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ristin.dietz\Box Sync\Clients\California Clients\Magnolia\Financials\2018-2019\Budget\To Client\"/>
    </mc:Choice>
  </mc:AlternateContent>
  <xr:revisionPtr revIDLastSave="0" documentId="13_ncr:1_{A48598AF-B878-4BC5-8C61-98A65D89984E}" xr6:coauthVersionLast="32" xr6:coauthVersionMax="32" xr10:uidLastSave="{00000000-0000-0000-0000-000000000000}"/>
  <bookViews>
    <workbookView xWindow="0" yWindow="0" windowWidth="28800" windowHeight="12975" firstSheet="1" activeTab="1" xr2:uid="{00000000-000D-0000-FFFF-FFFF00000000}"/>
  </bookViews>
  <sheets>
    <sheet name="MYP" sheetId="17" state="hidden" r:id="rId1"/>
    <sheet name="MYP-Multisite" sheetId="1" r:id="rId2"/>
    <sheet name="FTE Compare" sheetId="18" r:id="rId3"/>
    <sheet name="CMO Fee Compare" sheetId="19" r:id="rId4"/>
    <sheet name="CMO Fee Calculator - Tiered" sheetId="20" r:id="rId5"/>
    <sheet name="MYP Compare to prev version" sheetId="21" r:id="rId6"/>
    <sheet name="Cash Flow" sheetId="7" state="hidden" r:id="rId7"/>
    <sheet name="vena.tmp.7EC47338204F4F1F" sheetId="2" state="veryHidden" r:id="rId8"/>
  </sheets>
  <externalReferences>
    <externalReference r:id="rId9"/>
    <externalReference r:id="rId10"/>
  </externalReferences>
  <definedNames>
    <definedName name="_xlnm._FilterDatabase" hidden="1">#N/A</definedName>
    <definedName name="_Order1" hidden="1">255</definedName>
    <definedName name="_Order2" hidden="1">255</definedName>
    <definedName name="_vena_CharterCashFlow_P_1_431662135136747520">'Cash Flow'!$N$59</definedName>
    <definedName name="_vena_CharterCashFlow_P_1_431662135191273473">'Cash Flow'!$N$59</definedName>
    <definedName name="_vena_CharterCashFlow_P_1_431662135233216513">'Cash Flow'!$N$59</definedName>
    <definedName name="_vena_CharterCashFlow_P_1_431662135279353857">'Cash Flow'!$N$59</definedName>
    <definedName name="_vena_CharterCashFlow_P_1_431662135354851329">'Cash Flow'!$N$59</definedName>
    <definedName name="_vena_CharterCashFlow_P_1_431662135388405760">'Cash Flow'!$N$59</definedName>
    <definedName name="_vena_CharterCashFlow_P_1_431662135392600065">'Cash Flow'!$N$59</definedName>
    <definedName name="_vena_CharterCashFlow_P_1_431662135958831104">'Cash Flow'!$N$59</definedName>
    <definedName name="_vena_CharterCashFlow_P_1_431662135963025409">'Cash Flow'!$N$59</definedName>
    <definedName name="_vena_CharterCashFlow_P_1_431662135971414017">'Cash Flow'!$N$59</definedName>
    <definedName name="_vena_CharterCashFlow_P_1_431662135975608321">'Cash Flow'!$N$59</definedName>
    <definedName name="_vena_CharterCashFlow_P_1_431662136021745665">'Cash Flow'!$N$59</definedName>
    <definedName name="_vena_CharterCashFlow_P_1_431662136046911489">'Cash Flow'!$N$59</definedName>
    <definedName name="_vena_CharterCashFlow_P_1_431662136067883009">'Cash Flow'!$N$59</definedName>
    <definedName name="_vena_CharterCashFlow_P_1_431662136134991873">'Cash Flow'!$N$59</definedName>
    <definedName name="_vena_CharterCashFlow_P_1_431662136155963393">'Cash Flow'!$N$59</definedName>
    <definedName name="_vena_CharterCashFlow_P_1_431662136176934913">'Cash Flow'!$N$59</definedName>
    <definedName name="_vena_CharterCashFlow_P_1_431662136193712129">'Cash Flow'!$N$59</definedName>
    <definedName name="_vena_CharterCashFlow_P_1_431662136235655169">'Cash Flow'!$N$59</definedName>
    <definedName name="_vena_CharterCashFlow_P_1_431662136252432385">'Cash Flow'!$N$59</definedName>
    <definedName name="_vena_CharterCashFlow_P_1_431662136269209601">'Cash Flow'!$N$59</definedName>
    <definedName name="_vena_CharterCashFlow_P_1_431662136285986816">'Cash Flow'!$N$59</definedName>
    <definedName name="_vena_CharterCashFlow_P_1_431662136290181121">'Cash Flow'!$N$59</definedName>
    <definedName name="_vena_CharterCashFlow_P_1_431662136306958336">'Cash Flow'!$N$59</definedName>
    <definedName name="_vena_CharterCashFlow_P_1_431662136311152641">'Cash Flow'!$N$59</definedName>
    <definedName name="_vena_CharterCashFlow_P_1_431662136365678593">'Cash Flow'!$N$59</definedName>
    <definedName name="_vena_CharterCashFlow_P_1_431662136416010241">'Cash Flow'!$N$59</definedName>
    <definedName name="_vena_CharterCashFlow_P_1_431662136436981760">'Cash Flow'!$N$59</definedName>
    <definedName name="_vena_CharterCashFlow_P_1_431662136470536193">'Cash Flow'!$N$59</definedName>
    <definedName name="_vena_CharterCashFlow_P_1_431662136495702017">'Cash Flow'!$N$59</definedName>
    <definedName name="_vena_CharterCashFlow_P_1_431662136525062145">'Cash Flow'!$N$59</definedName>
    <definedName name="_vena_CharterCashFlow_P_1_431662136533450753">'Cash Flow'!$N$59</definedName>
    <definedName name="_vena_CharterCashFlow_P_1_431662136546033664">'Cash Flow'!$N$59</definedName>
    <definedName name="_vena_CharterCashFlow_P_1_431662136562810881">'Cash Flow'!$N$59</definedName>
    <definedName name="_vena_CharterCashFlow_P_1_431662136600559616">'Cash Flow'!$N$59</definedName>
    <definedName name="_vena_CharterCashFlow_P_1_431662136604753921">'Cash Flow'!$N$59</definedName>
    <definedName name="_vena_CharterCashFlow_P_1_431662136617336832">'Cash Flow'!$N$59</definedName>
    <definedName name="_vena_CharterCashFlow_P_1_431662136625725441">'Cash Flow'!$N$59</definedName>
    <definedName name="_vena_CharterCashFlow_P_1_431662136629919745">'Cash Flow'!$N$59</definedName>
    <definedName name="_vena_CharterCashFlow_P_1_431662136634114049">'Cash Flow'!$N$59</definedName>
    <definedName name="_vena_CharterCashFlow_P_1_431662136638308353">'Cash Flow'!$N$59</definedName>
    <definedName name="_vena_CharterCashFlow_P_1_431662136650891265">'Cash Flow'!$N$59</definedName>
    <definedName name="_vena_CharterCashFlow_P_1_431662136655085569">'Cash Flow'!$N$59</definedName>
    <definedName name="_vena_CharterCashFlow_P_1_431662136671862784">'Cash Flow'!$N$59</definedName>
    <definedName name="_vena_CharterCashFlow_P_1_431662136676057089">'Cash Flow'!$N$59</definedName>
    <definedName name="_vena_CharterCashFlow_P_1_431662136680251393">'Cash Flow'!$N$59</definedName>
    <definedName name="_vena_CharterCashFlow_P_1_431662136684445697">'Cash Flow'!$N$59</definedName>
    <definedName name="_vena_CharterCashFlow_P_1_431662136718000129">'Cash Flow'!$N$59</definedName>
    <definedName name="_vena_CharterCashFlow_P_1_431662136734777344">'Cash Flow'!$N$59</definedName>
    <definedName name="_vena_CharterCashFlow_P_1_431662136738971649">'Cash Flow'!$N$59</definedName>
    <definedName name="_vena_CharterCashFlow_P_1_431662136751554560">'Cash Flow'!$N$59</definedName>
    <definedName name="_vena_CharterCashFlow_P_1_431662136755748865">'Cash Flow'!$N$59</definedName>
    <definedName name="_vena_CharterCashFlow_P_1_431662136764137473">'Cash Flow'!$N$59</definedName>
    <definedName name="_vena_CharterCashFlow_P_1_431662136780914689">'Cash Flow'!$N$59</definedName>
    <definedName name="_vena_CharterCashFlow_P_1_431662136827052033">'Cash Flow'!$N$59</definedName>
    <definedName name="_vena_CharterCashFlow_P_1_431662136856412161">'Cash Flow'!$N$59</definedName>
    <definedName name="_vena_CharterCashFlow_P_1_431662136889966593">'Cash Flow'!$N$59</definedName>
    <definedName name="_vena_CharterCashFlow_P_1_431662140979412993">'Cash Flow'!$N$59</definedName>
    <definedName name="_vena_CharterCashFlow_P_1_431662141021356033">'Cash Flow'!$N$59</definedName>
    <definedName name="_vena_CharterCashFlow_P_1_431662141113630724">'Cash Flow'!$N$59</definedName>
    <definedName name="_vena_CharterCashFlow_P_1_431662141134602244">'Cash Flow'!$N$59</definedName>
    <definedName name="_vena_CharterCashFlow_P_1_431662141235265543">'Cash Flow'!$N$59</definedName>
    <definedName name="_vena_CharterCashFlow_P_1_431662141260431362">'Cash Flow'!$N$59</definedName>
    <definedName name="_vena_CharterCashFlow_P_1_431662141277208577">'Cash Flow'!$N$59</definedName>
    <definedName name="_vena_CharterCashFlow_P_1_431662141310763008">'Cash Flow'!$N$59</definedName>
    <definedName name="_vena_CharterCashFlow_P_1_431662141323345928">'Cash Flow'!$N$59</definedName>
    <definedName name="_vena_CharterCashFlow_P_1_431662141335928838">'Cash Flow'!$N$59</definedName>
    <definedName name="_vena_CharterCashFlow_P_1_431662141440786435">'Cash Flow'!$N$59</definedName>
    <definedName name="_vena_CharterCashFlow_P_1_431662141507895298">'Cash Flow'!$N$59</definedName>
    <definedName name="_vena_CharterCashFlow_P_1_431662141541449731">'Cash Flow'!$N$59</definedName>
    <definedName name="_vena_CharterCashFlow_P_1_431662141545644037">'Cash Flow'!$N$59</definedName>
    <definedName name="_vena_CharterCashFlow_P_1_431662141558226944" comment="*">'Cash Flow'!$N$59</definedName>
    <definedName name="_vena_CharterCashFlow_P_1_431662141650501638">'Cash Flow'!$N$59</definedName>
    <definedName name="_vena_CharterCashFlow_P_1_431662141671473155">'Cash Flow'!$N$59</definedName>
    <definedName name="_vena_CharterCashFlow_P_1_431662141692444675">'Cash Flow'!$N$59</definedName>
    <definedName name="_vena_CharterCashFlow_P_1_431662141713416192">'Cash Flow'!$N$59</definedName>
    <definedName name="_vena_CharterCashFlow_P_1_431662141746970624">'Cash Flow'!$N$59</definedName>
    <definedName name="_vena_CharterCashFlow_P_1_431662141780525056">'Cash Flow'!$N$59</definedName>
    <definedName name="_vena_CharterCashFlow_P_1_431662141801496590">'Cash Flow'!$N$59</definedName>
    <definedName name="_vena_CharterCashFlow_P_1_431662141835051008">'Cash Flow'!$N$59</definedName>
    <definedName name="_vena_CharterCashFlow_P_1_431662141856022528">'Cash Flow'!$N$59</definedName>
    <definedName name="_vena_CharterCashFlow_P_1_431662141897965568">'Cash Flow'!$N$59</definedName>
    <definedName name="_vena_CharterCashFlow_P_1_431662141973463040">'Cash Flow'!$N$59</definedName>
    <definedName name="_vena_CharterCashFlow_P_1_431662142002823168">'Cash Flow'!$N$59</definedName>
    <definedName name="_vena_CharterCashFlow_P_1_431662142065737728">'Cash Flow'!$N$59</definedName>
    <definedName name="_vena_CharterCashFlow_P_1_431662142069932033">'Cash Flow'!$N$59</definedName>
    <definedName name="_vena_CharterCashFlow_P_1_431662142086709248">'Cash Flow'!$N$59</definedName>
    <definedName name="_vena_CharterCashFlow_P_1_431662142103486467">'Cash Flow'!$N$59</definedName>
    <definedName name="_vena_CharterCashFlow_P_1_431662142120263683">'Cash Flow'!$N$59</definedName>
    <definedName name="_vena_CharterCashFlow_P_1_431662142141235201">'Cash Flow'!$N$59</definedName>
    <definedName name="_vena_CharterCashFlow_P_1_431662142158012418">'Cash Flow'!$N$59</definedName>
    <definedName name="_vena_CharterCashFlow_P_1_431662142174789632">'Cash Flow'!$N$59</definedName>
    <definedName name="_vena_CharterCashFlow_P_1_431662142187372544">'Cash Flow'!$N$59</definedName>
    <definedName name="_vena_CharterCashFlow_P_1_431662142191566849">'Cash Flow'!$N$59</definedName>
    <definedName name="_vena_CharterCashFlow_P_1_431662142195761158">'Cash Flow'!$N$59</definedName>
    <definedName name="_vena_CharterCashFlow_P_1_431662142199955458">'Cash Flow'!$N$59</definedName>
    <definedName name="_vena_CharterCashFlow_P_1_431662142208344066">'Cash Flow'!$N$59</definedName>
    <definedName name="_vena_CharterCashFlow_P_1_431662142212538369">'Cash Flow'!$N$59</definedName>
    <definedName name="_vena_CharterCashFlow_P_1_431662142271258625">'Cash Flow'!$N$59</definedName>
    <definedName name="_vena_CharterCashFlow_P_1_431662142292230145">'Cash Flow'!$N$59</definedName>
    <definedName name="_vena_CharterCashFlow_P_1_431662142304813056">'Cash Flow'!$N$59</definedName>
    <definedName name="_vena_CharterCashFlow_P_1_431662142309007361">'Cash Flow'!$N$59</definedName>
    <definedName name="_vena_CharterCashFlow_P_1_431662142321590272">'Cash Flow'!$N$59</definedName>
    <definedName name="_vena_CharterCashFlow_P_1_431662142329978881">'Cash Flow'!$N$59</definedName>
    <definedName name="_vena_CharterCashFlow_P_1_431662142397087745">'Cash Flow'!$N$59</definedName>
    <definedName name="_vena_CharterCashFlow_P_1_431662142405476353">'Cash Flow'!$N$59</definedName>
    <definedName name="_vena_CharterCashFlow_P_1_431662142468390913">'Cash Flow'!$N$59</definedName>
    <definedName name="_vena_CharterCashFlow_P_1_431662142472585217">'Cash Flow'!$N$59</definedName>
    <definedName name="_vena_CharterCashFlow_P_1_431662142485168128">'Cash Flow'!$N$59</definedName>
    <definedName name="_vena_CharterCashFlow_P_1_431662142489362433">'Cash Flow'!$N$59</definedName>
    <definedName name="_vena_CharterCashFlow_P_1_431662142506139649">'Cash Flow'!$N$59</definedName>
    <definedName name="_vena_CharterCashFlow_P_1_431662142535499776">'Cash Flow'!$N$59</definedName>
    <definedName name="_vena_CharterCashFlow_P_1_431662142539694081">'Cash Flow'!$N$59</definedName>
    <definedName name="_vena_CharterCashFlow_P_1_431662142556471296">'Cash Flow'!$N$59</definedName>
    <definedName name="_vena_CharterCashFlow_P_1_431662142560665601">'Cash Flow'!$N$59</definedName>
    <definedName name="_vena_CharterCashFlow_P_1_431662142564859905">'Cash Flow'!$N$59</definedName>
    <definedName name="_vena_CharterCashFlow_P_1_431662142577442817">'Cash Flow'!$N$59</definedName>
    <definedName name="_vena_CharterCashFlow_P_1_431662142619385857">'Cash Flow'!$N$59</definedName>
    <definedName name="_vena_CharterCashFlow_P_1_431662142665523201">'Cash Flow'!$N$59</definedName>
    <definedName name="_vena_CharterCashFlow_P_1_431662142669717505">'Cash Flow'!$N$59</definedName>
    <definedName name="_vena_CharterCashFlow_P_1_431662142686494720">'Cash Flow'!$N$59</definedName>
    <definedName name="_vena_CharterCashFlow_P_1_431662142720049154">'Cash Flow'!$N$59</definedName>
    <definedName name="_vena_CharterCashFlow_P_1_431662142866849792">'Cash Flow'!$N$59</definedName>
    <definedName name="_vena_CharterCashFlow_P_1_431662142887821312">'Cash Flow'!$N$59</definedName>
    <definedName name="_vena_CharterCashFlow_P_1_431662142900404225">'Cash Flow'!$N$59</definedName>
    <definedName name="_vena_CharterCashFlow_P_1_431662142904598529">'Cash Flow'!$N$59</definedName>
    <definedName name="_vena_CharterCashFlow_P_1_431662142921375744">'Cash Flow'!$N$59</definedName>
    <definedName name="_vena_CharterCashFlow_P_1_431662142925570049">'Cash Flow'!$N$59</definedName>
    <definedName name="_vena_CharterCashFlow_P_1_431662142929764353">'Cash Flow'!$N$59</definedName>
    <definedName name="_vena_CharterCashFlow_P_1_431662143139479553">'Cash Flow'!$N$59</definedName>
    <definedName name="_vena_CharterCashFlow_P_1_431662143177228289">'Cash Flow'!$N$59</definedName>
    <definedName name="_vena_CharterCashFlow_P_1_431662143189811200">'Cash Flow'!$N$59</definedName>
    <definedName name="_vena_CharterCashFlow_P_1_431662143231754241">'Cash Flow'!$N$59</definedName>
    <definedName name="_vena_CharterCashFlow_P_1_431662143269502977">'Cash Flow'!$N$59</definedName>
    <definedName name="_vena_CharterCashFlow_P_1_431662143286280193">'Cash Flow'!$N$59</definedName>
    <definedName name="_vena_CharterCashFlow_P_1_431662143324028929">'Cash Flow'!$N$59</definedName>
    <definedName name="_vena_CharterCashFlow_P_1_453691236776148992">'Cash Flow'!$N$59</definedName>
    <definedName name="_vena_CharterCashFlow_P_1_453694968021385216">'Cash Flow'!$N$59</definedName>
    <definedName name="_vena_CharterCashFlow_P_1_467159741639163904">'Cash Flow'!$N$59</definedName>
    <definedName name="_vena_CharterCashFlow_P_1_470020033687322624">'Cash Flow'!$N$59</definedName>
    <definedName name="_vena_CharterCashFlow_P_1_492897271836049408">'Cash Flow'!$N$59</definedName>
    <definedName name="_vena_CharterCashFlow_P_1_492897346498592768">'Cash Flow'!$N$59</definedName>
    <definedName name="_vena_CharterCashFlow_P_1_493942572524240896">'Cash Flow'!$N$59</definedName>
    <definedName name="_vena_CharterCashFlow_P_1_493942862094794752">'Cash Flow'!$N$59</definedName>
    <definedName name="_vena_CharterCashFlow_P_1_495050934528638976">'Cash Flow'!$N$59</definedName>
    <definedName name="_vena_CharterCashFlow_P_1_500130517581430784">'Cash Flow'!$N$59</definedName>
    <definedName name="_vena_CharterCashFlow_P_1_504861036735234048">'Cash Flow'!$N$59</definedName>
    <definedName name="_vena_CharterCashFlow_P_1_518248758627401728">'Cash Flow'!$N$59</definedName>
    <definedName name="_vena_CharterCashFlow_P_1_519712496828416002">'Cash Flow'!$N$59</definedName>
    <definedName name="_vena_CharterCashFlow_P_1_533804922894942218">'Cash Flow'!$N$59</definedName>
    <definedName name="_vena_CharterCashFlow_P_1_535590418382061569">'Cash Flow'!$N$59</definedName>
    <definedName name="_vena_CharterCashFlow_P_1_535590595100672000">'Cash Flow'!$N$59</definedName>
    <definedName name="_vena_CharterCashFlow_P_1_535590650901692417">'Cash Flow'!$N$59</definedName>
    <definedName name="_vena_CharterCashFlow_P_1_535590693700370433">'Cash Flow'!$N$59</definedName>
    <definedName name="_vena_CharterCashFlow_P_1_535590761496969216">'Cash Flow'!$N$59</definedName>
    <definedName name="_vena_CharterCashFlow_P_1_535590812872867840">'Cash Flow'!$N$59</definedName>
    <definedName name="_vena_CharterCashFlow_P_1_535590876185886720">'Cash Flow'!$N$59</definedName>
    <definedName name="_vena_CharterCashFlow_P_1_551209808318562304">'Cash Flow'!$N$59</definedName>
    <definedName name="_vena_CharterCashFlow_P_1_551210370715877376">'Cash Flow'!$N$59</definedName>
    <definedName name="_vena_CharterCashFlow_P_1_551278219405426688">'Cash Flow'!$N$59</definedName>
    <definedName name="_vena_CharterCashFlow_P_1_551279453213818880">'Cash Flow'!$N$59</definedName>
    <definedName name="_vena_CharterCashFlow_P_1_551644553481027584">'Cash Flow'!$N$59</definedName>
    <definedName name="_vena_CharterCashFlow_P_1_569419079208402944">'Cash Flow'!$N$59</definedName>
    <definedName name="_vena_CharterCashFlow_P_1_570729679678341120">'Cash Flow'!$N$59</definedName>
    <definedName name="_vena_CharterCashFlow_P_1_570729819038547968">'Cash Flow'!$N$59</definedName>
    <definedName name="_vena_CharterCashFlow_P_1_571156011067899904">'Cash Flow'!$N$59</definedName>
    <definedName name="_vena_CharterCashFlow_P_1_571419021648592896">'Cash Flow'!$N$59</definedName>
    <definedName name="_vena_CharterCashFlow_P_1_572948597911191552">'Cash Flow'!$N$59</definedName>
    <definedName name="_vena_CharterCashFlow_P_1_572949004803899392">'Cash Flow'!$N$59</definedName>
    <definedName name="_vena_CharterCashFlow_P_1_574467150631534592">'Cash Flow'!$N$59</definedName>
    <definedName name="_vena_CharterCashFlow_P_1_574467476067188736">'Cash Flow'!$N$59</definedName>
    <definedName name="_vena_CharterCashFlow_P_1_579169137830789120">'Cash Flow'!$N$59</definedName>
    <definedName name="_vena_CharterCashFlow_P_1_579169656083185664">'Cash Flow'!$N$59</definedName>
    <definedName name="_vena_CharterCashFlow_P_1_581718722391572480">'Cash Flow'!$N$59</definedName>
    <definedName name="_vena_CharterCashFlow_P_1_581718851756883968">'Cash Flow'!$N$59</definedName>
    <definedName name="_vena_CharterCashFlow_P_1_583847956316553216">'Cash Flow'!$N$59</definedName>
    <definedName name="_vena_CharterCashFlow_P_1_583848002608431105">'Cash Flow'!$N$59</definedName>
    <definedName name="_vena_CharterCashFlow_P_1_583848043125407744">'Cash Flow'!$N$59</definedName>
    <definedName name="_vena_CharterCashFlow_P_1_583848178664996864">'Cash Flow'!$N$59</definedName>
    <definedName name="_vena_CharterCashFlow_P_1_583848238748008448">'Cash Flow'!$N$59</definedName>
    <definedName name="_vena_CharterCashFlow_P_1_583848296730329088">'Cash Flow'!$N$59</definedName>
    <definedName name="_vena_CharterCashFlow_P_1_583894609274077184">'Cash Flow'!$N$59</definedName>
    <definedName name="_vena_CharterCashFlow_P_1_583894775809179648">'Cash Flow'!$N$59</definedName>
    <definedName name="_vena_CharterCashFlow_P_1_583895203594502144">'Cash Flow'!$N$59</definedName>
    <definedName name="_vena_CharterCashFlow_P_1_583895247588687872">'Cash Flow'!$N$59</definedName>
    <definedName name="_vena_CharterCashFlow_P_1_583895498231906304">'Cash Flow'!$N$59</definedName>
    <definedName name="_vena_CharterCashFlow_P_1_583895588350853125">'Cash Flow'!$N$59</definedName>
    <definedName name="_vena_CharterCashFlow_P_1_583895741312532480">'Cash Flow'!$N$59</definedName>
    <definedName name="_vena_CharterCashFlow_P_1_583895804780740608">'Cash Flow'!$N$59</definedName>
    <definedName name="_vena_CharterCashFlow_P_1_583895939250651136">'Cash Flow'!$N$59</definedName>
    <definedName name="_vena_CharterCashFlow_P_1_583895982967619584">'Cash Flow'!$N$59</definedName>
    <definedName name="_vena_CharterCashFlow_P_1_611017372380168192">'Cash Flow'!$N$59</definedName>
    <definedName name="_vena_CharterCashFlow2_CashFlowB3_C_3_467904352599670784">'Cash Flow'!$AC$78</definedName>
    <definedName name="_vena_CharterCashFlow2_CashFlowB3_C_FV_56493ffece784c5db4cd0fd3b40a250d">'Cash Flow'!$AC$77</definedName>
    <definedName name="_vena_CharterCashFlow2_CashFlowB3_R_5_453691236339941376">'Cash Flow'!$T$109</definedName>
    <definedName name="_vena_CharterCashFlow2_P_2_431662182159089665" comment="*">'Cash Flow'!$O$60</definedName>
    <definedName name="_vena_CharterCashFlow2_P_6_431662179294380035" comment="*">'Cash Flow'!$O$64</definedName>
    <definedName name="_vena_CharterCashFlow2_P_7_431662176576471041" comment="*">'Cash Flow'!$O$65</definedName>
    <definedName name="_vena_CharterCashFlow2_P_8_467161758927421440" comment="*">'Cash Flow'!$O$66</definedName>
    <definedName name="_vena_CharterCashFlow2_P_FV_e1c3a244dc3d4f149ecdf7d748811086" comment="*">'Cash Flow'!$O$62</definedName>
    <definedName name="_vena_CharterCashFlow3_CashFlowB1_C_3_431662182406553601">'Cash Flow'!$AO$70</definedName>
    <definedName name="_vena_CharterCashFlow3_CashFlowB1_C_3_431662182406553601_1">'Cash Flow'!$BC$70</definedName>
    <definedName name="_vena_CharterCashFlow3_CashFlowB1_C_3_431662182406553601_2">'Cash Flow'!$BQ$70</definedName>
    <definedName name="_vena_CharterCashFlow3_CashFlowB1_C_3_431662182406553601_3">'Cash Flow'!$CE$70</definedName>
    <definedName name="_vena_CharterCashFlow3_CashFlowB1_C_3_431662182406553601_4">'Cash Flow'!$CS$70</definedName>
    <definedName name="_vena_CharterCashFlow3_CashFlowB1_C_3_431662182406553601_5">'Cash Flow'!$DG$70</definedName>
    <definedName name="_vena_CharterCashFlow3_CashFlowB1_C_8_431662182280724481">'Cash Flow'!$AC$72</definedName>
    <definedName name="_vena_CharterCashFlow3_CashFlowB1_C_8_431662182280724481_1">'Cash Flow'!$AD$72</definedName>
    <definedName name="_vena_CharterCashFlow3_CashFlowB1_C_8_431662182280724481_10">'Cash Flow'!$AM$72</definedName>
    <definedName name="_vena_CharterCashFlow3_CashFlowB1_C_8_431662182280724481_11">'Cash Flow'!$AN$72</definedName>
    <definedName name="_vena_CharterCashFlow3_CashFlowB1_C_8_431662182280724481_12">'Cash Flow'!$AO$72</definedName>
    <definedName name="_vena_CharterCashFlow3_CashFlowB1_C_8_431662182280724481_13">'Cash Flow'!$AQ$72</definedName>
    <definedName name="_vena_CharterCashFlow3_CashFlowB1_C_8_431662182280724481_14">'Cash Flow'!$AR$72</definedName>
    <definedName name="_vena_CharterCashFlow3_CashFlowB1_C_8_431662182280724481_15">'Cash Flow'!$AS$72</definedName>
    <definedName name="_vena_CharterCashFlow3_CashFlowB1_C_8_431662182280724481_16">'Cash Flow'!$AT$72</definedName>
    <definedName name="_vena_CharterCashFlow3_CashFlowB1_C_8_431662182280724481_17">'Cash Flow'!$AU$72</definedName>
    <definedName name="_vena_CharterCashFlow3_CashFlowB1_C_8_431662182280724481_18">'Cash Flow'!$AV$72</definedName>
    <definedName name="_vena_CharterCashFlow3_CashFlowB1_C_8_431662182280724481_19">'Cash Flow'!$AW$72</definedName>
    <definedName name="_vena_CharterCashFlow3_CashFlowB1_C_8_431662182280724481_2">'Cash Flow'!$AE$72</definedName>
    <definedName name="_vena_CharterCashFlow3_CashFlowB1_C_8_431662182280724481_20">'Cash Flow'!$AX$72</definedName>
    <definedName name="_vena_CharterCashFlow3_CashFlowB1_C_8_431662182280724481_21">'Cash Flow'!$AY$72</definedName>
    <definedName name="_vena_CharterCashFlow3_CashFlowB1_C_8_431662182280724481_22">'Cash Flow'!$AZ$72</definedName>
    <definedName name="_vena_CharterCashFlow3_CashFlowB1_C_8_431662182280724481_23">'Cash Flow'!$BA$72</definedName>
    <definedName name="_vena_CharterCashFlow3_CashFlowB1_C_8_431662182280724481_24">'Cash Flow'!$BB$72</definedName>
    <definedName name="_vena_CharterCashFlow3_CashFlowB1_C_8_431662182280724481_25">'Cash Flow'!$BC$72</definedName>
    <definedName name="_vena_CharterCashFlow3_CashFlowB1_C_8_431662182280724481_26">'Cash Flow'!$BE$72</definedName>
    <definedName name="_vena_CharterCashFlow3_CashFlowB1_C_8_431662182280724481_27">'Cash Flow'!$BF$72</definedName>
    <definedName name="_vena_CharterCashFlow3_CashFlowB1_C_8_431662182280724481_28">'Cash Flow'!$BG$72</definedName>
    <definedName name="_vena_CharterCashFlow3_CashFlowB1_C_8_431662182280724481_29">'Cash Flow'!$BH$72</definedName>
    <definedName name="_vena_CharterCashFlow3_CashFlowB1_C_8_431662182280724481_3">'Cash Flow'!$AF$72</definedName>
    <definedName name="_vena_CharterCashFlow3_CashFlowB1_C_8_431662182280724481_30">'Cash Flow'!$BI$72</definedName>
    <definedName name="_vena_CharterCashFlow3_CashFlowB1_C_8_431662182280724481_31">'Cash Flow'!$BJ$72</definedName>
    <definedName name="_vena_CharterCashFlow3_CashFlowB1_C_8_431662182280724481_32">'Cash Flow'!$BK$72</definedName>
    <definedName name="_vena_CharterCashFlow3_CashFlowB1_C_8_431662182280724481_33">'Cash Flow'!$BL$72</definedName>
    <definedName name="_vena_CharterCashFlow3_CashFlowB1_C_8_431662182280724481_34">'Cash Flow'!$BM$72</definedName>
    <definedName name="_vena_CharterCashFlow3_CashFlowB1_C_8_431662182280724481_35">'Cash Flow'!$BN$72</definedName>
    <definedName name="_vena_CharterCashFlow3_CashFlowB1_C_8_431662182280724481_36">'Cash Flow'!$BO$72</definedName>
    <definedName name="_vena_CharterCashFlow3_CashFlowB1_C_8_431662182280724481_37">'Cash Flow'!$BP$72</definedName>
    <definedName name="_vena_CharterCashFlow3_CashFlowB1_C_8_431662182280724481_38">'Cash Flow'!$BQ$72</definedName>
    <definedName name="_vena_CharterCashFlow3_CashFlowB1_C_8_431662182280724481_39">'Cash Flow'!$BS$72</definedName>
    <definedName name="_vena_CharterCashFlow3_CashFlowB1_C_8_431662182280724481_4">'Cash Flow'!$AG$72</definedName>
    <definedName name="_vena_CharterCashFlow3_CashFlowB1_C_8_431662182280724481_40">'Cash Flow'!$BT$72</definedName>
    <definedName name="_vena_CharterCashFlow3_CashFlowB1_C_8_431662182280724481_41">'Cash Flow'!$BU$72</definedName>
    <definedName name="_vena_CharterCashFlow3_CashFlowB1_C_8_431662182280724481_42">'Cash Flow'!$BV$72</definedName>
    <definedName name="_vena_CharterCashFlow3_CashFlowB1_C_8_431662182280724481_43">'Cash Flow'!$BW$72</definedName>
    <definedName name="_vena_CharterCashFlow3_CashFlowB1_C_8_431662182280724481_44">'Cash Flow'!$BX$72</definedName>
    <definedName name="_vena_CharterCashFlow3_CashFlowB1_C_8_431662182280724481_45">'Cash Flow'!$BY$72</definedName>
    <definedName name="_vena_CharterCashFlow3_CashFlowB1_C_8_431662182280724481_46">'Cash Flow'!$BZ$72</definedName>
    <definedName name="_vena_CharterCashFlow3_CashFlowB1_C_8_431662182280724481_47">'Cash Flow'!$CA$72</definedName>
    <definedName name="_vena_CharterCashFlow3_CashFlowB1_C_8_431662182280724481_48">'Cash Flow'!$CB$72</definedName>
    <definedName name="_vena_CharterCashFlow3_CashFlowB1_C_8_431662182280724481_49">'Cash Flow'!$CC$72</definedName>
    <definedName name="_vena_CharterCashFlow3_CashFlowB1_C_8_431662182280724481_5">'Cash Flow'!$AH$72</definedName>
    <definedName name="_vena_CharterCashFlow3_CashFlowB1_C_8_431662182280724481_50">'Cash Flow'!$CD$72</definedName>
    <definedName name="_vena_CharterCashFlow3_CashFlowB1_C_8_431662182280724481_51">'Cash Flow'!$CE$72</definedName>
    <definedName name="_vena_CharterCashFlow3_CashFlowB1_C_8_431662182280724481_52">'Cash Flow'!$CG$72</definedName>
    <definedName name="_vena_CharterCashFlow3_CashFlowB1_C_8_431662182280724481_53">'Cash Flow'!$CH$72</definedName>
    <definedName name="_vena_CharterCashFlow3_CashFlowB1_C_8_431662182280724481_54">'Cash Flow'!$CI$72</definedName>
    <definedName name="_vena_CharterCashFlow3_CashFlowB1_C_8_431662182280724481_55">'Cash Flow'!$CJ$72</definedName>
    <definedName name="_vena_CharterCashFlow3_CashFlowB1_C_8_431662182280724481_56">'Cash Flow'!$CK$72</definedName>
    <definedName name="_vena_CharterCashFlow3_CashFlowB1_C_8_431662182280724481_57">'Cash Flow'!$CL$72</definedName>
    <definedName name="_vena_CharterCashFlow3_CashFlowB1_C_8_431662182280724481_58">'Cash Flow'!$CM$72</definedName>
    <definedName name="_vena_CharterCashFlow3_CashFlowB1_C_8_431662182280724481_59">'Cash Flow'!$CN$72</definedName>
    <definedName name="_vena_CharterCashFlow3_CashFlowB1_C_8_431662182280724481_6">'Cash Flow'!$AI$72</definedName>
    <definedName name="_vena_CharterCashFlow3_CashFlowB1_C_8_431662182280724481_60">'Cash Flow'!$CO$72</definedName>
    <definedName name="_vena_CharterCashFlow3_CashFlowB1_C_8_431662182280724481_61">'Cash Flow'!$CP$72</definedName>
    <definedName name="_vena_CharterCashFlow3_CashFlowB1_C_8_431662182280724481_62">'Cash Flow'!$CQ$72</definedName>
    <definedName name="_vena_CharterCashFlow3_CashFlowB1_C_8_431662182280724481_63">'Cash Flow'!$CR$72</definedName>
    <definedName name="_vena_CharterCashFlow3_CashFlowB1_C_8_431662182280724481_64">'Cash Flow'!$CS$72</definedName>
    <definedName name="_vena_CharterCashFlow3_CashFlowB1_C_8_431662182280724481_65">'Cash Flow'!$CU$72</definedName>
    <definedName name="_vena_CharterCashFlow3_CashFlowB1_C_8_431662182280724481_66">'Cash Flow'!$CV$72</definedName>
    <definedName name="_vena_CharterCashFlow3_CashFlowB1_C_8_431662182280724481_67">'Cash Flow'!$CW$72</definedName>
    <definedName name="_vena_CharterCashFlow3_CashFlowB1_C_8_431662182280724481_68">'Cash Flow'!$CX$72</definedName>
    <definedName name="_vena_CharterCashFlow3_CashFlowB1_C_8_431662182280724481_69">'Cash Flow'!$CY$72</definedName>
    <definedName name="_vena_CharterCashFlow3_CashFlowB1_C_8_431662182280724481_7">'Cash Flow'!$AJ$72</definedName>
    <definedName name="_vena_CharterCashFlow3_CashFlowB1_C_8_431662182280724481_70">'Cash Flow'!$CZ$72</definedName>
    <definedName name="_vena_CharterCashFlow3_CashFlowB1_C_8_431662182280724481_71">'Cash Flow'!$DA$72</definedName>
    <definedName name="_vena_CharterCashFlow3_CashFlowB1_C_8_431662182280724481_72">'Cash Flow'!$DB$72</definedName>
    <definedName name="_vena_CharterCashFlow3_CashFlowB1_C_8_431662182280724481_73">'Cash Flow'!$DC$72</definedName>
    <definedName name="_vena_CharterCashFlow3_CashFlowB1_C_8_431662182280724481_74">'Cash Flow'!$DD$72</definedName>
    <definedName name="_vena_CharterCashFlow3_CashFlowB1_C_8_431662182280724481_75">'Cash Flow'!$DE$72</definedName>
    <definedName name="_vena_CharterCashFlow3_CashFlowB1_C_8_431662182280724481_76">'Cash Flow'!$DF$72</definedName>
    <definedName name="_vena_CharterCashFlow3_CashFlowB1_C_8_431662182280724481_77">'Cash Flow'!$DG$72</definedName>
    <definedName name="_vena_CharterCashFlow3_CashFlowB1_C_8_431662182280724481_8">'Cash Flow'!$AK$72</definedName>
    <definedName name="_vena_CharterCashFlow3_CashFlowB1_C_8_431662182280724481_9">'Cash Flow'!$AL$72</definedName>
    <definedName name="_vena_CharterCashFlow3_CashFlowB1_C_FV_56493ffece784c5db4cd0fd3b40a250d_13">'Cash Flow'!$AC$69</definedName>
    <definedName name="_vena_CharterCashFlow3_CashFlowB1_C_FV_56493ffece784c5db4cd0fd3b40a250d_14">'Cash Flow'!$AD$69</definedName>
    <definedName name="_vena_CharterCashFlow3_CashFlowB1_C_FV_56493ffece784c5db4cd0fd3b40a250d_15">'Cash Flow'!$AE$69</definedName>
    <definedName name="_vena_CharterCashFlow3_CashFlowB1_C_FV_56493ffece784c5db4cd0fd3b40a250d_16">'Cash Flow'!$AF$69</definedName>
    <definedName name="_vena_CharterCashFlow3_CashFlowB1_C_FV_56493ffece784c5db4cd0fd3b40a250d_17">'Cash Flow'!$AG$69</definedName>
    <definedName name="_vena_CharterCashFlow3_CashFlowB1_C_FV_56493ffece784c5db4cd0fd3b40a250d_18">'Cash Flow'!$AH$69</definedName>
    <definedName name="_vena_CharterCashFlow3_CashFlowB1_C_FV_56493ffece784c5db4cd0fd3b40a250d_19">'Cash Flow'!$AI$69</definedName>
    <definedName name="_vena_CharterCashFlow3_CashFlowB1_C_FV_56493ffece784c5db4cd0fd3b40a250d_20">'Cash Flow'!$AJ$69</definedName>
    <definedName name="_vena_CharterCashFlow3_CashFlowB1_C_FV_56493ffece784c5db4cd0fd3b40a250d_21">'Cash Flow'!$AK$69</definedName>
    <definedName name="_vena_CharterCashFlow3_CashFlowB1_C_FV_56493ffece784c5db4cd0fd3b40a250d_22">'Cash Flow'!$AL$69</definedName>
    <definedName name="_vena_CharterCashFlow3_CashFlowB1_C_FV_56493ffece784c5db4cd0fd3b40a250d_23">'Cash Flow'!$AM$69</definedName>
    <definedName name="_vena_CharterCashFlow3_CashFlowB1_C_FV_56493ffece784c5db4cd0fd3b40a250d_24">'Cash Flow'!$AN$69</definedName>
    <definedName name="_vena_CharterCashFlow3_CashFlowB1_C_FV_56493ffece784c5db4cd0fd3b40a250d_25">'Cash Flow'!$AO$69</definedName>
    <definedName name="_vena_CharterCashFlow3_CashFlowB1_C_FV_56493ffece784c5db4cd0fd3b40a250d_26">'Cash Flow'!$AQ$69</definedName>
    <definedName name="_vena_CharterCashFlow3_CashFlowB1_C_FV_56493ffece784c5db4cd0fd3b40a250d_27">'Cash Flow'!$AR$69</definedName>
    <definedName name="_vena_CharterCashFlow3_CashFlowB1_C_FV_56493ffece784c5db4cd0fd3b40a250d_28">'Cash Flow'!$AS$69</definedName>
    <definedName name="_vena_CharterCashFlow3_CashFlowB1_C_FV_56493ffece784c5db4cd0fd3b40a250d_29">'Cash Flow'!$AT$69</definedName>
    <definedName name="_vena_CharterCashFlow3_CashFlowB1_C_FV_56493ffece784c5db4cd0fd3b40a250d_30">'Cash Flow'!$AU$69</definedName>
    <definedName name="_vena_CharterCashFlow3_CashFlowB1_C_FV_56493ffece784c5db4cd0fd3b40a250d_31">'Cash Flow'!$AV$69</definedName>
    <definedName name="_vena_CharterCashFlow3_CashFlowB1_C_FV_56493ffece784c5db4cd0fd3b40a250d_32">'Cash Flow'!$AW$69</definedName>
    <definedName name="_vena_CharterCashFlow3_CashFlowB1_C_FV_56493ffece784c5db4cd0fd3b40a250d_33">'Cash Flow'!$AX$69</definedName>
    <definedName name="_vena_CharterCashFlow3_CashFlowB1_C_FV_56493ffece784c5db4cd0fd3b40a250d_34">'Cash Flow'!$AY$69</definedName>
    <definedName name="_vena_CharterCashFlow3_CashFlowB1_C_FV_56493ffece784c5db4cd0fd3b40a250d_35">'Cash Flow'!$AZ$69</definedName>
    <definedName name="_vena_CharterCashFlow3_CashFlowB1_C_FV_56493ffece784c5db4cd0fd3b40a250d_36">'Cash Flow'!$BA$69</definedName>
    <definedName name="_vena_CharterCashFlow3_CashFlowB1_C_FV_56493ffece784c5db4cd0fd3b40a250d_37">'Cash Flow'!$BB$69</definedName>
    <definedName name="_vena_CharterCashFlow3_CashFlowB1_C_FV_56493ffece784c5db4cd0fd3b40a250d_38">'Cash Flow'!$BC$69</definedName>
    <definedName name="_vena_CharterCashFlow3_CashFlowB1_C_FV_56493ffece784c5db4cd0fd3b40a250d_39">'Cash Flow'!$BE$69</definedName>
    <definedName name="_vena_CharterCashFlow3_CashFlowB1_C_FV_56493ffece784c5db4cd0fd3b40a250d_40">'Cash Flow'!$BF$69</definedName>
    <definedName name="_vena_CharterCashFlow3_CashFlowB1_C_FV_56493ffece784c5db4cd0fd3b40a250d_41">'Cash Flow'!$BG$69</definedName>
    <definedName name="_vena_CharterCashFlow3_CashFlowB1_C_FV_56493ffece784c5db4cd0fd3b40a250d_42">'Cash Flow'!$BH$69</definedName>
    <definedName name="_vena_CharterCashFlow3_CashFlowB1_C_FV_56493ffece784c5db4cd0fd3b40a250d_43">'Cash Flow'!$BI$69</definedName>
    <definedName name="_vena_CharterCashFlow3_CashFlowB1_C_FV_56493ffece784c5db4cd0fd3b40a250d_44">'Cash Flow'!$BJ$69</definedName>
    <definedName name="_vena_CharterCashFlow3_CashFlowB1_C_FV_56493ffece784c5db4cd0fd3b40a250d_45">'Cash Flow'!$BK$69</definedName>
    <definedName name="_vena_CharterCashFlow3_CashFlowB1_C_FV_56493ffece784c5db4cd0fd3b40a250d_46">'Cash Flow'!$BL$69</definedName>
    <definedName name="_vena_CharterCashFlow3_CashFlowB1_C_FV_56493ffece784c5db4cd0fd3b40a250d_47">'Cash Flow'!$BM$69</definedName>
    <definedName name="_vena_CharterCashFlow3_CashFlowB1_C_FV_56493ffece784c5db4cd0fd3b40a250d_48">'Cash Flow'!$BN$69</definedName>
    <definedName name="_vena_CharterCashFlow3_CashFlowB1_C_FV_56493ffece784c5db4cd0fd3b40a250d_49">'Cash Flow'!$BO$69</definedName>
    <definedName name="_vena_CharterCashFlow3_CashFlowB1_C_FV_56493ffece784c5db4cd0fd3b40a250d_50">'Cash Flow'!$BP$69</definedName>
    <definedName name="_vena_CharterCashFlow3_CashFlowB1_C_FV_56493ffece784c5db4cd0fd3b40a250d_51">'Cash Flow'!$BQ$69</definedName>
    <definedName name="_vena_CharterCashFlow3_CashFlowB1_C_FV_56493ffece784c5db4cd0fd3b40a250d_52">'Cash Flow'!$BS$69</definedName>
    <definedName name="_vena_CharterCashFlow3_CashFlowB1_C_FV_56493ffece784c5db4cd0fd3b40a250d_53">'Cash Flow'!$BT$69</definedName>
    <definedName name="_vena_CharterCashFlow3_CashFlowB1_C_FV_56493ffece784c5db4cd0fd3b40a250d_54">'Cash Flow'!$BU$69</definedName>
    <definedName name="_vena_CharterCashFlow3_CashFlowB1_C_FV_56493ffece784c5db4cd0fd3b40a250d_55">'Cash Flow'!$BV$69</definedName>
    <definedName name="_vena_CharterCashFlow3_CashFlowB1_C_FV_56493ffece784c5db4cd0fd3b40a250d_56">'Cash Flow'!$BW$69</definedName>
    <definedName name="_vena_CharterCashFlow3_CashFlowB1_C_FV_56493ffece784c5db4cd0fd3b40a250d_57">'Cash Flow'!$BX$69</definedName>
    <definedName name="_vena_CharterCashFlow3_CashFlowB1_C_FV_56493ffece784c5db4cd0fd3b40a250d_58">'Cash Flow'!$BY$69</definedName>
    <definedName name="_vena_CharterCashFlow3_CashFlowB1_C_FV_56493ffece784c5db4cd0fd3b40a250d_59">'Cash Flow'!$BZ$69</definedName>
    <definedName name="_vena_CharterCashFlow3_CashFlowB1_C_FV_56493ffece784c5db4cd0fd3b40a250d_60">'Cash Flow'!$CA$69</definedName>
    <definedName name="_vena_CharterCashFlow3_CashFlowB1_C_FV_56493ffece784c5db4cd0fd3b40a250d_61">'Cash Flow'!$CB$69</definedName>
    <definedName name="_vena_CharterCashFlow3_CashFlowB1_C_FV_56493ffece784c5db4cd0fd3b40a250d_62">'Cash Flow'!$CC$69</definedName>
    <definedName name="_vena_CharterCashFlow3_CashFlowB1_C_FV_56493ffece784c5db4cd0fd3b40a250d_63">'Cash Flow'!$CD$69</definedName>
    <definedName name="_vena_CharterCashFlow3_CashFlowB1_C_FV_56493ffece784c5db4cd0fd3b40a250d_64">'Cash Flow'!$CE$69</definedName>
    <definedName name="_vena_CharterCashFlow3_CashFlowB1_C_FV_56493ffece784c5db4cd0fd3b40a250d_65">'Cash Flow'!$CG$69</definedName>
    <definedName name="_vena_CharterCashFlow3_CashFlowB1_C_FV_56493ffece784c5db4cd0fd3b40a250d_66">'Cash Flow'!$CH$69</definedName>
    <definedName name="_vena_CharterCashFlow3_CashFlowB1_C_FV_56493ffece784c5db4cd0fd3b40a250d_67">'Cash Flow'!$CI$69</definedName>
    <definedName name="_vena_CharterCashFlow3_CashFlowB1_C_FV_56493ffece784c5db4cd0fd3b40a250d_68">'Cash Flow'!$CJ$69</definedName>
    <definedName name="_vena_CharterCashFlow3_CashFlowB1_C_FV_56493ffece784c5db4cd0fd3b40a250d_69">'Cash Flow'!$CK$69</definedName>
    <definedName name="_vena_CharterCashFlow3_CashFlowB1_C_FV_56493ffece784c5db4cd0fd3b40a250d_70">'Cash Flow'!$CL$69</definedName>
    <definedName name="_vena_CharterCashFlow3_CashFlowB1_C_FV_56493ffece784c5db4cd0fd3b40a250d_71">'Cash Flow'!$CM$69</definedName>
    <definedName name="_vena_CharterCashFlow3_CashFlowB1_C_FV_56493ffece784c5db4cd0fd3b40a250d_72">'Cash Flow'!$CN$69</definedName>
    <definedName name="_vena_CharterCashFlow3_CashFlowB1_C_FV_56493ffece784c5db4cd0fd3b40a250d_73">'Cash Flow'!$CO$69</definedName>
    <definedName name="_vena_CharterCashFlow3_CashFlowB1_C_FV_56493ffece784c5db4cd0fd3b40a250d_74">'Cash Flow'!$CP$69</definedName>
    <definedName name="_vena_CharterCashFlow3_CashFlowB1_C_FV_56493ffece784c5db4cd0fd3b40a250d_75">'Cash Flow'!$CQ$69</definedName>
    <definedName name="_vena_CharterCashFlow3_CashFlowB1_C_FV_56493ffece784c5db4cd0fd3b40a250d_76">'Cash Flow'!$CR$69</definedName>
    <definedName name="_vena_CharterCashFlow3_CashFlowB1_C_FV_56493ffece784c5db4cd0fd3b40a250d_77">'Cash Flow'!$CS$69</definedName>
    <definedName name="_vena_CharterCashFlow3_CashFlowB1_C_FV_56493ffece784c5db4cd0fd3b40a250d_78">'Cash Flow'!$CU$69</definedName>
    <definedName name="_vena_CharterCashFlow3_CashFlowB1_C_FV_56493ffece784c5db4cd0fd3b40a250d_79">'Cash Flow'!$CV$69</definedName>
    <definedName name="_vena_CharterCashFlow3_CashFlowB1_C_FV_56493ffece784c5db4cd0fd3b40a250d_80">'Cash Flow'!$CW$69</definedName>
    <definedName name="_vena_CharterCashFlow3_CashFlowB1_C_FV_56493ffece784c5db4cd0fd3b40a250d_81">'Cash Flow'!$CX$69</definedName>
    <definedName name="_vena_CharterCashFlow3_CashFlowB1_C_FV_56493ffece784c5db4cd0fd3b40a250d_82">'Cash Flow'!$CY$69</definedName>
    <definedName name="_vena_CharterCashFlow3_CashFlowB1_C_FV_56493ffece784c5db4cd0fd3b40a250d_83">'Cash Flow'!$CZ$69</definedName>
    <definedName name="_vena_CharterCashFlow3_CashFlowB1_C_FV_56493ffece784c5db4cd0fd3b40a250d_84">'Cash Flow'!$DA$69</definedName>
    <definedName name="_vena_CharterCashFlow3_CashFlowB1_C_FV_56493ffece784c5db4cd0fd3b40a250d_85">'Cash Flow'!$DB$69</definedName>
    <definedName name="_vena_CharterCashFlow3_CashFlowB1_C_FV_56493ffece784c5db4cd0fd3b40a250d_86">'Cash Flow'!$DC$69</definedName>
    <definedName name="_vena_CharterCashFlow3_CashFlowB1_C_FV_56493ffece784c5db4cd0fd3b40a250d_87">'Cash Flow'!$DD$69</definedName>
    <definedName name="_vena_CharterCashFlow3_CashFlowB1_C_FV_56493ffece784c5db4cd0fd3b40a250d_88">'Cash Flow'!$DE$69</definedName>
    <definedName name="_vena_CharterCashFlow3_CashFlowB1_C_FV_56493ffece784c5db4cd0fd3b40a250d_89">'Cash Flow'!$DF$69</definedName>
    <definedName name="_vena_CharterCashFlow3_CashFlowB1_C_FV_56493ffece784c5db4cd0fd3b40a250d_90">'Cash Flow'!$DG$69</definedName>
    <definedName name="_vena_CharterCashFlow3_CashFlowB1_C_FV_a398e917565c475b8f0c5e9ebb5e002d_12">'Cash Flow'!$AC$70</definedName>
    <definedName name="_vena_CharterCashFlow3_CashFlowB1_C_FV_a398e917565c475b8f0c5e9ebb5e002d_13">'Cash Flow'!$AD$70</definedName>
    <definedName name="_vena_CharterCashFlow3_CashFlowB1_C_FV_a398e917565c475b8f0c5e9ebb5e002d_14">'Cash Flow'!$AE$70</definedName>
    <definedName name="_vena_CharterCashFlow3_CashFlowB1_C_FV_a398e917565c475b8f0c5e9ebb5e002d_15">'Cash Flow'!$AF$70</definedName>
    <definedName name="_vena_CharterCashFlow3_CashFlowB1_C_FV_a398e917565c475b8f0c5e9ebb5e002d_16">'Cash Flow'!$AG$70</definedName>
    <definedName name="_vena_CharterCashFlow3_CashFlowB1_C_FV_a398e917565c475b8f0c5e9ebb5e002d_17">'Cash Flow'!$AH$70</definedName>
    <definedName name="_vena_CharterCashFlow3_CashFlowB1_C_FV_a398e917565c475b8f0c5e9ebb5e002d_18">'Cash Flow'!$AI$70</definedName>
    <definedName name="_vena_CharterCashFlow3_CashFlowB1_C_FV_a398e917565c475b8f0c5e9ebb5e002d_19">'Cash Flow'!$AJ$70</definedName>
    <definedName name="_vena_CharterCashFlow3_CashFlowB1_C_FV_a398e917565c475b8f0c5e9ebb5e002d_20">'Cash Flow'!$AK$70</definedName>
    <definedName name="_vena_CharterCashFlow3_CashFlowB1_C_FV_a398e917565c475b8f0c5e9ebb5e002d_21">'Cash Flow'!$AL$70</definedName>
    <definedName name="_vena_CharterCashFlow3_CashFlowB1_C_FV_a398e917565c475b8f0c5e9ebb5e002d_22">'Cash Flow'!$AM$70</definedName>
    <definedName name="_vena_CharterCashFlow3_CashFlowB1_C_FV_a398e917565c475b8f0c5e9ebb5e002d_23">'Cash Flow'!$AN$70</definedName>
    <definedName name="_vena_CharterCashFlow3_CashFlowB1_C_FV_a398e917565c475b8f0c5e9ebb5e002d_24">'Cash Flow'!$AQ$70</definedName>
    <definedName name="_vena_CharterCashFlow3_CashFlowB1_C_FV_a398e917565c475b8f0c5e9ebb5e002d_25">'Cash Flow'!$AR$70</definedName>
    <definedName name="_vena_CharterCashFlow3_CashFlowB1_C_FV_a398e917565c475b8f0c5e9ebb5e002d_26">'Cash Flow'!$AS$70</definedName>
    <definedName name="_vena_CharterCashFlow3_CashFlowB1_C_FV_a398e917565c475b8f0c5e9ebb5e002d_27">'Cash Flow'!$AT$70</definedName>
    <definedName name="_vena_CharterCashFlow3_CashFlowB1_C_FV_a398e917565c475b8f0c5e9ebb5e002d_28">'Cash Flow'!$AU$70</definedName>
    <definedName name="_vena_CharterCashFlow3_CashFlowB1_C_FV_a398e917565c475b8f0c5e9ebb5e002d_29">'Cash Flow'!$AV$70</definedName>
    <definedName name="_vena_CharterCashFlow3_CashFlowB1_C_FV_a398e917565c475b8f0c5e9ebb5e002d_30">'Cash Flow'!$AW$70</definedName>
    <definedName name="_vena_CharterCashFlow3_CashFlowB1_C_FV_a398e917565c475b8f0c5e9ebb5e002d_31">'Cash Flow'!$AX$70</definedName>
    <definedName name="_vena_CharterCashFlow3_CashFlowB1_C_FV_a398e917565c475b8f0c5e9ebb5e002d_32">'Cash Flow'!$AY$70</definedName>
    <definedName name="_vena_CharterCashFlow3_CashFlowB1_C_FV_a398e917565c475b8f0c5e9ebb5e002d_33">'Cash Flow'!$AZ$70</definedName>
    <definedName name="_vena_CharterCashFlow3_CashFlowB1_C_FV_a398e917565c475b8f0c5e9ebb5e002d_34">'Cash Flow'!$BA$70</definedName>
    <definedName name="_vena_CharterCashFlow3_CashFlowB1_C_FV_a398e917565c475b8f0c5e9ebb5e002d_35">'Cash Flow'!$BB$70</definedName>
    <definedName name="_vena_CharterCashFlow3_CashFlowB1_C_FV_a398e917565c475b8f0c5e9ebb5e002d_36">'Cash Flow'!$BE$70</definedName>
    <definedName name="_vena_CharterCashFlow3_CashFlowB1_C_FV_a398e917565c475b8f0c5e9ebb5e002d_37">'Cash Flow'!$BF$70</definedName>
    <definedName name="_vena_CharterCashFlow3_CashFlowB1_C_FV_a398e917565c475b8f0c5e9ebb5e002d_38">'Cash Flow'!$BG$70</definedName>
    <definedName name="_vena_CharterCashFlow3_CashFlowB1_C_FV_a398e917565c475b8f0c5e9ebb5e002d_39">'Cash Flow'!$BH$70</definedName>
    <definedName name="_vena_CharterCashFlow3_CashFlowB1_C_FV_a398e917565c475b8f0c5e9ebb5e002d_40">'Cash Flow'!$BI$70</definedName>
    <definedName name="_vena_CharterCashFlow3_CashFlowB1_C_FV_a398e917565c475b8f0c5e9ebb5e002d_41">'Cash Flow'!$BJ$70</definedName>
    <definedName name="_vena_CharterCashFlow3_CashFlowB1_C_FV_a398e917565c475b8f0c5e9ebb5e002d_42">'Cash Flow'!$BK$70</definedName>
    <definedName name="_vena_CharterCashFlow3_CashFlowB1_C_FV_a398e917565c475b8f0c5e9ebb5e002d_43">'Cash Flow'!$BL$70</definedName>
    <definedName name="_vena_CharterCashFlow3_CashFlowB1_C_FV_a398e917565c475b8f0c5e9ebb5e002d_44">'Cash Flow'!$BM$70</definedName>
    <definedName name="_vena_CharterCashFlow3_CashFlowB1_C_FV_a398e917565c475b8f0c5e9ebb5e002d_45">'Cash Flow'!$BN$70</definedName>
    <definedName name="_vena_CharterCashFlow3_CashFlowB1_C_FV_a398e917565c475b8f0c5e9ebb5e002d_46">'Cash Flow'!$BO$70</definedName>
    <definedName name="_vena_CharterCashFlow3_CashFlowB1_C_FV_a398e917565c475b8f0c5e9ebb5e002d_47">'Cash Flow'!$BP$70</definedName>
    <definedName name="_vena_CharterCashFlow3_CashFlowB1_C_FV_a398e917565c475b8f0c5e9ebb5e002d_48">'Cash Flow'!$BS$70</definedName>
    <definedName name="_vena_CharterCashFlow3_CashFlowB1_C_FV_a398e917565c475b8f0c5e9ebb5e002d_49">'Cash Flow'!$BT$70</definedName>
    <definedName name="_vena_CharterCashFlow3_CashFlowB1_C_FV_a398e917565c475b8f0c5e9ebb5e002d_50">'Cash Flow'!$BU$70</definedName>
    <definedName name="_vena_CharterCashFlow3_CashFlowB1_C_FV_a398e917565c475b8f0c5e9ebb5e002d_51">'Cash Flow'!$BV$70</definedName>
    <definedName name="_vena_CharterCashFlow3_CashFlowB1_C_FV_a398e917565c475b8f0c5e9ebb5e002d_52">'Cash Flow'!$BW$70</definedName>
    <definedName name="_vena_CharterCashFlow3_CashFlowB1_C_FV_a398e917565c475b8f0c5e9ebb5e002d_53">'Cash Flow'!$BX$70</definedName>
    <definedName name="_vena_CharterCashFlow3_CashFlowB1_C_FV_a398e917565c475b8f0c5e9ebb5e002d_54">'Cash Flow'!$BY$70</definedName>
    <definedName name="_vena_CharterCashFlow3_CashFlowB1_C_FV_a398e917565c475b8f0c5e9ebb5e002d_55">'Cash Flow'!$BZ$70</definedName>
    <definedName name="_vena_CharterCashFlow3_CashFlowB1_C_FV_a398e917565c475b8f0c5e9ebb5e002d_56">'Cash Flow'!$CA$70</definedName>
    <definedName name="_vena_CharterCashFlow3_CashFlowB1_C_FV_a398e917565c475b8f0c5e9ebb5e002d_57">'Cash Flow'!$CB$70</definedName>
    <definedName name="_vena_CharterCashFlow3_CashFlowB1_C_FV_a398e917565c475b8f0c5e9ebb5e002d_58">'Cash Flow'!$CC$70</definedName>
    <definedName name="_vena_CharterCashFlow3_CashFlowB1_C_FV_a398e917565c475b8f0c5e9ebb5e002d_59">'Cash Flow'!$CD$70</definedName>
    <definedName name="_vena_CharterCashFlow3_CashFlowB1_C_FV_a398e917565c475b8f0c5e9ebb5e002d_60">'Cash Flow'!$CG$70</definedName>
    <definedName name="_vena_CharterCashFlow3_CashFlowB1_C_FV_a398e917565c475b8f0c5e9ebb5e002d_61">'Cash Flow'!$CH$70</definedName>
    <definedName name="_vena_CharterCashFlow3_CashFlowB1_C_FV_a398e917565c475b8f0c5e9ebb5e002d_62">'Cash Flow'!$CI$70</definedName>
    <definedName name="_vena_CharterCashFlow3_CashFlowB1_C_FV_a398e917565c475b8f0c5e9ebb5e002d_63">'Cash Flow'!$CJ$70</definedName>
    <definedName name="_vena_CharterCashFlow3_CashFlowB1_C_FV_a398e917565c475b8f0c5e9ebb5e002d_64">'Cash Flow'!$CK$70</definedName>
    <definedName name="_vena_CharterCashFlow3_CashFlowB1_C_FV_a398e917565c475b8f0c5e9ebb5e002d_65">'Cash Flow'!$CL$70</definedName>
    <definedName name="_vena_CharterCashFlow3_CashFlowB1_C_FV_a398e917565c475b8f0c5e9ebb5e002d_66">'Cash Flow'!$CM$70</definedName>
    <definedName name="_vena_CharterCashFlow3_CashFlowB1_C_FV_a398e917565c475b8f0c5e9ebb5e002d_67">'Cash Flow'!$CN$70</definedName>
    <definedName name="_vena_CharterCashFlow3_CashFlowB1_C_FV_a398e917565c475b8f0c5e9ebb5e002d_68">'Cash Flow'!$CO$70</definedName>
    <definedName name="_vena_CharterCashFlow3_CashFlowB1_C_FV_a398e917565c475b8f0c5e9ebb5e002d_69">'Cash Flow'!$CP$70</definedName>
    <definedName name="_vena_CharterCashFlow3_CashFlowB1_C_FV_a398e917565c475b8f0c5e9ebb5e002d_70">'Cash Flow'!$CQ$70</definedName>
    <definedName name="_vena_CharterCashFlow3_CashFlowB1_C_FV_a398e917565c475b8f0c5e9ebb5e002d_71">'Cash Flow'!$CR$70</definedName>
    <definedName name="_vena_CharterCashFlow3_CashFlowB1_C_FV_a398e917565c475b8f0c5e9ebb5e002d_72">'Cash Flow'!$CU$70</definedName>
    <definedName name="_vena_CharterCashFlow3_CashFlowB1_C_FV_a398e917565c475b8f0c5e9ebb5e002d_73">'Cash Flow'!$CV$70</definedName>
    <definedName name="_vena_CharterCashFlow3_CashFlowB1_C_FV_a398e917565c475b8f0c5e9ebb5e002d_74">'Cash Flow'!$CW$70</definedName>
    <definedName name="_vena_CharterCashFlow3_CashFlowB1_C_FV_a398e917565c475b8f0c5e9ebb5e002d_75">'Cash Flow'!$CX$70</definedName>
    <definedName name="_vena_CharterCashFlow3_CashFlowB1_C_FV_a398e917565c475b8f0c5e9ebb5e002d_76">'Cash Flow'!$CY$70</definedName>
    <definedName name="_vena_CharterCashFlow3_CashFlowB1_C_FV_a398e917565c475b8f0c5e9ebb5e002d_77">'Cash Flow'!$CZ$70</definedName>
    <definedName name="_vena_CharterCashFlow3_CashFlowB1_C_FV_a398e917565c475b8f0c5e9ebb5e002d_78">'Cash Flow'!$DA$70</definedName>
    <definedName name="_vena_CharterCashFlow3_CashFlowB1_C_FV_a398e917565c475b8f0c5e9ebb5e002d_79">'Cash Flow'!$DB$70</definedName>
    <definedName name="_vena_CharterCashFlow3_CashFlowB1_C_FV_a398e917565c475b8f0c5e9ebb5e002d_80">'Cash Flow'!$DC$70</definedName>
    <definedName name="_vena_CharterCashFlow3_CashFlowB1_C_FV_a398e917565c475b8f0c5e9ebb5e002d_81">'Cash Flow'!$DD$70</definedName>
    <definedName name="_vena_CharterCashFlow3_CashFlowB1_C_FV_a398e917565c475b8f0c5e9ebb5e002d_82">'Cash Flow'!$DE$70</definedName>
    <definedName name="_vena_CharterCashFlow3_CashFlowB1_C_FV_a398e917565c475b8f0c5e9ebb5e002d_83">'Cash Flow'!$DF$70</definedName>
    <definedName name="_vena_CharterCashFlow3_CashFlowB1_C_FV_e1c3a244dc3d4f149ecdf7d748811086">'Cash Flow'!$AC$71</definedName>
    <definedName name="_vena_CharterCashFlow3_CashFlowB1_C_FV_e1c3a244dc3d4f149ecdf7d748811086_1">'Cash Flow'!$AD$71</definedName>
    <definedName name="_vena_CharterCashFlow3_CashFlowB1_C_FV_e1c3a244dc3d4f149ecdf7d748811086_10">'Cash Flow'!$AM$71</definedName>
    <definedName name="_vena_CharterCashFlow3_CashFlowB1_C_FV_e1c3a244dc3d4f149ecdf7d748811086_11">'Cash Flow'!$AN$71</definedName>
    <definedName name="_vena_CharterCashFlow3_CashFlowB1_C_FV_e1c3a244dc3d4f149ecdf7d748811086_12">'Cash Flow'!$AO$71</definedName>
    <definedName name="_vena_CharterCashFlow3_CashFlowB1_C_FV_e1c3a244dc3d4f149ecdf7d748811086_13">'Cash Flow'!$AQ$71</definedName>
    <definedName name="_vena_CharterCashFlow3_CashFlowB1_C_FV_e1c3a244dc3d4f149ecdf7d748811086_14">'Cash Flow'!$AR$71</definedName>
    <definedName name="_vena_CharterCashFlow3_CashFlowB1_C_FV_e1c3a244dc3d4f149ecdf7d748811086_15">'Cash Flow'!$AS$71</definedName>
    <definedName name="_vena_CharterCashFlow3_CashFlowB1_C_FV_e1c3a244dc3d4f149ecdf7d748811086_16">'Cash Flow'!$AT$71</definedName>
    <definedName name="_vena_CharterCashFlow3_CashFlowB1_C_FV_e1c3a244dc3d4f149ecdf7d748811086_17">'Cash Flow'!$AU$71</definedName>
    <definedName name="_vena_CharterCashFlow3_CashFlowB1_C_FV_e1c3a244dc3d4f149ecdf7d748811086_18">'Cash Flow'!$AV$71</definedName>
    <definedName name="_vena_CharterCashFlow3_CashFlowB1_C_FV_e1c3a244dc3d4f149ecdf7d748811086_19">'Cash Flow'!$AW$71</definedName>
    <definedName name="_vena_CharterCashFlow3_CashFlowB1_C_FV_e1c3a244dc3d4f149ecdf7d748811086_2">'Cash Flow'!$AE$71</definedName>
    <definedName name="_vena_CharterCashFlow3_CashFlowB1_C_FV_e1c3a244dc3d4f149ecdf7d748811086_20">'Cash Flow'!$AX$71</definedName>
    <definedName name="_vena_CharterCashFlow3_CashFlowB1_C_FV_e1c3a244dc3d4f149ecdf7d748811086_21">'Cash Flow'!$AY$71</definedName>
    <definedName name="_vena_CharterCashFlow3_CashFlowB1_C_FV_e1c3a244dc3d4f149ecdf7d748811086_22">'Cash Flow'!$AZ$71</definedName>
    <definedName name="_vena_CharterCashFlow3_CashFlowB1_C_FV_e1c3a244dc3d4f149ecdf7d748811086_23">'Cash Flow'!$BA$71</definedName>
    <definedName name="_vena_CharterCashFlow3_CashFlowB1_C_FV_e1c3a244dc3d4f149ecdf7d748811086_24">'Cash Flow'!$BB$71</definedName>
    <definedName name="_vena_CharterCashFlow3_CashFlowB1_C_FV_e1c3a244dc3d4f149ecdf7d748811086_25">'Cash Flow'!$BC$71</definedName>
    <definedName name="_vena_CharterCashFlow3_CashFlowB1_C_FV_e1c3a244dc3d4f149ecdf7d748811086_26">'Cash Flow'!$BE$71</definedName>
    <definedName name="_vena_CharterCashFlow3_CashFlowB1_C_FV_e1c3a244dc3d4f149ecdf7d748811086_27">'Cash Flow'!$BF$71</definedName>
    <definedName name="_vena_CharterCashFlow3_CashFlowB1_C_FV_e1c3a244dc3d4f149ecdf7d748811086_28">'Cash Flow'!$BG$71</definedName>
    <definedName name="_vena_CharterCashFlow3_CashFlowB1_C_FV_e1c3a244dc3d4f149ecdf7d748811086_29">'Cash Flow'!$BH$71</definedName>
    <definedName name="_vena_CharterCashFlow3_CashFlowB1_C_FV_e1c3a244dc3d4f149ecdf7d748811086_3">'Cash Flow'!$AF$71</definedName>
    <definedName name="_vena_CharterCashFlow3_CashFlowB1_C_FV_e1c3a244dc3d4f149ecdf7d748811086_30">'Cash Flow'!$BI$71</definedName>
    <definedName name="_vena_CharterCashFlow3_CashFlowB1_C_FV_e1c3a244dc3d4f149ecdf7d748811086_31">'Cash Flow'!$BJ$71</definedName>
    <definedName name="_vena_CharterCashFlow3_CashFlowB1_C_FV_e1c3a244dc3d4f149ecdf7d748811086_32">'Cash Flow'!$BK$71</definedName>
    <definedName name="_vena_CharterCashFlow3_CashFlowB1_C_FV_e1c3a244dc3d4f149ecdf7d748811086_33">'Cash Flow'!$BL$71</definedName>
    <definedName name="_vena_CharterCashFlow3_CashFlowB1_C_FV_e1c3a244dc3d4f149ecdf7d748811086_34">'Cash Flow'!$BM$71</definedName>
    <definedName name="_vena_CharterCashFlow3_CashFlowB1_C_FV_e1c3a244dc3d4f149ecdf7d748811086_35">'Cash Flow'!$BN$71</definedName>
    <definedName name="_vena_CharterCashFlow3_CashFlowB1_C_FV_e1c3a244dc3d4f149ecdf7d748811086_36">'Cash Flow'!$BO$71</definedName>
    <definedName name="_vena_CharterCashFlow3_CashFlowB1_C_FV_e1c3a244dc3d4f149ecdf7d748811086_37">'Cash Flow'!$BP$71</definedName>
    <definedName name="_vena_CharterCashFlow3_CashFlowB1_C_FV_e1c3a244dc3d4f149ecdf7d748811086_38">'Cash Flow'!$BQ$71</definedName>
    <definedName name="_vena_CharterCashFlow3_CashFlowB1_C_FV_e1c3a244dc3d4f149ecdf7d748811086_39">'Cash Flow'!$BS$71</definedName>
    <definedName name="_vena_CharterCashFlow3_CashFlowB1_C_FV_e1c3a244dc3d4f149ecdf7d748811086_4">'Cash Flow'!$AG$71</definedName>
    <definedName name="_vena_CharterCashFlow3_CashFlowB1_C_FV_e1c3a244dc3d4f149ecdf7d748811086_40">'Cash Flow'!$BT$71</definedName>
    <definedName name="_vena_CharterCashFlow3_CashFlowB1_C_FV_e1c3a244dc3d4f149ecdf7d748811086_41">'Cash Flow'!$BU$71</definedName>
    <definedName name="_vena_CharterCashFlow3_CashFlowB1_C_FV_e1c3a244dc3d4f149ecdf7d748811086_42">'Cash Flow'!$BV$71</definedName>
    <definedName name="_vena_CharterCashFlow3_CashFlowB1_C_FV_e1c3a244dc3d4f149ecdf7d748811086_43">'Cash Flow'!$BW$71</definedName>
    <definedName name="_vena_CharterCashFlow3_CashFlowB1_C_FV_e1c3a244dc3d4f149ecdf7d748811086_44">'Cash Flow'!$BX$71</definedName>
    <definedName name="_vena_CharterCashFlow3_CashFlowB1_C_FV_e1c3a244dc3d4f149ecdf7d748811086_45">'Cash Flow'!$BY$71</definedName>
    <definedName name="_vena_CharterCashFlow3_CashFlowB1_C_FV_e1c3a244dc3d4f149ecdf7d748811086_46">'Cash Flow'!$BZ$71</definedName>
    <definedName name="_vena_CharterCashFlow3_CashFlowB1_C_FV_e1c3a244dc3d4f149ecdf7d748811086_47">'Cash Flow'!$CA$71</definedName>
    <definedName name="_vena_CharterCashFlow3_CashFlowB1_C_FV_e1c3a244dc3d4f149ecdf7d748811086_48">'Cash Flow'!$CB$71</definedName>
    <definedName name="_vena_CharterCashFlow3_CashFlowB1_C_FV_e1c3a244dc3d4f149ecdf7d748811086_49">'Cash Flow'!$CC$71</definedName>
    <definedName name="_vena_CharterCashFlow3_CashFlowB1_C_FV_e1c3a244dc3d4f149ecdf7d748811086_5">'Cash Flow'!$AH$71</definedName>
    <definedName name="_vena_CharterCashFlow3_CashFlowB1_C_FV_e1c3a244dc3d4f149ecdf7d748811086_50">'Cash Flow'!$CD$71</definedName>
    <definedName name="_vena_CharterCashFlow3_CashFlowB1_C_FV_e1c3a244dc3d4f149ecdf7d748811086_51">'Cash Flow'!$CE$71</definedName>
    <definedName name="_vena_CharterCashFlow3_CashFlowB1_C_FV_e1c3a244dc3d4f149ecdf7d748811086_52">'Cash Flow'!$CG$71</definedName>
    <definedName name="_vena_CharterCashFlow3_CashFlowB1_C_FV_e1c3a244dc3d4f149ecdf7d748811086_53">'Cash Flow'!$CH$71</definedName>
    <definedName name="_vena_CharterCashFlow3_CashFlowB1_C_FV_e1c3a244dc3d4f149ecdf7d748811086_54">'Cash Flow'!$CI$71</definedName>
    <definedName name="_vena_CharterCashFlow3_CashFlowB1_C_FV_e1c3a244dc3d4f149ecdf7d748811086_55">'Cash Flow'!$CJ$71</definedName>
    <definedName name="_vena_CharterCashFlow3_CashFlowB1_C_FV_e1c3a244dc3d4f149ecdf7d748811086_56">'Cash Flow'!$CK$71</definedName>
    <definedName name="_vena_CharterCashFlow3_CashFlowB1_C_FV_e1c3a244dc3d4f149ecdf7d748811086_57">'Cash Flow'!$CL$71</definedName>
    <definedName name="_vena_CharterCashFlow3_CashFlowB1_C_FV_e1c3a244dc3d4f149ecdf7d748811086_58">'Cash Flow'!$CM$71</definedName>
    <definedName name="_vena_CharterCashFlow3_CashFlowB1_C_FV_e1c3a244dc3d4f149ecdf7d748811086_59">'Cash Flow'!$CN$71</definedName>
    <definedName name="_vena_CharterCashFlow3_CashFlowB1_C_FV_e1c3a244dc3d4f149ecdf7d748811086_6">'Cash Flow'!$AI$71</definedName>
    <definedName name="_vena_CharterCashFlow3_CashFlowB1_C_FV_e1c3a244dc3d4f149ecdf7d748811086_60">'Cash Flow'!$CO$71</definedName>
    <definedName name="_vena_CharterCashFlow3_CashFlowB1_C_FV_e1c3a244dc3d4f149ecdf7d748811086_61">'Cash Flow'!$CP$71</definedName>
    <definedName name="_vena_CharterCashFlow3_CashFlowB1_C_FV_e1c3a244dc3d4f149ecdf7d748811086_62">'Cash Flow'!$CQ$71</definedName>
    <definedName name="_vena_CharterCashFlow3_CashFlowB1_C_FV_e1c3a244dc3d4f149ecdf7d748811086_63">'Cash Flow'!$CR$71</definedName>
    <definedName name="_vena_CharterCashFlow3_CashFlowB1_C_FV_e1c3a244dc3d4f149ecdf7d748811086_64">'Cash Flow'!$CS$71</definedName>
    <definedName name="_vena_CharterCashFlow3_CashFlowB1_C_FV_e1c3a244dc3d4f149ecdf7d748811086_65">'Cash Flow'!$CU$71</definedName>
    <definedName name="_vena_CharterCashFlow3_CashFlowB1_C_FV_e1c3a244dc3d4f149ecdf7d748811086_66">'Cash Flow'!$CV$71</definedName>
    <definedName name="_vena_CharterCashFlow3_CashFlowB1_C_FV_e1c3a244dc3d4f149ecdf7d748811086_67">'Cash Flow'!$CW$71</definedName>
    <definedName name="_vena_CharterCashFlow3_CashFlowB1_C_FV_e1c3a244dc3d4f149ecdf7d748811086_68">'Cash Flow'!$CX$71</definedName>
    <definedName name="_vena_CharterCashFlow3_CashFlowB1_C_FV_e1c3a244dc3d4f149ecdf7d748811086_69">'Cash Flow'!$CY$71</definedName>
    <definedName name="_vena_CharterCashFlow3_CashFlowB1_C_FV_e1c3a244dc3d4f149ecdf7d748811086_7">'Cash Flow'!$AJ$71</definedName>
    <definedName name="_vena_CharterCashFlow3_CashFlowB1_C_FV_e1c3a244dc3d4f149ecdf7d748811086_70">'Cash Flow'!$CZ$71</definedName>
    <definedName name="_vena_CharterCashFlow3_CashFlowB1_C_FV_e1c3a244dc3d4f149ecdf7d748811086_71">'Cash Flow'!$DA$71</definedName>
    <definedName name="_vena_CharterCashFlow3_CashFlowB1_C_FV_e1c3a244dc3d4f149ecdf7d748811086_72">'Cash Flow'!$DB$71</definedName>
    <definedName name="_vena_CharterCashFlow3_CashFlowB1_C_FV_e1c3a244dc3d4f149ecdf7d748811086_73">'Cash Flow'!$DC$71</definedName>
    <definedName name="_vena_CharterCashFlow3_CashFlowB1_C_FV_e1c3a244dc3d4f149ecdf7d748811086_74">'Cash Flow'!$DD$71</definedName>
    <definedName name="_vena_CharterCashFlow3_CashFlowB1_C_FV_e1c3a244dc3d4f149ecdf7d748811086_75">'Cash Flow'!$DE$71</definedName>
    <definedName name="_vena_CharterCashFlow3_CashFlowB1_C_FV_e1c3a244dc3d4f149ecdf7d748811086_76">'Cash Flow'!$DF$71</definedName>
    <definedName name="_vena_CharterCashFlow3_CashFlowB1_C_FV_e1c3a244dc3d4f149ecdf7d748811086_77">'Cash Flow'!$DG$71</definedName>
    <definedName name="_vena_CharterCashFlow3_CashFlowB1_C_FV_e1c3a244dc3d4f149ecdf7d748811086_8">'Cash Flow'!$AK$71</definedName>
    <definedName name="_vena_CharterCashFlow3_CashFlowB1_C_FV_e1c3a244dc3d4f149ecdf7d748811086_9">'Cash Flow'!$AL$71</definedName>
    <definedName name="_vena_CharterCashFlow3_CashFlowB1_R_5_431662131277987840">'Cash Flow'!$S$122</definedName>
    <definedName name="_vena_CharterCashFlow3_CashFlowB1_R_5_431662131290570752">'Cash Flow'!$S$123</definedName>
    <definedName name="_vena_CharterCashFlow3_CashFlowB1_R_5_431662131294765057">'Cash Flow'!$S$124</definedName>
    <definedName name="_vena_CharterCashFlow3_CashFlowB1_R_5_431662131298959361">'Cash Flow'!$S$125</definedName>
    <definedName name="_vena_CharterCashFlow3_CashFlowB1_R_5_431662131303153665">'Cash Flow'!$S$126</definedName>
    <definedName name="_vena_CharterCashFlow3_CashFlowB1_R_5_431662131311542273">'Cash Flow'!$S$127</definedName>
    <definedName name="_vena_CharterCashFlow3_CashFlowB1_R_5_431662131315736577">'Cash Flow'!$S$128</definedName>
    <definedName name="_vena_CharterCashFlow3_CashFlowB1_R_5_431662131324125185">'Cash Flow'!$S$129</definedName>
    <definedName name="_vena_CharterCashFlow3_CashFlowB1_R_5_431662131328319489">'Cash Flow'!$S$130</definedName>
    <definedName name="_vena_CharterCashFlow3_CashFlowB1_R_5_431662131332513793">'Cash Flow'!$S$131</definedName>
    <definedName name="_vena_CharterCashFlow3_CashFlowB1_R_5_431662131336708097">'Cash Flow'!$S$132</definedName>
    <definedName name="_vena_CharterCashFlow3_CashFlowB1_R_5_431662131340902401">'Cash Flow'!$S$133</definedName>
    <definedName name="_vena_CharterCashFlow3_CashFlowB1_R_5_431662131345096705">'Cash Flow'!$S$134</definedName>
    <definedName name="_vena_CharterCashFlow3_CashFlowB1_R_5_431662131353485313">'Cash Flow'!$S$135</definedName>
    <definedName name="_vena_CharterCashFlow3_CashFlowB1_R_5_431662131378651136">'Cash Flow'!$S$115</definedName>
    <definedName name="_vena_CharterCashFlow3_CashFlowB1_R_5_431662131387039744">'Cash Flow'!$S$116</definedName>
    <definedName name="_vena_CharterCashFlow3_CashFlowB1_R_5_431662131395428353">'Cash Flow'!$S$117</definedName>
    <definedName name="_vena_CharterCashFlow3_CashFlowB1_R_5_431662131399622657">'Cash Flow'!$S$118</definedName>
    <definedName name="_vena_CharterCashFlow3_CashFlowB1_R_5_431662131408011265">'Cash Flow'!$S$139</definedName>
    <definedName name="_vena_CharterCashFlow3_CashFlowB1_R_5_431662131412205569">'Cash Flow'!$S$140</definedName>
    <definedName name="_vena_CharterCashFlow3_CashFlowB1_R_5_431662131420594177">'Cash Flow'!$S$141</definedName>
    <definedName name="_vena_CharterCashFlow3_CashFlowB1_R_5_431662131424788481">'Cash Flow'!$S$142</definedName>
    <definedName name="_vena_CharterCashFlow3_CashFlowB1_R_5_431662131433177088">'Cash Flow'!$S$143</definedName>
    <definedName name="_vena_CharterCashFlow3_CashFlowB1_R_5_431662131437371393">'Cash Flow'!$S$144</definedName>
    <definedName name="_vena_CharterCashFlow3_CashFlowB1_R_5_431662131449954305">'Cash Flow'!$S$145</definedName>
    <definedName name="_vena_CharterCashFlow3_CashFlowB1_R_5_431662131458342913">'Cash Flow'!$S$146</definedName>
    <definedName name="_vena_CharterCashFlow3_CashFlowB1_R_5_431662131462537217">'Cash Flow'!$S$147</definedName>
    <definedName name="_vena_CharterCashFlow3_CashFlowB1_R_5_431662131466731521">'Cash Flow'!$S$148</definedName>
    <definedName name="_vena_CharterCashFlow3_CashFlowB1_R_5_431662131475120129">'Cash Flow'!$S$149</definedName>
    <definedName name="_vena_CharterCashFlow3_CashFlowB1_R_5_431662131487703041">'Cash Flow'!$S$150</definedName>
    <definedName name="_vena_CharterCashFlow3_CashFlowB1_R_5_431662131496091649">'Cash Flow'!$S$151</definedName>
    <definedName name="_vena_CharterCashFlow3_CashFlowB1_R_5_431662131500285953">'Cash Flow'!$S$152</definedName>
    <definedName name="_vena_CharterCashFlow3_CashFlowB1_R_5_431662131504480257">'Cash Flow'!$S$153</definedName>
    <definedName name="_vena_CharterCashFlow3_CashFlowB1_R_5_431662131508674561">'Cash Flow'!$S$154</definedName>
    <definedName name="_vena_CharterCashFlow3_CashFlowB1_R_5_431662131512868865">'Cash Flow'!$S$155</definedName>
    <definedName name="_vena_CharterCashFlow3_CashFlowB1_R_5_431662131517063169">'Cash Flow'!$S$156</definedName>
    <definedName name="_vena_CharterCashFlow3_CashFlowB1_R_5_431662131529646081">'Cash Flow'!$S$160</definedName>
    <definedName name="_vena_CharterCashFlow3_CashFlowB1_R_5_431662131546423296">'Cash Flow'!$S$161</definedName>
    <definedName name="_vena_CharterCashFlow3_CashFlowB1_R_5_431662131550617601">'Cash Flow'!$S$162</definedName>
    <definedName name="_vena_CharterCashFlow3_CashFlowB1_R_5_431662131554811905">'Cash Flow'!$S$163</definedName>
    <definedName name="_vena_CharterCashFlow3_CashFlowB1_R_5_431662131559006209">'Cash Flow'!$S$164</definedName>
    <definedName name="_vena_CharterCashFlow3_CashFlowB1_R_5_431662131567394816">'Cash Flow'!$S$165</definedName>
    <definedName name="_vena_CharterCashFlow3_CashFlowB1_R_5_431662131571589121">'Cash Flow'!$S$166</definedName>
    <definedName name="_vena_CharterCashFlow3_CashFlowB1_R_5_431662131575783425">'Cash Flow'!$S$167</definedName>
    <definedName name="_vena_CharterCashFlow3_CashFlowB1_R_5_431662131579977729">'Cash Flow'!$S$168</definedName>
    <definedName name="_vena_CharterCashFlow3_CashFlowB1_R_5_431662131588366337">'Cash Flow'!$S$169</definedName>
    <definedName name="_vena_CharterCashFlow3_CashFlowB1_R_5_431662131592560641">'Cash Flow'!$S$170</definedName>
    <definedName name="_vena_CharterCashFlow3_CashFlowB1_R_5_431662131596754945">'Cash Flow'!$S$171</definedName>
    <definedName name="_vena_CharterCashFlow3_CashFlowB1_R_5_431662131600949249">'Cash Flow'!$S$172</definedName>
    <definedName name="_vena_CharterCashFlow3_CashFlowB1_R_5_431662131609337857">'Cash Flow'!$S$173</definedName>
    <definedName name="_vena_CharterCashFlow3_CashFlowB1_R_5_431662131613532161">'Cash Flow'!$S$174</definedName>
    <definedName name="_vena_CharterCashFlow3_CashFlowB1_R_5_431662131621920769">'Cash Flow'!$S$175</definedName>
    <definedName name="_vena_CharterCashFlow3_CashFlowB1_R_5_431662131626115073">'Cash Flow'!$S$176</definedName>
    <definedName name="_vena_CharterCashFlow3_CashFlowB1_R_5_431662131630309377">'Cash Flow'!$S$177</definedName>
    <definedName name="_vena_CharterCashFlow3_CashFlowB1_R_5_431662131638697985">'Cash Flow'!$S$178</definedName>
    <definedName name="_vena_CharterCashFlow3_CashFlowB1_R_5_431662131642892289">'Cash Flow'!$S$179</definedName>
    <definedName name="_vena_CharterCashFlow3_CashFlowB1_R_5_431662131647086593">'Cash Flow'!$S$180</definedName>
    <definedName name="_vena_CharterCashFlow3_CashFlowB1_R_5_431662131655475200">'Cash Flow'!$S$181</definedName>
    <definedName name="_vena_CharterCashFlow3_CashFlowB1_R_5_431662131659669505">'Cash Flow'!$S$182</definedName>
    <definedName name="_vena_CharterCashFlow3_CashFlowB1_R_5_431662131663863809">'Cash Flow'!$S$183</definedName>
    <definedName name="_vena_CharterCashFlow3_CashFlowB1_R_5_431662131668058116">'Cash Flow'!$S$184</definedName>
    <definedName name="_vena_CharterCashFlow3_CashFlowB1_R_5_431662131676446721">'Cash Flow'!$S$185</definedName>
    <definedName name="_vena_CharterCashFlow3_CashFlowB1_R_5_431662131680641025">'Cash Flow'!$S$186</definedName>
    <definedName name="_vena_CharterCashFlow3_CashFlowB1_R_5_431662131689029634">'Cash Flow'!$S$187</definedName>
    <definedName name="_vena_CharterCashFlow3_CashFlowB1_R_5_431662131693223939">'Cash Flow'!$S$188</definedName>
    <definedName name="_vena_CharterCashFlow3_CashFlowB1_R_5_431662131697418241">'Cash Flow'!$S$189</definedName>
    <definedName name="_vena_CharterCashFlow3_CashFlowB1_R_5_431662131701612545">'Cash Flow'!$S$190</definedName>
    <definedName name="_vena_CharterCashFlow3_CashFlowB1_R_5_431662131710001152">'Cash Flow'!$S$191</definedName>
    <definedName name="_vena_CharterCashFlow3_CashFlowB1_R_5_431662131714195457">'Cash Flow'!$S$192</definedName>
    <definedName name="_vena_CharterCashFlow3_CashFlowB1_R_5_431662131718389761">'Cash Flow'!$S$193</definedName>
    <definedName name="_vena_CharterCashFlow3_CashFlowB1_R_5_431662131722584065">'Cash Flow'!$S$194</definedName>
    <definedName name="_vena_CharterCashFlow3_CashFlowB1_R_5_431662131726778369">'Cash Flow'!$S$195</definedName>
    <definedName name="_vena_CharterCashFlow3_CashFlowB1_R_5_431662131730972673">'Cash Flow'!$S$196</definedName>
    <definedName name="_vena_CharterCashFlow3_CashFlowB1_R_5_431662131735166977">'Cash Flow'!$S$197</definedName>
    <definedName name="_vena_CharterCashFlow3_CashFlowB1_R_5_431662131743555585">'Cash Flow'!$S$198</definedName>
    <definedName name="_vena_CharterCashFlow3_CashFlowB1_R_5_431662131747749889">'Cash Flow'!$S$199</definedName>
    <definedName name="_vena_CharterCashFlow3_CashFlowB1_R_5_431662131751944193">'Cash Flow'!$S$200</definedName>
    <definedName name="_vena_CharterCashFlow3_CashFlowB1_R_5_431662131756138497">'Cash Flow'!$S$201</definedName>
    <definedName name="_vena_CharterCashFlow3_CashFlowB1_R_5_431662131760332801">'Cash Flow'!$S$202</definedName>
    <definedName name="_vena_CharterCashFlow3_CashFlowB1_R_5_431662131764527105">'Cash Flow'!$S$203</definedName>
    <definedName name="_vena_CharterCashFlow3_CashFlowB1_R_5_431662131768721409">'Cash Flow'!$S$204</definedName>
    <definedName name="_vena_CharterCashFlow3_CashFlowB1_R_5_431662131777110017">'Cash Flow'!$S$205</definedName>
    <definedName name="_vena_CharterCashFlow3_CashFlowB1_R_5_431662131781304321">'Cash Flow'!$S$206</definedName>
    <definedName name="_vena_CharterCashFlow3_CashFlowB1_R_5_431662131785498625">'Cash Flow'!$S$207</definedName>
    <definedName name="_vena_CharterCashFlow3_CashFlowB1_R_5_431662131789692929">'Cash Flow'!$S$208</definedName>
    <definedName name="_vena_CharterCashFlow3_CashFlowB1_R_5_431662131793887233">'Cash Flow'!$S$210</definedName>
    <definedName name="_vena_CharterCashFlow3_CashFlowB1_R_5_431662131802275840">'Cash Flow'!$S$211</definedName>
    <definedName name="_vena_CharterCashFlow3_CashFlowB1_R_5_431662131810664449">'Cash Flow'!$S$219</definedName>
    <definedName name="_vena_CharterCashFlow3_CashFlowB1_R_5_431662131823247360">'Cash Flow'!$S$220</definedName>
    <definedName name="_vena_CharterCashFlow3_CashFlowB1_R_5_431662131831635968">'Cash Flow'!$S$221</definedName>
    <definedName name="_vena_CharterCashFlow3_CashFlowB1_R_5_431662131835830273">'Cash Flow'!$S$222</definedName>
    <definedName name="_vena_CharterCashFlow3_CashFlowB1_R_5_431662131840024577">'Cash Flow'!$S$223</definedName>
    <definedName name="_vena_CharterCashFlow3_CashFlowB1_R_5_431662131848413185">'Cash Flow'!$S$224</definedName>
    <definedName name="_vena_CharterCashFlow3_CashFlowB1_R_5_431662131852607489">'Cash Flow'!$S$225</definedName>
    <definedName name="_vena_CharterCashFlow3_CashFlowB1_R_5_431662131856801793">'Cash Flow'!$S$226</definedName>
    <definedName name="_vena_CharterCashFlow3_CashFlowB1_R_5_431662131860996097">'Cash Flow'!$S$227</definedName>
    <definedName name="_vena_CharterCashFlow3_CashFlowB1_R_5_431662131865190401">'Cash Flow'!$S$228</definedName>
    <definedName name="_vena_CharterCashFlow3_CashFlowB1_R_5_431662131869384705">'Cash Flow'!$S$229</definedName>
    <definedName name="_vena_CharterCashFlow3_CashFlowB1_R_5_431662131877773313">'Cash Flow'!$S$230</definedName>
    <definedName name="_vena_CharterCashFlow3_CashFlowB1_R_5_431662131881967617">'Cash Flow'!$S$231</definedName>
    <definedName name="_vena_CharterCashFlow3_CashFlowB1_R_5_431662131886161921">'Cash Flow'!$S$232</definedName>
    <definedName name="_vena_CharterCashFlow3_CashFlowB1_R_5_431662131890356226">'Cash Flow'!$S$233</definedName>
    <definedName name="_vena_CharterCashFlow3_CashFlowB1_R_5_431662131898744835">'Cash Flow'!$S$212</definedName>
    <definedName name="_vena_CharterCashFlow3_CashFlowB1_R_5_431662131915522048">'Cash Flow'!$S$213</definedName>
    <definedName name="_vena_CharterCashFlow3_CashFlowB1_R_5_431662131919716368">'Cash Flow'!$S$214</definedName>
    <definedName name="_vena_CharterCashFlow3_CashFlowB1_R_5_431662131928104961">'Cash Flow'!$S$215</definedName>
    <definedName name="_vena_CharterCashFlow3_CashFlowB1_R_5_431662131932299265">'Cash Flow'!$S$114</definedName>
    <definedName name="_vena_CharterCashFlow3_CashFlowB1_R_5_431662131978436608">'Cash Flow'!$S$241</definedName>
    <definedName name="_vena_CharterCashFlow3_CashFlowB1_R_5_431662131995213824">'Cash Flow'!$S$242</definedName>
    <definedName name="_vena_CharterCashFlow3_CashFlowB1_R_5_431662131999408129">'Cash Flow'!$S$243</definedName>
    <definedName name="_vena_CharterCashFlow3_CashFlowB1_R_5_431662132007796737">'Cash Flow'!$S$245</definedName>
    <definedName name="_vena_CharterCashFlow3_CashFlowB1_R_5_431662132011991041">'Cash Flow'!$S$246</definedName>
    <definedName name="_vena_CharterCashFlow3_CashFlowB1_R_5_431662132016185345">'Cash Flow'!$S$247</definedName>
    <definedName name="_vena_CharterCashFlow3_CashFlowB1_R_5_431662132020379649">'Cash Flow'!$S$248</definedName>
    <definedName name="_vena_CharterCashFlow3_CashFlowB1_R_5_431662132037156865">'Cash Flow'!$S$249</definedName>
    <definedName name="_vena_CharterCashFlow3_CashFlowB1_R_5_431662132041351169">'Cash Flow'!$S$250</definedName>
    <definedName name="_vena_CharterCashFlow3_CashFlowB1_R_5_431662132049739777">'Cash Flow'!$S$251</definedName>
    <definedName name="_vena_CharterCashFlow3_CashFlowB1_R_5_431662132053934081">'Cash Flow'!$S$252</definedName>
    <definedName name="_vena_CharterCashFlow3_CashFlowB1_R_5_431662132058128385">'Cash Flow'!$S$253</definedName>
    <definedName name="_vena_CharterCashFlow3_CashFlowB1_R_5_431662132066516992">'Cash Flow'!$S$254</definedName>
    <definedName name="_vena_CharterCashFlow3_CashFlowB1_R_5_431662132070711297">'Cash Flow'!$S$255</definedName>
    <definedName name="_vena_CharterCashFlow3_CashFlowB1_R_5_431662132074905601">'Cash Flow'!$S$256</definedName>
    <definedName name="_vena_CharterCashFlow3_CashFlowB1_R_5_431662132079099905">'Cash Flow'!$S$257</definedName>
    <definedName name="_vena_CharterCashFlow3_CashFlowB1_R_5_431662132087488513">'Cash Flow'!$S$258</definedName>
    <definedName name="_vena_CharterCashFlow3_CashFlowB1_R_5_431662132091682817">'Cash Flow'!$S$259</definedName>
    <definedName name="_vena_CharterCashFlow3_CashFlowB1_R_5_431662132095877121">'Cash Flow'!$S$260</definedName>
    <definedName name="_vena_CharterCashFlow3_CashFlowB1_R_5_431662132104265728">'Cash Flow'!$S$261</definedName>
    <definedName name="_vena_CharterCashFlow3_CashFlowB1_R_5_431662132108460033">'Cash Flow'!$S$262</definedName>
    <definedName name="_vena_CharterCashFlow3_CashFlowB1_R_5_431662132112654337">'Cash Flow'!$S$263</definedName>
    <definedName name="_vena_CharterCashFlow3_CashFlowB1_R_5_431662132121042945">'Cash Flow'!$S$264</definedName>
    <definedName name="_vena_CharterCashFlow3_CashFlowB1_R_5_431662132125237249">'Cash Flow'!$S$265</definedName>
    <definedName name="_vena_CharterCashFlow3_CashFlowB1_R_5_431662132133625857">'Cash Flow'!$S$266</definedName>
    <definedName name="_vena_CharterCashFlow3_CashFlowB1_R_5_431662132137820161">'Cash Flow'!$S$267</definedName>
    <definedName name="_vena_CharterCashFlow3_CashFlowB1_R_5_431662132142014465">'Cash Flow'!$S$268</definedName>
    <definedName name="_vena_CharterCashFlow3_CashFlowB1_R_5_431662132150403073">'Cash Flow'!$S$269</definedName>
    <definedName name="_vena_CharterCashFlow3_CashFlowB1_R_5_431662132154597377">'Cash Flow'!$S$270</definedName>
    <definedName name="_vena_CharterCashFlow3_CashFlowB1_R_5_431662132158791681">'Cash Flow'!$S$271</definedName>
    <definedName name="_vena_CharterCashFlow3_CashFlowB1_R_5_431662132175568897">'Cash Flow'!$S$272</definedName>
    <definedName name="_vena_CharterCashFlow3_CashFlowB1_R_5_431662132188151809">'Cash Flow'!$S$273</definedName>
    <definedName name="_vena_CharterCashFlow3_CashFlowB1_R_5_431662132192346113">'Cash Flow'!$S$274</definedName>
    <definedName name="_vena_CharterCashFlow3_CashFlowB1_R_5_431662132200734721">'Cash Flow'!$S$275</definedName>
    <definedName name="_vena_CharterCashFlow3_CashFlowB1_R_5_431662132204929025">'Cash Flow'!$S$277</definedName>
    <definedName name="_vena_CharterCashFlow3_CashFlowB1_R_5_431662132209123329">'Cash Flow'!$S$278</definedName>
    <definedName name="_vena_CharterCashFlow3_CashFlowB1_R_5_431662132217511937">'Cash Flow'!$S$279</definedName>
    <definedName name="_vena_CharterCashFlow3_CashFlowB1_R_5_431662132221706241">'Cash Flow'!$S$280</definedName>
    <definedName name="_vena_CharterCashFlow3_CashFlowB1_R_5_431662132225900545">'Cash Flow'!$S$281</definedName>
    <definedName name="_vena_CharterCashFlow3_CashFlowB1_R_5_431662132234289153">'Cash Flow'!$S$282</definedName>
    <definedName name="_vena_CharterCashFlow3_CashFlowB1_R_5_431662132242677761">'Cash Flow'!$S$286</definedName>
    <definedName name="_vena_CharterCashFlow3_CashFlowB1_R_5_431662132259454976">'Cash Flow'!$S$287</definedName>
    <definedName name="_vena_CharterCashFlow3_CashFlowB1_R_5_431662132267843585">'Cash Flow'!$S$288</definedName>
    <definedName name="_vena_CharterCashFlow3_CashFlowB1_R_5_431662132272037889">'Cash Flow'!$S$289</definedName>
    <definedName name="_vena_CharterCashFlow3_CashFlowB1_R_5_431662132276232193">'Cash Flow'!$S$290</definedName>
    <definedName name="_vena_CharterCashFlow3_CashFlowB1_R_5_431662132284620801">'Cash Flow'!$S$291</definedName>
    <definedName name="_vena_CharterCashFlow3_CashFlowB1_R_5_431662132288815105">'Cash Flow'!$S$292</definedName>
    <definedName name="_vena_CharterCashFlow3_CashFlowB1_R_5_431662132297203713">'Cash Flow'!$S$293</definedName>
    <definedName name="_vena_CharterCashFlow3_CashFlowB1_R_5_431662132301398017">'Cash Flow'!$S$294</definedName>
    <definedName name="_vena_CharterCashFlow3_CashFlowB1_R_5_431662132305592321">'Cash Flow'!$S$295</definedName>
    <definedName name="_vena_CharterCashFlow3_CashFlowB1_R_5_431662132309786625">'Cash Flow'!$S$297</definedName>
    <definedName name="_vena_CharterCashFlow3_CashFlowB1_R_5_431662132318175233">'Cash Flow'!$S$298</definedName>
    <definedName name="_vena_CharterCashFlow3_CashFlowB1_R_5_431662132322369537">'Cash Flow'!$S$299</definedName>
    <definedName name="_vena_CharterCashFlow3_CashFlowB1_R_5_431662132326563841">'Cash Flow'!$S$300</definedName>
    <definedName name="_vena_CharterCashFlow3_CashFlowB1_R_5_431662132334952449">'Cash Flow'!$S$301</definedName>
    <definedName name="_vena_CharterCashFlow3_CashFlowB1_R_5_431662132339146753">'Cash Flow'!$S$302</definedName>
    <definedName name="_vena_CharterCashFlow3_CashFlowB1_R_5_431662132347535361">'Cash Flow'!$S$303</definedName>
    <definedName name="_vena_CharterCashFlow3_CashFlowB1_R_5_431662132351729665">'Cash Flow'!$S$304</definedName>
    <definedName name="_vena_CharterCashFlow3_CashFlowB1_R_5_431662132355923969">'Cash Flow'!$S$305</definedName>
    <definedName name="_vena_CharterCashFlow3_CashFlowB1_R_5_431662132364312576">'Cash Flow'!$S$306</definedName>
    <definedName name="_vena_CharterCashFlow3_CashFlowB1_R_5_431662132368506881">'Cash Flow'!$S$307</definedName>
    <definedName name="_vena_CharterCashFlow3_CashFlowB1_R_5_431662132372701185">'Cash Flow'!$S$308</definedName>
    <definedName name="_vena_CharterCashFlow3_CashFlowB1_R_5_431662132376895489">'Cash Flow'!$S$309</definedName>
    <definedName name="_vena_CharterCashFlow3_CashFlowB1_R_5_431662132385284097">'Cash Flow'!$S$310</definedName>
    <definedName name="_vena_CharterCashFlow3_CashFlowB1_R_5_431662132389478401">'Cash Flow'!$S$311</definedName>
    <definedName name="_vena_CharterCashFlow3_CashFlowB1_R_5_431662132393672705">'Cash Flow'!$S$312</definedName>
    <definedName name="_vena_CharterCashFlow3_CashFlowB1_R_5_431662132397867009">'Cash Flow'!$S$313</definedName>
    <definedName name="_vena_CharterCashFlow3_CashFlowB1_R_5_431662132406255617">'Cash Flow'!$S$314</definedName>
    <definedName name="_vena_CharterCashFlow3_CashFlowB1_R_5_431662132410449921">'Cash Flow'!$S$315</definedName>
    <definedName name="_vena_CharterCashFlow3_CashFlowB1_R_5_431662132414644225">'Cash Flow'!$S$316</definedName>
    <definedName name="_vena_CharterCashFlow3_CashFlowB1_R_5_431662132423032833">'Cash Flow'!$S$317</definedName>
    <definedName name="_vena_CharterCashFlow3_CashFlowB1_R_5_431662132427227137">'Cash Flow'!$S$318</definedName>
    <definedName name="_vena_CharterCashFlow3_CashFlowB1_R_5_431662132431421441">'Cash Flow'!$S$319</definedName>
    <definedName name="_vena_CharterCashFlow3_CashFlowB1_R_5_431662132435615745">'Cash Flow'!$S$320</definedName>
    <definedName name="_vena_CharterCashFlow3_CashFlowB1_R_5_431662132444004353">'Cash Flow'!$S$321</definedName>
    <definedName name="_vena_CharterCashFlow3_CashFlowB1_R_5_431662132448198657">'Cash Flow'!$S$322</definedName>
    <definedName name="_vena_CharterCashFlow3_CashFlowB1_R_5_431662132452392961">'Cash Flow'!$S$323</definedName>
    <definedName name="_vena_CharterCashFlow3_CashFlowB1_R_5_431662132460781568">'Cash Flow'!$S$324</definedName>
    <definedName name="_vena_CharterCashFlow3_CashFlowB1_R_5_431662132464975873">'Cash Flow'!$S$325</definedName>
    <definedName name="_vena_CharterCashFlow3_CashFlowB1_R_5_431662132469170177">'Cash Flow'!$S$326</definedName>
    <definedName name="_vena_CharterCashFlow3_CashFlowB1_R_5_431662132477558784">'Cash Flow'!$S$327</definedName>
    <definedName name="_vena_CharterCashFlow3_CashFlowB1_R_5_431662132481753089">'Cash Flow'!$S$330</definedName>
    <definedName name="_vena_CharterCashFlow3_CashFlowB1_R_5_431662132485947393">'Cash Flow'!$S$331</definedName>
    <definedName name="_vena_CharterCashFlow3_CashFlowB1_R_5_431662132494336001">'Cash Flow'!$S$332</definedName>
    <definedName name="_vena_CharterCashFlow3_CashFlowB1_R_5_431662132498530305">'Cash Flow'!$S$333</definedName>
    <definedName name="_vena_CharterCashFlow3_CashFlowB1_R_5_431662132502724609">'Cash Flow'!$S$334</definedName>
    <definedName name="_vena_CharterCashFlow3_CashFlowB1_R_5_431662132506918913">'Cash Flow'!$S$335</definedName>
    <definedName name="_vena_CharterCashFlow3_CashFlowB1_R_5_431662132511113217">'Cash Flow'!$S$336</definedName>
    <definedName name="_vena_CharterCashFlow3_CashFlowB1_R_5_431662132515307521">'Cash Flow'!$S$338</definedName>
    <definedName name="_vena_CharterCashFlow3_CashFlowB1_R_5_431662132527890433">'Cash Flow'!$S$342</definedName>
    <definedName name="_vena_CharterCashFlow3_CashFlowB1_R_5_431662132544667648">'Cash Flow'!$S$343</definedName>
    <definedName name="_vena_CharterCashFlow3_CashFlowB1_R_5_431662132548861953">'Cash Flow'!$S$344</definedName>
    <definedName name="_vena_CharterCashFlow3_CashFlowB1_R_5_431662132553056257">'Cash Flow'!$S$345</definedName>
    <definedName name="_vena_CharterCashFlow3_CashFlowB1_R_5_431662132557250561">'Cash Flow'!$S$346</definedName>
    <definedName name="_vena_CharterCashFlow3_CashFlowB1_R_5_431662132561444865">'Cash Flow'!$S$347</definedName>
    <definedName name="_vena_CharterCashFlow3_CashFlowB1_R_5_431662132565639169">'Cash Flow'!$S$348</definedName>
    <definedName name="_vena_CharterCashFlow3_CashFlowB1_R_5_431662132574027777">'Cash Flow'!$S$349</definedName>
    <definedName name="_vena_CharterCashFlow3_CashFlowB1_R_5_431662132578222081">'Cash Flow'!$S$350</definedName>
    <definedName name="_vena_CharterCashFlow3_CashFlowB1_R_5_431662132582416385">'Cash Flow'!$S$351</definedName>
    <definedName name="_vena_CharterCashFlow3_CashFlowB1_R_5_431662132590804992">'Cash Flow'!$S$352</definedName>
    <definedName name="_vena_CharterCashFlow3_CashFlowB1_R_5_431662132594999297">'Cash Flow'!$S$353</definedName>
    <definedName name="_vena_CharterCashFlow3_CashFlowB1_R_5_431662132599193601">'Cash Flow'!$S$355</definedName>
    <definedName name="_vena_CharterCashFlow3_CashFlowB1_R_5_431662132603387905">'Cash Flow'!$S$356</definedName>
    <definedName name="_vena_CharterCashFlow3_CashFlowB1_R_5_431662132607582211">'Cash Flow'!$S$357</definedName>
    <definedName name="_vena_CharterCashFlow3_CashFlowB1_R_5_431662132615970817">'Cash Flow'!$S$358</definedName>
    <definedName name="_vena_CharterCashFlow3_CashFlowB1_R_5_431662132620165121">'Cash Flow'!$S$359</definedName>
    <definedName name="_vena_CharterCashFlow3_CashFlowB1_R_5_431662132624359425">'Cash Flow'!$S$360</definedName>
    <definedName name="_vena_CharterCashFlow3_CashFlowB1_R_5_431662132628553729">'Cash Flow'!$S$361</definedName>
    <definedName name="_vena_CharterCashFlow3_CashFlowB1_R_5_431662132632748035">'Cash Flow'!$S$362</definedName>
    <definedName name="_vena_CharterCashFlow3_CashFlowB1_R_5_431662132641136641">'Cash Flow'!$S$363</definedName>
    <definedName name="_vena_CharterCashFlow3_CashFlowB1_R_5_431662132645330945">'Cash Flow'!$S$364</definedName>
    <definedName name="_vena_CharterCashFlow3_CashFlowB1_R_5_431662132649525249">'Cash Flow'!$S$365</definedName>
    <definedName name="_vena_CharterCashFlow3_CashFlowB1_R_5_431662132653719553">'Cash Flow'!$S$366</definedName>
    <definedName name="_vena_CharterCashFlow3_CashFlowB1_R_5_431662132657913857">'Cash Flow'!$S$367</definedName>
    <definedName name="_vena_CharterCashFlow3_CashFlowB1_R_5_431662132662108163">'Cash Flow'!$S$368</definedName>
    <definedName name="_vena_CharterCashFlow3_CashFlowB1_R_5_431662132666302467">'Cash Flow'!$S$369</definedName>
    <definedName name="_vena_CharterCashFlow3_CashFlowB1_R_5_431662132674691073">'Cash Flow'!$S$370</definedName>
    <definedName name="_vena_CharterCashFlow3_CashFlowB1_R_5_431662132678885377">'Cash Flow'!$S$371</definedName>
    <definedName name="_vena_CharterCashFlow3_CashFlowB1_R_5_431662132683079681">'Cash Flow'!$S$372</definedName>
    <definedName name="_vena_CharterCashFlow3_CashFlowB1_R_5_431662132687273985">'Cash Flow'!$S$373</definedName>
    <definedName name="_vena_CharterCashFlow3_CashFlowB1_R_5_431662132691468289">'Cash Flow'!$S$374</definedName>
    <definedName name="_vena_CharterCashFlow3_CashFlowB1_R_5_431662132695662593">'Cash Flow'!$S$375</definedName>
    <definedName name="_vena_CharterCashFlow3_CashFlowB1_R_5_431662132708245505">'Cash Flow'!$S$379</definedName>
    <definedName name="_vena_CharterCashFlow3_CashFlowB1_R_5_431662132720828416">'Cash Flow'!$S$380</definedName>
    <definedName name="_vena_CharterCashFlow3_CashFlowB1_R_5_431662132725022721">'Cash Flow'!$S$381</definedName>
    <definedName name="_vena_CharterCashFlow3_CashFlowB1_R_5_431662132729217025">'Cash Flow'!$S$382</definedName>
    <definedName name="_vena_CharterCashFlow3_CashFlowB1_R_5_431662132737605633">'Cash Flow'!$S$383</definedName>
    <definedName name="_vena_CharterCashFlow3_CashFlowB1_R_5_431662132741799937">'Cash Flow'!$S$384</definedName>
    <definedName name="_vena_CharterCashFlow3_CashFlowB1_R_5_431662132745994241">'Cash Flow'!$S$385</definedName>
    <definedName name="_vena_CharterCashFlow3_CashFlowB1_R_5_431662132754382849">'Cash Flow'!$S$386</definedName>
    <definedName name="_vena_CharterCashFlow3_CashFlowB1_R_5_431662132758577153">'Cash Flow'!$S$387</definedName>
    <definedName name="_vena_CharterCashFlow3_CashFlowB1_R_5_431662132762771457">'Cash Flow'!$S$388</definedName>
    <definedName name="_vena_CharterCashFlow3_CashFlowB1_R_5_431662132766965761">'Cash Flow'!$S$389</definedName>
    <definedName name="_vena_CharterCashFlow3_CashFlowB1_R_5_431662132771160065">'Cash Flow'!$S$390</definedName>
    <definedName name="_vena_CharterCashFlow3_CashFlowB1_R_5_431662132775354369">'Cash Flow'!$S$391</definedName>
    <definedName name="_vena_CharterCashFlow3_CashFlowB1_R_5_431662132783742977">'Cash Flow'!$S$392</definedName>
    <definedName name="_vena_CharterCashFlow3_CashFlowB1_R_5_431662132787937281">'Cash Flow'!$S$393</definedName>
    <definedName name="_vena_CharterCashFlow3_CashFlowB1_R_5_431662132792131585">'Cash Flow'!$S$394</definedName>
    <definedName name="_vena_CharterCashFlow3_CashFlowB1_R_5_431662132796325889">'Cash Flow'!$S$395</definedName>
    <definedName name="_vena_CharterCashFlow3_CashFlowB1_R_5_431662132800520193">'Cash Flow'!$S$396</definedName>
    <definedName name="_vena_CharterCashFlow3_CashFlowB1_R_5_431662132804714497">'Cash Flow'!$S$397</definedName>
    <definedName name="_vena_CharterCashFlow3_CashFlowB1_R_5_431662132813103104">'Cash Flow'!$S$398</definedName>
    <definedName name="_vena_CharterCashFlow3_CashFlowB1_R_5_431662132817297409">'Cash Flow'!$S$399</definedName>
    <definedName name="_vena_CharterCashFlow3_CashFlowB1_R_5_431662132821491713">'Cash Flow'!$S$400</definedName>
    <definedName name="_vena_CharterCashFlow3_CashFlowB1_R_5_431662132825686017">'Cash Flow'!$S$401</definedName>
    <definedName name="_vena_CharterCashFlow3_CashFlowB1_R_5_431662132829880321">'Cash Flow'!$S$402</definedName>
    <definedName name="_vena_CharterCashFlow3_CashFlowB1_R_5_431662132834074625">'Cash Flow'!$S$403</definedName>
    <definedName name="_vena_CharterCashFlow3_CashFlowB1_R_5_431662132838268929">'Cash Flow'!$S$404</definedName>
    <definedName name="_vena_CharterCashFlow3_CashFlowB1_R_5_431662132846657537">'Cash Flow'!$S$405</definedName>
    <definedName name="_vena_CharterCashFlow3_CashFlowB1_R_5_431662132850851841">'Cash Flow'!$S$406</definedName>
    <definedName name="_vena_CharterCashFlow3_CashFlowB1_R_5_431662132855046145">'Cash Flow'!$S$407</definedName>
    <definedName name="_vena_CharterCashFlow3_CashFlowB1_R_5_431662132859240449">'Cash Flow'!$S$408</definedName>
    <definedName name="_vena_CharterCashFlow3_CashFlowB1_R_5_431662132863434753">'Cash Flow'!$S$409</definedName>
    <definedName name="_vena_CharterCashFlow3_CashFlowB1_R_5_431662132871823361">'Cash Flow'!$S$410</definedName>
    <definedName name="_vena_CharterCashFlow3_CashFlowB1_R_5_431662132876017665">'Cash Flow'!$S$411</definedName>
    <definedName name="_vena_CharterCashFlow3_CashFlowB1_R_5_431662132880211969">'Cash Flow'!$S$412</definedName>
    <definedName name="_vena_CharterCashFlow3_CashFlowB1_R_5_431662132884406273">'Cash Flow'!$S$413</definedName>
    <definedName name="_vena_CharterCashFlow3_CashFlowB1_R_5_431662132888600577">'Cash Flow'!$S$414</definedName>
    <definedName name="_vena_CharterCashFlow3_CashFlowB1_R_5_431662132892794881">'Cash Flow'!$S$415</definedName>
    <definedName name="_vena_CharterCashFlow3_CashFlowB1_R_5_431662132901183489">'Cash Flow'!$S$416</definedName>
    <definedName name="_vena_CharterCashFlow3_CashFlowB1_R_5_431662132905377793">'Cash Flow'!$S$417</definedName>
    <definedName name="_vena_CharterCashFlow3_CashFlowB1_R_5_431662132909572097">'Cash Flow'!$S$418</definedName>
    <definedName name="_vena_CharterCashFlow3_CashFlowB1_R_5_431662132913766401">'Cash Flow'!$S$419</definedName>
    <definedName name="_vena_CharterCashFlow3_CashFlowB1_R_5_431662132922155008">'Cash Flow'!$S$420</definedName>
    <definedName name="_vena_CharterCashFlow3_CashFlowB1_R_5_431662132926349313">'Cash Flow'!$S$421</definedName>
    <definedName name="_vena_CharterCashFlow3_CashFlowB1_R_5_431662132930543617">'Cash Flow'!$S$422</definedName>
    <definedName name="_vena_CharterCashFlow3_CashFlowB1_R_5_431662132934737921">'Cash Flow'!$S$423</definedName>
    <definedName name="_vena_CharterCashFlow3_CashFlowB1_R_5_431662132938932225">'Cash Flow'!$S$424</definedName>
    <definedName name="_vena_CharterCashFlow3_CashFlowB1_R_5_431662132947320833">'Cash Flow'!$S$425</definedName>
    <definedName name="_vena_CharterCashFlow3_CashFlowB1_R_5_431662132951515137">'Cash Flow'!$S$426</definedName>
    <definedName name="_vena_CharterCashFlow3_CashFlowB1_R_5_431662132955709441">'Cash Flow'!$S$427</definedName>
    <definedName name="_vena_CharterCashFlow3_CashFlowB1_R_5_431662132959903745">'Cash Flow'!$S$428</definedName>
    <definedName name="_vena_CharterCashFlow3_CashFlowB1_R_5_431662132968292353">'Cash Flow'!$S$429</definedName>
    <definedName name="_vena_CharterCashFlow3_CashFlowB1_R_5_431662132976680961">'Cash Flow'!$S$430</definedName>
    <definedName name="_vena_CharterCashFlow3_CashFlowB1_R_5_431662132985069569">'Cash Flow'!$S$434</definedName>
    <definedName name="_vena_CharterCashFlow3_CashFlowB1_R_5_431662133001846784">'Cash Flow'!$S$435</definedName>
    <definedName name="_vena_CharterCashFlow3_CashFlowB1_R_5_431662133006041089">'Cash Flow'!$S$436</definedName>
    <definedName name="_vena_CharterCashFlow3_CashFlowB1_R_5_431662133014429697">'Cash Flow'!$S$437</definedName>
    <definedName name="_vena_CharterCashFlow3_CashFlowB1_R_5_431662133018624001">'Cash Flow'!$S$438</definedName>
    <definedName name="_vena_CharterCashFlow3_CashFlowB1_R_5_431662133022818305">'Cash Flow'!$S$439</definedName>
    <definedName name="_vena_CharterCashFlow3_CashFlowB1_R_5_431662133031206913">'Cash Flow'!$S$440</definedName>
    <definedName name="_vena_CharterCashFlow3_CashFlowB1_R_5_431662133035401217">'Cash Flow'!$S$441</definedName>
    <definedName name="_vena_CharterCashFlow3_CashFlowB1_R_5_431662133039595521">'Cash Flow'!$S$442</definedName>
    <definedName name="_vena_CharterCashFlow3_CashFlowB1_R_5_431662133043789825">'Cash Flow'!$S$443</definedName>
    <definedName name="_vena_CharterCashFlow3_CashFlowB1_R_5_431662133047984129">'Cash Flow'!$S$444</definedName>
    <definedName name="_vena_CharterCashFlow3_CashFlowB1_R_5_431662133052178433">'Cash Flow'!$S$445</definedName>
    <definedName name="_vena_CharterCashFlow3_CashFlowB1_R_5_431662133056372737">'Cash Flow'!$S$446</definedName>
    <definedName name="_vena_CharterCashFlow3_CashFlowB1_R_5_431662133064761344">'Cash Flow'!$S$447</definedName>
    <definedName name="_vena_CharterCashFlow3_CashFlowB1_R_5_431662133068955649">'Cash Flow'!$S$448</definedName>
    <definedName name="_vena_CharterCashFlow3_CashFlowB1_R_5_431662133073149953">'Cash Flow'!$S$449</definedName>
    <definedName name="_vena_CharterCashFlow3_CashFlowB1_R_5_431662133077344257">'Cash Flow'!$S$450</definedName>
    <definedName name="_vena_CharterCashFlow3_CashFlowB1_R_5_431662133081538561">'Cash Flow'!$S$451</definedName>
    <definedName name="_vena_CharterCashFlow3_CashFlowB1_R_5_431662133085732865">'Cash Flow'!$S$452</definedName>
    <definedName name="_vena_CharterCashFlow3_CashFlowB1_R_5_431662133089927169">'Cash Flow'!$S$453</definedName>
    <definedName name="_vena_CharterCashFlow3_CashFlowB1_R_5_431662133098315777">'Cash Flow'!$S$454</definedName>
    <definedName name="_vena_CharterCashFlow3_CashFlowB1_R_5_431662133102510081">'Cash Flow'!$S$455</definedName>
    <definedName name="_vena_CharterCashFlow3_CashFlowB1_R_5_431662133106704385">'Cash Flow'!$S$456</definedName>
    <definedName name="_vena_CharterCashFlow3_CashFlowB1_R_5_431662133110898689">'Cash Flow'!$S$457</definedName>
    <definedName name="_vena_CharterCashFlow3_CashFlowB1_R_5_431662133115092993">'Cash Flow'!$S$458</definedName>
    <definedName name="_vena_CharterCashFlow3_CashFlowB1_R_5_431662133119287297">'Cash Flow'!$S$459</definedName>
    <definedName name="_vena_CharterCashFlow3_CashFlowB1_R_5_431662133123481601">'Cash Flow'!$S$460</definedName>
    <definedName name="_vena_CharterCashFlow3_CashFlowB1_R_5_431662133131870208">'Cash Flow'!$S$461</definedName>
    <definedName name="_vena_CharterCashFlow3_CashFlowB1_R_5_431662133136064513">'Cash Flow'!$S$462</definedName>
    <definedName name="_vena_CharterCashFlow3_CashFlowB1_R_5_431662133140258817">'Cash Flow'!$S$463</definedName>
    <definedName name="_vena_CharterCashFlow3_CashFlowB1_R_5_431662133144453121">'Cash Flow'!$S$464</definedName>
    <definedName name="_vena_CharterCashFlow3_CashFlowB1_R_5_431662133148647425">'Cash Flow'!$S$465</definedName>
    <definedName name="_vena_CharterCashFlow3_CashFlowB1_R_5_431662133152841729">'Cash Flow'!$S$466</definedName>
    <definedName name="_vena_CharterCashFlow3_CashFlowB1_R_5_431662133157036033">'Cash Flow'!$S$467</definedName>
    <definedName name="_vena_CharterCashFlow3_CashFlowB1_R_5_431662133165424641">'Cash Flow'!$S$468</definedName>
    <definedName name="_vena_CharterCashFlow3_CashFlowB1_R_5_431662133169618945">'Cash Flow'!$S$469</definedName>
    <definedName name="_vena_CharterCashFlow3_CashFlowB1_R_5_431662133173813249">'Cash Flow'!$S$470</definedName>
    <definedName name="_vena_CharterCashFlow3_CashFlowB1_R_5_431662133178007553">'Cash Flow'!$S$471</definedName>
    <definedName name="_vena_CharterCashFlow3_CashFlowB1_R_5_431662133182201857">'Cash Flow'!$S$472</definedName>
    <definedName name="_vena_CharterCashFlow3_CashFlowB1_R_5_431662133186396161">'Cash Flow'!$S$473</definedName>
    <definedName name="_vena_CharterCashFlow3_CashFlowB1_R_5_431662133194784769">'Cash Flow'!$S$474</definedName>
    <definedName name="_vena_CharterCashFlow3_CashFlowB1_R_5_431662133198979073">'Cash Flow'!$S$475</definedName>
    <definedName name="_vena_CharterCashFlow3_CashFlowB1_R_5_431662133203173377">'Cash Flow'!$S$476</definedName>
    <definedName name="_vena_CharterCashFlow3_CashFlowB1_R_5_431662133207367681">'Cash Flow'!$S$477</definedName>
    <definedName name="_vena_CharterCashFlow3_CashFlowB1_R_5_431662133211561985">'Cash Flow'!$S$478</definedName>
    <definedName name="_vena_CharterCashFlow3_CashFlowB1_R_5_431662133219950592">'Cash Flow'!$S$479</definedName>
    <definedName name="_vena_CharterCashFlow3_CashFlowB1_R_5_431662133224144897">'Cash Flow'!$S$480</definedName>
    <definedName name="_vena_CharterCashFlow3_CashFlowB1_R_5_431662133228339201">'Cash Flow'!$S$481</definedName>
    <definedName name="_vena_CharterCashFlow3_CashFlowB1_R_5_431662133232533505">'Cash Flow'!$S$482</definedName>
    <definedName name="_vena_CharterCashFlow3_CashFlowB1_R_5_431662133236727809">'Cash Flow'!$S$483</definedName>
    <definedName name="_vena_CharterCashFlow3_CashFlowB1_R_5_431662133240922113">'Cash Flow'!$S$484</definedName>
    <definedName name="_vena_CharterCashFlow3_CashFlowB1_R_5_431662133245116417">'Cash Flow'!$S$485</definedName>
    <definedName name="_vena_CharterCashFlow3_CashFlowB1_R_5_431662133249310721">'Cash Flow'!$S$486</definedName>
    <definedName name="_vena_CharterCashFlow3_CashFlowB1_R_5_431662133257699328">'Cash Flow'!$S$487</definedName>
    <definedName name="_vena_CharterCashFlow3_CashFlowB1_R_5_431662133261893633">'Cash Flow'!$S$488</definedName>
    <definedName name="_vena_CharterCashFlow3_CashFlowB1_R_5_431662133266087937">'Cash Flow'!$S$489</definedName>
    <definedName name="_vena_CharterCashFlow3_CashFlowB1_R_5_431662133270282241">'Cash Flow'!$S$490</definedName>
    <definedName name="_vena_CharterCashFlow3_CashFlowB1_R_5_431662133274476545">'Cash Flow'!$S$491</definedName>
    <definedName name="_vena_CharterCashFlow3_CashFlowB1_R_5_431662133282865153">'Cash Flow'!$S$492</definedName>
    <definedName name="_vena_CharterCashFlow3_CashFlowB1_R_5_431662133291253761">'Cash Flow'!$S$493</definedName>
    <definedName name="_vena_CharterCashFlow3_CashFlowB1_R_5_431662133299642369">'Cash Flow'!$S$494</definedName>
    <definedName name="_vena_CharterCashFlow3_CashFlowB1_R_5_431662133308030977">'Cash Flow'!$S$495</definedName>
    <definedName name="_vena_CharterCashFlow3_CashFlowB1_R_5_431662133312225281">'Cash Flow'!$S$496</definedName>
    <definedName name="_vena_CharterCashFlow3_CashFlowB1_R_5_431662133316419585">'Cash Flow'!$S$497</definedName>
    <definedName name="_vena_CharterCashFlow3_CashFlowB1_R_5_431662133320613889">'Cash Flow'!$S$498</definedName>
    <definedName name="_vena_CharterCashFlow3_CashFlowB1_R_5_431662133329002497">'Cash Flow'!$S$499</definedName>
    <definedName name="_vena_CharterCashFlow3_CashFlowB1_R_5_431662133333196801">'Cash Flow'!$S$500</definedName>
    <definedName name="_vena_CharterCashFlow3_CashFlowB1_R_5_431662133337391105">'Cash Flow'!$S$501</definedName>
    <definedName name="_vena_CharterCashFlow3_CashFlowB1_R_5_431662133341585409">'Cash Flow'!$S$502</definedName>
    <definedName name="_vena_CharterCashFlow3_CashFlowB1_R_5_431662133345779713">'Cash Flow'!$S$503</definedName>
    <definedName name="_vena_CharterCashFlow3_CashFlowB1_R_5_431662133349974017">'Cash Flow'!$S$504</definedName>
    <definedName name="_vena_CharterCashFlow3_CashFlowB1_R_5_431662133358362624">'Cash Flow'!$S$505</definedName>
    <definedName name="_vena_CharterCashFlow3_CashFlowB1_R_5_431662133362556929">'Cash Flow'!$S$506</definedName>
    <definedName name="_vena_CharterCashFlow3_CashFlowB1_R_5_431662133366751233">'Cash Flow'!$S$507</definedName>
    <definedName name="_vena_CharterCashFlow3_CashFlowB1_R_5_431662133370945537">'Cash Flow'!$S$508</definedName>
    <definedName name="_vena_CharterCashFlow3_CashFlowB1_R_5_431662133375139841">'Cash Flow'!$S$509</definedName>
    <definedName name="_vena_CharterCashFlow3_CashFlowB1_R_5_431662133383528449">'Cash Flow'!$S$510</definedName>
    <definedName name="_vena_CharterCashFlow3_CashFlowB1_R_5_431662133387722753">'Cash Flow'!$S$511</definedName>
    <definedName name="_vena_CharterCashFlow3_CashFlowB1_R_5_431662133391917057">'Cash Flow'!$S$512</definedName>
    <definedName name="_vena_CharterCashFlow3_CashFlowB1_R_5_431662133396111361">'Cash Flow'!$S$513</definedName>
    <definedName name="_vena_CharterCashFlow3_CashFlowB1_R_5_431662133400305665">'Cash Flow'!$S$514</definedName>
    <definedName name="_vena_CharterCashFlow3_CashFlowB1_R_5_431662133404499969">'Cash Flow'!$S$515</definedName>
    <definedName name="_vena_CharterCashFlow3_CashFlowB1_R_5_431662133408694273">'Cash Flow'!$S$516</definedName>
    <definedName name="_vena_CharterCashFlow3_CashFlowB1_R_5_431662133417082881">'Cash Flow'!$S$517</definedName>
    <definedName name="_vena_CharterCashFlow3_CashFlowB1_R_5_431662133421277185">'Cash Flow'!$S$518</definedName>
    <definedName name="_vena_CharterCashFlow3_CashFlowB1_R_5_431662133425471489">'Cash Flow'!$S$519</definedName>
    <definedName name="_vena_CharterCashFlow3_CashFlowB1_R_5_431662133429665793">'Cash Flow'!$S$520</definedName>
    <definedName name="_vena_CharterCashFlow3_CashFlowB1_R_5_431662133433860097">'Cash Flow'!$S$521</definedName>
    <definedName name="_vena_CharterCashFlow3_CashFlowB1_R_5_431662133438054401">'Cash Flow'!$S$522</definedName>
    <definedName name="_vena_CharterCashFlow3_CashFlowB1_R_5_431662133442248705">'Cash Flow'!$S$524</definedName>
    <definedName name="_vena_CharterCashFlow3_CashFlowB1_R_5_431662133450637313">'Cash Flow'!$S$525</definedName>
    <definedName name="_vena_CharterCashFlow3_CashFlowB1_R_5_431662133454831617">'Cash Flow'!$S$526</definedName>
    <definedName name="_vena_CharterCashFlow3_CashFlowB1_R_5_431662133459025921">'Cash Flow'!$S$527</definedName>
    <definedName name="_vena_CharterCashFlow3_CashFlowB1_R_5_431662133463220225">'Cash Flow'!$S$528</definedName>
    <definedName name="_vena_CharterCashFlow3_CashFlowB1_R_5_431662133467414529">'Cash Flow'!$S$529</definedName>
    <definedName name="_vena_CharterCashFlow3_CashFlowB1_R_5_431662133479997441">'Cash Flow'!$S$530</definedName>
    <definedName name="_vena_CharterCashFlow3_CashFlowB1_R_5_431662133484191745">'Cash Flow'!$S$531</definedName>
    <definedName name="_vena_CharterCashFlow3_CashFlowB1_R_5_431662133488386049">'Cash Flow'!$S$532</definedName>
    <definedName name="_vena_CharterCashFlow3_CashFlowB1_R_5_431662133492580353">'Cash Flow'!$S$533</definedName>
    <definedName name="_vena_CharterCashFlow3_CashFlowB1_R_5_431662133500968961">'Cash Flow'!$S$534</definedName>
    <definedName name="_vena_CharterCashFlow3_CashFlowB1_R_5_431662133505163265">'Cash Flow'!$S$535</definedName>
    <definedName name="_vena_CharterCashFlow3_CashFlowB1_R_5_431662133509357569">'Cash Flow'!$S$536</definedName>
    <definedName name="_vena_CharterCashFlow3_CashFlowB1_R_5_431662133513551873">'Cash Flow'!$S$537</definedName>
    <definedName name="_vena_CharterCashFlow3_CashFlowB1_R_5_431662133517746177">'Cash Flow'!$S$538</definedName>
    <definedName name="_vena_CharterCashFlow3_CashFlowB1_R_5_431662133521940481">'Cash Flow'!$S$539</definedName>
    <definedName name="_vena_CharterCashFlow3_CashFlowB1_R_5_431662133530329089">'Cash Flow'!$S$540</definedName>
    <definedName name="_vena_CharterCashFlow3_CashFlowB1_R_5_431662133534523393">'Cash Flow'!$S$541</definedName>
    <definedName name="_vena_CharterCashFlow3_CashFlowB1_R_5_431662133538717697">'Cash Flow'!$S$542</definedName>
    <definedName name="_vena_CharterCashFlow3_CashFlowB1_R_5_431662133547106305">'Cash Flow'!$S$543</definedName>
    <definedName name="_vena_CharterCashFlow3_CashFlowB1_R_5_431662133551300609">'Cash Flow'!$S$544</definedName>
    <definedName name="_vena_CharterCashFlow3_CashFlowB1_R_5_431662133555494913">'Cash Flow'!$S$545</definedName>
    <definedName name="_vena_CharterCashFlow3_CashFlowB1_R_5_431662133559689217">'Cash Flow'!$S$546</definedName>
    <definedName name="_vena_CharterCashFlow3_CashFlowB1_R_5_431662133568077825">'Cash Flow'!$S$547</definedName>
    <definedName name="_vena_CharterCashFlow3_CashFlowB1_R_5_431662133572272129">'Cash Flow'!$S$548</definedName>
    <definedName name="_vena_CharterCashFlow3_CashFlowB1_R_5_431662133580660736">'Cash Flow'!$S$549</definedName>
    <definedName name="_vena_CharterCashFlow3_CashFlowB1_R_5_431662133584855041">'Cash Flow'!$S$550</definedName>
    <definedName name="_vena_CharterCashFlow3_CashFlowB1_R_5_431662133589049345">'Cash Flow'!$S$551</definedName>
    <definedName name="_vena_CharterCashFlow3_CashFlowB1_R_5_431662133593243649">'Cash Flow'!$S$552</definedName>
    <definedName name="_vena_CharterCashFlow3_CashFlowB1_R_5_431662133605826561">'Cash Flow'!$S$556</definedName>
    <definedName name="_vena_CharterCashFlow3_CashFlowB1_R_5_431662133622603776">'Cash Flow'!$S$557</definedName>
    <definedName name="_vena_CharterCashFlow3_CashFlowB1_R_5_431662133626798081">'Cash Flow'!$S$558</definedName>
    <definedName name="_vena_CharterCashFlow3_CashFlowB1_R_5_431662133635186689">'Cash Flow'!$S$559</definedName>
    <definedName name="_vena_CharterCashFlow3_CashFlowB1_R_5_431662133643575297">'Cash Flow'!$S$560</definedName>
    <definedName name="_vena_CharterCashFlow3_CashFlowB1_R_5_431662133647769601">'Cash Flow'!$S$561</definedName>
    <definedName name="_vena_CharterCashFlow3_CashFlowB1_R_5_431662133651963905">'Cash Flow'!$S$562</definedName>
    <definedName name="_vena_CharterCashFlow3_CashFlowB1_R_5_431662133656158209">'Cash Flow'!$S$563</definedName>
    <definedName name="_vena_CharterCashFlow3_CashFlowB1_R_5_431662133660352513">'Cash Flow'!$S$564</definedName>
    <definedName name="_vena_CharterCashFlow3_CashFlowB1_R_5_431662133664546817">'Cash Flow'!$S$565</definedName>
    <definedName name="_vena_CharterCashFlow3_CashFlowB1_R_5_431662133677129729">'Cash Flow'!$S$569</definedName>
    <definedName name="_vena_CharterCashFlow3_CashFlowB1_R_5_431662133693906944">'Cash Flow'!$S$570</definedName>
    <definedName name="_vena_CharterCashFlow3_CashFlowB1_R_5_431662133698101249">'Cash Flow'!$S$571</definedName>
    <definedName name="_vena_CharterCashFlow3_CashFlowB1_R_5_431662133706489857">'Cash Flow'!$S$572</definedName>
    <definedName name="_vena_CharterCashFlow3_CashFlowB1_R_5_431662133710684161">'Cash Flow'!$S$573</definedName>
    <definedName name="_vena_CharterCashFlow3_CashFlowB1_R_5_431662133714878465">'Cash Flow'!$S$574</definedName>
    <definedName name="_vena_CharterCashFlow3_CashFlowB1_R_5_431662133723267073">'Cash Flow'!$S$575</definedName>
    <definedName name="_vena_CharterCashFlow3_CashFlowB1_R_5_431662133727461377">'Cash Flow'!$S$576</definedName>
    <definedName name="_vena_CharterCashFlow3_CashFlowB1_R_5_431662133731655681">'Cash Flow'!$S$577</definedName>
    <definedName name="_vena_CharterCashFlow3_CashFlowB1_R_5_431662133735849985">'Cash Flow'!$S$578</definedName>
    <definedName name="_vena_CharterCashFlow3_CashFlowB1_R_5_431662133740044289">'Cash Flow'!$S$579</definedName>
    <definedName name="_vena_CharterCashFlow3_CashFlowB1_R_5_463496996411277312">'Cash Flow'!$S$586</definedName>
    <definedName name="_vena_CharterCashFlow3_CashFlowB1_R_5_463655054341046272">'Cash Flow'!$S$587</definedName>
    <definedName name="_vena_CharterCashFlow3_CashFlowB1_R_5_463655972880908288">'Cash Flow'!$S$591</definedName>
    <definedName name="_vena_CharterCashFlow3_CashFlowB1_R_5_463656071409303552">'Cash Flow'!$S$592</definedName>
    <definedName name="_vena_CharterCashFlow3_CashFlowB1_R_5_463656270143684608">'Cash Flow'!$S$595</definedName>
    <definedName name="_vena_CharterCashFlow3_CashFlowB1_R_5_464657397114470400">'Cash Flow'!$S$588</definedName>
    <definedName name="_vena_CharterCashFlow3_CashFlowB1_R_5_464751028991033344">'Cash Flow'!$S$589</definedName>
    <definedName name="_vena_CharterCashFlow3_CashFlowB1_R_5_464751063678189568">'Cash Flow'!$S$590</definedName>
    <definedName name="_vena_CharterCashFlow3_CashFlowB1_R_5_465834870527885312">'Cash Flow'!$S$596</definedName>
    <definedName name="_vena_CharterCashFlow3_CashFlowB1_R_5_480282866560532480">'Cash Flow'!$S$354</definedName>
    <definedName name="_vena_CharterCashFlow3_CashFlowB1_R_5_484175100812591104">'Cash Flow'!$S$209</definedName>
    <definedName name="_vena_CharterCashFlow3_CashFlowB1_R_5_484175225560367104">'Cash Flow'!$S$523</definedName>
    <definedName name="_vena_CharterCashFlow3_CashFlowB1_R_5_495736496901324800">'Cash Flow'!$S$244</definedName>
    <definedName name="_vena_CharterCashFlow3_CashFlowB1_R_5_495736637918674944">'Cash Flow'!$S$276</definedName>
    <definedName name="_vena_CharterCashFlow3_CashFlowB1_R_5_495736795930689536">'Cash Flow'!$S$296</definedName>
    <definedName name="_vena_CharterCashFlow3_CashFlowB1_R_5_495736973987151921">'Cash Flow'!$S$328</definedName>
    <definedName name="_vena_CharterCashFlow3_CashFlowB1_R_5_495737043323191296">'Cash Flow'!$S$329</definedName>
    <definedName name="_vena_CharterCashFlow3_CashFlowB1_R_5_495737181823827968">'Cash Flow'!$S$337</definedName>
    <definedName name="_vena_CharterCashFlow3_CashFlowB2_C_8_431662182280724481">'Cash Flow'!$CU$76</definedName>
    <definedName name="_vena_CharterCashFlow3_CashFlowB2_C_8_431662182280724481_1">'Cash Flow'!$CV$76</definedName>
    <definedName name="_vena_CharterCashFlow3_CashFlowB2_C_8_431662182280724481_10">'Cash Flow'!$DE$76</definedName>
    <definedName name="_vena_CharterCashFlow3_CashFlowB2_C_8_431662182280724481_11">'Cash Flow'!$DF$76</definedName>
    <definedName name="_vena_CharterCashFlow3_CashFlowB2_C_8_431662182280724481_12">'Cash Flow'!$CG$76</definedName>
    <definedName name="_vena_CharterCashFlow3_CashFlowB2_C_8_431662182280724481_13">'Cash Flow'!$CH$76</definedName>
    <definedName name="_vena_CharterCashFlow3_CashFlowB2_C_8_431662182280724481_14">'Cash Flow'!$CI$76</definedName>
    <definedName name="_vena_CharterCashFlow3_CashFlowB2_C_8_431662182280724481_15">'Cash Flow'!$CJ$76</definedName>
    <definedName name="_vena_CharterCashFlow3_CashFlowB2_C_8_431662182280724481_16">'Cash Flow'!$CK$76</definedName>
    <definedName name="_vena_CharterCashFlow3_CashFlowB2_C_8_431662182280724481_17">'Cash Flow'!$CL$76</definedName>
    <definedName name="_vena_CharterCashFlow3_CashFlowB2_C_8_431662182280724481_18">'Cash Flow'!$CM$76</definedName>
    <definedName name="_vena_CharterCashFlow3_CashFlowB2_C_8_431662182280724481_19">'Cash Flow'!$CN$76</definedName>
    <definedName name="_vena_CharterCashFlow3_CashFlowB2_C_8_431662182280724481_2">'Cash Flow'!$CW$76</definedName>
    <definedName name="_vena_CharterCashFlow3_CashFlowB2_C_8_431662182280724481_20">'Cash Flow'!$CO$76</definedName>
    <definedName name="_vena_CharterCashFlow3_CashFlowB2_C_8_431662182280724481_21">'Cash Flow'!$CP$76</definedName>
    <definedName name="_vena_CharterCashFlow3_CashFlowB2_C_8_431662182280724481_22">'Cash Flow'!$CQ$76</definedName>
    <definedName name="_vena_CharterCashFlow3_CashFlowB2_C_8_431662182280724481_23">'Cash Flow'!$CR$76</definedName>
    <definedName name="_vena_CharterCashFlow3_CashFlowB2_C_8_431662182280724481_24">'Cash Flow'!$BS$76</definedName>
    <definedName name="_vena_CharterCashFlow3_CashFlowB2_C_8_431662182280724481_25">'Cash Flow'!$BT$76</definedName>
    <definedName name="_vena_CharterCashFlow3_CashFlowB2_C_8_431662182280724481_26">'Cash Flow'!$BU$76</definedName>
    <definedName name="_vena_CharterCashFlow3_CashFlowB2_C_8_431662182280724481_27">'Cash Flow'!$BV$76</definedName>
    <definedName name="_vena_CharterCashFlow3_CashFlowB2_C_8_431662182280724481_28">'Cash Flow'!$BW$76</definedName>
    <definedName name="_vena_CharterCashFlow3_CashFlowB2_C_8_431662182280724481_29">'Cash Flow'!$BX$76</definedName>
    <definedName name="_vena_CharterCashFlow3_CashFlowB2_C_8_431662182280724481_3">'Cash Flow'!$CX$76</definedName>
    <definedName name="_vena_CharterCashFlow3_CashFlowB2_C_8_431662182280724481_30">'Cash Flow'!$BY$76</definedName>
    <definedName name="_vena_CharterCashFlow3_CashFlowB2_C_8_431662182280724481_31">'Cash Flow'!$BZ$76</definedName>
    <definedName name="_vena_CharterCashFlow3_CashFlowB2_C_8_431662182280724481_32">'Cash Flow'!$CA$76</definedName>
    <definedName name="_vena_CharterCashFlow3_CashFlowB2_C_8_431662182280724481_33">'Cash Flow'!$CB$76</definedName>
    <definedName name="_vena_CharterCashFlow3_CashFlowB2_C_8_431662182280724481_34">'Cash Flow'!$CC$76</definedName>
    <definedName name="_vena_CharterCashFlow3_CashFlowB2_C_8_431662182280724481_35">'Cash Flow'!$CD$76</definedName>
    <definedName name="_vena_CharterCashFlow3_CashFlowB2_C_8_431662182280724481_36">'Cash Flow'!$BE$76</definedName>
    <definedName name="_vena_CharterCashFlow3_CashFlowB2_C_8_431662182280724481_37">'Cash Flow'!$BF$76</definedName>
    <definedName name="_vena_CharterCashFlow3_CashFlowB2_C_8_431662182280724481_38">'Cash Flow'!$BG$76</definedName>
    <definedName name="_vena_CharterCashFlow3_CashFlowB2_C_8_431662182280724481_39">'Cash Flow'!$BH$76</definedName>
    <definedName name="_vena_CharterCashFlow3_CashFlowB2_C_8_431662182280724481_4">'Cash Flow'!$CY$76</definedName>
    <definedName name="_vena_CharterCashFlow3_CashFlowB2_C_8_431662182280724481_40">'Cash Flow'!$BI$76</definedName>
    <definedName name="_vena_CharterCashFlow3_CashFlowB2_C_8_431662182280724481_41">'Cash Flow'!$BJ$76</definedName>
    <definedName name="_vena_CharterCashFlow3_CashFlowB2_C_8_431662182280724481_42">'Cash Flow'!$BK$76</definedName>
    <definedName name="_vena_CharterCashFlow3_CashFlowB2_C_8_431662182280724481_43">'Cash Flow'!$BL$76</definedName>
    <definedName name="_vena_CharterCashFlow3_CashFlowB2_C_8_431662182280724481_44">'Cash Flow'!$BM$76</definedName>
    <definedName name="_vena_CharterCashFlow3_CashFlowB2_C_8_431662182280724481_45">'Cash Flow'!$BN$76</definedName>
    <definedName name="_vena_CharterCashFlow3_CashFlowB2_C_8_431662182280724481_46">'Cash Flow'!$BO$76</definedName>
    <definedName name="_vena_CharterCashFlow3_CashFlowB2_C_8_431662182280724481_47">'Cash Flow'!$BP$76</definedName>
    <definedName name="_vena_CharterCashFlow3_CashFlowB2_C_8_431662182280724481_48">'Cash Flow'!$AQ$76</definedName>
    <definedName name="_vena_CharterCashFlow3_CashFlowB2_C_8_431662182280724481_49">'Cash Flow'!$AR$76</definedName>
    <definedName name="_vena_CharterCashFlow3_CashFlowB2_C_8_431662182280724481_5">'Cash Flow'!$CZ$76</definedName>
    <definedName name="_vena_CharterCashFlow3_CashFlowB2_C_8_431662182280724481_50">'Cash Flow'!$AS$76</definedName>
    <definedName name="_vena_CharterCashFlow3_CashFlowB2_C_8_431662182280724481_51">'Cash Flow'!$AT$76</definedName>
    <definedName name="_vena_CharterCashFlow3_CashFlowB2_C_8_431662182280724481_52">'Cash Flow'!$AU$76</definedName>
    <definedName name="_vena_CharterCashFlow3_CashFlowB2_C_8_431662182280724481_53">'Cash Flow'!$AV$76</definedName>
    <definedName name="_vena_CharterCashFlow3_CashFlowB2_C_8_431662182280724481_54">'Cash Flow'!$AW$76</definedName>
    <definedName name="_vena_CharterCashFlow3_CashFlowB2_C_8_431662182280724481_55">'Cash Flow'!$AX$76</definedName>
    <definedName name="_vena_CharterCashFlow3_CashFlowB2_C_8_431662182280724481_56">'Cash Flow'!$AY$76</definedName>
    <definedName name="_vena_CharterCashFlow3_CashFlowB2_C_8_431662182280724481_57">'Cash Flow'!$AZ$76</definedName>
    <definedName name="_vena_CharterCashFlow3_CashFlowB2_C_8_431662182280724481_58">'Cash Flow'!$BA$76</definedName>
    <definedName name="_vena_CharterCashFlow3_CashFlowB2_C_8_431662182280724481_59">'Cash Flow'!$BB$76</definedName>
    <definedName name="_vena_CharterCashFlow3_CashFlowB2_C_8_431662182280724481_6">'Cash Flow'!$DA$76</definedName>
    <definedName name="_vena_CharterCashFlow3_CashFlowB2_C_8_431662182280724481_60">'Cash Flow'!$AC$76</definedName>
    <definedName name="_vena_CharterCashFlow3_CashFlowB2_C_8_431662182280724481_61">'Cash Flow'!$AD$76</definedName>
    <definedName name="_vena_CharterCashFlow3_CashFlowB2_C_8_431662182280724481_62">'Cash Flow'!$AE$76</definedName>
    <definedName name="_vena_CharterCashFlow3_CashFlowB2_C_8_431662182280724481_63">'Cash Flow'!$AF$76</definedName>
    <definedName name="_vena_CharterCashFlow3_CashFlowB2_C_8_431662182280724481_64">'Cash Flow'!$AG$76</definedName>
    <definedName name="_vena_CharterCashFlow3_CashFlowB2_C_8_431662182280724481_65">'Cash Flow'!$AH$76</definedName>
    <definedName name="_vena_CharterCashFlow3_CashFlowB2_C_8_431662182280724481_66">'Cash Flow'!$AI$76</definedName>
    <definedName name="_vena_CharterCashFlow3_CashFlowB2_C_8_431662182280724481_67">'Cash Flow'!$AJ$76</definedName>
    <definedName name="_vena_CharterCashFlow3_CashFlowB2_C_8_431662182280724481_68">'Cash Flow'!$AK$76</definedName>
    <definedName name="_vena_CharterCashFlow3_CashFlowB2_C_8_431662182280724481_69">'Cash Flow'!$AL$76</definedName>
    <definedName name="_vena_CharterCashFlow3_CashFlowB2_C_8_431662182280724481_7">'Cash Flow'!$DB$76</definedName>
    <definedName name="_vena_CharterCashFlow3_CashFlowB2_C_8_431662182280724481_70">'Cash Flow'!$AM$76</definedName>
    <definedName name="_vena_CharterCashFlow3_CashFlowB2_C_8_431662182280724481_71">'Cash Flow'!$AN$76</definedName>
    <definedName name="_vena_CharterCashFlow3_CashFlowB2_C_8_431662182280724481_8">'Cash Flow'!$DC$76</definedName>
    <definedName name="_vena_CharterCashFlow3_CashFlowB2_C_8_431662182280724481_9">'Cash Flow'!$DD$76</definedName>
    <definedName name="_vena_CharterCashFlow3_CashFlowB2_C_FV_56493ffece784c5db4cd0fd3b40a250d_12">'Cash Flow'!$AC$73</definedName>
    <definedName name="_vena_CharterCashFlow3_CashFlowB2_C_FV_56493ffece784c5db4cd0fd3b40a250d_13">'Cash Flow'!$AD$73</definedName>
    <definedName name="_vena_CharterCashFlow3_CashFlowB2_C_FV_56493ffece784c5db4cd0fd3b40a250d_14">'Cash Flow'!$AE$73</definedName>
    <definedName name="_vena_CharterCashFlow3_CashFlowB2_C_FV_56493ffece784c5db4cd0fd3b40a250d_15">'Cash Flow'!$AF$73</definedName>
    <definedName name="_vena_CharterCashFlow3_CashFlowB2_C_FV_56493ffece784c5db4cd0fd3b40a250d_16">'Cash Flow'!$AG$73</definedName>
    <definedName name="_vena_CharterCashFlow3_CashFlowB2_C_FV_56493ffece784c5db4cd0fd3b40a250d_17">'Cash Flow'!$AH$73</definedName>
    <definedName name="_vena_CharterCashFlow3_CashFlowB2_C_FV_56493ffece784c5db4cd0fd3b40a250d_18">'Cash Flow'!$AI$73</definedName>
    <definedName name="_vena_CharterCashFlow3_CashFlowB2_C_FV_56493ffece784c5db4cd0fd3b40a250d_19">'Cash Flow'!$AJ$73</definedName>
    <definedName name="_vena_CharterCashFlow3_CashFlowB2_C_FV_56493ffece784c5db4cd0fd3b40a250d_20">'Cash Flow'!$AK$73</definedName>
    <definedName name="_vena_CharterCashFlow3_CashFlowB2_C_FV_56493ffece784c5db4cd0fd3b40a250d_21">'Cash Flow'!$AL$73</definedName>
    <definedName name="_vena_CharterCashFlow3_CashFlowB2_C_FV_56493ffece784c5db4cd0fd3b40a250d_22">'Cash Flow'!$AM$73</definedName>
    <definedName name="_vena_CharterCashFlow3_CashFlowB2_C_FV_56493ffece784c5db4cd0fd3b40a250d_23">'Cash Flow'!$AN$73</definedName>
    <definedName name="_vena_CharterCashFlow3_CashFlowB2_C_FV_56493ffece784c5db4cd0fd3b40a250d_24">'Cash Flow'!$AQ$73</definedName>
    <definedName name="_vena_CharterCashFlow3_CashFlowB2_C_FV_56493ffece784c5db4cd0fd3b40a250d_25">'Cash Flow'!$AR$73</definedName>
    <definedName name="_vena_CharterCashFlow3_CashFlowB2_C_FV_56493ffece784c5db4cd0fd3b40a250d_26">'Cash Flow'!$AS$73</definedName>
    <definedName name="_vena_CharterCashFlow3_CashFlowB2_C_FV_56493ffece784c5db4cd0fd3b40a250d_27">'Cash Flow'!$AT$73</definedName>
    <definedName name="_vena_CharterCashFlow3_CashFlowB2_C_FV_56493ffece784c5db4cd0fd3b40a250d_28">'Cash Flow'!$AU$73</definedName>
    <definedName name="_vena_CharterCashFlow3_CashFlowB2_C_FV_56493ffece784c5db4cd0fd3b40a250d_29">'Cash Flow'!$AV$73</definedName>
    <definedName name="_vena_CharterCashFlow3_CashFlowB2_C_FV_56493ffece784c5db4cd0fd3b40a250d_30">'Cash Flow'!$AW$73</definedName>
    <definedName name="_vena_CharterCashFlow3_CashFlowB2_C_FV_56493ffece784c5db4cd0fd3b40a250d_31">'Cash Flow'!$AX$73</definedName>
    <definedName name="_vena_CharterCashFlow3_CashFlowB2_C_FV_56493ffece784c5db4cd0fd3b40a250d_32">'Cash Flow'!$AY$73</definedName>
    <definedName name="_vena_CharterCashFlow3_CashFlowB2_C_FV_56493ffece784c5db4cd0fd3b40a250d_33">'Cash Flow'!$AZ$73</definedName>
    <definedName name="_vena_CharterCashFlow3_CashFlowB2_C_FV_56493ffece784c5db4cd0fd3b40a250d_34">'Cash Flow'!$BA$73</definedName>
    <definedName name="_vena_CharterCashFlow3_CashFlowB2_C_FV_56493ffece784c5db4cd0fd3b40a250d_35">'Cash Flow'!$BB$73</definedName>
    <definedName name="_vena_CharterCashFlow3_CashFlowB2_C_FV_56493ffece784c5db4cd0fd3b40a250d_36">'Cash Flow'!$BE$73</definedName>
    <definedName name="_vena_CharterCashFlow3_CashFlowB2_C_FV_56493ffece784c5db4cd0fd3b40a250d_37">'Cash Flow'!$BF$73</definedName>
    <definedName name="_vena_CharterCashFlow3_CashFlowB2_C_FV_56493ffece784c5db4cd0fd3b40a250d_38">'Cash Flow'!$BG$73</definedName>
    <definedName name="_vena_CharterCashFlow3_CashFlowB2_C_FV_56493ffece784c5db4cd0fd3b40a250d_39">'Cash Flow'!$BH$73</definedName>
    <definedName name="_vena_CharterCashFlow3_CashFlowB2_C_FV_56493ffece784c5db4cd0fd3b40a250d_40">'Cash Flow'!$BI$73</definedName>
    <definedName name="_vena_CharterCashFlow3_CashFlowB2_C_FV_56493ffece784c5db4cd0fd3b40a250d_41">'Cash Flow'!$BJ$73</definedName>
    <definedName name="_vena_CharterCashFlow3_CashFlowB2_C_FV_56493ffece784c5db4cd0fd3b40a250d_42">'Cash Flow'!$BK$73</definedName>
    <definedName name="_vena_CharterCashFlow3_CashFlowB2_C_FV_56493ffece784c5db4cd0fd3b40a250d_43">'Cash Flow'!$BL$73</definedName>
    <definedName name="_vena_CharterCashFlow3_CashFlowB2_C_FV_56493ffece784c5db4cd0fd3b40a250d_44">'Cash Flow'!$BM$73</definedName>
    <definedName name="_vena_CharterCashFlow3_CashFlowB2_C_FV_56493ffece784c5db4cd0fd3b40a250d_45">'Cash Flow'!$BN$73</definedName>
    <definedName name="_vena_CharterCashFlow3_CashFlowB2_C_FV_56493ffece784c5db4cd0fd3b40a250d_46">'Cash Flow'!$BO$73</definedName>
    <definedName name="_vena_CharterCashFlow3_CashFlowB2_C_FV_56493ffece784c5db4cd0fd3b40a250d_47">'Cash Flow'!$BP$73</definedName>
    <definedName name="_vena_CharterCashFlow3_CashFlowB2_C_FV_56493ffece784c5db4cd0fd3b40a250d_48">'Cash Flow'!$BS$73</definedName>
    <definedName name="_vena_CharterCashFlow3_CashFlowB2_C_FV_56493ffece784c5db4cd0fd3b40a250d_49">'Cash Flow'!$BT$73</definedName>
    <definedName name="_vena_CharterCashFlow3_CashFlowB2_C_FV_56493ffece784c5db4cd0fd3b40a250d_50">'Cash Flow'!$BU$73</definedName>
    <definedName name="_vena_CharterCashFlow3_CashFlowB2_C_FV_56493ffece784c5db4cd0fd3b40a250d_51">'Cash Flow'!$BV$73</definedName>
    <definedName name="_vena_CharterCashFlow3_CashFlowB2_C_FV_56493ffece784c5db4cd0fd3b40a250d_52">'Cash Flow'!$BW$73</definedName>
    <definedName name="_vena_CharterCashFlow3_CashFlowB2_C_FV_56493ffece784c5db4cd0fd3b40a250d_53">'Cash Flow'!$BX$73</definedName>
    <definedName name="_vena_CharterCashFlow3_CashFlowB2_C_FV_56493ffece784c5db4cd0fd3b40a250d_54">'Cash Flow'!$BY$73</definedName>
    <definedName name="_vena_CharterCashFlow3_CashFlowB2_C_FV_56493ffece784c5db4cd0fd3b40a250d_55">'Cash Flow'!$BZ$73</definedName>
    <definedName name="_vena_CharterCashFlow3_CashFlowB2_C_FV_56493ffece784c5db4cd0fd3b40a250d_56">'Cash Flow'!$CA$73</definedName>
    <definedName name="_vena_CharterCashFlow3_CashFlowB2_C_FV_56493ffece784c5db4cd0fd3b40a250d_57">'Cash Flow'!$CB$73</definedName>
    <definedName name="_vena_CharterCashFlow3_CashFlowB2_C_FV_56493ffece784c5db4cd0fd3b40a250d_58">'Cash Flow'!$CC$73</definedName>
    <definedName name="_vena_CharterCashFlow3_CashFlowB2_C_FV_56493ffece784c5db4cd0fd3b40a250d_59">'Cash Flow'!$CD$73</definedName>
    <definedName name="_vena_CharterCashFlow3_CashFlowB2_C_FV_56493ffece784c5db4cd0fd3b40a250d_60">'Cash Flow'!$CG$73</definedName>
    <definedName name="_vena_CharterCashFlow3_CashFlowB2_C_FV_56493ffece784c5db4cd0fd3b40a250d_61">'Cash Flow'!$CH$73</definedName>
    <definedName name="_vena_CharterCashFlow3_CashFlowB2_C_FV_56493ffece784c5db4cd0fd3b40a250d_62">'Cash Flow'!$CI$73</definedName>
    <definedName name="_vena_CharterCashFlow3_CashFlowB2_C_FV_56493ffece784c5db4cd0fd3b40a250d_63">'Cash Flow'!$CJ$73</definedName>
    <definedName name="_vena_CharterCashFlow3_CashFlowB2_C_FV_56493ffece784c5db4cd0fd3b40a250d_64">'Cash Flow'!$CK$73</definedName>
    <definedName name="_vena_CharterCashFlow3_CashFlowB2_C_FV_56493ffece784c5db4cd0fd3b40a250d_65">'Cash Flow'!$CL$73</definedName>
    <definedName name="_vena_CharterCashFlow3_CashFlowB2_C_FV_56493ffece784c5db4cd0fd3b40a250d_66">'Cash Flow'!$CM$73</definedName>
    <definedName name="_vena_CharterCashFlow3_CashFlowB2_C_FV_56493ffece784c5db4cd0fd3b40a250d_67">'Cash Flow'!$CN$73</definedName>
    <definedName name="_vena_CharterCashFlow3_CashFlowB2_C_FV_56493ffece784c5db4cd0fd3b40a250d_68">'Cash Flow'!$CO$73</definedName>
    <definedName name="_vena_CharterCashFlow3_CashFlowB2_C_FV_56493ffece784c5db4cd0fd3b40a250d_69">'Cash Flow'!$CP$73</definedName>
    <definedName name="_vena_CharterCashFlow3_CashFlowB2_C_FV_56493ffece784c5db4cd0fd3b40a250d_70">'Cash Flow'!$CQ$73</definedName>
    <definedName name="_vena_CharterCashFlow3_CashFlowB2_C_FV_56493ffece784c5db4cd0fd3b40a250d_71">'Cash Flow'!$CR$73</definedName>
    <definedName name="_vena_CharterCashFlow3_CashFlowB2_C_FV_56493ffece784c5db4cd0fd3b40a250d_72">'Cash Flow'!$CU$73</definedName>
    <definedName name="_vena_CharterCashFlow3_CashFlowB2_C_FV_56493ffece784c5db4cd0fd3b40a250d_73">'Cash Flow'!$CV$73</definedName>
    <definedName name="_vena_CharterCashFlow3_CashFlowB2_C_FV_56493ffece784c5db4cd0fd3b40a250d_74">'Cash Flow'!$CW$73</definedName>
    <definedName name="_vena_CharterCashFlow3_CashFlowB2_C_FV_56493ffece784c5db4cd0fd3b40a250d_75">'Cash Flow'!$CX$73</definedName>
    <definedName name="_vena_CharterCashFlow3_CashFlowB2_C_FV_56493ffece784c5db4cd0fd3b40a250d_76">'Cash Flow'!$CY$73</definedName>
    <definedName name="_vena_CharterCashFlow3_CashFlowB2_C_FV_56493ffece784c5db4cd0fd3b40a250d_77">'Cash Flow'!$CZ$73</definedName>
    <definedName name="_vena_CharterCashFlow3_CashFlowB2_C_FV_56493ffece784c5db4cd0fd3b40a250d_78">'Cash Flow'!$DA$73</definedName>
    <definedName name="_vena_CharterCashFlow3_CashFlowB2_C_FV_56493ffece784c5db4cd0fd3b40a250d_79">'Cash Flow'!$DB$73</definedName>
    <definedName name="_vena_CharterCashFlow3_CashFlowB2_C_FV_56493ffece784c5db4cd0fd3b40a250d_80">'Cash Flow'!$DC$73</definedName>
    <definedName name="_vena_CharterCashFlow3_CashFlowB2_C_FV_56493ffece784c5db4cd0fd3b40a250d_81">'Cash Flow'!$DD$73</definedName>
    <definedName name="_vena_CharterCashFlow3_CashFlowB2_C_FV_56493ffece784c5db4cd0fd3b40a250d_82">'Cash Flow'!$DE$73</definedName>
    <definedName name="_vena_CharterCashFlow3_CashFlowB2_C_FV_56493ffece784c5db4cd0fd3b40a250d_83">'Cash Flow'!$DF$73</definedName>
    <definedName name="_vena_CharterCashFlow3_CashFlowB2_C_FV_a398e917565c475b8f0c5e9ebb5e002d_12">'Cash Flow'!$AC$74</definedName>
    <definedName name="_vena_CharterCashFlow3_CashFlowB2_C_FV_a398e917565c475b8f0c5e9ebb5e002d_13">'Cash Flow'!$AD$74</definedName>
    <definedName name="_vena_CharterCashFlow3_CashFlowB2_C_FV_a398e917565c475b8f0c5e9ebb5e002d_14">'Cash Flow'!$AE$74</definedName>
    <definedName name="_vena_CharterCashFlow3_CashFlowB2_C_FV_a398e917565c475b8f0c5e9ebb5e002d_15">'Cash Flow'!$AF$74</definedName>
    <definedName name="_vena_CharterCashFlow3_CashFlowB2_C_FV_a398e917565c475b8f0c5e9ebb5e002d_16">'Cash Flow'!$AG$74</definedName>
    <definedName name="_vena_CharterCashFlow3_CashFlowB2_C_FV_a398e917565c475b8f0c5e9ebb5e002d_17">'Cash Flow'!$AH$74</definedName>
    <definedName name="_vena_CharterCashFlow3_CashFlowB2_C_FV_a398e917565c475b8f0c5e9ebb5e002d_18">'Cash Flow'!$AI$74</definedName>
    <definedName name="_vena_CharterCashFlow3_CashFlowB2_C_FV_a398e917565c475b8f0c5e9ebb5e002d_19">'Cash Flow'!$AJ$74</definedName>
    <definedName name="_vena_CharterCashFlow3_CashFlowB2_C_FV_a398e917565c475b8f0c5e9ebb5e002d_20">'Cash Flow'!$AK$74</definedName>
    <definedName name="_vena_CharterCashFlow3_CashFlowB2_C_FV_a398e917565c475b8f0c5e9ebb5e002d_21">'Cash Flow'!$AL$74</definedName>
    <definedName name="_vena_CharterCashFlow3_CashFlowB2_C_FV_a398e917565c475b8f0c5e9ebb5e002d_22">'Cash Flow'!$AM$74</definedName>
    <definedName name="_vena_CharterCashFlow3_CashFlowB2_C_FV_a398e917565c475b8f0c5e9ebb5e002d_23">'Cash Flow'!$AN$74</definedName>
    <definedName name="_vena_CharterCashFlow3_CashFlowB2_C_FV_a398e917565c475b8f0c5e9ebb5e002d_24">'Cash Flow'!$AQ$74</definedName>
    <definedName name="_vena_CharterCashFlow3_CashFlowB2_C_FV_a398e917565c475b8f0c5e9ebb5e002d_25">'Cash Flow'!$AR$74</definedName>
    <definedName name="_vena_CharterCashFlow3_CashFlowB2_C_FV_a398e917565c475b8f0c5e9ebb5e002d_26">'Cash Flow'!$AS$74</definedName>
    <definedName name="_vena_CharterCashFlow3_CashFlowB2_C_FV_a398e917565c475b8f0c5e9ebb5e002d_27">'Cash Flow'!$AT$74</definedName>
    <definedName name="_vena_CharterCashFlow3_CashFlowB2_C_FV_a398e917565c475b8f0c5e9ebb5e002d_28">'Cash Flow'!$AU$74</definedName>
    <definedName name="_vena_CharterCashFlow3_CashFlowB2_C_FV_a398e917565c475b8f0c5e9ebb5e002d_29">'Cash Flow'!$AV$74</definedName>
    <definedName name="_vena_CharterCashFlow3_CashFlowB2_C_FV_a398e917565c475b8f0c5e9ebb5e002d_30">'Cash Flow'!$AW$74</definedName>
    <definedName name="_vena_CharterCashFlow3_CashFlowB2_C_FV_a398e917565c475b8f0c5e9ebb5e002d_31">'Cash Flow'!$AX$74</definedName>
    <definedName name="_vena_CharterCashFlow3_CashFlowB2_C_FV_a398e917565c475b8f0c5e9ebb5e002d_32">'Cash Flow'!$AY$74</definedName>
    <definedName name="_vena_CharterCashFlow3_CashFlowB2_C_FV_a398e917565c475b8f0c5e9ebb5e002d_33">'Cash Flow'!$AZ$74</definedName>
    <definedName name="_vena_CharterCashFlow3_CashFlowB2_C_FV_a398e917565c475b8f0c5e9ebb5e002d_34">'Cash Flow'!$BA$74</definedName>
    <definedName name="_vena_CharterCashFlow3_CashFlowB2_C_FV_a398e917565c475b8f0c5e9ebb5e002d_35">'Cash Flow'!$BB$74</definedName>
    <definedName name="_vena_CharterCashFlow3_CashFlowB2_C_FV_a398e917565c475b8f0c5e9ebb5e002d_36">'Cash Flow'!$BE$74</definedName>
    <definedName name="_vena_CharterCashFlow3_CashFlowB2_C_FV_a398e917565c475b8f0c5e9ebb5e002d_37">'Cash Flow'!$BF$74</definedName>
    <definedName name="_vena_CharterCashFlow3_CashFlowB2_C_FV_a398e917565c475b8f0c5e9ebb5e002d_38">'Cash Flow'!$BG$74</definedName>
    <definedName name="_vena_CharterCashFlow3_CashFlowB2_C_FV_a398e917565c475b8f0c5e9ebb5e002d_39">'Cash Flow'!$BH$74</definedName>
    <definedName name="_vena_CharterCashFlow3_CashFlowB2_C_FV_a398e917565c475b8f0c5e9ebb5e002d_40">'Cash Flow'!$BI$74</definedName>
    <definedName name="_vena_CharterCashFlow3_CashFlowB2_C_FV_a398e917565c475b8f0c5e9ebb5e002d_41">'Cash Flow'!$BJ$74</definedName>
    <definedName name="_vena_CharterCashFlow3_CashFlowB2_C_FV_a398e917565c475b8f0c5e9ebb5e002d_42">'Cash Flow'!$BK$74</definedName>
    <definedName name="_vena_CharterCashFlow3_CashFlowB2_C_FV_a398e917565c475b8f0c5e9ebb5e002d_43">'Cash Flow'!$BL$74</definedName>
    <definedName name="_vena_CharterCashFlow3_CashFlowB2_C_FV_a398e917565c475b8f0c5e9ebb5e002d_44">'Cash Flow'!$BM$74</definedName>
    <definedName name="_vena_CharterCashFlow3_CashFlowB2_C_FV_a398e917565c475b8f0c5e9ebb5e002d_45">'Cash Flow'!$BN$74</definedName>
    <definedName name="_vena_CharterCashFlow3_CashFlowB2_C_FV_a398e917565c475b8f0c5e9ebb5e002d_46">'Cash Flow'!$BO$74</definedName>
    <definedName name="_vena_CharterCashFlow3_CashFlowB2_C_FV_a398e917565c475b8f0c5e9ebb5e002d_47">'Cash Flow'!$BP$74</definedName>
    <definedName name="_vena_CharterCashFlow3_CashFlowB2_C_FV_a398e917565c475b8f0c5e9ebb5e002d_48">'Cash Flow'!$BS$74</definedName>
    <definedName name="_vena_CharterCashFlow3_CashFlowB2_C_FV_a398e917565c475b8f0c5e9ebb5e002d_49">'Cash Flow'!$BT$74</definedName>
    <definedName name="_vena_CharterCashFlow3_CashFlowB2_C_FV_a398e917565c475b8f0c5e9ebb5e002d_50">'Cash Flow'!$BU$74</definedName>
    <definedName name="_vena_CharterCashFlow3_CashFlowB2_C_FV_a398e917565c475b8f0c5e9ebb5e002d_51">'Cash Flow'!$BV$74</definedName>
    <definedName name="_vena_CharterCashFlow3_CashFlowB2_C_FV_a398e917565c475b8f0c5e9ebb5e002d_52">'Cash Flow'!$BW$74</definedName>
    <definedName name="_vena_CharterCashFlow3_CashFlowB2_C_FV_a398e917565c475b8f0c5e9ebb5e002d_53">'Cash Flow'!$BX$74</definedName>
    <definedName name="_vena_CharterCashFlow3_CashFlowB2_C_FV_a398e917565c475b8f0c5e9ebb5e002d_54">'Cash Flow'!$BY$74</definedName>
    <definedName name="_vena_CharterCashFlow3_CashFlowB2_C_FV_a398e917565c475b8f0c5e9ebb5e002d_55">'Cash Flow'!$BZ$74</definedName>
    <definedName name="_vena_CharterCashFlow3_CashFlowB2_C_FV_a398e917565c475b8f0c5e9ebb5e002d_56">'Cash Flow'!$CA$74</definedName>
    <definedName name="_vena_CharterCashFlow3_CashFlowB2_C_FV_a398e917565c475b8f0c5e9ebb5e002d_57">'Cash Flow'!$CB$74</definedName>
    <definedName name="_vena_CharterCashFlow3_CashFlowB2_C_FV_a398e917565c475b8f0c5e9ebb5e002d_58">'Cash Flow'!$CC$74</definedName>
    <definedName name="_vena_CharterCashFlow3_CashFlowB2_C_FV_a398e917565c475b8f0c5e9ebb5e002d_59">'Cash Flow'!$CD$74</definedName>
    <definedName name="_vena_CharterCashFlow3_CashFlowB2_C_FV_a398e917565c475b8f0c5e9ebb5e002d_60">'Cash Flow'!$CG$74</definedName>
    <definedName name="_vena_CharterCashFlow3_CashFlowB2_C_FV_a398e917565c475b8f0c5e9ebb5e002d_61">'Cash Flow'!$CH$74</definedName>
    <definedName name="_vena_CharterCashFlow3_CashFlowB2_C_FV_a398e917565c475b8f0c5e9ebb5e002d_62">'Cash Flow'!$CI$74</definedName>
    <definedName name="_vena_CharterCashFlow3_CashFlowB2_C_FV_a398e917565c475b8f0c5e9ebb5e002d_63">'Cash Flow'!$CJ$74</definedName>
    <definedName name="_vena_CharterCashFlow3_CashFlowB2_C_FV_a398e917565c475b8f0c5e9ebb5e002d_64">'Cash Flow'!$CK$74</definedName>
    <definedName name="_vena_CharterCashFlow3_CashFlowB2_C_FV_a398e917565c475b8f0c5e9ebb5e002d_65">'Cash Flow'!$CL$74</definedName>
    <definedName name="_vena_CharterCashFlow3_CashFlowB2_C_FV_a398e917565c475b8f0c5e9ebb5e002d_66">'Cash Flow'!$CM$74</definedName>
    <definedName name="_vena_CharterCashFlow3_CashFlowB2_C_FV_a398e917565c475b8f0c5e9ebb5e002d_67">'Cash Flow'!$CN$74</definedName>
    <definedName name="_vena_CharterCashFlow3_CashFlowB2_C_FV_a398e917565c475b8f0c5e9ebb5e002d_68">'Cash Flow'!$CO$74</definedName>
    <definedName name="_vena_CharterCashFlow3_CashFlowB2_C_FV_a398e917565c475b8f0c5e9ebb5e002d_69">'Cash Flow'!$CP$74</definedName>
    <definedName name="_vena_CharterCashFlow3_CashFlowB2_C_FV_a398e917565c475b8f0c5e9ebb5e002d_70">'Cash Flow'!$CQ$74</definedName>
    <definedName name="_vena_CharterCashFlow3_CashFlowB2_C_FV_a398e917565c475b8f0c5e9ebb5e002d_71">'Cash Flow'!$CR$74</definedName>
    <definedName name="_vena_CharterCashFlow3_CashFlowB2_C_FV_a398e917565c475b8f0c5e9ebb5e002d_72">'Cash Flow'!$CU$74</definedName>
    <definedName name="_vena_CharterCashFlow3_CashFlowB2_C_FV_a398e917565c475b8f0c5e9ebb5e002d_73">'Cash Flow'!$CV$74</definedName>
    <definedName name="_vena_CharterCashFlow3_CashFlowB2_C_FV_a398e917565c475b8f0c5e9ebb5e002d_74">'Cash Flow'!$CW$74</definedName>
    <definedName name="_vena_CharterCashFlow3_CashFlowB2_C_FV_a398e917565c475b8f0c5e9ebb5e002d_75">'Cash Flow'!$CX$74</definedName>
    <definedName name="_vena_CharterCashFlow3_CashFlowB2_C_FV_a398e917565c475b8f0c5e9ebb5e002d_76">'Cash Flow'!$CY$74</definedName>
    <definedName name="_vena_CharterCashFlow3_CashFlowB2_C_FV_a398e917565c475b8f0c5e9ebb5e002d_77">'Cash Flow'!$CZ$74</definedName>
    <definedName name="_vena_CharterCashFlow3_CashFlowB2_C_FV_a398e917565c475b8f0c5e9ebb5e002d_78">'Cash Flow'!$DA$74</definedName>
    <definedName name="_vena_CharterCashFlow3_CashFlowB2_C_FV_a398e917565c475b8f0c5e9ebb5e002d_79">'Cash Flow'!$DB$74</definedName>
    <definedName name="_vena_CharterCashFlow3_CashFlowB2_C_FV_a398e917565c475b8f0c5e9ebb5e002d_80">'Cash Flow'!$DC$74</definedName>
    <definedName name="_vena_CharterCashFlow3_CashFlowB2_C_FV_a398e917565c475b8f0c5e9ebb5e002d_81">'Cash Flow'!$DD$74</definedName>
    <definedName name="_vena_CharterCashFlow3_CashFlowB2_C_FV_a398e917565c475b8f0c5e9ebb5e002d_82">'Cash Flow'!$DE$74</definedName>
    <definedName name="_vena_CharterCashFlow3_CashFlowB2_C_FV_a398e917565c475b8f0c5e9ebb5e002d_83">'Cash Flow'!$DF$74</definedName>
    <definedName name="_vena_CharterCashFlow3_CashFlowB2_C_FV_e1c3a244dc3d4f149ecdf7d748811086">'Cash Flow'!$AC$75</definedName>
    <definedName name="_vena_CharterCashFlow3_CashFlowB2_C_FV_e1c3a244dc3d4f149ecdf7d748811086_1">'Cash Flow'!$AD$75</definedName>
    <definedName name="_vena_CharterCashFlow3_CashFlowB2_C_FV_e1c3a244dc3d4f149ecdf7d748811086_10">'Cash Flow'!$AM$75</definedName>
    <definedName name="_vena_CharterCashFlow3_CashFlowB2_C_FV_e1c3a244dc3d4f149ecdf7d748811086_11">'Cash Flow'!$AN$75</definedName>
    <definedName name="_vena_CharterCashFlow3_CashFlowB2_C_FV_e1c3a244dc3d4f149ecdf7d748811086_12">'Cash Flow'!$AQ$75</definedName>
    <definedName name="_vena_CharterCashFlow3_CashFlowB2_C_FV_e1c3a244dc3d4f149ecdf7d748811086_13">'Cash Flow'!$AR$75</definedName>
    <definedName name="_vena_CharterCashFlow3_CashFlowB2_C_FV_e1c3a244dc3d4f149ecdf7d748811086_14">'Cash Flow'!$AS$75</definedName>
    <definedName name="_vena_CharterCashFlow3_CashFlowB2_C_FV_e1c3a244dc3d4f149ecdf7d748811086_15">'Cash Flow'!$AT$75</definedName>
    <definedName name="_vena_CharterCashFlow3_CashFlowB2_C_FV_e1c3a244dc3d4f149ecdf7d748811086_16">'Cash Flow'!$AU$75</definedName>
    <definedName name="_vena_CharterCashFlow3_CashFlowB2_C_FV_e1c3a244dc3d4f149ecdf7d748811086_17">'Cash Flow'!$AV$75</definedName>
    <definedName name="_vena_CharterCashFlow3_CashFlowB2_C_FV_e1c3a244dc3d4f149ecdf7d748811086_18">'Cash Flow'!$AW$75</definedName>
    <definedName name="_vena_CharterCashFlow3_CashFlowB2_C_FV_e1c3a244dc3d4f149ecdf7d748811086_19">'Cash Flow'!$AX$75</definedName>
    <definedName name="_vena_CharterCashFlow3_CashFlowB2_C_FV_e1c3a244dc3d4f149ecdf7d748811086_2">'Cash Flow'!$AE$75</definedName>
    <definedName name="_vena_CharterCashFlow3_CashFlowB2_C_FV_e1c3a244dc3d4f149ecdf7d748811086_20">'Cash Flow'!$AY$75</definedName>
    <definedName name="_vena_CharterCashFlow3_CashFlowB2_C_FV_e1c3a244dc3d4f149ecdf7d748811086_21">'Cash Flow'!$AZ$75</definedName>
    <definedName name="_vena_CharterCashFlow3_CashFlowB2_C_FV_e1c3a244dc3d4f149ecdf7d748811086_22">'Cash Flow'!$BA$75</definedName>
    <definedName name="_vena_CharterCashFlow3_CashFlowB2_C_FV_e1c3a244dc3d4f149ecdf7d748811086_23">'Cash Flow'!$BB$75</definedName>
    <definedName name="_vena_CharterCashFlow3_CashFlowB2_C_FV_e1c3a244dc3d4f149ecdf7d748811086_24">'Cash Flow'!$BE$75</definedName>
    <definedName name="_vena_CharterCashFlow3_CashFlowB2_C_FV_e1c3a244dc3d4f149ecdf7d748811086_25">'Cash Flow'!$BF$75</definedName>
    <definedName name="_vena_CharterCashFlow3_CashFlowB2_C_FV_e1c3a244dc3d4f149ecdf7d748811086_26">'Cash Flow'!$BG$75</definedName>
    <definedName name="_vena_CharterCashFlow3_CashFlowB2_C_FV_e1c3a244dc3d4f149ecdf7d748811086_27">'Cash Flow'!$BH$75</definedName>
    <definedName name="_vena_CharterCashFlow3_CashFlowB2_C_FV_e1c3a244dc3d4f149ecdf7d748811086_28">'Cash Flow'!$BI$75</definedName>
    <definedName name="_vena_CharterCashFlow3_CashFlowB2_C_FV_e1c3a244dc3d4f149ecdf7d748811086_29">'Cash Flow'!$BJ$75</definedName>
    <definedName name="_vena_CharterCashFlow3_CashFlowB2_C_FV_e1c3a244dc3d4f149ecdf7d748811086_3">'Cash Flow'!$AF$75</definedName>
    <definedName name="_vena_CharterCashFlow3_CashFlowB2_C_FV_e1c3a244dc3d4f149ecdf7d748811086_30">'Cash Flow'!$BK$75</definedName>
    <definedName name="_vena_CharterCashFlow3_CashFlowB2_C_FV_e1c3a244dc3d4f149ecdf7d748811086_31">'Cash Flow'!$BL$75</definedName>
    <definedName name="_vena_CharterCashFlow3_CashFlowB2_C_FV_e1c3a244dc3d4f149ecdf7d748811086_32">'Cash Flow'!$BM$75</definedName>
    <definedName name="_vena_CharterCashFlow3_CashFlowB2_C_FV_e1c3a244dc3d4f149ecdf7d748811086_33">'Cash Flow'!$BN$75</definedName>
    <definedName name="_vena_CharterCashFlow3_CashFlowB2_C_FV_e1c3a244dc3d4f149ecdf7d748811086_34">'Cash Flow'!$BO$75</definedName>
    <definedName name="_vena_CharterCashFlow3_CashFlowB2_C_FV_e1c3a244dc3d4f149ecdf7d748811086_35">'Cash Flow'!$BP$75</definedName>
    <definedName name="_vena_CharterCashFlow3_CashFlowB2_C_FV_e1c3a244dc3d4f149ecdf7d748811086_36">'Cash Flow'!$BS$75</definedName>
    <definedName name="_vena_CharterCashFlow3_CashFlowB2_C_FV_e1c3a244dc3d4f149ecdf7d748811086_37">'Cash Flow'!$BT$75</definedName>
    <definedName name="_vena_CharterCashFlow3_CashFlowB2_C_FV_e1c3a244dc3d4f149ecdf7d748811086_38">'Cash Flow'!$BU$75</definedName>
    <definedName name="_vena_CharterCashFlow3_CashFlowB2_C_FV_e1c3a244dc3d4f149ecdf7d748811086_39">'Cash Flow'!$BV$75</definedName>
    <definedName name="_vena_CharterCashFlow3_CashFlowB2_C_FV_e1c3a244dc3d4f149ecdf7d748811086_4">'Cash Flow'!$AG$75</definedName>
    <definedName name="_vena_CharterCashFlow3_CashFlowB2_C_FV_e1c3a244dc3d4f149ecdf7d748811086_40">'Cash Flow'!$BW$75</definedName>
    <definedName name="_vena_CharterCashFlow3_CashFlowB2_C_FV_e1c3a244dc3d4f149ecdf7d748811086_41">'Cash Flow'!$BX$75</definedName>
    <definedName name="_vena_CharterCashFlow3_CashFlowB2_C_FV_e1c3a244dc3d4f149ecdf7d748811086_42">'Cash Flow'!$BY$75</definedName>
    <definedName name="_vena_CharterCashFlow3_CashFlowB2_C_FV_e1c3a244dc3d4f149ecdf7d748811086_43">'Cash Flow'!$BZ$75</definedName>
    <definedName name="_vena_CharterCashFlow3_CashFlowB2_C_FV_e1c3a244dc3d4f149ecdf7d748811086_44">'Cash Flow'!$CA$75</definedName>
    <definedName name="_vena_CharterCashFlow3_CashFlowB2_C_FV_e1c3a244dc3d4f149ecdf7d748811086_45">'Cash Flow'!$CB$75</definedName>
    <definedName name="_vena_CharterCashFlow3_CashFlowB2_C_FV_e1c3a244dc3d4f149ecdf7d748811086_46">'Cash Flow'!$CC$75</definedName>
    <definedName name="_vena_CharterCashFlow3_CashFlowB2_C_FV_e1c3a244dc3d4f149ecdf7d748811086_47">'Cash Flow'!$CD$75</definedName>
    <definedName name="_vena_CharterCashFlow3_CashFlowB2_C_FV_e1c3a244dc3d4f149ecdf7d748811086_48">'Cash Flow'!$CG$75</definedName>
    <definedName name="_vena_CharterCashFlow3_CashFlowB2_C_FV_e1c3a244dc3d4f149ecdf7d748811086_49">'Cash Flow'!$CH$75</definedName>
    <definedName name="_vena_CharterCashFlow3_CashFlowB2_C_FV_e1c3a244dc3d4f149ecdf7d748811086_5">'Cash Flow'!$AH$75</definedName>
    <definedName name="_vena_CharterCashFlow3_CashFlowB2_C_FV_e1c3a244dc3d4f149ecdf7d748811086_50">'Cash Flow'!$CI$75</definedName>
    <definedName name="_vena_CharterCashFlow3_CashFlowB2_C_FV_e1c3a244dc3d4f149ecdf7d748811086_51">'Cash Flow'!$CJ$75</definedName>
    <definedName name="_vena_CharterCashFlow3_CashFlowB2_C_FV_e1c3a244dc3d4f149ecdf7d748811086_52">'Cash Flow'!$CK$75</definedName>
    <definedName name="_vena_CharterCashFlow3_CashFlowB2_C_FV_e1c3a244dc3d4f149ecdf7d748811086_53">'Cash Flow'!$CL$75</definedName>
    <definedName name="_vena_CharterCashFlow3_CashFlowB2_C_FV_e1c3a244dc3d4f149ecdf7d748811086_54">'Cash Flow'!$CM$75</definedName>
    <definedName name="_vena_CharterCashFlow3_CashFlowB2_C_FV_e1c3a244dc3d4f149ecdf7d748811086_55">'Cash Flow'!$CN$75</definedName>
    <definedName name="_vena_CharterCashFlow3_CashFlowB2_C_FV_e1c3a244dc3d4f149ecdf7d748811086_56">'Cash Flow'!$CO$75</definedName>
    <definedName name="_vena_CharterCashFlow3_CashFlowB2_C_FV_e1c3a244dc3d4f149ecdf7d748811086_57">'Cash Flow'!$CP$75</definedName>
    <definedName name="_vena_CharterCashFlow3_CashFlowB2_C_FV_e1c3a244dc3d4f149ecdf7d748811086_58">'Cash Flow'!$CQ$75</definedName>
    <definedName name="_vena_CharterCashFlow3_CashFlowB2_C_FV_e1c3a244dc3d4f149ecdf7d748811086_59">'Cash Flow'!$CR$75</definedName>
    <definedName name="_vena_CharterCashFlow3_CashFlowB2_C_FV_e1c3a244dc3d4f149ecdf7d748811086_6">'Cash Flow'!$AI$75</definedName>
    <definedName name="_vena_CharterCashFlow3_CashFlowB2_C_FV_e1c3a244dc3d4f149ecdf7d748811086_60">'Cash Flow'!$CU$75</definedName>
    <definedName name="_vena_CharterCashFlow3_CashFlowB2_C_FV_e1c3a244dc3d4f149ecdf7d748811086_61">'Cash Flow'!$CV$75</definedName>
    <definedName name="_vena_CharterCashFlow3_CashFlowB2_C_FV_e1c3a244dc3d4f149ecdf7d748811086_62">'Cash Flow'!$CW$75</definedName>
    <definedName name="_vena_CharterCashFlow3_CashFlowB2_C_FV_e1c3a244dc3d4f149ecdf7d748811086_63">'Cash Flow'!$CX$75</definedName>
    <definedName name="_vena_CharterCashFlow3_CashFlowB2_C_FV_e1c3a244dc3d4f149ecdf7d748811086_64">'Cash Flow'!$CY$75</definedName>
    <definedName name="_vena_CharterCashFlow3_CashFlowB2_C_FV_e1c3a244dc3d4f149ecdf7d748811086_65">'Cash Flow'!$CZ$75</definedName>
    <definedName name="_vena_CharterCashFlow3_CashFlowB2_C_FV_e1c3a244dc3d4f149ecdf7d748811086_66">'Cash Flow'!$DA$75</definedName>
    <definedName name="_vena_CharterCashFlow3_CashFlowB2_C_FV_e1c3a244dc3d4f149ecdf7d748811086_67">'Cash Flow'!$DB$75</definedName>
    <definedName name="_vena_CharterCashFlow3_CashFlowB2_C_FV_e1c3a244dc3d4f149ecdf7d748811086_68">'Cash Flow'!$DC$75</definedName>
    <definedName name="_vena_CharterCashFlow3_CashFlowB2_C_FV_e1c3a244dc3d4f149ecdf7d748811086_69">'Cash Flow'!$DD$75</definedName>
    <definedName name="_vena_CharterCashFlow3_CashFlowB2_C_FV_e1c3a244dc3d4f149ecdf7d748811086_7">'Cash Flow'!$AJ$75</definedName>
    <definedName name="_vena_CharterCashFlow3_CashFlowB2_C_FV_e1c3a244dc3d4f149ecdf7d748811086_70">'Cash Flow'!$DE$75</definedName>
    <definedName name="_vena_CharterCashFlow3_CashFlowB2_C_FV_e1c3a244dc3d4f149ecdf7d748811086_71">'Cash Flow'!$DF$75</definedName>
    <definedName name="_vena_CharterCashFlow3_CashFlowB2_C_FV_e1c3a244dc3d4f149ecdf7d748811086_8">'Cash Flow'!$AK$75</definedName>
    <definedName name="_vena_CharterCashFlow3_CashFlowB2_C_FV_e1c3a244dc3d4f149ecdf7d748811086_9">'Cash Flow'!$AL$75</definedName>
    <definedName name="_vena_CharterCashFlow3_CashFlowB2_R_5_463656169434644480">'Cash Flow'!$T$593</definedName>
    <definedName name="_vena_CharterCashFlow3_CashFlowB5_C_8_431662182280724481">'Cash Flow'!$AC$84</definedName>
    <definedName name="_vena_CharterCashFlow3_CashFlowB5_C_8_431662182280724481_1">'Cash Flow'!$AD$84</definedName>
    <definedName name="_vena_CharterCashFlow3_CashFlowB5_C_8_431662182280724481_10">'Cash Flow'!$AM$84</definedName>
    <definedName name="_vena_CharterCashFlow3_CashFlowB5_C_8_431662182280724481_11">'Cash Flow'!$AN$84</definedName>
    <definedName name="_vena_CharterCashFlow3_CashFlowB5_C_8_431662182280724481_2">'Cash Flow'!$AE$84</definedName>
    <definedName name="_vena_CharterCashFlow3_CashFlowB5_C_8_431662182280724481_3">'Cash Flow'!$AF$84</definedName>
    <definedName name="_vena_CharterCashFlow3_CashFlowB5_C_8_431662182280724481_4">'Cash Flow'!$AG$84</definedName>
    <definedName name="_vena_CharterCashFlow3_CashFlowB5_C_8_431662182280724481_5">'Cash Flow'!$AH$84</definedName>
    <definedName name="_vena_CharterCashFlow3_CashFlowB5_C_8_431662182280724481_6">'Cash Flow'!$AI$84</definedName>
    <definedName name="_vena_CharterCashFlow3_CashFlowB5_C_8_431662182280724481_7">'Cash Flow'!$AJ$84</definedName>
    <definedName name="_vena_CharterCashFlow3_CashFlowB5_C_8_431662182280724481_8">'Cash Flow'!$AK$84</definedName>
    <definedName name="_vena_CharterCashFlow3_CashFlowB5_C_8_431662182280724481_9">'Cash Flow'!$AL$84</definedName>
    <definedName name="_vena_CharterCashFlow3_CashFlowB5_C_FV_56493ffece784c5db4cd0fd3b40a250d">'Cash Flow'!$AC$81</definedName>
    <definedName name="_vena_CharterCashFlow3_CashFlowB5_C_FV_56493ffece784c5db4cd0fd3b40a250d_1">'Cash Flow'!$AD$81</definedName>
    <definedName name="_vena_CharterCashFlow3_CashFlowB5_C_FV_56493ffece784c5db4cd0fd3b40a250d_10">'Cash Flow'!$AM$81</definedName>
    <definedName name="_vena_CharterCashFlow3_CashFlowB5_C_FV_56493ffece784c5db4cd0fd3b40a250d_11">'Cash Flow'!$AN$81</definedName>
    <definedName name="_vena_CharterCashFlow3_CashFlowB5_C_FV_56493ffece784c5db4cd0fd3b40a250d_2">'Cash Flow'!$AE$81</definedName>
    <definedName name="_vena_CharterCashFlow3_CashFlowB5_C_FV_56493ffece784c5db4cd0fd3b40a250d_3">'Cash Flow'!$AF$81</definedName>
    <definedName name="_vena_CharterCashFlow3_CashFlowB5_C_FV_56493ffece784c5db4cd0fd3b40a250d_4">'Cash Flow'!$AG$81</definedName>
    <definedName name="_vena_CharterCashFlow3_CashFlowB5_C_FV_56493ffece784c5db4cd0fd3b40a250d_5">'Cash Flow'!$AH$81</definedName>
    <definedName name="_vena_CharterCashFlow3_CashFlowB5_C_FV_56493ffece784c5db4cd0fd3b40a250d_6">'Cash Flow'!$AI$81</definedName>
    <definedName name="_vena_CharterCashFlow3_CashFlowB5_C_FV_56493ffece784c5db4cd0fd3b40a250d_7">'Cash Flow'!$AJ$81</definedName>
    <definedName name="_vena_CharterCashFlow3_CashFlowB5_C_FV_56493ffece784c5db4cd0fd3b40a250d_8">'Cash Flow'!$AK$81</definedName>
    <definedName name="_vena_CharterCashFlow3_CashFlowB5_C_FV_56493ffece784c5db4cd0fd3b40a250d_9">'Cash Flow'!$AL$81</definedName>
    <definedName name="_vena_CharterCashFlow3_CashFlowB5_C_FV_a398e917565c475b8f0c5e9ebb5e002d">'Cash Flow'!$AC$82</definedName>
    <definedName name="_vena_CharterCashFlow3_CashFlowB5_C_FV_a398e917565c475b8f0c5e9ebb5e002d_1">'Cash Flow'!$AD$82</definedName>
    <definedName name="_vena_CharterCashFlow3_CashFlowB5_C_FV_a398e917565c475b8f0c5e9ebb5e002d_10">'Cash Flow'!$AM$82</definedName>
    <definedName name="_vena_CharterCashFlow3_CashFlowB5_C_FV_a398e917565c475b8f0c5e9ebb5e002d_11">'Cash Flow'!$AN$82</definedName>
    <definedName name="_vena_CharterCashFlow3_CashFlowB5_C_FV_a398e917565c475b8f0c5e9ebb5e002d_2">'Cash Flow'!$AE$82</definedName>
    <definedName name="_vena_CharterCashFlow3_CashFlowB5_C_FV_a398e917565c475b8f0c5e9ebb5e002d_3">'Cash Flow'!$AF$82</definedName>
    <definedName name="_vena_CharterCashFlow3_CashFlowB5_C_FV_a398e917565c475b8f0c5e9ebb5e002d_4">'Cash Flow'!$AG$82</definedName>
    <definedName name="_vena_CharterCashFlow3_CashFlowB5_C_FV_a398e917565c475b8f0c5e9ebb5e002d_5">'Cash Flow'!$AH$82</definedName>
    <definedName name="_vena_CharterCashFlow3_CashFlowB5_C_FV_a398e917565c475b8f0c5e9ebb5e002d_6">'Cash Flow'!$AI$82</definedName>
    <definedName name="_vena_CharterCashFlow3_CashFlowB5_C_FV_a398e917565c475b8f0c5e9ebb5e002d_7">'Cash Flow'!$AJ$82</definedName>
    <definedName name="_vena_CharterCashFlow3_CashFlowB5_C_FV_a398e917565c475b8f0c5e9ebb5e002d_8">'Cash Flow'!$AK$82</definedName>
    <definedName name="_vena_CharterCashFlow3_CashFlowB5_C_FV_a398e917565c475b8f0c5e9ebb5e002d_9">'Cash Flow'!$AL$82</definedName>
    <definedName name="_vena_CharterCashFlow3_CashFlowB5_C_FV_e1c3a244dc3d4f149ecdf7d748811086">'Cash Flow'!$AC$83</definedName>
    <definedName name="_vena_CharterCashFlow3_CashFlowB5_C_FV_e1c3a244dc3d4f149ecdf7d748811086_1">'Cash Flow'!$AD$83</definedName>
    <definedName name="_vena_CharterCashFlow3_CashFlowB5_C_FV_e1c3a244dc3d4f149ecdf7d748811086_10">'Cash Flow'!$AM$83</definedName>
    <definedName name="_vena_CharterCashFlow3_CashFlowB5_C_FV_e1c3a244dc3d4f149ecdf7d748811086_11">'Cash Flow'!$AN$83</definedName>
    <definedName name="_vena_CharterCashFlow3_CashFlowB5_C_FV_e1c3a244dc3d4f149ecdf7d748811086_2">'Cash Flow'!$AE$83</definedName>
    <definedName name="_vena_CharterCashFlow3_CashFlowB5_C_FV_e1c3a244dc3d4f149ecdf7d748811086_3">'Cash Flow'!$AF$83</definedName>
    <definedName name="_vena_CharterCashFlow3_CashFlowB5_C_FV_e1c3a244dc3d4f149ecdf7d748811086_4">'Cash Flow'!$AG$83</definedName>
    <definedName name="_vena_CharterCashFlow3_CashFlowB5_C_FV_e1c3a244dc3d4f149ecdf7d748811086_5">'Cash Flow'!$AH$83</definedName>
    <definedName name="_vena_CharterCashFlow3_CashFlowB5_C_FV_e1c3a244dc3d4f149ecdf7d748811086_6">'Cash Flow'!$AI$83</definedName>
    <definedName name="_vena_CharterCashFlow3_CashFlowB5_C_FV_e1c3a244dc3d4f149ecdf7d748811086_7">'Cash Flow'!$AJ$83</definedName>
    <definedName name="_vena_CharterCashFlow3_CashFlowB5_C_FV_e1c3a244dc3d4f149ecdf7d748811086_8">'Cash Flow'!$AK$83</definedName>
    <definedName name="_vena_CharterCashFlow3_CashFlowB5_C_FV_e1c3a244dc3d4f149ecdf7d748811086_9">'Cash Flow'!$AL$83</definedName>
    <definedName name="_vena_CharterCashFlow3_CashFlowB5_R_5_507518001978146816">'Cash Flow'!$W$107</definedName>
    <definedName name="_vena_CharterCashFlow3_CashFlowB6_C_8_431662182280724481">'Cash Flow'!$AC$88</definedName>
    <definedName name="_vena_CharterCashFlow3_CashFlowB6_C_8_431662182280724481_1">'Cash Flow'!$AD$88</definedName>
    <definedName name="_vena_CharterCashFlow3_CashFlowB6_C_8_431662182280724481_10">'Cash Flow'!$AM$88</definedName>
    <definedName name="_vena_CharterCashFlow3_CashFlowB6_C_8_431662182280724481_11">'Cash Flow'!$AN$88</definedName>
    <definedName name="_vena_CharterCashFlow3_CashFlowB6_C_8_431662182280724481_12">'Cash Flow'!$AQ$88</definedName>
    <definedName name="_vena_CharterCashFlow3_CashFlowB6_C_8_431662182280724481_13">'Cash Flow'!$AR$88</definedName>
    <definedName name="_vena_CharterCashFlow3_CashFlowB6_C_8_431662182280724481_14">'Cash Flow'!$AS$88</definedName>
    <definedName name="_vena_CharterCashFlow3_CashFlowB6_C_8_431662182280724481_15">'Cash Flow'!$AT$88</definedName>
    <definedName name="_vena_CharterCashFlow3_CashFlowB6_C_8_431662182280724481_16">'Cash Flow'!$AU$88</definedName>
    <definedName name="_vena_CharterCashFlow3_CashFlowB6_C_8_431662182280724481_17">'Cash Flow'!$AV$88</definedName>
    <definedName name="_vena_CharterCashFlow3_CashFlowB6_C_8_431662182280724481_18">'Cash Flow'!$AW$88</definedName>
    <definedName name="_vena_CharterCashFlow3_CashFlowB6_C_8_431662182280724481_19">'Cash Flow'!$AX$88</definedName>
    <definedName name="_vena_CharterCashFlow3_CashFlowB6_C_8_431662182280724481_2">'Cash Flow'!$AE$88</definedName>
    <definedName name="_vena_CharterCashFlow3_CashFlowB6_C_8_431662182280724481_20">'Cash Flow'!$AY$88</definedName>
    <definedName name="_vena_CharterCashFlow3_CashFlowB6_C_8_431662182280724481_21">'Cash Flow'!$AZ$88</definedName>
    <definedName name="_vena_CharterCashFlow3_CashFlowB6_C_8_431662182280724481_22">'Cash Flow'!$BA$88</definedName>
    <definedName name="_vena_CharterCashFlow3_CashFlowB6_C_8_431662182280724481_23">'Cash Flow'!$BB$88</definedName>
    <definedName name="_vena_CharterCashFlow3_CashFlowB6_C_8_431662182280724481_3">'Cash Flow'!$AF$88</definedName>
    <definedName name="_vena_CharterCashFlow3_CashFlowB6_C_8_431662182280724481_4">'Cash Flow'!$AG$88</definedName>
    <definedName name="_vena_CharterCashFlow3_CashFlowB6_C_8_431662182280724481_5">'Cash Flow'!$AH$88</definedName>
    <definedName name="_vena_CharterCashFlow3_CashFlowB6_C_8_431662182280724481_6">'Cash Flow'!$AI$88</definedName>
    <definedName name="_vena_CharterCashFlow3_CashFlowB6_C_8_431662182280724481_7">'Cash Flow'!$AJ$88</definedName>
    <definedName name="_vena_CharterCashFlow3_CashFlowB6_C_8_431662182280724481_8">'Cash Flow'!$AK$88</definedName>
    <definedName name="_vena_CharterCashFlow3_CashFlowB6_C_8_431662182280724481_9">'Cash Flow'!$AL$88</definedName>
    <definedName name="_vena_CharterCashFlow3_CashFlowB6_C_8_443914069322235904">'Cash Flow'!$BE$88</definedName>
    <definedName name="_vena_CharterCashFlow3_CashFlowB6_C_8_443914069322235904_1">'Cash Flow'!$BF$88</definedName>
    <definedName name="_vena_CharterCashFlow3_CashFlowB6_C_8_443914069322235904_10">'Cash Flow'!$BO$88</definedName>
    <definedName name="_vena_CharterCashFlow3_CashFlowB6_C_8_443914069322235904_11">'Cash Flow'!$BP$88</definedName>
    <definedName name="_vena_CharterCashFlow3_CashFlowB6_C_8_443914069322235904_12">'Cash Flow'!$BS$88</definedName>
    <definedName name="_vena_CharterCashFlow3_CashFlowB6_C_8_443914069322235904_13">'Cash Flow'!$BT$88</definedName>
    <definedName name="_vena_CharterCashFlow3_CashFlowB6_C_8_443914069322235904_14">'Cash Flow'!$BU$88</definedName>
    <definedName name="_vena_CharterCashFlow3_CashFlowB6_C_8_443914069322235904_15">'Cash Flow'!$BV$88</definedName>
    <definedName name="_vena_CharterCashFlow3_CashFlowB6_C_8_443914069322235904_16">'Cash Flow'!$BW$88</definedName>
    <definedName name="_vena_CharterCashFlow3_CashFlowB6_C_8_443914069322235904_17">'Cash Flow'!$BX$88</definedName>
    <definedName name="_vena_CharterCashFlow3_CashFlowB6_C_8_443914069322235904_18">'Cash Flow'!$BY$88</definedName>
    <definedName name="_vena_CharterCashFlow3_CashFlowB6_C_8_443914069322235904_19">'Cash Flow'!$BZ$88</definedName>
    <definedName name="_vena_CharterCashFlow3_CashFlowB6_C_8_443914069322235904_2">'Cash Flow'!$BG$88</definedName>
    <definedName name="_vena_CharterCashFlow3_CashFlowB6_C_8_443914069322235904_20">'Cash Flow'!$CA$88</definedName>
    <definedName name="_vena_CharterCashFlow3_CashFlowB6_C_8_443914069322235904_21">'Cash Flow'!$CB$88</definedName>
    <definedName name="_vena_CharterCashFlow3_CashFlowB6_C_8_443914069322235904_22">'Cash Flow'!$CC$88</definedName>
    <definedName name="_vena_CharterCashFlow3_CashFlowB6_C_8_443914069322235904_23">'Cash Flow'!$CD$88</definedName>
    <definedName name="_vena_CharterCashFlow3_CashFlowB6_C_8_443914069322235904_24">'Cash Flow'!$CG$88</definedName>
    <definedName name="_vena_CharterCashFlow3_CashFlowB6_C_8_443914069322235904_25">'Cash Flow'!$CH$88</definedName>
    <definedName name="_vena_CharterCashFlow3_CashFlowB6_C_8_443914069322235904_26">'Cash Flow'!$CI$88</definedName>
    <definedName name="_vena_CharterCashFlow3_CashFlowB6_C_8_443914069322235904_27">'Cash Flow'!$CJ$88</definedName>
    <definedName name="_vena_CharterCashFlow3_CashFlowB6_C_8_443914069322235904_28">'Cash Flow'!$CK$88</definedName>
    <definedName name="_vena_CharterCashFlow3_CashFlowB6_C_8_443914069322235904_29">'Cash Flow'!$CL$88</definedName>
    <definedName name="_vena_CharterCashFlow3_CashFlowB6_C_8_443914069322235904_3">'Cash Flow'!$BH$88</definedName>
    <definedName name="_vena_CharterCashFlow3_CashFlowB6_C_8_443914069322235904_30">'Cash Flow'!$CM$88</definedName>
    <definedName name="_vena_CharterCashFlow3_CashFlowB6_C_8_443914069322235904_31">'Cash Flow'!$CN$88</definedName>
    <definedName name="_vena_CharterCashFlow3_CashFlowB6_C_8_443914069322235904_32">'Cash Flow'!$CO$88</definedName>
    <definedName name="_vena_CharterCashFlow3_CashFlowB6_C_8_443914069322235904_33">'Cash Flow'!$CP$88</definedName>
    <definedName name="_vena_CharterCashFlow3_CashFlowB6_C_8_443914069322235904_34">'Cash Flow'!$CQ$88</definedName>
    <definedName name="_vena_CharterCashFlow3_CashFlowB6_C_8_443914069322235904_35">'Cash Flow'!$CR$88</definedName>
    <definedName name="_vena_CharterCashFlow3_CashFlowB6_C_8_443914069322235904_36">'Cash Flow'!$CU$88</definedName>
    <definedName name="_vena_CharterCashFlow3_CashFlowB6_C_8_443914069322235904_37">'Cash Flow'!$CV$88</definedName>
    <definedName name="_vena_CharterCashFlow3_CashFlowB6_C_8_443914069322235904_38">'Cash Flow'!$CW$88</definedName>
    <definedName name="_vena_CharterCashFlow3_CashFlowB6_C_8_443914069322235904_39">'Cash Flow'!$CX$88</definedName>
    <definedName name="_vena_CharterCashFlow3_CashFlowB6_C_8_443914069322235904_4">'Cash Flow'!$BI$88</definedName>
    <definedName name="_vena_CharterCashFlow3_CashFlowB6_C_8_443914069322235904_40">'Cash Flow'!$CY$88</definedName>
    <definedName name="_vena_CharterCashFlow3_CashFlowB6_C_8_443914069322235904_41">'Cash Flow'!$CZ$88</definedName>
    <definedName name="_vena_CharterCashFlow3_CashFlowB6_C_8_443914069322235904_42">'Cash Flow'!$DA$88</definedName>
    <definedName name="_vena_CharterCashFlow3_CashFlowB6_C_8_443914069322235904_43">'Cash Flow'!$DB$88</definedName>
    <definedName name="_vena_CharterCashFlow3_CashFlowB6_C_8_443914069322235904_44">'Cash Flow'!$DC$88</definedName>
    <definedName name="_vena_CharterCashFlow3_CashFlowB6_C_8_443914069322235904_45">'Cash Flow'!$DD$88</definedName>
    <definedName name="_vena_CharterCashFlow3_CashFlowB6_C_8_443914069322235904_46">'Cash Flow'!$DE$88</definedName>
    <definedName name="_vena_CharterCashFlow3_CashFlowB6_C_8_443914069322235904_47">'Cash Flow'!$DF$88</definedName>
    <definedName name="_vena_CharterCashFlow3_CashFlowB6_C_8_443914069322235904_5">'Cash Flow'!$BJ$88</definedName>
    <definedName name="_vena_CharterCashFlow3_CashFlowB6_C_8_443914069322235904_6">'Cash Flow'!$BK$88</definedName>
    <definedName name="_vena_CharterCashFlow3_CashFlowB6_C_8_443914069322235904_7">'Cash Flow'!$BL$88</definedName>
    <definedName name="_vena_CharterCashFlow3_CashFlowB6_C_8_443914069322235904_8">'Cash Flow'!$BM$88</definedName>
    <definedName name="_vena_CharterCashFlow3_CashFlowB6_C_8_443914069322235904_9">'Cash Flow'!$BN$88</definedName>
    <definedName name="_vena_CharterCashFlow3_CashFlowB6_C_FV_56493ffece784c5db4cd0fd3b40a250d">'Cash Flow'!$CU$85</definedName>
    <definedName name="_vena_CharterCashFlow3_CashFlowB6_C_FV_56493ffece784c5db4cd0fd3b40a250d_1">'Cash Flow'!$CV$85</definedName>
    <definedName name="_vena_CharterCashFlow3_CashFlowB6_C_FV_56493ffece784c5db4cd0fd3b40a250d_10">'Cash Flow'!$DE$85</definedName>
    <definedName name="_vena_CharterCashFlow3_CashFlowB6_C_FV_56493ffece784c5db4cd0fd3b40a250d_11">'Cash Flow'!$DF$85</definedName>
    <definedName name="_vena_CharterCashFlow3_CashFlowB6_C_FV_56493ffece784c5db4cd0fd3b40a250d_12">'Cash Flow'!$CG$85</definedName>
    <definedName name="_vena_CharterCashFlow3_CashFlowB6_C_FV_56493ffece784c5db4cd0fd3b40a250d_13">'Cash Flow'!$CH$85</definedName>
    <definedName name="_vena_CharterCashFlow3_CashFlowB6_C_FV_56493ffece784c5db4cd0fd3b40a250d_14">'Cash Flow'!$CI$85</definedName>
    <definedName name="_vena_CharterCashFlow3_CashFlowB6_C_FV_56493ffece784c5db4cd0fd3b40a250d_15">'Cash Flow'!$CJ$85</definedName>
    <definedName name="_vena_CharterCashFlow3_CashFlowB6_C_FV_56493ffece784c5db4cd0fd3b40a250d_16">'Cash Flow'!$CK$85</definedName>
    <definedName name="_vena_CharterCashFlow3_CashFlowB6_C_FV_56493ffece784c5db4cd0fd3b40a250d_17">'Cash Flow'!$CL$85</definedName>
    <definedName name="_vena_CharterCashFlow3_CashFlowB6_C_FV_56493ffece784c5db4cd0fd3b40a250d_18">'Cash Flow'!$CM$85</definedName>
    <definedName name="_vena_CharterCashFlow3_CashFlowB6_C_FV_56493ffece784c5db4cd0fd3b40a250d_19">'Cash Flow'!$CN$85</definedName>
    <definedName name="_vena_CharterCashFlow3_CashFlowB6_C_FV_56493ffece784c5db4cd0fd3b40a250d_2">'Cash Flow'!$CW$85</definedName>
    <definedName name="_vena_CharterCashFlow3_CashFlowB6_C_FV_56493ffece784c5db4cd0fd3b40a250d_20">'Cash Flow'!$CO$85</definedName>
    <definedName name="_vena_CharterCashFlow3_CashFlowB6_C_FV_56493ffece784c5db4cd0fd3b40a250d_21">'Cash Flow'!$CP$85</definedName>
    <definedName name="_vena_CharterCashFlow3_CashFlowB6_C_FV_56493ffece784c5db4cd0fd3b40a250d_22">'Cash Flow'!$CQ$85</definedName>
    <definedName name="_vena_CharterCashFlow3_CashFlowB6_C_FV_56493ffece784c5db4cd0fd3b40a250d_23">'Cash Flow'!$CR$85</definedName>
    <definedName name="_vena_CharterCashFlow3_CashFlowB6_C_FV_56493ffece784c5db4cd0fd3b40a250d_24">'Cash Flow'!$BS$85</definedName>
    <definedName name="_vena_CharterCashFlow3_CashFlowB6_C_FV_56493ffece784c5db4cd0fd3b40a250d_25">'Cash Flow'!$BT$85</definedName>
    <definedName name="_vena_CharterCashFlow3_CashFlowB6_C_FV_56493ffece784c5db4cd0fd3b40a250d_26">'Cash Flow'!$BU$85</definedName>
    <definedName name="_vena_CharterCashFlow3_CashFlowB6_C_FV_56493ffece784c5db4cd0fd3b40a250d_27">'Cash Flow'!$BV$85</definedName>
    <definedName name="_vena_CharterCashFlow3_CashFlowB6_C_FV_56493ffece784c5db4cd0fd3b40a250d_28">'Cash Flow'!$BW$85</definedName>
    <definedName name="_vena_CharterCashFlow3_CashFlowB6_C_FV_56493ffece784c5db4cd0fd3b40a250d_29">'Cash Flow'!$BX$85</definedName>
    <definedName name="_vena_CharterCashFlow3_CashFlowB6_C_FV_56493ffece784c5db4cd0fd3b40a250d_3">'Cash Flow'!$CX$85</definedName>
    <definedName name="_vena_CharterCashFlow3_CashFlowB6_C_FV_56493ffece784c5db4cd0fd3b40a250d_30">'Cash Flow'!$BY$85</definedName>
    <definedName name="_vena_CharterCashFlow3_CashFlowB6_C_FV_56493ffece784c5db4cd0fd3b40a250d_31">'Cash Flow'!$BZ$85</definedName>
    <definedName name="_vena_CharterCashFlow3_CashFlowB6_C_FV_56493ffece784c5db4cd0fd3b40a250d_32">'Cash Flow'!$CA$85</definedName>
    <definedName name="_vena_CharterCashFlow3_CashFlowB6_C_FV_56493ffece784c5db4cd0fd3b40a250d_33">'Cash Flow'!$CB$85</definedName>
    <definedName name="_vena_CharterCashFlow3_CashFlowB6_C_FV_56493ffece784c5db4cd0fd3b40a250d_34">'Cash Flow'!$CC$85</definedName>
    <definedName name="_vena_CharterCashFlow3_CashFlowB6_C_FV_56493ffece784c5db4cd0fd3b40a250d_35">'Cash Flow'!$CD$85</definedName>
    <definedName name="_vena_CharterCashFlow3_CashFlowB6_C_FV_56493ffece784c5db4cd0fd3b40a250d_36">'Cash Flow'!$BE$85</definedName>
    <definedName name="_vena_CharterCashFlow3_CashFlowB6_C_FV_56493ffece784c5db4cd0fd3b40a250d_37">'Cash Flow'!$BF$85</definedName>
    <definedName name="_vena_CharterCashFlow3_CashFlowB6_C_FV_56493ffece784c5db4cd0fd3b40a250d_38">'Cash Flow'!$BG$85</definedName>
    <definedName name="_vena_CharterCashFlow3_CashFlowB6_C_FV_56493ffece784c5db4cd0fd3b40a250d_39">'Cash Flow'!$BH$85</definedName>
    <definedName name="_vena_CharterCashFlow3_CashFlowB6_C_FV_56493ffece784c5db4cd0fd3b40a250d_4">'Cash Flow'!$CY$85</definedName>
    <definedName name="_vena_CharterCashFlow3_CashFlowB6_C_FV_56493ffece784c5db4cd0fd3b40a250d_40">'Cash Flow'!$BI$85</definedName>
    <definedName name="_vena_CharterCashFlow3_CashFlowB6_C_FV_56493ffece784c5db4cd0fd3b40a250d_41">'Cash Flow'!$BJ$85</definedName>
    <definedName name="_vena_CharterCashFlow3_CashFlowB6_C_FV_56493ffece784c5db4cd0fd3b40a250d_42">'Cash Flow'!$BK$85</definedName>
    <definedName name="_vena_CharterCashFlow3_CashFlowB6_C_FV_56493ffece784c5db4cd0fd3b40a250d_43">'Cash Flow'!$BL$85</definedName>
    <definedName name="_vena_CharterCashFlow3_CashFlowB6_C_FV_56493ffece784c5db4cd0fd3b40a250d_44">'Cash Flow'!$BM$85</definedName>
    <definedName name="_vena_CharterCashFlow3_CashFlowB6_C_FV_56493ffece784c5db4cd0fd3b40a250d_45">'Cash Flow'!$BN$85</definedName>
    <definedName name="_vena_CharterCashFlow3_CashFlowB6_C_FV_56493ffece784c5db4cd0fd3b40a250d_46">'Cash Flow'!$BO$85</definedName>
    <definedName name="_vena_CharterCashFlow3_CashFlowB6_C_FV_56493ffece784c5db4cd0fd3b40a250d_47">'Cash Flow'!$BP$85</definedName>
    <definedName name="_vena_CharterCashFlow3_CashFlowB6_C_FV_56493ffece784c5db4cd0fd3b40a250d_48">'Cash Flow'!$AQ$85</definedName>
    <definedName name="_vena_CharterCashFlow3_CashFlowB6_C_FV_56493ffece784c5db4cd0fd3b40a250d_49">'Cash Flow'!$AR$85</definedName>
    <definedName name="_vena_CharterCashFlow3_CashFlowB6_C_FV_56493ffece784c5db4cd0fd3b40a250d_5">'Cash Flow'!$CZ$85</definedName>
    <definedName name="_vena_CharterCashFlow3_CashFlowB6_C_FV_56493ffece784c5db4cd0fd3b40a250d_50">'Cash Flow'!$AS$85</definedName>
    <definedName name="_vena_CharterCashFlow3_CashFlowB6_C_FV_56493ffece784c5db4cd0fd3b40a250d_51">'Cash Flow'!$AT$85</definedName>
    <definedName name="_vena_CharterCashFlow3_CashFlowB6_C_FV_56493ffece784c5db4cd0fd3b40a250d_52">'Cash Flow'!$AU$85</definedName>
    <definedName name="_vena_CharterCashFlow3_CashFlowB6_C_FV_56493ffece784c5db4cd0fd3b40a250d_53">'Cash Flow'!$AV$85</definedName>
    <definedName name="_vena_CharterCashFlow3_CashFlowB6_C_FV_56493ffece784c5db4cd0fd3b40a250d_54">'Cash Flow'!$AW$85</definedName>
    <definedName name="_vena_CharterCashFlow3_CashFlowB6_C_FV_56493ffece784c5db4cd0fd3b40a250d_55">'Cash Flow'!$AX$85</definedName>
    <definedName name="_vena_CharterCashFlow3_CashFlowB6_C_FV_56493ffece784c5db4cd0fd3b40a250d_56">'Cash Flow'!$AY$85</definedName>
    <definedName name="_vena_CharterCashFlow3_CashFlowB6_C_FV_56493ffece784c5db4cd0fd3b40a250d_57">'Cash Flow'!$AZ$85</definedName>
    <definedName name="_vena_CharterCashFlow3_CashFlowB6_C_FV_56493ffece784c5db4cd0fd3b40a250d_58">'Cash Flow'!$BA$85</definedName>
    <definedName name="_vena_CharterCashFlow3_CashFlowB6_C_FV_56493ffece784c5db4cd0fd3b40a250d_59">'Cash Flow'!$BB$85</definedName>
    <definedName name="_vena_CharterCashFlow3_CashFlowB6_C_FV_56493ffece784c5db4cd0fd3b40a250d_6">'Cash Flow'!$DA$85</definedName>
    <definedName name="_vena_CharterCashFlow3_CashFlowB6_C_FV_56493ffece784c5db4cd0fd3b40a250d_60">'Cash Flow'!$AC$85</definedName>
    <definedName name="_vena_CharterCashFlow3_CashFlowB6_C_FV_56493ffece784c5db4cd0fd3b40a250d_61">'Cash Flow'!$AD$85</definedName>
    <definedName name="_vena_CharterCashFlow3_CashFlowB6_C_FV_56493ffece784c5db4cd0fd3b40a250d_62">'Cash Flow'!$AE$85</definedName>
    <definedName name="_vena_CharterCashFlow3_CashFlowB6_C_FV_56493ffece784c5db4cd0fd3b40a250d_63">'Cash Flow'!$AF$85</definedName>
    <definedName name="_vena_CharterCashFlow3_CashFlowB6_C_FV_56493ffece784c5db4cd0fd3b40a250d_64">'Cash Flow'!$AG$85</definedName>
    <definedName name="_vena_CharterCashFlow3_CashFlowB6_C_FV_56493ffece784c5db4cd0fd3b40a250d_65">'Cash Flow'!$AH$85</definedName>
    <definedName name="_vena_CharterCashFlow3_CashFlowB6_C_FV_56493ffece784c5db4cd0fd3b40a250d_66">'Cash Flow'!$AI$85</definedName>
    <definedName name="_vena_CharterCashFlow3_CashFlowB6_C_FV_56493ffece784c5db4cd0fd3b40a250d_67">'Cash Flow'!$AJ$85</definedName>
    <definedName name="_vena_CharterCashFlow3_CashFlowB6_C_FV_56493ffece784c5db4cd0fd3b40a250d_68">'Cash Flow'!$AK$85</definedName>
    <definedName name="_vena_CharterCashFlow3_CashFlowB6_C_FV_56493ffece784c5db4cd0fd3b40a250d_69">'Cash Flow'!$AL$85</definedName>
    <definedName name="_vena_CharterCashFlow3_CashFlowB6_C_FV_56493ffece784c5db4cd0fd3b40a250d_7">'Cash Flow'!$DB$85</definedName>
    <definedName name="_vena_CharterCashFlow3_CashFlowB6_C_FV_56493ffece784c5db4cd0fd3b40a250d_70">'Cash Flow'!$AM$85</definedName>
    <definedName name="_vena_CharterCashFlow3_CashFlowB6_C_FV_56493ffece784c5db4cd0fd3b40a250d_71">'Cash Flow'!$AN$85</definedName>
    <definedName name="_vena_CharterCashFlow3_CashFlowB6_C_FV_56493ffece784c5db4cd0fd3b40a250d_8">'Cash Flow'!$DC$85</definedName>
    <definedName name="_vena_CharterCashFlow3_CashFlowB6_C_FV_56493ffece784c5db4cd0fd3b40a250d_9">'Cash Flow'!$DD$85</definedName>
    <definedName name="_vena_CharterCashFlow3_CashFlowB6_C_FV_a398e917565c475b8f0c5e9ebb5e002d">'Cash Flow'!$AC$86</definedName>
    <definedName name="_vena_CharterCashFlow3_CashFlowB6_C_FV_a398e917565c475b8f0c5e9ebb5e002d_1">'Cash Flow'!$AD$86</definedName>
    <definedName name="_vena_CharterCashFlow3_CashFlowB6_C_FV_a398e917565c475b8f0c5e9ebb5e002d_10">'Cash Flow'!$AM$86</definedName>
    <definedName name="_vena_CharterCashFlow3_CashFlowB6_C_FV_a398e917565c475b8f0c5e9ebb5e002d_11">'Cash Flow'!$AN$86</definedName>
    <definedName name="_vena_CharterCashFlow3_CashFlowB6_C_FV_a398e917565c475b8f0c5e9ebb5e002d_12">'Cash Flow'!$AQ$86</definedName>
    <definedName name="_vena_CharterCashFlow3_CashFlowB6_C_FV_a398e917565c475b8f0c5e9ebb5e002d_13">'Cash Flow'!$AR$86</definedName>
    <definedName name="_vena_CharterCashFlow3_CashFlowB6_C_FV_a398e917565c475b8f0c5e9ebb5e002d_14">'Cash Flow'!$AS$86</definedName>
    <definedName name="_vena_CharterCashFlow3_CashFlowB6_C_FV_a398e917565c475b8f0c5e9ebb5e002d_15">'Cash Flow'!$AT$86</definedName>
    <definedName name="_vena_CharterCashFlow3_CashFlowB6_C_FV_a398e917565c475b8f0c5e9ebb5e002d_16">'Cash Flow'!$AU$86</definedName>
    <definedName name="_vena_CharterCashFlow3_CashFlowB6_C_FV_a398e917565c475b8f0c5e9ebb5e002d_17">'Cash Flow'!$AV$86</definedName>
    <definedName name="_vena_CharterCashFlow3_CashFlowB6_C_FV_a398e917565c475b8f0c5e9ebb5e002d_18">'Cash Flow'!$AW$86</definedName>
    <definedName name="_vena_CharterCashFlow3_CashFlowB6_C_FV_a398e917565c475b8f0c5e9ebb5e002d_19">'Cash Flow'!$AX$86</definedName>
    <definedName name="_vena_CharterCashFlow3_CashFlowB6_C_FV_a398e917565c475b8f0c5e9ebb5e002d_2">'Cash Flow'!$AE$86</definedName>
    <definedName name="_vena_CharterCashFlow3_CashFlowB6_C_FV_a398e917565c475b8f0c5e9ebb5e002d_20">'Cash Flow'!$AY$86</definedName>
    <definedName name="_vena_CharterCashFlow3_CashFlowB6_C_FV_a398e917565c475b8f0c5e9ebb5e002d_21">'Cash Flow'!$AZ$86</definedName>
    <definedName name="_vena_CharterCashFlow3_CashFlowB6_C_FV_a398e917565c475b8f0c5e9ebb5e002d_22">'Cash Flow'!$BA$86</definedName>
    <definedName name="_vena_CharterCashFlow3_CashFlowB6_C_FV_a398e917565c475b8f0c5e9ebb5e002d_23">'Cash Flow'!$BB$86</definedName>
    <definedName name="_vena_CharterCashFlow3_CashFlowB6_C_FV_a398e917565c475b8f0c5e9ebb5e002d_24">'Cash Flow'!$BE$86</definedName>
    <definedName name="_vena_CharterCashFlow3_CashFlowB6_C_FV_a398e917565c475b8f0c5e9ebb5e002d_25">'Cash Flow'!$BF$86</definedName>
    <definedName name="_vena_CharterCashFlow3_CashFlowB6_C_FV_a398e917565c475b8f0c5e9ebb5e002d_26">'Cash Flow'!$BG$86</definedName>
    <definedName name="_vena_CharterCashFlow3_CashFlowB6_C_FV_a398e917565c475b8f0c5e9ebb5e002d_27">'Cash Flow'!$BH$86</definedName>
    <definedName name="_vena_CharterCashFlow3_CashFlowB6_C_FV_a398e917565c475b8f0c5e9ebb5e002d_28">'Cash Flow'!$BI$86</definedName>
    <definedName name="_vena_CharterCashFlow3_CashFlowB6_C_FV_a398e917565c475b8f0c5e9ebb5e002d_29">'Cash Flow'!$BJ$86</definedName>
    <definedName name="_vena_CharterCashFlow3_CashFlowB6_C_FV_a398e917565c475b8f0c5e9ebb5e002d_3">'Cash Flow'!$AF$86</definedName>
    <definedName name="_vena_CharterCashFlow3_CashFlowB6_C_FV_a398e917565c475b8f0c5e9ebb5e002d_30">'Cash Flow'!$BK$86</definedName>
    <definedName name="_vena_CharterCashFlow3_CashFlowB6_C_FV_a398e917565c475b8f0c5e9ebb5e002d_31">'Cash Flow'!$BL$86</definedName>
    <definedName name="_vena_CharterCashFlow3_CashFlowB6_C_FV_a398e917565c475b8f0c5e9ebb5e002d_32">'Cash Flow'!$BM$86</definedName>
    <definedName name="_vena_CharterCashFlow3_CashFlowB6_C_FV_a398e917565c475b8f0c5e9ebb5e002d_33">'Cash Flow'!$BN$86</definedName>
    <definedName name="_vena_CharterCashFlow3_CashFlowB6_C_FV_a398e917565c475b8f0c5e9ebb5e002d_34">'Cash Flow'!$BO$86</definedName>
    <definedName name="_vena_CharterCashFlow3_CashFlowB6_C_FV_a398e917565c475b8f0c5e9ebb5e002d_35">'Cash Flow'!$BP$86</definedName>
    <definedName name="_vena_CharterCashFlow3_CashFlowB6_C_FV_a398e917565c475b8f0c5e9ebb5e002d_36">'Cash Flow'!$BS$86</definedName>
    <definedName name="_vena_CharterCashFlow3_CashFlowB6_C_FV_a398e917565c475b8f0c5e9ebb5e002d_37">'Cash Flow'!$BT$86</definedName>
    <definedName name="_vena_CharterCashFlow3_CashFlowB6_C_FV_a398e917565c475b8f0c5e9ebb5e002d_38">'Cash Flow'!$BU$86</definedName>
    <definedName name="_vena_CharterCashFlow3_CashFlowB6_C_FV_a398e917565c475b8f0c5e9ebb5e002d_39">'Cash Flow'!$BV$86</definedName>
    <definedName name="_vena_CharterCashFlow3_CashFlowB6_C_FV_a398e917565c475b8f0c5e9ebb5e002d_4">'Cash Flow'!$AG$86</definedName>
    <definedName name="_vena_CharterCashFlow3_CashFlowB6_C_FV_a398e917565c475b8f0c5e9ebb5e002d_40">'Cash Flow'!$BW$86</definedName>
    <definedName name="_vena_CharterCashFlow3_CashFlowB6_C_FV_a398e917565c475b8f0c5e9ebb5e002d_41">'Cash Flow'!$BX$86</definedName>
    <definedName name="_vena_CharterCashFlow3_CashFlowB6_C_FV_a398e917565c475b8f0c5e9ebb5e002d_42">'Cash Flow'!$BY$86</definedName>
    <definedName name="_vena_CharterCashFlow3_CashFlowB6_C_FV_a398e917565c475b8f0c5e9ebb5e002d_43">'Cash Flow'!$BZ$86</definedName>
    <definedName name="_vena_CharterCashFlow3_CashFlowB6_C_FV_a398e917565c475b8f0c5e9ebb5e002d_44">'Cash Flow'!$CA$86</definedName>
    <definedName name="_vena_CharterCashFlow3_CashFlowB6_C_FV_a398e917565c475b8f0c5e9ebb5e002d_45">'Cash Flow'!$CB$86</definedName>
    <definedName name="_vena_CharterCashFlow3_CashFlowB6_C_FV_a398e917565c475b8f0c5e9ebb5e002d_46">'Cash Flow'!$CC$86</definedName>
    <definedName name="_vena_CharterCashFlow3_CashFlowB6_C_FV_a398e917565c475b8f0c5e9ebb5e002d_47">'Cash Flow'!$CD$86</definedName>
    <definedName name="_vena_CharterCashFlow3_CashFlowB6_C_FV_a398e917565c475b8f0c5e9ebb5e002d_48">'Cash Flow'!$CG$86</definedName>
    <definedName name="_vena_CharterCashFlow3_CashFlowB6_C_FV_a398e917565c475b8f0c5e9ebb5e002d_49">'Cash Flow'!$CH$86</definedName>
    <definedName name="_vena_CharterCashFlow3_CashFlowB6_C_FV_a398e917565c475b8f0c5e9ebb5e002d_5">'Cash Flow'!$AH$86</definedName>
    <definedName name="_vena_CharterCashFlow3_CashFlowB6_C_FV_a398e917565c475b8f0c5e9ebb5e002d_50">'Cash Flow'!$CI$86</definedName>
    <definedName name="_vena_CharterCashFlow3_CashFlowB6_C_FV_a398e917565c475b8f0c5e9ebb5e002d_51">'Cash Flow'!$CJ$86</definedName>
    <definedName name="_vena_CharterCashFlow3_CashFlowB6_C_FV_a398e917565c475b8f0c5e9ebb5e002d_52">'Cash Flow'!$CK$86</definedName>
    <definedName name="_vena_CharterCashFlow3_CashFlowB6_C_FV_a398e917565c475b8f0c5e9ebb5e002d_53">'Cash Flow'!$CL$86</definedName>
    <definedName name="_vena_CharterCashFlow3_CashFlowB6_C_FV_a398e917565c475b8f0c5e9ebb5e002d_54">'Cash Flow'!$CM$86</definedName>
    <definedName name="_vena_CharterCashFlow3_CashFlowB6_C_FV_a398e917565c475b8f0c5e9ebb5e002d_55">'Cash Flow'!$CN$86</definedName>
    <definedName name="_vena_CharterCashFlow3_CashFlowB6_C_FV_a398e917565c475b8f0c5e9ebb5e002d_56">'Cash Flow'!$CO$86</definedName>
    <definedName name="_vena_CharterCashFlow3_CashFlowB6_C_FV_a398e917565c475b8f0c5e9ebb5e002d_57">'Cash Flow'!$CP$86</definedName>
    <definedName name="_vena_CharterCashFlow3_CashFlowB6_C_FV_a398e917565c475b8f0c5e9ebb5e002d_58">'Cash Flow'!$CQ$86</definedName>
    <definedName name="_vena_CharterCashFlow3_CashFlowB6_C_FV_a398e917565c475b8f0c5e9ebb5e002d_59">'Cash Flow'!$CR$86</definedName>
    <definedName name="_vena_CharterCashFlow3_CashFlowB6_C_FV_a398e917565c475b8f0c5e9ebb5e002d_6">'Cash Flow'!$AI$86</definedName>
    <definedName name="_vena_CharterCashFlow3_CashFlowB6_C_FV_a398e917565c475b8f0c5e9ebb5e002d_60">'Cash Flow'!$CU$86</definedName>
    <definedName name="_vena_CharterCashFlow3_CashFlowB6_C_FV_a398e917565c475b8f0c5e9ebb5e002d_61">'Cash Flow'!$CV$86</definedName>
    <definedName name="_vena_CharterCashFlow3_CashFlowB6_C_FV_a398e917565c475b8f0c5e9ebb5e002d_62">'Cash Flow'!$CW$86</definedName>
    <definedName name="_vena_CharterCashFlow3_CashFlowB6_C_FV_a398e917565c475b8f0c5e9ebb5e002d_63">'Cash Flow'!$CX$86</definedName>
    <definedName name="_vena_CharterCashFlow3_CashFlowB6_C_FV_a398e917565c475b8f0c5e9ebb5e002d_64">'Cash Flow'!$CY$86</definedName>
    <definedName name="_vena_CharterCashFlow3_CashFlowB6_C_FV_a398e917565c475b8f0c5e9ebb5e002d_65">'Cash Flow'!$CZ$86</definedName>
    <definedName name="_vena_CharterCashFlow3_CashFlowB6_C_FV_a398e917565c475b8f0c5e9ebb5e002d_66">'Cash Flow'!$DA$86</definedName>
    <definedName name="_vena_CharterCashFlow3_CashFlowB6_C_FV_a398e917565c475b8f0c5e9ebb5e002d_67">'Cash Flow'!$DB$86</definedName>
    <definedName name="_vena_CharterCashFlow3_CashFlowB6_C_FV_a398e917565c475b8f0c5e9ebb5e002d_68">'Cash Flow'!$DC$86</definedName>
    <definedName name="_vena_CharterCashFlow3_CashFlowB6_C_FV_a398e917565c475b8f0c5e9ebb5e002d_69">'Cash Flow'!$DD$86</definedName>
    <definedName name="_vena_CharterCashFlow3_CashFlowB6_C_FV_a398e917565c475b8f0c5e9ebb5e002d_7">'Cash Flow'!$AJ$86</definedName>
    <definedName name="_vena_CharterCashFlow3_CashFlowB6_C_FV_a398e917565c475b8f0c5e9ebb5e002d_70">'Cash Flow'!$DE$86</definedName>
    <definedName name="_vena_CharterCashFlow3_CashFlowB6_C_FV_a398e917565c475b8f0c5e9ebb5e002d_71">'Cash Flow'!$DF$86</definedName>
    <definedName name="_vena_CharterCashFlow3_CashFlowB6_C_FV_a398e917565c475b8f0c5e9ebb5e002d_8">'Cash Flow'!$AK$86</definedName>
    <definedName name="_vena_CharterCashFlow3_CashFlowB6_C_FV_a398e917565c475b8f0c5e9ebb5e002d_9">'Cash Flow'!$AL$86</definedName>
    <definedName name="_vena_CharterCashFlow3_CashFlowB6_C_FV_e1c3a244dc3d4f149ecdf7d748811086">'Cash Flow'!$CU$87</definedName>
    <definedName name="_vena_CharterCashFlow3_CashFlowB6_C_FV_e1c3a244dc3d4f149ecdf7d748811086_1">'Cash Flow'!$CV$87</definedName>
    <definedName name="_vena_CharterCashFlow3_CashFlowB6_C_FV_e1c3a244dc3d4f149ecdf7d748811086_10">'Cash Flow'!$DE$87</definedName>
    <definedName name="_vena_CharterCashFlow3_CashFlowB6_C_FV_e1c3a244dc3d4f149ecdf7d748811086_11">'Cash Flow'!$DF$87</definedName>
    <definedName name="_vena_CharterCashFlow3_CashFlowB6_C_FV_e1c3a244dc3d4f149ecdf7d748811086_12">'Cash Flow'!$CG$87</definedName>
    <definedName name="_vena_CharterCashFlow3_CashFlowB6_C_FV_e1c3a244dc3d4f149ecdf7d748811086_13">'Cash Flow'!$CH$87</definedName>
    <definedName name="_vena_CharterCashFlow3_CashFlowB6_C_FV_e1c3a244dc3d4f149ecdf7d748811086_14">'Cash Flow'!$CI$87</definedName>
    <definedName name="_vena_CharterCashFlow3_CashFlowB6_C_FV_e1c3a244dc3d4f149ecdf7d748811086_15">'Cash Flow'!$CJ$87</definedName>
    <definedName name="_vena_CharterCashFlow3_CashFlowB6_C_FV_e1c3a244dc3d4f149ecdf7d748811086_16">'Cash Flow'!$CK$87</definedName>
    <definedName name="_vena_CharterCashFlow3_CashFlowB6_C_FV_e1c3a244dc3d4f149ecdf7d748811086_17">'Cash Flow'!$CL$87</definedName>
    <definedName name="_vena_CharterCashFlow3_CashFlowB6_C_FV_e1c3a244dc3d4f149ecdf7d748811086_18">'Cash Flow'!$CM$87</definedName>
    <definedName name="_vena_CharterCashFlow3_CashFlowB6_C_FV_e1c3a244dc3d4f149ecdf7d748811086_19">'Cash Flow'!$CN$87</definedName>
    <definedName name="_vena_CharterCashFlow3_CashFlowB6_C_FV_e1c3a244dc3d4f149ecdf7d748811086_2">'Cash Flow'!$CW$87</definedName>
    <definedName name="_vena_CharterCashFlow3_CashFlowB6_C_FV_e1c3a244dc3d4f149ecdf7d748811086_20">'Cash Flow'!$CO$87</definedName>
    <definedName name="_vena_CharterCashFlow3_CashFlowB6_C_FV_e1c3a244dc3d4f149ecdf7d748811086_21">'Cash Flow'!$CP$87</definedName>
    <definedName name="_vena_CharterCashFlow3_CashFlowB6_C_FV_e1c3a244dc3d4f149ecdf7d748811086_22">'Cash Flow'!$CQ$87</definedName>
    <definedName name="_vena_CharterCashFlow3_CashFlowB6_C_FV_e1c3a244dc3d4f149ecdf7d748811086_23">'Cash Flow'!$CR$87</definedName>
    <definedName name="_vena_CharterCashFlow3_CashFlowB6_C_FV_e1c3a244dc3d4f149ecdf7d748811086_24">'Cash Flow'!$BS$87</definedName>
    <definedName name="_vena_CharterCashFlow3_CashFlowB6_C_FV_e1c3a244dc3d4f149ecdf7d748811086_25">'Cash Flow'!$BT$87</definedName>
    <definedName name="_vena_CharterCashFlow3_CashFlowB6_C_FV_e1c3a244dc3d4f149ecdf7d748811086_26">'Cash Flow'!$BU$87</definedName>
    <definedName name="_vena_CharterCashFlow3_CashFlowB6_C_FV_e1c3a244dc3d4f149ecdf7d748811086_27">'Cash Flow'!$BV$87</definedName>
    <definedName name="_vena_CharterCashFlow3_CashFlowB6_C_FV_e1c3a244dc3d4f149ecdf7d748811086_28">'Cash Flow'!$BW$87</definedName>
    <definedName name="_vena_CharterCashFlow3_CashFlowB6_C_FV_e1c3a244dc3d4f149ecdf7d748811086_29">'Cash Flow'!$BX$87</definedName>
    <definedName name="_vena_CharterCashFlow3_CashFlowB6_C_FV_e1c3a244dc3d4f149ecdf7d748811086_3">'Cash Flow'!$CX$87</definedName>
    <definedName name="_vena_CharterCashFlow3_CashFlowB6_C_FV_e1c3a244dc3d4f149ecdf7d748811086_30">'Cash Flow'!$BY$87</definedName>
    <definedName name="_vena_CharterCashFlow3_CashFlowB6_C_FV_e1c3a244dc3d4f149ecdf7d748811086_31">'Cash Flow'!$BZ$87</definedName>
    <definedName name="_vena_CharterCashFlow3_CashFlowB6_C_FV_e1c3a244dc3d4f149ecdf7d748811086_32">'Cash Flow'!$CA$87</definedName>
    <definedName name="_vena_CharterCashFlow3_CashFlowB6_C_FV_e1c3a244dc3d4f149ecdf7d748811086_33">'Cash Flow'!$CB$87</definedName>
    <definedName name="_vena_CharterCashFlow3_CashFlowB6_C_FV_e1c3a244dc3d4f149ecdf7d748811086_34">'Cash Flow'!$CC$87</definedName>
    <definedName name="_vena_CharterCashFlow3_CashFlowB6_C_FV_e1c3a244dc3d4f149ecdf7d748811086_35">'Cash Flow'!$CD$87</definedName>
    <definedName name="_vena_CharterCashFlow3_CashFlowB6_C_FV_e1c3a244dc3d4f149ecdf7d748811086_36">'Cash Flow'!$BE$87</definedName>
    <definedName name="_vena_CharterCashFlow3_CashFlowB6_C_FV_e1c3a244dc3d4f149ecdf7d748811086_37">'Cash Flow'!$BF$87</definedName>
    <definedName name="_vena_CharterCashFlow3_CashFlowB6_C_FV_e1c3a244dc3d4f149ecdf7d748811086_38">'Cash Flow'!$BG$87</definedName>
    <definedName name="_vena_CharterCashFlow3_CashFlowB6_C_FV_e1c3a244dc3d4f149ecdf7d748811086_39">'Cash Flow'!$BH$87</definedName>
    <definedName name="_vena_CharterCashFlow3_CashFlowB6_C_FV_e1c3a244dc3d4f149ecdf7d748811086_4">'Cash Flow'!$CY$87</definedName>
    <definedName name="_vena_CharterCashFlow3_CashFlowB6_C_FV_e1c3a244dc3d4f149ecdf7d748811086_40">'Cash Flow'!$BI$87</definedName>
    <definedName name="_vena_CharterCashFlow3_CashFlowB6_C_FV_e1c3a244dc3d4f149ecdf7d748811086_41">'Cash Flow'!$BJ$87</definedName>
    <definedName name="_vena_CharterCashFlow3_CashFlowB6_C_FV_e1c3a244dc3d4f149ecdf7d748811086_42">'Cash Flow'!$BK$87</definedName>
    <definedName name="_vena_CharterCashFlow3_CashFlowB6_C_FV_e1c3a244dc3d4f149ecdf7d748811086_43">'Cash Flow'!$BL$87</definedName>
    <definedName name="_vena_CharterCashFlow3_CashFlowB6_C_FV_e1c3a244dc3d4f149ecdf7d748811086_44">'Cash Flow'!$BM$87</definedName>
    <definedName name="_vena_CharterCashFlow3_CashFlowB6_C_FV_e1c3a244dc3d4f149ecdf7d748811086_45">'Cash Flow'!$BN$87</definedName>
    <definedName name="_vena_CharterCashFlow3_CashFlowB6_C_FV_e1c3a244dc3d4f149ecdf7d748811086_46">'Cash Flow'!$BO$87</definedName>
    <definedName name="_vena_CharterCashFlow3_CashFlowB6_C_FV_e1c3a244dc3d4f149ecdf7d748811086_47">'Cash Flow'!$BP$87</definedName>
    <definedName name="_vena_CharterCashFlow3_CashFlowB6_C_FV_e1c3a244dc3d4f149ecdf7d748811086_48">'Cash Flow'!$AQ$87</definedName>
    <definedName name="_vena_CharterCashFlow3_CashFlowB6_C_FV_e1c3a244dc3d4f149ecdf7d748811086_49">'Cash Flow'!$AR$87</definedName>
    <definedName name="_vena_CharterCashFlow3_CashFlowB6_C_FV_e1c3a244dc3d4f149ecdf7d748811086_5">'Cash Flow'!$CZ$87</definedName>
    <definedName name="_vena_CharterCashFlow3_CashFlowB6_C_FV_e1c3a244dc3d4f149ecdf7d748811086_50">'Cash Flow'!$AS$87</definedName>
    <definedName name="_vena_CharterCashFlow3_CashFlowB6_C_FV_e1c3a244dc3d4f149ecdf7d748811086_51">'Cash Flow'!$AT$87</definedName>
    <definedName name="_vena_CharterCashFlow3_CashFlowB6_C_FV_e1c3a244dc3d4f149ecdf7d748811086_52">'Cash Flow'!$AU$87</definedName>
    <definedName name="_vena_CharterCashFlow3_CashFlowB6_C_FV_e1c3a244dc3d4f149ecdf7d748811086_53">'Cash Flow'!$AV$87</definedName>
    <definedName name="_vena_CharterCashFlow3_CashFlowB6_C_FV_e1c3a244dc3d4f149ecdf7d748811086_54">'Cash Flow'!$AW$87</definedName>
    <definedName name="_vena_CharterCashFlow3_CashFlowB6_C_FV_e1c3a244dc3d4f149ecdf7d748811086_55">'Cash Flow'!$AX$87</definedName>
    <definedName name="_vena_CharterCashFlow3_CashFlowB6_C_FV_e1c3a244dc3d4f149ecdf7d748811086_56">'Cash Flow'!$AY$87</definedName>
    <definedName name="_vena_CharterCashFlow3_CashFlowB6_C_FV_e1c3a244dc3d4f149ecdf7d748811086_57">'Cash Flow'!$AZ$87</definedName>
    <definedName name="_vena_CharterCashFlow3_CashFlowB6_C_FV_e1c3a244dc3d4f149ecdf7d748811086_58">'Cash Flow'!$BA$87</definedName>
    <definedName name="_vena_CharterCashFlow3_CashFlowB6_C_FV_e1c3a244dc3d4f149ecdf7d748811086_59">'Cash Flow'!$BB$87</definedName>
    <definedName name="_vena_CharterCashFlow3_CashFlowB6_C_FV_e1c3a244dc3d4f149ecdf7d748811086_6">'Cash Flow'!$DA$87</definedName>
    <definedName name="_vena_CharterCashFlow3_CashFlowB6_C_FV_e1c3a244dc3d4f149ecdf7d748811086_60">'Cash Flow'!$AC$87</definedName>
    <definedName name="_vena_CharterCashFlow3_CashFlowB6_C_FV_e1c3a244dc3d4f149ecdf7d748811086_61">'Cash Flow'!$AD$87</definedName>
    <definedName name="_vena_CharterCashFlow3_CashFlowB6_C_FV_e1c3a244dc3d4f149ecdf7d748811086_62">'Cash Flow'!$AE$87</definedName>
    <definedName name="_vena_CharterCashFlow3_CashFlowB6_C_FV_e1c3a244dc3d4f149ecdf7d748811086_63">'Cash Flow'!$AF$87</definedName>
    <definedName name="_vena_CharterCashFlow3_CashFlowB6_C_FV_e1c3a244dc3d4f149ecdf7d748811086_64">'Cash Flow'!$AG$87</definedName>
    <definedName name="_vena_CharterCashFlow3_CashFlowB6_C_FV_e1c3a244dc3d4f149ecdf7d748811086_65">'Cash Flow'!$AH$87</definedName>
    <definedName name="_vena_CharterCashFlow3_CashFlowB6_C_FV_e1c3a244dc3d4f149ecdf7d748811086_66">'Cash Flow'!$AI$87</definedName>
    <definedName name="_vena_CharterCashFlow3_CashFlowB6_C_FV_e1c3a244dc3d4f149ecdf7d748811086_67">'Cash Flow'!$AJ$87</definedName>
    <definedName name="_vena_CharterCashFlow3_CashFlowB6_C_FV_e1c3a244dc3d4f149ecdf7d748811086_68">'Cash Flow'!$AK$87</definedName>
    <definedName name="_vena_CharterCashFlow3_CashFlowB6_C_FV_e1c3a244dc3d4f149ecdf7d748811086_69">'Cash Flow'!$AL$87</definedName>
    <definedName name="_vena_CharterCashFlow3_CashFlowB6_C_FV_e1c3a244dc3d4f149ecdf7d748811086_7">'Cash Flow'!$DB$87</definedName>
    <definedName name="_vena_CharterCashFlow3_CashFlowB6_C_FV_e1c3a244dc3d4f149ecdf7d748811086_70">'Cash Flow'!$AM$87</definedName>
    <definedName name="_vena_CharterCashFlow3_CashFlowB6_C_FV_e1c3a244dc3d4f149ecdf7d748811086_71">'Cash Flow'!$AN$87</definedName>
    <definedName name="_vena_CharterCashFlow3_CashFlowB6_C_FV_e1c3a244dc3d4f149ecdf7d748811086_8">'Cash Flow'!$DC$87</definedName>
    <definedName name="_vena_CharterCashFlow3_CashFlowB6_C_FV_e1c3a244dc3d4f149ecdf7d748811086_9">'Cash Flow'!$DD$87</definedName>
    <definedName name="_vena_CharterCashFlow3_CashFlowB6_R_5_465834827804835840">'Cash Flow'!$X$594</definedName>
    <definedName name="_vena_CharterCashFlow3_P_6_431662182054232065" comment="*">'Cash Flow'!$P$64</definedName>
    <definedName name="_vena_CharterCashFlow3_P_7_431662179290185729" comment="*">'Cash Flow'!$P$65</definedName>
    <definedName name="_vena_CharterCashFlow3_P_FV_e3545e3dcc52420a84dcdae3a23a4597" comment="*">'Cash Flow'!$P$60</definedName>
    <definedName name="_vena_CharterCashFlow4_CashFlowB4_C_8_431662182314278912">'Cash Flow'!$AB$80</definedName>
    <definedName name="_vena_CharterCashFlow4_CashFlowB4_C_FV_56493ffece784c5db4cd0fd3b40a250d">'Cash Flow'!$AB$79</definedName>
    <definedName name="_vena_CharterCashFlow4_CashFlowB4_R_FV_42f34b52efc14701904e2bd69b949ebb">'Cash Flow'!$V$114</definedName>
    <definedName name="_vena_CharterCashFlow4_CashFlowB4_R_FV_42f34b52efc14701904e2bd69b949ebb_1">'Cash Flow'!$V$115</definedName>
    <definedName name="_vena_CharterCashFlow4_CashFlowB4_R_FV_42f34b52efc14701904e2bd69b949ebb_10">'Cash Flow'!$V$127</definedName>
    <definedName name="_vena_CharterCashFlow4_CashFlowB4_R_FV_42f34b52efc14701904e2bd69b949ebb_100">'Cash Flow'!$V$226</definedName>
    <definedName name="_vena_CharterCashFlow4_CashFlowB4_R_FV_42f34b52efc14701904e2bd69b949ebb_101">'Cash Flow'!$V$227</definedName>
    <definedName name="_vena_CharterCashFlow4_CashFlowB4_R_FV_42f34b52efc14701904e2bd69b949ebb_102">'Cash Flow'!$V$228</definedName>
    <definedName name="_vena_CharterCashFlow4_CashFlowB4_R_FV_42f34b52efc14701904e2bd69b949ebb_103">'Cash Flow'!$V$229</definedName>
    <definedName name="_vena_CharterCashFlow4_CashFlowB4_R_FV_42f34b52efc14701904e2bd69b949ebb_104">'Cash Flow'!$V$230</definedName>
    <definedName name="_vena_CharterCashFlow4_CashFlowB4_R_FV_42f34b52efc14701904e2bd69b949ebb_105">'Cash Flow'!$V$231</definedName>
    <definedName name="_vena_CharterCashFlow4_CashFlowB4_R_FV_42f34b52efc14701904e2bd69b949ebb_106">'Cash Flow'!$V$232</definedName>
    <definedName name="_vena_CharterCashFlow4_CashFlowB4_R_FV_42f34b52efc14701904e2bd69b949ebb_107">'Cash Flow'!$V$233</definedName>
    <definedName name="_vena_CharterCashFlow4_CashFlowB4_R_FV_42f34b52efc14701904e2bd69b949ebb_108">'Cash Flow'!$V$241</definedName>
    <definedName name="_vena_CharterCashFlow4_CashFlowB4_R_FV_42f34b52efc14701904e2bd69b949ebb_109">'Cash Flow'!$V$242</definedName>
    <definedName name="_vena_CharterCashFlow4_CashFlowB4_R_FV_42f34b52efc14701904e2bd69b949ebb_11">'Cash Flow'!$V$128</definedName>
    <definedName name="_vena_CharterCashFlow4_CashFlowB4_R_FV_42f34b52efc14701904e2bd69b949ebb_110">'Cash Flow'!$V$243</definedName>
    <definedName name="_vena_CharterCashFlow4_CashFlowB4_R_FV_42f34b52efc14701904e2bd69b949ebb_111">'Cash Flow'!$V$244</definedName>
    <definedName name="_vena_CharterCashFlow4_CashFlowB4_R_FV_42f34b52efc14701904e2bd69b949ebb_112">'Cash Flow'!$V$245</definedName>
    <definedName name="_vena_CharterCashFlow4_CashFlowB4_R_FV_42f34b52efc14701904e2bd69b949ebb_113">'Cash Flow'!$V$246</definedName>
    <definedName name="_vena_CharterCashFlow4_CashFlowB4_R_FV_42f34b52efc14701904e2bd69b949ebb_114">'Cash Flow'!$V$247</definedName>
    <definedName name="_vena_CharterCashFlow4_CashFlowB4_R_FV_42f34b52efc14701904e2bd69b949ebb_115">'Cash Flow'!$V$248</definedName>
    <definedName name="_vena_CharterCashFlow4_CashFlowB4_R_FV_42f34b52efc14701904e2bd69b949ebb_116">'Cash Flow'!$V$249</definedName>
    <definedName name="_vena_CharterCashFlow4_CashFlowB4_R_FV_42f34b52efc14701904e2bd69b949ebb_117">'Cash Flow'!$V$250</definedName>
    <definedName name="_vena_CharterCashFlow4_CashFlowB4_R_FV_42f34b52efc14701904e2bd69b949ebb_118">'Cash Flow'!$V$251</definedName>
    <definedName name="_vena_CharterCashFlow4_CashFlowB4_R_FV_42f34b52efc14701904e2bd69b949ebb_119">'Cash Flow'!$V$252</definedName>
    <definedName name="_vena_CharterCashFlow4_CashFlowB4_R_FV_42f34b52efc14701904e2bd69b949ebb_12">'Cash Flow'!$V$129</definedName>
    <definedName name="_vena_CharterCashFlow4_CashFlowB4_R_FV_42f34b52efc14701904e2bd69b949ebb_120">'Cash Flow'!$V$253</definedName>
    <definedName name="_vena_CharterCashFlow4_CashFlowB4_R_FV_42f34b52efc14701904e2bd69b949ebb_121">'Cash Flow'!$V$254</definedName>
    <definedName name="_vena_CharterCashFlow4_CashFlowB4_R_FV_42f34b52efc14701904e2bd69b949ebb_122">'Cash Flow'!$V$255</definedName>
    <definedName name="_vena_CharterCashFlow4_CashFlowB4_R_FV_42f34b52efc14701904e2bd69b949ebb_123">'Cash Flow'!$V$256</definedName>
    <definedName name="_vena_CharterCashFlow4_CashFlowB4_R_FV_42f34b52efc14701904e2bd69b949ebb_124">'Cash Flow'!$V$257</definedName>
    <definedName name="_vena_CharterCashFlow4_CashFlowB4_R_FV_42f34b52efc14701904e2bd69b949ebb_125">'Cash Flow'!$V$258</definedName>
    <definedName name="_vena_CharterCashFlow4_CashFlowB4_R_FV_42f34b52efc14701904e2bd69b949ebb_126">'Cash Flow'!$V$259</definedName>
    <definedName name="_vena_CharterCashFlow4_CashFlowB4_R_FV_42f34b52efc14701904e2bd69b949ebb_127">'Cash Flow'!$V$260</definedName>
    <definedName name="_vena_CharterCashFlow4_CashFlowB4_R_FV_42f34b52efc14701904e2bd69b949ebb_128">'Cash Flow'!$V$261</definedName>
    <definedName name="_vena_CharterCashFlow4_CashFlowB4_R_FV_42f34b52efc14701904e2bd69b949ebb_129">'Cash Flow'!$V$262</definedName>
    <definedName name="_vena_CharterCashFlow4_CashFlowB4_R_FV_42f34b52efc14701904e2bd69b949ebb_13">'Cash Flow'!$V$130</definedName>
    <definedName name="_vena_CharterCashFlow4_CashFlowB4_R_FV_42f34b52efc14701904e2bd69b949ebb_130">'Cash Flow'!$V$263</definedName>
    <definedName name="_vena_CharterCashFlow4_CashFlowB4_R_FV_42f34b52efc14701904e2bd69b949ebb_131">'Cash Flow'!$V$264</definedName>
    <definedName name="_vena_CharterCashFlow4_CashFlowB4_R_FV_42f34b52efc14701904e2bd69b949ebb_132">'Cash Flow'!$V$265</definedName>
    <definedName name="_vena_CharterCashFlow4_CashFlowB4_R_FV_42f34b52efc14701904e2bd69b949ebb_133">'Cash Flow'!$V$266</definedName>
    <definedName name="_vena_CharterCashFlow4_CashFlowB4_R_FV_42f34b52efc14701904e2bd69b949ebb_134">'Cash Flow'!$V$267</definedName>
    <definedName name="_vena_CharterCashFlow4_CashFlowB4_R_FV_42f34b52efc14701904e2bd69b949ebb_135">'Cash Flow'!$V$268</definedName>
    <definedName name="_vena_CharterCashFlow4_CashFlowB4_R_FV_42f34b52efc14701904e2bd69b949ebb_136">'Cash Flow'!$V$269</definedName>
    <definedName name="_vena_CharterCashFlow4_CashFlowB4_R_FV_42f34b52efc14701904e2bd69b949ebb_137">'Cash Flow'!$V$270</definedName>
    <definedName name="_vena_CharterCashFlow4_CashFlowB4_R_FV_42f34b52efc14701904e2bd69b949ebb_138">'Cash Flow'!$V$271</definedName>
    <definedName name="_vena_CharterCashFlow4_CashFlowB4_R_FV_42f34b52efc14701904e2bd69b949ebb_139">'Cash Flow'!$V$272</definedName>
    <definedName name="_vena_CharterCashFlow4_CashFlowB4_R_FV_42f34b52efc14701904e2bd69b949ebb_14">'Cash Flow'!$V$131</definedName>
    <definedName name="_vena_CharterCashFlow4_CashFlowB4_R_FV_42f34b52efc14701904e2bd69b949ebb_140">'Cash Flow'!$V$273</definedName>
    <definedName name="_vena_CharterCashFlow4_CashFlowB4_R_FV_42f34b52efc14701904e2bd69b949ebb_141">'Cash Flow'!$V$274</definedName>
    <definedName name="_vena_CharterCashFlow4_CashFlowB4_R_FV_42f34b52efc14701904e2bd69b949ebb_142">'Cash Flow'!$V$275</definedName>
    <definedName name="_vena_CharterCashFlow4_CashFlowB4_R_FV_42f34b52efc14701904e2bd69b949ebb_143">'Cash Flow'!$V$276</definedName>
    <definedName name="_vena_CharterCashFlow4_CashFlowB4_R_FV_42f34b52efc14701904e2bd69b949ebb_144">'Cash Flow'!$V$277</definedName>
    <definedName name="_vena_CharterCashFlow4_CashFlowB4_R_FV_42f34b52efc14701904e2bd69b949ebb_145">'Cash Flow'!$V$278</definedName>
    <definedName name="_vena_CharterCashFlow4_CashFlowB4_R_FV_42f34b52efc14701904e2bd69b949ebb_146">'Cash Flow'!$V$279</definedName>
    <definedName name="_vena_CharterCashFlow4_CashFlowB4_R_FV_42f34b52efc14701904e2bd69b949ebb_147">'Cash Flow'!$V$280</definedName>
    <definedName name="_vena_CharterCashFlow4_CashFlowB4_R_FV_42f34b52efc14701904e2bd69b949ebb_148">'Cash Flow'!$V$281</definedName>
    <definedName name="_vena_CharterCashFlow4_CashFlowB4_R_FV_42f34b52efc14701904e2bd69b949ebb_149">'Cash Flow'!$V$282</definedName>
    <definedName name="_vena_CharterCashFlow4_CashFlowB4_R_FV_42f34b52efc14701904e2bd69b949ebb_15">'Cash Flow'!$V$132</definedName>
    <definedName name="_vena_CharterCashFlow4_CashFlowB4_R_FV_42f34b52efc14701904e2bd69b949ebb_150">'Cash Flow'!$V$286</definedName>
    <definedName name="_vena_CharterCashFlow4_CashFlowB4_R_FV_42f34b52efc14701904e2bd69b949ebb_151">'Cash Flow'!$V$287</definedName>
    <definedName name="_vena_CharterCashFlow4_CashFlowB4_R_FV_42f34b52efc14701904e2bd69b949ebb_152">'Cash Flow'!$V$288</definedName>
    <definedName name="_vena_CharterCashFlow4_CashFlowB4_R_FV_42f34b52efc14701904e2bd69b949ebb_153">'Cash Flow'!$V$289</definedName>
    <definedName name="_vena_CharterCashFlow4_CashFlowB4_R_FV_42f34b52efc14701904e2bd69b949ebb_154">'Cash Flow'!$V$290</definedName>
    <definedName name="_vena_CharterCashFlow4_CashFlowB4_R_FV_42f34b52efc14701904e2bd69b949ebb_155">'Cash Flow'!$V$291</definedName>
    <definedName name="_vena_CharterCashFlow4_CashFlowB4_R_FV_42f34b52efc14701904e2bd69b949ebb_156">'Cash Flow'!$V$292</definedName>
    <definedName name="_vena_CharterCashFlow4_CashFlowB4_R_FV_42f34b52efc14701904e2bd69b949ebb_157">'Cash Flow'!$V$293</definedName>
    <definedName name="_vena_CharterCashFlow4_CashFlowB4_R_FV_42f34b52efc14701904e2bd69b949ebb_158">'Cash Flow'!$V$294</definedName>
    <definedName name="_vena_CharterCashFlow4_CashFlowB4_R_FV_42f34b52efc14701904e2bd69b949ebb_159">'Cash Flow'!$V$295</definedName>
    <definedName name="_vena_CharterCashFlow4_CashFlowB4_R_FV_42f34b52efc14701904e2bd69b949ebb_16">'Cash Flow'!$V$133</definedName>
    <definedName name="_vena_CharterCashFlow4_CashFlowB4_R_FV_42f34b52efc14701904e2bd69b949ebb_160">'Cash Flow'!$V$296</definedName>
    <definedName name="_vena_CharterCashFlow4_CashFlowB4_R_FV_42f34b52efc14701904e2bd69b949ebb_161">'Cash Flow'!$V$297</definedName>
    <definedName name="_vena_CharterCashFlow4_CashFlowB4_R_FV_42f34b52efc14701904e2bd69b949ebb_162">'Cash Flow'!$V$298</definedName>
    <definedName name="_vena_CharterCashFlow4_CashFlowB4_R_FV_42f34b52efc14701904e2bd69b949ebb_163">'Cash Flow'!$V$299</definedName>
    <definedName name="_vena_CharterCashFlow4_CashFlowB4_R_FV_42f34b52efc14701904e2bd69b949ebb_164">'Cash Flow'!$V$300</definedName>
    <definedName name="_vena_CharterCashFlow4_CashFlowB4_R_FV_42f34b52efc14701904e2bd69b949ebb_165">'Cash Flow'!$V$301</definedName>
    <definedName name="_vena_CharterCashFlow4_CashFlowB4_R_FV_42f34b52efc14701904e2bd69b949ebb_166">'Cash Flow'!$V$302</definedName>
    <definedName name="_vena_CharterCashFlow4_CashFlowB4_R_FV_42f34b52efc14701904e2bd69b949ebb_167">'Cash Flow'!$V$303</definedName>
    <definedName name="_vena_CharterCashFlow4_CashFlowB4_R_FV_42f34b52efc14701904e2bd69b949ebb_168">'Cash Flow'!$V$304</definedName>
    <definedName name="_vena_CharterCashFlow4_CashFlowB4_R_FV_42f34b52efc14701904e2bd69b949ebb_169">'Cash Flow'!$V$305</definedName>
    <definedName name="_vena_CharterCashFlow4_CashFlowB4_R_FV_42f34b52efc14701904e2bd69b949ebb_17">'Cash Flow'!$V$134</definedName>
    <definedName name="_vena_CharterCashFlow4_CashFlowB4_R_FV_42f34b52efc14701904e2bd69b949ebb_170">'Cash Flow'!$V$306</definedName>
    <definedName name="_vena_CharterCashFlow4_CashFlowB4_R_FV_42f34b52efc14701904e2bd69b949ebb_171">'Cash Flow'!$V$307</definedName>
    <definedName name="_vena_CharterCashFlow4_CashFlowB4_R_FV_42f34b52efc14701904e2bd69b949ebb_172">'Cash Flow'!$V$308</definedName>
    <definedName name="_vena_CharterCashFlow4_CashFlowB4_R_FV_42f34b52efc14701904e2bd69b949ebb_173">'Cash Flow'!$V$309</definedName>
    <definedName name="_vena_CharterCashFlow4_CashFlowB4_R_FV_42f34b52efc14701904e2bd69b949ebb_174">'Cash Flow'!$V$310</definedName>
    <definedName name="_vena_CharterCashFlow4_CashFlowB4_R_FV_42f34b52efc14701904e2bd69b949ebb_175">'Cash Flow'!$V$311</definedName>
    <definedName name="_vena_CharterCashFlow4_CashFlowB4_R_FV_42f34b52efc14701904e2bd69b949ebb_176">'Cash Flow'!$V$312</definedName>
    <definedName name="_vena_CharterCashFlow4_CashFlowB4_R_FV_42f34b52efc14701904e2bd69b949ebb_177">'Cash Flow'!$V$313</definedName>
    <definedName name="_vena_CharterCashFlow4_CashFlowB4_R_FV_42f34b52efc14701904e2bd69b949ebb_178">'Cash Flow'!$V$314</definedName>
    <definedName name="_vena_CharterCashFlow4_CashFlowB4_R_FV_42f34b52efc14701904e2bd69b949ebb_179">'Cash Flow'!$V$315</definedName>
    <definedName name="_vena_CharterCashFlow4_CashFlowB4_R_FV_42f34b52efc14701904e2bd69b949ebb_18">'Cash Flow'!$V$135</definedName>
    <definedName name="_vena_CharterCashFlow4_CashFlowB4_R_FV_42f34b52efc14701904e2bd69b949ebb_180">'Cash Flow'!$V$316</definedName>
    <definedName name="_vena_CharterCashFlow4_CashFlowB4_R_FV_42f34b52efc14701904e2bd69b949ebb_181">'Cash Flow'!$V$317</definedName>
    <definedName name="_vena_CharterCashFlow4_CashFlowB4_R_FV_42f34b52efc14701904e2bd69b949ebb_182">'Cash Flow'!$V$318</definedName>
    <definedName name="_vena_CharterCashFlow4_CashFlowB4_R_FV_42f34b52efc14701904e2bd69b949ebb_183">'Cash Flow'!$V$319</definedName>
    <definedName name="_vena_CharterCashFlow4_CashFlowB4_R_FV_42f34b52efc14701904e2bd69b949ebb_184">'Cash Flow'!$V$320</definedName>
    <definedName name="_vena_CharterCashFlow4_CashFlowB4_R_FV_42f34b52efc14701904e2bd69b949ebb_185">'Cash Flow'!$V$321</definedName>
    <definedName name="_vena_CharterCashFlow4_CashFlowB4_R_FV_42f34b52efc14701904e2bd69b949ebb_186">'Cash Flow'!$V$322</definedName>
    <definedName name="_vena_CharterCashFlow4_CashFlowB4_R_FV_42f34b52efc14701904e2bd69b949ebb_187">'Cash Flow'!$V$323</definedName>
    <definedName name="_vena_CharterCashFlow4_CashFlowB4_R_FV_42f34b52efc14701904e2bd69b949ebb_188">'Cash Flow'!$V$324</definedName>
    <definedName name="_vena_CharterCashFlow4_CashFlowB4_R_FV_42f34b52efc14701904e2bd69b949ebb_189">'Cash Flow'!$V$325</definedName>
    <definedName name="_vena_CharterCashFlow4_CashFlowB4_R_FV_42f34b52efc14701904e2bd69b949ebb_19">'Cash Flow'!$V$139</definedName>
    <definedName name="_vena_CharterCashFlow4_CashFlowB4_R_FV_42f34b52efc14701904e2bd69b949ebb_190">'Cash Flow'!$V$326</definedName>
    <definedName name="_vena_CharterCashFlow4_CashFlowB4_R_FV_42f34b52efc14701904e2bd69b949ebb_191">'Cash Flow'!$V$327</definedName>
    <definedName name="_vena_CharterCashFlow4_CashFlowB4_R_FV_42f34b52efc14701904e2bd69b949ebb_192">'Cash Flow'!$V$328</definedName>
    <definedName name="_vena_CharterCashFlow4_CashFlowB4_R_FV_42f34b52efc14701904e2bd69b949ebb_193">'Cash Flow'!$V$329</definedName>
    <definedName name="_vena_CharterCashFlow4_CashFlowB4_R_FV_42f34b52efc14701904e2bd69b949ebb_194">'Cash Flow'!$V$330</definedName>
    <definedName name="_vena_CharterCashFlow4_CashFlowB4_R_FV_42f34b52efc14701904e2bd69b949ebb_195">'Cash Flow'!$V$331</definedName>
    <definedName name="_vena_CharterCashFlow4_CashFlowB4_R_FV_42f34b52efc14701904e2bd69b949ebb_196">'Cash Flow'!$V$332</definedName>
    <definedName name="_vena_CharterCashFlow4_CashFlowB4_R_FV_42f34b52efc14701904e2bd69b949ebb_197">'Cash Flow'!$V$333</definedName>
    <definedName name="_vena_CharterCashFlow4_CashFlowB4_R_FV_42f34b52efc14701904e2bd69b949ebb_198">'Cash Flow'!$V$334</definedName>
    <definedName name="_vena_CharterCashFlow4_CashFlowB4_R_FV_42f34b52efc14701904e2bd69b949ebb_199">'Cash Flow'!$V$335</definedName>
    <definedName name="_vena_CharterCashFlow4_CashFlowB4_R_FV_42f34b52efc14701904e2bd69b949ebb_2">'Cash Flow'!$V$116</definedName>
    <definedName name="_vena_CharterCashFlow4_CashFlowB4_R_FV_42f34b52efc14701904e2bd69b949ebb_20">'Cash Flow'!$V$140</definedName>
    <definedName name="_vena_CharterCashFlow4_CashFlowB4_R_FV_42f34b52efc14701904e2bd69b949ebb_200">'Cash Flow'!$V$336</definedName>
    <definedName name="_vena_CharterCashFlow4_CashFlowB4_R_FV_42f34b52efc14701904e2bd69b949ebb_201">'Cash Flow'!$V$337</definedName>
    <definedName name="_vena_CharterCashFlow4_CashFlowB4_R_FV_42f34b52efc14701904e2bd69b949ebb_202">'Cash Flow'!$V$338</definedName>
    <definedName name="_vena_CharterCashFlow4_CashFlowB4_R_FV_42f34b52efc14701904e2bd69b949ebb_203">'Cash Flow'!$V$342</definedName>
    <definedName name="_vena_CharterCashFlow4_CashFlowB4_R_FV_42f34b52efc14701904e2bd69b949ebb_204">'Cash Flow'!$V$343</definedName>
    <definedName name="_vena_CharterCashFlow4_CashFlowB4_R_FV_42f34b52efc14701904e2bd69b949ebb_205">'Cash Flow'!$V$344</definedName>
    <definedName name="_vena_CharterCashFlow4_CashFlowB4_R_FV_42f34b52efc14701904e2bd69b949ebb_206">'Cash Flow'!$V$345</definedName>
    <definedName name="_vena_CharterCashFlow4_CashFlowB4_R_FV_42f34b52efc14701904e2bd69b949ebb_207">'Cash Flow'!$V$346</definedName>
    <definedName name="_vena_CharterCashFlow4_CashFlowB4_R_FV_42f34b52efc14701904e2bd69b949ebb_208">'Cash Flow'!$V$347</definedName>
    <definedName name="_vena_CharterCashFlow4_CashFlowB4_R_FV_42f34b52efc14701904e2bd69b949ebb_209">'Cash Flow'!$V$348</definedName>
    <definedName name="_vena_CharterCashFlow4_CashFlowB4_R_FV_42f34b52efc14701904e2bd69b949ebb_21">'Cash Flow'!$V$141</definedName>
    <definedName name="_vena_CharterCashFlow4_CashFlowB4_R_FV_42f34b52efc14701904e2bd69b949ebb_210">'Cash Flow'!$V$349</definedName>
    <definedName name="_vena_CharterCashFlow4_CashFlowB4_R_FV_42f34b52efc14701904e2bd69b949ebb_211">'Cash Flow'!$V$350</definedName>
    <definedName name="_vena_CharterCashFlow4_CashFlowB4_R_FV_42f34b52efc14701904e2bd69b949ebb_212">'Cash Flow'!$V$351</definedName>
    <definedName name="_vena_CharterCashFlow4_CashFlowB4_R_FV_42f34b52efc14701904e2bd69b949ebb_213">'Cash Flow'!$V$352</definedName>
    <definedName name="_vena_CharterCashFlow4_CashFlowB4_R_FV_42f34b52efc14701904e2bd69b949ebb_214">'Cash Flow'!$V$353</definedName>
    <definedName name="_vena_CharterCashFlow4_CashFlowB4_R_FV_42f34b52efc14701904e2bd69b949ebb_215">'Cash Flow'!$V$354</definedName>
    <definedName name="_vena_CharterCashFlow4_CashFlowB4_R_FV_42f34b52efc14701904e2bd69b949ebb_216">'Cash Flow'!$V$355</definedName>
    <definedName name="_vena_CharterCashFlow4_CashFlowB4_R_FV_42f34b52efc14701904e2bd69b949ebb_217">'Cash Flow'!$V$356</definedName>
    <definedName name="_vena_CharterCashFlow4_CashFlowB4_R_FV_42f34b52efc14701904e2bd69b949ebb_218">'Cash Flow'!$V$357</definedName>
    <definedName name="_vena_CharterCashFlow4_CashFlowB4_R_FV_42f34b52efc14701904e2bd69b949ebb_219">'Cash Flow'!$V$358</definedName>
    <definedName name="_vena_CharterCashFlow4_CashFlowB4_R_FV_42f34b52efc14701904e2bd69b949ebb_22">'Cash Flow'!$V$142</definedName>
    <definedName name="_vena_CharterCashFlow4_CashFlowB4_R_FV_42f34b52efc14701904e2bd69b949ebb_220">'Cash Flow'!$V$359</definedName>
    <definedName name="_vena_CharterCashFlow4_CashFlowB4_R_FV_42f34b52efc14701904e2bd69b949ebb_221">'Cash Flow'!$V$360</definedName>
    <definedName name="_vena_CharterCashFlow4_CashFlowB4_R_FV_42f34b52efc14701904e2bd69b949ebb_222">'Cash Flow'!$V$361</definedName>
    <definedName name="_vena_CharterCashFlow4_CashFlowB4_R_FV_42f34b52efc14701904e2bd69b949ebb_223">'Cash Flow'!$V$362</definedName>
    <definedName name="_vena_CharterCashFlow4_CashFlowB4_R_FV_42f34b52efc14701904e2bd69b949ebb_224">'Cash Flow'!$V$363</definedName>
    <definedName name="_vena_CharterCashFlow4_CashFlowB4_R_FV_42f34b52efc14701904e2bd69b949ebb_225">'Cash Flow'!$V$364</definedName>
    <definedName name="_vena_CharterCashFlow4_CashFlowB4_R_FV_42f34b52efc14701904e2bd69b949ebb_226">'Cash Flow'!$V$365</definedName>
    <definedName name="_vena_CharterCashFlow4_CashFlowB4_R_FV_42f34b52efc14701904e2bd69b949ebb_227">'Cash Flow'!$V$366</definedName>
    <definedName name="_vena_CharterCashFlow4_CashFlowB4_R_FV_42f34b52efc14701904e2bd69b949ebb_228">'Cash Flow'!$V$367</definedName>
    <definedName name="_vena_CharterCashFlow4_CashFlowB4_R_FV_42f34b52efc14701904e2bd69b949ebb_229">'Cash Flow'!$V$368</definedName>
    <definedName name="_vena_CharterCashFlow4_CashFlowB4_R_FV_42f34b52efc14701904e2bd69b949ebb_23">'Cash Flow'!$V$143</definedName>
    <definedName name="_vena_CharterCashFlow4_CashFlowB4_R_FV_42f34b52efc14701904e2bd69b949ebb_230">'Cash Flow'!$V$369</definedName>
    <definedName name="_vena_CharterCashFlow4_CashFlowB4_R_FV_42f34b52efc14701904e2bd69b949ebb_231">'Cash Flow'!$V$370</definedName>
    <definedName name="_vena_CharterCashFlow4_CashFlowB4_R_FV_42f34b52efc14701904e2bd69b949ebb_232">'Cash Flow'!$V$371</definedName>
    <definedName name="_vena_CharterCashFlow4_CashFlowB4_R_FV_42f34b52efc14701904e2bd69b949ebb_233">'Cash Flow'!$V$372</definedName>
    <definedName name="_vena_CharterCashFlow4_CashFlowB4_R_FV_42f34b52efc14701904e2bd69b949ebb_234">'Cash Flow'!$V$373</definedName>
    <definedName name="_vena_CharterCashFlow4_CashFlowB4_R_FV_42f34b52efc14701904e2bd69b949ebb_235">'Cash Flow'!$V$374</definedName>
    <definedName name="_vena_CharterCashFlow4_CashFlowB4_R_FV_42f34b52efc14701904e2bd69b949ebb_236">'Cash Flow'!$V$375</definedName>
    <definedName name="_vena_CharterCashFlow4_CashFlowB4_R_FV_42f34b52efc14701904e2bd69b949ebb_237">'Cash Flow'!$V$379</definedName>
    <definedName name="_vena_CharterCashFlow4_CashFlowB4_R_FV_42f34b52efc14701904e2bd69b949ebb_238">'Cash Flow'!$V$380</definedName>
    <definedName name="_vena_CharterCashFlow4_CashFlowB4_R_FV_42f34b52efc14701904e2bd69b949ebb_239">'Cash Flow'!$V$381</definedName>
    <definedName name="_vena_CharterCashFlow4_CashFlowB4_R_FV_42f34b52efc14701904e2bd69b949ebb_24">'Cash Flow'!$V$144</definedName>
    <definedName name="_vena_CharterCashFlow4_CashFlowB4_R_FV_42f34b52efc14701904e2bd69b949ebb_240">'Cash Flow'!$V$382</definedName>
    <definedName name="_vena_CharterCashFlow4_CashFlowB4_R_FV_42f34b52efc14701904e2bd69b949ebb_241">'Cash Flow'!$V$383</definedName>
    <definedName name="_vena_CharterCashFlow4_CashFlowB4_R_FV_42f34b52efc14701904e2bd69b949ebb_242">'Cash Flow'!$V$384</definedName>
    <definedName name="_vena_CharterCashFlow4_CashFlowB4_R_FV_42f34b52efc14701904e2bd69b949ebb_243">'Cash Flow'!$V$385</definedName>
    <definedName name="_vena_CharterCashFlow4_CashFlowB4_R_FV_42f34b52efc14701904e2bd69b949ebb_244">'Cash Flow'!$V$386</definedName>
    <definedName name="_vena_CharterCashFlow4_CashFlowB4_R_FV_42f34b52efc14701904e2bd69b949ebb_245">'Cash Flow'!$V$387</definedName>
    <definedName name="_vena_CharterCashFlow4_CashFlowB4_R_FV_42f34b52efc14701904e2bd69b949ebb_246">'Cash Flow'!$V$388</definedName>
    <definedName name="_vena_CharterCashFlow4_CashFlowB4_R_FV_42f34b52efc14701904e2bd69b949ebb_247">'Cash Flow'!$V$389</definedName>
    <definedName name="_vena_CharterCashFlow4_CashFlowB4_R_FV_42f34b52efc14701904e2bd69b949ebb_248">'Cash Flow'!$V$390</definedName>
    <definedName name="_vena_CharterCashFlow4_CashFlowB4_R_FV_42f34b52efc14701904e2bd69b949ebb_249">'Cash Flow'!$V$391</definedName>
    <definedName name="_vena_CharterCashFlow4_CashFlowB4_R_FV_42f34b52efc14701904e2bd69b949ebb_25">'Cash Flow'!$V$145</definedName>
    <definedName name="_vena_CharterCashFlow4_CashFlowB4_R_FV_42f34b52efc14701904e2bd69b949ebb_250">'Cash Flow'!$V$392</definedName>
    <definedName name="_vena_CharterCashFlow4_CashFlowB4_R_FV_42f34b52efc14701904e2bd69b949ebb_251">'Cash Flow'!$V$393</definedName>
    <definedName name="_vena_CharterCashFlow4_CashFlowB4_R_FV_42f34b52efc14701904e2bd69b949ebb_252">'Cash Flow'!$V$394</definedName>
    <definedName name="_vena_CharterCashFlow4_CashFlowB4_R_FV_42f34b52efc14701904e2bd69b949ebb_253">'Cash Flow'!$V$395</definedName>
    <definedName name="_vena_CharterCashFlow4_CashFlowB4_R_FV_42f34b52efc14701904e2bd69b949ebb_254">'Cash Flow'!$V$396</definedName>
    <definedName name="_vena_CharterCashFlow4_CashFlowB4_R_FV_42f34b52efc14701904e2bd69b949ebb_255">'Cash Flow'!$V$397</definedName>
    <definedName name="_vena_CharterCashFlow4_CashFlowB4_R_FV_42f34b52efc14701904e2bd69b949ebb_256">'Cash Flow'!$V$398</definedName>
    <definedName name="_vena_CharterCashFlow4_CashFlowB4_R_FV_42f34b52efc14701904e2bd69b949ebb_257">'Cash Flow'!$V$399</definedName>
    <definedName name="_vena_CharterCashFlow4_CashFlowB4_R_FV_42f34b52efc14701904e2bd69b949ebb_258">'Cash Flow'!$V$400</definedName>
    <definedName name="_vena_CharterCashFlow4_CashFlowB4_R_FV_42f34b52efc14701904e2bd69b949ebb_259">'Cash Flow'!$V$401</definedName>
    <definedName name="_vena_CharterCashFlow4_CashFlowB4_R_FV_42f34b52efc14701904e2bd69b949ebb_26">'Cash Flow'!$V$146</definedName>
    <definedName name="_vena_CharterCashFlow4_CashFlowB4_R_FV_42f34b52efc14701904e2bd69b949ebb_260">'Cash Flow'!$V$402</definedName>
    <definedName name="_vena_CharterCashFlow4_CashFlowB4_R_FV_42f34b52efc14701904e2bd69b949ebb_261">'Cash Flow'!$V$403</definedName>
    <definedName name="_vena_CharterCashFlow4_CashFlowB4_R_FV_42f34b52efc14701904e2bd69b949ebb_262">'Cash Flow'!$V$404</definedName>
    <definedName name="_vena_CharterCashFlow4_CashFlowB4_R_FV_42f34b52efc14701904e2bd69b949ebb_263">'Cash Flow'!$V$405</definedName>
    <definedName name="_vena_CharterCashFlow4_CashFlowB4_R_FV_42f34b52efc14701904e2bd69b949ebb_264">'Cash Flow'!$V$406</definedName>
    <definedName name="_vena_CharterCashFlow4_CashFlowB4_R_FV_42f34b52efc14701904e2bd69b949ebb_265">'Cash Flow'!$V$407</definedName>
    <definedName name="_vena_CharterCashFlow4_CashFlowB4_R_FV_42f34b52efc14701904e2bd69b949ebb_266">'Cash Flow'!$V$408</definedName>
    <definedName name="_vena_CharterCashFlow4_CashFlowB4_R_FV_42f34b52efc14701904e2bd69b949ebb_267">'Cash Flow'!$V$409</definedName>
    <definedName name="_vena_CharterCashFlow4_CashFlowB4_R_FV_42f34b52efc14701904e2bd69b949ebb_268">'Cash Flow'!$V$410</definedName>
    <definedName name="_vena_CharterCashFlow4_CashFlowB4_R_FV_42f34b52efc14701904e2bd69b949ebb_269">'Cash Flow'!$V$411</definedName>
    <definedName name="_vena_CharterCashFlow4_CashFlowB4_R_FV_42f34b52efc14701904e2bd69b949ebb_27">'Cash Flow'!$V$147</definedName>
    <definedName name="_vena_CharterCashFlow4_CashFlowB4_R_FV_42f34b52efc14701904e2bd69b949ebb_270">'Cash Flow'!$V$412</definedName>
    <definedName name="_vena_CharterCashFlow4_CashFlowB4_R_FV_42f34b52efc14701904e2bd69b949ebb_271">'Cash Flow'!$V$413</definedName>
    <definedName name="_vena_CharterCashFlow4_CashFlowB4_R_FV_42f34b52efc14701904e2bd69b949ebb_272">'Cash Flow'!$V$414</definedName>
    <definedName name="_vena_CharterCashFlow4_CashFlowB4_R_FV_42f34b52efc14701904e2bd69b949ebb_273">'Cash Flow'!$V$415</definedName>
    <definedName name="_vena_CharterCashFlow4_CashFlowB4_R_FV_42f34b52efc14701904e2bd69b949ebb_274">'Cash Flow'!$V$416</definedName>
    <definedName name="_vena_CharterCashFlow4_CashFlowB4_R_FV_42f34b52efc14701904e2bd69b949ebb_275">'Cash Flow'!$V$417</definedName>
    <definedName name="_vena_CharterCashFlow4_CashFlowB4_R_FV_42f34b52efc14701904e2bd69b949ebb_276">'Cash Flow'!$V$418</definedName>
    <definedName name="_vena_CharterCashFlow4_CashFlowB4_R_FV_42f34b52efc14701904e2bd69b949ebb_277">'Cash Flow'!$V$419</definedName>
    <definedName name="_vena_CharterCashFlow4_CashFlowB4_R_FV_42f34b52efc14701904e2bd69b949ebb_278">'Cash Flow'!$V$420</definedName>
    <definedName name="_vena_CharterCashFlow4_CashFlowB4_R_FV_42f34b52efc14701904e2bd69b949ebb_279">'Cash Flow'!$V$421</definedName>
    <definedName name="_vena_CharterCashFlow4_CashFlowB4_R_FV_42f34b52efc14701904e2bd69b949ebb_28">'Cash Flow'!$V$148</definedName>
    <definedName name="_vena_CharterCashFlow4_CashFlowB4_R_FV_42f34b52efc14701904e2bd69b949ebb_280">'Cash Flow'!$V$422</definedName>
    <definedName name="_vena_CharterCashFlow4_CashFlowB4_R_FV_42f34b52efc14701904e2bd69b949ebb_281">'Cash Flow'!$V$423</definedName>
    <definedName name="_vena_CharterCashFlow4_CashFlowB4_R_FV_42f34b52efc14701904e2bd69b949ebb_282">'Cash Flow'!$V$424</definedName>
    <definedName name="_vena_CharterCashFlow4_CashFlowB4_R_FV_42f34b52efc14701904e2bd69b949ebb_283">'Cash Flow'!$V$425</definedName>
    <definedName name="_vena_CharterCashFlow4_CashFlowB4_R_FV_42f34b52efc14701904e2bd69b949ebb_284">'Cash Flow'!$V$426</definedName>
    <definedName name="_vena_CharterCashFlow4_CashFlowB4_R_FV_42f34b52efc14701904e2bd69b949ebb_285">'Cash Flow'!$V$427</definedName>
    <definedName name="_vena_CharterCashFlow4_CashFlowB4_R_FV_42f34b52efc14701904e2bd69b949ebb_286">'Cash Flow'!$V$428</definedName>
    <definedName name="_vena_CharterCashFlow4_CashFlowB4_R_FV_42f34b52efc14701904e2bd69b949ebb_287">'Cash Flow'!$V$429</definedName>
    <definedName name="_vena_CharterCashFlow4_CashFlowB4_R_FV_42f34b52efc14701904e2bd69b949ebb_288">'Cash Flow'!$V$430</definedName>
    <definedName name="_vena_CharterCashFlow4_CashFlowB4_R_FV_42f34b52efc14701904e2bd69b949ebb_289">'Cash Flow'!$V$434</definedName>
    <definedName name="_vena_CharterCashFlow4_CashFlowB4_R_FV_42f34b52efc14701904e2bd69b949ebb_29">'Cash Flow'!$V$149</definedName>
    <definedName name="_vena_CharterCashFlow4_CashFlowB4_R_FV_42f34b52efc14701904e2bd69b949ebb_290">'Cash Flow'!$V$435</definedName>
    <definedName name="_vena_CharterCashFlow4_CashFlowB4_R_FV_42f34b52efc14701904e2bd69b949ebb_291">'Cash Flow'!$V$436</definedName>
    <definedName name="_vena_CharterCashFlow4_CashFlowB4_R_FV_42f34b52efc14701904e2bd69b949ebb_292">'Cash Flow'!$V$437</definedName>
    <definedName name="_vena_CharterCashFlow4_CashFlowB4_R_FV_42f34b52efc14701904e2bd69b949ebb_293">'Cash Flow'!$V$438</definedName>
    <definedName name="_vena_CharterCashFlow4_CashFlowB4_R_FV_42f34b52efc14701904e2bd69b949ebb_294">'Cash Flow'!$V$439</definedName>
    <definedName name="_vena_CharterCashFlow4_CashFlowB4_R_FV_42f34b52efc14701904e2bd69b949ebb_295">'Cash Flow'!$V$440</definedName>
    <definedName name="_vena_CharterCashFlow4_CashFlowB4_R_FV_42f34b52efc14701904e2bd69b949ebb_296">'Cash Flow'!$V$441</definedName>
    <definedName name="_vena_CharterCashFlow4_CashFlowB4_R_FV_42f34b52efc14701904e2bd69b949ebb_297">'Cash Flow'!$V$442</definedName>
    <definedName name="_vena_CharterCashFlow4_CashFlowB4_R_FV_42f34b52efc14701904e2bd69b949ebb_298">'Cash Flow'!$V$443</definedName>
    <definedName name="_vena_CharterCashFlow4_CashFlowB4_R_FV_42f34b52efc14701904e2bd69b949ebb_299">'Cash Flow'!$V$444</definedName>
    <definedName name="_vena_CharterCashFlow4_CashFlowB4_R_FV_42f34b52efc14701904e2bd69b949ebb_3">'Cash Flow'!$V$117</definedName>
    <definedName name="_vena_CharterCashFlow4_CashFlowB4_R_FV_42f34b52efc14701904e2bd69b949ebb_30">'Cash Flow'!$V$150</definedName>
    <definedName name="_vena_CharterCashFlow4_CashFlowB4_R_FV_42f34b52efc14701904e2bd69b949ebb_300">'Cash Flow'!$V$445</definedName>
    <definedName name="_vena_CharterCashFlow4_CashFlowB4_R_FV_42f34b52efc14701904e2bd69b949ebb_301">'Cash Flow'!$V$446</definedName>
    <definedName name="_vena_CharterCashFlow4_CashFlowB4_R_FV_42f34b52efc14701904e2bd69b949ebb_302">'Cash Flow'!$V$447</definedName>
    <definedName name="_vena_CharterCashFlow4_CashFlowB4_R_FV_42f34b52efc14701904e2bd69b949ebb_303">'Cash Flow'!$V$448</definedName>
    <definedName name="_vena_CharterCashFlow4_CashFlowB4_R_FV_42f34b52efc14701904e2bd69b949ebb_304">'Cash Flow'!$V$449</definedName>
    <definedName name="_vena_CharterCashFlow4_CashFlowB4_R_FV_42f34b52efc14701904e2bd69b949ebb_305">'Cash Flow'!$V$450</definedName>
    <definedName name="_vena_CharterCashFlow4_CashFlowB4_R_FV_42f34b52efc14701904e2bd69b949ebb_306">'Cash Flow'!$V$451</definedName>
    <definedName name="_vena_CharterCashFlow4_CashFlowB4_R_FV_42f34b52efc14701904e2bd69b949ebb_307">'Cash Flow'!$V$452</definedName>
    <definedName name="_vena_CharterCashFlow4_CashFlowB4_R_FV_42f34b52efc14701904e2bd69b949ebb_308">'Cash Flow'!$V$453</definedName>
    <definedName name="_vena_CharterCashFlow4_CashFlowB4_R_FV_42f34b52efc14701904e2bd69b949ebb_309">'Cash Flow'!$V$454</definedName>
    <definedName name="_vena_CharterCashFlow4_CashFlowB4_R_FV_42f34b52efc14701904e2bd69b949ebb_31">'Cash Flow'!$V$151</definedName>
    <definedName name="_vena_CharterCashFlow4_CashFlowB4_R_FV_42f34b52efc14701904e2bd69b949ebb_310">'Cash Flow'!$V$455</definedName>
    <definedName name="_vena_CharterCashFlow4_CashFlowB4_R_FV_42f34b52efc14701904e2bd69b949ebb_311">'Cash Flow'!$V$456</definedName>
    <definedName name="_vena_CharterCashFlow4_CashFlowB4_R_FV_42f34b52efc14701904e2bd69b949ebb_312">'Cash Flow'!$V$457</definedName>
    <definedName name="_vena_CharterCashFlow4_CashFlowB4_R_FV_42f34b52efc14701904e2bd69b949ebb_313">'Cash Flow'!$V$458</definedName>
    <definedName name="_vena_CharterCashFlow4_CashFlowB4_R_FV_42f34b52efc14701904e2bd69b949ebb_314">'Cash Flow'!$V$459</definedName>
    <definedName name="_vena_CharterCashFlow4_CashFlowB4_R_FV_42f34b52efc14701904e2bd69b949ebb_315">'Cash Flow'!$V$460</definedName>
    <definedName name="_vena_CharterCashFlow4_CashFlowB4_R_FV_42f34b52efc14701904e2bd69b949ebb_316">'Cash Flow'!$V$461</definedName>
    <definedName name="_vena_CharterCashFlow4_CashFlowB4_R_FV_42f34b52efc14701904e2bd69b949ebb_317">'Cash Flow'!$V$462</definedName>
    <definedName name="_vena_CharterCashFlow4_CashFlowB4_R_FV_42f34b52efc14701904e2bd69b949ebb_318">'Cash Flow'!$V$463</definedName>
    <definedName name="_vena_CharterCashFlow4_CashFlowB4_R_FV_42f34b52efc14701904e2bd69b949ebb_319">'Cash Flow'!$V$464</definedName>
    <definedName name="_vena_CharterCashFlow4_CashFlowB4_R_FV_42f34b52efc14701904e2bd69b949ebb_32">'Cash Flow'!$V$152</definedName>
    <definedName name="_vena_CharterCashFlow4_CashFlowB4_R_FV_42f34b52efc14701904e2bd69b949ebb_320">'Cash Flow'!$V$465</definedName>
    <definedName name="_vena_CharterCashFlow4_CashFlowB4_R_FV_42f34b52efc14701904e2bd69b949ebb_321">'Cash Flow'!$V$466</definedName>
    <definedName name="_vena_CharterCashFlow4_CashFlowB4_R_FV_42f34b52efc14701904e2bd69b949ebb_322">'Cash Flow'!$V$467</definedName>
    <definedName name="_vena_CharterCashFlow4_CashFlowB4_R_FV_42f34b52efc14701904e2bd69b949ebb_323">'Cash Flow'!$V$468</definedName>
    <definedName name="_vena_CharterCashFlow4_CashFlowB4_R_FV_42f34b52efc14701904e2bd69b949ebb_324">'Cash Flow'!$V$469</definedName>
    <definedName name="_vena_CharterCashFlow4_CashFlowB4_R_FV_42f34b52efc14701904e2bd69b949ebb_325">'Cash Flow'!$V$470</definedName>
    <definedName name="_vena_CharterCashFlow4_CashFlowB4_R_FV_42f34b52efc14701904e2bd69b949ebb_326">'Cash Flow'!$V$471</definedName>
    <definedName name="_vena_CharterCashFlow4_CashFlowB4_R_FV_42f34b52efc14701904e2bd69b949ebb_327">'Cash Flow'!$V$472</definedName>
    <definedName name="_vena_CharterCashFlow4_CashFlowB4_R_FV_42f34b52efc14701904e2bd69b949ebb_328">'Cash Flow'!$V$473</definedName>
    <definedName name="_vena_CharterCashFlow4_CashFlowB4_R_FV_42f34b52efc14701904e2bd69b949ebb_329">'Cash Flow'!$V$474</definedName>
    <definedName name="_vena_CharterCashFlow4_CashFlowB4_R_FV_42f34b52efc14701904e2bd69b949ebb_33">'Cash Flow'!$V$153</definedName>
    <definedName name="_vena_CharterCashFlow4_CashFlowB4_R_FV_42f34b52efc14701904e2bd69b949ebb_330">'Cash Flow'!$V$475</definedName>
    <definedName name="_vena_CharterCashFlow4_CashFlowB4_R_FV_42f34b52efc14701904e2bd69b949ebb_331">'Cash Flow'!$V$476</definedName>
    <definedName name="_vena_CharterCashFlow4_CashFlowB4_R_FV_42f34b52efc14701904e2bd69b949ebb_332">'Cash Flow'!$V$477</definedName>
    <definedName name="_vena_CharterCashFlow4_CashFlowB4_R_FV_42f34b52efc14701904e2bd69b949ebb_333">'Cash Flow'!$V$478</definedName>
    <definedName name="_vena_CharterCashFlow4_CashFlowB4_R_FV_42f34b52efc14701904e2bd69b949ebb_334">'Cash Flow'!$V$479</definedName>
    <definedName name="_vena_CharterCashFlow4_CashFlowB4_R_FV_42f34b52efc14701904e2bd69b949ebb_335">'Cash Flow'!$V$480</definedName>
    <definedName name="_vena_CharterCashFlow4_CashFlowB4_R_FV_42f34b52efc14701904e2bd69b949ebb_336">'Cash Flow'!$V$481</definedName>
    <definedName name="_vena_CharterCashFlow4_CashFlowB4_R_FV_42f34b52efc14701904e2bd69b949ebb_337">'Cash Flow'!$V$482</definedName>
    <definedName name="_vena_CharterCashFlow4_CashFlowB4_R_FV_42f34b52efc14701904e2bd69b949ebb_338">'Cash Flow'!$V$483</definedName>
    <definedName name="_vena_CharterCashFlow4_CashFlowB4_R_FV_42f34b52efc14701904e2bd69b949ebb_339">'Cash Flow'!$V$484</definedName>
    <definedName name="_vena_CharterCashFlow4_CashFlowB4_R_FV_42f34b52efc14701904e2bd69b949ebb_34">'Cash Flow'!$V$154</definedName>
    <definedName name="_vena_CharterCashFlow4_CashFlowB4_R_FV_42f34b52efc14701904e2bd69b949ebb_340">'Cash Flow'!$V$485</definedName>
    <definedName name="_vena_CharterCashFlow4_CashFlowB4_R_FV_42f34b52efc14701904e2bd69b949ebb_341">'Cash Flow'!$V$486</definedName>
    <definedName name="_vena_CharterCashFlow4_CashFlowB4_R_FV_42f34b52efc14701904e2bd69b949ebb_342">'Cash Flow'!$V$487</definedName>
    <definedName name="_vena_CharterCashFlow4_CashFlowB4_R_FV_42f34b52efc14701904e2bd69b949ebb_343">'Cash Flow'!$V$488</definedName>
    <definedName name="_vena_CharterCashFlow4_CashFlowB4_R_FV_42f34b52efc14701904e2bd69b949ebb_344">'Cash Flow'!$V$489</definedName>
    <definedName name="_vena_CharterCashFlow4_CashFlowB4_R_FV_42f34b52efc14701904e2bd69b949ebb_345">'Cash Flow'!$V$490</definedName>
    <definedName name="_vena_CharterCashFlow4_CashFlowB4_R_FV_42f34b52efc14701904e2bd69b949ebb_346">'Cash Flow'!$V$491</definedName>
    <definedName name="_vena_CharterCashFlow4_CashFlowB4_R_FV_42f34b52efc14701904e2bd69b949ebb_347">'Cash Flow'!$V$492</definedName>
    <definedName name="_vena_CharterCashFlow4_CashFlowB4_R_FV_42f34b52efc14701904e2bd69b949ebb_348">'Cash Flow'!$V$493</definedName>
    <definedName name="_vena_CharterCashFlow4_CashFlowB4_R_FV_42f34b52efc14701904e2bd69b949ebb_349">'Cash Flow'!$V$494</definedName>
    <definedName name="_vena_CharterCashFlow4_CashFlowB4_R_FV_42f34b52efc14701904e2bd69b949ebb_35">'Cash Flow'!$V$155</definedName>
    <definedName name="_vena_CharterCashFlow4_CashFlowB4_R_FV_42f34b52efc14701904e2bd69b949ebb_350">'Cash Flow'!$V$495</definedName>
    <definedName name="_vena_CharterCashFlow4_CashFlowB4_R_FV_42f34b52efc14701904e2bd69b949ebb_351">'Cash Flow'!$V$496</definedName>
    <definedName name="_vena_CharterCashFlow4_CashFlowB4_R_FV_42f34b52efc14701904e2bd69b949ebb_352">'Cash Flow'!$V$497</definedName>
    <definedName name="_vena_CharterCashFlow4_CashFlowB4_R_FV_42f34b52efc14701904e2bd69b949ebb_353">'Cash Flow'!$V$498</definedName>
    <definedName name="_vena_CharterCashFlow4_CashFlowB4_R_FV_42f34b52efc14701904e2bd69b949ebb_354">'Cash Flow'!$V$499</definedName>
    <definedName name="_vena_CharterCashFlow4_CashFlowB4_R_FV_42f34b52efc14701904e2bd69b949ebb_355">'Cash Flow'!$V$500</definedName>
    <definedName name="_vena_CharterCashFlow4_CashFlowB4_R_FV_42f34b52efc14701904e2bd69b949ebb_356">'Cash Flow'!$V$501</definedName>
    <definedName name="_vena_CharterCashFlow4_CashFlowB4_R_FV_42f34b52efc14701904e2bd69b949ebb_357">'Cash Flow'!$V$502</definedName>
    <definedName name="_vena_CharterCashFlow4_CashFlowB4_R_FV_42f34b52efc14701904e2bd69b949ebb_358">'Cash Flow'!$V$503</definedName>
    <definedName name="_vena_CharterCashFlow4_CashFlowB4_R_FV_42f34b52efc14701904e2bd69b949ebb_359">'Cash Flow'!$V$504</definedName>
    <definedName name="_vena_CharterCashFlow4_CashFlowB4_R_FV_42f34b52efc14701904e2bd69b949ebb_36">'Cash Flow'!$V$156</definedName>
    <definedName name="_vena_CharterCashFlow4_CashFlowB4_R_FV_42f34b52efc14701904e2bd69b949ebb_360">'Cash Flow'!$V$505</definedName>
    <definedName name="_vena_CharterCashFlow4_CashFlowB4_R_FV_42f34b52efc14701904e2bd69b949ebb_361">'Cash Flow'!$V$506</definedName>
    <definedName name="_vena_CharterCashFlow4_CashFlowB4_R_FV_42f34b52efc14701904e2bd69b949ebb_362">'Cash Flow'!$V$507</definedName>
    <definedName name="_vena_CharterCashFlow4_CashFlowB4_R_FV_42f34b52efc14701904e2bd69b949ebb_363">'Cash Flow'!$V$508</definedName>
    <definedName name="_vena_CharterCashFlow4_CashFlowB4_R_FV_42f34b52efc14701904e2bd69b949ebb_364">'Cash Flow'!$V$509</definedName>
    <definedName name="_vena_CharterCashFlow4_CashFlowB4_R_FV_42f34b52efc14701904e2bd69b949ebb_365">'Cash Flow'!$V$510</definedName>
    <definedName name="_vena_CharterCashFlow4_CashFlowB4_R_FV_42f34b52efc14701904e2bd69b949ebb_366">'Cash Flow'!$V$511</definedName>
    <definedName name="_vena_CharterCashFlow4_CashFlowB4_R_FV_42f34b52efc14701904e2bd69b949ebb_367">'Cash Flow'!$V$512</definedName>
    <definedName name="_vena_CharterCashFlow4_CashFlowB4_R_FV_42f34b52efc14701904e2bd69b949ebb_368">'Cash Flow'!$V$513</definedName>
    <definedName name="_vena_CharterCashFlow4_CashFlowB4_R_FV_42f34b52efc14701904e2bd69b949ebb_369">'Cash Flow'!$V$514</definedName>
    <definedName name="_vena_CharterCashFlow4_CashFlowB4_R_FV_42f34b52efc14701904e2bd69b949ebb_37">'Cash Flow'!$V$160</definedName>
    <definedName name="_vena_CharterCashFlow4_CashFlowB4_R_FV_42f34b52efc14701904e2bd69b949ebb_370">'Cash Flow'!$V$515</definedName>
    <definedName name="_vena_CharterCashFlow4_CashFlowB4_R_FV_42f34b52efc14701904e2bd69b949ebb_371">'Cash Flow'!$V$516</definedName>
    <definedName name="_vena_CharterCashFlow4_CashFlowB4_R_FV_42f34b52efc14701904e2bd69b949ebb_372">'Cash Flow'!$V$517</definedName>
    <definedName name="_vena_CharterCashFlow4_CashFlowB4_R_FV_42f34b52efc14701904e2bd69b949ebb_373">'Cash Flow'!$V$518</definedName>
    <definedName name="_vena_CharterCashFlow4_CashFlowB4_R_FV_42f34b52efc14701904e2bd69b949ebb_374">'Cash Flow'!$V$519</definedName>
    <definedName name="_vena_CharterCashFlow4_CashFlowB4_R_FV_42f34b52efc14701904e2bd69b949ebb_375">'Cash Flow'!$V$520</definedName>
    <definedName name="_vena_CharterCashFlow4_CashFlowB4_R_FV_42f34b52efc14701904e2bd69b949ebb_376">'Cash Flow'!$V$521</definedName>
    <definedName name="_vena_CharterCashFlow4_CashFlowB4_R_FV_42f34b52efc14701904e2bd69b949ebb_377">'Cash Flow'!$V$522</definedName>
    <definedName name="_vena_CharterCashFlow4_CashFlowB4_R_FV_42f34b52efc14701904e2bd69b949ebb_378">'Cash Flow'!$V$523</definedName>
    <definedName name="_vena_CharterCashFlow4_CashFlowB4_R_FV_42f34b52efc14701904e2bd69b949ebb_379">'Cash Flow'!$V$524</definedName>
    <definedName name="_vena_CharterCashFlow4_CashFlowB4_R_FV_42f34b52efc14701904e2bd69b949ebb_38">'Cash Flow'!$V$161</definedName>
    <definedName name="_vena_CharterCashFlow4_CashFlowB4_R_FV_42f34b52efc14701904e2bd69b949ebb_380">'Cash Flow'!$V$525</definedName>
    <definedName name="_vena_CharterCashFlow4_CashFlowB4_R_FV_42f34b52efc14701904e2bd69b949ebb_381">'Cash Flow'!$V$526</definedName>
    <definedName name="_vena_CharterCashFlow4_CashFlowB4_R_FV_42f34b52efc14701904e2bd69b949ebb_382">'Cash Flow'!$V$527</definedName>
    <definedName name="_vena_CharterCashFlow4_CashFlowB4_R_FV_42f34b52efc14701904e2bd69b949ebb_383">'Cash Flow'!$V$528</definedName>
    <definedName name="_vena_CharterCashFlow4_CashFlowB4_R_FV_42f34b52efc14701904e2bd69b949ebb_384">'Cash Flow'!$V$529</definedName>
    <definedName name="_vena_CharterCashFlow4_CashFlowB4_R_FV_42f34b52efc14701904e2bd69b949ebb_385">'Cash Flow'!$V$530</definedName>
    <definedName name="_vena_CharterCashFlow4_CashFlowB4_R_FV_42f34b52efc14701904e2bd69b949ebb_386">'Cash Flow'!$V$531</definedName>
    <definedName name="_vena_CharterCashFlow4_CashFlowB4_R_FV_42f34b52efc14701904e2bd69b949ebb_387">'Cash Flow'!$V$532</definedName>
    <definedName name="_vena_CharterCashFlow4_CashFlowB4_R_FV_42f34b52efc14701904e2bd69b949ebb_388">'Cash Flow'!$V$533</definedName>
    <definedName name="_vena_CharterCashFlow4_CashFlowB4_R_FV_42f34b52efc14701904e2bd69b949ebb_389">'Cash Flow'!$V$534</definedName>
    <definedName name="_vena_CharterCashFlow4_CashFlowB4_R_FV_42f34b52efc14701904e2bd69b949ebb_39">'Cash Flow'!$V$162</definedName>
    <definedName name="_vena_CharterCashFlow4_CashFlowB4_R_FV_42f34b52efc14701904e2bd69b949ebb_390">'Cash Flow'!$V$535</definedName>
    <definedName name="_vena_CharterCashFlow4_CashFlowB4_R_FV_42f34b52efc14701904e2bd69b949ebb_391">'Cash Flow'!$V$536</definedName>
    <definedName name="_vena_CharterCashFlow4_CashFlowB4_R_FV_42f34b52efc14701904e2bd69b949ebb_392">'Cash Flow'!$V$537</definedName>
    <definedName name="_vena_CharterCashFlow4_CashFlowB4_R_FV_42f34b52efc14701904e2bd69b949ebb_393">'Cash Flow'!$V$538</definedName>
    <definedName name="_vena_CharterCashFlow4_CashFlowB4_R_FV_42f34b52efc14701904e2bd69b949ebb_394">'Cash Flow'!$V$539</definedName>
    <definedName name="_vena_CharterCashFlow4_CashFlowB4_R_FV_42f34b52efc14701904e2bd69b949ebb_395">'Cash Flow'!$V$540</definedName>
    <definedName name="_vena_CharterCashFlow4_CashFlowB4_R_FV_42f34b52efc14701904e2bd69b949ebb_396">'Cash Flow'!$V$541</definedName>
    <definedName name="_vena_CharterCashFlow4_CashFlowB4_R_FV_42f34b52efc14701904e2bd69b949ebb_397">'Cash Flow'!$V$542</definedName>
    <definedName name="_vena_CharterCashFlow4_CashFlowB4_R_FV_42f34b52efc14701904e2bd69b949ebb_398">'Cash Flow'!$V$543</definedName>
    <definedName name="_vena_CharterCashFlow4_CashFlowB4_R_FV_42f34b52efc14701904e2bd69b949ebb_399">'Cash Flow'!$V$544</definedName>
    <definedName name="_vena_CharterCashFlow4_CashFlowB4_R_FV_42f34b52efc14701904e2bd69b949ebb_4">'Cash Flow'!$V$118</definedName>
    <definedName name="_vena_CharterCashFlow4_CashFlowB4_R_FV_42f34b52efc14701904e2bd69b949ebb_40">'Cash Flow'!$V$163</definedName>
    <definedName name="_vena_CharterCashFlow4_CashFlowB4_R_FV_42f34b52efc14701904e2bd69b949ebb_400">'Cash Flow'!$V$545</definedName>
    <definedName name="_vena_CharterCashFlow4_CashFlowB4_R_FV_42f34b52efc14701904e2bd69b949ebb_401">'Cash Flow'!$V$546</definedName>
    <definedName name="_vena_CharterCashFlow4_CashFlowB4_R_FV_42f34b52efc14701904e2bd69b949ebb_402">'Cash Flow'!$V$547</definedName>
    <definedName name="_vena_CharterCashFlow4_CashFlowB4_R_FV_42f34b52efc14701904e2bd69b949ebb_403">'Cash Flow'!$V$548</definedName>
    <definedName name="_vena_CharterCashFlow4_CashFlowB4_R_FV_42f34b52efc14701904e2bd69b949ebb_404">'Cash Flow'!$V$549</definedName>
    <definedName name="_vena_CharterCashFlow4_CashFlowB4_R_FV_42f34b52efc14701904e2bd69b949ebb_405">'Cash Flow'!$V$550</definedName>
    <definedName name="_vena_CharterCashFlow4_CashFlowB4_R_FV_42f34b52efc14701904e2bd69b949ebb_406">'Cash Flow'!$V$551</definedName>
    <definedName name="_vena_CharterCashFlow4_CashFlowB4_R_FV_42f34b52efc14701904e2bd69b949ebb_407">'Cash Flow'!$V$552</definedName>
    <definedName name="_vena_CharterCashFlow4_CashFlowB4_R_FV_42f34b52efc14701904e2bd69b949ebb_408">'Cash Flow'!$V$556</definedName>
    <definedName name="_vena_CharterCashFlow4_CashFlowB4_R_FV_42f34b52efc14701904e2bd69b949ebb_409">'Cash Flow'!$V$557</definedName>
    <definedName name="_vena_CharterCashFlow4_CashFlowB4_R_FV_42f34b52efc14701904e2bd69b949ebb_41">'Cash Flow'!$V$164</definedName>
    <definedName name="_vena_CharterCashFlow4_CashFlowB4_R_FV_42f34b52efc14701904e2bd69b949ebb_410">'Cash Flow'!$V$558</definedName>
    <definedName name="_vena_CharterCashFlow4_CashFlowB4_R_FV_42f34b52efc14701904e2bd69b949ebb_411">'Cash Flow'!$V$559</definedName>
    <definedName name="_vena_CharterCashFlow4_CashFlowB4_R_FV_42f34b52efc14701904e2bd69b949ebb_412">'Cash Flow'!$V$560</definedName>
    <definedName name="_vena_CharterCashFlow4_CashFlowB4_R_FV_42f34b52efc14701904e2bd69b949ebb_413">'Cash Flow'!$V$561</definedName>
    <definedName name="_vena_CharterCashFlow4_CashFlowB4_R_FV_42f34b52efc14701904e2bd69b949ebb_414">'Cash Flow'!$V$562</definedName>
    <definedName name="_vena_CharterCashFlow4_CashFlowB4_R_FV_42f34b52efc14701904e2bd69b949ebb_415">'Cash Flow'!$V$563</definedName>
    <definedName name="_vena_CharterCashFlow4_CashFlowB4_R_FV_42f34b52efc14701904e2bd69b949ebb_416">'Cash Flow'!$V$564</definedName>
    <definedName name="_vena_CharterCashFlow4_CashFlowB4_R_FV_42f34b52efc14701904e2bd69b949ebb_417">'Cash Flow'!$V$565</definedName>
    <definedName name="_vena_CharterCashFlow4_CashFlowB4_R_FV_42f34b52efc14701904e2bd69b949ebb_418">'Cash Flow'!$V$569</definedName>
    <definedName name="_vena_CharterCashFlow4_CashFlowB4_R_FV_42f34b52efc14701904e2bd69b949ebb_419">'Cash Flow'!$V$570</definedName>
    <definedName name="_vena_CharterCashFlow4_CashFlowB4_R_FV_42f34b52efc14701904e2bd69b949ebb_42">'Cash Flow'!$V$165</definedName>
    <definedName name="_vena_CharterCashFlow4_CashFlowB4_R_FV_42f34b52efc14701904e2bd69b949ebb_420">'Cash Flow'!$V$571</definedName>
    <definedName name="_vena_CharterCashFlow4_CashFlowB4_R_FV_42f34b52efc14701904e2bd69b949ebb_421">'Cash Flow'!$V$572</definedName>
    <definedName name="_vena_CharterCashFlow4_CashFlowB4_R_FV_42f34b52efc14701904e2bd69b949ebb_422">'Cash Flow'!$V$573</definedName>
    <definedName name="_vena_CharterCashFlow4_CashFlowB4_R_FV_42f34b52efc14701904e2bd69b949ebb_423">'Cash Flow'!$V$574</definedName>
    <definedName name="_vena_CharterCashFlow4_CashFlowB4_R_FV_42f34b52efc14701904e2bd69b949ebb_424">'Cash Flow'!$V$575</definedName>
    <definedName name="_vena_CharterCashFlow4_CashFlowB4_R_FV_42f34b52efc14701904e2bd69b949ebb_425">'Cash Flow'!$V$576</definedName>
    <definedName name="_vena_CharterCashFlow4_CashFlowB4_R_FV_42f34b52efc14701904e2bd69b949ebb_426">'Cash Flow'!$V$577</definedName>
    <definedName name="_vena_CharterCashFlow4_CashFlowB4_R_FV_42f34b52efc14701904e2bd69b949ebb_427">'Cash Flow'!$V$578</definedName>
    <definedName name="_vena_CharterCashFlow4_CashFlowB4_R_FV_42f34b52efc14701904e2bd69b949ebb_428">'Cash Flow'!$V$579</definedName>
    <definedName name="_vena_CharterCashFlow4_CashFlowB4_R_FV_42f34b52efc14701904e2bd69b949ebb_43">'Cash Flow'!$V$166</definedName>
    <definedName name="_vena_CharterCashFlow4_CashFlowB4_R_FV_42f34b52efc14701904e2bd69b949ebb_44">'Cash Flow'!$V$167</definedName>
    <definedName name="_vena_CharterCashFlow4_CashFlowB4_R_FV_42f34b52efc14701904e2bd69b949ebb_45">'Cash Flow'!$V$168</definedName>
    <definedName name="_vena_CharterCashFlow4_CashFlowB4_R_FV_42f34b52efc14701904e2bd69b949ebb_46">'Cash Flow'!$V$169</definedName>
    <definedName name="_vena_CharterCashFlow4_CashFlowB4_R_FV_42f34b52efc14701904e2bd69b949ebb_47">'Cash Flow'!$V$170</definedName>
    <definedName name="_vena_CharterCashFlow4_CashFlowB4_R_FV_42f34b52efc14701904e2bd69b949ebb_48">'Cash Flow'!$V$171</definedName>
    <definedName name="_vena_CharterCashFlow4_CashFlowB4_R_FV_42f34b52efc14701904e2bd69b949ebb_49">'Cash Flow'!$V$172</definedName>
    <definedName name="_vena_CharterCashFlow4_CashFlowB4_R_FV_42f34b52efc14701904e2bd69b949ebb_5">'Cash Flow'!$V$122</definedName>
    <definedName name="_vena_CharterCashFlow4_CashFlowB4_R_FV_42f34b52efc14701904e2bd69b949ebb_50">'Cash Flow'!$V$173</definedName>
    <definedName name="_vena_CharterCashFlow4_CashFlowB4_R_FV_42f34b52efc14701904e2bd69b949ebb_51">'Cash Flow'!$V$174</definedName>
    <definedName name="_vena_CharterCashFlow4_CashFlowB4_R_FV_42f34b52efc14701904e2bd69b949ebb_52">'Cash Flow'!$V$175</definedName>
    <definedName name="_vena_CharterCashFlow4_CashFlowB4_R_FV_42f34b52efc14701904e2bd69b949ebb_53">'Cash Flow'!$V$176</definedName>
    <definedName name="_vena_CharterCashFlow4_CashFlowB4_R_FV_42f34b52efc14701904e2bd69b949ebb_54">'Cash Flow'!$V$177</definedName>
    <definedName name="_vena_CharterCashFlow4_CashFlowB4_R_FV_42f34b52efc14701904e2bd69b949ebb_55">'Cash Flow'!$V$178</definedName>
    <definedName name="_vena_CharterCashFlow4_CashFlowB4_R_FV_42f34b52efc14701904e2bd69b949ebb_56">'Cash Flow'!$V$179</definedName>
    <definedName name="_vena_CharterCashFlow4_CashFlowB4_R_FV_42f34b52efc14701904e2bd69b949ebb_57">'Cash Flow'!$V$180</definedName>
    <definedName name="_vena_CharterCashFlow4_CashFlowB4_R_FV_42f34b52efc14701904e2bd69b949ebb_58">'Cash Flow'!$V$181</definedName>
    <definedName name="_vena_CharterCashFlow4_CashFlowB4_R_FV_42f34b52efc14701904e2bd69b949ebb_59">'Cash Flow'!$V$182</definedName>
    <definedName name="_vena_CharterCashFlow4_CashFlowB4_R_FV_42f34b52efc14701904e2bd69b949ebb_6">'Cash Flow'!$V$123</definedName>
    <definedName name="_vena_CharterCashFlow4_CashFlowB4_R_FV_42f34b52efc14701904e2bd69b949ebb_60">'Cash Flow'!$V$183</definedName>
    <definedName name="_vena_CharterCashFlow4_CashFlowB4_R_FV_42f34b52efc14701904e2bd69b949ebb_61">'Cash Flow'!$V$184</definedName>
    <definedName name="_vena_CharterCashFlow4_CashFlowB4_R_FV_42f34b52efc14701904e2bd69b949ebb_62">'Cash Flow'!$V$185</definedName>
    <definedName name="_vena_CharterCashFlow4_CashFlowB4_R_FV_42f34b52efc14701904e2bd69b949ebb_63">'Cash Flow'!$V$186</definedName>
    <definedName name="_vena_CharterCashFlow4_CashFlowB4_R_FV_42f34b52efc14701904e2bd69b949ebb_64">'Cash Flow'!$V$187</definedName>
    <definedName name="_vena_CharterCashFlow4_CashFlowB4_R_FV_42f34b52efc14701904e2bd69b949ebb_65">'Cash Flow'!$V$188</definedName>
    <definedName name="_vena_CharterCashFlow4_CashFlowB4_R_FV_42f34b52efc14701904e2bd69b949ebb_66">'Cash Flow'!$V$189</definedName>
    <definedName name="_vena_CharterCashFlow4_CashFlowB4_R_FV_42f34b52efc14701904e2bd69b949ebb_67">'Cash Flow'!$V$190</definedName>
    <definedName name="_vena_CharterCashFlow4_CashFlowB4_R_FV_42f34b52efc14701904e2bd69b949ebb_68">'Cash Flow'!$V$191</definedName>
    <definedName name="_vena_CharterCashFlow4_CashFlowB4_R_FV_42f34b52efc14701904e2bd69b949ebb_69">'Cash Flow'!$V$192</definedName>
    <definedName name="_vena_CharterCashFlow4_CashFlowB4_R_FV_42f34b52efc14701904e2bd69b949ebb_7">'Cash Flow'!$V$124</definedName>
    <definedName name="_vena_CharterCashFlow4_CashFlowB4_R_FV_42f34b52efc14701904e2bd69b949ebb_70">'Cash Flow'!$V$193</definedName>
    <definedName name="_vena_CharterCashFlow4_CashFlowB4_R_FV_42f34b52efc14701904e2bd69b949ebb_71">'Cash Flow'!$V$194</definedName>
    <definedName name="_vena_CharterCashFlow4_CashFlowB4_R_FV_42f34b52efc14701904e2bd69b949ebb_72">'Cash Flow'!$V$195</definedName>
    <definedName name="_vena_CharterCashFlow4_CashFlowB4_R_FV_42f34b52efc14701904e2bd69b949ebb_73">'Cash Flow'!$V$196</definedName>
    <definedName name="_vena_CharterCashFlow4_CashFlowB4_R_FV_42f34b52efc14701904e2bd69b949ebb_74">'Cash Flow'!$V$197</definedName>
    <definedName name="_vena_CharterCashFlow4_CashFlowB4_R_FV_42f34b52efc14701904e2bd69b949ebb_75">'Cash Flow'!$V$198</definedName>
    <definedName name="_vena_CharterCashFlow4_CashFlowB4_R_FV_42f34b52efc14701904e2bd69b949ebb_76">'Cash Flow'!$V$199</definedName>
    <definedName name="_vena_CharterCashFlow4_CashFlowB4_R_FV_42f34b52efc14701904e2bd69b949ebb_77">'Cash Flow'!$V$200</definedName>
    <definedName name="_vena_CharterCashFlow4_CashFlowB4_R_FV_42f34b52efc14701904e2bd69b949ebb_78">'Cash Flow'!$V$201</definedName>
    <definedName name="_vena_CharterCashFlow4_CashFlowB4_R_FV_42f34b52efc14701904e2bd69b949ebb_79">'Cash Flow'!$V$202</definedName>
    <definedName name="_vena_CharterCashFlow4_CashFlowB4_R_FV_42f34b52efc14701904e2bd69b949ebb_8">'Cash Flow'!$V$125</definedName>
    <definedName name="_vena_CharterCashFlow4_CashFlowB4_R_FV_42f34b52efc14701904e2bd69b949ebb_80">'Cash Flow'!$V$203</definedName>
    <definedName name="_vena_CharterCashFlow4_CashFlowB4_R_FV_42f34b52efc14701904e2bd69b949ebb_81">'Cash Flow'!$V$204</definedName>
    <definedName name="_vena_CharterCashFlow4_CashFlowB4_R_FV_42f34b52efc14701904e2bd69b949ebb_82">'Cash Flow'!$V$205</definedName>
    <definedName name="_vena_CharterCashFlow4_CashFlowB4_R_FV_42f34b52efc14701904e2bd69b949ebb_83">'Cash Flow'!$V$206</definedName>
    <definedName name="_vena_CharterCashFlow4_CashFlowB4_R_FV_42f34b52efc14701904e2bd69b949ebb_84">'Cash Flow'!$V$207</definedName>
    <definedName name="_vena_CharterCashFlow4_CashFlowB4_R_FV_42f34b52efc14701904e2bd69b949ebb_85">'Cash Flow'!$V$208</definedName>
    <definedName name="_vena_CharterCashFlow4_CashFlowB4_R_FV_42f34b52efc14701904e2bd69b949ebb_86">'Cash Flow'!$V$209</definedName>
    <definedName name="_vena_CharterCashFlow4_CashFlowB4_R_FV_42f34b52efc14701904e2bd69b949ebb_87">'Cash Flow'!$V$210</definedName>
    <definedName name="_vena_CharterCashFlow4_CashFlowB4_R_FV_42f34b52efc14701904e2bd69b949ebb_88">'Cash Flow'!$V$211</definedName>
    <definedName name="_vena_CharterCashFlow4_CashFlowB4_R_FV_42f34b52efc14701904e2bd69b949ebb_89">'Cash Flow'!$V$212</definedName>
    <definedName name="_vena_CharterCashFlow4_CashFlowB4_R_FV_42f34b52efc14701904e2bd69b949ebb_9">'Cash Flow'!$V$126</definedName>
    <definedName name="_vena_CharterCashFlow4_CashFlowB4_R_FV_42f34b52efc14701904e2bd69b949ebb_90">'Cash Flow'!$V$213</definedName>
    <definedName name="_vena_CharterCashFlow4_CashFlowB4_R_FV_42f34b52efc14701904e2bd69b949ebb_91">'Cash Flow'!$V$214</definedName>
    <definedName name="_vena_CharterCashFlow4_CashFlowB4_R_FV_42f34b52efc14701904e2bd69b949ebb_92">'Cash Flow'!$V$215</definedName>
    <definedName name="_vena_CharterCashFlow4_CashFlowB4_R_FV_42f34b52efc14701904e2bd69b949ebb_93">'Cash Flow'!$V$219</definedName>
    <definedName name="_vena_CharterCashFlow4_CashFlowB4_R_FV_42f34b52efc14701904e2bd69b949ebb_94">'Cash Flow'!$V$220</definedName>
    <definedName name="_vena_CharterCashFlow4_CashFlowB4_R_FV_42f34b52efc14701904e2bd69b949ebb_95">'Cash Flow'!$V$221</definedName>
    <definedName name="_vena_CharterCashFlow4_CashFlowB4_R_FV_42f34b52efc14701904e2bd69b949ebb_96">'Cash Flow'!$V$222</definedName>
    <definedName name="_vena_CharterCashFlow4_CashFlowB4_R_FV_42f34b52efc14701904e2bd69b949ebb_97">'Cash Flow'!$V$223</definedName>
    <definedName name="_vena_CharterCashFlow4_CashFlowB4_R_FV_42f34b52efc14701904e2bd69b949ebb_98">'Cash Flow'!$V$224</definedName>
    <definedName name="_vena_CharterCashFlow4_CashFlowB4_R_FV_42f34b52efc14701904e2bd69b949ebb_99">'Cash Flow'!$V$225</definedName>
    <definedName name="_vena_CharterCashFlow4_P_3_431662182406553601" comment="*">'Cash Flow'!$Q$61</definedName>
    <definedName name="_vena_CharterCashFlow4_P_6_431662182054232065" comment="*">'Cash Flow'!$Q$64</definedName>
    <definedName name="_vena_CharterCashFlow4_P_7_431662179290185729" comment="*">'Cash Flow'!$Q$65</definedName>
    <definedName name="_vena_CharterCashFlow4_P_FV_e3545e3dcc52420a84dcdae3a23a4597" comment="*">'Cash Flow'!$Q$60</definedName>
    <definedName name="_vena_CharterCashFlow4_P_PVCurrentForecast_4" comment="*">'Cash Flow'!$Q$62</definedName>
    <definedName name="_vena_CharterMYP_P_1_431662135119970305">MYP!$Q$62</definedName>
    <definedName name="_vena_CharterMYP_P_1_431662135187079169">MYP!$Q$62</definedName>
    <definedName name="_vena_CharterMYP_P_1_431662135229022209">MYP!$Q$62</definedName>
    <definedName name="_vena_CharterMYP_P_1_431662135275159553">MYP!$Q$62</definedName>
    <definedName name="_vena_CharterMYP_P_1_431662135342268417">MYP!$Q$62</definedName>
    <definedName name="_vena_CharterMYP_P_1_431662135354851329">MYP!$Q$62</definedName>
    <definedName name="_vena_CharterMYP_P_1_431662135388405760">MYP!$Q$62</definedName>
    <definedName name="_vena_CharterMYP_P_1_431662135392600065">MYP!$Q$62</definedName>
    <definedName name="_vena_CharterMYP_P_1_431662135958831104">MYP!$Q$62</definedName>
    <definedName name="_vena_CharterMYP_P_1_431662135963025409">MYP!$Q$62</definedName>
    <definedName name="_vena_CharterMYP_P_1_431662135971414017">MYP!$Q$62</definedName>
    <definedName name="_vena_CharterMYP_P_1_431662135975608321">MYP!$Q$62</definedName>
    <definedName name="_vena_CharterMYP_P_1_431662136021745665">MYP!$Q$62</definedName>
    <definedName name="_vena_CharterMYP_P_1_431662136046911489">MYP!$Q$62</definedName>
    <definedName name="_vena_CharterMYP_P_1_431662136067883009">MYP!$Q$62</definedName>
    <definedName name="_vena_CharterMYP_P_1_431662136134991873">MYP!$Q$62</definedName>
    <definedName name="_vena_CharterMYP_P_1_431662136155963393">MYP!$Q$62</definedName>
    <definedName name="_vena_CharterMYP_P_1_431662136176934913">MYP!$Q$62</definedName>
    <definedName name="_vena_CharterMYP_P_1_431662136193712129">MYP!$Q$62</definedName>
    <definedName name="_vena_CharterMYP_P_1_431662136235655169">MYP!$Q$62</definedName>
    <definedName name="_vena_CharterMYP_P_1_431662136252432385">MYP!$Q$62</definedName>
    <definedName name="_vena_CharterMYP_P_1_431662136269209601">MYP!$Q$62</definedName>
    <definedName name="_vena_CharterMYP_P_1_431662136285986816">MYP!$Q$62</definedName>
    <definedName name="_vena_CharterMYP_P_1_431662136290181121">MYP!$Q$62</definedName>
    <definedName name="_vena_CharterMYP_P_1_431662136306958336">MYP!$Q$62</definedName>
    <definedName name="_vena_CharterMYP_P_1_431662136311152641">MYP!$Q$62</definedName>
    <definedName name="_vena_CharterMYP_P_1_431662136365678593">MYP!$Q$62</definedName>
    <definedName name="_vena_CharterMYP_P_1_431662136416010241">MYP!$Q$62</definedName>
    <definedName name="_vena_CharterMYP_P_1_431662136466341889">MYP!$Q$62</definedName>
    <definedName name="_vena_CharterMYP_P_1_431662136491507712">MYP!$Q$62</definedName>
    <definedName name="_vena_CharterMYP_P_1_431662136516673536">MYP!$Q$62</definedName>
    <definedName name="_vena_CharterMYP_P_1_431662136525062145">MYP!$Q$62</definedName>
    <definedName name="_vena_CharterMYP_P_1_431662136533450753">MYP!$Q$62</definedName>
    <definedName name="_vena_CharterMYP_P_1_431662136546033664">MYP!$Q$62</definedName>
    <definedName name="_vena_CharterMYP_P_1_431662136562810881">MYP!$Q$62</definedName>
    <definedName name="_vena_CharterMYP_P_1_431662136600559616">MYP!$Q$62</definedName>
    <definedName name="_vena_CharterMYP_P_1_431662136604753921">MYP!$Q$62</definedName>
    <definedName name="_vena_CharterMYP_P_1_431662136617336832">MYP!$Q$62</definedName>
    <definedName name="_vena_CharterMYP_P_1_431662136625725441">MYP!$Q$62</definedName>
    <definedName name="_vena_CharterMYP_P_1_431662136629919745">MYP!$Q$62</definedName>
    <definedName name="_vena_CharterMYP_P_1_431662136634114049">MYP!$Q$62</definedName>
    <definedName name="_vena_CharterMYP_P_1_431662136638308353">MYP!$Q$62</definedName>
    <definedName name="_vena_CharterMYP_P_1_431662136650891265">MYP!$Q$62</definedName>
    <definedName name="_vena_CharterMYP_P_1_431662136655085569">MYP!$Q$62</definedName>
    <definedName name="_vena_CharterMYP_P_1_431662136671862784">MYP!$Q$62</definedName>
    <definedName name="_vena_CharterMYP_P_1_431662136676057089">MYP!$Q$62</definedName>
    <definedName name="_vena_CharterMYP_P_1_431662136680251393">MYP!$Q$62</definedName>
    <definedName name="_vena_CharterMYP_P_1_431662136684445697">MYP!$Q$62</definedName>
    <definedName name="_vena_CharterMYP_P_1_431662136718000129">MYP!$Q$62</definedName>
    <definedName name="_vena_CharterMYP_P_1_431662136734777344">MYP!$Q$62</definedName>
    <definedName name="_vena_CharterMYP_P_1_431662136738971649">MYP!$Q$62</definedName>
    <definedName name="_vena_CharterMYP_P_1_431662136751554560">MYP!$Q$62</definedName>
    <definedName name="_vena_CharterMYP_P_1_431662136755748865">MYP!$Q$62</definedName>
    <definedName name="_vena_CharterMYP_P_1_431662136764137473">MYP!$Q$62</definedName>
    <definedName name="_vena_CharterMYP_P_1_431662136780914689">MYP!$Q$62</definedName>
    <definedName name="_vena_CharterMYP_P_1_431662136827052033">MYP!$Q$62</definedName>
    <definedName name="_vena_CharterMYP_P_1_431662136885772289">MYP!$Q$62</definedName>
    <definedName name="_vena_CharterMYP_P_1_431662140971024384">MYP!$Q$62</definedName>
    <definedName name="_vena_CharterMYP_P_1_431662141012967425">MYP!$Q$62</definedName>
    <definedName name="_vena_CharterMYP_P_1_431662141021356033">MYP!$Q$62</definedName>
    <definedName name="_vena_CharterMYP_P_1_431662141113630724">MYP!$Q$62</definedName>
    <definedName name="_vena_CharterMYP_P_1_431662141134602244">MYP!$Q$62</definedName>
    <definedName name="_vena_CharterMYP_P_1_431662141235265543">MYP!$Q$62</definedName>
    <definedName name="_vena_CharterMYP_P_1_431662141260431362">MYP!$Q$62</definedName>
    <definedName name="_vena_CharterMYP_P_1_431662141277208577">MYP!$Q$62</definedName>
    <definedName name="_vena_CharterMYP_P_1_431662141310763008">MYP!$Q$62</definedName>
    <definedName name="_vena_CharterMYP_P_1_431662141323345928">MYP!$Q$62</definedName>
    <definedName name="_vena_CharterMYP_P_1_431662141335928838">MYP!$Q$62</definedName>
    <definedName name="_vena_CharterMYP_P_1_431662141440786435">MYP!$Q$62</definedName>
    <definedName name="_vena_CharterMYP_P_1_431662141507895298">MYP!$Q$62</definedName>
    <definedName name="_vena_CharterMYP_P_1_431662141528866821">MYP!$Q$62</definedName>
    <definedName name="_vena_CharterMYP_P_1_431662141533061128">MYP!$Q$62</definedName>
    <definedName name="_vena_CharterMYP_P_1_431662141541449731">MYP!$Q$62</definedName>
    <definedName name="_vena_CharterMYP_P_1_431662141545644037">MYP!$Q$62</definedName>
    <definedName name="_vena_CharterMYP_P_1_431662141558226944" comment="*">MYP!$Q$62</definedName>
    <definedName name="_vena_CharterMYP_P_1_431662141646307333">MYP!$Q$62</definedName>
    <definedName name="_vena_CharterMYP_P_1_431662141654695944">MYP!$Q$62</definedName>
    <definedName name="_vena_CharterMYP_P_1_431662141679861762">MYP!$Q$62</definedName>
    <definedName name="_vena_CharterMYP_P_1_431662141700833281">MYP!$Q$62</definedName>
    <definedName name="_vena_CharterMYP_P_1_431662141734387713">MYP!$Q$62</definedName>
    <definedName name="_vena_CharterMYP_P_1_431662141755359232">MYP!$Q$62</definedName>
    <definedName name="_vena_CharterMYP_P_1_431662141784719361">MYP!$Q$62</definedName>
    <definedName name="_vena_CharterMYP_P_1_431662141805691069">MYP!$Q$62</definedName>
    <definedName name="_vena_CharterMYP_P_1_431662141839245313">MYP!$Q$62</definedName>
    <definedName name="_vena_CharterMYP_P_1_431662141860216833">MYP!$Q$62</definedName>
    <definedName name="_vena_CharterMYP_P_1_431662141902159873">MYP!$Q$62</definedName>
    <definedName name="_vena_CharterMYP_P_1_431662141973463040">MYP!$Q$62</definedName>
    <definedName name="_vena_CharterMYP_P_1_431662142002823168">MYP!$Q$62</definedName>
    <definedName name="_vena_CharterMYP_P_1_431662142065737728">MYP!$Q$62</definedName>
    <definedName name="_vena_CharterMYP_P_1_431662142069932033">MYP!$Q$62</definedName>
    <definedName name="_vena_CharterMYP_P_1_431662142086709248">MYP!$Q$62</definedName>
    <definedName name="_vena_CharterMYP_P_1_431662142103486467">MYP!$Q$62</definedName>
    <definedName name="_vena_CharterMYP_P_1_431662142120263683">MYP!$Q$62</definedName>
    <definedName name="_vena_CharterMYP_P_1_431662142141235201">MYP!$Q$62</definedName>
    <definedName name="_vena_CharterMYP_P_1_431662142158012418">MYP!$Q$62</definedName>
    <definedName name="_vena_CharterMYP_P_1_431662142174789632">MYP!$Q$62</definedName>
    <definedName name="_vena_CharterMYP_P_1_431662142187372544">MYP!$Q$62</definedName>
    <definedName name="_vena_CharterMYP_P_1_431662142191566849">MYP!$Q$62</definedName>
    <definedName name="_vena_CharterMYP_P_1_431662142195761158">MYP!$Q$62</definedName>
    <definedName name="_vena_CharterMYP_P_1_431662142199955458">MYP!$Q$62</definedName>
    <definedName name="_vena_CharterMYP_P_1_431662142208344066">MYP!$Q$62</definedName>
    <definedName name="_vena_CharterMYP_P_1_431662142212538369">MYP!$Q$62</definedName>
    <definedName name="_vena_CharterMYP_P_1_431662142271258625">MYP!$Q$62</definedName>
    <definedName name="_vena_CharterMYP_P_1_431662142292230145">MYP!$Q$62</definedName>
    <definedName name="_vena_CharterMYP_P_1_431662142304813056">MYP!$Q$62</definedName>
    <definedName name="_vena_CharterMYP_P_1_431662142309007361">MYP!$Q$62</definedName>
    <definedName name="_vena_CharterMYP_P_1_431662142321590272">MYP!$Q$62</definedName>
    <definedName name="_vena_CharterMYP_P_1_431662142329978881">MYP!$Q$62</definedName>
    <definedName name="_vena_CharterMYP_P_1_431662142397087745">MYP!$Q$62</definedName>
    <definedName name="_vena_CharterMYP_P_1_431662142405476353">MYP!$Q$62</definedName>
    <definedName name="_vena_CharterMYP_P_1_431662142468390913">MYP!$Q$62</definedName>
    <definedName name="_vena_CharterMYP_P_1_431662142472585217">MYP!$Q$62</definedName>
    <definedName name="_vena_CharterMYP_P_1_431662142485168128">MYP!$Q$62</definedName>
    <definedName name="_vena_CharterMYP_P_1_431662142489362433">MYP!$Q$62</definedName>
    <definedName name="_vena_CharterMYP_P_1_431662142506139649">MYP!$Q$62</definedName>
    <definedName name="_vena_CharterMYP_P_1_431662142535499776">MYP!$Q$62</definedName>
    <definedName name="_vena_CharterMYP_P_1_431662142539694081">MYP!$Q$62</definedName>
    <definedName name="_vena_CharterMYP_P_1_431662142556471296">MYP!$Q$62</definedName>
    <definedName name="_vena_CharterMYP_P_1_431662142560665601">MYP!$Q$62</definedName>
    <definedName name="_vena_CharterMYP_P_1_431662142564859905">MYP!$Q$62</definedName>
    <definedName name="_vena_CharterMYP_P_1_431662142577442817">MYP!$Q$62</definedName>
    <definedName name="_vena_CharterMYP_P_1_431662142619385857">MYP!$Q$62</definedName>
    <definedName name="_vena_CharterMYP_P_1_431662142665523201">MYP!$Q$62</definedName>
    <definedName name="_vena_CharterMYP_P_1_431662142669717505">MYP!$Q$62</definedName>
    <definedName name="_vena_CharterMYP_P_1_431662142686494720">MYP!$Q$62</definedName>
    <definedName name="_vena_CharterMYP_P_1_431662142720049154">MYP!$Q$62</definedName>
    <definedName name="_vena_CharterMYP_P_1_431662142866849792">MYP!$Q$62</definedName>
    <definedName name="_vena_CharterMYP_P_1_431662142887821312">MYP!$Q$62</definedName>
    <definedName name="_vena_CharterMYP_P_1_431662142900404225">MYP!$Q$62</definedName>
    <definedName name="_vena_CharterMYP_P_1_431662142904598529">MYP!$Q$62</definedName>
    <definedName name="_vena_CharterMYP_P_1_431662142921375744">MYP!$Q$62</definedName>
    <definedName name="_vena_CharterMYP_P_1_431662142925570049">MYP!$Q$62</definedName>
    <definedName name="_vena_CharterMYP_P_1_431662142929764353">MYP!$Q$62</definedName>
    <definedName name="_vena_CharterMYP_P_1_431662143139479553">MYP!$Q$62</definedName>
    <definedName name="_vena_CharterMYP_P_1_431662143177228289">MYP!$Q$62</definedName>
    <definedName name="_vena_CharterMYP_P_1_431662143189811200">MYP!$Q$62</definedName>
    <definedName name="_vena_CharterMYP_P_1_431662143194005505">MYP!$Q$62</definedName>
    <definedName name="_vena_CharterMYP_P_1_431662143206588416">MYP!$Q$62</definedName>
    <definedName name="_vena_CharterMYP_P_1_431662143231754241">MYP!$Q$62</definedName>
    <definedName name="_vena_CharterMYP_P_1_431662143269502977">MYP!$Q$62</definedName>
    <definedName name="_vena_CharterMYP_P_1_431662143286280193">MYP!$Q$62</definedName>
    <definedName name="_vena_CharterMYP_P_1_431662143324028929">MYP!$Q$62</definedName>
    <definedName name="_vena_CharterMYP_P_1_436359441081696256">MYP!$Q$62</definedName>
    <definedName name="_vena_CharterMYP_P_1_453691236776148992">MYP!$Q$62</definedName>
    <definedName name="_vena_CharterMYP_P_1_467159741639163904">MYP!$Q$62</definedName>
    <definedName name="_vena_CharterMYP_P_1_470020033687322624">MYP!$Q$62</definedName>
    <definedName name="_vena_CharterMYP_P_1_492897271836049408">MYP!$Q$62</definedName>
    <definedName name="_vena_CharterMYP_P_1_492897346498592768">MYP!$Q$62</definedName>
    <definedName name="_vena_CharterMYP_P_1_493942572524240896">MYP!$Q$62</definedName>
    <definedName name="_vena_CharterMYP_P_1_493942862094794752">MYP!$Q$62</definedName>
    <definedName name="_vena_CharterMYP_P_1_495050934528638976">MYP!$Q$62</definedName>
    <definedName name="_vena_CharterMYP_P_1_504861036735234048">MYP!$Q$62</definedName>
    <definedName name="_vena_CharterMYP_P_1_518248758627401728">MYP!$Q$62</definedName>
    <definedName name="_vena_CharterMYP_P_1_519712496828416002">MYP!$Q$62</definedName>
    <definedName name="_vena_CharterMYP_P_1_533804922894942218">MYP!$Q$62</definedName>
    <definedName name="_vena_CharterMYP_P_1_535590418382061569">MYP!$Q$62</definedName>
    <definedName name="_vena_CharterMYP_P_1_535590595100672000">MYP!$Q$62</definedName>
    <definedName name="_vena_CharterMYP_P_1_535590650901692417">MYP!$Q$62</definedName>
    <definedName name="_vena_CharterMYP_P_1_535590693700370433">MYP!$Q$62</definedName>
    <definedName name="_vena_CharterMYP_P_1_535590761496969216">MYP!$Q$62</definedName>
    <definedName name="_vena_CharterMYP_P_1_535590812872867840">MYP!$Q$62</definedName>
    <definedName name="_vena_CharterMYP_P_1_535590876185886720">MYP!$Q$62</definedName>
    <definedName name="_vena_CharterMYP_P_1_551209808318562304">MYP!$Q$62</definedName>
    <definedName name="_vena_CharterMYP_P_1_551210370715877376">MYP!$Q$62</definedName>
    <definedName name="_vena_CharterMYP_P_1_551278219405426688">MYP!$Q$62</definedName>
    <definedName name="_vena_CharterMYP_P_1_551279453213818880">MYP!$Q$62</definedName>
    <definedName name="_vena_CharterMYP_P_1_551645028507451392">MYP!$Q$62</definedName>
    <definedName name="_vena_CharterMYP_P_1_569419079208402944">MYP!$Q$62</definedName>
    <definedName name="_vena_CharterMYP_P_1_570729679678341120">MYP!$Q$62</definedName>
    <definedName name="_vena_CharterMYP_P_1_570729819038547968">MYP!$Q$62</definedName>
    <definedName name="_vena_CharterMYP_P_1_571156011067899904">MYP!$Q$62</definedName>
    <definedName name="_vena_CharterMYP_P_1_571419021648592896">MYP!$Q$62</definedName>
    <definedName name="_vena_CharterMYP_P_1_572948597911191552">MYP!$Q$62</definedName>
    <definedName name="_vena_CharterMYP_P_1_572949004803899392">MYP!$Q$62</definedName>
    <definedName name="_vena_CharterMYP_P_1_574467150631534592">MYP!$Q$62</definedName>
    <definedName name="_vena_CharterMYP_P_1_574467476067188736">MYP!$Q$62</definedName>
    <definedName name="_vena_CharterMYP_P_1_579169137830789120">MYP!$Q$62</definedName>
    <definedName name="_vena_CharterMYP_P_1_579169656083185664">MYP!$Q$62</definedName>
    <definedName name="_vena_CharterMYP_P_1_581718722391572480">MYP!$Q$62</definedName>
    <definedName name="_vena_CharterMYP_P_1_581718851756883968">MYP!$Q$62</definedName>
    <definedName name="_vena_CharterMYP_P_1_583847956316553216">MYP!$Q$62</definedName>
    <definedName name="_vena_CharterMYP_P_1_583848002608431105">MYP!$Q$62</definedName>
    <definedName name="_vena_CharterMYP_P_1_583848043125407744">MYP!$Q$62</definedName>
    <definedName name="_vena_CharterMYP_P_1_583848178664996864">MYP!$Q$62</definedName>
    <definedName name="_vena_CharterMYP_P_1_583848238748008448">MYP!$Q$62</definedName>
    <definedName name="_vena_CharterMYP_P_1_583848296730329088">MYP!$Q$62</definedName>
    <definedName name="_vena_CharterMYP_P_1_583894609274077184">MYP!$Q$62</definedName>
    <definedName name="_vena_CharterMYP_P_1_583894775809179648">MYP!$Q$62</definedName>
    <definedName name="_vena_CharterMYP_P_1_583895203594502144">MYP!$Q$62</definedName>
    <definedName name="_vena_CharterMYP_P_1_583895247588687872">MYP!$Q$62</definedName>
    <definedName name="_vena_CharterMYP_P_1_583895498231906304">MYP!$Q$62</definedName>
    <definedName name="_vena_CharterMYP_P_1_583895588350853125">MYP!$Q$62</definedName>
    <definedName name="_vena_CharterMYP_P_1_583895741312532480">MYP!$Q$62</definedName>
    <definedName name="_vena_CharterMYP_P_1_583895804780740608">MYP!$Q$62</definedName>
    <definedName name="_vena_CharterMYP_P_1_583895939250651136">MYP!$Q$62</definedName>
    <definedName name="_vena_CharterMYP_P_1_583895982967619584">MYP!$Q$62</definedName>
    <definedName name="_vena_CharterMYP_P_1_611017372380168192">MYP!$Q$62</definedName>
    <definedName name="_vena_ComparisonScenario_P_2_431662182205227009">MYP!$N$63</definedName>
    <definedName name="_vena_ComparisonScenario_P_2_431662182222004224">MYP!$N$63</definedName>
    <definedName name="_vena_ComparisonScenario_P_2_431662182226198529">MYP!$N$63</definedName>
    <definedName name="_vena_ComparisonScenario_P_2_431662182230392833">MYP!$N$63</definedName>
    <definedName name="_vena_ComparisonScenario_P_2_431662182234587137">MYP!$N$63</definedName>
    <definedName name="_vena_ComparisonScenario_P_2_431662182238781441">MYP!$N$63</definedName>
    <definedName name="_vena_ComparisonScenario_P_2_431662182242975745">MYP!$N$63</definedName>
    <definedName name="_vena_ComparisonScenario_P_2_431662182251364352">MYP!$N$63</definedName>
    <definedName name="_vena_ComparisonScenario_P_2_431662182255558657" comment="*">MYP!$N$63</definedName>
    <definedName name="_vena_ComparisonScenario_P_2_431662182259752961">MYP!$N$63</definedName>
    <definedName name="_vena_ComparisonScenario_P_2_431662182263947265">MYP!$N$63</definedName>
    <definedName name="_vena_ComparisonScenario_P_2_431662182268141569">MYP!$N$63</definedName>
    <definedName name="_vena_ComparisonScenario_P_2_484159163761950720">MYP!$N$63</definedName>
    <definedName name="_vena_ComparisonScenario_P_2_484270153559965696">MYP!$N$63</definedName>
    <definedName name="_vena_ComparisonScenario_P_2_484270256606543872">MYP!$N$63</definedName>
    <definedName name="_vena_ComparisonScenario_P_2_497170092992626688">MYP!$N$63</definedName>
    <definedName name="_vena_ComparisonScenario_P_2_497170176312999936">MYP!$N$63</definedName>
    <definedName name="_vena_ComparisonScenario_P_2_497170199197122560">MYP!$N$63</definedName>
    <definedName name="_vena_ComparisonScenario_P_2_497170219606081538">MYP!$N$63</definedName>
    <definedName name="_vena_ComparisonScenario_P_2_497170237918281728">MYP!$N$63</definedName>
    <definedName name="_vena_ComparisonScenario_P_2_504535728680861696">MYP!$N$63</definedName>
    <definedName name="_vena_ComparisonScenario_P_2_504869585355931648">MYP!$N$63</definedName>
    <definedName name="_vena_ComparisonScenario_P_2_504869702582534144">MYP!$N$63</definedName>
    <definedName name="_vena_ComparisonScenario_P_2_504869799525482496">MYP!$N$63</definedName>
    <definedName name="_vena_ComparisonScenario_P_2_517997945522749440">MYP!$N$63</definedName>
    <definedName name="_vena_ComparisonScenario_P_2_517998053446254592">MYP!$N$63</definedName>
    <definedName name="_vena_ComparisonScenario_P_2_518232702198611968">MYP!$N$63</definedName>
    <definedName name="_vena_ComparisonScenario_P_2_539981883782856704">MYP!$N$63</definedName>
    <definedName name="_vena_ComparisonScenario_P_2_539981929043722240">MYP!$N$63</definedName>
    <definedName name="_vena_ComparisonScenario_P_2_539981967950217216">MYP!$N$63</definedName>
    <definedName name="_vena_ComparisonScenario_P_2_539982021767331840">MYP!$N$63</definedName>
    <definedName name="_vena_ComparisonScenario_P_2_539982047335809034">MYP!$N$63</definedName>
    <definedName name="_vena_ComparisonScenario_P_2_603792216893292544">MYP!$N$63</definedName>
    <definedName name="_vena_CurrentForecast_ControlSheet2_C_8_431662182280724481">MYP!$O$37</definedName>
    <definedName name="_vena_CurrentForecast_ControlSheet2_R_5_463252811166777344">MYP!$M$38</definedName>
    <definedName name="_vena_CurrentForecast_P_2_431662182205227009">MYP!$O$63</definedName>
    <definedName name="_vena_CurrentForecast_P_2_431662182222004224">MYP!$O$63</definedName>
    <definedName name="_vena_CurrentForecast_P_2_431662182226198529">MYP!$O$63</definedName>
    <definedName name="_vena_CurrentForecast_P_2_431662182230392833">MYP!$O$63</definedName>
    <definedName name="_vena_CurrentForecast_P_2_431662182234587137">MYP!$O$63</definedName>
    <definedName name="_vena_CurrentForecast_P_2_431662182238781441">MYP!$O$63</definedName>
    <definedName name="_vena_CurrentForecast_P_2_431662182242975745">MYP!$O$63</definedName>
    <definedName name="_vena_CurrentForecast_P_2_431662182251364352">MYP!$O$63</definedName>
    <definedName name="_vena_CurrentForecast_P_2_431662182255558657">MYP!$O$63</definedName>
    <definedName name="_vena_CurrentForecast_P_2_431662182259752961">MYP!$O$63</definedName>
    <definedName name="_vena_CurrentForecast_P_2_431662182263947265">MYP!$O$63</definedName>
    <definedName name="_vena_CurrentForecast_P_2_431662182268141569">MYP!$O$63</definedName>
    <definedName name="_vena_CurrentForecast_P_2_496165053611900929">MYP!$O$63</definedName>
    <definedName name="_vena_CurrentForecast_P_2_497170092992626688">MYP!$O$63</definedName>
    <definedName name="_vena_CurrentForecast_P_2_497170176312999936">MYP!$O$63</definedName>
    <definedName name="_vena_CurrentForecast_P_2_497170199197122560">MYP!$O$63</definedName>
    <definedName name="_vena_CurrentForecast_P_2_497170219606081538">MYP!$O$63</definedName>
    <definedName name="_vena_CurrentForecast_P_2_497170237918281728">MYP!$O$63</definedName>
    <definedName name="_vena_CurrentForecast_P_2_504869585355931648">MYP!$O$63</definedName>
    <definedName name="_vena_CurrentForecast_P_2_504869702582534144">MYP!$O$63</definedName>
    <definedName name="_vena_CurrentForecast_P_2_504869799525482496">MYP!$O$63</definedName>
    <definedName name="_vena_CurrentForecast_P_2_517997945522749440">MYP!$O$63</definedName>
    <definedName name="_vena_CurrentForecast_P_2_517998053446254592">MYP!$O$63</definedName>
    <definedName name="_vena_CurrentForecast_P_2_518232702198611968">MYP!$O$63</definedName>
    <definedName name="_vena_CurrentForecast_P_2_539981883782856704">MYP!$O$63</definedName>
    <definedName name="_vena_CurrentForecast_P_2_539981929043722240">MYP!$O$63</definedName>
    <definedName name="_vena_CurrentForecast_P_2_539981967950217216">MYP!$O$63</definedName>
    <definedName name="_vena_CurrentForecast_P_2_539982021767331840">MYP!$O$63</definedName>
    <definedName name="_vena_CurrentForecast_P_2_539982047335809034">MYP!$O$63</definedName>
    <definedName name="_vena_CurrentForecast_P_2_603792216893292544" comment="*">MYP!$O$63</definedName>
    <definedName name="_vena_CurrentForecast_P_3_431662182406553601" comment="*">MYP!$O$65</definedName>
    <definedName name="_vena_CurrentForecast_P_4_431662182091980801" comment="*">MYP!$O$64</definedName>
    <definedName name="_vena_CurrentForecast_P_4_431662182096175105">MYP!$O$64</definedName>
    <definedName name="_vena_CurrentForecast_P_4_431662182100369409">MYP!$O$64</definedName>
    <definedName name="_vena_CurrentForecast_P_4_431662182104563713">MYP!$O$64</definedName>
    <definedName name="_vena_CurrentForecast_P_6_431662182054232065" comment="*">MYP!$O$66</definedName>
    <definedName name="_vena_CurrentForecast_P_7_431662179290185729" comment="*">MYP!$O$67</definedName>
    <definedName name="_vena_CurrentForecast_P_FV_56493ffece784c5db4cd0fd3b40a250d" comment="*">MYP!$O$62</definedName>
    <definedName name="_vena_DYNC_SMultiSiteS1_BMultiSiteB1_2b086557">'MYP-Multisite'!$ES$72</definedName>
    <definedName name="_vena_DYNC_SMultiSiteS1_BMultiSiteB1_2b086557_3728728">'MYP-Multisite'!$EX$72</definedName>
    <definedName name="_vena_DYNC_SMultiSiteS1_BMultiSiteB1_2b086557_43b7eac5">'MYP-Multisite'!$FC$72</definedName>
    <definedName name="_vena_DYNC_SMultiSiteS1_BMultiSiteB1_2b086557_5b5097b5">'MYP-Multisite'!$ET$72</definedName>
    <definedName name="_vena_DYNC_SMultiSiteS1_BMultiSiteB1_2b086557_6a4d3bdd">'MYP-Multisite'!$EV$72</definedName>
    <definedName name="_vena_DYNC_SMultiSiteS1_BMultiSiteB1_2b086557_6b5ee5f5">'MYP-Multisite'!$FB$72</definedName>
    <definedName name="_vena_DYNC_SMultiSiteS1_BMultiSiteB1_2b086557_99cce6fb">'MYP-Multisite'!$FD$72</definedName>
    <definedName name="_vena_DYNC_SMultiSiteS1_BMultiSiteB1_2b086557_a191a91e">'MYP-Multisite'!$EZ$72</definedName>
    <definedName name="_vena_DYNC_SMultiSiteS1_BMultiSiteB1_2b086557_a8a3bb1c">'MYP-Multisite'!$FA$72</definedName>
    <definedName name="_vena_DYNC_SMultiSiteS1_BMultiSiteB1_2b086557_c7f00b93">'MYP-Multisite'!$EU$72</definedName>
    <definedName name="_vena_DYNC_SMultiSiteS1_BMultiSiteB1_2b086557_f687ebc9">'MYP-Multisite'!$EW$72</definedName>
    <definedName name="_vena_DYNC_SMultiSiteS1_BMultiSiteB1_2b086557_fe803459">'MYP-Multisite'!$EY$72</definedName>
    <definedName name="_vena_DYNC_SMultiSiteS1_BMultiSiteB1_32538689">'MYP-Multisite'!$FH$72</definedName>
    <definedName name="_vena_DYNC_SMultiSiteS1_BMultiSiteB1_32538689_1428fde8">'MYP-Multisite'!$FS$72</definedName>
    <definedName name="_vena_DYNC_SMultiSiteS1_BMultiSiteB1_32538689_2bb39119">'MYP-Multisite'!$FL$72</definedName>
    <definedName name="_vena_DYNC_SMultiSiteS1_BMultiSiteB1_32538689_3e5774f1">'MYP-Multisite'!$FQ$72</definedName>
    <definedName name="_vena_DYNC_SMultiSiteS1_BMultiSiteB1_32538689_40e2a4f3">'MYP-Multisite'!$FR$72</definedName>
    <definedName name="_vena_DYNC_SMultiSiteS1_BMultiSiteB1_32538689_4e3b588b">'MYP-Multisite'!$FM$72</definedName>
    <definedName name="_vena_DYNC_SMultiSiteS1_BMultiSiteB1_32538689_79a1933c">'MYP-Multisite'!$FO$72</definedName>
    <definedName name="_vena_DYNC_SMultiSiteS1_BMultiSiteB1_32538689_91f20069">'MYP-Multisite'!$FK$72</definedName>
    <definedName name="_vena_DYNC_SMultiSiteS1_BMultiSiteB1_32538689_9b4d206">'MYP-Multisite'!$FP$72</definedName>
    <definedName name="_vena_DYNC_SMultiSiteS1_BMultiSiteB1_32538689_a5939dc3">'MYP-Multisite'!$FN$72</definedName>
    <definedName name="_vena_DYNC_SMultiSiteS1_BMultiSiteB1_32538689_e68cf806">'MYP-Multisite'!$FI$72</definedName>
    <definedName name="_vena_DYNC_SMultiSiteS1_BMultiSiteB1_32538689_f7993c9">'MYP-Multisite'!$FJ$72</definedName>
    <definedName name="_vena_DYNC_SMultiSiteS1_BMultiSiteB1_38242e1">'MYP-Multisite'!$CZ$72</definedName>
    <definedName name="_vena_DYNC_SMultiSiteS1_BMultiSiteB1_38242e1_1c1a58be">'MYP-Multisite'!$DD$72</definedName>
    <definedName name="_vena_DYNC_SMultiSiteS1_BMultiSiteB1_38242e1_37d11ac5">'MYP-Multisite'!$DG$72</definedName>
    <definedName name="_vena_DYNC_SMultiSiteS1_BMultiSiteB1_38242e1_47fe40ef">'MYP-Multisite'!$DJ$72</definedName>
    <definedName name="_vena_DYNC_SMultiSiteS1_BMultiSiteB1_38242e1_611b22fe">'MYP-Multisite'!$DC$72</definedName>
    <definedName name="_vena_DYNC_SMultiSiteS1_BMultiSiteB1_38242e1_668197ed">'MYP-Multisite'!$DH$72</definedName>
    <definedName name="_vena_DYNC_SMultiSiteS1_BMultiSiteB1_38242e1_7f5a9028">'MYP-Multisite'!$DA$72</definedName>
    <definedName name="_vena_DYNC_SMultiSiteS1_BMultiSiteB1_38242e1_8471e914">'MYP-Multisite'!$DE$72</definedName>
    <definedName name="_vena_DYNC_SMultiSiteS1_BMultiSiteB1_38242e1_becae6ab">'MYP-Multisite'!$DK$72</definedName>
    <definedName name="_vena_DYNC_SMultiSiteS1_BMultiSiteB1_38242e1_c7178658">'MYP-Multisite'!$DF$72</definedName>
    <definedName name="_vena_DYNC_SMultiSiteS1_BMultiSiteB1_38242e1_dbd4aec7">'MYP-Multisite'!$DI$72</definedName>
    <definedName name="_vena_DYNC_SMultiSiteS1_BMultiSiteB1_38242e1_eda351e1">'MYP-Multisite'!$DB$72</definedName>
    <definedName name="_vena_DYNC_SMultiSiteS1_BMultiSiteB1_448dd610">'MYP-Multisite'!$GL$72</definedName>
    <definedName name="_vena_DYNC_SMultiSiteS1_BMultiSiteB1_448dd610_1296fecd">'MYP-Multisite'!$GM$72</definedName>
    <definedName name="_vena_DYNC_SMultiSiteS1_BMultiSiteB1_448dd610_354bc78c">'MYP-Multisite'!$GP$72</definedName>
    <definedName name="_vena_DYNC_SMultiSiteS1_BMultiSiteB1_448dd610_473ec0a9">'MYP-Multisite'!$GR$72</definedName>
    <definedName name="_vena_DYNC_SMultiSiteS1_BMultiSiteB1_448dd610_51478201">'MYP-Multisite'!$GQ$72</definedName>
    <definedName name="_vena_DYNC_SMultiSiteS1_BMultiSiteB1_448dd610_57880114">'MYP-Multisite'!$GW$72</definedName>
    <definedName name="_vena_DYNC_SMultiSiteS1_BMultiSiteB1_448dd610_58b7e96c">'MYP-Multisite'!$GN$72</definedName>
    <definedName name="_vena_DYNC_SMultiSiteS1_BMultiSiteB1_448dd610_878806a">'MYP-Multisite'!$GV$72</definedName>
    <definedName name="_vena_DYNC_SMultiSiteS1_BMultiSiteB1_448dd610_a489008b">'MYP-Multisite'!$GS$72</definedName>
    <definedName name="_vena_DYNC_SMultiSiteS1_BMultiSiteB1_448dd610_d3873ca2">'MYP-Multisite'!$GU$72</definedName>
    <definedName name="_vena_DYNC_SMultiSiteS1_BMultiSiteB1_448dd610_d6cb1aff">'MYP-Multisite'!$GT$72</definedName>
    <definedName name="_vena_DYNC_SMultiSiteS1_BMultiSiteB1_448dd610_e50449a6">'MYP-Multisite'!$GO$72</definedName>
    <definedName name="_vena_DYNC_SMultiSiteS1_BMultiSiteB1_5f0cc338">'MYP-Multisite'!$BG$72</definedName>
    <definedName name="_vena_DYNC_SMultiSiteS1_BMultiSiteB1_5f0cc338_15475be4">'MYP-Multisite'!$BJ$72</definedName>
    <definedName name="_vena_DYNC_SMultiSiteS1_BMultiSiteB1_5f0cc338_26ba6b87">'MYP-Multisite'!$BQ$72</definedName>
    <definedName name="_vena_DYNC_SMultiSiteS1_BMultiSiteB1_5f0cc338_4e4e9886">'MYP-Multisite'!$BI$72</definedName>
    <definedName name="_vena_DYNC_SMultiSiteS1_BMultiSiteB1_5f0cc338_4ee5810b">'MYP-Multisite'!$BK$72</definedName>
    <definedName name="_vena_DYNC_SMultiSiteS1_BMultiSiteB1_5f0cc338_8f76a194">'MYP-Multisite'!$BP$72</definedName>
    <definedName name="_vena_DYNC_SMultiSiteS1_BMultiSiteB1_5f0cc338_9e7e5311">'MYP-Multisite'!$BO$72</definedName>
    <definedName name="_vena_DYNC_SMultiSiteS1_BMultiSiteB1_5f0cc338_b1b5a193">'MYP-Multisite'!$BL$72</definedName>
    <definedName name="_vena_DYNC_SMultiSiteS1_BMultiSiteB1_5f0cc338_b26bede3">'MYP-Multisite'!$BM$72</definedName>
    <definedName name="_vena_DYNC_SMultiSiteS1_BMultiSiteB1_5f0cc338_bf3153e1">'MYP-Multisite'!$BN$72</definedName>
    <definedName name="_vena_DYNC_SMultiSiteS1_BMultiSiteB1_5f0cc338_eafba3e5">'MYP-Multisite'!$BR$72</definedName>
    <definedName name="_vena_DYNC_SMultiSiteS1_BMultiSiteB1_5f0cc338_ffd215e6">'MYP-Multisite'!$BH$72</definedName>
    <definedName name="_vena_DYNC_SMultiSiteS1_BMultiSiteB1_7e61cf0f">'MYP-Multisite'!$DO$72</definedName>
    <definedName name="_vena_DYNC_SMultiSiteS1_BMultiSiteB1_7e61cf0f_214d47da">'MYP-Multisite'!$DZ$72</definedName>
    <definedName name="_vena_DYNC_SMultiSiteS1_BMultiSiteB1_7e61cf0f_3c2576cf">'MYP-Multisite'!$DP$72</definedName>
    <definedName name="_vena_DYNC_SMultiSiteS1_BMultiSiteB1_7e61cf0f_68095039">'MYP-Multisite'!$DV$72</definedName>
    <definedName name="_vena_DYNC_SMultiSiteS1_BMultiSiteB1_7e61cf0f_711a4831">'MYP-Multisite'!$DS$72</definedName>
    <definedName name="_vena_DYNC_SMultiSiteS1_BMultiSiteB1_7e61cf0f_8e40900e">'MYP-Multisite'!$DX$72</definedName>
    <definedName name="_vena_DYNC_SMultiSiteS1_BMultiSiteB1_7e61cf0f_9a1efdec">'MYP-Multisite'!$DR$72</definedName>
    <definedName name="_vena_DYNC_SMultiSiteS1_BMultiSiteB1_7e61cf0f_ba0a6734">'MYP-Multisite'!$DY$72</definedName>
    <definedName name="_vena_DYNC_SMultiSiteS1_BMultiSiteB1_7e61cf0f_ba7f79a9">'MYP-Multisite'!$DT$72</definedName>
    <definedName name="_vena_DYNC_SMultiSiteS1_BMultiSiteB1_7e61cf0f_d20e8963">'MYP-Multisite'!$DQ$72</definedName>
    <definedName name="_vena_DYNC_SMultiSiteS1_BMultiSiteB1_7e61cf0f_d3c1d7db">'MYP-Multisite'!$DU$72</definedName>
    <definedName name="_vena_DYNC_SMultiSiteS1_BMultiSiteB1_7e61cf0f_e67f9503">'MYP-Multisite'!$DW$72</definedName>
    <definedName name="_vena_DYNC_SMultiSiteS1_BMultiSiteB1_7ff2e3de">'MYP-Multisite'!$AC$72</definedName>
    <definedName name="_vena_DYNC_SMultiSiteS1_BMultiSiteB1_7ff2e3de_32c43cb4">'MYP-Multisite'!$AF$72</definedName>
    <definedName name="_vena_DYNC_SMultiSiteS1_BMultiSiteB1_7ff2e3de_39e410b5">'MYP-Multisite'!$AK$72</definedName>
    <definedName name="_vena_DYNC_SMultiSiteS1_BMultiSiteB1_7ff2e3de_4a391326">'MYP-Multisite'!$AH$72</definedName>
    <definedName name="_vena_DYNC_SMultiSiteS1_BMultiSiteB1_7ff2e3de_519805ba">'MYP-Multisite'!$AL$72</definedName>
    <definedName name="_vena_DYNC_SMultiSiteS1_BMultiSiteB1_7ff2e3de_6ee4cafb">'MYP-Multisite'!$AN$72</definedName>
    <definedName name="_vena_DYNC_SMultiSiteS1_BMultiSiteB1_7ff2e3de_8736002e">'MYP-Multisite'!$AG$72</definedName>
    <definedName name="_vena_DYNC_SMultiSiteS1_BMultiSiteB1_7ff2e3de_8d0657f4">'MYP-Multisite'!$AD$72</definedName>
    <definedName name="_vena_DYNC_SMultiSiteS1_BMultiSiteB1_7ff2e3de_da585b08">'MYP-Multisite'!$AJ$72</definedName>
    <definedName name="_vena_DYNC_SMultiSiteS1_BMultiSiteB1_7ff2e3de_e0e23dd2">'MYP-Multisite'!$AI$72</definedName>
    <definedName name="_vena_DYNC_SMultiSiteS1_BMultiSiteB1_7ff2e3de_e82f1cc7">'MYP-Multisite'!$AE$72</definedName>
    <definedName name="_vena_DYNC_SMultiSiteS1_BMultiSiteB1_7ff2e3de_ec2b9578">'MYP-Multisite'!$AM$72</definedName>
    <definedName name="_vena_DYNC_SMultiSiteS1_BMultiSiteB1_b989014">'MYP-Multisite'!$CK$72</definedName>
    <definedName name="_vena_DYNC_SMultiSiteS1_BMultiSiteB1_b989014_1ecc347f">'MYP-Multisite'!$CL$72</definedName>
    <definedName name="_vena_DYNC_SMultiSiteS1_BMultiSiteB1_b989014_3167faee">'MYP-Multisite'!$CP$72</definedName>
    <definedName name="_vena_DYNC_SMultiSiteS1_BMultiSiteB1_b989014_3fff3d0">'MYP-Multisite'!$CT$72</definedName>
    <definedName name="_vena_DYNC_SMultiSiteS1_BMultiSiteB1_b989014_7926957">'MYP-Multisite'!$CS$72</definedName>
    <definedName name="_vena_DYNC_SMultiSiteS1_BMultiSiteB1_b989014_79560577">'MYP-Multisite'!$CR$72</definedName>
    <definedName name="_vena_DYNC_SMultiSiteS1_BMultiSiteB1_b989014_7cabd5da">'MYP-Multisite'!$CU$72</definedName>
    <definedName name="_vena_DYNC_SMultiSiteS1_BMultiSiteB1_b989014_cc3cf552">'MYP-Multisite'!$CV$72</definedName>
    <definedName name="_vena_DYNC_SMultiSiteS1_BMultiSiteB1_b989014_e338ebe7">'MYP-Multisite'!$CM$72</definedName>
    <definedName name="_vena_DYNC_SMultiSiteS1_BMultiSiteB1_b989014_e7d0948">'MYP-Multisite'!$CN$72</definedName>
    <definedName name="_vena_DYNC_SMultiSiteS1_BMultiSiteB1_b989014_e8cf9889">'MYP-Multisite'!$CO$72</definedName>
    <definedName name="_vena_DYNC_SMultiSiteS1_BMultiSiteB1_b989014_ef0fcac8">'MYP-Multisite'!$CQ$72</definedName>
    <definedName name="_vena_DYNC_SMultiSiteS1_BMultiSiteB1_c1733f">'MYP-Multisite'!$BV$72</definedName>
    <definedName name="_vena_DYNC_SMultiSiteS1_BMultiSiteB1_c1733f_37faa469">'MYP-Multisite'!$BW$72</definedName>
    <definedName name="_vena_DYNC_SMultiSiteS1_BMultiSiteB1_c1733f_3c1b68e1">'MYP-Multisite'!$CC$72</definedName>
    <definedName name="_vena_DYNC_SMultiSiteS1_BMultiSiteB1_c1733f_4b91e5ce">'MYP-Multisite'!$BX$72</definedName>
    <definedName name="_vena_DYNC_SMultiSiteS1_BMultiSiteB1_c1733f_79720a1c">'MYP-Multisite'!$CF$72</definedName>
    <definedName name="_vena_DYNC_SMultiSiteS1_BMultiSiteB1_c1733f_79a24a6b">'MYP-Multisite'!$CG$72</definedName>
    <definedName name="_vena_DYNC_SMultiSiteS1_BMultiSiteB1_c1733f_7c0ceae2">'MYP-Multisite'!$CB$72</definedName>
    <definedName name="_vena_DYNC_SMultiSiteS1_BMultiSiteB1_c1733f_81ec3a3d">'MYP-Multisite'!$BZ$72</definedName>
    <definedName name="_vena_DYNC_SMultiSiteS1_BMultiSiteB1_c1733f_a6c9583e">'MYP-Multisite'!$CD$72</definedName>
    <definedName name="_vena_DYNC_SMultiSiteS1_BMultiSiteB1_c1733f_b0341424">'MYP-Multisite'!$BY$72</definedName>
    <definedName name="_vena_DYNC_SMultiSiteS1_BMultiSiteB1_c1733f_b8eff71e">'MYP-Multisite'!$CE$72</definedName>
    <definedName name="_vena_DYNC_SMultiSiteS1_BMultiSiteB1_c1733f_dcb29285">'MYP-Multisite'!$CA$72</definedName>
    <definedName name="_vena_DYNC_SMultiSiteS1_BMultiSiteB1_e501996">'MYP-Multisite'!$AR$72</definedName>
    <definedName name="_vena_DYNC_SMultiSiteS1_BMultiSiteB1_e501996_1e8dfb3c">'MYP-Multisite'!$BC$72</definedName>
    <definedName name="_vena_DYNC_SMultiSiteS1_BMultiSiteB1_e501996_467dc0fd">'MYP-Multisite'!$AU$72</definedName>
    <definedName name="_vena_DYNC_SMultiSiteS1_BMultiSiteB1_e501996_54a132e8">'MYP-Multisite'!$AT$72</definedName>
    <definedName name="_vena_DYNC_SMultiSiteS1_BMultiSiteB1_e501996_8955c2a6">'MYP-Multisite'!$AW$72</definedName>
    <definedName name="_vena_DYNC_SMultiSiteS1_BMultiSiteB1_e501996_8faae1d2">'MYP-Multisite'!$AY$72</definedName>
    <definedName name="_vena_DYNC_SMultiSiteS1_BMultiSiteB1_e501996_a1656999">'MYP-Multisite'!$AZ$72</definedName>
    <definedName name="_vena_DYNC_SMultiSiteS1_BMultiSiteB1_e501996_a3aac8a4">'MYP-Multisite'!$BA$72</definedName>
    <definedName name="_vena_DYNC_SMultiSiteS1_BMultiSiteB1_e501996_b7ee4254">'MYP-Multisite'!$AV$72</definedName>
    <definedName name="_vena_DYNC_SMultiSiteS1_BMultiSiteB1_e501996_c73b4f2c">'MYP-Multisite'!$AS$72</definedName>
    <definedName name="_vena_DYNC_SMultiSiteS1_BMultiSiteB1_e501996_ef750f8d">'MYP-Multisite'!$BB$72</definedName>
    <definedName name="_vena_DYNC_SMultiSiteS1_BMultiSiteB1_e501996_fb9f9671">'MYP-Multisite'!$AX$72</definedName>
    <definedName name="_vena_DYNC_SMultiSiteS1_BMultiSiteB1_f4694445">'MYP-Multisite'!$FW$72</definedName>
    <definedName name="_vena_DYNC_SMultiSiteS1_BMultiSiteB1_f4694445_29fd9011">'MYP-Multisite'!$GA$72</definedName>
    <definedName name="_vena_DYNC_SMultiSiteS1_BMultiSiteB1_f4694445_46666db1">'MYP-Multisite'!$GH$72</definedName>
    <definedName name="_vena_DYNC_SMultiSiteS1_BMultiSiteB1_f4694445_498d156d">'MYP-Multisite'!$FZ$72</definedName>
    <definedName name="_vena_DYNC_SMultiSiteS1_BMultiSiteB1_f4694445_4be5dcd0">'MYP-Multisite'!$GC$72</definedName>
    <definedName name="_vena_DYNC_SMultiSiteS1_BMultiSiteB1_f4694445_54eab11b">'MYP-Multisite'!$FY$72</definedName>
    <definedName name="_vena_DYNC_SMultiSiteS1_BMultiSiteB1_f4694445_60bff040">'MYP-Multisite'!$FX$72</definedName>
    <definedName name="_vena_DYNC_SMultiSiteS1_BMultiSiteB1_f4694445_681dd98">'MYP-Multisite'!$GD$72</definedName>
    <definedName name="_vena_DYNC_SMultiSiteS1_BMultiSiteB1_f4694445_7560b582">'MYP-Multisite'!$GF$72</definedName>
    <definedName name="_vena_DYNC_SMultiSiteS1_BMultiSiteB1_f4694445_7be973a3">'MYP-Multisite'!$GE$72</definedName>
    <definedName name="_vena_DYNC_SMultiSiteS1_BMultiSiteB1_f4694445_7d27d200">'MYP-Multisite'!$GG$72</definedName>
    <definedName name="_vena_DYNC_SMultiSiteS1_BMultiSiteB1_f4694445_d23491bd">'MYP-Multisite'!$GB$72</definedName>
    <definedName name="_vena_DYNC_SMultiSiteS1_BMultiSiteB1_fa0fd563">'MYP-Multisite'!$ED$72</definedName>
    <definedName name="_vena_DYNC_SMultiSiteS1_BMultiSiteB1_fa0fd563_3aaba938">'MYP-Multisite'!$EM$72</definedName>
    <definedName name="_vena_DYNC_SMultiSiteS1_BMultiSiteB1_fa0fd563_5ff496f">'MYP-Multisite'!$EF$72</definedName>
    <definedName name="_vena_DYNC_SMultiSiteS1_BMultiSiteB1_fa0fd563_61ebf1c0">'MYP-Multisite'!$EN$72</definedName>
    <definedName name="_vena_DYNC_SMultiSiteS1_BMultiSiteB1_fa0fd563_6401776">'MYP-Multisite'!$EK$72</definedName>
    <definedName name="_vena_DYNC_SMultiSiteS1_BMultiSiteB1_fa0fd563_8df7e4d4">'MYP-Multisite'!$EH$72</definedName>
    <definedName name="_vena_DYNC_SMultiSiteS1_BMultiSiteB1_fa0fd563_9cbc6939">'MYP-Multisite'!$EE$72</definedName>
    <definedName name="_vena_DYNC_SMultiSiteS1_BMultiSiteB1_fa0fd563_b0ca24fa">'MYP-Multisite'!$EI$72</definedName>
    <definedName name="_vena_DYNC_SMultiSiteS1_BMultiSiteB1_fa0fd563_bbeb607a">'MYP-Multisite'!$EJ$72</definedName>
    <definedName name="_vena_DYNC_SMultiSiteS1_BMultiSiteB1_fa0fd563_bc75ca69">'MYP-Multisite'!$EG$72</definedName>
    <definedName name="_vena_DYNC_SMultiSiteS1_BMultiSiteB1_fa0fd563_d500f95c">'MYP-Multisite'!$EL$72</definedName>
    <definedName name="_vena_DYNC_SMultiSiteS1_BMultiSiteB1_fa0fd563_dcd2952">'MYP-Multisite'!$EO$72</definedName>
    <definedName name="_vena_MultiSiteMYP_P_1_431662135119970305">'MYP-Multisite'!$Q$62</definedName>
    <definedName name="_vena_MultiSiteMYP_P_1_431662135346462721">'MYP-Multisite'!$Q$62</definedName>
    <definedName name="_vena_MultiSiteMYP_P_1_431662135388405760">'MYP-Multisite'!$Q$62</definedName>
    <definedName name="_vena_MultiSiteMYP_P_1_431662136017551360">'MYP-Multisite'!$Q$62</definedName>
    <definedName name="_vena_MultiSiteMYP_P_1_431662136038522880">'MYP-Multisite'!$Q$62</definedName>
    <definedName name="_vena_MultiSiteMYP_P_1_431662136063688704">'MYP-Multisite'!$Q$62</definedName>
    <definedName name="_vena_MultiSiteMYP_P_1_431662136130797568">'MYP-Multisite'!$Q$62</definedName>
    <definedName name="_vena_MultiSiteMYP_P_1_431662136151769088">'MYP-Multisite'!$Q$62</definedName>
    <definedName name="_vena_MultiSiteMYP_P_1_431662136168546304">'MYP-Multisite'!$Q$62</definedName>
    <definedName name="_vena_MultiSiteMYP_P_1_431662136189517824">'MYP-Multisite'!$Q$62</definedName>
    <definedName name="_vena_MultiSiteMYP_P_1_431662136227266560">'MYP-Multisite'!$Q$62</definedName>
    <definedName name="_vena_MultiSiteMYP_P_1_431662136248238080" localSheetId="0">'MYP-Multisite'!$Q$62</definedName>
    <definedName name="_vena_MultiSiteMYP_P_1_431662136248238080" comment="*">'MYP-Multisite'!$Q$62</definedName>
    <definedName name="_vena_MultiSiteMYP_P_1_431662136265015296">'MYP-Multisite'!$Q$62</definedName>
    <definedName name="_vena_MultiSiteMYP_P_1_431662136285986816">'MYP-Multisite'!$Q$62</definedName>
    <definedName name="_vena_MultiSiteMYP_P_1_431662136361484289">'MYP-Multisite'!$Q$62</definedName>
    <definedName name="_vena_MultiSiteMYP_P_1_431662136416010241">'MYP-Multisite'!$Q$62</definedName>
    <definedName name="_vena_MultiSiteMYP_P_1_431662136525062145">'MYP-Multisite'!$Q$62</definedName>
    <definedName name="_vena_MultiSiteMYP_P_1_431662136558616577">'MYP-Multisite'!$Q$62</definedName>
    <definedName name="_vena_MultiSiteMYP_P_1_431662136600559616">'MYP-Multisite'!$Q$62</definedName>
    <definedName name="_vena_MultiSiteMYP_P_1_431662136650891265" localSheetId="0">'MYP-Multisite'!$Q$62</definedName>
    <definedName name="_vena_MultiSiteMYP_P_1_431662136650891265">'MYP-Multisite'!$Q$62</definedName>
    <definedName name="_vena_MultiSiteMYP_P_1_431662136713805824">'MYP-Multisite'!$Q$62</definedName>
    <definedName name="_vena_MultiSiteMYP_P_1_431662136734777344">'MYP-Multisite'!$Q$62</definedName>
    <definedName name="_vena_MultiSiteMYP_P_1_431662136772526081">'MYP-Multisite'!$Q$62</definedName>
    <definedName name="_vena_MultiSiteMYP_P_1_431662136827052033">'MYP-Multisite'!$Q$62</definedName>
    <definedName name="_vena_MultiSiteMYP_P_1_431662141021356033">'MYP-Multisite'!$Q$62</definedName>
    <definedName name="_vena_MultiSiteMYP_P_1_431662141109436419">'MYP-Multisite'!$Q$62</definedName>
    <definedName name="_vena_MultiSiteMYP_P_1_431662141130407939">'MYP-Multisite'!$Q$62</definedName>
    <definedName name="_vena_MultiSiteMYP_P_1_431662141231071237">'MYP-Multisite'!$Q$62</definedName>
    <definedName name="_vena_MultiSiteMYP_P_1_431662141252042757">'MYP-Multisite'!$Q$62</definedName>
    <definedName name="_vena_MultiSiteMYP_P_1_431662141277208577">'MYP-Multisite'!$Q$62</definedName>
    <definedName name="_vena_MultiSiteMYP_P_1_431662141331734530">'MYP-Multisite'!$Q$62</definedName>
    <definedName name="_vena_MultiSiteMYP_P_1_431662141432397833">'MYP-Multisite'!$Q$62</definedName>
    <definedName name="_vena_MultiSiteMYP_P_1_431662141507895298">'MYP-Multisite'!$Q$62</definedName>
    <definedName name="_vena_MultiSiteMYP_P_1_431662141558226944">'MYP-Multisite'!$Q$62</definedName>
    <definedName name="_vena_MultiSiteMYP_P_1_431662141965074433">'MYP-Multisite'!$Q$62</definedName>
    <definedName name="_vena_MultiSiteMYP_P_1_431662141986045952">'MYP-Multisite'!$Q$62</definedName>
    <definedName name="_vena_MultiSiteMYP_P_1_431662142065737728">'MYP-Multisite'!$Q$62</definedName>
    <definedName name="_vena_MultiSiteMYP_P_1_431662142099292162">'MYP-Multisite'!$Q$62</definedName>
    <definedName name="_vena_MultiSiteMYP_P_1_431662142116069376">'MYP-Multisite'!$Q$62</definedName>
    <definedName name="_vena_MultiSiteMYP_P_1_431662142137040896">'MYP-Multisite'!$Q$62</definedName>
    <definedName name="_vena_MultiSiteMYP_P_1_431662142158012418">'MYP-Multisite'!$Q$62</definedName>
    <definedName name="_vena_MultiSiteMYP_P_1_431662142267064320">'MYP-Multisite'!$Q$62</definedName>
    <definedName name="_vena_MultiSiteMYP_P_1_431662142288035840">'MYP-Multisite'!$Q$62</definedName>
    <definedName name="_vena_MultiSiteMYP_P_1_431662142304813056">'MYP-Multisite'!$Q$62</definedName>
    <definedName name="_vena_MultiSiteMYP_P_1_431662142342561793">'MYP-Multisite'!$Q$62</definedName>
    <definedName name="_vena_MultiSiteMYP_P_1_431662142401282049">'MYP-Multisite'!$Q$62</definedName>
    <definedName name="_vena_MultiSiteMYP_P_1_431662142468390913">'MYP-Multisite'!$Q$62</definedName>
    <definedName name="_vena_MultiSiteMYP_P_1_431662142501945345">'MYP-Multisite'!$Q$62</definedName>
    <definedName name="_vena_MultiSiteMYP_P_1_431662142535499776">'MYP-Multisite'!$Q$62</definedName>
    <definedName name="_vena_MultiSiteMYP_P_1_431662142615191552">'MYP-Multisite'!$Q$62</definedName>
    <definedName name="_vena_MultiSiteMYP_P_1_431662142665523201">'MYP-Multisite'!$Q$62</definedName>
    <definedName name="_vena_MultiSiteMYP_P_1_431662142715854850">'MYP-Multisite'!$Q$62</definedName>
    <definedName name="_vena_MultiSiteMYP_P_1_431662142866849792">'MYP-Multisite'!$Q$62</definedName>
    <definedName name="_vena_MultiSiteMYP_P_1_431662142900404225">'MYP-Multisite'!$Q$62</definedName>
    <definedName name="_vena_MultiSiteMYP_P_1_431662143135285249">'MYP-Multisite'!$Q$62</definedName>
    <definedName name="_vena_MultiSiteMYP_P_1_431662143173033984">'MYP-Multisite'!$Q$62</definedName>
    <definedName name="_vena_MultiSiteMYP_P_1_431662143189811200">'MYP-Multisite'!$Q$62</definedName>
    <definedName name="_vena_MultiSiteMYP_P_1_431662143227559937">'MYP-Multisite'!$Q$62</definedName>
    <definedName name="_vena_MultiSiteMYP_P_1_431662143265308672">'MYP-Multisite'!$Q$62</definedName>
    <definedName name="_vena_MultiSiteMYP_P_1_431662143282085888">'MYP-Multisite'!$Q$62</definedName>
    <definedName name="_vena_MultiSiteMYP_P_1_431662143319834624">'MYP-Multisite'!$Q$62</definedName>
    <definedName name="_vena_MultiSiteMYP_P_1_492905810105204975">'MYP-Multisite'!$Q$62</definedName>
    <definedName name="_vena_MultiSiteMYP_P_1_495042214327484416">'MYP-Multisite'!$Q$62</definedName>
    <definedName name="_vena_MultiSiteMYP_P_1_504860874692362240">'MYP-Multisite'!$Q$62</definedName>
    <definedName name="_vena_MultiSiteMYP_P_1_518244753050304512">'MYP-Multisite'!$Q$62</definedName>
    <definedName name="_vena_MultiSiteMYP_P_1_519712299360452608">'MYP-Multisite'!$Q$62</definedName>
    <definedName name="_vena_MultiSiteMYP_P_1_533803775723307008">'MYP-Multisite'!$Q$62</definedName>
    <definedName name="_vena_MultiSiteMYP_P_1_535590418382061569">'MYP-Multisite'!$Q$62</definedName>
    <definedName name="_vena_MultiSiteMYP_P_1_551209808318562304">'MYP-Multisite'!$Q$62</definedName>
    <definedName name="_vena_MultiSiteMYP_P_1_551278219405426688">'MYP-Multisite'!$Q$62</definedName>
    <definedName name="_vena_MultiSiteMYP_P_1_569417862478954496">'MYP-Multisite'!$Q$62</definedName>
    <definedName name="_vena_MultiSiteMYP_P_1_570728933809979392">'MYP-Multisite'!$Q$62</definedName>
    <definedName name="_vena_MultiSiteMYP_P_1_570729747869728768">'MYP-Multisite'!$Q$62</definedName>
    <definedName name="_vena_MultiSiteMYP_P_1_571419021648592896">'MYP-Multisite'!$Q$62</definedName>
    <definedName name="_vena_MultiSiteMYP_P_1_572948597911191552">'MYP-Multisite'!$Q$62</definedName>
    <definedName name="_vena_MultiSiteMYP_P_1_574467150631534592">'MYP-Multisite'!$Q$62</definedName>
    <definedName name="_vena_MultiSiteMYP_P_1_579169137830789120">'MYP-Multisite'!$Q$62</definedName>
    <definedName name="_vena_MultiSiteMYP_P_1_581718722391572480">'MYP-Multisite'!$Q$62</definedName>
    <definedName name="_vena_MultiSiteMYP_P_1_583847956316553216">'MYP-Multisite'!$Q$62</definedName>
    <definedName name="_vena_MultiSiteMYP_P_1_583848002608431105">'MYP-Multisite'!$Q$62</definedName>
    <definedName name="_vena_MultiSiteMYP_P_1_583848043125407744">'MYP-Multisite'!$Q$62</definedName>
    <definedName name="_vena_MultiSiteMYP_P_1_583894609274077184">'MYP-Multisite'!$Q$62</definedName>
    <definedName name="_vena_MultiSiteMYP_P_1_583895203594502144">'MYP-Multisite'!$Q$62</definedName>
    <definedName name="_vena_MultiSiteMYP_P_1_583895498231906304">'MYP-Multisite'!$Q$62</definedName>
    <definedName name="_vena_MultiSiteMYP_P_1_583895741312532480">'MYP-Multisite'!$Q$62</definedName>
    <definedName name="_vena_MultiSiteMYP_P_1_583895939250651136">'MYP-Multisite'!$Q$62</definedName>
    <definedName name="_vena_MultiSiteS1_MultiSiteB1_C_1_431662141646307333">'MYP-Multisite'!$GW$72</definedName>
    <definedName name="_vena_MultiSiteS1_MultiSiteB1_C_1_431662141646307333_1">'MYP-Multisite'!$GH$72</definedName>
    <definedName name="_vena_MultiSiteS1_MultiSiteB1_C_1_431662141646307333_10">'MYP-Multisite'!$BC$72</definedName>
    <definedName name="_vena_MultiSiteS1_MultiSiteB1_C_1_431662141646307333_11">'MYP-Multisite'!$AN$72</definedName>
    <definedName name="_vena_MultiSiteS1_MultiSiteB1_C_1_431662141646307333_2">'MYP-Multisite'!$FS$72</definedName>
    <definedName name="_vena_MultiSiteS1_MultiSiteB1_C_1_431662141646307333_3">'MYP-Multisite'!$FD$72</definedName>
    <definedName name="_vena_MultiSiteS1_MultiSiteB1_C_1_431662141646307333_4">'MYP-Multisite'!$EO$72</definedName>
    <definedName name="_vena_MultiSiteS1_MultiSiteB1_C_1_431662141646307333_5">'MYP-Multisite'!$DZ$72</definedName>
    <definedName name="_vena_MultiSiteS1_MultiSiteB1_C_1_431662141646307333_6">'MYP-Multisite'!$DK$72</definedName>
    <definedName name="_vena_MultiSiteS1_MultiSiteB1_C_1_431662141646307333_7">'MYP-Multisite'!$CV$72</definedName>
    <definedName name="_vena_MultiSiteS1_MultiSiteB1_C_1_431662141646307333_8">'MYP-Multisite'!$CG$72</definedName>
    <definedName name="_vena_MultiSiteS1_MultiSiteB1_C_1_431662141646307333_9">'MYP-Multisite'!$BR$72</definedName>
    <definedName name="_vena_MultiSiteS1_MultiSiteB1_C_1_431662141654695944">'MYP-Multisite'!$GM$72</definedName>
    <definedName name="_vena_MultiSiteS1_MultiSiteB1_C_1_431662141654695944_1">'MYP-Multisite'!$FX$72</definedName>
    <definedName name="_vena_MultiSiteS1_MultiSiteB1_C_1_431662141654695944_10">'MYP-Multisite'!$AS$72</definedName>
    <definedName name="_vena_MultiSiteS1_MultiSiteB1_C_1_431662141654695944_11">'MYP-Multisite'!$AD$72</definedName>
    <definedName name="_vena_MultiSiteS1_MultiSiteB1_C_1_431662141654695944_2">'MYP-Multisite'!$FI$72</definedName>
    <definedName name="_vena_MultiSiteS1_MultiSiteB1_C_1_431662141654695944_3">'MYP-Multisite'!$ET$72</definedName>
    <definedName name="_vena_MultiSiteS1_MultiSiteB1_C_1_431662141654695944_4">'MYP-Multisite'!$EE$72</definedName>
    <definedName name="_vena_MultiSiteS1_MultiSiteB1_C_1_431662141654695944_5">'MYP-Multisite'!$DP$72</definedName>
    <definedName name="_vena_MultiSiteS1_MultiSiteB1_C_1_431662141654695944_6">'MYP-Multisite'!$DA$72</definedName>
    <definedName name="_vena_MultiSiteS1_MultiSiteB1_C_1_431662141654695944_7">'MYP-Multisite'!$CL$72</definedName>
    <definedName name="_vena_MultiSiteS1_MultiSiteB1_C_1_431662141654695944_8">'MYP-Multisite'!$BW$72</definedName>
    <definedName name="_vena_MultiSiteS1_MultiSiteB1_C_1_431662141654695944_9">'MYP-Multisite'!$BH$72</definedName>
    <definedName name="_vena_MultiSiteS1_MultiSiteB1_C_1_431662141679861762">'MYP-Multisite'!$GN$72</definedName>
    <definedName name="_vena_MultiSiteS1_MultiSiteB1_C_1_431662141679861762_1">'MYP-Multisite'!$FY$72</definedName>
    <definedName name="_vena_MultiSiteS1_MultiSiteB1_C_1_431662141679861762_10">'MYP-Multisite'!$AT$72</definedName>
    <definedName name="_vena_MultiSiteS1_MultiSiteB1_C_1_431662141679861762_11">'MYP-Multisite'!$AE$72</definedName>
    <definedName name="_vena_MultiSiteS1_MultiSiteB1_C_1_431662141679861762_2">'MYP-Multisite'!$FJ$72</definedName>
    <definedName name="_vena_MultiSiteS1_MultiSiteB1_C_1_431662141679861762_3">'MYP-Multisite'!$EU$72</definedName>
    <definedName name="_vena_MultiSiteS1_MultiSiteB1_C_1_431662141679861762_4">'MYP-Multisite'!$EF$72</definedName>
    <definedName name="_vena_MultiSiteS1_MultiSiteB1_C_1_431662141679861762_5">'MYP-Multisite'!$DQ$72</definedName>
    <definedName name="_vena_MultiSiteS1_MultiSiteB1_C_1_431662141679861762_6">'MYP-Multisite'!$DB$72</definedName>
    <definedName name="_vena_MultiSiteS1_MultiSiteB1_C_1_431662141679861762_7">'MYP-Multisite'!$CM$72</definedName>
    <definedName name="_vena_MultiSiteS1_MultiSiteB1_C_1_431662141679861762_8">'MYP-Multisite'!$BX$72</definedName>
    <definedName name="_vena_MultiSiteS1_MultiSiteB1_C_1_431662141679861762_9">'MYP-Multisite'!$BI$72</definedName>
    <definedName name="_vena_MultiSiteS1_MultiSiteB1_C_1_431662141700833281">'MYP-Multisite'!$GO$72</definedName>
    <definedName name="_vena_MultiSiteS1_MultiSiteB1_C_1_431662141700833281_1">'MYP-Multisite'!$FZ$72</definedName>
    <definedName name="_vena_MultiSiteS1_MultiSiteB1_C_1_431662141700833281_10">'MYP-Multisite'!$AU$72</definedName>
    <definedName name="_vena_MultiSiteS1_MultiSiteB1_C_1_431662141700833281_11">'MYP-Multisite'!$AF$72</definedName>
    <definedName name="_vena_MultiSiteS1_MultiSiteB1_C_1_431662141700833281_2">'MYP-Multisite'!$FK$72</definedName>
    <definedName name="_vena_MultiSiteS1_MultiSiteB1_C_1_431662141700833281_3">'MYP-Multisite'!$EV$72</definedName>
    <definedName name="_vena_MultiSiteS1_MultiSiteB1_C_1_431662141700833281_4">'MYP-Multisite'!$EG$72</definedName>
    <definedName name="_vena_MultiSiteS1_MultiSiteB1_C_1_431662141700833281_5">'MYP-Multisite'!$DR$72</definedName>
    <definedName name="_vena_MultiSiteS1_MultiSiteB1_C_1_431662141700833281_6">'MYP-Multisite'!$DC$72</definedName>
    <definedName name="_vena_MultiSiteS1_MultiSiteB1_C_1_431662141700833281_7">'MYP-Multisite'!$CN$72</definedName>
    <definedName name="_vena_MultiSiteS1_MultiSiteB1_C_1_431662141700833281_8">'MYP-Multisite'!$BY$72</definedName>
    <definedName name="_vena_MultiSiteS1_MultiSiteB1_C_1_431662141700833281_9">'MYP-Multisite'!$BJ$72</definedName>
    <definedName name="_vena_MultiSiteS1_MultiSiteB1_C_1_431662141734387713">'MYP-Multisite'!$GP$72</definedName>
    <definedName name="_vena_MultiSiteS1_MultiSiteB1_C_1_431662141734387713_1">'MYP-Multisite'!$GA$72</definedName>
    <definedName name="_vena_MultiSiteS1_MultiSiteB1_C_1_431662141734387713_10">'MYP-Multisite'!$AV$72</definedName>
    <definedName name="_vena_MultiSiteS1_MultiSiteB1_C_1_431662141734387713_11">'MYP-Multisite'!$AG$72</definedName>
    <definedName name="_vena_MultiSiteS1_MultiSiteB1_C_1_431662141734387713_2">'MYP-Multisite'!$FL$72</definedName>
    <definedName name="_vena_MultiSiteS1_MultiSiteB1_C_1_431662141734387713_3">'MYP-Multisite'!$EW$72</definedName>
    <definedName name="_vena_MultiSiteS1_MultiSiteB1_C_1_431662141734387713_4">'MYP-Multisite'!$EH$72</definedName>
    <definedName name="_vena_MultiSiteS1_MultiSiteB1_C_1_431662141734387713_5">'MYP-Multisite'!$DS$72</definedName>
    <definedName name="_vena_MultiSiteS1_MultiSiteB1_C_1_431662141734387713_6">'MYP-Multisite'!$DD$72</definedName>
    <definedName name="_vena_MultiSiteS1_MultiSiteB1_C_1_431662141734387713_7">'MYP-Multisite'!$CO$72</definedName>
    <definedName name="_vena_MultiSiteS1_MultiSiteB1_C_1_431662141734387713_8">'MYP-Multisite'!$BZ$72</definedName>
    <definedName name="_vena_MultiSiteS1_MultiSiteB1_C_1_431662141734387713_9">'MYP-Multisite'!$BK$72</definedName>
    <definedName name="_vena_MultiSiteS1_MultiSiteB1_C_1_431662141755359232">'MYP-Multisite'!$GQ$72</definedName>
    <definedName name="_vena_MultiSiteS1_MultiSiteB1_C_1_431662141755359232_1">'MYP-Multisite'!$GB$72</definedName>
    <definedName name="_vena_MultiSiteS1_MultiSiteB1_C_1_431662141755359232_10">'MYP-Multisite'!$AW$72</definedName>
    <definedName name="_vena_MultiSiteS1_MultiSiteB1_C_1_431662141755359232_11">'MYP-Multisite'!$AH$72</definedName>
    <definedName name="_vena_MultiSiteS1_MultiSiteB1_C_1_431662141755359232_2">'MYP-Multisite'!$FM$72</definedName>
    <definedName name="_vena_MultiSiteS1_MultiSiteB1_C_1_431662141755359232_3">'MYP-Multisite'!$EX$72</definedName>
    <definedName name="_vena_MultiSiteS1_MultiSiteB1_C_1_431662141755359232_4">'MYP-Multisite'!$EI$72</definedName>
    <definedName name="_vena_MultiSiteS1_MultiSiteB1_C_1_431662141755359232_5">'MYP-Multisite'!$DT$72</definedName>
    <definedName name="_vena_MultiSiteS1_MultiSiteB1_C_1_431662141755359232_6">'MYP-Multisite'!$DE$72</definedName>
    <definedName name="_vena_MultiSiteS1_MultiSiteB1_C_1_431662141755359232_7">'MYP-Multisite'!$CP$72</definedName>
    <definedName name="_vena_MultiSiteS1_MultiSiteB1_C_1_431662141755359232_8">'MYP-Multisite'!$CA$72</definedName>
    <definedName name="_vena_MultiSiteS1_MultiSiteB1_C_1_431662141755359232_9">'MYP-Multisite'!$BL$72</definedName>
    <definedName name="_vena_MultiSiteS1_MultiSiteB1_C_1_431662141784719361">'MYP-Multisite'!$GR$72</definedName>
    <definedName name="_vena_MultiSiteS1_MultiSiteB1_C_1_431662141784719361_1">'MYP-Multisite'!$GC$72</definedName>
    <definedName name="_vena_MultiSiteS1_MultiSiteB1_C_1_431662141784719361_10">'MYP-Multisite'!$AX$72</definedName>
    <definedName name="_vena_MultiSiteS1_MultiSiteB1_C_1_431662141784719361_11">'MYP-Multisite'!$AI$72</definedName>
    <definedName name="_vena_MultiSiteS1_MultiSiteB1_C_1_431662141784719361_2">'MYP-Multisite'!$FN$72</definedName>
    <definedName name="_vena_MultiSiteS1_MultiSiteB1_C_1_431662141784719361_3">'MYP-Multisite'!$EY$72</definedName>
    <definedName name="_vena_MultiSiteS1_MultiSiteB1_C_1_431662141784719361_4">'MYP-Multisite'!$EJ$72</definedName>
    <definedName name="_vena_MultiSiteS1_MultiSiteB1_C_1_431662141784719361_5">'MYP-Multisite'!$DU$72</definedName>
    <definedName name="_vena_MultiSiteS1_MultiSiteB1_C_1_431662141784719361_6">'MYP-Multisite'!$DF$72</definedName>
    <definedName name="_vena_MultiSiteS1_MultiSiteB1_C_1_431662141784719361_7">'MYP-Multisite'!$CQ$72</definedName>
    <definedName name="_vena_MultiSiteS1_MultiSiteB1_C_1_431662141784719361_8">'MYP-Multisite'!$CB$72</definedName>
    <definedName name="_vena_MultiSiteS1_MultiSiteB1_C_1_431662141784719361_9">'MYP-Multisite'!$BM$72</definedName>
    <definedName name="_vena_MultiSiteS1_MultiSiteB1_C_1_431662141805691069">'MYP-Multisite'!$GS$72</definedName>
    <definedName name="_vena_MultiSiteS1_MultiSiteB1_C_1_431662141805691069_1">'MYP-Multisite'!$GD$72</definedName>
    <definedName name="_vena_MultiSiteS1_MultiSiteB1_C_1_431662141805691069_10">'MYP-Multisite'!$AY$72</definedName>
    <definedName name="_vena_MultiSiteS1_MultiSiteB1_C_1_431662141805691069_11">'MYP-Multisite'!$AJ$72</definedName>
    <definedName name="_vena_MultiSiteS1_MultiSiteB1_C_1_431662141805691069_2">'MYP-Multisite'!$FO$72</definedName>
    <definedName name="_vena_MultiSiteS1_MultiSiteB1_C_1_431662141805691069_3">'MYP-Multisite'!$EZ$72</definedName>
    <definedName name="_vena_MultiSiteS1_MultiSiteB1_C_1_431662141805691069_4">'MYP-Multisite'!$EK$72</definedName>
    <definedName name="_vena_MultiSiteS1_MultiSiteB1_C_1_431662141805691069_5">'MYP-Multisite'!$DV$72</definedName>
    <definedName name="_vena_MultiSiteS1_MultiSiteB1_C_1_431662141805691069_6">'MYP-Multisite'!$DG$72</definedName>
    <definedName name="_vena_MultiSiteS1_MultiSiteB1_C_1_431662141805691069_7">'MYP-Multisite'!$CR$72</definedName>
    <definedName name="_vena_MultiSiteS1_MultiSiteB1_C_1_431662141805691069_8">'MYP-Multisite'!$CC$72</definedName>
    <definedName name="_vena_MultiSiteS1_MultiSiteB1_C_1_431662141805691069_9">'MYP-Multisite'!$BN$72</definedName>
    <definedName name="_vena_MultiSiteS1_MultiSiteB1_C_1_431662141839245313">'MYP-Multisite'!$GT$72</definedName>
    <definedName name="_vena_MultiSiteS1_MultiSiteB1_C_1_431662141839245313_1">'MYP-Multisite'!$GE$72</definedName>
    <definedName name="_vena_MultiSiteS1_MultiSiteB1_C_1_431662141839245313_10">'MYP-Multisite'!$AZ$72</definedName>
    <definedName name="_vena_MultiSiteS1_MultiSiteB1_C_1_431662141839245313_11">'MYP-Multisite'!$AK$72</definedName>
    <definedName name="_vena_MultiSiteS1_MultiSiteB1_C_1_431662141839245313_2">'MYP-Multisite'!$FP$72</definedName>
    <definedName name="_vena_MultiSiteS1_MultiSiteB1_C_1_431662141839245313_3">'MYP-Multisite'!$FA$72</definedName>
    <definedName name="_vena_MultiSiteS1_MultiSiteB1_C_1_431662141839245313_4">'MYP-Multisite'!$EL$72</definedName>
    <definedName name="_vena_MultiSiteS1_MultiSiteB1_C_1_431662141839245313_5">'MYP-Multisite'!$DW$72</definedName>
    <definedName name="_vena_MultiSiteS1_MultiSiteB1_C_1_431662141839245313_6">'MYP-Multisite'!$DH$72</definedName>
    <definedName name="_vena_MultiSiteS1_MultiSiteB1_C_1_431662141839245313_7">'MYP-Multisite'!$CS$72</definedName>
    <definedName name="_vena_MultiSiteS1_MultiSiteB1_C_1_431662141839245313_8">'MYP-Multisite'!$CD$72</definedName>
    <definedName name="_vena_MultiSiteS1_MultiSiteB1_C_1_431662141839245313_9">'MYP-Multisite'!$BO$72</definedName>
    <definedName name="_vena_MultiSiteS1_MultiSiteB1_C_1_431662141860216833">'MYP-Multisite'!$GU$72</definedName>
    <definedName name="_vena_MultiSiteS1_MultiSiteB1_C_1_431662141860216833_1">'MYP-Multisite'!$GF$72</definedName>
    <definedName name="_vena_MultiSiteS1_MultiSiteB1_C_1_431662141860216833_10">'MYP-Multisite'!$BA$72</definedName>
    <definedName name="_vena_MultiSiteS1_MultiSiteB1_C_1_431662141860216833_11">'MYP-Multisite'!$AL$72</definedName>
    <definedName name="_vena_MultiSiteS1_MultiSiteB1_C_1_431662141860216833_2">'MYP-Multisite'!$FQ$72</definedName>
    <definedName name="_vena_MultiSiteS1_MultiSiteB1_C_1_431662141860216833_3">'MYP-Multisite'!$FB$72</definedName>
    <definedName name="_vena_MultiSiteS1_MultiSiteB1_C_1_431662141860216833_4">'MYP-Multisite'!$EM$72</definedName>
    <definedName name="_vena_MultiSiteS1_MultiSiteB1_C_1_431662141860216833_5">'MYP-Multisite'!$DX$72</definedName>
    <definedName name="_vena_MultiSiteS1_MultiSiteB1_C_1_431662141860216833_6">'MYP-Multisite'!$DI$72</definedName>
    <definedName name="_vena_MultiSiteS1_MultiSiteB1_C_1_431662141860216833_7">'MYP-Multisite'!$CT$72</definedName>
    <definedName name="_vena_MultiSiteS1_MultiSiteB1_C_1_431662141860216833_8">'MYP-Multisite'!$CE$72</definedName>
    <definedName name="_vena_MultiSiteS1_MultiSiteB1_C_1_431662141860216833_9">'MYP-Multisite'!$BP$72</definedName>
    <definedName name="_vena_MultiSiteS1_MultiSiteB1_C_1_431662141902159873">'MYP-Multisite'!$GV$72</definedName>
    <definedName name="_vena_MultiSiteS1_MultiSiteB1_C_1_431662141902159873_1">'MYP-Multisite'!$GG$72</definedName>
    <definedName name="_vena_MultiSiteS1_MultiSiteB1_C_1_431662141902159873_10">'MYP-Multisite'!$BB$72</definedName>
    <definedName name="_vena_MultiSiteS1_MultiSiteB1_C_1_431662141902159873_11">'MYP-Multisite'!$AM$72</definedName>
    <definedName name="_vena_MultiSiteS1_MultiSiteB1_C_1_431662141902159873_2">'MYP-Multisite'!$FR$72</definedName>
    <definedName name="_vena_MultiSiteS1_MultiSiteB1_C_1_431662141902159873_3">'MYP-Multisite'!$FC$72</definedName>
    <definedName name="_vena_MultiSiteS1_MultiSiteB1_C_1_431662141902159873_4">'MYP-Multisite'!$EN$72</definedName>
    <definedName name="_vena_MultiSiteS1_MultiSiteB1_C_1_431662141902159873_5">'MYP-Multisite'!$DY$72</definedName>
    <definedName name="_vena_MultiSiteS1_MultiSiteB1_C_1_431662141902159873_6">'MYP-Multisite'!$DJ$72</definedName>
    <definedName name="_vena_MultiSiteS1_MultiSiteB1_C_1_431662141902159873_7">'MYP-Multisite'!$CU$72</definedName>
    <definedName name="_vena_MultiSiteS1_MultiSiteB1_C_1_431662141902159873_8">'MYP-Multisite'!$CF$72</definedName>
    <definedName name="_vena_MultiSiteS1_MultiSiteB1_C_1_431662141902159873_9">'MYP-Multisite'!$BQ$72</definedName>
    <definedName name="_vena_MultiSiteS1_MultiSiteB1_C_8_431662182280724481">'MYP-Multisite'!$AC$75</definedName>
    <definedName name="_vena_MultiSiteS1_MultiSiteB1_C_8_431662182280724481_1">'MYP-Multisite'!$AR$75</definedName>
    <definedName name="_vena_MultiSiteS1_MultiSiteB1_C_8_431662182280724481_10">'MYP-Multisite'!$FW$75</definedName>
    <definedName name="_vena_MultiSiteS1_MultiSiteB1_C_8_431662182280724481_100">'MYP-Multisite'!$BW$75</definedName>
    <definedName name="_vena_MultiSiteS1_MultiSiteB1_C_8_431662182280724481_101">'MYP-Multisite'!$BX$75</definedName>
    <definedName name="_vena_MultiSiteS1_MultiSiteB1_C_8_431662182280724481_102">'MYP-Multisite'!$BY$75</definedName>
    <definedName name="_vena_MultiSiteS1_MultiSiteB1_C_8_431662182280724481_103">'MYP-Multisite'!$BZ$75</definedName>
    <definedName name="_vena_MultiSiteS1_MultiSiteB1_C_8_431662182280724481_104">'MYP-Multisite'!$CA$75</definedName>
    <definedName name="_vena_MultiSiteS1_MultiSiteB1_C_8_431662182280724481_105">'MYP-Multisite'!$CB$75</definedName>
    <definedName name="_vena_MultiSiteS1_MultiSiteB1_C_8_431662182280724481_106">'MYP-Multisite'!$CC$75</definedName>
    <definedName name="_vena_MultiSiteS1_MultiSiteB1_C_8_431662182280724481_107">'MYP-Multisite'!$CD$75</definedName>
    <definedName name="_vena_MultiSiteS1_MultiSiteB1_C_8_431662182280724481_108">'MYP-Multisite'!$CE$75</definedName>
    <definedName name="_vena_MultiSiteS1_MultiSiteB1_C_8_431662182280724481_109">'MYP-Multisite'!$CF$75</definedName>
    <definedName name="_vena_MultiSiteS1_MultiSiteB1_C_8_431662182280724481_11">'MYP-Multisite'!$GL$75</definedName>
    <definedName name="_vena_MultiSiteS1_MultiSiteB1_C_8_431662182280724481_110">'MYP-Multisite'!$CG$75</definedName>
    <definedName name="_vena_MultiSiteS1_MultiSiteB1_C_8_431662182280724481_111">'MYP-Multisite'!$AS$75</definedName>
    <definedName name="_vena_MultiSiteS1_MultiSiteB1_C_8_431662182280724481_112">'MYP-Multisite'!$AT$75</definedName>
    <definedName name="_vena_MultiSiteS1_MultiSiteB1_C_8_431662182280724481_113">'MYP-Multisite'!$AU$75</definedName>
    <definedName name="_vena_MultiSiteS1_MultiSiteB1_C_8_431662182280724481_114">'MYP-Multisite'!$AV$75</definedName>
    <definedName name="_vena_MultiSiteS1_MultiSiteB1_C_8_431662182280724481_115">'MYP-Multisite'!$AW$75</definedName>
    <definedName name="_vena_MultiSiteS1_MultiSiteB1_C_8_431662182280724481_116">'MYP-Multisite'!$AX$75</definedName>
    <definedName name="_vena_MultiSiteS1_MultiSiteB1_C_8_431662182280724481_117">'MYP-Multisite'!$AY$75</definedName>
    <definedName name="_vena_MultiSiteS1_MultiSiteB1_C_8_431662182280724481_118">'MYP-Multisite'!$AZ$75</definedName>
    <definedName name="_vena_MultiSiteS1_MultiSiteB1_C_8_431662182280724481_119">'MYP-Multisite'!$BA$75</definedName>
    <definedName name="_vena_MultiSiteS1_MultiSiteB1_C_8_431662182280724481_12">'MYP-Multisite'!$GM$75</definedName>
    <definedName name="_vena_MultiSiteS1_MultiSiteB1_C_8_431662182280724481_120">'MYP-Multisite'!$BB$75</definedName>
    <definedName name="_vena_MultiSiteS1_MultiSiteB1_C_8_431662182280724481_121">'MYP-Multisite'!$BC$75</definedName>
    <definedName name="_vena_MultiSiteS1_MultiSiteB1_C_8_431662182280724481_122">'MYP-Multisite'!$AD$75</definedName>
    <definedName name="_vena_MultiSiteS1_MultiSiteB1_C_8_431662182280724481_123">'MYP-Multisite'!$AE$75</definedName>
    <definedName name="_vena_MultiSiteS1_MultiSiteB1_C_8_431662182280724481_124">'MYP-Multisite'!$AF$75</definedName>
    <definedName name="_vena_MultiSiteS1_MultiSiteB1_C_8_431662182280724481_125">'MYP-Multisite'!$AG$75</definedName>
    <definedName name="_vena_MultiSiteS1_MultiSiteB1_C_8_431662182280724481_126">'MYP-Multisite'!$AH$75</definedName>
    <definedName name="_vena_MultiSiteS1_MultiSiteB1_C_8_431662182280724481_127">'MYP-Multisite'!$AI$75</definedName>
    <definedName name="_vena_MultiSiteS1_MultiSiteB1_C_8_431662182280724481_128">'MYP-Multisite'!$AJ$75</definedName>
    <definedName name="_vena_MultiSiteS1_MultiSiteB1_C_8_431662182280724481_129">'MYP-Multisite'!$AK$75</definedName>
    <definedName name="_vena_MultiSiteS1_MultiSiteB1_C_8_431662182280724481_13">'MYP-Multisite'!$GN$75</definedName>
    <definedName name="_vena_MultiSiteS1_MultiSiteB1_C_8_431662182280724481_130">'MYP-Multisite'!$AL$75</definedName>
    <definedName name="_vena_MultiSiteS1_MultiSiteB1_C_8_431662182280724481_131">'MYP-Multisite'!$AM$75</definedName>
    <definedName name="_vena_MultiSiteS1_MultiSiteB1_C_8_431662182280724481_132">'MYP-Multisite'!$AN$75</definedName>
    <definedName name="_vena_MultiSiteS1_MultiSiteB1_C_8_431662182280724481_14">'MYP-Multisite'!$GO$75</definedName>
    <definedName name="_vena_MultiSiteS1_MultiSiteB1_C_8_431662182280724481_15">'MYP-Multisite'!$GP$75</definedName>
    <definedName name="_vena_MultiSiteS1_MultiSiteB1_C_8_431662182280724481_16">'MYP-Multisite'!$GQ$75</definedName>
    <definedName name="_vena_MultiSiteS1_MultiSiteB1_C_8_431662182280724481_17">'MYP-Multisite'!$GR$75</definedName>
    <definedName name="_vena_MultiSiteS1_MultiSiteB1_C_8_431662182280724481_18">'MYP-Multisite'!$GS$75</definedName>
    <definedName name="_vena_MultiSiteS1_MultiSiteB1_C_8_431662182280724481_19">'MYP-Multisite'!$GT$75</definedName>
    <definedName name="_vena_MultiSiteS1_MultiSiteB1_C_8_431662182280724481_20">'MYP-Multisite'!$GU$75</definedName>
    <definedName name="_vena_MultiSiteS1_MultiSiteB1_C_8_431662182280724481_21">'MYP-Multisite'!$GV$75</definedName>
    <definedName name="_vena_MultiSiteS1_MultiSiteB1_C_8_431662182280724481_22">'MYP-Multisite'!$GW$75</definedName>
    <definedName name="_vena_MultiSiteS1_MultiSiteB1_C_8_431662182280724481_23">'MYP-Multisite'!$FX$75</definedName>
    <definedName name="_vena_MultiSiteS1_MultiSiteB1_C_8_431662182280724481_24">'MYP-Multisite'!$FY$75</definedName>
    <definedName name="_vena_MultiSiteS1_MultiSiteB1_C_8_431662182280724481_25">'MYP-Multisite'!$FZ$75</definedName>
    <definedName name="_vena_MultiSiteS1_MultiSiteB1_C_8_431662182280724481_26">'MYP-Multisite'!$GA$75</definedName>
    <definedName name="_vena_MultiSiteS1_MultiSiteB1_C_8_431662182280724481_27">'MYP-Multisite'!$GB$75</definedName>
    <definedName name="_vena_MultiSiteS1_MultiSiteB1_C_8_431662182280724481_28">'MYP-Multisite'!$GC$75</definedName>
    <definedName name="_vena_MultiSiteS1_MultiSiteB1_C_8_431662182280724481_29">'MYP-Multisite'!$GD$75</definedName>
    <definedName name="_vena_MultiSiteS1_MultiSiteB1_C_8_431662182280724481_3">'MYP-Multisite'!$BV$75</definedName>
    <definedName name="_vena_MultiSiteS1_MultiSiteB1_C_8_431662182280724481_30">'MYP-Multisite'!$GE$75</definedName>
    <definedName name="_vena_MultiSiteS1_MultiSiteB1_C_8_431662182280724481_31">'MYP-Multisite'!$GF$75</definedName>
    <definedName name="_vena_MultiSiteS1_MultiSiteB1_C_8_431662182280724481_32">'MYP-Multisite'!$GG$75</definedName>
    <definedName name="_vena_MultiSiteS1_MultiSiteB1_C_8_431662182280724481_33">'MYP-Multisite'!$GH$75</definedName>
    <definedName name="_vena_MultiSiteS1_MultiSiteB1_C_8_431662182280724481_34">'MYP-Multisite'!$FI$75</definedName>
    <definedName name="_vena_MultiSiteS1_MultiSiteB1_C_8_431662182280724481_35">'MYP-Multisite'!$FJ$75</definedName>
    <definedName name="_vena_MultiSiteS1_MultiSiteB1_C_8_431662182280724481_36">'MYP-Multisite'!$FK$75</definedName>
    <definedName name="_vena_MultiSiteS1_MultiSiteB1_C_8_431662182280724481_37">'MYP-Multisite'!$FL$75</definedName>
    <definedName name="_vena_MultiSiteS1_MultiSiteB1_C_8_431662182280724481_38">'MYP-Multisite'!$FM$75</definedName>
    <definedName name="_vena_MultiSiteS1_MultiSiteB1_C_8_431662182280724481_39">'MYP-Multisite'!$FN$75</definedName>
    <definedName name="_vena_MultiSiteS1_MultiSiteB1_C_8_431662182280724481_4">'MYP-Multisite'!$CK$75</definedName>
    <definedName name="_vena_MultiSiteS1_MultiSiteB1_C_8_431662182280724481_40">'MYP-Multisite'!$FO$75</definedName>
    <definedName name="_vena_MultiSiteS1_MultiSiteB1_C_8_431662182280724481_41">'MYP-Multisite'!$FP$75</definedName>
    <definedName name="_vena_MultiSiteS1_MultiSiteB1_C_8_431662182280724481_42">'MYP-Multisite'!$FQ$75</definedName>
    <definedName name="_vena_MultiSiteS1_MultiSiteB1_C_8_431662182280724481_43">'MYP-Multisite'!$FR$75</definedName>
    <definedName name="_vena_MultiSiteS1_MultiSiteB1_C_8_431662182280724481_44">'MYP-Multisite'!$FS$75</definedName>
    <definedName name="_vena_MultiSiteS1_MultiSiteB1_C_8_431662182280724481_45">'MYP-Multisite'!$ET$75</definedName>
    <definedName name="_vena_MultiSiteS1_MultiSiteB1_C_8_431662182280724481_46">'MYP-Multisite'!$EU$75</definedName>
    <definedName name="_vena_MultiSiteS1_MultiSiteB1_C_8_431662182280724481_47">'MYP-Multisite'!$EV$75</definedName>
    <definedName name="_vena_MultiSiteS1_MultiSiteB1_C_8_431662182280724481_48">'MYP-Multisite'!$EW$75</definedName>
    <definedName name="_vena_MultiSiteS1_MultiSiteB1_C_8_431662182280724481_49">'MYP-Multisite'!$EX$75</definedName>
    <definedName name="_vena_MultiSiteS1_MultiSiteB1_C_8_431662182280724481_5">'MYP-Multisite'!$CZ$75</definedName>
    <definedName name="_vena_MultiSiteS1_MultiSiteB1_C_8_431662182280724481_50">'MYP-Multisite'!$EY$75</definedName>
    <definedName name="_vena_MultiSiteS1_MultiSiteB1_C_8_431662182280724481_51">'MYP-Multisite'!$EZ$75</definedName>
    <definedName name="_vena_MultiSiteS1_MultiSiteB1_C_8_431662182280724481_52">'MYP-Multisite'!$FA$75</definedName>
    <definedName name="_vena_MultiSiteS1_MultiSiteB1_C_8_431662182280724481_53">'MYP-Multisite'!$FB$75</definedName>
    <definedName name="_vena_MultiSiteS1_MultiSiteB1_C_8_431662182280724481_54">'MYP-Multisite'!$FC$75</definedName>
    <definedName name="_vena_MultiSiteS1_MultiSiteB1_C_8_431662182280724481_55">'MYP-Multisite'!$FD$75</definedName>
    <definedName name="_vena_MultiSiteS1_MultiSiteB1_C_8_431662182280724481_56">'MYP-Multisite'!$EE$75</definedName>
    <definedName name="_vena_MultiSiteS1_MultiSiteB1_C_8_431662182280724481_57">'MYP-Multisite'!$EF$75</definedName>
    <definedName name="_vena_MultiSiteS1_MultiSiteB1_C_8_431662182280724481_58">'MYP-Multisite'!$EG$75</definedName>
    <definedName name="_vena_MultiSiteS1_MultiSiteB1_C_8_431662182280724481_59">'MYP-Multisite'!$EH$75</definedName>
    <definedName name="_vena_MultiSiteS1_MultiSiteB1_C_8_431662182280724481_6">'MYP-Multisite'!$DO$75</definedName>
    <definedName name="_vena_MultiSiteS1_MultiSiteB1_C_8_431662182280724481_60">'MYP-Multisite'!$EI$75</definedName>
    <definedName name="_vena_MultiSiteS1_MultiSiteB1_C_8_431662182280724481_61">'MYP-Multisite'!$EJ$75</definedName>
    <definedName name="_vena_MultiSiteS1_MultiSiteB1_C_8_431662182280724481_62">'MYP-Multisite'!$EK$75</definedName>
    <definedName name="_vena_MultiSiteS1_MultiSiteB1_C_8_431662182280724481_63">'MYP-Multisite'!$EL$75</definedName>
    <definedName name="_vena_MultiSiteS1_MultiSiteB1_C_8_431662182280724481_64">'MYP-Multisite'!$EM$75</definedName>
    <definedName name="_vena_MultiSiteS1_MultiSiteB1_C_8_431662182280724481_65">'MYP-Multisite'!$EN$75</definedName>
    <definedName name="_vena_MultiSiteS1_MultiSiteB1_C_8_431662182280724481_66">'MYP-Multisite'!$EO$75</definedName>
    <definedName name="_vena_MultiSiteS1_MultiSiteB1_C_8_431662182280724481_67">'MYP-Multisite'!$DP$75</definedName>
    <definedName name="_vena_MultiSiteS1_MultiSiteB1_C_8_431662182280724481_68">'MYP-Multisite'!$DQ$75</definedName>
    <definedName name="_vena_MultiSiteS1_MultiSiteB1_C_8_431662182280724481_69">'MYP-Multisite'!$DR$75</definedName>
    <definedName name="_vena_MultiSiteS1_MultiSiteB1_C_8_431662182280724481_7">'MYP-Multisite'!$ED$75</definedName>
    <definedName name="_vena_MultiSiteS1_MultiSiteB1_C_8_431662182280724481_70">'MYP-Multisite'!$DS$75</definedName>
    <definedName name="_vena_MultiSiteS1_MultiSiteB1_C_8_431662182280724481_71">'MYP-Multisite'!$DT$75</definedName>
    <definedName name="_vena_MultiSiteS1_MultiSiteB1_C_8_431662182280724481_72">'MYP-Multisite'!$DU$75</definedName>
    <definedName name="_vena_MultiSiteS1_MultiSiteB1_C_8_431662182280724481_73">'MYP-Multisite'!$DV$75</definedName>
    <definedName name="_vena_MultiSiteS1_MultiSiteB1_C_8_431662182280724481_74">'MYP-Multisite'!$DW$75</definedName>
    <definedName name="_vena_MultiSiteS1_MultiSiteB1_C_8_431662182280724481_75">'MYP-Multisite'!$DX$75</definedName>
    <definedName name="_vena_MultiSiteS1_MultiSiteB1_C_8_431662182280724481_76">'MYP-Multisite'!$DY$75</definedName>
    <definedName name="_vena_MultiSiteS1_MultiSiteB1_C_8_431662182280724481_77">'MYP-Multisite'!$DZ$75</definedName>
    <definedName name="_vena_MultiSiteS1_MultiSiteB1_C_8_431662182280724481_78">'MYP-Multisite'!$DA$75</definedName>
    <definedName name="_vena_MultiSiteS1_MultiSiteB1_C_8_431662182280724481_79">'MYP-Multisite'!$DB$75</definedName>
    <definedName name="_vena_MultiSiteS1_MultiSiteB1_C_8_431662182280724481_8">'MYP-Multisite'!$ES$75</definedName>
    <definedName name="_vena_MultiSiteS1_MultiSiteB1_C_8_431662182280724481_80">'MYP-Multisite'!$DC$75</definedName>
    <definedName name="_vena_MultiSiteS1_MultiSiteB1_C_8_431662182280724481_81">'MYP-Multisite'!$DD$75</definedName>
    <definedName name="_vena_MultiSiteS1_MultiSiteB1_C_8_431662182280724481_82">'MYP-Multisite'!$DE$75</definedName>
    <definedName name="_vena_MultiSiteS1_MultiSiteB1_C_8_431662182280724481_83">'MYP-Multisite'!$DF$75</definedName>
    <definedName name="_vena_MultiSiteS1_MultiSiteB1_C_8_431662182280724481_84">'MYP-Multisite'!$DG$75</definedName>
    <definedName name="_vena_MultiSiteS1_MultiSiteB1_C_8_431662182280724481_85">'MYP-Multisite'!$DH$75</definedName>
    <definedName name="_vena_MultiSiteS1_MultiSiteB1_C_8_431662182280724481_86">'MYP-Multisite'!$DI$75</definedName>
    <definedName name="_vena_MultiSiteS1_MultiSiteB1_C_8_431662182280724481_87">'MYP-Multisite'!$DJ$75</definedName>
    <definedName name="_vena_MultiSiteS1_MultiSiteB1_C_8_431662182280724481_88">'MYP-Multisite'!$DK$75</definedName>
    <definedName name="_vena_MultiSiteS1_MultiSiteB1_C_8_431662182280724481_89">'MYP-Multisite'!$CL$75</definedName>
    <definedName name="_vena_MultiSiteS1_MultiSiteB1_C_8_431662182280724481_9">'MYP-Multisite'!$FH$75</definedName>
    <definedName name="_vena_MultiSiteS1_MultiSiteB1_C_8_431662182280724481_90">'MYP-Multisite'!$CM$75</definedName>
    <definedName name="_vena_MultiSiteS1_MultiSiteB1_C_8_431662182280724481_91">'MYP-Multisite'!$CN$75</definedName>
    <definedName name="_vena_MultiSiteS1_MultiSiteB1_C_8_431662182280724481_92">'MYP-Multisite'!$CO$75</definedName>
    <definedName name="_vena_MultiSiteS1_MultiSiteB1_C_8_431662182280724481_93">'MYP-Multisite'!$CP$75</definedName>
    <definedName name="_vena_MultiSiteS1_MultiSiteB1_C_8_431662182280724481_94">'MYP-Multisite'!$CQ$75</definedName>
    <definedName name="_vena_MultiSiteS1_MultiSiteB1_C_8_431662182280724481_95">'MYP-Multisite'!$CR$75</definedName>
    <definedName name="_vena_MultiSiteS1_MultiSiteB1_C_8_431662182280724481_96">'MYP-Multisite'!$CS$75</definedName>
    <definedName name="_vena_MultiSiteS1_MultiSiteB1_C_8_431662182280724481_97">'MYP-Multisite'!$CT$75</definedName>
    <definedName name="_vena_MultiSiteS1_MultiSiteB1_C_8_431662182280724481_98">'MYP-Multisite'!$CU$75</definedName>
    <definedName name="_vena_MultiSiteS1_MultiSiteB1_C_8_431662182280724481_99">'MYP-Multisite'!$CV$75</definedName>
    <definedName name="_vena_MultiSiteS1_MultiSiteB1_C_8_510640812208553984">'MYP-Multisite'!$BG$75</definedName>
    <definedName name="_vena_MultiSiteS1_MultiSiteB1_C_8_510640812208553984_1">'MYP-Multisite'!$BH$75</definedName>
    <definedName name="_vena_MultiSiteS1_MultiSiteB1_C_8_510640812208553984_10">'MYP-Multisite'!$BQ$75</definedName>
    <definedName name="_vena_MultiSiteS1_MultiSiteB1_C_8_510640812208553984_11">'MYP-Multisite'!$BR$75</definedName>
    <definedName name="_vena_MultiSiteS1_MultiSiteB1_C_8_510640812208553984_2">'MYP-Multisite'!$BI$75</definedName>
    <definedName name="_vena_MultiSiteS1_MultiSiteB1_C_8_510640812208553984_3">'MYP-Multisite'!$BJ$75</definedName>
    <definedName name="_vena_MultiSiteS1_MultiSiteB1_C_8_510640812208553984_4">'MYP-Multisite'!$BK$75</definedName>
    <definedName name="_vena_MultiSiteS1_MultiSiteB1_C_8_510640812208553984_5">'MYP-Multisite'!$BL$75</definedName>
    <definedName name="_vena_MultiSiteS1_MultiSiteB1_C_8_510640812208553984_6">'MYP-Multisite'!$BM$75</definedName>
    <definedName name="_vena_MultiSiteS1_MultiSiteB1_C_8_510640812208553984_7">'MYP-Multisite'!$BN$75</definedName>
    <definedName name="_vena_MultiSiteS1_MultiSiteB1_C_8_510640812208553984_8">'MYP-Multisite'!$BO$75</definedName>
    <definedName name="_vena_MultiSiteS1_MultiSiteB1_C_8_510640812208553984_9">'MYP-Multisite'!$BP$75</definedName>
    <definedName name="_vena_MultiSiteS1_MultiSiteB1_C_FV_e1c3a244dc3d4f149ecdf7d748811086">'MYP-Multisite'!$AC$74</definedName>
    <definedName name="_vena_MultiSiteS1_MultiSiteB1_C_FV_e1c3a244dc3d4f149ecdf7d748811086_1">'MYP-Multisite'!$AR$74</definedName>
    <definedName name="_vena_MultiSiteS1_MultiSiteB1_C_FV_e1c3a244dc3d4f149ecdf7d748811086_10">'MYP-Multisite'!$FW$74</definedName>
    <definedName name="_vena_MultiSiteS1_MultiSiteB1_C_FV_e1c3a244dc3d4f149ecdf7d748811086_100">'MYP-Multisite'!$BW$74</definedName>
    <definedName name="_vena_MultiSiteS1_MultiSiteB1_C_FV_e1c3a244dc3d4f149ecdf7d748811086_101">'MYP-Multisite'!$BX$74</definedName>
    <definedName name="_vena_MultiSiteS1_MultiSiteB1_C_FV_e1c3a244dc3d4f149ecdf7d748811086_102">'MYP-Multisite'!$BY$74</definedName>
    <definedName name="_vena_MultiSiteS1_MultiSiteB1_C_FV_e1c3a244dc3d4f149ecdf7d748811086_103">'MYP-Multisite'!$BZ$74</definedName>
    <definedName name="_vena_MultiSiteS1_MultiSiteB1_C_FV_e1c3a244dc3d4f149ecdf7d748811086_104">'MYP-Multisite'!$CA$74</definedName>
    <definedName name="_vena_MultiSiteS1_MultiSiteB1_C_FV_e1c3a244dc3d4f149ecdf7d748811086_105">'MYP-Multisite'!$CB$74</definedName>
    <definedName name="_vena_MultiSiteS1_MultiSiteB1_C_FV_e1c3a244dc3d4f149ecdf7d748811086_106">'MYP-Multisite'!$CC$74</definedName>
    <definedName name="_vena_MultiSiteS1_MultiSiteB1_C_FV_e1c3a244dc3d4f149ecdf7d748811086_107">'MYP-Multisite'!$CD$74</definedName>
    <definedName name="_vena_MultiSiteS1_MultiSiteB1_C_FV_e1c3a244dc3d4f149ecdf7d748811086_108">'MYP-Multisite'!$CE$74</definedName>
    <definedName name="_vena_MultiSiteS1_MultiSiteB1_C_FV_e1c3a244dc3d4f149ecdf7d748811086_109">'MYP-Multisite'!$CF$74</definedName>
    <definedName name="_vena_MultiSiteS1_MultiSiteB1_C_FV_e1c3a244dc3d4f149ecdf7d748811086_11">'MYP-Multisite'!$GL$74</definedName>
    <definedName name="_vena_MultiSiteS1_MultiSiteB1_C_FV_e1c3a244dc3d4f149ecdf7d748811086_110">'MYP-Multisite'!$CG$74</definedName>
    <definedName name="_vena_MultiSiteS1_MultiSiteB1_C_FV_e1c3a244dc3d4f149ecdf7d748811086_111">'MYP-Multisite'!$BH$74</definedName>
    <definedName name="_vena_MultiSiteS1_MultiSiteB1_C_FV_e1c3a244dc3d4f149ecdf7d748811086_112">'MYP-Multisite'!$BI$74</definedName>
    <definedName name="_vena_MultiSiteS1_MultiSiteB1_C_FV_e1c3a244dc3d4f149ecdf7d748811086_113">'MYP-Multisite'!$BJ$74</definedName>
    <definedName name="_vena_MultiSiteS1_MultiSiteB1_C_FV_e1c3a244dc3d4f149ecdf7d748811086_114">'MYP-Multisite'!$BK$74</definedName>
    <definedName name="_vena_MultiSiteS1_MultiSiteB1_C_FV_e1c3a244dc3d4f149ecdf7d748811086_115">'MYP-Multisite'!$BL$74</definedName>
    <definedName name="_vena_MultiSiteS1_MultiSiteB1_C_FV_e1c3a244dc3d4f149ecdf7d748811086_116">'MYP-Multisite'!$BM$74</definedName>
    <definedName name="_vena_MultiSiteS1_MultiSiteB1_C_FV_e1c3a244dc3d4f149ecdf7d748811086_117">'MYP-Multisite'!$BN$74</definedName>
    <definedName name="_vena_MultiSiteS1_MultiSiteB1_C_FV_e1c3a244dc3d4f149ecdf7d748811086_118">'MYP-Multisite'!$BO$74</definedName>
    <definedName name="_vena_MultiSiteS1_MultiSiteB1_C_FV_e1c3a244dc3d4f149ecdf7d748811086_119">'MYP-Multisite'!$BP$74</definedName>
    <definedName name="_vena_MultiSiteS1_MultiSiteB1_C_FV_e1c3a244dc3d4f149ecdf7d748811086_12">'MYP-Multisite'!$GM$74</definedName>
    <definedName name="_vena_MultiSiteS1_MultiSiteB1_C_FV_e1c3a244dc3d4f149ecdf7d748811086_120">'MYP-Multisite'!$BQ$74</definedName>
    <definedName name="_vena_MultiSiteS1_MultiSiteB1_C_FV_e1c3a244dc3d4f149ecdf7d748811086_121">'MYP-Multisite'!$BR$74</definedName>
    <definedName name="_vena_MultiSiteS1_MultiSiteB1_C_FV_e1c3a244dc3d4f149ecdf7d748811086_122">'MYP-Multisite'!$AS$74</definedName>
    <definedName name="_vena_MultiSiteS1_MultiSiteB1_C_FV_e1c3a244dc3d4f149ecdf7d748811086_123">'MYP-Multisite'!$AT$74</definedName>
    <definedName name="_vena_MultiSiteS1_MultiSiteB1_C_FV_e1c3a244dc3d4f149ecdf7d748811086_124">'MYP-Multisite'!$AU$74</definedName>
    <definedName name="_vena_MultiSiteS1_MultiSiteB1_C_FV_e1c3a244dc3d4f149ecdf7d748811086_125">'MYP-Multisite'!$AV$74</definedName>
    <definedName name="_vena_MultiSiteS1_MultiSiteB1_C_FV_e1c3a244dc3d4f149ecdf7d748811086_126">'MYP-Multisite'!$AW$74</definedName>
    <definedName name="_vena_MultiSiteS1_MultiSiteB1_C_FV_e1c3a244dc3d4f149ecdf7d748811086_127">'MYP-Multisite'!$AX$74</definedName>
    <definedName name="_vena_MultiSiteS1_MultiSiteB1_C_FV_e1c3a244dc3d4f149ecdf7d748811086_128">'MYP-Multisite'!$AY$74</definedName>
    <definedName name="_vena_MultiSiteS1_MultiSiteB1_C_FV_e1c3a244dc3d4f149ecdf7d748811086_129">'MYP-Multisite'!$AZ$74</definedName>
    <definedName name="_vena_MultiSiteS1_MultiSiteB1_C_FV_e1c3a244dc3d4f149ecdf7d748811086_13">'MYP-Multisite'!$GN$74</definedName>
    <definedName name="_vena_MultiSiteS1_MultiSiteB1_C_FV_e1c3a244dc3d4f149ecdf7d748811086_130">'MYP-Multisite'!$BA$74</definedName>
    <definedName name="_vena_MultiSiteS1_MultiSiteB1_C_FV_e1c3a244dc3d4f149ecdf7d748811086_131">'MYP-Multisite'!$BB$74</definedName>
    <definedName name="_vena_MultiSiteS1_MultiSiteB1_C_FV_e1c3a244dc3d4f149ecdf7d748811086_132">'MYP-Multisite'!$BC$74</definedName>
    <definedName name="_vena_MultiSiteS1_MultiSiteB1_C_FV_e1c3a244dc3d4f149ecdf7d748811086_133">'MYP-Multisite'!$AD$74</definedName>
    <definedName name="_vena_MultiSiteS1_MultiSiteB1_C_FV_e1c3a244dc3d4f149ecdf7d748811086_134">'MYP-Multisite'!$AE$74</definedName>
    <definedName name="_vena_MultiSiteS1_MultiSiteB1_C_FV_e1c3a244dc3d4f149ecdf7d748811086_135">'MYP-Multisite'!$AF$74</definedName>
    <definedName name="_vena_MultiSiteS1_MultiSiteB1_C_FV_e1c3a244dc3d4f149ecdf7d748811086_136">'MYP-Multisite'!$AG$74</definedName>
    <definedName name="_vena_MultiSiteS1_MultiSiteB1_C_FV_e1c3a244dc3d4f149ecdf7d748811086_137">'MYP-Multisite'!$AH$74</definedName>
    <definedName name="_vena_MultiSiteS1_MultiSiteB1_C_FV_e1c3a244dc3d4f149ecdf7d748811086_138">'MYP-Multisite'!$AI$74</definedName>
    <definedName name="_vena_MultiSiteS1_MultiSiteB1_C_FV_e1c3a244dc3d4f149ecdf7d748811086_139">'MYP-Multisite'!$AJ$74</definedName>
    <definedName name="_vena_MultiSiteS1_MultiSiteB1_C_FV_e1c3a244dc3d4f149ecdf7d748811086_14">'MYP-Multisite'!$GO$74</definedName>
    <definedName name="_vena_MultiSiteS1_MultiSiteB1_C_FV_e1c3a244dc3d4f149ecdf7d748811086_140">'MYP-Multisite'!$AK$74</definedName>
    <definedName name="_vena_MultiSiteS1_MultiSiteB1_C_FV_e1c3a244dc3d4f149ecdf7d748811086_141">'MYP-Multisite'!$AL$74</definedName>
    <definedName name="_vena_MultiSiteS1_MultiSiteB1_C_FV_e1c3a244dc3d4f149ecdf7d748811086_142">'MYP-Multisite'!$AM$74</definedName>
    <definedName name="_vena_MultiSiteS1_MultiSiteB1_C_FV_e1c3a244dc3d4f149ecdf7d748811086_143">'MYP-Multisite'!$AN$74</definedName>
    <definedName name="_vena_MultiSiteS1_MultiSiteB1_C_FV_e1c3a244dc3d4f149ecdf7d748811086_15">'MYP-Multisite'!$GP$74</definedName>
    <definedName name="_vena_MultiSiteS1_MultiSiteB1_C_FV_e1c3a244dc3d4f149ecdf7d748811086_16">'MYP-Multisite'!$GQ$74</definedName>
    <definedName name="_vena_MultiSiteS1_MultiSiteB1_C_FV_e1c3a244dc3d4f149ecdf7d748811086_17">'MYP-Multisite'!$GR$74</definedName>
    <definedName name="_vena_MultiSiteS1_MultiSiteB1_C_FV_e1c3a244dc3d4f149ecdf7d748811086_18">'MYP-Multisite'!$GS$74</definedName>
    <definedName name="_vena_MultiSiteS1_MultiSiteB1_C_FV_e1c3a244dc3d4f149ecdf7d748811086_19">'MYP-Multisite'!$GT$74</definedName>
    <definedName name="_vena_MultiSiteS1_MultiSiteB1_C_FV_e1c3a244dc3d4f149ecdf7d748811086_2">'MYP-Multisite'!$BG$74</definedName>
    <definedName name="_vena_MultiSiteS1_MultiSiteB1_C_FV_e1c3a244dc3d4f149ecdf7d748811086_20">'MYP-Multisite'!$GU$74</definedName>
    <definedName name="_vena_MultiSiteS1_MultiSiteB1_C_FV_e1c3a244dc3d4f149ecdf7d748811086_21">'MYP-Multisite'!$GV$74</definedName>
    <definedName name="_vena_MultiSiteS1_MultiSiteB1_C_FV_e1c3a244dc3d4f149ecdf7d748811086_22">'MYP-Multisite'!$GW$74</definedName>
    <definedName name="_vena_MultiSiteS1_MultiSiteB1_C_FV_e1c3a244dc3d4f149ecdf7d748811086_23">'MYP-Multisite'!$FX$74</definedName>
    <definedName name="_vena_MultiSiteS1_MultiSiteB1_C_FV_e1c3a244dc3d4f149ecdf7d748811086_24">'MYP-Multisite'!$FY$74</definedName>
    <definedName name="_vena_MultiSiteS1_MultiSiteB1_C_FV_e1c3a244dc3d4f149ecdf7d748811086_25">'MYP-Multisite'!$FZ$74</definedName>
    <definedName name="_vena_MultiSiteS1_MultiSiteB1_C_FV_e1c3a244dc3d4f149ecdf7d748811086_26">'MYP-Multisite'!$GA$74</definedName>
    <definedName name="_vena_MultiSiteS1_MultiSiteB1_C_FV_e1c3a244dc3d4f149ecdf7d748811086_27">'MYP-Multisite'!$GB$74</definedName>
    <definedName name="_vena_MultiSiteS1_MultiSiteB1_C_FV_e1c3a244dc3d4f149ecdf7d748811086_28">'MYP-Multisite'!$GC$74</definedName>
    <definedName name="_vena_MultiSiteS1_MultiSiteB1_C_FV_e1c3a244dc3d4f149ecdf7d748811086_29">'MYP-Multisite'!$GD$74</definedName>
    <definedName name="_vena_MultiSiteS1_MultiSiteB1_C_FV_e1c3a244dc3d4f149ecdf7d748811086_3">'MYP-Multisite'!$BV$74</definedName>
    <definedName name="_vena_MultiSiteS1_MultiSiteB1_C_FV_e1c3a244dc3d4f149ecdf7d748811086_30">'MYP-Multisite'!$GE$74</definedName>
    <definedName name="_vena_MultiSiteS1_MultiSiteB1_C_FV_e1c3a244dc3d4f149ecdf7d748811086_31">'MYP-Multisite'!$GF$74</definedName>
    <definedName name="_vena_MultiSiteS1_MultiSiteB1_C_FV_e1c3a244dc3d4f149ecdf7d748811086_32">'MYP-Multisite'!$GG$74</definedName>
    <definedName name="_vena_MultiSiteS1_MultiSiteB1_C_FV_e1c3a244dc3d4f149ecdf7d748811086_33">'MYP-Multisite'!$GH$74</definedName>
    <definedName name="_vena_MultiSiteS1_MultiSiteB1_C_FV_e1c3a244dc3d4f149ecdf7d748811086_34">'MYP-Multisite'!$FI$74</definedName>
    <definedName name="_vena_MultiSiteS1_MultiSiteB1_C_FV_e1c3a244dc3d4f149ecdf7d748811086_35">'MYP-Multisite'!$FJ$74</definedName>
    <definedName name="_vena_MultiSiteS1_MultiSiteB1_C_FV_e1c3a244dc3d4f149ecdf7d748811086_36">'MYP-Multisite'!$FK$74</definedName>
    <definedName name="_vena_MultiSiteS1_MultiSiteB1_C_FV_e1c3a244dc3d4f149ecdf7d748811086_37">'MYP-Multisite'!$FL$74</definedName>
    <definedName name="_vena_MultiSiteS1_MultiSiteB1_C_FV_e1c3a244dc3d4f149ecdf7d748811086_38">'MYP-Multisite'!$FM$74</definedName>
    <definedName name="_vena_MultiSiteS1_MultiSiteB1_C_FV_e1c3a244dc3d4f149ecdf7d748811086_39">'MYP-Multisite'!$FN$74</definedName>
    <definedName name="_vena_MultiSiteS1_MultiSiteB1_C_FV_e1c3a244dc3d4f149ecdf7d748811086_4">'MYP-Multisite'!$CK$74</definedName>
    <definedName name="_vena_MultiSiteS1_MultiSiteB1_C_FV_e1c3a244dc3d4f149ecdf7d748811086_40">'MYP-Multisite'!$FO$74</definedName>
    <definedName name="_vena_MultiSiteS1_MultiSiteB1_C_FV_e1c3a244dc3d4f149ecdf7d748811086_41">'MYP-Multisite'!$FP$74</definedName>
    <definedName name="_vena_MultiSiteS1_MultiSiteB1_C_FV_e1c3a244dc3d4f149ecdf7d748811086_42">'MYP-Multisite'!$FQ$74</definedName>
    <definedName name="_vena_MultiSiteS1_MultiSiteB1_C_FV_e1c3a244dc3d4f149ecdf7d748811086_43">'MYP-Multisite'!$FR$74</definedName>
    <definedName name="_vena_MultiSiteS1_MultiSiteB1_C_FV_e1c3a244dc3d4f149ecdf7d748811086_44">'MYP-Multisite'!$FS$74</definedName>
    <definedName name="_vena_MultiSiteS1_MultiSiteB1_C_FV_e1c3a244dc3d4f149ecdf7d748811086_45">'MYP-Multisite'!$ET$74</definedName>
    <definedName name="_vena_MultiSiteS1_MultiSiteB1_C_FV_e1c3a244dc3d4f149ecdf7d748811086_46">'MYP-Multisite'!$EU$74</definedName>
    <definedName name="_vena_MultiSiteS1_MultiSiteB1_C_FV_e1c3a244dc3d4f149ecdf7d748811086_47">'MYP-Multisite'!$EV$74</definedName>
    <definedName name="_vena_MultiSiteS1_MultiSiteB1_C_FV_e1c3a244dc3d4f149ecdf7d748811086_48">'MYP-Multisite'!$EW$74</definedName>
    <definedName name="_vena_MultiSiteS1_MultiSiteB1_C_FV_e1c3a244dc3d4f149ecdf7d748811086_49">'MYP-Multisite'!$EX$74</definedName>
    <definedName name="_vena_MultiSiteS1_MultiSiteB1_C_FV_e1c3a244dc3d4f149ecdf7d748811086_5">'MYP-Multisite'!$CZ$74</definedName>
    <definedName name="_vena_MultiSiteS1_MultiSiteB1_C_FV_e1c3a244dc3d4f149ecdf7d748811086_50">'MYP-Multisite'!$EY$74</definedName>
    <definedName name="_vena_MultiSiteS1_MultiSiteB1_C_FV_e1c3a244dc3d4f149ecdf7d748811086_51">'MYP-Multisite'!$EZ$74</definedName>
    <definedName name="_vena_MultiSiteS1_MultiSiteB1_C_FV_e1c3a244dc3d4f149ecdf7d748811086_52">'MYP-Multisite'!$FA$74</definedName>
    <definedName name="_vena_MultiSiteS1_MultiSiteB1_C_FV_e1c3a244dc3d4f149ecdf7d748811086_53">'MYP-Multisite'!$FB$74</definedName>
    <definedName name="_vena_MultiSiteS1_MultiSiteB1_C_FV_e1c3a244dc3d4f149ecdf7d748811086_54">'MYP-Multisite'!$FC$74</definedName>
    <definedName name="_vena_MultiSiteS1_MultiSiteB1_C_FV_e1c3a244dc3d4f149ecdf7d748811086_55">'MYP-Multisite'!$FD$74</definedName>
    <definedName name="_vena_MultiSiteS1_MultiSiteB1_C_FV_e1c3a244dc3d4f149ecdf7d748811086_56">'MYP-Multisite'!$EE$74</definedName>
    <definedName name="_vena_MultiSiteS1_MultiSiteB1_C_FV_e1c3a244dc3d4f149ecdf7d748811086_57">'MYP-Multisite'!$EF$74</definedName>
    <definedName name="_vena_MultiSiteS1_MultiSiteB1_C_FV_e1c3a244dc3d4f149ecdf7d748811086_58">'MYP-Multisite'!$EG$74</definedName>
    <definedName name="_vena_MultiSiteS1_MultiSiteB1_C_FV_e1c3a244dc3d4f149ecdf7d748811086_59">'MYP-Multisite'!$EH$74</definedName>
    <definedName name="_vena_MultiSiteS1_MultiSiteB1_C_FV_e1c3a244dc3d4f149ecdf7d748811086_6">'MYP-Multisite'!$DO$74</definedName>
    <definedName name="_vena_MultiSiteS1_MultiSiteB1_C_FV_e1c3a244dc3d4f149ecdf7d748811086_60">'MYP-Multisite'!$EI$74</definedName>
    <definedName name="_vena_MultiSiteS1_MultiSiteB1_C_FV_e1c3a244dc3d4f149ecdf7d748811086_61">'MYP-Multisite'!$EJ$74</definedName>
    <definedName name="_vena_MultiSiteS1_MultiSiteB1_C_FV_e1c3a244dc3d4f149ecdf7d748811086_62">'MYP-Multisite'!$EK$74</definedName>
    <definedName name="_vena_MultiSiteS1_MultiSiteB1_C_FV_e1c3a244dc3d4f149ecdf7d748811086_63">'MYP-Multisite'!$EL$74</definedName>
    <definedName name="_vena_MultiSiteS1_MultiSiteB1_C_FV_e1c3a244dc3d4f149ecdf7d748811086_64">'MYP-Multisite'!$EM$74</definedName>
    <definedName name="_vena_MultiSiteS1_MultiSiteB1_C_FV_e1c3a244dc3d4f149ecdf7d748811086_65">'MYP-Multisite'!$EN$74</definedName>
    <definedName name="_vena_MultiSiteS1_MultiSiteB1_C_FV_e1c3a244dc3d4f149ecdf7d748811086_66">'MYP-Multisite'!$EO$74</definedName>
    <definedName name="_vena_MultiSiteS1_MultiSiteB1_C_FV_e1c3a244dc3d4f149ecdf7d748811086_67">'MYP-Multisite'!$DP$74</definedName>
    <definedName name="_vena_MultiSiteS1_MultiSiteB1_C_FV_e1c3a244dc3d4f149ecdf7d748811086_68">'MYP-Multisite'!$DQ$74</definedName>
    <definedName name="_vena_MultiSiteS1_MultiSiteB1_C_FV_e1c3a244dc3d4f149ecdf7d748811086_69">'MYP-Multisite'!$DR$74</definedName>
    <definedName name="_vena_MultiSiteS1_MultiSiteB1_C_FV_e1c3a244dc3d4f149ecdf7d748811086_7">'MYP-Multisite'!$ED$74</definedName>
    <definedName name="_vena_MultiSiteS1_MultiSiteB1_C_FV_e1c3a244dc3d4f149ecdf7d748811086_70">'MYP-Multisite'!$DS$74</definedName>
    <definedName name="_vena_MultiSiteS1_MultiSiteB1_C_FV_e1c3a244dc3d4f149ecdf7d748811086_71">'MYP-Multisite'!$DT$74</definedName>
    <definedName name="_vena_MultiSiteS1_MultiSiteB1_C_FV_e1c3a244dc3d4f149ecdf7d748811086_72">'MYP-Multisite'!$DU$74</definedName>
    <definedName name="_vena_MultiSiteS1_MultiSiteB1_C_FV_e1c3a244dc3d4f149ecdf7d748811086_73">'MYP-Multisite'!$DV$74</definedName>
    <definedName name="_vena_MultiSiteS1_MultiSiteB1_C_FV_e1c3a244dc3d4f149ecdf7d748811086_74">'MYP-Multisite'!$DW$74</definedName>
    <definedName name="_vena_MultiSiteS1_MultiSiteB1_C_FV_e1c3a244dc3d4f149ecdf7d748811086_75">'MYP-Multisite'!$DX$74</definedName>
    <definedName name="_vena_MultiSiteS1_MultiSiteB1_C_FV_e1c3a244dc3d4f149ecdf7d748811086_76">'MYP-Multisite'!$DY$74</definedName>
    <definedName name="_vena_MultiSiteS1_MultiSiteB1_C_FV_e1c3a244dc3d4f149ecdf7d748811086_77">'MYP-Multisite'!$DZ$74</definedName>
    <definedName name="_vena_MultiSiteS1_MultiSiteB1_C_FV_e1c3a244dc3d4f149ecdf7d748811086_78">'MYP-Multisite'!$DA$74</definedName>
    <definedName name="_vena_MultiSiteS1_MultiSiteB1_C_FV_e1c3a244dc3d4f149ecdf7d748811086_79">'MYP-Multisite'!$DB$74</definedName>
    <definedName name="_vena_MultiSiteS1_MultiSiteB1_C_FV_e1c3a244dc3d4f149ecdf7d748811086_8">'MYP-Multisite'!$ES$74</definedName>
    <definedName name="_vena_MultiSiteS1_MultiSiteB1_C_FV_e1c3a244dc3d4f149ecdf7d748811086_80">'MYP-Multisite'!$DC$74</definedName>
    <definedName name="_vena_MultiSiteS1_MultiSiteB1_C_FV_e1c3a244dc3d4f149ecdf7d748811086_81">'MYP-Multisite'!$DD$74</definedName>
    <definedName name="_vena_MultiSiteS1_MultiSiteB1_C_FV_e1c3a244dc3d4f149ecdf7d748811086_82">'MYP-Multisite'!$DE$74</definedName>
    <definedName name="_vena_MultiSiteS1_MultiSiteB1_C_FV_e1c3a244dc3d4f149ecdf7d748811086_83">'MYP-Multisite'!$DF$74</definedName>
    <definedName name="_vena_MultiSiteS1_MultiSiteB1_C_FV_e1c3a244dc3d4f149ecdf7d748811086_84">'MYP-Multisite'!$DG$74</definedName>
    <definedName name="_vena_MultiSiteS1_MultiSiteB1_C_FV_e1c3a244dc3d4f149ecdf7d748811086_85">'MYP-Multisite'!$DH$74</definedName>
    <definedName name="_vena_MultiSiteS1_MultiSiteB1_C_FV_e1c3a244dc3d4f149ecdf7d748811086_86">'MYP-Multisite'!$DI$74</definedName>
    <definedName name="_vena_MultiSiteS1_MultiSiteB1_C_FV_e1c3a244dc3d4f149ecdf7d748811086_87">'MYP-Multisite'!$DJ$74</definedName>
    <definedName name="_vena_MultiSiteS1_MultiSiteB1_C_FV_e1c3a244dc3d4f149ecdf7d748811086_88">'MYP-Multisite'!$DK$74</definedName>
    <definedName name="_vena_MultiSiteS1_MultiSiteB1_C_FV_e1c3a244dc3d4f149ecdf7d748811086_89">'MYP-Multisite'!$CL$74</definedName>
    <definedName name="_vena_MultiSiteS1_MultiSiteB1_C_FV_e1c3a244dc3d4f149ecdf7d748811086_9">'MYP-Multisite'!$FH$74</definedName>
    <definedName name="_vena_MultiSiteS1_MultiSiteB1_C_FV_e1c3a244dc3d4f149ecdf7d748811086_90">'MYP-Multisite'!$CM$74</definedName>
    <definedName name="_vena_MultiSiteS1_MultiSiteB1_C_FV_e1c3a244dc3d4f149ecdf7d748811086_91">'MYP-Multisite'!$CN$74</definedName>
    <definedName name="_vena_MultiSiteS1_MultiSiteB1_C_FV_e1c3a244dc3d4f149ecdf7d748811086_92">'MYP-Multisite'!$CO$74</definedName>
    <definedName name="_vena_MultiSiteS1_MultiSiteB1_C_FV_e1c3a244dc3d4f149ecdf7d748811086_93">'MYP-Multisite'!$CP$74</definedName>
    <definedName name="_vena_MultiSiteS1_MultiSiteB1_C_FV_e1c3a244dc3d4f149ecdf7d748811086_94">'MYP-Multisite'!$CQ$74</definedName>
    <definedName name="_vena_MultiSiteS1_MultiSiteB1_C_FV_e1c3a244dc3d4f149ecdf7d748811086_95">'MYP-Multisite'!$CR$74</definedName>
    <definedName name="_vena_MultiSiteS1_MultiSiteB1_C_FV_e1c3a244dc3d4f149ecdf7d748811086_96">'MYP-Multisite'!$CS$74</definedName>
    <definedName name="_vena_MultiSiteS1_MultiSiteB1_C_FV_e1c3a244dc3d4f149ecdf7d748811086_97">'MYP-Multisite'!$CT$74</definedName>
    <definedName name="_vena_MultiSiteS1_MultiSiteB1_C_FV_e1c3a244dc3d4f149ecdf7d748811086_98">'MYP-Multisite'!$CU$74</definedName>
    <definedName name="_vena_MultiSiteS1_MultiSiteB1_C_FV_e1c3a244dc3d4f149ecdf7d748811086_99">'MYP-Multisite'!$CV$74</definedName>
    <definedName name="_vena_MultiSiteS1_MultiSiteB1_C_FV_e3545e3dcc52420a84dcdae3a23a4597">'MYP-Multisite'!$AC$73</definedName>
    <definedName name="_vena_MultiSiteS1_MultiSiteB1_C_FV_e3545e3dcc52420a84dcdae3a23a4597_1">'MYP-Multisite'!$AR$73</definedName>
    <definedName name="_vena_MultiSiteS1_MultiSiteB1_C_FV_e3545e3dcc52420a84dcdae3a23a4597_10">'MYP-Multisite'!$FW$73</definedName>
    <definedName name="_vena_MultiSiteS1_MultiSiteB1_C_FV_e3545e3dcc52420a84dcdae3a23a4597_100">'MYP-Multisite'!$BW$73</definedName>
    <definedName name="_vena_MultiSiteS1_MultiSiteB1_C_FV_e3545e3dcc52420a84dcdae3a23a4597_101">'MYP-Multisite'!$BX$73</definedName>
    <definedName name="_vena_MultiSiteS1_MultiSiteB1_C_FV_e3545e3dcc52420a84dcdae3a23a4597_102">'MYP-Multisite'!$BY$73</definedName>
    <definedName name="_vena_MultiSiteS1_MultiSiteB1_C_FV_e3545e3dcc52420a84dcdae3a23a4597_103">'MYP-Multisite'!$BZ$73</definedName>
    <definedName name="_vena_MultiSiteS1_MultiSiteB1_C_FV_e3545e3dcc52420a84dcdae3a23a4597_104">'MYP-Multisite'!$CA$73</definedName>
    <definedName name="_vena_MultiSiteS1_MultiSiteB1_C_FV_e3545e3dcc52420a84dcdae3a23a4597_105">'MYP-Multisite'!$CB$73</definedName>
    <definedName name="_vena_MultiSiteS1_MultiSiteB1_C_FV_e3545e3dcc52420a84dcdae3a23a4597_106">'MYP-Multisite'!$CC$73</definedName>
    <definedName name="_vena_MultiSiteS1_MultiSiteB1_C_FV_e3545e3dcc52420a84dcdae3a23a4597_107">'MYP-Multisite'!$CD$73</definedName>
    <definedName name="_vena_MultiSiteS1_MultiSiteB1_C_FV_e3545e3dcc52420a84dcdae3a23a4597_108">'MYP-Multisite'!$CE$73</definedName>
    <definedName name="_vena_MultiSiteS1_MultiSiteB1_C_FV_e3545e3dcc52420a84dcdae3a23a4597_109">'MYP-Multisite'!$CF$73</definedName>
    <definedName name="_vena_MultiSiteS1_MultiSiteB1_C_FV_e3545e3dcc52420a84dcdae3a23a4597_11">'MYP-Multisite'!$GL$73</definedName>
    <definedName name="_vena_MultiSiteS1_MultiSiteB1_C_FV_e3545e3dcc52420a84dcdae3a23a4597_110">'MYP-Multisite'!$CG$73</definedName>
    <definedName name="_vena_MultiSiteS1_MultiSiteB1_C_FV_e3545e3dcc52420a84dcdae3a23a4597_111">'MYP-Multisite'!$BH$73</definedName>
    <definedName name="_vena_MultiSiteS1_MultiSiteB1_C_FV_e3545e3dcc52420a84dcdae3a23a4597_112">'MYP-Multisite'!$BI$73</definedName>
    <definedName name="_vena_MultiSiteS1_MultiSiteB1_C_FV_e3545e3dcc52420a84dcdae3a23a4597_113">'MYP-Multisite'!$BJ$73</definedName>
    <definedName name="_vena_MultiSiteS1_MultiSiteB1_C_FV_e3545e3dcc52420a84dcdae3a23a4597_114">'MYP-Multisite'!$BK$73</definedName>
    <definedName name="_vena_MultiSiteS1_MultiSiteB1_C_FV_e3545e3dcc52420a84dcdae3a23a4597_115">'MYP-Multisite'!$BL$73</definedName>
    <definedName name="_vena_MultiSiteS1_MultiSiteB1_C_FV_e3545e3dcc52420a84dcdae3a23a4597_116">'MYP-Multisite'!$BM$73</definedName>
    <definedName name="_vena_MultiSiteS1_MultiSiteB1_C_FV_e3545e3dcc52420a84dcdae3a23a4597_117">'MYP-Multisite'!$BN$73</definedName>
    <definedName name="_vena_MultiSiteS1_MultiSiteB1_C_FV_e3545e3dcc52420a84dcdae3a23a4597_118">'MYP-Multisite'!$BO$73</definedName>
    <definedName name="_vena_MultiSiteS1_MultiSiteB1_C_FV_e3545e3dcc52420a84dcdae3a23a4597_119">'MYP-Multisite'!$BP$73</definedName>
    <definedName name="_vena_MultiSiteS1_MultiSiteB1_C_FV_e3545e3dcc52420a84dcdae3a23a4597_12">'MYP-Multisite'!$GM$73</definedName>
    <definedName name="_vena_MultiSiteS1_MultiSiteB1_C_FV_e3545e3dcc52420a84dcdae3a23a4597_120">'MYP-Multisite'!$BQ$73</definedName>
    <definedName name="_vena_MultiSiteS1_MultiSiteB1_C_FV_e3545e3dcc52420a84dcdae3a23a4597_121">'MYP-Multisite'!$BR$73</definedName>
    <definedName name="_vena_MultiSiteS1_MultiSiteB1_C_FV_e3545e3dcc52420a84dcdae3a23a4597_122">'MYP-Multisite'!$AS$73</definedName>
    <definedName name="_vena_MultiSiteS1_MultiSiteB1_C_FV_e3545e3dcc52420a84dcdae3a23a4597_123">'MYP-Multisite'!$AT$73</definedName>
    <definedName name="_vena_MultiSiteS1_MultiSiteB1_C_FV_e3545e3dcc52420a84dcdae3a23a4597_124">'MYP-Multisite'!$AU$73</definedName>
    <definedName name="_vena_MultiSiteS1_MultiSiteB1_C_FV_e3545e3dcc52420a84dcdae3a23a4597_125">'MYP-Multisite'!$AV$73</definedName>
    <definedName name="_vena_MultiSiteS1_MultiSiteB1_C_FV_e3545e3dcc52420a84dcdae3a23a4597_126">'MYP-Multisite'!$AW$73</definedName>
    <definedName name="_vena_MultiSiteS1_MultiSiteB1_C_FV_e3545e3dcc52420a84dcdae3a23a4597_127">'MYP-Multisite'!$AX$73</definedName>
    <definedName name="_vena_MultiSiteS1_MultiSiteB1_C_FV_e3545e3dcc52420a84dcdae3a23a4597_128">'MYP-Multisite'!$AY$73</definedName>
    <definedName name="_vena_MultiSiteS1_MultiSiteB1_C_FV_e3545e3dcc52420a84dcdae3a23a4597_129">'MYP-Multisite'!$AZ$73</definedName>
    <definedName name="_vena_MultiSiteS1_MultiSiteB1_C_FV_e3545e3dcc52420a84dcdae3a23a4597_13">'MYP-Multisite'!$GN$73</definedName>
    <definedName name="_vena_MultiSiteS1_MultiSiteB1_C_FV_e3545e3dcc52420a84dcdae3a23a4597_130">'MYP-Multisite'!$BA$73</definedName>
    <definedName name="_vena_MultiSiteS1_MultiSiteB1_C_FV_e3545e3dcc52420a84dcdae3a23a4597_131">'MYP-Multisite'!$BB$73</definedName>
    <definedName name="_vena_MultiSiteS1_MultiSiteB1_C_FV_e3545e3dcc52420a84dcdae3a23a4597_132">'MYP-Multisite'!$BC$73</definedName>
    <definedName name="_vena_MultiSiteS1_MultiSiteB1_C_FV_e3545e3dcc52420a84dcdae3a23a4597_133">'MYP-Multisite'!$AD$73</definedName>
    <definedName name="_vena_MultiSiteS1_MultiSiteB1_C_FV_e3545e3dcc52420a84dcdae3a23a4597_134">'MYP-Multisite'!$AE$73</definedName>
    <definedName name="_vena_MultiSiteS1_MultiSiteB1_C_FV_e3545e3dcc52420a84dcdae3a23a4597_135">'MYP-Multisite'!$AF$73</definedName>
    <definedName name="_vena_MultiSiteS1_MultiSiteB1_C_FV_e3545e3dcc52420a84dcdae3a23a4597_136">'MYP-Multisite'!$AG$73</definedName>
    <definedName name="_vena_MultiSiteS1_MultiSiteB1_C_FV_e3545e3dcc52420a84dcdae3a23a4597_137">'MYP-Multisite'!$AH$73</definedName>
    <definedName name="_vena_MultiSiteS1_MultiSiteB1_C_FV_e3545e3dcc52420a84dcdae3a23a4597_138">'MYP-Multisite'!$AI$73</definedName>
    <definedName name="_vena_MultiSiteS1_MultiSiteB1_C_FV_e3545e3dcc52420a84dcdae3a23a4597_139">'MYP-Multisite'!$AJ$73</definedName>
    <definedName name="_vena_MultiSiteS1_MultiSiteB1_C_FV_e3545e3dcc52420a84dcdae3a23a4597_14">'MYP-Multisite'!$GO$73</definedName>
    <definedName name="_vena_MultiSiteS1_MultiSiteB1_C_FV_e3545e3dcc52420a84dcdae3a23a4597_140">'MYP-Multisite'!$AK$73</definedName>
    <definedName name="_vena_MultiSiteS1_MultiSiteB1_C_FV_e3545e3dcc52420a84dcdae3a23a4597_141">'MYP-Multisite'!$AL$73</definedName>
    <definedName name="_vena_MultiSiteS1_MultiSiteB1_C_FV_e3545e3dcc52420a84dcdae3a23a4597_142">'MYP-Multisite'!$AM$73</definedName>
    <definedName name="_vena_MultiSiteS1_MultiSiteB1_C_FV_e3545e3dcc52420a84dcdae3a23a4597_143">'MYP-Multisite'!$AN$73</definedName>
    <definedName name="_vena_MultiSiteS1_MultiSiteB1_C_FV_e3545e3dcc52420a84dcdae3a23a4597_15">'MYP-Multisite'!$GP$73</definedName>
    <definedName name="_vena_MultiSiteS1_MultiSiteB1_C_FV_e3545e3dcc52420a84dcdae3a23a4597_16">'MYP-Multisite'!$GQ$73</definedName>
    <definedName name="_vena_MultiSiteS1_MultiSiteB1_C_FV_e3545e3dcc52420a84dcdae3a23a4597_17">'MYP-Multisite'!$GR$73</definedName>
    <definedName name="_vena_MultiSiteS1_MultiSiteB1_C_FV_e3545e3dcc52420a84dcdae3a23a4597_18">'MYP-Multisite'!$GS$73</definedName>
    <definedName name="_vena_MultiSiteS1_MultiSiteB1_C_FV_e3545e3dcc52420a84dcdae3a23a4597_19">'MYP-Multisite'!$GT$73</definedName>
    <definedName name="_vena_MultiSiteS1_MultiSiteB1_C_FV_e3545e3dcc52420a84dcdae3a23a4597_2">'MYP-Multisite'!$BG$73</definedName>
    <definedName name="_vena_MultiSiteS1_MultiSiteB1_C_FV_e3545e3dcc52420a84dcdae3a23a4597_20">'MYP-Multisite'!$GU$73</definedName>
    <definedName name="_vena_MultiSiteS1_MultiSiteB1_C_FV_e3545e3dcc52420a84dcdae3a23a4597_21">'MYP-Multisite'!$GV$73</definedName>
    <definedName name="_vena_MultiSiteS1_MultiSiteB1_C_FV_e3545e3dcc52420a84dcdae3a23a4597_22">'MYP-Multisite'!$GW$73</definedName>
    <definedName name="_vena_MultiSiteS1_MultiSiteB1_C_FV_e3545e3dcc52420a84dcdae3a23a4597_23">'MYP-Multisite'!$FX$73</definedName>
    <definedName name="_vena_MultiSiteS1_MultiSiteB1_C_FV_e3545e3dcc52420a84dcdae3a23a4597_24">'MYP-Multisite'!$FY$73</definedName>
    <definedName name="_vena_MultiSiteS1_MultiSiteB1_C_FV_e3545e3dcc52420a84dcdae3a23a4597_25">'MYP-Multisite'!$FZ$73</definedName>
    <definedName name="_vena_MultiSiteS1_MultiSiteB1_C_FV_e3545e3dcc52420a84dcdae3a23a4597_26">'MYP-Multisite'!$GA$73</definedName>
    <definedName name="_vena_MultiSiteS1_MultiSiteB1_C_FV_e3545e3dcc52420a84dcdae3a23a4597_27">'MYP-Multisite'!$GB$73</definedName>
    <definedName name="_vena_MultiSiteS1_MultiSiteB1_C_FV_e3545e3dcc52420a84dcdae3a23a4597_28">'MYP-Multisite'!$GC$73</definedName>
    <definedName name="_vena_MultiSiteS1_MultiSiteB1_C_FV_e3545e3dcc52420a84dcdae3a23a4597_29">'MYP-Multisite'!$GD$73</definedName>
    <definedName name="_vena_MultiSiteS1_MultiSiteB1_C_FV_e3545e3dcc52420a84dcdae3a23a4597_3">'MYP-Multisite'!$BV$73</definedName>
    <definedName name="_vena_MultiSiteS1_MultiSiteB1_C_FV_e3545e3dcc52420a84dcdae3a23a4597_30">'MYP-Multisite'!$GE$73</definedName>
    <definedName name="_vena_MultiSiteS1_MultiSiteB1_C_FV_e3545e3dcc52420a84dcdae3a23a4597_31">'MYP-Multisite'!$GF$73</definedName>
    <definedName name="_vena_MultiSiteS1_MultiSiteB1_C_FV_e3545e3dcc52420a84dcdae3a23a4597_32">'MYP-Multisite'!$GG$73</definedName>
    <definedName name="_vena_MultiSiteS1_MultiSiteB1_C_FV_e3545e3dcc52420a84dcdae3a23a4597_33">'MYP-Multisite'!$GH$73</definedName>
    <definedName name="_vena_MultiSiteS1_MultiSiteB1_C_FV_e3545e3dcc52420a84dcdae3a23a4597_34">'MYP-Multisite'!$FI$73</definedName>
    <definedName name="_vena_MultiSiteS1_MultiSiteB1_C_FV_e3545e3dcc52420a84dcdae3a23a4597_35">'MYP-Multisite'!$FJ$73</definedName>
    <definedName name="_vena_MultiSiteS1_MultiSiteB1_C_FV_e3545e3dcc52420a84dcdae3a23a4597_36">'MYP-Multisite'!$FK$73</definedName>
    <definedName name="_vena_MultiSiteS1_MultiSiteB1_C_FV_e3545e3dcc52420a84dcdae3a23a4597_37">'MYP-Multisite'!$FL$73</definedName>
    <definedName name="_vena_MultiSiteS1_MultiSiteB1_C_FV_e3545e3dcc52420a84dcdae3a23a4597_38">'MYP-Multisite'!$FM$73</definedName>
    <definedName name="_vena_MultiSiteS1_MultiSiteB1_C_FV_e3545e3dcc52420a84dcdae3a23a4597_39">'MYP-Multisite'!$FN$73</definedName>
    <definedName name="_vena_MultiSiteS1_MultiSiteB1_C_FV_e3545e3dcc52420a84dcdae3a23a4597_4">'MYP-Multisite'!$CK$73</definedName>
    <definedName name="_vena_MultiSiteS1_MultiSiteB1_C_FV_e3545e3dcc52420a84dcdae3a23a4597_40">'MYP-Multisite'!$FO$73</definedName>
    <definedName name="_vena_MultiSiteS1_MultiSiteB1_C_FV_e3545e3dcc52420a84dcdae3a23a4597_41">'MYP-Multisite'!$FP$73</definedName>
    <definedName name="_vena_MultiSiteS1_MultiSiteB1_C_FV_e3545e3dcc52420a84dcdae3a23a4597_42">'MYP-Multisite'!$FQ$73</definedName>
    <definedName name="_vena_MultiSiteS1_MultiSiteB1_C_FV_e3545e3dcc52420a84dcdae3a23a4597_43">'MYP-Multisite'!$FR$73</definedName>
    <definedName name="_vena_MultiSiteS1_MultiSiteB1_C_FV_e3545e3dcc52420a84dcdae3a23a4597_44">'MYP-Multisite'!$FS$73</definedName>
    <definedName name="_vena_MultiSiteS1_MultiSiteB1_C_FV_e3545e3dcc52420a84dcdae3a23a4597_45">'MYP-Multisite'!$ET$73</definedName>
    <definedName name="_vena_MultiSiteS1_MultiSiteB1_C_FV_e3545e3dcc52420a84dcdae3a23a4597_46">'MYP-Multisite'!$EU$73</definedName>
    <definedName name="_vena_MultiSiteS1_MultiSiteB1_C_FV_e3545e3dcc52420a84dcdae3a23a4597_47">'MYP-Multisite'!$EV$73</definedName>
    <definedName name="_vena_MultiSiteS1_MultiSiteB1_C_FV_e3545e3dcc52420a84dcdae3a23a4597_48">'MYP-Multisite'!$EW$73</definedName>
    <definedName name="_vena_MultiSiteS1_MultiSiteB1_C_FV_e3545e3dcc52420a84dcdae3a23a4597_49">'MYP-Multisite'!$EX$73</definedName>
    <definedName name="_vena_MultiSiteS1_MultiSiteB1_C_FV_e3545e3dcc52420a84dcdae3a23a4597_5">'MYP-Multisite'!$CZ$73</definedName>
    <definedName name="_vena_MultiSiteS1_MultiSiteB1_C_FV_e3545e3dcc52420a84dcdae3a23a4597_50">'MYP-Multisite'!$EY$73</definedName>
    <definedName name="_vena_MultiSiteS1_MultiSiteB1_C_FV_e3545e3dcc52420a84dcdae3a23a4597_51">'MYP-Multisite'!$EZ$73</definedName>
    <definedName name="_vena_MultiSiteS1_MultiSiteB1_C_FV_e3545e3dcc52420a84dcdae3a23a4597_52">'MYP-Multisite'!$FA$73</definedName>
    <definedName name="_vena_MultiSiteS1_MultiSiteB1_C_FV_e3545e3dcc52420a84dcdae3a23a4597_53">'MYP-Multisite'!$FB$73</definedName>
    <definedName name="_vena_MultiSiteS1_MultiSiteB1_C_FV_e3545e3dcc52420a84dcdae3a23a4597_54">'MYP-Multisite'!$FC$73</definedName>
    <definedName name="_vena_MultiSiteS1_MultiSiteB1_C_FV_e3545e3dcc52420a84dcdae3a23a4597_55">'MYP-Multisite'!$FD$73</definedName>
    <definedName name="_vena_MultiSiteS1_MultiSiteB1_C_FV_e3545e3dcc52420a84dcdae3a23a4597_56">'MYP-Multisite'!$EE$73</definedName>
    <definedName name="_vena_MultiSiteS1_MultiSiteB1_C_FV_e3545e3dcc52420a84dcdae3a23a4597_57">'MYP-Multisite'!$EF$73</definedName>
    <definedName name="_vena_MultiSiteS1_MultiSiteB1_C_FV_e3545e3dcc52420a84dcdae3a23a4597_58">'MYP-Multisite'!$EG$73</definedName>
    <definedName name="_vena_MultiSiteS1_MultiSiteB1_C_FV_e3545e3dcc52420a84dcdae3a23a4597_59">'MYP-Multisite'!$EH$73</definedName>
    <definedName name="_vena_MultiSiteS1_MultiSiteB1_C_FV_e3545e3dcc52420a84dcdae3a23a4597_6">'MYP-Multisite'!$DO$73</definedName>
    <definedName name="_vena_MultiSiteS1_MultiSiteB1_C_FV_e3545e3dcc52420a84dcdae3a23a4597_60">'MYP-Multisite'!$EI$73</definedName>
    <definedName name="_vena_MultiSiteS1_MultiSiteB1_C_FV_e3545e3dcc52420a84dcdae3a23a4597_61">'MYP-Multisite'!$EJ$73</definedName>
    <definedName name="_vena_MultiSiteS1_MultiSiteB1_C_FV_e3545e3dcc52420a84dcdae3a23a4597_62">'MYP-Multisite'!$EK$73</definedName>
    <definedName name="_vena_MultiSiteS1_MultiSiteB1_C_FV_e3545e3dcc52420a84dcdae3a23a4597_63">'MYP-Multisite'!$EL$73</definedName>
    <definedName name="_vena_MultiSiteS1_MultiSiteB1_C_FV_e3545e3dcc52420a84dcdae3a23a4597_64">'MYP-Multisite'!$EM$73</definedName>
    <definedName name="_vena_MultiSiteS1_MultiSiteB1_C_FV_e3545e3dcc52420a84dcdae3a23a4597_65">'MYP-Multisite'!$EN$73</definedName>
    <definedName name="_vena_MultiSiteS1_MultiSiteB1_C_FV_e3545e3dcc52420a84dcdae3a23a4597_66">'MYP-Multisite'!$EO$73</definedName>
    <definedName name="_vena_MultiSiteS1_MultiSiteB1_C_FV_e3545e3dcc52420a84dcdae3a23a4597_67">'MYP-Multisite'!$DP$73</definedName>
    <definedName name="_vena_MultiSiteS1_MultiSiteB1_C_FV_e3545e3dcc52420a84dcdae3a23a4597_68">'MYP-Multisite'!$DQ$73</definedName>
    <definedName name="_vena_MultiSiteS1_MultiSiteB1_C_FV_e3545e3dcc52420a84dcdae3a23a4597_69">'MYP-Multisite'!$DR$73</definedName>
    <definedName name="_vena_MultiSiteS1_MultiSiteB1_C_FV_e3545e3dcc52420a84dcdae3a23a4597_7">'MYP-Multisite'!$ED$73</definedName>
    <definedName name="_vena_MultiSiteS1_MultiSiteB1_C_FV_e3545e3dcc52420a84dcdae3a23a4597_70">'MYP-Multisite'!$DS$73</definedName>
    <definedName name="_vena_MultiSiteS1_MultiSiteB1_C_FV_e3545e3dcc52420a84dcdae3a23a4597_71">'MYP-Multisite'!$DT$73</definedName>
    <definedName name="_vena_MultiSiteS1_MultiSiteB1_C_FV_e3545e3dcc52420a84dcdae3a23a4597_72">'MYP-Multisite'!$DU$73</definedName>
    <definedName name="_vena_MultiSiteS1_MultiSiteB1_C_FV_e3545e3dcc52420a84dcdae3a23a4597_73">'MYP-Multisite'!$DV$73</definedName>
    <definedName name="_vena_MultiSiteS1_MultiSiteB1_C_FV_e3545e3dcc52420a84dcdae3a23a4597_74">'MYP-Multisite'!$DW$73</definedName>
    <definedName name="_vena_MultiSiteS1_MultiSiteB1_C_FV_e3545e3dcc52420a84dcdae3a23a4597_75">'MYP-Multisite'!$DX$73</definedName>
    <definedName name="_vena_MultiSiteS1_MultiSiteB1_C_FV_e3545e3dcc52420a84dcdae3a23a4597_76">'MYP-Multisite'!$DY$73</definedName>
    <definedName name="_vena_MultiSiteS1_MultiSiteB1_C_FV_e3545e3dcc52420a84dcdae3a23a4597_77">'MYP-Multisite'!$DZ$73</definedName>
    <definedName name="_vena_MultiSiteS1_MultiSiteB1_C_FV_e3545e3dcc52420a84dcdae3a23a4597_78">'MYP-Multisite'!$DA$73</definedName>
    <definedName name="_vena_MultiSiteS1_MultiSiteB1_C_FV_e3545e3dcc52420a84dcdae3a23a4597_79">'MYP-Multisite'!$DB$73</definedName>
    <definedName name="_vena_MultiSiteS1_MultiSiteB1_C_FV_e3545e3dcc52420a84dcdae3a23a4597_8">'MYP-Multisite'!$ES$73</definedName>
    <definedName name="_vena_MultiSiteS1_MultiSiteB1_C_FV_e3545e3dcc52420a84dcdae3a23a4597_80">'MYP-Multisite'!$DC$73</definedName>
    <definedName name="_vena_MultiSiteS1_MultiSiteB1_C_FV_e3545e3dcc52420a84dcdae3a23a4597_81">'MYP-Multisite'!$DD$73</definedName>
    <definedName name="_vena_MultiSiteS1_MultiSiteB1_C_FV_e3545e3dcc52420a84dcdae3a23a4597_82">'MYP-Multisite'!$DE$73</definedName>
    <definedName name="_vena_MultiSiteS1_MultiSiteB1_C_FV_e3545e3dcc52420a84dcdae3a23a4597_83">'MYP-Multisite'!$DF$73</definedName>
    <definedName name="_vena_MultiSiteS1_MultiSiteB1_C_FV_e3545e3dcc52420a84dcdae3a23a4597_84">'MYP-Multisite'!$DG$73</definedName>
    <definedName name="_vena_MultiSiteS1_MultiSiteB1_C_FV_e3545e3dcc52420a84dcdae3a23a4597_85">'MYP-Multisite'!$DH$73</definedName>
    <definedName name="_vena_MultiSiteS1_MultiSiteB1_C_FV_e3545e3dcc52420a84dcdae3a23a4597_86">'MYP-Multisite'!$DI$73</definedName>
    <definedName name="_vena_MultiSiteS1_MultiSiteB1_C_FV_e3545e3dcc52420a84dcdae3a23a4597_87">'MYP-Multisite'!$DJ$73</definedName>
    <definedName name="_vena_MultiSiteS1_MultiSiteB1_C_FV_e3545e3dcc52420a84dcdae3a23a4597_88">'MYP-Multisite'!$DK$73</definedName>
    <definedName name="_vena_MultiSiteS1_MultiSiteB1_C_FV_e3545e3dcc52420a84dcdae3a23a4597_89">'MYP-Multisite'!$CL$73</definedName>
    <definedName name="_vena_MultiSiteS1_MultiSiteB1_C_FV_e3545e3dcc52420a84dcdae3a23a4597_9">'MYP-Multisite'!$FH$73</definedName>
    <definedName name="_vena_MultiSiteS1_MultiSiteB1_C_FV_e3545e3dcc52420a84dcdae3a23a4597_90">'MYP-Multisite'!$CM$73</definedName>
    <definedName name="_vena_MultiSiteS1_MultiSiteB1_C_FV_e3545e3dcc52420a84dcdae3a23a4597_91">'MYP-Multisite'!$CN$73</definedName>
    <definedName name="_vena_MultiSiteS1_MultiSiteB1_C_FV_e3545e3dcc52420a84dcdae3a23a4597_92">'MYP-Multisite'!$CO$73</definedName>
    <definedName name="_vena_MultiSiteS1_MultiSiteB1_C_FV_e3545e3dcc52420a84dcdae3a23a4597_93">'MYP-Multisite'!$CP$73</definedName>
    <definedName name="_vena_MultiSiteS1_MultiSiteB1_C_FV_e3545e3dcc52420a84dcdae3a23a4597_94">'MYP-Multisite'!$CQ$73</definedName>
    <definedName name="_vena_MultiSiteS1_MultiSiteB1_C_FV_e3545e3dcc52420a84dcdae3a23a4597_95">'MYP-Multisite'!$CR$73</definedName>
    <definedName name="_vena_MultiSiteS1_MultiSiteB1_C_FV_e3545e3dcc52420a84dcdae3a23a4597_96">'MYP-Multisite'!$CS$73</definedName>
    <definedName name="_vena_MultiSiteS1_MultiSiteB1_C_FV_e3545e3dcc52420a84dcdae3a23a4597_97">'MYP-Multisite'!$CT$73</definedName>
    <definedName name="_vena_MultiSiteS1_MultiSiteB1_C_FV_e3545e3dcc52420a84dcdae3a23a4597_98">'MYP-Multisite'!$CU$73</definedName>
    <definedName name="_vena_MultiSiteS1_MultiSiteB1_C_FV_e3545e3dcc52420a84dcdae3a23a4597_99">'MYP-Multisite'!$CV$73</definedName>
    <definedName name="_vena_MultiSiteS1_MultiSiteB1_R_5_444308604061876225">'MYP-Multisite'!$U$145</definedName>
    <definedName name="_vena_MultiSiteS1_MultiSiteB1_R_5_444308604061876227">'MYP-Multisite'!$U$146</definedName>
    <definedName name="_vena_MultiSiteS1_MultiSiteB1_R_5_444308604066070532">'MYP-Multisite'!$U$147</definedName>
    <definedName name="_vena_MultiSiteS1_MultiSiteB1_R_5_444308604070264833">'MYP-Multisite'!$U$148</definedName>
    <definedName name="_vena_MultiSiteS1_MultiSiteB1_R_5_444308604074459137">'MYP-Multisite'!$U$149</definedName>
    <definedName name="_vena_MultiSiteS1_MultiSiteB1_R_5_444308604074459139">'MYP-Multisite'!$U$150</definedName>
    <definedName name="_vena_MultiSiteS1_MultiSiteB1_R_5_444308604078653441">'MYP-Multisite'!$U$151</definedName>
    <definedName name="_vena_MultiSiteS1_MultiSiteB1_R_5_444308604082847745">'MYP-Multisite'!$U$152</definedName>
    <definedName name="_vena_MultiSiteS1_MultiSiteB1_R_5_444308604082847747">'MYP-Multisite'!$U$153</definedName>
    <definedName name="_vena_MultiSiteS1_MultiSiteB1_R_5_444308604087042049">'MYP-Multisite'!$U$154</definedName>
    <definedName name="_vena_MultiSiteS1_MultiSiteB1_R_5_444308604087042051">'MYP-Multisite'!$U$155</definedName>
    <definedName name="_vena_MultiSiteS1_MultiSiteB1_R_5_444308604091236353">'MYP-Multisite'!$U$156</definedName>
    <definedName name="_vena_MultiSiteS1_MultiSiteB1_R_5_444308604095430657">'MYP-Multisite'!$U$157</definedName>
    <definedName name="_vena_MultiSiteS1_MultiSiteB1_R_5_444308604116402177">'MYP-Multisite'!$U$173</definedName>
    <definedName name="_vena_MultiSiteS1_MultiSiteB1_R_5_444308604116402179">'MYP-Multisite'!$U$174</definedName>
    <definedName name="_vena_MultiSiteS1_MultiSiteB1_R_5_444308604120596481">'MYP-Multisite'!$U$175</definedName>
    <definedName name="_vena_MultiSiteS1_MultiSiteB1_R_5_444308604124790785">'MYP-Multisite'!$U$176</definedName>
    <definedName name="_vena_MultiSiteS1_MultiSiteB1_R_5_444308604124790787">'MYP-Multisite'!$U$177</definedName>
    <definedName name="_vena_MultiSiteS1_MultiSiteB1_R_5_444308604128985089">'MYP-Multisite'!$U$180</definedName>
    <definedName name="_vena_MultiSiteS1_MultiSiteB1_R_5_444308604133179393">'MYP-Multisite'!$U$181</definedName>
    <definedName name="_vena_MultiSiteS1_MultiSiteB1_R_5_444308604137373699">'MYP-Multisite'!$U$182</definedName>
    <definedName name="_vena_MultiSiteS1_MultiSiteB1_R_5_444308604141568003">'MYP-Multisite'!$U$183</definedName>
    <definedName name="_vena_MultiSiteS1_MultiSiteB1_R_5_444308604149956609">'MYP-Multisite'!$U$184</definedName>
    <definedName name="_vena_MultiSiteS1_MultiSiteB1_R_5_444308604154150913">'MYP-Multisite'!$U$191</definedName>
    <definedName name="_vena_MultiSiteS1_MultiSiteB1_R_5_472311968301187073">'MYP-Multisite'!$U$187</definedName>
    <definedName name="_vena_MultiSiteS1_MultiSiteB1_R_5_472311968305381377">'MYP-Multisite'!$U$188</definedName>
    <definedName name="_vena_MultiSiteS1_MultiSiteB1_R_5_472311968309575681">'MYP-Multisite'!$U$189</definedName>
    <definedName name="_vena_MultiSiteS1_MultiSiteB1_R_5_472311968326352896">'MYP-Multisite'!$U$190</definedName>
    <definedName name="_vena_MultiSiteS1_MultiSiteB1_R_5_534875295979667456">'MYP-Multisite'!$U$421</definedName>
    <definedName name="_vena_MultiSiteS1_MultiSiteB1_R_5_535682109713547264">'MYP-Multisite'!$U$422</definedName>
    <definedName name="_vena_MultiSiteS1_MultiSiteB1_R_5_535694058593452032">'MYP-Multisite'!$U$424</definedName>
    <definedName name="_vena_MultiSiteS1_MultiSiteB1_R_5_535694950537494528">'MYP-Multisite'!$U$425</definedName>
    <definedName name="_vena_MultiSiteS1_MultiSiteB1_R_5_535695090094702658">'MYP-Multisite'!$U$426</definedName>
    <definedName name="_vena_MultiSiteS1_MultiSiteB1_R_5_535697120485965824">'MYP-Multisite'!$U$427</definedName>
    <definedName name="_vena_MultiSiteS1_MultiSiteB1_R_5_535697260110151680">'MYP-Multisite'!$U$428</definedName>
    <definedName name="_vena_MultiSiteS1_MultiSiteB1_R_5_542464193711439872">'MYP-Multisite'!$U$423</definedName>
    <definedName name="_vena_MultiSiteS1_MultiSiteB1_R_5_542464816905191424">'MYP-Multisite'!$U$429</definedName>
    <definedName name="_vena_MultiSiteS1_MultiSiteB1_R_FV_42f34b52efc14701904e2bd69b949ebb_1">'MYP-Multisite'!$U$197</definedName>
    <definedName name="_vena_MultiSiteS1_MultiSiteB1_R_FV_42f34b52efc14701904e2bd69b949ebb_10">'MYP-Multisite'!$U$208</definedName>
    <definedName name="_vena_MultiSiteS1_MultiSiteB1_R_FV_42f34b52efc14701904e2bd69b949ebb_100">'MYP-Multisite'!$U$304</definedName>
    <definedName name="_vena_MultiSiteS1_MultiSiteB1_R_FV_42f34b52efc14701904e2bd69b949ebb_101">'MYP-Multisite'!$U$305</definedName>
    <definedName name="_vena_MultiSiteS1_MultiSiteB1_R_FV_42f34b52efc14701904e2bd69b949ebb_102">'MYP-Multisite'!$U$306</definedName>
    <definedName name="_vena_MultiSiteS1_MultiSiteB1_R_FV_42f34b52efc14701904e2bd69b949ebb_103">'MYP-Multisite'!$U$307</definedName>
    <definedName name="_vena_MultiSiteS1_MultiSiteB1_R_FV_42f34b52efc14701904e2bd69b949ebb_104">'MYP-Multisite'!$U$308</definedName>
    <definedName name="_vena_MultiSiteS1_MultiSiteB1_R_FV_42f34b52efc14701904e2bd69b949ebb_105">'MYP-Multisite'!$U$309</definedName>
    <definedName name="_vena_MultiSiteS1_MultiSiteB1_R_FV_42f34b52efc14701904e2bd69b949ebb_106">'MYP-Multisite'!$U$310</definedName>
    <definedName name="_vena_MultiSiteS1_MultiSiteB1_R_FV_42f34b52efc14701904e2bd69b949ebb_107">'MYP-Multisite'!$U$311</definedName>
    <definedName name="_vena_MultiSiteS1_MultiSiteB1_R_FV_42f34b52efc14701904e2bd69b949ebb_108">'MYP-Multisite'!$U$312</definedName>
    <definedName name="_vena_MultiSiteS1_MultiSiteB1_R_FV_42f34b52efc14701904e2bd69b949ebb_11">'MYP-Multisite'!$U$209</definedName>
    <definedName name="_vena_MultiSiteS1_MultiSiteB1_R_FV_42f34b52efc14701904e2bd69b949ebb_110">'MYP-Multisite'!$U$322</definedName>
    <definedName name="_vena_MultiSiteS1_MultiSiteB1_R_FV_42f34b52efc14701904e2bd69b949ebb_111">'MYP-Multisite'!$U$323</definedName>
    <definedName name="_vena_MultiSiteS1_MultiSiteB1_R_FV_42f34b52efc14701904e2bd69b949ebb_112">'MYP-Multisite'!$U$324</definedName>
    <definedName name="_vena_MultiSiteS1_MultiSiteB1_R_FV_42f34b52efc14701904e2bd69b949ebb_113">'MYP-Multisite'!$U$325</definedName>
    <definedName name="_vena_MultiSiteS1_MultiSiteB1_R_FV_42f34b52efc14701904e2bd69b949ebb_114">'MYP-Multisite'!$U$326</definedName>
    <definedName name="_vena_MultiSiteS1_MultiSiteB1_R_FV_42f34b52efc14701904e2bd69b949ebb_115">'MYP-Multisite'!$U$327</definedName>
    <definedName name="_vena_MultiSiteS1_MultiSiteB1_R_FV_42f34b52efc14701904e2bd69b949ebb_116">'MYP-Multisite'!$U$328</definedName>
    <definedName name="_vena_MultiSiteS1_MultiSiteB1_R_FV_42f34b52efc14701904e2bd69b949ebb_117">'MYP-Multisite'!$U$329</definedName>
    <definedName name="_vena_MultiSiteS1_MultiSiteB1_R_FV_42f34b52efc14701904e2bd69b949ebb_118">'MYP-Multisite'!$U$330</definedName>
    <definedName name="_vena_MultiSiteS1_MultiSiteB1_R_FV_42f34b52efc14701904e2bd69b949ebb_119">'MYP-Multisite'!$U$331</definedName>
    <definedName name="_vena_MultiSiteS1_MultiSiteB1_R_FV_42f34b52efc14701904e2bd69b949ebb_12">'MYP-Multisite'!$U$210</definedName>
    <definedName name="_vena_MultiSiteS1_MultiSiteB1_R_FV_42f34b52efc14701904e2bd69b949ebb_120">'MYP-Multisite'!$U$332</definedName>
    <definedName name="_vena_MultiSiteS1_MultiSiteB1_R_FV_42f34b52efc14701904e2bd69b949ebb_121">'MYP-Multisite'!$U$333</definedName>
    <definedName name="_vena_MultiSiteS1_MultiSiteB1_R_FV_42f34b52efc14701904e2bd69b949ebb_122">'MYP-Multisite'!$U$334</definedName>
    <definedName name="_vena_MultiSiteS1_MultiSiteB1_R_FV_42f34b52efc14701904e2bd69b949ebb_123">'MYP-Multisite'!$U$335</definedName>
    <definedName name="_vena_MultiSiteS1_MultiSiteB1_R_FV_42f34b52efc14701904e2bd69b949ebb_124">'MYP-Multisite'!$U$336</definedName>
    <definedName name="_vena_MultiSiteS1_MultiSiteB1_R_FV_42f34b52efc14701904e2bd69b949ebb_125">'MYP-Multisite'!$U$337</definedName>
    <definedName name="_vena_MultiSiteS1_MultiSiteB1_R_FV_42f34b52efc14701904e2bd69b949ebb_126">'MYP-Multisite'!$U$338</definedName>
    <definedName name="_vena_MultiSiteS1_MultiSiteB1_R_FV_42f34b52efc14701904e2bd69b949ebb_127">'MYP-Multisite'!$U$339</definedName>
    <definedName name="_vena_MultiSiteS1_MultiSiteB1_R_FV_42f34b52efc14701904e2bd69b949ebb_128">'MYP-Multisite'!$U$340</definedName>
    <definedName name="_vena_MultiSiteS1_MultiSiteB1_R_FV_42f34b52efc14701904e2bd69b949ebb_129">'MYP-Multisite'!$U$341</definedName>
    <definedName name="_vena_MultiSiteS1_MultiSiteB1_R_FV_42f34b52efc14701904e2bd69b949ebb_13">'MYP-Multisite'!$U$211</definedName>
    <definedName name="_vena_MultiSiteS1_MultiSiteB1_R_FV_42f34b52efc14701904e2bd69b949ebb_130">'MYP-Multisite'!$U$342</definedName>
    <definedName name="_vena_MultiSiteS1_MultiSiteB1_R_FV_42f34b52efc14701904e2bd69b949ebb_131">'MYP-Multisite'!$U$343</definedName>
    <definedName name="_vena_MultiSiteS1_MultiSiteB1_R_FV_42f34b52efc14701904e2bd69b949ebb_132">'MYP-Multisite'!$U$344</definedName>
    <definedName name="_vena_MultiSiteS1_MultiSiteB1_R_FV_42f34b52efc14701904e2bd69b949ebb_133">'MYP-Multisite'!$U$345</definedName>
    <definedName name="_vena_MultiSiteS1_MultiSiteB1_R_FV_42f34b52efc14701904e2bd69b949ebb_134">'MYP-Multisite'!$U$346</definedName>
    <definedName name="_vena_MultiSiteS1_MultiSiteB1_R_FV_42f34b52efc14701904e2bd69b949ebb_135">'MYP-Multisite'!$U$347</definedName>
    <definedName name="_vena_MultiSiteS1_MultiSiteB1_R_FV_42f34b52efc14701904e2bd69b949ebb_136">'MYP-Multisite'!$U$348</definedName>
    <definedName name="_vena_MultiSiteS1_MultiSiteB1_R_FV_42f34b52efc14701904e2bd69b949ebb_137">'MYP-Multisite'!$U$349</definedName>
    <definedName name="_vena_MultiSiteS1_MultiSiteB1_R_FV_42f34b52efc14701904e2bd69b949ebb_138">'MYP-Multisite'!$U$350</definedName>
    <definedName name="_vena_MultiSiteS1_MultiSiteB1_R_FV_42f34b52efc14701904e2bd69b949ebb_139">'MYP-Multisite'!$U$351</definedName>
    <definedName name="_vena_MultiSiteS1_MultiSiteB1_R_FV_42f34b52efc14701904e2bd69b949ebb_14">'MYP-Multisite'!$U$212</definedName>
    <definedName name="_vena_MultiSiteS1_MultiSiteB1_R_FV_42f34b52efc14701904e2bd69b949ebb_140">'MYP-Multisite'!$U$352</definedName>
    <definedName name="_vena_MultiSiteS1_MultiSiteB1_R_FV_42f34b52efc14701904e2bd69b949ebb_141">'MYP-Multisite'!$U$353</definedName>
    <definedName name="_vena_MultiSiteS1_MultiSiteB1_R_FV_42f34b52efc14701904e2bd69b949ebb_142">'MYP-Multisite'!$U$354</definedName>
    <definedName name="_vena_MultiSiteS1_MultiSiteB1_R_FV_42f34b52efc14701904e2bd69b949ebb_143">'MYP-Multisite'!$U$355</definedName>
    <definedName name="_vena_MultiSiteS1_MultiSiteB1_R_FV_42f34b52efc14701904e2bd69b949ebb_144">'MYP-Multisite'!$U$356</definedName>
    <definedName name="_vena_MultiSiteS1_MultiSiteB1_R_FV_42f34b52efc14701904e2bd69b949ebb_145">'MYP-Multisite'!$U$357</definedName>
    <definedName name="_vena_MultiSiteS1_MultiSiteB1_R_FV_42f34b52efc14701904e2bd69b949ebb_146">'MYP-Multisite'!$U$358</definedName>
    <definedName name="_vena_MultiSiteS1_MultiSiteB1_R_FV_42f34b52efc14701904e2bd69b949ebb_147">'MYP-Multisite'!$U$359</definedName>
    <definedName name="_vena_MultiSiteS1_MultiSiteB1_R_FV_42f34b52efc14701904e2bd69b949ebb_148">'MYP-Multisite'!$U$360</definedName>
    <definedName name="_vena_MultiSiteS1_MultiSiteB1_R_FV_42f34b52efc14701904e2bd69b949ebb_149">'MYP-Multisite'!$U$361</definedName>
    <definedName name="_vena_MultiSiteS1_MultiSiteB1_R_FV_42f34b52efc14701904e2bd69b949ebb_15">'MYP-Multisite'!$U$213</definedName>
    <definedName name="_vena_MultiSiteS1_MultiSiteB1_R_FV_42f34b52efc14701904e2bd69b949ebb_150">'MYP-Multisite'!$U$362</definedName>
    <definedName name="_vena_MultiSiteS1_MultiSiteB1_R_FV_42f34b52efc14701904e2bd69b949ebb_152">'MYP-Multisite'!$U$366</definedName>
    <definedName name="_vena_MultiSiteS1_MultiSiteB1_R_FV_42f34b52efc14701904e2bd69b949ebb_153">'MYP-Multisite'!$U$367</definedName>
    <definedName name="_vena_MultiSiteS1_MultiSiteB1_R_FV_42f34b52efc14701904e2bd69b949ebb_154">'MYP-Multisite'!$U$368</definedName>
    <definedName name="_vena_MultiSiteS1_MultiSiteB1_R_FV_42f34b52efc14701904e2bd69b949ebb_155">'MYP-Multisite'!$U$369</definedName>
    <definedName name="_vena_MultiSiteS1_MultiSiteB1_R_FV_42f34b52efc14701904e2bd69b949ebb_156">'MYP-Multisite'!$U$370</definedName>
    <definedName name="_vena_MultiSiteS1_MultiSiteB1_R_FV_42f34b52efc14701904e2bd69b949ebb_157">'MYP-Multisite'!$U$371</definedName>
    <definedName name="_vena_MultiSiteS1_MultiSiteB1_R_FV_42f34b52efc14701904e2bd69b949ebb_158">'MYP-Multisite'!$U$372</definedName>
    <definedName name="_vena_MultiSiteS1_MultiSiteB1_R_FV_42f34b52efc14701904e2bd69b949ebb_159">'MYP-Multisite'!$U$373</definedName>
    <definedName name="_vena_MultiSiteS1_MultiSiteB1_R_FV_42f34b52efc14701904e2bd69b949ebb_16">'MYP-Multisite'!$U$214</definedName>
    <definedName name="_vena_MultiSiteS1_MultiSiteB1_R_FV_42f34b52efc14701904e2bd69b949ebb_160">'MYP-Multisite'!$U$374</definedName>
    <definedName name="_vena_MultiSiteS1_MultiSiteB1_R_FV_42f34b52efc14701904e2bd69b949ebb_161">'MYP-Multisite'!$U$375</definedName>
    <definedName name="_vena_MultiSiteS1_MultiSiteB1_R_FV_42f34b52efc14701904e2bd69b949ebb_162">'MYP-Multisite'!$U$376</definedName>
    <definedName name="_vena_MultiSiteS1_MultiSiteB1_R_FV_42f34b52efc14701904e2bd69b949ebb_163">'MYP-Multisite'!$U$377</definedName>
    <definedName name="_vena_MultiSiteS1_MultiSiteB1_R_FV_42f34b52efc14701904e2bd69b949ebb_164">'MYP-Multisite'!$U$378</definedName>
    <definedName name="_vena_MultiSiteS1_MultiSiteB1_R_FV_42f34b52efc14701904e2bd69b949ebb_165">'MYP-Multisite'!$U$379</definedName>
    <definedName name="_vena_MultiSiteS1_MultiSiteB1_R_FV_42f34b52efc14701904e2bd69b949ebb_166">'MYP-Multisite'!$U$380</definedName>
    <definedName name="_vena_MultiSiteS1_MultiSiteB1_R_FV_42f34b52efc14701904e2bd69b949ebb_167">'MYP-Multisite'!$U$381</definedName>
    <definedName name="_vena_MultiSiteS1_MultiSiteB1_R_FV_42f34b52efc14701904e2bd69b949ebb_168">'MYP-Multisite'!$U$382</definedName>
    <definedName name="_vena_MultiSiteS1_MultiSiteB1_R_FV_42f34b52efc14701904e2bd69b949ebb_169">'MYP-Multisite'!$U$383</definedName>
    <definedName name="_vena_MultiSiteS1_MultiSiteB1_R_FV_42f34b52efc14701904e2bd69b949ebb_17">'MYP-Multisite'!$U$215</definedName>
    <definedName name="_vena_MultiSiteS1_MultiSiteB1_R_FV_42f34b52efc14701904e2bd69b949ebb_170">'MYP-Multisite'!$U$384</definedName>
    <definedName name="_vena_MultiSiteS1_MultiSiteB1_R_FV_42f34b52efc14701904e2bd69b949ebb_171">'MYP-Multisite'!$U$385</definedName>
    <definedName name="_vena_MultiSiteS1_MultiSiteB1_R_FV_42f34b52efc14701904e2bd69b949ebb_172">'MYP-Multisite'!$U$386</definedName>
    <definedName name="_vena_MultiSiteS1_MultiSiteB1_R_FV_42f34b52efc14701904e2bd69b949ebb_173">'MYP-Multisite'!$U$387</definedName>
    <definedName name="_vena_MultiSiteS1_MultiSiteB1_R_FV_42f34b52efc14701904e2bd69b949ebb_174">'MYP-Multisite'!$U$388</definedName>
    <definedName name="_vena_MultiSiteS1_MultiSiteB1_R_FV_42f34b52efc14701904e2bd69b949ebb_175">'MYP-Multisite'!$U$389</definedName>
    <definedName name="_vena_MultiSiteS1_MultiSiteB1_R_FV_42f34b52efc14701904e2bd69b949ebb_176">'MYP-Multisite'!$U$390</definedName>
    <definedName name="_vena_MultiSiteS1_MultiSiteB1_R_FV_42f34b52efc14701904e2bd69b949ebb_177">'MYP-Multisite'!$U$391</definedName>
    <definedName name="_vena_MultiSiteS1_MultiSiteB1_R_FV_42f34b52efc14701904e2bd69b949ebb_178">'MYP-Multisite'!$U$392</definedName>
    <definedName name="_vena_MultiSiteS1_MultiSiteB1_R_FV_42f34b52efc14701904e2bd69b949ebb_179">'MYP-Multisite'!$U$393</definedName>
    <definedName name="_vena_MultiSiteS1_MultiSiteB1_R_FV_42f34b52efc14701904e2bd69b949ebb_18">'MYP-Multisite'!$U$216</definedName>
    <definedName name="_vena_MultiSiteS1_MultiSiteB1_R_FV_42f34b52efc14701904e2bd69b949ebb_180">'MYP-Multisite'!$U$394</definedName>
    <definedName name="_vena_MultiSiteS1_MultiSiteB1_R_FV_42f34b52efc14701904e2bd69b949ebb_181">'MYP-Multisite'!$U$395</definedName>
    <definedName name="_vena_MultiSiteS1_MultiSiteB1_R_FV_42f34b52efc14701904e2bd69b949ebb_182">'MYP-Multisite'!$U$396</definedName>
    <definedName name="_vena_MultiSiteS1_MultiSiteB1_R_FV_42f34b52efc14701904e2bd69b949ebb_183">'MYP-Multisite'!$U$397</definedName>
    <definedName name="_vena_MultiSiteS1_MultiSiteB1_R_FV_42f34b52efc14701904e2bd69b949ebb_184">'MYP-Multisite'!$U$398</definedName>
    <definedName name="_vena_MultiSiteS1_MultiSiteB1_R_FV_42f34b52efc14701904e2bd69b949ebb_185">'MYP-Multisite'!$U$399</definedName>
    <definedName name="_vena_MultiSiteS1_MultiSiteB1_R_FV_42f34b52efc14701904e2bd69b949ebb_186">'MYP-Multisite'!$U$400</definedName>
    <definedName name="_vena_MultiSiteS1_MultiSiteB1_R_FV_42f34b52efc14701904e2bd69b949ebb_187">'MYP-Multisite'!$U$401</definedName>
    <definedName name="_vena_MultiSiteS1_MultiSiteB1_R_FV_42f34b52efc14701904e2bd69b949ebb_188">'MYP-Multisite'!$U$402</definedName>
    <definedName name="_vena_MultiSiteS1_MultiSiteB1_R_FV_42f34b52efc14701904e2bd69b949ebb_189">'MYP-Multisite'!$U$403</definedName>
    <definedName name="_vena_MultiSiteS1_MultiSiteB1_R_FV_42f34b52efc14701904e2bd69b949ebb_19">'MYP-Multisite'!$U$217</definedName>
    <definedName name="_vena_MultiSiteS1_MultiSiteB1_R_FV_42f34b52efc14701904e2bd69b949ebb_190">'MYP-Multisite'!$U$404</definedName>
    <definedName name="_vena_MultiSiteS1_MultiSiteB1_R_FV_42f34b52efc14701904e2bd69b949ebb_191">'MYP-Multisite'!$U$405</definedName>
    <definedName name="_vena_MultiSiteS1_MultiSiteB1_R_FV_42f34b52efc14701904e2bd69b949ebb_192">'MYP-Multisite'!$U$406</definedName>
    <definedName name="_vena_MultiSiteS1_MultiSiteB1_R_FV_42f34b52efc14701904e2bd69b949ebb_193">'MYP-Multisite'!$U$407</definedName>
    <definedName name="_vena_MultiSiteS1_MultiSiteB1_R_FV_42f34b52efc14701904e2bd69b949ebb_194">'MYP-Multisite'!$U$408</definedName>
    <definedName name="_vena_MultiSiteS1_MultiSiteB1_R_FV_42f34b52efc14701904e2bd69b949ebb_195">'MYP-Multisite'!$U$409</definedName>
    <definedName name="_vena_MultiSiteS1_MultiSiteB1_R_FV_42f34b52efc14701904e2bd69b949ebb_196">'MYP-Multisite'!$U$410</definedName>
    <definedName name="_vena_MultiSiteS1_MultiSiteB1_R_FV_42f34b52efc14701904e2bd69b949ebb_197">'MYP-Multisite'!$U$411</definedName>
    <definedName name="_vena_MultiSiteS1_MultiSiteB1_R_FV_42f34b52efc14701904e2bd69b949ebb_198">'MYP-Multisite'!$U$412</definedName>
    <definedName name="_vena_MultiSiteS1_MultiSiteB1_R_FV_42f34b52efc14701904e2bd69b949ebb_199">'MYP-Multisite'!$U$413</definedName>
    <definedName name="_vena_MultiSiteS1_MultiSiteB1_R_FV_42f34b52efc14701904e2bd69b949ebb_2">'MYP-Multisite'!$U$198</definedName>
    <definedName name="_vena_MultiSiteS1_MultiSiteB1_R_FV_42f34b52efc14701904e2bd69b949ebb_200">'MYP-Multisite'!$U$414</definedName>
    <definedName name="_vena_MultiSiteS1_MultiSiteB1_R_FV_42f34b52efc14701904e2bd69b949ebb_201">'MYP-Multisite'!$U$415</definedName>
    <definedName name="_vena_MultiSiteS1_MultiSiteB1_R_FV_42f34b52efc14701904e2bd69b949ebb_202">'MYP-Multisite'!$U$416</definedName>
    <definedName name="_vena_MultiSiteS1_MultiSiteB1_R_FV_42f34b52efc14701904e2bd69b949ebb_203">'MYP-Multisite'!$U$417</definedName>
    <definedName name="_vena_MultiSiteS1_MultiSiteB1_R_FV_42f34b52efc14701904e2bd69b949ebb_21">'MYP-Multisite'!$U$221</definedName>
    <definedName name="_vena_MultiSiteS1_MultiSiteB1_R_FV_42f34b52efc14701904e2bd69b949ebb_22">'MYP-Multisite'!$U$222</definedName>
    <definedName name="_vena_MultiSiteS1_MultiSiteB1_R_FV_42f34b52efc14701904e2bd69b949ebb_23">'MYP-Multisite'!$U$223</definedName>
    <definedName name="_vena_MultiSiteS1_MultiSiteB1_R_FV_42f34b52efc14701904e2bd69b949ebb_239">'MYP-Multisite'!$U$433</definedName>
    <definedName name="_vena_MultiSiteS1_MultiSiteB1_R_FV_42f34b52efc14701904e2bd69b949ebb_24">'MYP-Multisite'!$U$224</definedName>
    <definedName name="_vena_MultiSiteS1_MultiSiteB1_R_FV_42f34b52efc14701904e2bd69b949ebb_240">'MYP-Multisite'!$U$434</definedName>
    <definedName name="_vena_MultiSiteS1_MultiSiteB1_R_FV_42f34b52efc14701904e2bd69b949ebb_241">'MYP-Multisite'!$U$435</definedName>
    <definedName name="_vena_MultiSiteS1_MultiSiteB1_R_FV_42f34b52efc14701904e2bd69b949ebb_242">'MYP-Multisite'!$U$436</definedName>
    <definedName name="_vena_MultiSiteS1_MultiSiteB1_R_FV_42f34b52efc14701904e2bd69b949ebb_243">'MYP-Multisite'!$U$437</definedName>
    <definedName name="_vena_MultiSiteS1_MultiSiteB1_R_FV_42f34b52efc14701904e2bd69b949ebb_244">'MYP-Multisite'!$U$438</definedName>
    <definedName name="_vena_MultiSiteS1_MultiSiteB1_R_FV_42f34b52efc14701904e2bd69b949ebb_245">'MYP-Multisite'!$U$439</definedName>
    <definedName name="_vena_MultiSiteS1_MultiSiteB1_R_FV_42f34b52efc14701904e2bd69b949ebb_246">'MYP-Multisite'!$U$440</definedName>
    <definedName name="_vena_MultiSiteS1_MultiSiteB1_R_FV_42f34b52efc14701904e2bd69b949ebb_247">'MYP-Multisite'!$U$441</definedName>
    <definedName name="_vena_MultiSiteS1_MultiSiteB1_R_FV_42f34b52efc14701904e2bd69b949ebb_248">'MYP-Multisite'!$U$442</definedName>
    <definedName name="_vena_MultiSiteS1_MultiSiteB1_R_FV_42f34b52efc14701904e2bd69b949ebb_249">'MYP-Multisite'!$U$443</definedName>
    <definedName name="_vena_MultiSiteS1_MultiSiteB1_R_FV_42f34b52efc14701904e2bd69b949ebb_25">'MYP-Multisite'!$U$225</definedName>
    <definedName name="_vena_MultiSiteS1_MultiSiteB1_R_FV_42f34b52efc14701904e2bd69b949ebb_250">'MYP-Multisite'!$U$444</definedName>
    <definedName name="_vena_MultiSiteS1_MultiSiteB1_R_FV_42f34b52efc14701904e2bd69b949ebb_251">'MYP-Multisite'!$U$445</definedName>
    <definedName name="_vena_MultiSiteS1_MultiSiteB1_R_FV_42f34b52efc14701904e2bd69b949ebb_252">'MYP-Multisite'!$U$446</definedName>
    <definedName name="_vena_MultiSiteS1_MultiSiteB1_R_FV_42f34b52efc14701904e2bd69b949ebb_253">'MYP-Multisite'!$U$447</definedName>
    <definedName name="_vena_MultiSiteS1_MultiSiteB1_R_FV_42f34b52efc14701904e2bd69b949ebb_254">'MYP-Multisite'!$U$448</definedName>
    <definedName name="_vena_MultiSiteS1_MultiSiteB1_R_FV_42f34b52efc14701904e2bd69b949ebb_255">'MYP-Multisite'!$U$449</definedName>
    <definedName name="_vena_MultiSiteS1_MultiSiteB1_R_FV_42f34b52efc14701904e2bd69b949ebb_256">'MYP-Multisite'!$U$450</definedName>
    <definedName name="_vena_MultiSiteS1_MultiSiteB1_R_FV_42f34b52efc14701904e2bd69b949ebb_257">'MYP-Multisite'!$U$451</definedName>
    <definedName name="_vena_MultiSiteS1_MultiSiteB1_R_FV_42f34b52efc14701904e2bd69b949ebb_258">'MYP-Multisite'!$U$452</definedName>
    <definedName name="_vena_MultiSiteS1_MultiSiteB1_R_FV_42f34b52efc14701904e2bd69b949ebb_259">'MYP-Multisite'!$U$453</definedName>
    <definedName name="_vena_MultiSiteS1_MultiSiteB1_R_FV_42f34b52efc14701904e2bd69b949ebb_26">'MYP-Multisite'!$U$226</definedName>
    <definedName name="_vena_MultiSiteS1_MultiSiteB1_R_FV_42f34b52efc14701904e2bd69b949ebb_260">'MYP-Multisite'!$U$454</definedName>
    <definedName name="_vena_MultiSiteS1_MultiSiteB1_R_FV_42f34b52efc14701904e2bd69b949ebb_261">'MYP-Multisite'!$U$455</definedName>
    <definedName name="_vena_MultiSiteS1_MultiSiteB1_R_FV_42f34b52efc14701904e2bd69b949ebb_262">'MYP-Multisite'!$U$456</definedName>
    <definedName name="_vena_MultiSiteS1_MultiSiteB1_R_FV_42f34b52efc14701904e2bd69b949ebb_263">'MYP-Multisite'!$U$457</definedName>
    <definedName name="_vena_MultiSiteS1_MultiSiteB1_R_FV_42f34b52efc14701904e2bd69b949ebb_264">'MYP-Multisite'!$U$458</definedName>
    <definedName name="_vena_MultiSiteS1_MultiSiteB1_R_FV_42f34b52efc14701904e2bd69b949ebb_265">'MYP-Multisite'!$U$459</definedName>
    <definedName name="_vena_MultiSiteS1_MultiSiteB1_R_FV_42f34b52efc14701904e2bd69b949ebb_266">'MYP-Multisite'!$U$460</definedName>
    <definedName name="_vena_MultiSiteS1_MultiSiteB1_R_FV_42f34b52efc14701904e2bd69b949ebb_267">'MYP-Multisite'!$U$461</definedName>
    <definedName name="_vena_MultiSiteS1_MultiSiteB1_R_FV_42f34b52efc14701904e2bd69b949ebb_268">'MYP-Multisite'!$U$462</definedName>
    <definedName name="_vena_MultiSiteS1_MultiSiteB1_R_FV_42f34b52efc14701904e2bd69b949ebb_269">'MYP-Multisite'!$U$463</definedName>
    <definedName name="_vena_MultiSiteS1_MultiSiteB1_R_FV_42f34b52efc14701904e2bd69b949ebb_27">'MYP-Multisite'!$U$227</definedName>
    <definedName name="_vena_MultiSiteS1_MultiSiteB1_R_FV_42f34b52efc14701904e2bd69b949ebb_270">'MYP-Multisite'!$U$464</definedName>
    <definedName name="_vena_MultiSiteS1_MultiSiteB1_R_FV_42f34b52efc14701904e2bd69b949ebb_271">'MYP-Multisite'!$U$465</definedName>
    <definedName name="_vena_MultiSiteS1_MultiSiteB1_R_FV_42f34b52efc14701904e2bd69b949ebb_272">'MYP-Multisite'!$U$466</definedName>
    <definedName name="_vena_MultiSiteS1_MultiSiteB1_R_FV_42f34b52efc14701904e2bd69b949ebb_273">'MYP-Multisite'!$U$467</definedName>
    <definedName name="_vena_MultiSiteS1_MultiSiteB1_R_FV_42f34b52efc14701904e2bd69b949ebb_274">'MYP-Multisite'!$U$468</definedName>
    <definedName name="_vena_MultiSiteS1_MultiSiteB1_R_FV_42f34b52efc14701904e2bd69b949ebb_275">'MYP-Multisite'!$U$469</definedName>
    <definedName name="_vena_MultiSiteS1_MultiSiteB1_R_FV_42f34b52efc14701904e2bd69b949ebb_276">'MYP-Multisite'!$U$470</definedName>
    <definedName name="_vena_MultiSiteS1_MultiSiteB1_R_FV_42f34b52efc14701904e2bd69b949ebb_277">'MYP-Multisite'!$U$471</definedName>
    <definedName name="_vena_MultiSiteS1_MultiSiteB1_R_FV_42f34b52efc14701904e2bd69b949ebb_278">'MYP-Multisite'!$U$472</definedName>
    <definedName name="_vena_MultiSiteS1_MultiSiteB1_R_FV_42f34b52efc14701904e2bd69b949ebb_279">'MYP-Multisite'!$U$473</definedName>
    <definedName name="_vena_MultiSiteS1_MultiSiteB1_R_FV_42f34b52efc14701904e2bd69b949ebb_28">'MYP-Multisite'!$U$228</definedName>
    <definedName name="_vena_MultiSiteS1_MultiSiteB1_R_FV_42f34b52efc14701904e2bd69b949ebb_280">'MYP-Multisite'!$U$474</definedName>
    <definedName name="_vena_MultiSiteS1_MultiSiteB1_R_FV_42f34b52efc14701904e2bd69b949ebb_281">'MYP-Multisite'!$U$475</definedName>
    <definedName name="_vena_MultiSiteS1_MultiSiteB1_R_FV_42f34b52efc14701904e2bd69b949ebb_282">'MYP-Multisite'!$U$476</definedName>
    <definedName name="_vena_MultiSiteS1_MultiSiteB1_R_FV_42f34b52efc14701904e2bd69b949ebb_283">'MYP-Multisite'!$U$477</definedName>
    <definedName name="_vena_MultiSiteS1_MultiSiteB1_R_FV_42f34b52efc14701904e2bd69b949ebb_284">'MYP-Multisite'!$U$478</definedName>
    <definedName name="_vena_MultiSiteS1_MultiSiteB1_R_FV_42f34b52efc14701904e2bd69b949ebb_285">'MYP-Multisite'!$U$479</definedName>
    <definedName name="_vena_MultiSiteS1_MultiSiteB1_R_FV_42f34b52efc14701904e2bd69b949ebb_286">'MYP-Multisite'!$U$480</definedName>
    <definedName name="_vena_MultiSiteS1_MultiSiteB1_R_FV_42f34b52efc14701904e2bd69b949ebb_287">'MYP-Multisite'!$U$481</definedName>
    <definedName name="_vena_MultiSiteS1_MultiSiteB1_R_FV_42f34b52efc14701904e2bd69b949ebb_288">'MYP-Multisite'!$U$482</definedName>
    <definedName name="_vena_MultiSiteS1_MultiSiteB1_R_FV_42f34b52efc14701904e2bd69b949ebb_289">'MYP-Multisite'!$U$483</definedName>
    <definedName name="_vena_MultiSiteS1_MultiSiteB1_R_FV_42f34b52efc14701904e2bd69b949ebb_29">'MYP-Multisite'!$U$229</definedName>
    <definedName name="_vena_MultiSiteS1_MultiSiteB1_R_FV_42f34b52efc14701904e2bd69b949ebb_291">'MYP-Multisite'!$U$487</definedName>
    <definedName name="_vena_MultiSiteS1_MultiSiteB1_R_FV_42f34b52efc14701904e2bd69b949ebb_292">'MYP-Multisite'!$U$488</definedName>
    <definedName name="_vena_MultiSiteS1_MultiSiteB1_R_FV_42f34b52efc14701904e2bd69b949ebb_293">'MYP-Multisite'!$U$489</definedName>
    <definedName name="_vena_MultiSiteS1_MultiSiteB1_R_FV_42f34b52efc14701904e2bd69b949ebb_294">'MYP-Multisite'!$U$490</definedName>
    <definedName name="_vena_MultiSiteS1_MultiSiteB1_R_FV_42f34b52efc14701904e2bd69b949ebb_295">'MYP-Multisite'!$U$491</definedName>
    <definedName name="_vena_MultiSiteS1_MultiSiteB1_R_FV_42f34b52efc14701904e2bd69b949ebb_296">'MYP-Multisite'!$U$492</definedName>
    <definedName name="_vena_MultiSiteS1_MultiSiteB1_R_FV_42f34b52efc14701904e2bd69b949ebb_297">'MYP-Multisite'!$U$493</definedName>
    <definedName name="_vena_MultiSiteS1_MultiSiteB1_R_FV_42f34b52efc14701904e2bd69b949ebb_298">'MYP-Multisite'!$U$494</definedName>
    <definedName name="_vena_MultiSiteS1_MultiSiteB1_R_FV_42f34b52efc14701904e2bd69b949ebb_299">'MYP-Multisite'!$U$495</definedName>
    <definedName name="_vena_MultiSiteS1_MultiSiteB1_R_FV_42f34b52efc14701904e2bd69b949ebb_3">'MYP-Multisite'!$U$199</definedName>
    <definedName name="_vena_MultiSiteS1_MultiSiteB1_R_FV_42f34b52efc14701904e2bd69b949ebb_30">'MYP-Multisite'!$U$230</definedName>
    <definedName name="_vena_MultiSiteS1_MultiSiteB1_R_FV_42f34b52efc14701904e2bd69b949ebb_300">'MYP-Multisite'!$U$496</definedName>
    <definedName name="_vena_MultiSiteS1_MultiSiteB1_R_FV_42f34b52efc14701904e2bd69b949ebb_301">'MYP-Multisite'!$U$497</definedName>
    <definedName name="_vena_MultiSiteS1_MultiSiteB1_R_FV_42f34b52efc14701904e2bd69b949ebb_302">'MYP-Multisite'!$U$498</definedName>
    <definedName name="_vena_MultiSiteS1_MultiSiteB1_R_FV_42f34b52efc14701904e2bd69b949ebb_303">'MYP-Multisite'!$U$499</definedName>
    <definedName name="_vena_MultiSiteS1_MultiSiteB1_R_FV_42f34b52efc14701904e2bd69b949ebb_304">'MYP-Multisite'!$U$500</definedName>
    <definedName name="_vena_MultiSiteS1_MultiSiteB1_R_FV_42f34b52efc14701904e2bd69b949ebb_305">'MYP-Multisite'!$U$501</definedName>
    <definedName name="_vena_MultiSiteS1_MultiSiteB1_R_FV_42f34b52efc14701904e2bd69b949ebb_306">'MYP-Multisite'!$U$502</definedName>
    <definedName name="_vena_MultiSiteS1_MultiSiteB1_R_FV_42f34b52efc14701904e2bd69b949ebb_307">'MYP-Multisite'!$U$503</definedName>
    <definedName name="_vena_MultiSiteS1_MultiSiteB1_R_FV_42f34b52efc14701904e2bd69b949ebb_308">'MYP-Multisite'!$U$504</definedName>
    <definedName name="_vena_MultiSiteS1_MultiSiteB1_R_FV_42f34b52efc14701904e2bd69b949ebb_309">'MYP-Multisite'!$U$505</definedName>
    <definedName name="_vena_MultiSiteS1_MultiSiteB1_R_FV_42f34b52efc14701904e2bd69b949ebb_31">'MYP-Multisite'!$U$231</definedName>
    <definedName name="_vena_MultiSiteS1_MultiSiteB1_R_FV_42f34b52efc14701904e2bd69b949ebb_310">'MYP-Multisite'!$U$506</definedName>
    <definedName name="_vena_MultiSiteS1_MultiSiteB1_R_FV_42f34b52efc14701904e2bd69b949ebb_311">'MYP-Multisite'!$U$507</definedName>
    <definedName name="_vena_MultiSiteS1_MultiSiteB1_R_FV_42f34b52efc14701904e2bd69b949ebb_312">'MYP-Multisite'!$U$508</definedName>
    <definedName name="_vena_MultiSiteS1_MultiSiteB1_R_FV_42f34b52efc14701904e2bd69b949ebb_313">'MYP-Multisite'!$U$509</definedName>
    <definedName name="_vena_MultiSiteS1_MultiSiteB1_R_FV_42f34b52efc14701904e2bd69b949ebb_314">'MYP-Multisite'!$U$510</definedName>
    <definedName name="_vena_MultiSiteS1_MultiSiteB1_R_FV_42f34b52efc14701904e2bd69b949ebb_315">'MYP-Multisite'!$U$511</definedName>
    <definedName name="_vena_MultiSiteS1_MultiSiteB1_R_FV_42f34b52efc14701904e2bd69b949ebb_316">'MYP-Multisite'!$U$512</definedName>
    <definedName name="_vena_MultiSiteS1_MultiSiteB1_R_FV_42f34b52efc14701904e2bd69b949ebb_317">'MYP-Multisite'!$U$513</definedName>
    <definedName name="_vena_MultiSiteS1_MultiSiteB1_R_FV_42f34b52efc14701904e2bd69b949ebb_318">'MYP-Multisite'!$U$514</definedName>
    <definedName name="_vena_MultiSiteS1_MultiSiteB1_R_FV_42f34b52efc14701904e2bd69b949ebb_319">'MYP-Multisite'!$U$515</definedName>
    <definedName name="_vena_MultiSiteS1_MultiSiteB1_R_FV_42f34b52efc14701904e2bd69b949ebb_32">'MYP-Multisite'!$U$232</definedName>
    <definedName name="_vena_MultiSiteS1_MultiSiteB1_R_FV_42f34b52efc14701904e2bd69b949ebb_320">'MYP-Multisite'!$U$516</definedName>
    <definedName name="_vena_MultiSiteS1_MultiSiteB1_R_FV_42f34b52efc14701904e2bd69b949ebb_321">'MYP-Multisite'!$U$517</definedName>
    <definedName name="_vena_MultiSiteS1_MultiSiteB1_R_FV_42f34b52efc14701904e2bd69b949ebb_322">'MYP-Multisite'!$U$518</definedName>
    <definedName name="_vena_MultiSiteS1_MultiSiteB1_R_FV_42f34b52efc14701904e2bd69b949ebb_323">'MYP-Multisite'!$U$519</definedName>
    <definedName name="_vena_MultiSiteS1_MultiSiteB1_R_FV_42f34b52efc14701904e2bd69b949ebb_324">'MYP-Multisite'!$U$520</definedName>
    <definedName name="_vena_MultiSiteS1_MultiSiteB1_R_FV_42f34b52efc14701904e2bd69b949ebb_325">'MYP-Multisite'!$U$521</definedName>
    <definedName name="_vena_MultiSiteS1_MultiSiteB1_R_FV_42f34b52efc14701904e2bd69b949ebb_326">'MYP-Multisite'!$U$522</definedName>
    <definedName name="_vena_MultiSiteS1_MultiSiteB1_R_FV_42f34b52efc14701904e2bd69b949ebb_327">'MYP-Multisite'!$U$523</definedName>
    <definedName name="_vena_MultiSiteS1_MultiSiteB1_R_FV_42f34b52efc14701904e2bd69b949ebb_328">'MYP-Multisite'!$U$524</definedName>
    <definedName name="_vena_MultiSiteS1_MultiSiteB1_R_FV_42f34b52efc14701904e2bd69b949ebb_329">'MYP-Multisite'!$U$525</definedName>
    <definedName name="_vena_MultiSiteS1_MultiSiteB1_R_FV_42f34b52efc14701904e2bd69b949ebb_33">'MYP-Multisite'!$U$233</definedName>
    <definedName name="_vena_MultiSiteS1_MultiSiteB1_R_FV_42f34b52efc14701904e2bd69b949ebb_330">'MYP-Multisite'!$U$526</definedName>
    <definedName name="_vena_MultiSiteS1_MultiSiteB1_R_FV_42f34b52efc14701904e2bd69b949ebb_331">'MYP-Multisite'!$U$527</definedName>
    <definedName name="_vena_MultiSiteS1_MultiSiteB1_R_FV_42f34b52efc14701904e2bd69b949ebb_332">'MYP-Multisite'!$U$528</definedName>
    <definedName name="_vena_MultiSiteS1_MultiSiteB1_R_FV_42f34b52efc14701904e2bd69b949ebb_333">'MYP-Multisite'!$U$529</definedName>
    <definedName name="_vena_MultiSiteS1_MultiSiteB1_R_FV_42f34b52efc14701904e2bd69b949ebb_334">'MYP-Multisite'!$U$530</definedName>
    <definedName name="_vena_MultiSiteS1_MultiSiteB1_R_FV_42f34b52efc14701904e2bd69b949ebb_335">'MYP-Multisite'!$U$531</definedName>
    <definedName name="_vena_MultiSiteS1_MultiSiteB1_R_FV_42f34b52efc14701904e2bd69b949ebb_336">'MYP-Multisite'!$U$532</definedName>
    <definedName name="_vena_MultiSiteS1_MultiSiteB1_R_FV_42f34b52efc14701904e2bd69b949ebb_337">'MYP-Multisite'!$U$533</definedName>
    <definedName name="_vena_MultiSiteS1_MultiSiteB1_R_FV_42f34b52efc14701904e2bd69b949ebb_338">'MYP-Multisite'!$U$534</definedName>
    <definedName name="_vena_MultiSiteS1_MultiSiteB1_R_FV_42f34b52efc14701904e2bd69b949ebb_339">'MYP-Multisite'!$U$535</definedName>
    <definedName name="_vena_MultiSiteS1_MultiSiteB1_R_FV_42f34b52efc14701904e2bd69b949ebb_34">'MYP-Multisite'!$U$234</definedName>
    <definedName name="_vena_MultiSiteS1_MultiSiteB1_R_FV_42f34b52efc14701904e2bd69b949ebb_340">'MYP-Multisite'!$U$536</definedName>
    <definedName name="_vena_MultiSiteS1_MultiSiteB1_R_FV_42f34b52efc14701904e2bd69b949ebb_341">'MYP-Multisite'!$U$537</definedName>
    <definedName name="_vena_MultiSiteS1_MultiSiteB1_R_FV_42f34b52efc14701904e2bd69b949ebb_342">'MYP-Multisite'!$U$538</definedName>
    <definedName name="_vena_MultiSiteS1_MultiSiteB1_R_FV_42f34b52efc14701904e2bd69b949ebb_343">'MYP-Multisite'!$U$539</definedName>
    <definedName name="_vena_MultiSiteS1_MultiSiteB1_R_FV_42f34b52efc14701904e2bd69b949ebb_344">'MYP-Multisite'!$U$540</definedName>
    <definedName name="_vena_MultiSiteS1_MultiSiteB1_R_FV_42f34b52efc14701904e2bd69b949ebb_345">'MYP-Multisite'!$U$541</definedName>
    <definedName name="_vena_MultiSiteS1_MultiSiteB1_R_FV_42f34b52efc14701904e2bd69b949ebb_346">'MYP-Multisite'!$U$542</definedName>
    <definedName name="_vena_MultiSiteS1_MultiSiteB1_R_FV_42f34b52efc14701904e2bd69b949ebb_347">'MYP-Multisite'!$U$543</definedName>
    <definedName name="_vena_MultiSiteS1_MultiSiteB1_R_FV_42f34b52efc14701904e2bd69b949ebb_348">'MYP-Multisite'!$U$544</definedName>
    <definedName name="_vena_MultiSiteS1_MultiSiteB1_R_FV_42f34b52efc14701904e2bd69b949ebb_349">'MYP-Multisite'!$U$545</definedName>
    <definedName name="_vena_MultiSiteS1_MultiSiteB1_R_FV_42f34b52efc14701904e2bd69b949ebb_35">'MYP-Multisite'!$U$235</definedName>
    <definedName name="_vena_MultiSiteS1_MultiSiteB1_R_FV_42f34b52efc14701904e2bd69b949ebb_350">'MYP-Multisite'!$U$546</definedName>
    <definedName name="_vena_MultiSiteS1_MultiSiteB1_R_FV_42f34b52efc14701904e2bd69b949ebb_351">'MYP-Multisite'!$U$547</definedName>
    <definedName name="_vena_MultiSiteS1_MultiSiteB1_R_FV_42f34b52efc14701904e2bd69b949ebb_352">'MYP-Multisite'!$U$548</definedName>
    <definedName name="_vena_MultiSiteS1_MultiSiteB1_R_FV_42f34b52efc14701904e2bd69b949ebb_353">'MYP-Multisite'!$U$549</definedName>
    <definedName name="_vena_MultiSiteS1_MultiSiteB1_R_FV_42f34b52efc14701904e2bd69b949ebb_354">'MYP-Multisite'!$U$550</definedName>
    <definedName name="_vena_MultiSiteS1_MultiSiteB1_R_FV_42f34b52efc14701904e2bd69b949ebb_355">'MYP-Multisite'!$U$551</definedName>
    <definedName name="_vena_MultiSiteS1_MultiSiteB1_R_FV_42f34b52efc14701904e2bd69b949ebb_356">'MYP-Multisite'!$U$552</definedName>
    <definedName name="_vena_MultiSiteS1_MultiSiteB1_R_FV_42f34b52efc14701904e2bd69b949ebb_357">'MYP-Multisite'!$U$553</definedName>
    <definedName name="_vena_MultiSiteS1_MultiSiteB1_R_FV_42f34b52efc14701904e2bd69b949ebb_358">'MYP-Multisite'!$U$554</definedName>
    <definedName name="_vena_MultiSiteS1_MultiSiteB1_R_FV_42f34b52efc14701904e2bd69b949ebb_359">'MYP-Multisite'!$U$555</definedName>
    <definedName name="_vena_MultiSiteS1_MultiSiteB1_R_FV_42f34b52efc14701904e2bd69b949ebb_36">'MYP-Multisite'!$U$236</definedName>
    <definedName name="_vena_MultiSiteS1_MultiSiteB1_R_FV_42f34b52efc14701904e2bd69b949ebb_360">'MYP-Multisite'!$U$556</definedName>
    <definedName name="_vena_MultiSiteS1_MultiSiteB1_R_FV_42f34b52efc14701904e2bd69b949ebb_361">'MYP-Multisite'!$U$557</definedName>
    <definedName name="_vena_MultiSiteS1_MultiSiteB1_R_FV_42f34b52efc14701904e2bd69b949ebb_362">'MYP-Multisite'!$U$558</definedName>
    <definedName name="_vena_MultiSiteS1_MultiSiteB1_R_FV_42f34b52efc14701904e2bd69b949ebb_363">'MYP-Multisite'!$U$559</definedName>
    <definedName name="_vena_MultiSiteS1_MultiSiteB1_R_FV_42f34b52efc14701904e2bd69b949ebb_364">'MYP-Multisite'!$U$560</definedName>
    <definedName name="_vena_MultiSiteS1_MultiSiteB1_R_FV_42f34b52efc14701904e2bd69b949ebb_365">'MYP-Multisite'!$U$561</definedName>
    <definedName name="_vena_MultiSiteS1_MultiSiteB1_R_FV_42f34b52efc14701904e2bd69b949ebb_366">'MYP-Multisite'!$U$562</definedName>
    <definedName name="_vena_MultiSiteS1_MultiSiteB1_R_FV_42f34b52efc14701904e2bd69b949ebb_367">'MYP-Multisite'!$U$563</definedName>
    <definedName name="_vena_MultiSiteS1_MultiSiteB1_R_FV_42f34b52efc14701904e2bd69b949ebb_368">'MYP-Multisite'!$U$564</definedName>
    <definedName name="_vena_MultiSiteS1_MultiSiteB1_R_FV_42f34b52efc14701904e2bd69b949ebb_369">'MYP-Multisite'!$U$565</definedName>
    <definedName name="_vena_MultiSiteS1_MultiSiteB1_R_FV_42f34b52efc14701904e2bd69b949ebb_37">'MYP-Multisite'!$U$237</definedName>
    <definedName name="_vena_MultiSiteS1_MultiSiteB1_R_FV_42f34b52efc14701904e2bd69b949ebb_370">'MYP-Multisite'!$U$566</definedName>
    <definedName name="_vena_MultiSiteS1_MultiSiteB1_R_FV_42f34b52efc14701904e2bd69b949ebb_371">'MYP-Multisite'!$U$567</definedName>
    <definedName name="_vena_MultiSiteS1_MultiSiteB1_R_FV_42f34b52efc14701904e2bd69b949ebb_372">'MYP-Multisite'!$U$568</definedName>
    <definedName name="_vena_MultiSiteS1_MultiSiteB1_R_FV_42f34b52efc14701904e2bd69b949ebb_373">'MYP-Multisite'!$U$569</definedName>
    <definedName name="_vena_MultiSiteS1_MultiSiteB1_R_FV_42f34b52efc14701904e2bd69b949ebb_374">'MYP-Multisite'!$U$570</definedName>
    <definedName name="_vena_MultiSiteS1_MultiSiteB1_R_FV_42f34b52efc14701904e2bd69b949ebb_375">'MYP-Multisite'!$U$571</definedName>
    <definedName name="_vena_MultiSiteS1_MultiSiteB1_R_FV_42f34b52efc14701904e2bd69b949ebb_376">'MYP-Multisite'!$U$572</definedName>
    <definedName name="_vena_MultiSiteS1_MultiSiteB1_R_FV_42f34b52efc14701904e2bd69b949ebb_377">'MYP-Multisite'!$U$573</definedName>
    <definedName name="_vena_MultiSiteS1_MultiSiteB1_R_FV_42f34b52efc14701904e2bd69b949ebb_378">'MYP-Multisite'!$U$574</definedName>
    <definedName name="_vena_MultiSiteS1_MultiSiteB1_R_FV_42f34b52efc14701904e2bd69b949ebb_379">'MYP-Multisite'!$U$575</definedName>
    <definedName name="_vena_MultiSiteS1_MultiSiteB1_R_FV_42f34b52efc14701904e2bd69b949ebb_380">'MYP-Multisite'!$U$576</definedName>
    <definedName name="_vena_MultiSiteS1_MultiSiteB1_R_FV_42f34b52efc14701904e2bd69b949ebb_381">'MYP-Multisite'!$U$577</definedName>
    <definedName name="_vena_MultiSiteS1_MultiSiteB1_R_FV_42f34b52efc14701904e2bd69b949ebb_382">'MYP-Multisite'!$U$578</definedName>
    <definedName name="_vena_MultiSiteS1_MultiSiteB1_R_FV_42f34b52efc14701904e2bd69b949ebb_383">'MYP-Multisite'!$U$579</definedName>
    <definedName name="_vena_MultiSiteS1_MultiSiteB1_R_FV_42f34b52efc14701904e2bd69b949ebb_384">'MYP-Multisite'!$U$580</definedName>
    <definedName name="_vena_MultiSiteS1_MultiSiteB1_R_FV_42f34b52efc14701904e2bd69b949ebb_385">'MYP-Multisite'!$U$581</definedName>
    <definedName name="_vena_MultiSiteS1_MultiSiteB1_R_FV_42f34b52efc14701904e2bd69b949ebb_386">'MYP-Multisite'!$U$582</definedName>
    <definedName name="_vena_MultiSiteS1_MultiSiteB1_R_FV_42f34b52efc14701904e2bd69b949ebb_387">'MYP-Multisite'!$U$583</definedName>
    <definedName name="_vena_MultiSiteS1_MultiSiteB1_R_FV_42f34b52efc14701904e2bd69b949ebb_388">'MYP-Multisite'!$U$584</definedName>
    <definedName name="_vena_MultiSiteS1_MultiSiteB1_R_FV_42f34b52efc14701904e2bd69b949ebb_389">'MYP-Multisite'!$U$585</definedName>
    <definedName name="_vena_MultiSiteS1_MultiSiteB1_R_FV_42f34b52efc14701904e2bd69b949ebb_39">'MYP-Multisite'!$U$241</definedName>
    <definedName name="_vena_MultiSiteS1_MultiSiteB1_R_FV_42f34b52efc14701904e2bd69b949ebb_390">'MYP-Multisite'!$U$586</definedName>
    <definedName name="_vena_MultiSiteS1_MultiSiteB1_R_FV_42f34b52efc14701904e2bd69b949ebb_391">'MYP-Multisite'!$U$587</definedName>
    <definedName name="_vena_MultiSiteS1_MultiSiteB1_R_FV_42f34b52efc14701904e2bd69b949ebb_392">'MYP-Multisite'!$U$588</definedName>
    <definedName name="_vena_MultiSiteS1_MultiSiteB1_R_FV_42f34b52efc14701904e2bd69b949ebb_393">'MYP-Multisite'!$U$589</definedName>
    <definedName name="_vena_MultiSiteS1_MultiSiteB1_R_FV_42f34b52efc14701904e2bd69b949ebb_394">'MYP-Multisite'!$U$590</definedName>
    <definedName name="_vena_MultiSiteS1_MultiSiteB1_R_FV_42f34b52efc14701904e2bd69b949ebb_395">'MYP-Multisite'!$U$591</definedName>
    <definedName name="_vena_MultiSiteS1_MultiSiteB1_R_FV_42f34b52efc14701904e2bd69b949ebb_396">'MYP-Multisite'!$U$592</definedName>
    <definedName name="_vena_MultiSiteS1_MultiSiteB1_R_FV_42f34b52efc14701904e2bd69b949ebb_397">'MYP-Multisite'!$U$593</definedName>
    <definedName name="_vena_MultiSiteS1_MultiSiteB1_R_FV_42f34b52efc14701904e2bd69b949ebb_398">'MYP-Multisite'!$U$594</definedName>
    <definedName name="_vena_MultiSiteS1_MultiSiteB1_R_FV_42f34b52efc14701904e2bd69b949ebb_399">'MYP-Multisite'!$U$595</definedName>
    <definedName name="_vena_MultiSiteS1_MultiSiteB1_R_FV_42f34b52efc14701904e2bd69b949ebb_4">'MYP-Multisite'!$U$200</definedName>
    <definedName name="_vena_MultiSiteS1_MultiSiteB1_R_FV_42f34b52efc14701904e2bd69b949ebb_40">'MYP-Multisite'!$U$242</definedName>
    <definedName name="_vena_MultiSiteS1_MultiSiteB1_R_FV_42f34b52efc14701904e2bd69b949ebb_400">'MYP-Multisite'!$U$596</definedName>
    <definedName name="_vena_MultiSiteS1_MultiSiteB1_R_FV_42f34b52efc14701904e2bd69b949ebb_401">'MYP-Multisite'!$U$597</definedName>
    <definedName name="_vena_MultiSiteS1_MultiSiteB1_R_FV_42f34b52efc14701904e2bd69b949ebb_402">'MYP-Multisite'!$U$598</definedName>
    <definedName name="_vena_MultiSiteS1_MultiSiteB1_R_FV_42f34b52efc14701904e2bd69b949ebb_403">'MYP-Multisite'!$U$599</definedName>
    <definedName name="_vena_MultiSiteS1_MultiSiteB1_R_FV_42f34b52efc14701904e2bd69b949ebb_404">'MYP-Multisite'!$U$600</definedName>
    <definedName name="_vena_MultiSiteS1_MultiSiteB1_R_FV_42f34b52efc14701904e2bd69b949ebb_405">'MYP-Multisite'!$U$601</definedName>
    <definedName name="_vena_MultiSiteS1_MultiSiteB1_R_FV_42f34b52efc14701904e2bd69b949ebb_406">'MYP-Multisite'!$U$602</definedName>
    <definedName name="_vena_MultiSiteS1_MultiSiteB1_R_FV_42f34b52efc14701904e2bd69b949ebb_407">'MYP-Multisite'!$U$603</definedName>
    <definedName name="_vena_MultiSiteS1_MultiSiteB1_R_FV_42f34b52efc14701904e2bd69b949ebb_408">'MYP-Multisite'!$U$604</definedName>
    <definedName name="_vena_MultiSiteS1_MultiSiteB1_R_FV_42f34b52efc14701904e2bd69b949ebb_409">'MYP-Multisite'!$U$605</definedName>
    <definedName name="_vena_MultiSiteS1_MultiSiteB1_R_FV_42f34b52efc14701904e2bd69b949ebb_41">'MYP-Multisite'!$U$243</definedName>
    <definedName name="_vena_MultiSiteS1_MultiSiteB1_R_FV_42f34b52efc14701904e2bd69b949ebb_419">'MYP-Multisite'!$U$609</definedName>
    <definedName name="_vena_MultiSiteS1_MultiSiteB1_R_FV_42f34b52efc14701904e2bd69b949ebb_42">'MYP-Multisite'!$U$244</definedName>
    <definedName name="_vena_MultiSiteS1_MultiSiteB1_R_FV_42f34b52efc14701904e2bd69b949ebb_424">'MYP-Multisite'!$U$615</definedName>
    <definedName name="_vena_MultiSiteS1_MultiSiteB1_R_FV_42f34b52efc14701904e2bd69b949ebb_43">'MYP-Multisite'!$U$245</definedName>
    <definedName name="_vena_MultiSiteS1_MultiSiteB1_R_FV_42f34b52efc14701904e2bd69b949ebb_430">'MYP-Multisite'!$U$616</definedName>
    <definedName name="_vena_MultiSiteS1_MultiSiteB1_R_FV_42f34b52efc14701904e2bd69b949ebb_431">'MYP-Multisite'!$U$613</definedName>
    <definedName name="_vena_MultiSiteS1_MultiSiteB1_R_FV_42f34b52efc14701904e2bd69b949ebb_432">'MYP-Multisite'!$U$614</definedName>
    <definedName name="_vena_MultiSiteS1_MultiSiteB1_R_FV_42f34b52efc14701904e2bd69b949ebb_44">'MYP-Multisite'!$U$246</definedName>
    <definedName name="_vena_MultiSiteS1_MultiSiteB1_R_FV_42f34b52efc14701904e2bd69b949ebb_45">'MYP-Multisite'!$U$247</definedName>
    <definedName name="_vena_MultiSiteS1_MultiSiteB1_R_FV_42f34b52efc14701904e2bd69b949ebb_46">'MYP-Multisite'!$U$248</definedName>
    <definedName name="_vena_MultiSiteS1_MultiSiteB1_R_FV_42f34b52efc14701904e2bd69b949ebb_47">'MYP-Multisite'!$U$249</definedName>
    <definedName name="_vena_MultiSiteS1_MultiSiteB1_R_FV_42f34b52efc14701904e2bd69b949ebb_48">'MYP-Multisite'!$U$250</definedName>
    <definedName name="_vena_MultiSiteS1_MultiSiteB1_R_FV_42f34b52efc14701904e2bd69b949ebb_49">'MYP-Multisite'!$U$251</definedName>
    <definedName name="_vena_MultiSiteS1_MultiSiteB1_R_FV_42f34b52efc14701904e2bd69b949ebb_5">'MYP-Multisite'!$U$201</definedName>
    <definedName name="_vena_MultiSiteS1_MultiSiteB1_R_FV_42f34b52efc14701904e2bd69b949ebb_50">'MYP-Multisite'!$U$252</definedName>
    <definedName name="_vena_MultiSiteS1_MultiSiteB1_R_FV_42f34b52efc14701904e2bd69b949ebb_51">'MYP-Multisite'!$U$253</definedName>
    <definedName name="_vena_MultiSiteS1_MultiSiteB1_R_FV_42f34b52efc14701904e2bd69b949ebb_52">'MYP-Multisite'!$U$254</definedName>
    <definedName name="_vena_MultiSiteS1_MultiSiteB1_R_FV_42f34b52efc14701904e2bd69b949ebb_53">'MYP-Multisite'!$U$255</definedName>
    <definedName name="_vena_MultiSiteS1_MultiSiteB1_R_FV_42f34b52efc14701904e2bd69b949ebb_54">'MYP-Multisite'!$U$256</definedName>
    <definedName name="_vena_MultiSiteS1_MultiSiteB1_R_FV_42f34b52efc14701904e2bd69b949ebb_55">'MYP-Multisite'!$U$257</definedName>
    <definedName name="_vena_MultiSiteS1_MultiSiteB1_R_FV_42f34b52efc14701904e2bd69b949ebb_56">'MYP-Multisite'!$U$258</definedName>
    <definedName name="_vena_MultiSiteS1_MultiSiteB1_R_FV_42f34b52efc14701904e2bd69b949ebb_57">'MYP-Multisite'!$U$259</definedName>
    <definedName name="_vena_MultiSiteS1_MultiSiteB1_R_FV_42f34b52efc14701904e2bd69b949ebb_58">'MYP-Multisite'!$U$260</definedName>
    <definedName name="_vena_MultiSiteS1_MultiSiteB1_R_FV_42f34b52efc14701904e2bd69b949ebb_59">'MYP-Multisite'!$U$261</definedName>
    <definedName name="_vena_MultiSiteS1_MultiSiteB1_R_FV_42f34b52efc14701904e2bd69b949ebb_60">'MYP-Multisite'!$U$262</definedName>
    <definedName name="_vena_MultiSiteS1_MultiSiteB1_R_FV_42f34b52efc14701904e2bd69b949ebb_61">'MYP-Multisite'!$U$263</definedName>
    <definedName name="_vena_MultiSiteS1_MultiSiteB1_R_FV_42f34b52efc14701904e2bd69b949ebb_62">'MYP-Multisite'!$U$264</definedName>
    <definedName name="_vena_MultiSiteS1_MultiSiteB1_R_FV_42f34b52efc14701904e2bd69b949ebb_63">'MYP-Multisite'!$U$265</definedName>
    <definedName name="_vena_MultiSiteS1_MultiSiteB1_R_FV_42f34b52efc14701904e2bd69b949ebb_64">'MYP-Multisite'!$U$266</definedName>
    <definedName name="_vena_MultiSiteS1_MultiSiteB1_R_FV_42f34b52efc14701904e2bd69b949ebb_65">'MYP-Multisite'!$U$267</definedName>
    <definedName name="_vena_MultiSiteS1_MultiSiteB1_R_FV_42f34b52efc14701904e2bd69b949ebb_66">'MYP-Multisite'!$U$268</definedName>
    <definedName name="_vena_MultiSiteS1_MultiSiteB1_R_FV_42f34b52efc14701904e2bd69b949ebb_67">'MYP-Multisite'!$U$269</definedName>
    <definedName name="_vena_MultiSiteS1_MultiSiteB1_R_FV_42f34b52efc14701904e2bd69b949ebb_68">'MYP-Multisite'!$U$270</definedName>
    <definedName name="_vena_MultiSiteS1_MultiSiteB1_R_FV_42f34b52efc14701904e2bd69b949ebb_69">'MYP-Multisite'!$U$271</definedName>
    <definedName name="_vena_MultiSiteS1_MultiSiteB1_R_FV_42f34b52efc14701904e2bd69b949ebb_7">'MYP-Multisite'!$U$205</definedName>
    <definedName name="_vena_MultiSiteS1_MultiSiteB1_R_FV_42f34b52efc14701904e2bd69b949ebb_70">'MYP-Multisite'!$U$272</definedName>
    <definedName name="_vena_MultiSiteS1_MultiSiteB1_R_FV_42f34b52efc14701904e2bd69b949ebb_71">'MYP-Multisite'!$U$273</definedName>
    <definedName name="_vena_MultiSiteS1_MultiSiteB1_R_FV_42f34b52efc14701904e2bd69b949ebb_72">'MYP-Multisite'!$U$274</definedName>
    <definedName name="_vena_MultiSiteS1_MultiSiteB1_R_FV_42f34b52efc14701904e2bd69b949ebb_73">'MYP-Multisite'!$U$275</definedName>
    <definedName name="_vena_MultiSiteS1_MultiSiteB1_R_FV_42f34b52efc14701904e2bd69b949ebb_74">'MYP-Multisite'!$U$276</definedName>
    <definedName name="_vena_MultiSiteS1_MultiSiteB1_R_FV_42f34b52efc14701904e2bd69b949ebb_75">'MYP-Multisite'!$U$277</definedName>
    <definedName name="_vena_MultiSiteS1_MultiSiteB1_R_FV_42f34b52efc14701904e2bd69b949ebb_76">'MYP-Multisite'!$U$278</definedName>
    <definedName name="_vena_MultiSiteS1_MultiSiteB1_R_FV_42f34b52efc14701904e2bd69b949ebb_77">'MYP-Multisite'!$U$279</definedName>
    <definedName name="_vena_MultiSiteS1_MultiSiteB1_R_FV_42f34b52efc14701904e2bd69b949ebb_78">'MYP-Multisite'!$U$280</definedName>
    <definedName name="_vena_MultiSiteS1_MultiSiteB1_R_FV_42f34b52efc14701904e2bd69b949ebb_79">'MYP-Multisite'!$U$281</definedName>
    <definedName name="_vena_MultiSiteS1_MultiSiteB1_R_FV_42f34b52efc14701904e2bd69b949ebb_8">'MYP-Multisite'!$U$206</definedName>
    <definedName name="_vena_MultiSiteS1_MultiSiteB1_R_FV_42f34b52efc14701904e2bd69b949ebb_80">'MYP-Multisite'!$U$282</definedName>
    <definedName name="_vena_MultiSiteS1_MultiSiteB1_R_FV_42f34b52efc14701904e2bd69b949ebb_81">'MYP-Multisite'!$U$283</definedName>
    <definedName name="_vena_MultiSiteS1_MultiSiteB1_R_FV_42f34b52efc14701904e2bd69b949ebb_82">'MYP-Multisite'!$U$284</definedName>
    <definedName name="_vena_MultiSiteS1_MultiSiteB1_R_FV_42f34b52efc14701904e2bd69b949ebb_83">'MYP-Multisite'!$U$285</definedName>
    <definedName name="_vena_MultiSiteS1_MultiSiteB1_R_FV_42f34b52efc14701904e2bd69b949ebb_84">'MYP-Multisite'!$U$286</definedName>
    <definedName name="_vena_MultiSiteS1_MultiSiteB1_R_FV_42f34b52efc14701904e2bd69b949ebb_85">'MYP-Multisite'!$U$287</definedName>
    <definedName name="_vena_MultiSiteS1_MultiSiteB1_R_FV_42f34b52efc14701904e2bd69b949ebb_86">'MYP-Multisite'!$U$288</definedName>
    <definedName name="_vena_MultiSiteS1_MultiSiteB1_R_FV_42f34b52efc14701904e2bd69b949ebb_87">'MYP-Multisite'!$U$289</definedName>
    <definedName name="_vena_MultiSiteS1_MultiSiteB1_R_FV_42f34b52efc14701904e2bd69b949ebb_88">'MYP-Multisite'!$U$290</definedName>
    <definedName name="_vena_MultiSiteS1_MultiSiteB1_R_FV_42f34b52efc14701904e2bd69b949ebb_89">'MYP-Multisite'!$U$291</definedName>
    <definedName name="_vena_MultiSiteS1_MultiSiteB1_R_FV_42f34b52efc14701904e2bd69b949ebb_9">'MYP-Multisite'!$U$207</definedName>
    <definedName name="_vena_MultiSiteS1_MultiSiteB1_R_FV_42f34b52efc14701904e2bd69b949ebb_90">'MYP-Multisite'!$U$292</definedName>
    <definedName name="_vena_MultiSiteS1_MultiSiteB1_R_FV_42f34b52efc14701904e2bd69b949ebb_91">'MYP-Multisite'!$U$293</definedName>
    <definedName name="_vena_MultiSiteS1_MultiSiteB1_R_FV_42f34b52efc14701904e2bd69b949ebb_92">'MYP-Multisite'!$U$294</definedName>
    <definedName name="_vena_MultiSiteS1_MultiSiteB1_R_FV_42f34b52efc14701904e2bd69b949ebb_93">'MYP-Multisite'!$U$295</definedName>
    <definedName name="_vena_MultiSiteS1_MultiSiteB1_R_FV_42f34b52efc14701904e2bd69b949ebb_95">'MYP-Multisite'!$U$299</definedName>
    <definedName name="_vena_MultiSiteS1_MultiSiteB1_R_FV_42f34b52efc14701904e2bd69b949ebb_96">'MYP-Multisite'!$U$300</definedName>
    <definedName name="_vena_MultiSiteS1_MultiSiteB1_R_FV_42f34b52efc14701904e2bd69b949ebb_97">'MYP-Multisite'!$U$301</definedName>
    <definedName name="_vena_MultiSiteS1_MultiSiteB1_R_FV_42f34b52efc14701904e2bd69b949ebb_98">'MYP-Multisite'!$U$302</definedName>
    <definedName name="_vena_MultiSiteS1_MultiSiteB1_R_FV_42f34b52efc14701904e2bd69b949ebb_99">'MYP-Multisite'!$U$303</definedName>
    <definedName name="_vena_MultiSiteS1_MultiSiteB2_C_8_431662182314278912">'MYP-Multisite'!$AB$79</definedName>
    <definedName name="_vena_MultiSiteS1_MultiSiteB2_C_FV_56493ffece784c5db4cd0fd3b40a250d">'MYP-Multisite'!$AB$76</definedName>
    <definedName name="_vena_MultiSiteS1_MultiSiteB2_C_FV_e1c3a244dc3d4f149ecdf7d748811086">'MYP-Multisite'!$AB$78</definedName>
    <definedName name="_vena_MultiSiteS1_MultiSiteB2_C_FV_e3545e3dcc52420a84dcdae3a23a4597">'MYP-Multisite'!$AB$77</definedName>
    <definedName name="_vena_MultiSiteS1_MultiSiteB2_R_5_431662131290570752">'MYP-Multisite'!$V$205</definedName>
    <definedName name="_vena_MultiSiteS1_MultiSiteB2_R_5_431662131294765057">'MYP-Multisite'!$V$206</definedName>
    <definedName name="_vena_MultiSiteS1_MultiSiteB2_R_5_431662131298959361">'MYP-Multisite'!$V$207</definedName>
    <definedName name="_vena_MultiSiteS1_MultiSiteB2_R_5_431662131303153665">'MYP-Multisite'!$V$208</definedName>
    <definedName name="_vena_MultiSiteS1_MultiSiteB2_R_5_431662131311542273">'MYP-Multisite'!$V$209</definedName>
    <definedName name="_vena_MultiSiteS1_MultiSiteB2_R_5_431662131315736577">'MYP-Multisite'!$V$210</definedName>
    <definedName name="_vena_MultiSiteS1_MultiSiteB2_R_5_431662131324125185">'MYP-Multisite'!$V$211</definedName>
    <definedName name="_vena_MultiSiteS1_MultiSiteB2_R_5_431662131328319489">'MYP-Multisite'!$V$212</definedName>
    <definedName name="_vena_MultiSiteS1_MultiSiteB2_R_5_431662131332513793">'MYP-Multisite'!$V$213</definedName>
    <definedName name="_vena_MultiSiteS1_MultiSiteB2_R_5_431662131336708097">'MYP-Multisite'!$V$214</definedName>
    <definedName name="_vena_MultiSiteS1_MultiSiteB2_R_5_431662131340902401">'MYP-Multisite'!$V$215</definedName>
    <definedName name="_vena_MultiSiteS1_MultiSiteB2_R_5_431662131345096705">'MYP-Multisite'!$V$216</definedName>
    <definedName name="_vena_MultiSiteS1_MultiSiteB2_R_5_431662131353485313">'MYP-Multisite'!$V$217</definedName>
    <definedName name="_vena_MultiSiteS1_MultiSiteB2_R_5_431662131378651136">'MYP-Multisite'!$V$197</definedName>
    <definedName name="_vena_MultiSiteS1_MultiSiteB2_R_5_431662131387039744">'MYP-Multisite'!$V$198</definedName>
    <definedName name="_vena_MultiSiteS1_MultiSiteB2_R_5_431662131391234049">'MYP-Multisite'!$V$199</definedName>
    <definedName name="_vena_MultiSiteS1_MultiSiteB2_R_5_431662131395428353">'MYP-Multisite'!$V$200</definedName>
    <definedName name="_vena_MultiSiteS1_MultiSiteB2_R_5_431662131399622657">'MYP-Multisite'!$V$201</definedName>
    <definedName name="_vena_MultiSiteS1_MultiSiteB2_R_5_431662131412205569">'MYP-Multisite'!$V$221</definedName>
    <definedName name="_vena_MultiSiteS1_MultiSiteB2_R_5_431662131420594177">'MYP-Multisite'!$V$222</definedName>
    <definedName name="_vena_MultiSiteS1_MultiSiteB2_R_5_431662131424788481">'MYP-Multisite'!$V$223</definedName>
    <definedName name="_vena_MultiSiteS1_MultiSiteB2_R_5_431662131433177088">'MYP-Multisite'!$V$224</definedName>
    <definedName name="_vena_MultiSiteS1_MultiSiteB2_R_5_431662131437371393">'MYP-Multisite'!$V$225</definedName>
    <definedName name="_vena_MultiSiteS1_MultiSiteB2_R_5_431662131449954305">'MYP-Multisite'!$V$226</definedName>
    <definedName name="_vena_MultiSiteS1_MultiSiteB2_R_5_431662131458342913">'MYP-Multisite'!$V$227</definedName>
    <definedName name="_vena_MultiSiteS1_MultiSiteB2_R_5_431662131462537217">'MYP-Multisite'!$V$228</definedName>
    <definedName name="_vena_MultiSiteS1_MultiSiteB2_R_5_431662131466731521">'MYP-Multisite'!$V$229</definedName>
    <definedName name="_vena_MultiSiteS1_MultiSiteB2_R_5_431662131475120129">'MYP-Multisite'!$V$230</definedName>
    <definedName name="_vena_MultiSiteS1_MultiSiteB2_R_5_431662131487703041">'MYP-Multisite'!$V$231</definedName>
    <definedName name="_vena_MultiSiteS1_MultiSiteB2_R_5_431662131496091649">'MYP-Multisite'!$V$232</definedName>
    <definedName name="_vena_MultiSiteS1_MultiSiteB2_R_5_431662131500285953">'MYP-Multisite'!$V$233</definedName>
    <definedName name="_vena_MultiSiteS1_MultiSiteB2_R_5_431662131504480257">'MYP-Multisite'!$V$234</definedName>
    <definedName name="_vena_MultiSiteS1_MultiSiteB2_R_5_431662131508674561">'MYP-Multisite'!$V$235</definedName>
    <definedName name="_vena_MultiSiteS1_MultiSiteB2_R_5_431662131512868865">'MYP-Multisite'!$V$236</definedName>
    <definedName name="_vena_MultiSiteS1_MultiSiteB2_R_5_431662131517063169">'MYP-Multisite'!$V$237</definedName>
    <definedName name="_vena_MultiSiteS1_MultiSiteB2_R_5_431662131546423296">'MYP-Multisite'!$V$241</definedName>
    <definedName name="_vena_MultiSiteS1_MultiSiteB2_R_5_431662131550617601">'MYP-Multisite'!$V$242</definedName>
    <definedName name="_vena_MultiSiteS1_MultiSiteB2_R_5_431662131554811905">'MYP-Multisite'!$V$243</definedName>
    <definedName name="_vena_MultiSiteS1_MultiSiteB2_R_5_431662131559006209">'MYP-Multisite'!$V$244</definedName>
    <definedName name="_vena_MultiSiteS1_MultiSiteB2_R_5_431662131567394816">'MYP-Multisite'!$V$245</definedName>
    <definedName name="_vena_MultiSiteS1_MultiSiteB2_R_5_431662131571589121">'MYP-Multisite'!$V$246</definedName>
    <definedName name="_vena_MultiSiteS1_MultiSiteB2_R_5_431662131575783425">'MYP-Multisite'!$V$247</definedName>
    <definedName name="_vena_MultiSiteS1_MultiSiteB2_R_5_431662131579977729">'MYP-Multisite'!$V$248</definedName>
    <definedName name="_vena_MultiSiteS1_MultiSiteB2_R_5_431662131588366337">'MYP-Multisite'!$V$249</definedName>
    <definedName name="_vena_MultiSiteS1_MultiSiteB2_R_5_431662131592560641">'MYP-Multisite'!$V$250</definedName>
    <definedName name="_vena_MultiSiteS1_MultiSiteB2_R_5_431662131596754945">'MYP-Multisite'!$V$251</definedName>
    <definedName name="_vena_MultiSiteS1_MultiSiteB2_R_5_431662131600949249">'MYP-Multisite'!$V$252</definedName>
    <definedName name="_vena_MultiSiteS1_MultiSiteB2_R_5_431662131609337857">'MYP-Multisite'!$V$253</definedName>
    <definedName name="_vena_MultiSiteS1_MultiSiteB2_R_5_431662131613532161">'MYP-Multisite'!$V$254</definedName>
    <definedName name="_vena_MultiSiteS1_MultiSiteB2_R_5_431662131621920769">'MYP-Multisite'!$V$255</definedName>
    <definedName name="_vena_MultiSiteS1_MultiSiteB2_R_5_431662131626115073">'MYP-Multisite'!$V$256</definedName>
    <definedName name="_vena_MultiSiteS1_MultiSiteB2_R_5_431662131630309377">'MYP-Multisite'!$V$257</definedName>
    <definedName name="_vena_MultiSiteS1_MultiSiteB2_R_5_431662131638697985">'MYP-Multisite'!$V$258</definedName>
    <definedName name="_vena_MultiSiteS1_MultiSiteB2_R_5_431662131642892289">'MYP-Multisite'!$V$259</definedName>
    <definedName name="_vena_MultiSiteS1_MultiSiteB2_R_5_431662131647086593">'MYP-Multisite'!$V$260</definedName>
    <definedName name="_vena_MultiSiteS1_MultiSiteB2_R_5_431662131655475200">'MYP-Multisite'!$V$261</definedName>
    <definedName name="_vena_MultiSiteS1_MultiSiteB2_R_5_431662131659669505">'MYP-Multisite'!$V$262</definedName>
    <definedName name="_vena_MultiSiteS1_MultiSiteB2_R_5_431662131663863809">'MYP-Multisite'!$V$263</definedName>
    <definedName name="_vena_MultiSiteS1_MultiSiteB2_R_5_431662131668058116">'MYP-Multisite'!$V$264</definedName>
    <definedName name="_vena_MultiSiteS1_MultiSiteB2_R_5_431662131676446721">'MYP-Multisite'!$V$265</definedName>
    <definedName name="_vena_MultiSiteS1_MultiSiteB2_R_5_431662131680641025">'MYP-Multisite'!$V$266</definedName>
    <definedName name="_vena_MultiSiteS1_MultiSiteB2_R_5_431662131689029634">'MYP-Multisite'!$V$267</definedName>
    <definedName name="_vena_MultiSiteS1_MultiSiteB2_R_5_431662131693223939">'MYP-Multisite'!$V$268</definedName>
    <definedName name="_vena_MultiSiteS1_MultiSiteB2_R_5_431662131697418241">'MYP-Multisite'!$V$269</definedName>
    <definedName name="_vena_MultiSiteS1_MultiSiteB2_R_5_431662131701612545">'MYP-Multisite'!$V$270</definedName>
    <definedName name="_vena_MultiSiteS1_MultiSiteB2_R_5_431662131710001152">'MYP-Multisite'!$V$271</definedName>
    <definedName name="_vena_MultiSiteS1_MultiSiteB2_R_5_431662131714195457">'MYP-Multisite'!$V$272</definedName>
    <definedName name="_vena_MultiSiteS1_MultiSiteB2_R_5_431662131718389761">'MYP-Multisite'!$V$273</definedName>
    <definedName name="_vena_MultiSiteS1_MultiSiteB2_R_5_431662131722584065">'MYP-Multisite'!$V$274</definedName>
    <definedName name="_vena_MultiSiteS1_MultiSiteB2_R_5_431662131726778369">'MYP-Multisite'!$V$275</definedName>
    <definedName name="_vena_MultiSiteS1_MultiSiteB2_R_5_431662131730972673">'MYP-Multisite'!$V$276</definedName>
    <definedName name="_vena_MultiSiteS1_MultiSiteB2_R_5_431662131735166977">'MYP-Multisite'!$V$277</definedName>
    <definedName name="_vena_MultiSiteS1_MultiSiteB2_R_5_431662131743555585">'MYP-Multisite'!$V$278</definedName>
    <definedName name="_vena_MultiSiteS1_MultiSiteB2_R_5_431662131747749889">'MYP-Multisite'!$V$279</definedName>
    <definedName name="_vena_MultiSiteS1_MultiSiteB2_R_5_431662131751944193">'MYP-Multisite'!$V$280</definedName>
    <definedName name="_vena_MultiSiteS1_MultiSiteB2_R_5_431662131756138497">'MYP-Multisite'!$V$281</definedName>
    <definedName name="_vena_MultiSiteS1_MultiSiteB2_R_5_431662131760332801">'MYP-Multisite'!$V$282</definedName>
    <definedName name="_vena_MultiSiteS1_MultiSiteB2_R_5_431662131764527105">'MYP-Multisite'!$V$283</definedName>
    <definedName name="_vena_MultiSiteS1_MultiSiteB2_R_5_431662131768721409">'MYP-Multisite'!$V$284</definedName>
    <definedName name="_vena_MultiSiteS1_MultiSiteB2_R_5_431662131777110017">'MYP-Multisite'!$V$285</definedName>
    <definedName name="_vena_MultiSiteS1_MultiSiteB2_R_5_431662131781304321">'MYP-Multisite'!$V$286</definedName>
    <definedName name="_vena_MultiSiteS1_MultiSiteB2_R_5_431662131785498625">'MYP-Multisite'!$V$287</definedName>
    <definedName name="_vena_MultiSiteS1_MultiSiteB2_R_5_431662131789692929">'MYP-Multisite'!$V$288</definedName>
    <definedName name="_vena_MultiSiteS1_MultiSiteB2_R_5_431662131793887233">'MYP-Multisite'!$V$290</definedName>
    <definedName name="_vena_MultiSiteS1_MultiSiteB2_R_5_431662131802275840">'MYP-Multisite'!$V$291</definedName>
    <definedName name="_vena_MultiSiteS1_MultiSiteB2_R_5_431662131823247360">'MYP-Multisite'!$V$299</definedName>
    <definedName name="_vena_MultiSiteS1_MultiSiteB2_R_5_431662131831635968">'MYP-Multisite'!$V$300</definedName>
    <definedName name="_vena_MultiSiteS1_MultiSiteB2_R_5_431662131835830273">'MYP-Multisite'!$V$301</definedName>
    <definedName name="_vena_MultiSiteS1_MultiSiteB2_R_5_431662131840024577">'MYP-Multisite'!$V$302</definedName>
    <definedName name="_vena_MultiSiteS1_MultiSiteB2_R_5_431662131848413185">'MYP-Multisite'!$V$303</definedName>
    <definedName name="_vena_MultiSiteS1_MultiSiteB2_R_5_431662131852607489">'MYP-Multisite'!$V$304</definedName>
    <definedName name="_vena_MultiSiteS1_MultiSiteB2_R_5_431662131856801793">'MYP-Multisite'!$V$305</definedName>
    <definedName name="_vena_MultiSiteS1_MultiSiteB2_R_5_431662131860996097">'MYP-Multisite'!$V$306</definedName>
    <definedName name="_vena_MultiSiteS1_MultiSiteB2_R_5_431662131865190401">'MYP-Multisite'!$V$307</definedName>
    <definedName name="_vena_MultiSiteS1_MultiSiteB2_R_5_431662131869384705">'MYP-Multisite'!$V$308</definedName>
    <definedName name="_vena_MultiSiteS1_MultiSiteB2_R_5_431662131877773313">'MYP-Multisite'!$V$309</definedName>
    <definedName name="_vena_MultiSiteS1_MultiSiteB2_R_5_431662131881967617">'MYP-Multisite'!$V$310</definedName>
    <definedName name="_vena_MultiSiteS1_MultiSiteB2_R_5_431662131886161921">'MYP-Multisite'!$V$311</definedName>
    <definedName name="_vena_MultiSiteS1_MultiSiteB2_R_5_431662131890356226">'MYP-Multisite'!$V$312</definedName>
    <definedName name="_vena_MultiSiteS1_MultiSiteB2_R_5_431662131898744835">'MYP-Multisite'!$V$292</definedName>
    <definedName name="_vena_MultiSiteS1_MultiSiteB2_R_5_431662131915522048">'MYP-Multisite'!$V$293</definedName>
    <definedName name="_vena_MultiSiteS1_MultiSiteB2_R_5_431662131919716368">'MYP-Multisite'!$V$294</definedName>
    <definedName name="_vena_MultiSiteS1_MultiSiteB2_R_5_431662131928104961">'MYP-Multisite'!$V$295</definedName>
    <definedName name="_vena_MultiSiteS1_MultiSiteB2_R_5_431662131995213824">'MYP-Multisite'!$V$322</definedName>
    <definedName name="_vena_MultiSiteS1_MultiSiteB2_R_5_431662131999408129">'MYP-Multisite'!$V$323</definedName>
    <definedName name="_vena_MultiSiteS1_MultiSiteB2_R_5_431662132007796737">'MYP-Multisite'!$V$325</definedName>
    <definedName name="_vena_MultiSiteS1_MultiSiteB2_R_5_431662132011991041">'MYP-Multisite'!$V$326</definedName>
    <definedName name="_vena_MultiSiteS1_MultiSiteB2_R_5_431662132016185345">'MYP-Multisite'!$V$327</definedName>
    <definedName name="_vena_MultiSiteS1_MultiSiteB2_R_5_431662132020379649">'MYP-Multisite'!$V$328</definedName>
    <definedName name="_vena_MultiSiteS1_MultiSiteB2_R_5_431662132037156865">'MYP-Multisite'!$V$329</definedName>
    <definedName name="_vena_MultiSiteS1_MultiSiteB2_R_5_431662132041351169">'MYP-Multisite'!$V$330</definedName>
    <definedName name="_vena_MultiSiteS1_MultiSiteB2_R_5_431662132049739777">'MYP-Multisite'!$V$331</definedName>
    <definedName name="_vena_MultiSiteS1_MultiSiteB2_R_5_431662132053934081">'MYP-Multisite'!$V$332</definedName>
    <definedName name="_vena_MultiSiteS1_MultiSiteB2_R_5_431662132058128385">'MYP-Multisite'!$V$333</definedName>
    <definedName name="_vena_MultiSiteS1_MultiSiteB2_R_5_431662132066516992">'MYP-Multisite'!$V$334</definedName>
    <definedName name="_vena_MultiSiteS1_MultiSiteB2_R_5_431662132070711297">'MYP-Multisite'!$V$335</definedName>
    <definedName name="_vena_MultiSiteS1_MultiSiteB2_R_5_431662132074905601">'MYP-Multisite'!$V$336</definedName>
    <definedName name="_vena_MultiSiteS1_MultiSiteB2_R_5_431662132079099905">'MYP-Multisite'!$V$337</definedName>
    <definedName name="_vena_MultiSiteS1_MultiSiteB2_R_5_431662132087488513">'MYP-Multisite'!$V$338</definedName>
    <definedName name="_vena_MultiSiteS1_MultiSiteB2_R_5_431662132091682817">'MYP-Multisite'!$V$339</definedName>
    <definedName name="_vena_MultiSiteS1_MultiSiteB2_R_5_431662132095877121">'MYP-Multisite'!$V$340</definedName>
    <definedName name="_vena_MultiSiteS1_MultiSiteB2_R_5_431662132104265728">'MYP-Multisite'!$V$341</definedName>
    <definedName name="_vena_MultiSiteS1_MultiSiteB2_R_5_431662132108460033">'MYP-Multisite'!$V$342</definedName>
    <definedName name="_vena_MultiSiteS1_MultiSiteB2_R_5_431662132112654337">'MYP-Multisite'!$V$343</definedName>
    <definedName name="_vena_MultiSiteS1_MultiSiteB2_R_5_431662132121042945">'MYP-Multisite'!$V$344</definedName>
    <definedName name="_vena_MultiSiteS1_MultiSiteB2_R_5_431662132125237249">'MYP-Multisite'!$V$345</definedName>
    <definedName name="_vena_MultiSiteS1_MultiSiteB2_R_5_431662132133625857">'MYP-Multisite'!$V$346</definedName>
    <definedName name="_vena_MultiSiteS1_MultiSiteB2_R_5_431662132137820161">'MYP-Multisite'!$V$347</definedName>
    <definedName name="_vena_MultiSiteS1_MultiSiteB2_R_5_431662132142014465">'MYP-Multisite'!$V$348</definedName>
    <definedName name="_vena_MultiSiteS1_MultiSiteB2_R_5_431662132150403073">'MYP-Multisite'!$V$349</definedName>
    <definedName name="_vena_MultiSiteS1_MultiSiteB2_R_5_431662132154597377">'MYP-Multisite'!$V$350</definedName>
    <definedName name="_vena_MultiSiteS1_MultiSiteB2_R_5_431662132158791681">'MYP-Multisite'!$V$351</definedName>
    <definedName name="_vena_MultiSiteS1_MultiSiteB2_R_5_431662132175568897">'MYP-Multisite'!$V$352</definedName>
    <definedName name="_vena_MultiSiteS1_MultiSiteB2_R_5_431662132188151809">'MYP-Multisite'!$V$353</definedName>
    <definedName name="_vena_MultiSiteS1_MultiSiteB2_R_5_431662132192346113">'MYP-Multisite'!$V$354</definedName>
    <definedName name="_vena_MultiSiteS1_MultiSiteB2_R_5_431662132200734721">'MYP-Multisite'!$V$355</definedName>
    <definedName name="_vena_MultiSiteS1_MultiSiteB2_R_5_431662132204929025">'MYP-Multisite'!$V$357</definedName>
    <definedName name="_vena_MultiSiteS1_MultiSiteB2_R_5_431662132209123329">'MYP-Multisite'!$V$358</definedName>
    <definedName name="_vena_MultiSiteS1_MultiSiteB2_R_5_431662132217511937">'MYP-Multisite'!$V$359</definedName>
    <definedName name="_vena_MultiSiteS1_MultiSiteB2_R_5_431662132221706241">'MYP-Multisite'!$V$360</definedName>
    <definedName name="_vena_MultiSiteS1_MultiSiteB2_R_5_431662132225900545">'MYP-Multisite'!$V$361</definedName>
    <definedName name="_vena_MultiSiteS1_MultiSiteB2_R_5_431662132234289153">'MYP-Multisite'!$V$362</definedName>
    <definedName name="_vena_MultiSiteS1_MultiSiteB2_R_5_431662132259454976">'MYP-Multisite'!$V$366</definedName>
    <definedName name="_vena_MultiSiteS1_MultiSiteB2_R_5_431662132267843585">'MYP-Multisite'!$V$367</definedName>
    <definedName name="_vena_MultiSiteS1_MultiSiteB2_R_5_431662132272037889">'MYP-Multisite'!$V$368</definedName>
    <definedName name="_vena_MultiSiteS1_MultiSiteB2_R_5_431662132276232193">'MYP-Multisite'!$V$369</definedName>
    <definedName name="_vena_MultiSiteS1_MultiSiteB2_R_5_431662132284620801">'MYP-Multisite'!$V$370</definedName>
    <definedName name="_vena_MultiSiteS1_MultiSiteB2_R_5_431662132288815105">'MYP-Multisite'!$V$371</definedName>
    <definedName name="_vena_MultiSiteS1_MultiSiteB2_R_5_431662132297203713">'MYP-Multisite'!$V$372</definedName>
    <definedName name="_vena_MultiSiteS1_MultiSiteB2_R_5_431662132301398017">'MYP-Multisite'!$V$373</definedName>
    <definedName name="_vena_MultiSiteS1_MultiSiteB2_R_5_431662132305592321">'MYP-Multisite'!$V$374</definedName>
    <definedName name="_vena_MultiSiteS1_MultiSiteB2_R_5_431662132309786625">'MYP-Multisite'!$V$376</definedName>
    <definedName name="_vena_MultiSiteS1_MultiSiteB2_R_5_431662132318175233">'MYP-Multisite'!$V$377</definedName>
    <definedName name="_vena_MultiSiteS1_MultiSiteB2_R_5_431662132322369537">'MYP-Multisite'!$V$378</definedName>
    <definedName name="_vena_MultiSiteS1_MultiSiteB2_R_5_431662132326563841">'MYP-Multisite'!$V$379</definedName>
    <definedName name="_vena_MultiSiteS1_MultiSiteB2_R_5_431662132334952449">'MYP-Multisite'!$V$380</definedName>
    <definedName name="_vena_MultiSiteS1_MultiSiteB2_R_5_431662132339146753">'MYP-Multisite'!$V$381</definedName>
    <definedName name="_vena_MultiSiteS1_MultiSiteB2_R_5_431662132347535361">'MYP-Multisite'!$V$382</definedName>
    <definedName name="_vena_MultiSiteS1_MultiSiteB2_R_5_431662132351729665">'MYP-Multisite'!$V$383</definedName>
    <definedName name="_vena_MultiSiteS1_MultiSiteB2_R_5_431662132355923969">'MYP-Multisite'!$V$384</definedName>
    <definedName name="_vena_MultiSiteS1_MultiSiteB2_R_5_431662132364312576">'MYP-Multisite'!$V$385</definedName>
    <definedName name="_vena_MultiSiteS1_MultiSiteB2_R_5_431662132368506881">'MYP-Multisite'!$V$386</definedName>
    <definedName name="_vena_MultiSiteS1_MultiSiteB2_R_5_431662132372701185">'MYP-Multisite'!$V$387</definedName>
    <definedName name="_vena_MultiSiteS1_MultiSiteB2_R_5_431662132376895489">'MYP-Multisite'!$V$388</definedName>
    <definedName name="_vena_MultiSiteS1_MultiSiteB2_R_5_431662132385284097">'MYP-Multisite'!$V$389</definedName>
    <definedName name="_vena_MultiSiteS1_MultiSiteB2_R_5_431662132389478401">'MYP-Multisite'!$V$390</definedName>
    <definedName name="_vena_MultiSiteS1_MultiSiteB2_R_5_431662132393672705">'MYP-Multisite'!$V$391</definedName>
    <definedName name="_vena_MultiSiteS1_MultiSiteB2_R_5_431662132397867009">'MYP-Multisite'!$V$392</definedName>
    <definedName name="_vena_MultiSiteS1_MultiSiteB2_R_5_431662132406255617">'MYP-Multisite'!$V$393</definedName>
    <definedName name="_vena_MultiSiteS1_MultiSiteB2_R_5_431662132410449921">'MYP-Multisite'!$V$394</definedName>
    <definedName name="_vena_MultiSiteS1_MultiSiteB2_R_5_431662132414644225">'MYP-Multisite'!$V$395</definedName>
    <definedName name="_vena_MultiSiteS1_MultiSiteB2_R_5_431662132423032833">'MYP-Multisite'!$V$396</definedName>
    <definedName name="_vena_MultiSiteS1_MultiSiteB2_R_5_431662132427227137">'MYP-Multisite'!$V$397</definedName>
    <definedName name="_vena_MultiSiteS1_MultiSiteB2_R_5_431662132431421441">'MYP-Multisite'!$V$398</definedName>
    <definedName name="_vena_MultiSiteS1_MultiSiteB2_R_5_431662132435615745">'MYP-Multisite'!$V$399</definedName>
    <definedName name="_vena_MultiSiteS1_MultiSiteB2_R_5_431662132444004353">'MYP-Multisite'!$V$400</definedName>
    <definedName name="_vena_MultiSiteS1_MultiSiteB2_R_5_431662132448198657">'MYP-Multisite'!$V$401</definedName>
    <definedName name="_vena_MultiSiteS1_MultiSiteB2_R_5_431662132452392961">'MYP-Multisite'!$V$402</definedName>
    <definedName name="_vena_MultiSiteS1_MultiSiteB2_R_5_431662132460781568">'MYP-Multisite'!$V$403</definedName>
    <definedName name="_vena_MultiSiteS1_MultiSiteB2_R_5_431662132464975873">'MYP-Multisite'!$V$404</definedName>
    <definedName name="_vena_MultiSiteS1_MultiSiteB2_R_5_431662132469170177">'MYP-Multisite'!$V$405</definedName>
    <definedName name="_vena_MultiSiteS1_MultiSiteB2_R_5_431662132477558784">'MYP-Multisite'!$V$406</definedName>
    <definedName name="_vena_MultiSiteS1_MultiSiteB2_R_5_431662132481753089">'MYP-Multisite'!$V$409</definedName>
    <definedName name="_vena_MultiSiteS1_MultiSiteB2_R_5_431662132485947393">'MYP-Multisite'!$V$410</definedName>
    <definedName name="_vena_MultiSiteS1_MultiSiteB2_R_5_431662132494336001">'MYP-Multisite'!$V$411</definedName>
    <definedName name="_vena_MultiSiteS1_MultiSiteB2_R_5_431662132498530305">'MYP-Multisite'!$V$412</definedName>
    <definedName name="_vena_MultiSiteS1_MultiSiteB2_R_5_431662132502724609">'MYP-Multisite'!$V$413</definedName>
    <definedName name="_vena_MultiSiteS1_MultiSiteB2_R_5_431662132506918913">'MYP-Multisite'!$V$414</definedName>
    <definedName name="_vena_MultiSiteS1_MultiSiteB2_R_5_431662132511113217">'MYP-Multisite'!$V$415</definedName>
    <definedName name="_vena_MultiSiteS1_MultiSiteB2_R_5_431662132515307521">'MYP-Multisite'!$V$417</definedName>
    <definedName name="_vena_MultiSiteS1_MultiSiteB2_R_5_431662132544667648">'MYP-Multisite'!$V$421</definedName>
    <definedName name="_vena_MultiSiteS1_MultiSiteB2_R_5_431662132557250561">'MYP-Multisite'!$V$422</definedName>
    <definedName name="_vena_MultiSiteS1_MultiSiteB2_R_5_431662132574027777">'MYP-Multisite'!$V$423</definedName>
    <definedName name="_vena_MultiSiteS1_MultiSiteB2_R_5_431662132599193601">'MYP-Multisite'!$V$424</definedName>
    <definedName name="_vena_MultiSiteS1_MultiSiteB2_R_5_431662132615970817">'MYP-Multisite'!$V$425</definedName>
    <definedName name="_vena_MultiSiteS1_MultiSiteB2_R_5_431662132641136641">'MYP-Multisite'!$V$426</definedName>
    <definedName name="_vena_MultiSiteS1_MultiSiteB2_R_5_431662132653719553">'MYP-Multisite'!$V$427</definedName>
    <definedName name="_vena_MultiSiteS1_MultiSiteB2_R_5_431662132666302467">'MYP-Multisite'!$V$428</definedName>
    <definedName name="_vena_MultiSiteS1_MultiSiteB2_R_5_431662132683079681">'MYP-Multisite'!$V$429</definedName>
    <definedName name="_vena_MultiSiteS1_MultiSiteB2_R_5_431662132720828416">'MYP-Multisite'!$V$433</definedName>
    <definedName name="_vena_MultiSiteS1_MultiSiteB2_R_5_431662132725022721">'MYP-Multisite'!$V$434</definedName>
    <definedName name="_vena_MultiSiteS1_MultiSiteB2_R_5_431662132729217025">'MYP-Multisite'!$V$435</definedName>
    <definedName name="_vena_MultiSiteS1_MultiSiteB2_R_5_431662132737605633">'MYP-Multisite'!$V$436</definedName>
    <definedName name="_vena_MultiSiteS1_MultiSiteB2_R_5_431662132741799937">'MYP-Multisite'!$V$437</definedName>
    <definedName name="_vena_MultiSiteS1_MultiSiteB2_R_5_431662132745994241">'MYP-Multisite'!$V$438</definedName>
    <definedName name="_vena_MultiSiteS1_MultiSiteB2_R_5_431662132754382849">'MYP-Multisite'!$V$439</definedName>
    <definedName name="_vena_MultiSiteS1_MultiSiteB2_R_5_431662132758577153">'MYP-Multisite'!$V$440</definedName>
    <definedName name="_vena_MultiSiteS1_MultiSiteB2_R_5_431662132762771457">'MYP-Multisite'!$V$441</definedName>
    <definedName name="_vena_MultiSiteS1_MultiSiteB2_R_5_431662132766965761">'MYP-Multisite'!$V$442</definedName>
    <definedName name="_vena_MultiSiteS1_MultiSiteB2_R_5_431662132771160065">'MYP-Multisite'!$V$443</definedName>
    <definedName name="_vena_MultiSiteS1_MultiSiteB2_R_5_431662132775354369">'MYP-Multisite'!$V$444</definedName>
    <definedName name="_vena_MultiSiteS1_MultiSiteB2_R_5_431662132783742977">'MYP-Multisite'!$V$445</definedName>
    <definedName name="_vena_MultiSiteS1_MultiSiteB2_R_5_431662132787937281">'MYP-Multisite'!$V$446</definedName>
    <definedName name="_vena_MultiSiteS1_MultiSiteB2_R_5_431662132792131585">'MYP-Multisite'!$V$447</definedName>
    <definedName name="_vena_MultiSiteS1_MultiSiteB2_R_5_431662132796325889">'MYP-Multisite'!$V$448</definedName>
    <definedName name="_vena_MultiSiteS1_MultiSiteB2_R_5_431662132800520193">'MYP-Multisite'!$V$449</definedName>
    <definedName name="_vena_MultiSiteS1_MultiSiteB2_R_5_431662132804714497">'MYP-Multisite'!$V$450</definedName>
    <definedName name="_vena_MultiSiteS1_MultiSiteB2_R_5_431662132813103104">'MYP-Multisite'!$V$451</definedName>
    <definedName name="_vena_MultiSiteS1_MultiSiteB2_R_5_431662132817297409">'MYP-Multisite'!$V$452</definedName>
    <definedName name="_vena_MultiSiteS1_MultiSiteB2_R_5_431662132821491713">'MYP-Multisite'!$V$453</definedName>
    <definedName name="_vena_MultiSiteS1_MultiSiteB2_R_5_431662132825686017">'MYP-Multisite'!$V$454</definedName>
    <definedName name="_vena_MultiSiteS1_MultiSiteB2_R_5_431662132829880321">'MYP-Multisite'!$V$455</definedName>
    <definedName name="_vena_MultiSiteS1_MultiSiteB2_R_5_431662132834074625">'MYP-Multisite'!$V$456</definedName>
    <definedName name="_vena_MultiSiteS1_MultiSiteB2_R_5_431662132838268929">'MYP-Multisite'!$V$457</definedName>
    <definedName name="_vena_MultiSiteS1_MultiSiteB2_R_5_431662132846657537">'MYP-Multisite'!$V$458</definedName>
    <definedName name="_vena_MultiSiteS1_MultiSiteB2_R_5_431662132850851841">'MYP-Multisite'!$V$459</definedName>
    <definedName name="_vena_MultiSiteS1_MultiSiteB2_R_5_431662132855046145">'MYP-Multisite'!$V$460</definedName>
    <definedName name="_vena_MultiSiteS1_MultiSiteB2_R_5_431662132859240449">'MYP-Multisite'!$V$461</definedName>
    <definedName name="_vena_MultiSiteS1_MultiSiteB2_R_5_431662132863434753">'MYP-Multisite'!$V$462</definedName>
    <definedName name="_vena_MultiSiteS1_MultiSiteB2_R_5_431662132871823361">'MYP-Multisite'!$V$463</definedName>
    <definedName name="_vena_MultiSiteS1_MultiSiteB2_R_5_431662132876017665">'MYP-Multisite'!$V$464</definedName>
    <definedName name="_vena_MultiSiteS1_MultiSiteB2_R_5_431662132880211969">'MYP-Multisite'!$V$465</definedName>
    <definedName name="_vena_MultiSiteS1_MultiSiteB2_R_5_431662132884406273">'MYP-Multisite'!$V$466</definedName>
    <definedName name="_vena_MultiSiteS1_MultiSiteB2_R_5_431662132888600577">'MYP-Multisite'!$V$467</definedName>
    <definedName name="_vena_MultiSiteS1_MultiSiteB2_R_5_431662132892794881">'MYP-Multisite'!$V$468</definedName>
    <definedName name="_vena_MultiSiteS1_MultiSiteB2_R_5_431662132901183489">'MYP-Multisite'!$V$469</definedName>
    <definedName name="_vena_MultiSiteS1_MultiSiteB2_R_5_431662132905377793">'MYP-Multisite'!$V$470</definedName>
    <definedName name="_vena_MultiSiteS1_MultiSiteB2_R_5_431662132909572097">'MYP-Multisite'!$V$471</definedName>
    <definedName name="_vena_MultiSiteS1_MultiSiteB2_R_5_431662132913766401">'MYP-Multisite'!$V$472</definedName>
    <definedName name="_vena_MultiSiteS1_MultiSiteB2_R_5_431662132922155008">'MYP-Multisite'!$V$473</definedName>
    <definedName name="_vena_MultiSiteS1_MultiSiteB2_R_5_431662132926349313">'MYP-Multisite'!$V$474</definedName>
    <definedName name="_vena_MultiSiteS1_MultiSiteB2_R_5_431662132930543617">'MYP-Multisite'!$V$475</definedName>
    <definedName name="_vena_MultiSiteS1_MultiSiteB2_R_5_431662132934737921">'MYP-Multisite'!$V$476</definedName>
    <definedName name="_vena_MultiSiteS1_MultiSiteB2_R_5_431662132938932225">'MYP-Multisite'!$V$477</definedName>
    <definedName name="_vena_MultiSiteS1_MultiSiteB2_R_5_431662132947320833">'MYP-Multisite'!$V$478</definedName>
    <definedName name="_vena_MultiSiteS1_MultiSiteB2_R_5_431662132951515137">'MYP-Multisite'!$V$479</definedName>
    <definedName name="_vena_MultiSiteS1_MultiSiteB2_R_5_431662132955709441">'MYP-Multisite'!$V$480</definedName>
    <definedName name="_vena_MultiSiteS1_MultiSiteB2_R_5_431662132959903745">'MYP-Multisite'!$V$481</definedName>
    <definedName name="_vena_MultiSiteS1_MultiSiteB2_R_5_431662132968292353">'MYP-Multisite'!$V$482</definedName>
    <definedName name="_vena_MultiSiteS1_MultiSiteB2_R_5_431662132976680961">'MYP-Multisite'!$V$483</definedName>
    <definedName name="_vena_MultiSiteS1_MultiSiteB2_R_5_431662133001846784">'MYP-Multisite'!$V$487</definedName>
    <definedName name="_vena_MultiSiteS1_MultiSiteB2_R_5_431662133006041089">'MYP-Multisite'!$V$488</definedName>
    <definedName name="_vena_MultiSiteS1_MultiSiteB2_R_5_431662133014429697">'MYP-Multisite'!$V$489</definedName>
    <definedName name="_vena_MultiSiteS1_MultiSiteB2_R_5_431662133018624001">'MYP-Multisite'!$V$490</definedName>
    <definedName name="_vena_MultiSiteS1_MultiSiteB2_R_5_431662133022818305">'MYP-Multisite'!$V$491</definedName>
    <definedName name="_vena_MultiSiteS1_MultiSiteB2_R_5_431662133031206913">'MYP-Multisite'!$V$492</definedName>
    <definedName name="_vena_MultiSiteS1_MultiSiteB2_R_5_431662133035401217">'MYP-Multisite'!$V$493</definedName>
    <definedName name="_vena_MultiSiteS1_MultiSiteB2_R_5_431662133039595521">'MYP-Multisite'!$V$494</definedName>
    <definedName name="_vena_MultiSiteS1_MultiSiteB2_R_5_431662133043789825">'MYP-Multisite'!$V$495</definedName>
    <definedName name="_vena_MultiSiteS1_MultiSiteB2_R_5_431662133047984129">'MYP-Multisite'!$V$496</definedName>
    <definedName name="_vena_MultiSiteS1_MultiSiteB2_R_5_431662133052178433">'MYP-Multisite'!$V$497</definedName>
    <definedName name="_vena_MultiSiteS1_MultiSiteB2_R_5_431662133056372737">'MYP-Multisite'!$V$498</definedName>
    <definedName name="_vena_MultiSiteS1_MultiSiteB2_R_5_431662133064761344">'MYP-Multisite'!$V$499</definedName>
    <definedName name="_vena_MultiSiteS1_MultiSiteB2_R_5_431662133068955649">'MYP-Multisite'!$V$500</definedName>
    <definedName name="_vena_MultiSiteS1_MultiSiteB2_R_5_431662133073149953">'MYP-Multisite'!$V$501</definedName>
    <definedName name="_vena_MultiSiteS1_MultiSiteB2_R_5_431662133077344257">'MYP-Multisite'!$V$502</definedName>
    <definedName name="_vena_MultiSiteS1_MultiSiteB2_R_5_431662133081538561">'MYP-Multisite'!$V$503</definedName>
    <definedName name="_vena_MultiSiteS1_MultiSiteB2_R_5_431662133085732865">'MYP-Multisite'!$V$504</definedName>
    <definedName name="_vena_MultiSiteS1_MultiSiteB2_R_5_431662133089927169">'MYP-Multisite'!$V$505</definedName>
    <definedName name="_vena_MultiSiteS1_MultiSiteB2_R_5_431662133098315777">'MYP-Multisite'!$V$506</definedName>
    <definedName name="_vena_MultiSiteS1_MultiSiteB2_R_5_431662133102510081">'MYP-Multisite'!$V$507</definedName>
    <definedName name="_vena_MultiSiteS1_MultiSiteB2_R_5_431662133106704385">'MYP-Multisite'!$V$508</definedName>
    <definedName name="_vena_MultiSiteS1_MultiSiteB2_R_5_431662133110898689">'MYP-Multisite'!$V$509</definedName>
    <definedName name="_vena_MultiSiteS1_MultiSiteB2_R_5_431662133115092993">'MYP-Multisite'!$V$510</definedName>
    <definedName name="_vena_MultiSiteS1_MultiSiteB2_R_5_431662133119287297">'MYP-Multisite'!$V$511</definedName>
    <definedName name="_vena_MultiSiteS1_MultiSiteB2_R_5_431662133123481601">'MYP-Multisite'!$V$512</definedName>
    <definedName name="_vena_MultiSiteS1_MultiSiteB2_R_5_431662133131870208">'MYP-Multisite'!$V$513</definedName>
    <definedName name="_vena_MultiSiteS1_MultiSiteB2_R_5_431662133136064513">'MYP-Multisite'!$V$514</definedName>
    <definedName name="_vena_MultiSiteS1_MultiSiteB2_R_5_431662133140258817">'MYP-Multisite'!$V$515</definedName>
    <definedName name="_vena_MultiSiteS1_MultiSiteB2_R_5_431662133144453121">'MYP-Multisite'!$V$516</definedName>
    <definedName name="_vena_MultiSiteS1_MultiSiteB2_R_5_431662133148647425">'MYP-Multisite'!$V$517</definedName>
    <definedName name="_vena_MultiSiteS1_MultiSiteB2_R_5_431662133152841729">'MYP-Multisite'!$V$518</definedName>
    <definedName name="_vena_MultiSiteS1_MultiSiteB2_R_5_431662133157036033">'MYP-Multisite'!$V$519</definedName>
    <definedName name="_vena_MultiSiteS1_MultiSiteB2_R_5_431662133165424641">'MYP-Multisite'!$V$520</definedName>
    <definedName name="_vena_MultiSiteS1_MultiSiteB2_R_5_431662133169618945">'MYP-Multisite'!$V$521</definedName>
    <definedName name="_vena_MultiSiteS1_MultiSiteB2_R_5_431662133173813249">'MYP-Multisite'!$V$522</definedName>
    <definedName name="_vena_MultiSiteS1_MultiSiteB2_R_5_431662133178007553">'MYP-Multisite'!$V$523</definedName>
    <definedName name="_vena_MultiSiteS1_MultiSiteB2_R_5_431662133182201857">'MYP-Multisite'!$V$524</definedName>
    <definedName name="_vena_MultiSiteS1_MultiSiteB2_R_5_431662133186396161">'MYP-Multisite'!$V$525</definedName>
    <definedName name="_vena_MultiSiteS1_MultiSiteB2_R_5_431662133194784769">'MYP-Multisite'!$V$526</definedName>
    <definedName name="_vena_MultiSiteS1_MultiSiteB2_R_5_431662133198979073">'MYP-Multisite'!$V$527</definedName>
    <definedName name="_vena_MultiSiteS1_MultiSiteB2_R_5_431662133203173377">'MYP-Multisite'!$V$528</definedName>
    <definedName name="_vena_MultiSiteS1_MultiSiteB2_R_5_431662133207367681">'MYP-Multisite'!$V$529</definedName>
    <definedName name="_vena_MultiSiteS1_MultiSiteB2_R_5_431662133211561985">'MYP-Multisite'!$V$530</definedName>
    <definedName name="_vena_MultiSiteS1_MultiSiteB2_R_5_431662133219950592">'MYP-Multisite'!$V$531</definedName>
    <definedName name="_vena_MultiSiteS1_MultiSiteB2_R_5_431662133224144897">'MYP-Multisite'!$V$532</definedName>
    <definedName name="_vena_MultiSiteS1_MultiSiteB2_R_5_431662133228339201">'MYP-Multisite'!$V$533</definedName>
    <definedName name="_vena_MultiSiteS1_MultiSiteB2_R_5_431662133232533505">'MYP-Multisite'!$V$534</definedName>
    <definedName name="_vena_MultiSiteS1_MultiSiteB2_R_5_431662133236727809">'MYP-Multisite'!$V$535</definedName>
    <definedName name="_vena_MultiSiteS1_MultiSiteB2_R_5_431662133240922113">'MYP-Multisite'!$V$536</definedName>
    <definedName name="_vena_MultiSiteS1_MultiSiteB2_R_5_431662133245116417">'MYP-Multisite'!$V$537</definedName>
    <definedName name="_vena_MultiSiteS1_MultiSiteB2_R_5_431662133249310721">'MYP-Multisite'!$V$538</definedName>
    <definedName name="_vena_MultiSiteS1_MultiSiteB2_R_5_431662133257699328">'MYP-Multisite'!$V$539</definedName>
    <definedName name="_vena_MultiSiteS1_MultiSiteB2_R_5_431662133261893633">'MYP-Multisite'!$V$540</definedName>
    <definedName name="_vena_MultiSiteS1_MultiSiteB2_R_5_431662133266087937">'MYP-Multisite'!$V$541</definedName>
    <definedName name="_vena_MultiSiteS1_MultiSiteB2_R_5_431662133270282241">'MYP-Multisite'!$V$542</definedName>
    <definedName name="_vena_MultiSiteS1_MultiSiteB2_R_5_431662133274476545">'MYP-Multisite'!$V$543</definedName>
    <definedName name="_vena_MultiSiteS1_MultiSiteB2_R_5_431662133282865153">'MYP-Multisite'!$V$544</definedName>
    <definedName name="_vena_MultiSiteS1_MultiSiteB2_R_5_431662133291253761">'MYP-Multisite'!$V$545</definedName>
    <definedName name="_vena_MultiSiteS1_MultiSiteB2_R_5_431662133299642369">'MYP-Multisite'!$V$546</definedName>
    <definedName name="_vena_MultiSiteS1_MultiSiteB2_R_5_431662133308030977">'MYP-Multisite'!$V$547</definedName>
    <definedName name="_vena_MultiSiteS1_MultiSiteB2_R_5_431662133312225281">'MYP-Multisite'!$V$548</definedName>
    <definedName name="_vena_MultiSiteS1_MultiSiteB2_R_5_431662133316419585">'MYP-Multisite'!$V$549</definedName>
    <definedName name="_vena_MultiSiteS1_MultiSiteB2_R_5_431662133320613889">'MYP-Multisite'!$V$550</definedName>
    <definedName name="_vena_MultiSiteS1_MultiSiteB2_R_5_431662133329002497">'MYP-Multisite'!$V$551</definedName>
    <definedName name="_vena_MultiSiteS1_MultiSiteB2_R_5_431662133333196801">'MYP-Multisite'!$V$552</definedName>
    <definedName name="_vena_MultiSiteS1_MultiSiteB2_R_5_431662133337391105">'MYP-Multisite'!$V$553</definedName>
    <definedName name="_vena_MultiSiteS1_MultiSiteB2_R_5_431662133341585409">'MYP-Multisite'!$V$554</definedName>
    <definedName name="_vena_MultiSiteS1_MultiSiteB2_R_5_431662133345779713">'MYP-Multisite'!$V$555</definedName>
    <definedName name="_vena_MultiSiteS1_MultiSiteB2_R_5_431662133349974017">'MYP-Multisite'!$V$556</definedName>
    <definedName name="_vena_MultiSiteS1_MultiSiteB2_R_5_431662133358362624">'MYP-Multisite'!$V$557</definedName>
    <definedName name="_vena_MultiSiteS1_MultiSiteB2_R_5_431662133362556929">'MYP-Multisite'!$V$558</definedName>
    <definedName name="_vena_MultiSiteS1_MultiSiteB2_R_5_431662133366751233">'MYP-Multisite'!$V$559</definedName>
    <definedName name="_vena_MultiSiteS1_MultiSiteB2_R_5_431662133370945537">'MYP-Multisite'!$V$560</definedName>
    <definedName name="_vena_MultiSiteS1_MultiSiteB2_R_5_431662133375139841">'MYP-Multisite'!$V$561</definedName>
    <definedName name="_vena_MultiSiteS1_MultiSiteB2_R_5_431662133383528449">'MYP-Multisite'!$V$562</definedName>
    <definedName name="_vena_MultiSiteS1_MultiSiteB2_R_5_431662133387722753">'MYP-Multisite'!$V$563</definedName>
    <definedName name="_vena_MultiSiteS1_MultiSiteB2_R_5_431662133391917057">'MYP-Multisite'!$V$564</definedName>
    <definedName name="_vena_MultiSiteS1_MultiSiteB2_R_5_431662133396111361">'MYP-Multisite'!$V$565</definedName>
    <definedName name="_vena_MultiSiteS1_MultiSiteB2_R_5_431662133400305665">'MYP-Multisite'!$V$566</definedName>
    <definedName name="_vena_MultiSiteS1_MultiSiteB2_R_5_431662133404499969">'MYP-Multisite'!$V$567</definedName>
    <definedName name="_vena_MultiSiteS1_MultiSiteB2_R_5_431662133408694273">'MYP-Multisite'!$V$568</definedName>
    <definedName name="_vena_MultiSiteS1_MultiSiteB2_R_5_431662133417082881">'MYP-Multisite'!$V$569</definedName>
    <definedName name="_vena_MultiSiteS1_MultiSiteB2_R_5_431662133421277185">'MYP-Multisite'!$V$570</definedName>
    <definedName name="_vena_MultiSiteS1_MultiSiteB2_R_5_431662133425471489">'MYP-Multisite'!$V$571</definedName>
    <definedName name="_vena_MultiSiteS1_MultiSiteB2_R_5_431662133429665793">'MYP-Multisite'!$V$572</definedName>
    <definedName name="_vena_MultiSiteS1_MultiSiteB2_R_5_431662133433860097">'MYP-Multisite'!$V$573</definedName>
    <definedName name="_vena_MultiSiteS1_MultiSiteB2_R_5_431662133438054401">'MYP-Multisite'!$V$574</definedName>
    <definedName name="_vena_MultiSiteS1_MultiSiteB2_R_5_431662133442248705">'MYP-Multisite'!$V$576</definedName>
    <definedName name="_vena_MultiSiteS1_MultiSiteB2_R_5_431662133450637313">'MYP-Multisite'!$V$577</definedName>
    <definedName name="_vena_MultiSiteS1_MultiSiteB2_R_5_431662133454831617">'MYP-Multisite'!$V$578</definedName>
    <definedName name="_vena_MultiSiteS1_MultiSiteB2_R_5_431662133459025921">'MYP-Multisite'!$V$579</definedName>
    <definedName name="_vena_MultiSiteS1_MultiSiteB2_R_5_431662133463220225">'MYP-Multisite'!$V$580</definedName>
    <definedName name="_vena_MultiSiteS1_MultiSiteB2_R_5_431662133467414529">'MYP-Multisite'!$V$581</definedName>
    <definedName name="_vena_MultiSiteS1_MultiSiteB2_R_5_431662133479997441">'MYP-Multisite'!$V$582</definedName>
    <definedName name="_vena_MultiSiteS1_MultiSiteB2_R_5_431662133484191745">'MYP-Multisite'!$V$583</definedName>
    <definedName name="_vena_MultiSiteS1_MultiSiteB2_R_5_431662133488386049">'MYP-Multisite'!$V$585</definedName>
    <definedName name="_vena_MultiSiteS1_MultiSiteB2_R_5_431662133492580353">'MYP-Multisite'!$V$586</definedName>
    <definedName name="_vena_MultiSiteS1_MultiSiteB2_R_5_431662133500968961">'MYP-Multisite'!$V$587</definedName>
    <definedName name="_vena_MultiSiteS1_MultiSiteB2_R_5_431662133505163265">'MYP-Multisite'!$V$588</definedName>
    <definedName name="_vena_MultiSiteS1_MultiSiteB2_R_5_431662133509357569">'MYP-Multisite'!$V$589</definedName>
    <definedName name="_vena_MultiSiteS1_MultiSiteB2_R_5_431662133513551873">'MYP-Multisite'!$V$590</definedName>
    <definedName name="_vena_MultiSiteS1_MultiSiteB2_R_5_431662133517746177">'MYP-Multisite'!$V$591</definedName>
    <definedName name="_vena_MultiSiteS1_MultiSiteB2_R_5_431662133521940481">'MYP-Multisite'!$V$592</definedName>
    <definedName name="_vena_MultiSiteS1_MultiSiteB2_R_5_431662133530329089">'MYP-Multisite'!$V$593</definedName>
    <definedName name="_vena_MultiSiteS1_MultiSiteB2_R_5_431662133534523393">'MYP-Multisite'!$V$594</definedName>
    <definedName name="_vena_MultiSiteS1_MultiSiteB2_R_5_431662133538717697">'MYP-Multisite'!$V$595</definedName>
    <definedName name="_vena_MultiSiteS1_MultiSiteB2_R_5_431662133547106305">'MYP-Multisite'!$V$596</definedName>
    <definedName name="_vena_MultiSiteS1_MultiSiteB2_R_5_431662133551300609">'MYP-Multisite'!$V$597</definedName>
    <definedName name="_vena_MultiSiteS1_MultiSiteB2_R_5_431662133555494913">'MYP-Multisite'!$V$598</definedName>
    <definedName name="_vena_MultiSiteS1_MultiSiteB2_R_5_431662133559689217">'MYP-Multisite'!$V$599</definedName>
    <definedName name="_vena_MultiSiteS1_MultiSiteB2_R_5_431662133568077825">'MYP-Multisite'!$V$600</definedName>
    <definedName name="_vena_MultiSiteS1_MultiSiteB2_R_5_431662133572272129">'MYP-Multisite'!$V$601</definedName>
    <definedName name="_vena_MultiSiteS1_MultiSiteB2_R_5_431662133580660736">'MYP-Multisite'!$V$602</definedName>
    <definedName name="_vena_MultiSiteS1_MultiSiteB2_R_5_431662133584855041">'MYP-Multisite'!$V$603</definedName>
    <definedName name="_vena_MultiSiteS1_MultiSiteB2_R_5_431662133589049345">'MYP-Multisite'!$V$604</definedName>
    <definedName name="_vena_MultiSiteS1_MultiSiteB2_R_5_431662133593243649">'MYP-Multisite'!$V$605</definedName>
    <definedName name="_vena_MultiSiteS1_MultiSiteB2_R_5_431662133664546817">'MYP-Multisite'!$V$609</definedName>
    <definedName name="_vena_MultiSiteS1_MultiSiteB2_R_5_431662133693906944">'MYP-Multisite'!$V$613</definedName>
    <definedName name="_vena_MultiSiteS1_MultiSiteB2_R_5_431662133706489857">'MYP-Multisite'!$V$614</definedName>
    <definedName name="_vena_MultiSiteS1_MultiSiteB2_R_5_431662133710684161">'MYP-Multisite'!$V$615</definedName>
    <definedName name="_vena_MultiSiteS1_MultiSiteB2_R_5_431662133740044289">'MYP-Multisite'!$V$616</definedName>
    <definedName name="_vena_MultiSiteS1_MultiSiteB2_R_5_484175100812591104">'MYP-Multisite'!$V$289</definedName>
    <definedName name="_vena_MultiSiteS1_MultiSiteB2_R_5_484175225560367104">'MYP-Multisite'!$V$575</definedName>
    <definedName name="_vena_MultiSiteS1_MultiSiteB2_R_5_495736496901324800">'MYP-Multisite'!$V$324</definedName>
    <definedName name="_vena_MultiSiteS1_MultiSiteB2_R_5_495736637918674944">'MYP-Multisite'!$V$356</definedName>
    <definedName name="_vena_MultiSiteS1_MultiSiteB2_R_5_495736795930689536">'MYP-Multisite'!$V$375</definedName>
    <definedName name="_vena_MultiSiteS1_MultiSiteB2_R_5_495736973987151921">'MYP-Multisite'!$V$407</definedName>
    <definedName name="_vena_MultiSiteS1_MultiSiteB2_R_5_495737043323191296">'MYP-Multisite'!$V$408</definedName>
    <definedName name="_vena_MultiSiteS1_MultiSiteB2_R_5_495737181823827968">'MYP-Multisite'!$V$416</definedName>
    <definedName name="_vena_MultiSiteS1_MultiSiteB2_R_5_495812598937157632">'MYP-Multisite'!$V$584</definedName>
    <definedName name="_vena_MultiSiteS1_MultiSiteB3_C_8_431662182280724481">'MYP-Multisite'!$AC$83</definedName>
    <definedName name="_vena_MultiSiteS1_MultiSiteB3_C_8_431662182280724481_10">'MYP-Multisite'!$AZ$83</definedName>
    <definedName name="_vena_MultiSiteS1_MultiSiteB3_C_8_431662182280724481_11">'MYP-Multisite'!$BA$83</definedName>
    <definedName name="_vena_MultiSiteS1_MultiSiteB3_C_8_431662182280724481_12">'MYP-Multisite'!$BB$83</definedName>
    <definedName name="_vena_MultiSiteS1_MultiSiteB3_C_8_431662182280724481_13">'MYP-Multisite'!$BC$83</definedName>
    <definedName name="_vena_MultiSiteS1_MultiSiteB3_C_8_431662182280724481_14">'MYP-Multisite'!$AD$83</definedName>
    <definedName name="_vena_MultiSiteS1_MultiSiteB3_C_8_431662182280724481_15">'MYP-Multisite'!$AE$83</definedName>
    <definedName name="_vena_MultiSiteS1_MultiSiteB3_C_8_431662182280724481_16">'MYP-Multisite'!$AF$83</definedName>
    <definedName name="_vena_MultiSiteS1_MultiSiteB3_C_8_431662182280724481_17">'MYP-Multisite'!$AG$83</definedName>
    <definedName name="_vena_MultiSiteS1_MultiSiteB3_C_8_431662182280724481_18">'MYP-Multisite'!$AH$83</definedName>
    <definedName name="_vena_MultiSiteS1_MultiSiteB3_C_8_431662182280724481_19">'MYP-Multisite'!$AI$83</definedName>
    <definedName name="_vena_MultiSiteS1_MultiSiteB3_C_8_431662182280724481_2">'MYP-Multisite'!$AR$83</definedName>
    <definedName name="_vena_MultiSiteS1_MultiSiteB3_C_8_431662182280724481_20">'MYP-Multisite'!$AJ$83</definedName>
    <definedName name="_vena_MultiSiteS1_MultiSiteB3_C_8_431662182280724481_21">'MYP-Multisite'!$AK$83</definedName>
    <definedName name="_vena_MultiSiteS1_MultiSiteB3_C_8_431662182280724481_22">'MYP-Multisite'!$AL$83</definedName>
    <definedName name="_vena_MultiSiteS1_MultiSiteB3_C_8_431662182280724481_23">'MYP-Multisite'!$AM$83</definedName>
    <definedName name="_vena_MultiSiteS1_MultiSiteB3_C_8_431662182280724481_24">'MYP-Multisite'!$AN$83</definedName>
    <definedName name="_vena_MultiSiteS1_MultiSiteB3_C_8_431662182280724481_3">'MYP-Multisite'!$AS$83</definedName>
    <definedName name="_vena_MultiSiteS1_MultiSiteB3_C_8_431662182280724481_4">'MYP-Multisite'!$AT$83</definedName>
    <definedName name="_vena_MultiSiteS1_MultiSiteB3_C_8_431662182280724481_5">'MYP-Multisite'!$AU$83</definedName>
    <definedName name="_vena_MultiSiteS1_MultiSiteB3_C_8_431662182280724481_6">'MYP-Multisite'!$AV$83</definedName>
    <definedName name="_vena_MultiSiteS1_MultiSiteB3_C_8_431662182280724481_7">'MYP-Multisite'!$AW$83</definedName>
    <definedName name="_vena_MultiSiteS1_MultiSiteB3_C_8_431662182280724481_8">'MYP-Multisite'!$AX$83</definedName>
    <definedName name="_vena_MultiSiteS1_MultiSiteB3_C_8_431662182280724481_9">'MYP-Multisite'!$AY$83</definedName>
    <definedName name="_vena_MultiSiteS1_MultiSiteB3_C_FV_56493ffece784c5db4cd0fd3b40a250d_1">'MYP-Multisite'!$AC$80</definedName>
    <definedName name="_vena_MultiSiteS1_MultiSiteB3_C_FV_56493ffece784c5db4cd0fd3b40a250d_10">'MYP-Multisite'!$AY$80</definedName>
    <definedName name="_vena_MultiSiteS1_MultiSiteB3_C_FV_56493ffece784c5db4cd0fd3b40a250d_11">'MYP-Multisite'!$AZ$80</definedName>
    <definedName name="_vena_MultiSiteS1_MultiSiteB3_C_FV_56493ffece784c5db4cd0fd3b40a250d_12">'MYP-Multisite'!$BA$80</definedName>
    <definedName name="_vena_MultiSiteS1_MultiSiteB3_C_FV_56493ffece784c5db4cd0fd3b40a250d_13">'MYP-Multisite'!$BB$80</definedName>
    <definedName name="_vena_MultiSiteS1_MultiSiteB3_C_FV_56493ffece784c5db4cd0fd3b40a250d_14">'MYP-Multisite'!$BC$80</definedName>
    <definedName name="_vena_MultiSiteS1_MultiSiteB3_C_FV_56493ffece784c5db4cd0fd3b40a250d_15">'MYP-Multisite'!$AD$80</definedName>
    <definedName name="_vena_MultiSiteS1_MultiSiteB3_C_FV_56493ffece784c5db4cd0fd3b40a250d_16">'MYP-Multisite'!$AE$80</definedName>
    <definedName name="_vena_MultiSiteS1_MultiSiteB3_C_FV_56493ffece784c5db4cd0fd3b40a250d_17">'MYP-Multisite'!$AF$80</definedName>
    <definedName name="_vena_MultiSiteS1_MultiSiteB3_C_FV_56493ffece784c5db4cd0fd3b40a250d_18">'MYP-Multisite'!$AG$80</definedName>
    <definedName name="_vena_MultiSiteS1_MultiSiteB3_C_FV_56493ffece784c5db4cd0fd3b40a250d_19">'MYP-Multisite'!$AH$80</definedName>
    <definedName name="_vena_MultiSiteS1_MultiSiteB3_C_FV_56493ffece784c5db4cd0fd3b40a250d_20">'MYP-Multisite'!$AI$80</definedName>
    <definedName name="_vena_MultiSiteS1_MultiSiteB3_C_FV_56493ffece784c5db4cd0fd3b40a250d_21">'MYP-Multisite'!$AJ$80</definedName>
    <definedName name="_vena_MultiSiteS1_MultiSiteB3_C_FV_56493ffece784c5db4cd0fd3b40a250d_22">'MYP-Multisite'!$AK$80</definedName>
    <definedName name="_vena_MultiSiteS1_MultiSiteB3_C_FV_56493ffece784c5db4cd0fd3b40a250d_23">'MYP-Multisite'!$AL$80</definedName>
    <definedName name="_vena_MultiSiteS1_MultiSiteB3_C_FV_56493ffece784c5db4cd0fd3b40a250d_24">'MYP-Multisite'!$AM$80</definedName>
    <definedName name="_vena_MultiSiteS1_MultiSiteB3_C_FV_56493ffece784c5db4cd0fd3b40a250d_25">'MYP-Multisite'!$AN$80</definedName>
    <definedName name="_vena_MultiSiteS1_MultiSiteB3_C_FV_56493ffece784c5db4cd0fd3b40a250d_3">'MYP-Multisite'!$AR$80</definedName>
    <definedName name="_vena_MultiSiteS1_MultiSiteB3_C_FV_56493ffece784c5db4cd0fd3b40a250d_4">'MYP-Multisite'!$AS$80</definedName>
    <definedName name="_vena_MultiSiteS1_MultiSiteB3_C_FV_56493ffece784c5db4cd0fd3b40a250d_5">'MYP-Multisite'!$AT$80</definedName>
    <definedName name="_vena_MultiSiteS1_MultiSiteB3_C_FV_56493ffece784c5db4cd0fd3b40a250d_6">'MYP-Multisite'!$AU$80</definedName>
    <definedName name="_vena_MultiSiteS1_MultiSiteB3_C_FV_56493ffece784c5db4cd0fd3b40a250d_7">'MYP-Multisite'!$AV$80</definedName>
    <definedName name="_vena_MultiSiteS1_MultiSiteB3_C_FV_56493ffece784c5db4cd0fd3b40a250d_8">'MYP-Multisite'!$AW$80</definedName>
    <definedName name="_vena_MultiSiteS1_MultiSiteB3_C_FV_56493ffece784c5db4cd0fd3b40a250d_9">'MYP-Multisite'!$AX$80</definedName>
    <definedName name="_vena_MultiSiteS1_MultiSiteB3_C_FV_e1c3a244dc3d4f149ecdf7d748811086">'MYP-Multisite'!$AC$82</definedName>
    <definedName name="_vena_MultiSiteS1_MultiSiteB3_C_FV_e1c3a244dc3d4f149ecdf7d748811086_10">'MYP-Multisite'!$AZ$82</definedName>
    <definedName name="_vena_MultiSiteS1_MultiSiteB3_C_FV_e1c3a244dc3d4f149ecdf7d748811086_11">'MYP-Multisite'!$BA$82</definedName>
    <definedName name="_vena_MultiSiteS1_MultiSiteB3_C_FV_e1c3a244dc3d4f149ecdf7d748811086_12">'MYP-Multisite'!$BB$82</definedName>
    <definedName name="_vena_MultiSiteS1_MultiSiteB3_C_FV_e1c3a244dc3d4f149ecdf7d748811086_13">'MYP-Multisite'!$BC$82</definedName>
    <definedName name="_vena_MultiSiteS1_MultiSiteB3_C_FV_e1c3a244dc3d4f149ecdf7d748811086_14">'MYP-Multisite'!$AD$82</definedName>
    <definedName name="_vena_MultiSiteS1_MultiSiteB3_C_FV_e1c3a244dc3d4f149ecdf7d748811086_15">'MYP-Multisite'!$AE$82</definedName>
    <definedName name="_vena_MultiSiteS1_MultiSiteB3_C_FV_e1c3a244dc3d4f149ecdf7d748811086_16">'MYP-Multisite'!$AF$82</definedName>
    <definedName name="_vena_MultiSiteS1_MultiSiteB3_C_FV_e1c3a244dc3d4f149ecdf7d748811086_17">'MYP-Multisite'!$AG$82</definedName>
    <definedName name="_vena_MultiSiteS1_MultiSiteB3_C_FV_e1c3a244dc3d4f149ecdf7d748811086_18">'MYP-Multisite'!$AH$82</definedName>
    <definedName name="_vena_MultiSiteS1_MultiSiteB3_C_FV_e1c3a244dc3d4f149ecdf7d748811086_19">'MYP-Multisite'!$AI$82</definedName>
    <definedName name="_vena_MultiSiteS1_MultiSiteB3_C_FV_e1c3a244dc3d4f149ecdf7d748811086_2">'MYP-Multisite'!$AR$82</definedName>
    <definedName name="_vena_MultiSiteS1_MultiSiteB3_C_FV_e1c3a244dc3d4f149ecdf7d748811086_20">'MYP-Multisite'!$AJ$82</definedName>
    <definedName name="_vena_MultiSiteS1_MultiSiteB3_C_FV_e1c3a244dc3d4f149ecdf7d748811086_21">'MYP-Multisite'!$AK$82</definedName>
    <definedName name="_vena_MultiSiteS1_MultiSiteB3_C_FV_e1c3a244dc3d4f149ecdf7d748811086_22">'MYP-Multisite'!$AL$82</definedName>
    <definedName name="_vena_MultiSiteS1_MultiSiteB3_C_FV_e1c3a244dc3d4f149ecdf7d748811086_23">'MYP-Multisite'!$AM$82</definedName>
    <definedName name="_vena_MultiSiteS1_MultiSiteB3_C_FV_e1c3a244dc3d4f149ecdf7d748811086_24">'MYP-Multisite'!$AN$82</definedName>
    <definedName name="_vena_MultiSiteS1_MultiSiteB3_C_FV_e1c3a244dc3d4f149ecdf7d748811086_3">'MYP-Multisite'!$AS$82</definedName>
    <definedName name="_vena_MultiSiteS1_MultiSiteB3_C_FV_e1c3a244dc3d4f149ecdf7d748811086_4">'MYP-Multisite'!$AT$82</definedName>
    <definedName name="_vena_MultiSiteS1_MultiSiteB3_C_FV_e1c3a244dc3d4f149ecdf7d748811086_5">'MYP-Multisite'!$AU$82</definedName>
    <definedName name="_vena_MultiSiteS1_MultiSiteB3_C_FV_e1c3a244dc3d4f149ecdf7d748811086_6">'MYP-Multisite'!$AV$82</definedName>
    <definedName name="_vena_MultiSiteS1_MultiSiteB3_C_FV_e1c3a244dc3d4f149ecdf7d748811086_7">'MYP-Multisite'!$AW$82</definedName>
    <definedName name="_vena_MultiSiteS1_MultiSiteB3_C_FV_e1c3a244dc3d4f149ecdf7d748811086_8">'MYP-Multisite'!$AX$82</definedName>
    <definedName name="_vena_MultiSiteS1_MultiSiteB3_C_FV_e1c3a244dc3d4f149ecdf7d748811086_9">'MYP-Multisite'!$AY$82</definedName>
    <definedName name="_vena_MultiSiteS1_MultiSiteB3_C_FV_e3545e3dcc52420a84dcdae3a23a4597">'MYP-Multisite'!$AC$81</definedName>
    <definedName name="_vena_MultiSiteS1_MultiSiteB3_C_FV_e3545e3dcc52420a84dcdae3a23a4597_10">'MYP-Multisite'!$AZ$81</definedName>
    <definedName name="_vena_MultiSiteS1_MultiSiteB3_C_FV_e3545e3dcc52420a84dcdae3a23a4597_11">'MYP-Multisite'!$BA$81</definedName>
    <definedName name="_vena_MultiSiteS1_MultiSiteB3_C_FV_e3545e3dcc52420a84dcdae3a23a4597_12">'MYP-Multisite'!$BB$81</definedName>
    <definedName name="_vena_MultiSiteS1_MultiSiteB3_C_FV_e3545e3dcc52420a84dcdae3a23a4597_13">'MYP-Multisite'!$BC$81</definedName>
    <definedName name="_vena_MultiSiteS1_MultiSiteB3_C_FV_e3545e3dcc52420a84dcdae3a23a4597_14">'MYP-Multisite'!$AD$81</definedName>
    <definedName name="_vena_MultiSiteS1_MultiSiteB3_C_FV_e3545e3dcc52420a84dcdae3a23a4597_15">'MYP-Multisite'!$AE$81</definedName>
    <definedName name="_vena_MultiSiteS1_MultiSiteB3_C_FV_e3545e3dcc52420a84dcdae3a23a4597_16">'MYP-Multisite'!$AF$81</definedName>
    <definedName name="_vena_MultiSiteS1_MultiSiteB3_C_FV_e3545e3dcc52420a84dcdae3a23a4597_17">'MYP-Multisite'!$AG$81</definedName>
    <definedName name="_vena_MultiSiteS1_MultiSiteB3_C_FV_e3545e3dcc52420a84dcdae3a23a4597_18">'MYP-Multisite'!$AH$81</definedName>
    <definedName name="_vena_MultiSiteS1_MultiSiteB3_C_FV_e3545e3dcc52420a84dcdae3a23a4597_19">'MYP-Multisite'!$AI$81</definedName>
    <definedName name="_vena_MultiSiteS1_MultiSiteB3_C_FV_e3545e3dcc52420a84dcdae3a23a4597_2">'MYP-Multisite'!$AR$81</definedName>
    <definedName name="_vena_MultiSiteS1_MultiSiteB3_C_FV_e3545e3dcc52420a84dcdae3a23a4597_20">'MYP-Multisite'!$AJ$81</definedName>
    <definedName name="_vena_MultiSiteS1_MultiSiteB3_C_FV_e3545e3dcc52420a84dcdae3a23a4597_21">'MYP-Multisite'!$AK$81</definedName>
    <definedName name="_vena_MultiSiteS1_MultiSiteB3_C_FV_e3545e3dcc52420a84dcdae3a23a4597_22">'MYP-Multisite'!$AL$81</definedName>
    <definedName name="_vena_MultiSiteS1_MultiSiteB3_C_FV_e3545e3dcc52420a84dcdae3a23a4597_23">'MYP-Multisite'!$AM$81</definedName>
    <definedName name="_vena_MultiSiteS1_MultiSiteB3_C_FV_e3545e3dcc52420a84dcdae3a23a4597_24">'MYP-Multisite'!$AN$81</definedName>
    <definedName name="_vena_MultiSiteS1_MultiSiteB3_C_FV_e3545e3dcc52420a84dcdae3a23a4597_3">'MYP-Multisite'!$AS$81</definedName>
    <definedName name="_vena_MultiSiteS1_MultiSiteB3_C_FV_e3545e3dcc52420a84dcdae3a23a4597_4">'MYP-Multisite'!$AT$81</definedName>
    <definedName name="_vena_MultiSiteS1_MultiSiteB3_C_FV_e3545e3dcc52420a84dcdae3a23a4597_5">'MYP-Multisite'!$AU$81</definedName>
    <definedName name="_vena_MultiSiteS1_MultiSiteB3_C_FV_e3545e3dcc52420a84dcdae3a23a4597_6">'MYP-Multisite'!$AV$81</definedName>
    <definedName name="_vena_MultiSiteS1_MultiSiteB3_C_FV_e3545e3dcc52420a84dcdae3a23a4597_7">'MYP-Multisite'!$AW$81</definedName>
    <definedName name="_vena_MultiSiteS1_MultiSiteB3_C_FV_e3545e3dcc52420a84dcdae3a23a4597_8">'MYP-Multisite'!$AX$81</definedName>
    <definedName name="_vena_MultiSiteS1_MultiSiteB3_C_FV_e3545e3dcc52420a84dcdae3a23a4597_9">'MYP-Multisite'!$AY$81</definedName>
    <definedName name="_vena_MultiSiteS1_MultiSiteB3_R_5_487048143000043520">'MYP-Multisite'!$W$129</definedName>
    <definedName name="_vena_MultiSiteS1_MultiSiteB3_R_5_487048162646294528">'MYP-Multisite'!$W$130</definedName>
    <definedName name="_vena_MultiSiteS1_MultiSiteB4_C_8_462549070872707072">'MYP-Multisite'!$BV$87</definedName>
    <definedName name="_vena_MultiSiteS1_MultiSiteB4_C_8_462549070872707072_10">'MYP-Multisite'!$ES$87</definedName>
    <definedName name="_vena_MultiSiteS1_MultiSiteB4_C_8_462549070872707072_100">'MYP-Multisite'!$CR$87</definedName>
    <definedName name="_vena_MultiSiteS1_MultiSiteB4_C_8_462549070872707072_101">'MYP-Multisite'!$CS$87</definedName>
    <definedName name="_vena_MultiSiteS1_MultiSiteB4_C_8_462549070872707072_102">'MYP-Multisite'!$CT$87</definedName>
    <definedName name="_vena_MultiSiteS1_MultiSiteB4_C_8_462549070872707072_103">'MYP-Multisite'!$CU$87</definedName>
    <definedName name="_vena_MultiSiteS1_MultiSiteB4_C_8_462549070872707072_104">'MYP-Multisite'!$CV$87</definedName>
    <definedName name="_vena_MultiSiteS1_MultiSiteB4_C_8_462549070872707072_105">'MYP-Multisite'!$BW$87</definedName>
    <definedName name="_vena_MultiSiteS1_MultiSiteB4_C_8_462549070872707072_106">'MYP-Multisite'!$BX$87</definedName>
    <definedName name="_vena_MultiSiteS1_MultiSiteB4_C_8_462549070872707072_107">'MYP-Multisite'!$BY$87</definedName>
    <definedName name="_vena_MultiSiteS1_MultiSiteB4_C_8_462549070872707072_108">'MYP-Multisite'!$BZ$87</definedName>
    <definedName name="_vena_MultiSiteS1_MultiSiteB4_C_8_462549070872707072_109">'MYP-Multisite'!$CA$87</definedName>
    <definedName name="_vena_MultiSiteS1_MultiSiteB4_C_8_462549070872707072_110">'MYP-Multisite'!$CB$87</definedName>
    <definedName name="_vena_MultiSiteS1_MultiSiteB4_C_8_462549070872707072_111">'MYP-Multisite'!$CC$87</definedName>
    <definedName name="_vena_MultiSiteS1_MultiSiteB4_C_8_462549070872707072_112">'MYP-Multisite'!$CD$87</definedName>
    <definedName name="_vena_MultiSiteS1_MultiSiteB4_C_8_462549070872707072_113">'MYP-Multisite'!$CE$87</definedName>
    <definedName name="_vena_MultiSiteS1_MultiSiteB4_C_8_462549070872707072_114">'MYP-Multisite'!$CF$87</definedName>
    <definedName name="_vena_MultiSiteS1_MultiSiteB4_C_8_462549070872707072_115">'MYP-Multisite'!$CG$87</definedName>
    <definedName name="_vena_MultiSiteS1_MultiSiteB4_C_8_462549070872707072_12">'MYP-Multisite'!$FH$87</definedName>
    <definedName name="_vena_MultiSiteS1_MultiSiteB4_C_8_462549070872707072_14">'MYP-Multisite'!$FW$87</definedName>
    <definedName name="_vena_MultiSiteS1_MultiSiteB4_C_8_462549070872707072_16">'MYP-Multisite'!$GL$87</definedName>
    <definedName name="_vena_MultiSiteS1_MultiSiteB4_C_8_462549070872707072_17">'MYP-Multisite'!$GM$87</definedName>
    <definedName name="_vena_MultiSiteS1_MultiSiteB4_C_8_462549070872707072_18">'MYP-Multisite'!$GN$87</definedName>
    <definedName name="_vena_MultiSiteS1_MultiSiteB4_C_8_462549070872707072_19">'MYP-Multisite'!$GO$87</definedName>
    <definedName name="_vena_MultiSiteS1_MultiSiteB4_C_8_462549070872707072_2">'MYP-Multisite'!$CK$87</definedName>
    <definedName name="_vena_MultiSiteS1_MultiSiteB4_C_8_462549070872707072_20">'MYP-Multisite'!$GP$87</definedName>
    <definedName name="_vena_MultiSiteS1_MultiSiteB4_C_8_462549070872707072_21">'MYP-Multisite'!$GQ$87</definedName>
    <definedName name="_vena_MultiSiteS1_MultiSiteB4_C_8_462549070872707072_22">'MYP-Multisite'!$GR$87</definedName>
    <definedName name="_vena_MultiSiteS1_MultiSiteB4_C_8_462549070872707072_23">'MYP-Multisite'!$GS$87</definedName>
    <definedName name="_vena_MultiSiteS1_MultiSiteB4_C_8_462549070872707072_24">'MYP-Multisite'!$GT$87</definedName>
    <definedName name="_vena_MultiSiteS1_MultiSiteB4_C_8_462549070872707072_25">'MYP-Multisite'!$GU$87</definedName>
    <definedName name="_vena_MultiSiteS1_MultiSiteB4_C_8_462549070872707072_26">'MYP-Multisite'!$GV$87</definedName>
    <definedName name="_vena_MultiSiteS1_MultiSiteB4_C_8_462549070872707072_27">'MYP-Multisite'!$GW$87</definedName>
    <definedName name="_vena_MultiSiteS1_MultiSiteB4_C_8_462549070872707072_28">'MYP-Multisite'!$FX$87</definedName>
    <definedName name="_vena_MultiSiteS1_MultiSiteB4_C_8_462549070872707072_29">'MYP-Multisite'!$FY$87</definedName>
    <definedName name="_vena_MultiSiteS1_MultiSiteB4_C_8_462549070872707072_30">'MYP-Multisite'!$FZ$87</definedName>
    <definedName name="_vena_MultiSiteS1_MultiSiteB4_C_8_462549070872707072_31">'MYP-Multisite'!$GA$87</definedName>
    <definedName name="_vena_MultiSiteS1_MultiSiteB4_C_8_462549070872707072_32">'MYP-Multisite'!$GB$87</definedName>
    <definedName name="_vena_MultiSiteS1_MultiSiteB4_C_8_462549070872707072_33">'MYP-Multisite'!$GC$87</definedName>
    <definedName name="_vena_MultiSiteS1_MultiSiteB4_C_8_462549070872707072_34">'MYP-Multisite'!$GD$87</definedName>
    <definedName name="_vena_MultiSiteS1_MultiSiteB4_C_8_462549070872707072_35">'MYP-Multisite'!$GE$87</definedName>
    <definedName name="_vena_MultiSiteS1_MultiSiteB4_C_8_462549070872707072_36">'MYP-Multisite'!$GF$87</definedName>
    <definedName name="_vena_MultiSiteS1_MultiSiteB4_C_8_462549070872707072_37">'MYP-Multisite'!$GG$87</definedName>
    <definedName name="_vena_MultiSiteS1_MultiSiteB4_C_8_462549070872707072_38">'MYP-Multisite'!$GH$87</definedName>
    <definedName name="_vena_MultiSiteS1_MultiSiteB4_C_8_462549070872707072_39">'MYP-Multisite'!$FI$87</definedName>
    <definedName name="_vena_MultiSiteS1_MultiSiteB4_C_8_462549070872707072_4">'MYP-Multisite'!$CZ$87</definedName>
    <definedName name="_vena_MultiSiteS1_MultiSiteB4_C_8_462549070872707072_40">'MYP-Multisite'!$FJ$87</definedName>
    <definedName name="_vena_MultiSiteS1_MultiSiteB4_C_8_462549070872707072_41">'MYP-Multisite'!$FK$87</definedName>
    <definedName name="_vena_MultiSiteS1_MultiSiteB4_C_8_462549070872707072_42">'MYP-Multisite'!$FL$87</definedName>
    <definedName name="_vena_MultiSiteS1_MultiSiteB4_C_8_462549070872707072_43">'MYP-Multisite'!$FM$87</definedName>
    <definedName name="_vena_MultiSiteS1_MultiSiteB4_C_8_462549070872707072_44">'MYP-Multisite'!$FN$87</definedName>
    <definedName name="_vena_MultiSiteS1_MultiSiteB4_C_8_462549070872707072_45">'MYP-Multisite'!$FO$87</definedName>
    <definedName name="_vena_MultiSiteS1_MultiSiteB4_C_8_462549070872707072_46">'MYP-Multisite'!$FP$87</definedName>
    <definedName name="_vena_MultiSiteS1_MultiSiteB4_C_8_462549070872707072_47">'MYP-Multisite'!$FQ$87</definedName>
    <definedName name="_vena_MultiSiteS1_MultiSiteB4_C_8_462549070872707072_48">'MYP-Multisite'!$FR$87</definedName>
    <definedName name="_vena_MultiSiteS1_MultiSiteB4_C_8_462549070872707072_49">'MYP-Multisite'!$FS$87</definedName>
    <definedName name="_vena_MultiSiteS1_MultiSiteB4_C_8_462549070872707072_50">'MYP-Multisite'!$ET$87</definedName>
    <definedName name="_vena_MultiSiteS1_MultiSiteB4_C_8_462549070872707072_51">'MYP-Multisite'!$EU$87</definedName>
    <definedName name="_vena_MultiSiteS1_MultiSiteB4_C_8_462549070872707072_52">'MYP-Multisite'!$EV$87</definedName>
    <definedName name="_vena_MultiSiteS1_MultiSiteB4_C_8_462549070872707072_53">'MYP-Multisite'!$EW$87</definedName>
    <definedName name="_vena_MultiSiteS1_MultiSiteB4_C_8_462549070872707072_54">'MYP-Multisite'!$EX$87</definedName>
    <definedName name="_vena_MultiSiteS1_MultiSiteB4_C_8_462549070872707072_55">'MYP-Multisite'!$EY$87</definedName>
    <definedName name="_vena_MultiSiteS1_MultiSiteB4_C_8_462549070872707072_56">'MYP-Multisite'!$EZ$87</definedName>
    <definedName name="_vena_MultiSiteS1_MultiSiteB4_C_8_462549070872707072_57">'MYP-Multisite'!$FA$87</definedName>
    <definedName name="_vena_MultiSiteS1_MultiSiteB4_C_8_462549070872707072_58">'MYP-Multisite'!$FB$87</definedName>
    <definedName name="_vena_MultiSiteS1_MultiSiteB4_C_8_462549070872707072_59">'MYP-Multisite'!$FC$87</definedName>
    <definedName name="_vena_MultiSiteS1_MultiSiteB4_C_8_462549070872707072_6">'MYP-Multisite'!$DO$87</definedName>
    <definedName name="_vena_MultiSiteS1_MultiSiteB4_C_8_462549070872707072_60">'MYP-Multisite'!$FD$87</definedName>
    <definedName name="_vena_MultiSiteS1_MultiSiteB4_C_8_462549070872707072_61">'MYP-Multisite'!$EE$87</definedName>
    <definedName name="_vena_MultiSiteS1_MultiSiteB4_C_8_462549070872707072_62">'MYP-Multisite'!$EF$87</definedName>
    <definedName name="_vena_MultiSiteS1_MultiSiteB4_C_8_462549070872707072_63">'MYP-Multisite'!$EG$87</definedName>
    <definedName name="_vena_MultiSiteS1_MultiSiteB4_C_8_462549070872707072_64">'MYP-Multisite'!$EH$87</definedName>
    <definedName name="_vena_MultiSiteS1_MultiSiteB4_C_8_462549070872707072_65">'MYP-Multisite'!$EI$87</definedName>
    <definedName name="_vena_MultiSiteS1_MultiSiteB4_C_8_462549070872707072_66">'MYP-Multisite'!$EJ$87</definedName>
    <definedName name="_vena_MultiSiteS1_MultiSiteB4_C_8_462549070872707072_67">'MYP-Multisite'!$EK$87</definedName>
    <definedName name="_vena_MultiSiteS1_MultiSiteB4_C_8_462549070872707072_68">'MYP-Multisite'!$EL$87</definedName>
    <definedName name="_vena_MultiSiteS1_MultiSiteB4_C_8_462549070872707072_69">'MYP-Multisite'!$EM$87</definedName>
    <definedName name="_vena_MultiSiteS1_MultiSiteB4_C_8_462549070872707072_70">'MYP-Multisite'!$EN$87</definedName>
    <definedName name="_vena_MultiSiteS1_MultiSiteB4_C_8_462549070872707072_71">'MYP-Multisite'!$EO$87</definedName>
    <definedName name="_vena_MultiSiteS1_MultiSiteB4_C_8_462549070872707072_72">'MYP-Multisite'!$DP$87</definedName>
    <definedName name="_vena_MultiSiteS1_MultiSiteB4_C_8_462549070872707072_73">'MYP-Multisite'!$DQ$87</definedName>
    <definedName name="_vena_MultiSiteS1_MultiSiteB4_C_8_462549070872707072_74">'MYP-Multisite'!$DR$87</definedName>
    <definedName name="_vena_MultiSiteS1_MultiSiteB4_C_8_462549070872707072_75">'MYP-Multisite'!$DS$87</definedName>
    <definedName name="_vena_MultiSiteS1_MultiSiteB4_C_8_462549070872707072_76">'MYP-Multisite'!$DT$87</definedName>
    <definedName name="_vena_MultiSiteS1_MultiSiteB4_C_8_462549070872707072_77">'MYP-Multisite'!$DU$87</definedName>
    <definedName name="_vena_MultiSiteS1_MultiSiteB4_C_8_462549070872707072_78">'MYP-Multisite'!$DV$87</definedName>
    <definedName name="_vena_MultiSiteS1_MultiSiteB4_C_8_462549070872707072_79">'MYP-Multisite'!$DW$87</definedName>
    <definedName name="_vena_MultiSiteS1_MultiSiteB4_C_8_462549070872707072_8">'MYP-Multisite'!$ED$87</definedName>
    <definedName name="_vena_MultiSiteS1_MultiSiteB4_C_8_462549070872707072_80">'MYP-Multisite'!$DX$87</definedName>
    <definedName name="_vena_MultiSiteS1_MultiSiteB4_C_8_462549070872707072_81">'MYP-Multisite'!$DY$87</definedName>
    <definedName name="_vena_MultiSiteS1_MultiSiteB4_C_8_462549070872707072_82">'MYP-Multisite'!$DZ$87</definedName>
    <definedName name="_vena_MultiSiteS1_MultiSiteB4_C_8_462549070872707072_83">'MYP-Multisite'!$DA$87</definedName>
    <definedName name="_vena_MultiSiteS1_MultiSiteB4_C_8_462549070872707072_84">'MYP-Multisite'!$DB$87</definedName>
    <definedName name="_vena_MultiSiteS1_MultiSiteB4_C_8_462549070872707072_85">'MYP-Multisite'!$DC$87</definedName>
    <definedName name="_vena_MultiSiteS1_MultiSiteB4_C_8_462549070872707072_86">'MYP-Multisite'!$DD$87</definedName>
    <definedName name="_vena_MultiSiteS1_MultiSiteB4_C_8_462549070872707072_87">'MYP-Multisite'!$DE$87</definedName>
    <definedName name="_vena_MultiSiteS1_MultiSiteB4_C_8_462549070872707072_88">'MYP-Multisite'!$DF$87</definedName>
    <definedName name="_vena_MultiSiteS1_MultiSiteB4_C_8_462549070872707072_89">'MYP-Multisite'!$DG$87</definedName>
    <definedName name="_vena_MultiSiteS1_MultiSiteB4_C_8_462549070872707072_90">'MYP-Multisite'!$DH$87</definedName>
    <definedName name="_vena_MultiSiteS1_MultiSiteB4_C_8_462549070872707072_91">'MYP-Multisite'!$DI$87</definedName>
    <definedName name="_vena_MultiSiteS1_MultiSiteB4_C_8_462549070872707072_92">'MYP-Multisite'!$DJ$87</definedName>
    <definedName name="_vena_MultiSiteS1_MultiSiteB4_C_8_462549070872707072_93">'MYP-Multisite'!$DK$87</definedName>
    <definedName name="_vena_MultiSiteS1_MultiSiteB4_C_8_462549070872707072_94">'MYP-Multisite'!$CL$87</definedName>
    <definedName name="_vena_MultiSiteS1_MultiSiteB4_C_8_462549070872707072_95">'MYP-Multisite'!$CM$87</definedName>
    <definedName name="_vena_MultiSiteS1_MultiSiteB4_C_8_462549070872707072_96">'MYP-Multisite'!$CN$87</definedName>
    <definedName name="_vena_MultiSiteS1_MultiSiteB4_C_8_462549070872707072_97">'MYP-Multisite'!$CO$87</definedName>
    <definedName name="_vena_MultiSiteS1_MultiSiteB4_C_8_462549070872707072_98">'MYP-Multisite'!$CP$87</definedName>
    <definedName name="_vena_MultiSiteS1_MultiSiteB4_C_8_462549070872707072_99">'MYP-Multisite'!$CQ$87</definedName>
    <definedName name="_vena_MultiSiteS1_MultiSiteB4_C_FV_56493ffece784c5db4cd0fd3b40a250d">'MYP-Multisite'!$BV$84</definedName>
    <definedName name="_vena_MultiSiteS1_MultiSiteB4_C_FV_56493ffece784c5db4cd0fd3b40a250d_10">'MYP-Multisite'!$ES$84</definedName>
    <definedName name="_vena_MultiSiteS1_MultiSiteB4_C_FV_56493ffece784c5db4cd0fd3b40a250d_100">'MYP-Multisite'!$CR$84</definedName>
    <definedName name="_vena_MultiSiteS1_MultiSiteB4_C_FV_56493ffece784c5db4cd0fd3b40a250d_101">'MYP-Multisite'!$CS$84</definedName>
    <definedName name="_vena_MultiSiteS1_MultiSiteB4_C_FV_56493ffece784c5db4cd0fd3b40a250d_102">'MYP-Multisite'!$CT$84</definedName>
    <definedName name="_vena_MultiSiteS1_MultiSiteB4_C_FV_56493ffece784c5db4cd0fd3b40a250d_103">'MYP-Multisite'!$CU$84</definedName>
    <definedName name="_vena_MultiSiteS1_MultiSiteB4_C_FV_56493ffece784c5db4cd0fd3b40a250d_104">'MYP-Multisite'!$CV$84</definedName>
    <definedName name="_vena_MultiSiteS1_MultiSiteB4_C_FV_56493ffece784c5db4cd0fd3b40a250d_105">'MYP-Multisite'!$BW$84</definedName>
    <definedName name="_vena_MultiSiteS1_MultiSiteB4_C_FV_56493ffece784c5db4cd0fd3b40a250d_106">'MYP-Multisite'!$BX$84</definedName>
    <definedName name="_vena_MultiSiteS1_MultiSiteB4_C_FV_56493ffece784c5db4cd0fd3b40a250d_107">'MYP-Multisite'!$BY$84</definedName>
    <definedName name="_vena_MultiSiteS1_MultiSiteB4_C_FV_56493ffece784c5db4cd0fd3b40a250d_108">'MYP-Multisite'!$BZ$84</definedName>
    <definedName name="_vena_MultiSiteS1_MultiSiteB4_C_FV_56493ffece784c5db4cd0fd3b40a250d_109">'MYP-Multisite'!$CA$84</definedName>
    <definedName name="_vena_MultiSiteS1_MultiSiteB4_C_FV_56493ffece784c5db4cd0fd3b40a250d_110">'MYP-Multisite'!$CB$84</definedName>
    <definedName name="_vena_MultiSiteS1_MultiSiteB4_C_FV_56493ffece784c5db4cd0fd3b40a250d_111">'MYP-Multisite'!$CC$84</definedName>
    <definedName name="_vena_MultiSiteS1_MultiSiteB4_C_FV_56493ffece784c5db4cd0fd3b40a250d_112">'MYP-Multisite'!$CD$84</definedName>
    <definedName name="_vena_MultiSiteS1_MultiSiteB4_C_FV_56493ffece784c5db4cd0fd3b40a250d_113">'MYP-Multisite'!$CE$84</definedName>
    <definedName name="_vena_MultiSiteS1_MultiSiteB4_C_FV_56493ffece784c5db4cd0fd3b40a250d_114">'MYP-Multisite'!$CF$84</definedName>
    <definedName name="_vena_MultiSiteS1_MultiSiteB4_C_FV_56493ffece784c5db4cd0fd3b40a250d_115">'MYP-Multisite'!$CG$84</definedName>
    <definedName name="_vena_MultiSiteS1_MultiSiteB4_C_FV_56493ffece784c5db4cd0fd3b40a250d_12">'MYP-Multisite'!$FH$84</definedName>
    <definedName name="_vena_MultiSiteS1_MultiSiteB4_C_FV_56493ffece784c5db4cd0fd3b40a250d_14">'MYP-Multisite'!$FW$84</definedName>
    <definedName name="_vena_MultiSiteS1_MultiSiteB4_C_FV_56493ffece784c5db4cd0fd3b40a250d_16">'MYP-Multisite'!$GL$84</definedName>
    <definedName name="_vena_MultiSiteS1_MultiSiteB4_C_FV_56493ffece784c5db4cd0fd3b40a250d_17">'MYP-Multisite'!$GM$84</definedName>
    <definedName name="_vena_MultiSiteS1_MultiSiteB4_C_FV_56493ffece784c5db4cd0fd3b40a250d_18">'MYP-Multisite'!$GN$84</definedName>
    <definedName name="_vena_MultiSiteS1_MultiSiteB4_C_FV_56493ffece784c5db4cd0fd3b40a250d_19">'MYP-Multisite'!$GO$84</definedName>
    <definedName name="_vena_MultiSiteS1_MultiSiteB4_C_FV_56493ffece784c5db4cd0fd3b40a250d_2">'MYP-Multisite'!$CK$84</definedName>
    <definedName name="_vena_MultiSiteS1_MultiSiteB4_C_FV_56493ffece784c5db4cd0fd3b40a250d_20">'MYP-Multisite'!$GP$84</definedName>
    <definedName name="_vena_MultiSiteS1_MultiSiteB4_C_FV_56493ffece784c5db4cd0fd3b40a250d_21">'MYP-Multisite'!$GQ$84</definedName>
    <definedName name="_vena_MultiSiteS1_MultiSiteB4_C_FV_56493ffece784c5db4cd0fd3b40a250d_22">'MYP-Multisite'!$GR$84</definedName>
    <definedName name="_vena_MultiSiteS1_MultiSiteB4_C_FV_56493ffece784c5db4cd0fd3b40a250d_23">'MYP-Multisite'!$GS$84</definedName>
    <definedName name="_vena_MultiSiteS1_MultiSiteB4_C_FV_56493ffece784c5db4cd0fd3b40a250d_24">'MYP-Multisite'!$GT$84</definedName>
    <definedName name="_vena_MultiSiteS1_MultiSiteB4_C_FV_56493ffece784c5db4cd0fd3b40a250d_25">'MYP-Multisite'!$GU$84</definedName>
    <definedName name="_vena_MultiSiteS1_MultiSiteB4_C_FV_56493ffece784c5db4cd0fd3b40a250d_26">'MYP-Multisite'!$GV$84</definedName>
    <definedName name="_vena_MultiSiteS1_MultiSiteB4_C_FV_56493ffece784c5db4cd0fd3b40a250d_27">'MYP-Multisite'!$GW$84</definedName>
    <definedName name="_vena_MultiSiteS1_MultiSiteB4_C_FV_56493ffece784c5db4cd0fd3b40a250d_28">'MYP-Multisite'!$FX$84</definedName>
    <definedName name="_vena_MultiSiteS1_MultiSiteB4_C_FV_56493ffece784c5db4cd0fd3b40a250d_29">'MYP-Multisite'!$FY$84</definedName>
    <definedName name="_vena_MultiSiteS1_MultiSiteB4_C_FV_56493ffece784c5db4cd0fd3b40a250d_30">'MYP-Multisite'!$FZ$84</definedName>
    <definedName name="_vena_MultiSiteS1_MultiSiteB4_C_FV_56493ffece784c5db4cd0fd3b40a250d_31">'MYP-Multisite'!$GA$84</definedName>
    <definedName name="_vena_MultiSiteS1_MultiSiteB4_C_FV_56493ffece784c5db4cd0fd3b40a250d_32">'MYP-Multisite'!$GB$84</definedName>
    <definedName name="_vena_MultiSiteS1_MultiSiteB4_C_FV_56493ffece784c5db4cd0fd3b40a250d_33">'MYP-Multisite'!$GC$84</definedName>
    <definedName name="_vena_MultiSiteS1_MultiSiteB4_C_FV_56493ffece784c5db4cd0fd3b40a250d_34">'MYP-Multisite'!$GD$84</definedName>
    <definedName name="_vena_MultiSiteS1_MultiSiteB4_C_FV_56493ffece784c5db4cd0fd3b40a250d_35">'MYP-Multisite'!$GE$84</definedName>
    <definedName name="_vena_MultiSiteS1_MultiSiteB4_C_FV_56493ffece784c5db4cd0fd3b40a250d_36">'MYP-Multisite'!$GF$84</definedName>
    <definedName name="_vena_MultiSiteS1_MultiSiteB4_C_FV_56493ffece784c5db4cd0fd3b40a250d_37">'MYP-Multisite'!$GG$84</definedName>
    <definedName name="_vena_MultiSiteS1_MultiSiteB4_C_FV_56493ffece784c5db4cd0fd3b40a250d_38">'MYP-Multisite'!$GH$84</definedName>
    <definedName name="_vena_MultiSiteS1_MultiSiteB4_C_FV_56493ffece784c5db4cd0fd3b40a250d_39">'MYP-Multisite'!$FI$84</definedName>
    <definedName name="_vena_MultiSiteS1_MultiSiteB4_C_FV_56493ffece784c5db4cd0fd3b40a250d_4">'MYP-Multisite'!$CZ$84</definedName>
    <definedName name="_vena_MultiSiteS1_MultiSiteB4_C_FV_56493ffece784c5db4cd0fd3b40a250d_40">'MYP-Multisite'!$FJ$84</definedName>
    <definedName name="_vena_MultiSiteS1_MultiSiteB4_C_FV_56493ffece784c5db4cd0fd3b40a250d_41">'MYP-Multisite'!$FK$84</definedName>
    <definedName name="_vena_MultiSiteS1_MultiSiteB4_C_FV_56493ffece784c5db4cd0fd3b40a250d_42">'MYP-Multisite'!$FL$84</definedName>
    <definedName name="_vena_MultiSiteS1_MultiSiteB4_C_FV_56493ffece784c5db4cd0fd3b40a250d_43">'MYP-Multisite'!$FM$84</definedName>
    <definedName name="_vena_MultiSiteS1_MultiSiteB4_C_FV_56493ffece784c5db4cd0fd3b40a250d_44">'MYP-Multisite'!$FN$84</definedName>
    <definedName name="_vena_MultiSiteS1_MultiSiteB4_C_FV_56493ffece784c5db4cd0fd3b40a250d_45">'MYP-Multisite'!$FO$84</definedName>
    <definedName name="_vena_MultiSiteS1_MultiSiteB4_C_FV_56493ffece784c5db4cd0fd3b40a250d_46">'MYP-Multisite'!$FP$84</definedName>
    <definedName name="_vena_MultiSiteS1_MultiSiteB4_C_FV_56493ffece784c5db4cd0fd3b40a250d_47">'MYP-Multisite'!$FQ$84</definedName>
    <definedName name="_vena_MultiSiteS1_MultiSiteB4_C_FV_56493ffece784c5db4cd0fd3b40a250d_48">'MYP-Multisite'!$FR$84</definedName>
    <definedName name="_vena_MultiSiteS1_MultiSiteB4_C_FV_56493ffece784c5db4cd0fd3b40a250d_49">'MYP-Multisite'!$FS$84</definedName>
    <definedName name="_vena_MultiSiteS1_MultiSiteB4_C_FV_56493ffece784c5db4cd0fd3b40a250d_50">'MYP-Multisite'!$ET$84</definedName>
    <definedName name="_vena_MultiSiteS1_MultiSiteB4_C_FV_56493ffece784c5db4cd0fd3b40a250d_51">'MYP-Multisite'!$EU$84</definedName>
    <definedName name="_vena_MultiSiteS1_MultiSiteB4_C_FV_56493ffece784c5db4cd0fd3b40a250d_52">'MYP-Multisite'!$EV$84</definedName>
    <definedName name="_vena_MultiSiteS1_MultiSiteB4_C_FV_56493ffece784c5db4cd0fd3b40a250d_53">'MYP-Multisite'!$EW$84</definedName>
    <definedName name="_vena_MultiSiteS1_MultiSiteB4_C_FV_56493ffece784c5db4cd0fd3b40a250d_54">'MYP-Multisite'!$EX$84</definedName>
    <definedName name="_vena_MultiSiteS1_MultiSiteB4_C_FV_56493ffece784c5db4cd0fd3b40a250d_55">'MYP-Multisite'!$EY$84</definedName>
    <definedName name="_vena_MultiSiteS1_MultiSiteB4_C_FV_56493ffece784c5db4cd0fd3b40a250d_56">'MYP-Multisite'!$EZ$84</definedName>
    <definedName name="_vena_MultiSiteS1_MultiSiteB4_C_FV_56493ffece784c5db4cd0fd3b40a250d_57">'MYP-Multisite'!$FA$84</definedName>
    <definedName name="_vena_MultiSiteS1_MultiSiteB4_C_FV_56493ffece784c5db4cd0fd3b40a250d_58">'MYP-Multisite'!$FB$84</definedName>
    <definedName name="_vena_MultiSiteS1_MultiSiteB4_C_FV_56493ffece784c5db4cd0fd3b40a250d_59">'MYP-Multisite'!$FC$84</definedName>
    <definedName name="_vena_MultiSiteS1_MultiSiteB4_C_FV_56493ffece784c5db4cd0fd3b40a250d_6">'MYP-Multisite'!$DO$84</definedName>
    <definedName name="_vena_MultiSiteS1_MultiSiteB4_C_FV_56493ffece784c5db4cd0fd3b40a250d_60">'MYP-Multisite'!$FD$84</definedName>
    <definedName name="_vena_MultiSiteS1_MultiSiteB4_C_FV_56493ffece784c5db4cd0fd3b40a250d_61">'MYP-Multisite'!$EE$84</definedName>
    <definedName name="_vena_MultiSiteS1_MultiSiteB4_C_FV_56493ffece784c5db4cd0fd3b40a250d_62">'MYP-Multisite'!$EF$84</definedName>
    <definedName name="_vena_MultiSiteS1_MultiSiteB4_C_FV_56493ffece784c5db4cd0fd3b40a250d_63">'MYP-Multisite'!$EG$84</definedName>
    <definedName name="_vena_MultiSiteS1_MultiSiteB4_C_FV_56493ffece784c5db4cd0fd3b40a250d_64">'MYP-Multisite'!$EH$84</definedName>
    <definedName name="_vena_MultiSiteS1_MultiSiteB4_C_FV_56493ffece784c5db4cd0fd3b40a250d_65">'MYP-Multisite'!$EI$84</definedName>
    <definedName name="_vena_MultiSiteS1_MultiSiteB4_C_FV_56493ffece784c5db4cd0fd3b40a250d_66">'MYP-Multisite'!$EJ$84</definedName>
    <definedName name="_vena_MultiSiteS1_MultiSiteB4_C_FV_56493ffece784c5db4cd0fd3b40a250d_67">'MYP-Multisite'!$EK$84</definedName>
    <definedName name="_vena_MultiSiteS1_MultiSiteB4_C_FV_56493ffece784c5db4cd0fd3b40a250d_68">'MYP-Multisite'!$EL$84</definedName>
    <definedName name="_vena_MultiSiteS1_MultiSiteB4_C_FV_56493ffece784c5db4cd0fd3b40a250d_69">'MYP-Multisite'!$EM$84</definedName>
    <definedName name="_vena_MultiSiteS1_MultiSiteB4_C_FV_56493ffece784c5db4cd0fd3b40a250d_70">'MYP-Multisite'!$EN$84</definedName>
    <definedName name="_vena_MultiSiteS1_MultiSiteB4_C_FV_56493ffece784c5db4cd0fd3b40a250d_71">'MYP-Multisite'!$EO$84</definedName>
    <definedName name="_vena_MultiSiteS1_MultiSiteB4_C_FV_56493ffece784c5db4cd0fd3b40a250d_72">'MYP-Multisite'!$DP$84</definedName>
    <definedName name="_vena_MultiSiteS1_MultiSiteB4_C_FV_56493ffece784c5db4cd0fd3b40a250d_73">'MYP-Multisite'!$DQ$84</definedName>
    <definedName name="_vena_MultiSiteS1_MultiSiteB4_C_FV_56493ffece784c5db4cd0fd3b40a250d_74">'MYP-Multisite'!$DR$84</definedName>
    <definedName name="_vena_MultiSiteS1_MultiSiteB4_C_FV_56493ffece784c5db4cd0fd3b40a250d_75">'MYP-Multisite'!$DS$84</definedName>
    <definedName name="_vena_MultiSiteS1_MultiSiteB4_C_FV_56493ffece784c5db4cd0fd3b40a250d_76">'MYP-Multisite'!$DT$84</definedName>
    <definedName name="_vena_MultiSiteS1_MultiSiteB4_C_FV_56493ffece784c5db4cd0fd3b40a250d_77">'MYP-Multisite'!$DU$84</definedName>
    <definedName name="_vena_MultiSiteS1_MultiSiteB4_C_FV_56493ffece784c5db4cd0fd3b40a250d_78">'MYP-Multisite'!$DV$84</definedName>
    <definedName name="_vena_MultiSiteS1_MultiSiteB4_C_FV_56493ffece784c5db4cd0fd3b40a250d_79">'MYP-Multisite'!$DW$84</definedName>
    <definedName name="_vena_MultiSiteS1_MultiSiteB4_C_FV_56493ffece784c5db4cd0fd3b40a250d_8">'MYP-Multisite'!$ED$84</definedName>
    <definedName name="_vena_MultiSiteS1_MultiSiteB4_C_FV_56493ffece784c5db4cd0fd3b40a250d_80">'MYP-Multisite'!$DX$84</definedName>
    <definedName name="_vena_MultiSiteS1_MultiSiteB4_C_FV_56493ffece784c5db4cd0fd3b40a250d_81">'MYP-Multisite'!$DY$84</definedName>
    <definedName name="_vena_MultiSiteS1_MultiSiteB4_C_FV_56493ffece784c5db4cd0fd3b40a250d_82">'MYP-Multisite'!$DZ$84</definedName>
    <definedName name="_vena_MultiSiteS1_MultiSiteB4_C_FV_56493ffece784c5db4cd0fd3b40a250d_83">'MYP-Multisite'!$DA$84</definedName>
    <definedName name="_vena_MultiSiteS1_MultiSiteB4_C_FV_56493ffece784c5db4cd0fd3b40a250d_84">'MYP-Multisite'!$DB$84</definedName>
    <definedName name="_vena_MultiSiteS1_MultiSiteB4_C_FV_56493ffece784c5db4cd0fd3b40a250d_85">'MYP-Multisite'!$DC$84</definedName>
    <definedName name="_vena_MultiSiteS1_MultiSiteB4_C_FV_56493ffece784c5db4cd0fd3b40a250d_86">'MYP-Multisite'!$DD$84</definedName>
    <definedName name="_vena_MultiSiteS1_MultiSiteB4_C_FV_56493ffece784c5db4cd0fd3b40a250d_87">'MYP-Multisite'!$DE$84</definedName>
    <definedName name="_vena_MultiSiteS1_MultiSiteB4_C_FV_56493ffece784c5db4cd0fd3b40a250d_88">'MYP-Multisite'!$DF$84</definedName>
    <definedName name="_vena_MultiSiteS1_MultiSiteB4_C_FV_56493ffece784c5db4cd0fd3b40a250d_89">'MYP-Multisite'!$DG$84</definedName>
    <definedName name="_vena_MultiSiteS1_MultiSiteB4_C_FV_56493ffece784c5db4cd0fd3b40a250d_90">'MYP-Multisite'!$DH$84</definedName>
    <definedName name="_vena_MultiSiteS1_MultiSiteB4_C_FV_56493ffece784c5db4cd0fd3b40a250d_91">'MYP-Multisite'!$DI$84</definedName>
    <definedName name="_vena_MultiSiteS1_MultiSiteB4_C_FV_56493ffece784c5db4cd0fd3b40a250d_92">'MYP-Multisite'!$DJ$84</definedName>
    <definedName name="_vena_MultiSiteS1_MultiSiteB4_C_FV_56493ffece784c5db4cd0fd3b40a250d_93">'MYP-Multisite'!$DK$84</definedName>
    <definedName name="_vena_MultiSiteS1_MultiSiteB4_C_FV_56493ffece784c5db4cd0fd3b40a250d_94">'MYP-Multisite'!$CL$84</definedName>
    <definedName name="_vena_MultiSiteS1_MultiSiteB4_C_FV_56493ffece784c5db4cd0fd3b40a250d_95">'MYP-Multisite'!$CM$84</definedName>
    <definedName name="_vena_MultiSiteS1_MultiSiteB4_C_FV_56493ffece784c5db4cd0fd3b40a250d_96">'MYP-Multisite'!$CN$84</definedName>
    <definedName name="_vena_MultiSiteS1_MultiSiteB4_C_FV_56493ffece784c5db4cd0fd3b40a250d_97">'MYP-Multisite'!$CO$84</definedName>
    <definedName name="_vena_MultiSiteS1_MultiSiteB4_C_FV_56493ffece784c5db4cd0fd3b40a250d_98">'MYP-Multisite'!$CP$84</definedName>
    <definedName name="_vena_MultiSiteS1_MultiSiteB4_C_FV_56493ffece784c5db4cd0fd3b40a250d_99">'MYP-Multisite'!$CQ$84</definedName>
    <definedName name="_vena_MultiSiteS1_MultiSiteB4_C_FV_e1c3a244dc3d4f149ecdf7d748811086">'MYP-Multisite'!$GL$86</definedName>
    <definedName name="_vena_MultiSiteS1_MultiSiteB4_C_FV_e1c3a244dc3d4f149ecdf7d748811086_10">'MYP-Multisite'!$DO$86</definedName>
    <definedName name="_vena_MultiSiteS1_MultiSiteB4_C_FV_e1c3a244dc3d4f149ecdf7d748811086_100">'MYP-Multisite'!$CR$86</definedName>
    <definedName name="_vena_MultiSiteS1_MultiSiteB4_C_FV_e1c3a244dc3d4f149ecdf7d748811086_101">'MYP-Multisite'!$CS$86</definedName>
    <definedName name="_vena_MultiSiteS1_MultiSiteB4_C_FV_e1c3a244dc3d4f149ecdf7d748811086_102">'MYP-Multisite'!$CT$86</definedName>
    <definedName name="_vena_MultiSiteS1_MultiSiteB4_C_FV_e1c3a244dc3d4f149ecdf7d748811086_103">'MYP-Multisite'!$CU$86</definedName>
    <definedName name="_vena_MultiSiteS1_MultiSiteB4_C_FV_e1c3a244dc3d4f149ecdf7d748811086_104">'MYP-Multisite'!$CV$86</definedName>
    <definedName name="_vena_MultiSiteS1_MultiSiteB4_C_FV_e1c3a244dc3d4f149ecdf7d748811086_105">'MYP-Multisite'!$BW$86</definedName>
    <definedName name="_vena_MultiSiteS1_MultiSiteB4_C_FV_e1c3a244dc3d4f149ecdf7d748811086_106">'MYP-Multisite'!$BX$86</definedName>
    <definedName name="_vena_MultiSiteS1_MultiSiteB4_C_FV_e1c3a244dc3d4f149ecdf7d748811086_107">'MYP-Multisite'!$BY$86</definedName>
    <definedName name="_vena_MultiSiteS1_MultiSiteB4_C_FV_e1c3a244dc3d4f149ecdf7d748811086_108">'MYP-Multisite'!$BZ$86</definedName>
    <definedName name="_vena_MultiSiteS1_MultiSiteB4_C_FV_e1c3a244dc3d4f149ecdf7d748811086_109">'MYP-Multisite'!$CA$86</definedName>
    <definedName name="_vena_MultiSiteS1_MultiSiteB4_C_FV_e1c3a244dc3d4f149ecdf7d748811086_110">'MYP-Multisite'!$CB$86</definedName>
    <definedName name="_vena_MultiSiteS1_MultiSiteB4_C_FV_e1c3a244dc3d4f149ecdf7d748811086_111">'MYP-Multisite'!$CC$86</definedName>
    <definedName name="_vena_MultiSiteS1_MultiSiteB4_C_FV_e1c3a244dc3d4f149ecdf7d748811086_112">'MYP-Multisite'!$CD$86</definedName>
    <definedName name="_vena_MultiSiteS1_MultiSiteB4_C_FV_e1c3a244dc3d4f149ecdf7d748811086_113">'MYP-Multisite'!$CE$86</definedName>
    <definedName name="_vena_MultiSiteS1_MultiSiteB4_C_FV_e1c3a244dc3d4f149ecdf7d748811086_114">'MYP-Multisite'!$CF$86</definedName>
    <definedName name="_vena_MultiSiteS1_MultiSiteB4_C_FV_e1c3a244dc3d4f149ecdf7d748811086_115">'MYP-Multisite'!$CG$86</definedName>
    <definedName name="_vena_MultiSiteS1_MultiSiteB4_C_FV_e1c3a244dc3d4f149ecdf7d748811086_12">'MYP-Multisite'!$CZ$86</definedName>
    <definedName name="_vena_MultiSiteS1_MultiSiteB4_C_FV_e1c3a244dc3d4f149ecdf7d748811086_14">'MYP-Multisite'!$CK$86</definedName>
    <definedName name="_vena_MultiSiteS1_MultiSiteB4_C_FV_e1c3a244dc3d4f149ecdf7d748811086_16">'MYP-Multisite'!$BV$86</definedName>
    <definedName name="_vena_MultiSiteS1_MultiSiteB4_C_FV_e1c3a244dc3d4f149ecdf7d748811086_17">'MYP-Multisite'!$GM$86</definedName>
    <definedName name="_vena_MultiSiteS1_MultiSiteB4_C_FV_e1c3a244dc3d4f149ecdf7d748811086_18">'MYP-Multisite'!$GN$86</definedName>
    <definedName name="_vena_MultiSiteS1_MultiSiteB4_C_FV_e1c3a244dc3d4f149ecdf7d748811086_19">'MYP-Multisite'!$GO$86</definedName>
    <definedName name="_vena_MultiSiteS1_MultiSiteB4_C_FV_e1c3a244dc3d4f149ecdf7d748811086_2">'MYP-Multisite'!$FW$86</definedName>
    <definedName name="_vena_MultiSiteS1_MultiSiteB4_C_FV_e1c3a244dc3d4f149ecdf7d748811086_20">'MYP-Multisite'!$GP$86</definedName>
    <definedName name="_vena_MultiSiteS1_MultiSiteB4_C_FV_e1c3a244dc3d4f149ecdf7d748811086_21">'MYP-Multisite'!$GQ$86</definedName>
    <definedName name="_vena_MultiSiteS1_MultiSiteB4_C_FV_e1c3a244dc3d4f149ecdf7d748811086_22">'MYP-Multisite'!$GR$86</definedName>
    <definedName name="_vena_MultiSiteS1_MultiSiteB4_C_FV_e1c3a244dc3d4f149ecdf7d748811086_23">'MYP-Multisite'!$GS$86</definedName>
    <definedName name="_vena_MultiSiteS1_MultiSiteB4_C_FV_e1c3a244dc3d4f149ecdf7d748811086_24">'MYP-Multisite'!$GT$86</definedName>
    <definedName name="_vena_MultiSiteS1_MultiSiteB4_C_FV_e1c3a244dc3d4f149ecdf7d748811086_25">'MYP-Multisite'!$GU$86</definedName>
    <definedName name="_vena_MultiSiteS1_MultiSiteB4_C_FV_e1c3a244dc3d4f149ecdf7d748811086_26">'MYP-Multisite'!$GV$86</definedName>
    <definedName name="_vena_MultiSiteS1_MultiSiteB4_C_FV_e1c3a244dc3d4f149ecdf7d748811086_27">'MYP-Multisite'!$GW$86</definedName>
    <definedName name="_vena_MultiSiteS1_MultiSiteB4_C_FV_e1c3a244dc3d4f149ecdf7d748811086_28">'MYP-Multisite'!$FX$86</definedName>
    <definedName name="_vena_MultiSiteS1_MultiSiteB4_C_FV_e1c3a244dc3d4f149ecdf7d748811086_29">'MYP-Multisite'!$FY$86</definedName>
    <definedName name="_vena_MultiSiteS1_MultiSiteB4_C_FV_e1c3a244dc3d4f149ecdf7d748811086_30">'MYP-Multisite'!$FZ$86</definedName>
    <definedName name="_vena_MultiSiteS1_MultiSiteB4_C_FV_e1c3a244dc3d4f149ecdf7d748811086_31">'MYP-Multisite'!$GA$86</definedName>
    <definedName name="_vena_MultiSiteS1_MultiSiteB4_C_FV_e1c3a244dc3d4f149ecdf7d748811086_32">'MYP-Multisite'!$GB$86</definedName>
    <definedName name="_vena_MultiSiteS1_MultiSiteB4_C_FV_e1c3a244dc3d4f149ecdf7d748811086_33">'MYP-Multisite'!$GC$86</definedName>
    <definedName name="_vena_MultiSiteS1_MultiSiteB4_C_FV_e1c3a244dc3d4f149ecdf7d748811086_34">'MYP-Multisite'!$GD$86</definedName>
    <definedName name="_vena_MultiSiteS1_MultiSiteB4_C_FV_e1c3a244dc3d4f149ecdf7d748811086_35">'MYP-Multisite'!$GE$86</definedName>
    <definedName name="_vena_MultiSiteS1_MultiSiteB4_C_FV_e1c3a244dc3d4f149ecdf7d748811086_36">'MYP-Multisite'!$GF$86</definedName>
    <definedName name="_vena_MultiSiteS1_MultiSiteB4_C_FV_e1c3a244dc3d4f149ecdf7d748811086_37">'MYP-Multisite'!$GG$86</definedName>
    <definedName name="_vena_MultiSiteS1_MultiSiteB4_C_FV_e1c3a244dc3d4f149ecdf7d748811086_38">'MYP-Multisite'!$GH$86</definedName>
    <definedName name="_vena_MultiSiteS1_MultiSiteB4_C_FV_e1c3a244dc3d4f149ecdf7d748811086_39">'MYP-Multisite'!$FI$86</definedName>
    <definedName name="_vena_MultiSiteS1_MultiSiteB4_C_FV_e1c3a244dc3d4f149ecdf7d748811086_4">'MYP-Multisite'!$FH$86</definedName>
    <definedName name="_vena_MultiSiteS1_MultiSiteB4_C_FV_e1c3a244dc3d4f149ecdf7d748811086_40">'MYP-Multisite'!$FJ$86</definedName>
    <definedName name="_vena_MultiSiteS1_MultiSiteB4_C_FV_e1c3a244dc3d4f149ecdf7d748811086_41">'MYP-Multisite'!$FK$86</definedName>
    <definedName name="_vena_MultiSiteS1_MultiSiteB4_C_FV_e1c3a244dc3d4f149ecdf7d748811086_42">'MYP-Multisite'!$FL$86</definedName>
    <definedName name="_vena_MultiSiteS1_MultiSiteB4_C_FV_e1c3a244dc3d4f149ecdf7d748811086_43">'MYP-Multisite'!$FM$86</definedName>
    <definedName name="_vena_MultiSiteS1_MultiSiteB4_C_FV_e1c3a244dc3d4f149ecdf7d748811086_44">'MYP-Multisite'!$FN$86</definedName>
    <definedName name="_vena_MultiSiteS1_MultiSiteB4_C_FV_e1c3a244dc3d4f149ecdf7d748811086_45">'MYP-Multisite'!$FO$86</definedName>
    <definedName name="_vena_MultiSiteS1_MultiSiteB4_C_FV_e1c3a244dc3d4f149ecdf7d748811086_46">'MYP-Multisite'!$FP$86</definedName>
    <definedName name="_vena_MultiSiteS1_MultiSiteB4_C_FV_e1c3a244dc3d4f149ecdf7d748811086_47">'MYP-Multisite'!$FQ$86</definedName>
    <definedName name="_vena_MultiSiteS1_MultiSiteB4_C_FV_e1c3a244dc3d4f149ecdf7d748811086_48">'MYP-Multisite'!$FR$86</definedName>
    <definedName name="_vena_MultiSiteS1_MultiSiteB4_C_FV_e1c3a244dc3d4f149ecdf7d748811086_49">'MYP-Multisite'!$FS$86</definedName>
    <definedName name="_vena_MultiSiteS1_MultiSiteB4_C_FV_e1c3a244dc3d4f149ecdf7d748811086_50">'MYP-Multisite'!$ET$86</definedName>
    <definedName name="_vena_MultiSiteS1_MultiSiteB4_C_FV_e1c3a244dc3d4f149ecdf7d748811086_51">'MYP-Multisite'!$EU$86</definedName>
    <definedName name="_vena_MultiSiteS1_MultiSiteB4_C_FV_e1c3a244dc3d4f149ecdf7d748811086_52">'MYP-Multisite'!$EV$86</definedName>
    <definedName name="_vena_MultiSiteS1_MultiSiteB4_C_FV_e1c3a244dc3d4f149ecdf7d748811086_53">'MYP-Multisite'!$EW$86</definedName>
    <definedName name="_vena_MultiSiteS1_MultiSiteB4_C_FV_e1c3a244dc3d4f149ecdf7d748811086_54">'MYP-Multisite'!$EX$86</definedName>
    <definedName name="_vena_MultiSiteS1_MultiSiteB4_C_FV_e1c3a244dc3d4f149ecdf7d748811086_55">'MYP-Multisite'!$EY$86</definedName>
    <definedName name="_vena_MultiSiteS1_MultiSiteB4_C_FV_e1c3a244dc3d4f149ecdf7d748811086_56">'MYP-Multisite'!$EZ$86</definedName>
    <definedName name="_vena_MultiSiteS1_MultiSiteB4_C_FV_e1c3a244dc3d4f149ecdf7d748811086_57">'MYP-Multisite'!$FA$86</definedName>
    <definedName name="_vena_MultiSiteS1_MultiSiteB4_C_FV_e1c3a244dc3d4f149ecdf7d748811086_58">'MYP-Multisite'!$FB$86</definedName>
    <definedName name="_vena_MultiSiteS1_MultiSiteB4_C_FV_e1c3a244dc3d4f149ecdf7d748811086_59">'MYP-Multisite'!$FC$86</definedName>
    <definedName name="_vena_MultiSiteS1_MultiSiteB4_C_FV_e1c3a244dc3d4f149ecdf7d748811086_6">'MYP-Multisite'!$ES$86</definedName>
    <definedName name="_vena_MultiSiteS1_MultiSiteB4_C_FV_e1c3a244dc3d4f149ecdf7d748811086_60">'MYP-Multisite'!$FD$86</definedName>
    <definedName name="_vena_MultiSiteS1_MultiSiteB4_C_FV_e1c3a244dc3d4f149ecdf7d748811086_61">'MYP-Multisite'!$EE$86</definedName>
    <definedName name="_vena_MultiSiteS1_MultiSiteB4_C_FV_e1c3a244dc3d4f149ecdf7d748811086_62">'MYP-Multisite'!$EF$86</definedName>
    <definedName name="_vena_MultiSiteS1_MultiSiteB4_C_FV_e1c3a244dc3d4f149ecdf7d748811086_63">'MYP-Multisite'!$EG$86</definedName>
    <definedName name="_vena_MultiSiteS1_MultiSiteB4_C_FV_e1c3a244dc3d4f149ecdf7d748811086_64">'MYP-Multisite'!$EH$86</definedName>
    <definedName name="_vena_MultiSiteS1_MultiSiteB4_C_FV_e1c3a244dc3d4f149ecdf7d748811086_65">'MYP-Multisite'!$EI$86</definedName>
    <definedName name="_vena_MultiSiteS1_MultiSiteB4_C_FV_e1c3a244dc3d4f149ecdf7d748811086_66">'MYP-Multisite'!$EJ$86</definedName>
    <definedName name="_vena_MultiSiteS1_MultiSiteB4_C_FV_e1c3a244dc3d4f149ecdf7d748811086_67">'MYP-Multisite'!$EK$86</definedName>
    <definedName name="_vena_MultiSiteS1_MultiSiteB4_C_FV_e1c3a244dc3d4f149ecdf7d748811086_68">'MYP-Multisite'!$EL$86</definedName>
    <definedName name="_vena_MultiSiteS1_MultiSiteB4_C_FV_e1c3a244dc3d4f149ecdf7d748811086_69">'MYP-Multisite'!$EM$86</definedName>
    <definedName name="_vena_MultiSiteS1_MultiSiteB4_C_FV_e1c3a244dc3d4f149ecdf7d748811086_70">'MYP-Multisite'!$EN$86</definedName>
    <definedName name="_vena_MultiSiteS1_MultiSiteB4_C_FV_e1c3a244dc3d4f149ecdf7d748811086_71">'MYP-Multisite'!$EO$86</definedName>
    <definedName name="_vena_MultiSiteS1_MultiSiteB4_C_FV_e1c3a244dc3d4f149ecdf7d748811086_72">'MYP-Multisite'!$DP$86</definedName>
    <definedName name="_vena_MultiSiteS1_MultiSiteB4_C_FV_e1c3a244dc3d4f149ecdf7d748811086_73">'MYP-Multisite'!$DQ$86</definedName>
    <definedName name="_vena_MultiSiteS1_MultiSiteB4_C_FV_e1c3a244dc3d4f149ecdf7d748811086_74">'MYP-Multisite'!$DR$86</definedName>
    <definedName name="_vena_MultiSiteS1_MultiSiteB4_C_FV_e1c3a244dc3d4f149ecdf7d748811086_75">'MYP-Multisite'!$DS$86</definedName>
    <definedName name="_vena_MultiSiteS1_MultiSiteB4_C_FV_e1c3a244dc3d4f149ecdf7d748811086_76">'MYP-Multisite'!$DT$86</definedName>
    <definedName name="_vena_MultiSiteS1_MultiSiteB4_C_FV_e1c3a244dc3d4f149ecdf7d748811086_77">'MYP-Multisite'!$DU$86</definedName>
    <definedName name="_vena_MultiSiteS1_MultiSiteB4_C_FV_e1c3a244dc3d4f149ecdf7d748811086_78">'MYP-Multisite'!$DV$86</definedName>
    <definedName name="_vena_MultiSiteS1_MultiSiteB4_C_FV_e1c3a244dc3d4f149ecdf7d748811086_79">'MYP-Multisite'!$DW$86</definedName>
    <definedName name="_vena_MultiSiteS1_MultiSiteB4_C_FV_e1c3a244dc3d4f149ecdf7d748811086_8">'MYP-Multisite'!$ED$86</definedName>
    <definedName name="_vena_MultiSiteS1_MultiSiteB4_C_FV_e1c3a244dc3d4f149ecdf7d748811086_80">'MYP-Multisite'!$DX$86</definedName>
    <definedName name="_vena_MultiSiteS1_MultiSiteB4_C_FV_e1c3a244dc3d4f149ecdf7d748811086_81">'MYP-Multisite'!$DY$86</definedName>
    <definedName name="_vena_MultiSiteS1_MultiSiteB4_C_FV_e1c3a244dc3d4f149ecdf7d748811086_82">'MYP-Multisite'!$DZ$86</definedName>
    <definedName name="_vena_MultiSiteS1_MultiSiteB4_C_FV_e1c3a244dc3d4f149ecdf7d748811086_83">'MYP-Multisite'!$DA$86</definedName>
    <definedName name="_vena_MultiSiteS1_MultiSiteB4_C_FV_e1c3a244dc3d4f149ecdf7d748811086_84">'MYP-Multisite'!$DB$86</definedName>
    <definedName name="_vena_MultiSiteS1_MultiSiteB4_C_FV_e1c3a244dc3d4f149ecdf7d748811086_85">'MYP-Multisite'!$DC$86</definedName>
    <definedName name="_vena_MultiSiteS1_MultiSiteB4_C_FV_e1c3a244dc3d4f149ecdf7d748811086_86">'MYP-Multisite'!$DD$86</definedName>
    <definedName name="_vena_MultiSiteS1_MultiSiteB4_C_FV_e1c3a244dc3d4f149ecdf7d748811086_87">'MYP-Multisite'!$DE$86</definedName>
    <definedName name="_vena_MultiSiteS1_MultiSiteB4_C_FV_e1c3a244dc3d4f149ecdf7d748811086_88">'MYP-Multisite'!$DF$86</definedName>
    <definedName name="_vena_MultiSiteS1_MultiSiteB4_C_FV_e1c3a244dc3d4f149ecdf7d748811086_89">'MYP-Multisite'!$DG$86</definedName>
    <definedName name="_vena_MultiSiteS1_MultiSiteB4_C_FV_e1c3a244dc3d4f149ecdf7d748811086_90">'MYP-Multisite'!$DH$86</definedName>
    <definedName name="_vena_MultiSiteS1_MultiSiteB4_C_FV_e1c3a244dc3d4f149ecdf7d748811086_91">'MYP-Multisite'!$DI$86</definedName>
    <definedName name="_vena_MultiSiteS1_MultiSiteB4_C_FV_e1c3a244dc3d4f149ecdf7d748811086_92">'MYP-Multisite'!$DJ$86</definedName>
    <definedName name="_vena_MultiSiteS1_MultiSiteB4_C_FV_e1c3a244dc3d4f149ecdf7d748811086_93">'MYP-Multisite'!$DK$86</definedName>
    <definedName name="_vena_MultiSiteS1_MultiSiteB4_C_FV_e1c3a244dc3d4f149ecdf7d748811086_94">'MYP-Multisite'!$CL$86</definedName>
    <definedName name="_vena_MultiSiteS1_MultiSiteB4_C_FV_e1c3a244dc3d4f149ecdf7d748811086_95">'MYP-Multisite'!$CM$86</definedName>
    <definedName name="_vena_MultiSiteS1_MultiSiteB4_C_FV_e1c3a244dc3d4f149ecdf7d748811086_96">'MYP-Multisite'!$CN$86</definedName>
    <definedName name="_vena_MultiSiteS1_MultiSiteB4_C_FV_e1c3a244dc3d4f149ecdf7d748811086_97">'MYP-Multisite'!$CO$86</definedName>
    <definedName name="_vena_MultiSiteS1_MultiSiteB4_C_FV_e1c3a244dc3d4f149ecdf7d748811086_98">'MYP-Multisite'!$CP$86</definedName>
    <definedName name="_vena_MultiSiteS1_MultiSiteB4_C_FV_e1c3a244dc3d4f149ecdf7d748811086_99">'MYP-Multisite'!$CQ$86</definedName>
    <definedName name="_vena_MultiSiteS1_MultiSiteB4_C_FV_e3545e3dcc52420a84dcdae3a23a4597">'MYP-Multisite'!$BV$85</definedName>
    <definedName name="_vena_MultiSiteS1_MultiSiteB4_C_FV_e3545e3dcc52420a84dcdae3a23a4597_10">'MYP-Multisite'!$ES$85</definedName>
    <definedName name="_vena_MultiSiteS1_MultiSiteB4_C_FV_e3545e3dcc52420a84dcdae3a23a4597_100">'MYP-Multisite'!$CR$85</definedName>
    <definedName name="_vena_MultiSiteS1_MultiSiteB4_C_FV_e3545e3dcc52420a84dcdae3a23a4597_101">'MYP-Multisite'!$CS$85</definedName>
    <definedName name="_vena_MultiSiteS1_MultiSiteB4_C_FV_e3545e3dcc52420a84dcdae3a23a4597_102">'MYP-Multisite'!$CT$85</definedName>
    <definedName name="_vena_MultiSiteS1_MultiSiteB4_C_FV_e3545e3dcc52420a84dcdae3a23a4597_103">'MYP-Multisite'!$CU$85</definedName>
    <definedName name="_vena_MultiSiteS1_MultiSiteB4_C_FV_e3545e3dcc52420a84dcdae3a23a4597_104">'MYP-Multisite'!$CV$85</definedName>
    <definedName name="_vena_MultiSiteS1_MultiSiteB4_C_FV_e3545e3dcc52420a84dcdae3a23a4597_105">'MYP-Multisite'!$BW$85</definedName>
    <definedName name="_vena_MultiSiteS1_MultiSiteB4_C_FV_e3545e3dcc52420a84dcdae3a23a4597_106">'MYP-Multisite'!$BX$85</definedName>
    <definedName name="_vena_MultiSiteS1_MultiSiteB4_C_FV_e3545e3dcc52420a84dcdae3a23a4597_107">'MYP-Multisite'!$BY$85</definedName>
    <definedName name="_vena_MultiSiteS1_MultiSiteB4_C_FV_e3545e3dcc52420a84dcdae3a23a4597_108">'MYP-Multisite'!$BZ$85</definedName>
    <definedName name="_vena_MultiSiteS1_MultiSiteB4_C_FV_e3545e3dcc52420a84dcdae3a23a4597_109">'MYP-Multisite'!$CA$85</definedName>
    <definedName name="_vena_MultiSiteS1_MultiSiteB4_C_FV_e3545e3dcc52420a84dcdae3a23a4597_110">'MYP-Multisite'!$CB$85</definedName>
    <definedName name="_vena_MultiSiteS1_MultiSiteB4_C_FV_e3545e3dcc52420a84dcdae3a23a4597_111">'MYP-Multisite'!$CC$85</definedName>
    <definedName name="_vena_MultiSiteS1_MultiSiteB4_C_FV_e3545e3dcc52420a84dcdae3a23a4597_112">'MYP-Multisite'!$CD$85</definedName>
    <definedName name="_vena_MultiSiteS1_MultiSiteB4_C_FV_e3545e3dcc52420a84dcdae3a23a4597_113">'MYP-Multisite'!$CE$85</definedName>
    <definedName name="_vena_MultiSiteS1_MultiSiteB4_C_FV_e3545e3dcc52420a84dcdae3a23a4597_114">'MYP-Multisite'!$CF$85</definedName>
    <definedName name="_vena_MultiSiteS1_MultiSiteB4_C_FV_e3545e3dcc52420a84dcdae3a23a4597_115">'MYP-Multisite'!$CG$85</definedName>
    <definedName name="_vena_MultiSiteS1_MultiSiteB4_C_FV_e3545e3dcc52420a84dcdae3a23a4597_12">'MYP-Multisite'!$FH$85</definedName>
    <definedName name="_vena_MultiSiteS1_MultiSiteB4_C_FV_e3545e3dcc52420a84dcdae3a23a4597_14">'MYP-Multisite'!$FW$85</definedName>
    <definedName name="_vena_MultiSiteS1_MultiSiteB4_C_FV_e3545e3dcc52420a84dcdae3a23a4597_16">'MYP-Multisite'!$GL$85</definedName>
    <definedName name="_vena_MultiSiteS1_MultiSiteB4_C_FV_e3545e3dcc52420a84dcdae3a23a4597_17">'MYP-Multisite'!$GM$85</definedName>
    <definedName name="_vena_MultiSiteS1_MultiSiteB4_C_FV_e3545e3dcc52420a84dcdae3a23a4597_18">'MYP-Multisite'!$GN$85</definedName>
    <definedName name="_vena_MultiSiteS1_MultiSiteB4_C_FV_e3545e3dcc52420a84dcdae3a23a4597_19">'MYP-Multisite'!$GO$85</definedName>
    <definedName name="_vena_MultiSiteS1_MultiSiteB4_C_FV_e3545e3dcc52420a84dcdae3a23a4597_2">'MYP-Multisite'!$CK$85</definedName>
    <definedName name="_vena_MultiSiteS1_MultiSiteB4_C_FV_e3545e3dcc52420a84dcdae3a23a4597_20">'MYP-Multisite'!$GP$85</definedName>
    <definedName name="_vena_MultiSiteS1_MultiSiteB4_C_FV_e3545e3dcc52420a84dcdae3a23a4597_21">'MYP-Multisite'!$GQ$85</definedName>
    <definedName name="_vena_MultiSiteS1_MultiSiteB4_C_FV_e3545e3dcc52420a84dcdae3a23a4597_22">'MYP-Multisite'!$GR$85</definedName>
    <definedName name="_vena_MultiSiteS1_MultiSiteB4_C_FV_e3545e3dcc52420a84dcdae3a23a4597_23">'MYP-Multisite'!$GS$85</definedName>
    <definedName name="_vena_MultiSiteS1_MultiSiteB4_C_FV_e3545e3dcc52420a84dcdae3a23a4597_24">'MYP-Multisite'!$GT$85</definedName>
    <definedName name="_vena_MultiSiteS1_MultiSiteB4_C_FV_e3545e3dcc52420a84dcdae3a23a4597_25">'MYP-Multisite'!$GU$85</definedName>
    <definedName name="_vena_MultiSiteS1_MultiSiteB4_C_FV_e3545e3dcc52420a84dcdae3a23a4597_26">'MYP-Multisite'!$GV$85</definedName>
    <definedName name="_vena_MultiSiteS1_MultiSiteB4_C_FV_e3545e3dcc52420a84dcdae3a23a4597_27">'MYP-Multisite'!$GW$85</definedName>
    <definedName name="_vena_MultiSiteS1_MultiSiteB4_C_FV_e3545e3dcc52420a84dcdae3a23a4597_28">'MYP-Multisite'!$FX$85</definedName>
    <definedName name="_vena_MultiSiteS1_MultiSiteB4_C_FV_e3545e3dcc52420a84dcdae3a23a4597_29">'MYP-Multisite'!$FY$85</definedName>
    <definedName name="_vena_MultiSiteS1_MultiSiteB4_C_FV_e3545e3dcc52420a84dcdae3a23a4597_30">'MYP-Multisite'!$FZ$85</definedName>
    <definedName name="_vena_MultiSiteS1_MultiSiteB4_C_FV_e3545e3dcc52420a84dcdae3a23a4597_31">'MYP-Multisite'!$GA$85</definedName>
    <definedName name="_vena_MultiSiteS1_MultiSiteB4_C_FV_e3545e3dcc52420a84dcdae3a23a4597_32">'MYP-Multisite'!$GB$85</definedName>
    <definedName name="_vena_MultiSiteS1_MultiSiteB4_C_FV_e3545e3dcc52420a84dcdae3a23a4597_33">'MYP-Multisite'!$GC$85</definedName>
    <definedName name="_vena_MultiSiteS1_MultiSiteB4_C_FV_e3545e3dcc52420a84dcdae3a23a4597_34">'MYP-Multisite'!$GD$85</definedName>
    <definedName name="_vena_MultiSiteS1_MultiSiteB4_C_FV_e3545e3dcc52420a84dcdae3a23a4597_35">'MYP-Multisite'!$GE$85</definedName>
    <definedName name="_vena_MultiSiteS1_MultiSiteB4_C_FV_e3545e3dcc52420a84dcdae3a23a4597_36">'MYP-Multisite'!$GF$85</definedName>
    <definedName name="_vena_MultiSiteS1_MultiSiteB4_C_FV_e3545e3dcc52420a84dcdae3a23a4597_37">'MYP-Multisite'!$GG$85</definedName>
    <definedName name="_vena_MultiSiteS1_MultiSiteB4_C_FV_e3545e3dcc52420a84dcdae3a23a4597_38">'MYP-Multisite'!$GH$85</definedName>
    <definedName name="_vena_MultiSiteS1_MultiSiteB4_C_FV_e3545e3dcc52420a84dcdae3a23a4597_39">'MYP-Multisite'!$FI$85</definedName>
    <definedName name="_vena_MultiSiteS1_MultiSiteB4_C_FV_e3545e3dcc52420a84dcdae3a23a4597_4">'MYP-Multisite'!$CZ$85</definedName>
    <definedName name="_vena_MultiSiteS1_MultiSiteB4_C_FV_e3545e3dcc52420a84dcdae3a23a4597_40">'MYP-Multisite'!$FJ$85</definedName>
    <definedName name="_vena_MultiSiteS1_MultiSiteB4_C_FV_e3545e3dcc52420a84dcdae3a23a4597_41">'MYP-Multisite'!$FK$85</definedName>
    <definedName name="_vena_MultiSiteS1_MultiSiteB4_C_FV_e3545e3dcc52420a84dcdae3a23a4597_42">'MYP-Multisite'!$FL$85</definedName>
    <definedName name="_vena_MultiSiteS1_MultiSiteB4_C_FV_e3545e3dcc52420a84dcdae3a23a4597_43">'MYP-Multisite'!$FM$85</definedName>
    <definedName name="_vena_MultiSiteS1_MultiSiteB4_C_FV_e3545e3dcc52420a84dcdae3a23a4597_44">'MYP-Multisite'!$FN$85</definedName>
    <definedName name="_vena_MultiSiteS1_MultiSiteB4_C_FV_e3545e3dcc52420a84dcdae3a23a4597_45">'MYP-Multisite'!$FO$85</definedName>
    <definedName name="_vena_MultiSiteS1_MultiSiteB4_C_FV_e3545e3dcc52420a84dcdae3a23a4597_46">'MYP-Multisite'!$FP$85</definedName>
    <definedName name="_vena_MultiSiteS1_MultiSiteB4_C_FV_e3545e3dcc52420a84dcdae3a23a4597_47">'MYP-Multisite'!$FQ$85</definedName>
    <definedName name="_vena_MultiSiteS1_MultiSiteB4_C_FV_e3545e3dcc52420a84dcdae3a23a4597_48">'MYP-Multisite'!$FR$85</definedName>
    <definedName name="_vena_MultiSiteS1_MultiSiteB4_C_FV_e3545e3dcc52420a84dcdae3a23a4597_49">'MYP-Multisite'!$FS$85</definedName>
    <definedName name="_vena_MultiSiteS1_MultiSiteB4_C_FV_e3545e3dcc52420a84dcdae3a23a4597_50">'MYP-Multisite'!$ET$85</definedName>
    <definedName name="_vena_MultiSiteS1_MultiSiteB4_C_FV_e3545e3dcc52420a84dcdae3a23a4597_51">'MYP-Multisite'!$EU$85</definedName>
    <definedName name="_vena_MultiSiteS1_MultiSiteB4_C_FV_e3545e3dcc52420a84dcdae3a23a4597_52">'MYP-Multisite'!$EV$85</definedName>
    <definedName name="_vena_MultiSiteS1_MultiSiteB4_C_FV_e3545e3dcc52420a84dcdae3a23a4597_53">'MYP-Multisite'!$EW$85</definedName>
    <definedName name="_vena_MultiSiteS1_MultiSiteB4_C_FV_e3545e3dcc52420a84dcdae3a23a4597_54">'MYP-Multisite'!$EX$85</definedName>
    <definedName name="_vena_MultiSiteS1_MultiSiteB4_C_FV_e3545e3dcc52420a84dcdae3a23a4597_55">'MYP-Multisite'!$EY$85</definedName>
    <definedName name="_vena_MultiSiteS1_MultiSiteB4_C_FV_e3545e3dcc52420a84dcdae3a23a4597_56">'MYP-Multisite'!$EZ$85</definedName>
    <definedName name="_vena_MultiSiteS1_MultiSiteB4_C_FV_e3545e3dcc52420a84dcdae3a23a4597_57">'MYP-Multisite'!$FA$85</definedName>
    <definedName name="_vena_MultiSiteS1_MultiSiteB4_C_FV_e3545e3dcc52420a84dcdae3a23a4597_58">'MYP-Multisite'!$FB$85</definedName>
    <definedName name="_vena_MultiSiteS1_MultiSiteB4_C_FV_e3545e3dcc52420a84dcdae3a23a4597_59">'MYP-Multisite'!$FC$85</definedName>
    <definedName name="_vena_MultiSiteS1_MultiSiteB4_C_FV_e3545e3dcc52420a84dcdae3a23a4597_6">'MYP-Multisite'!$DO$85</definedName>
    <definedName name="_vena_MultiSiteS1_MultiSiteB4_C_FV_e3545e3dcc52420a84dcdae3a23a4597_60">'MYP-Multisite'!$FD$85</definedName>
    <definedName name="_vena_MultiSiteS1_MultiSiteB4_C_FV_e3545e3dcc52420a84dcdae3a23a4597_61">'MYP-Multisite'!$EE$85</definedName>
    <definedName name="_vena_MultiSiteS1_MultiSiteB4_C_FV_e3545e3dcc52420a84dcdae3a23a4597_62">'MYP-Multisite'!$EF$85</definedName>
    <definedName name="_vena_MultiSiteS1_MultiSiteB4_C_FV_e3545e3dcc52420a84dcdae3a23a4597_63">'MYP-Multisite'!$EG$85</definedName>
    <definedName name="_vena_MultiSiteS1_MultiSiteB4_C_FV_e3545e3dcc52420a84dcdae3a23a4597_64">'MYP-Multisite'!$EH$85</definedName>
    <definedName name="_vena_MultiSiteS1_MultiSiteB4_C_FV_e3545e3dcc52420a84dcdae3a23a4597_65">'MYP-Multisite'!$EI$85</definedName>
    <definedName name="_vena_MultiSiteS1_MultiSiteB4_C_FV_e3545e3dcc52420a84dcdae3a23a4597_66">'MYP-Multisite'!$EJ$85</definedName>
    <definedName name="_vena_MultiSiteS1_MultiSiteB4_C_FV_e3545e3dcc52420a84dcdae3a23a4597_67">'MYP-Multisite'!$EK$85</definedName>
    <definedName name="_vena_MultiSiteS1_MultiSiteB4_C_FV_e3545e3dcc52420a84dcdae3a23a4597_68">'MYP-Multisite'!$EL$85</definedName>
    <definedName name="_vena_MultiSiteS1_MultiSiteB4_C_FV_e3545e3dcc52420a84dcdae3a23a4597_69">'MYP-Multisite'!$EM$85</definedName>
    <definedName name="_vena_MultiSiteS1_MultiSiteB4_C_FV_e3545e3dcc52420a84dcdae3a23a4597_70">'MYP-Multisite'!$EN$85</definedName>
    <definedName name="_vena_MultiSiteS1_MultiSiteB4_C_FV_e3545e3dcc52420a84dcdae3a23a4597_71">'MYP-Multisite'!$EO$85</definedName>
    <definedName name="_vena_MultiSiteS1_MultiSiteB4_C_FV_e3545e3dcc52420a84dcdae3a23a4597_72">'MYP-Multisite'!$DP$85</definedName>
    <definedName name="_vena_MultiSiteS1_MultiSiteB4_C_FV_e3545e3dcc52420a84dcdae3a23a4597_73">'MYP-Multisite'!$DQ$85</definedName>
    <definedName name="_vena_MultiSiteS1_MultiSiteB4_C_FV_e3545e3dcc52420a84dcdae3a23a4597_74">'MYP-Multisite'!$DR$85</definedName>
    <definedName name="_vena_MultiSiteS1_MultiSiteB4_C_FV_e3545e3dcc52420a84dcdae3a23a4597_75">'MYP-Multisite'!$DS$85</definedName>
    <definedName name="_vena_MultiSiteS1_MultiSiteB4_C_FV_e3545e3dcc52420a84dcdae3a23a4597_76">'MYP-Multisite'!$DT$85</definedName>
    <definedName name="_vena_MultiSiteS1_MultiSiteB4_C_FV_e3545e3dcc52420a84dcdae3a23a4597_77">'MYP-Multisite'!$DU$85</definedName>
    <definedName name="_vena_MultiSiteS1_MultiSiteB4_C_FV_e3545e3dcc52420a84dcdae3a23a4597_78">'MYP-Multisite'!$DV$85</definedName>
    <definedName name="_vena_MultiSiteS1_MultiSiteB4_C_FV_e3545e3dcc52420a84dcdae3a23a4597_79">'MYP-Multisite'!$DW$85</definedName>
    <definedName name="_vena_MultiSiteS1_MultiSiteB4_C_FV_e3545e3dcc52420a84dcdae3a23a4597_8">'MYP-Multisite'!$ED$85</definedName>
    <definedName name="_vena_MultiSiteS1_MultiSiteB4_C_FV_e3545e3dcc52420a84dcdae3a23a4597_80">'MYP-Multisite'!$DX$85</definedName>
    <definedName name="_vena_MultiSiteS1_MultiSiteB4_C_FV_e3545e3dcc52420a84dcdae3a23a4597_81">'MYP-Multisite'!$DY$85</definedName>
    <definedName name="_vena_MultiSiteS1_MultiSiteB4_C_FV_e3545e3dcc52420a84dcdae3a23a4597_82">'MYP-Multisite'!$DZ$85</definedName>
    <definedName name="_vena_MultiSiteS1_MultiSiteB4_C_FV_e3545e3dcc52420a84dcdae3a23a4597_83">'MYP-Multisite'!$DA$85</definedName>
    <definedName name="_vena_MultiSiteS1_MultiSiteB4_C_FV_e3545e3dcc52420a84dcdae3a23a4597_84">'MYP-Multisite'!$DB$85</definedName>
    <definedName name="_vena_MultiSiteS1_MultiSiteB4_C_FV_e3545e3dcc52420a84dcdae3a23a4597_85">'MYP-Multisite'!$DC$85</definedName>
    <definedName name="_vena_MultiSiteS1_MultiSiteB4_C_FV_e3545e3dcc52420a84dcdae3a23a4597_86">'MYP-Multisite'!$DD$85</definedName>
    <definedName name="_vena_MultiSiteS1_MultiSiteB4_C_FV_e3545e3dcc52420a84dcdae3a23a4597_87">'MYP-Multisite'!$DE$85</definedName>
    <definedName name="_vena_MultiSiteS1_MultiSiteB4_C_FV_e3545e3dcc52420a84dcdae3a23a4597_88">'MYP-Multisite'!$DF$85</definedName>
    <definedName name="_vena_MultiSiteS1_MultiSiteB4_C_FV_e3545e3dcc52420a84dcdae3a23a4597_89">'MYP-Multisite'!$DG$85</definedName>
    <definedName name="_vena_MultiSiteS1_MultiSiteB4_C_FV_e3545e3dcc52420a84dcdae3a23a4597_90">'MYP-Multisite'!$DH$85</definedName>
    <definedName name="_vena_MultiSiteS1_MultiSiteB4_C_FV_e3545e3dcc52420a84dcdae3a23a4597_91">'MYP-Multisite'!$DI$85</definedName>
    <definedName name="_vena_MultiSiteS1_MultiSiteB4_C_FV_e3545e3dcc52420a84dcdae3a23a4597_92">'MYP-Multisite'!$DJ$85</definedName>
    <definedName name="_vena_MultiSiteS1_MultiSiteB4_C_FV_e3545e3dcc52420a84dcdae3a23a4597_93">'MYP-Multisite'!$DK$85</definedName>
    <definedName name="_vena_MultiSiteS1_MultiSiteB4_C_FV_e3545e3dcc52420a84dcdae3a23a4597_94">'MYP-Multisite'!$CL$85</definedName>
    <definedName name="_vena_MultiSiteS1_MultiSiteB4_C_FV_e3545e3dcc52420a84dcdae3a23a4597_95">'MYP-Multisite'!$CM$85</definedName>
    <definedName name="_vena_MultiSiteS1_MultiSiteB4_C_FV_e3545e3dcc52420a84dcdae3a23a4597_96">'MYP-Multisite'!$CN$85</definedName>
    <definedName name="_vena_MultiSiteS1_MultiSiteB4_C_FV_e3545e3dcc52420a84dcdae3a23a4597_97">'MYP-Multisite'!$CO$85</definedName>
    <definedName name="_vena_MultiSiteS1_MultiSiteB4_C_FV_e3545e3dcc52420a84dcdae3a23a4597_98">'MYP-Multisite'!$CP$85</definedName>
    <definedName name="_vena_MultiSiteS1_MultiSiteB4_C_FV_e3545e3dcc52420a84dcdae3a23a4597_99">'MYP-Multisite'!$CQ$85</definedName>
    <definedName name="_vena_MultiSiteS1_MultiSiteB4_R_5_462518467196223488">'MYP-Multisite'!$X$192</definedName>
    <definedName name="_vena_MultiSiteS1_MultiSiteB5_C_8_431662182280724481">'MYP-Multisite'!$AR$91</definedName>
    <definedName name="_vena_MultiSiteS1_MultiSiteB5_C_8_431662182280724481_1">'MYP-Multisite'!$BV$91</definedName>
    <definedName name="_vena_MultiSiteS1_MultiSiteB5_C_8_431662182280724481_10">'MYP-Multisite'!$GM$91</definedName>
    <definedName name="_vena_MultiSiteS1_MultiSiteB5_C_8_431662182280724481_100">'MYP-Multisite'!$BY$91</definedName>
    <definedName name="_vena_MultiSiteS1_MultiSiteB5_C_8_431662182280724481_101">'MYP-Multisite'!$BZ$91</definedName>
    <definedName name="_vena_MultiSiteS1_MultiSiteB5_C_8_431662182280724481_102">'MYP-Multisite'!$CA$91</definedName>
    <definedName name="_vena_MultiSiteS1_MultiSiteB5_C_8_431662182280724481_103">'MYP-Multisite'!$CB$91</definedName>
    <definedName name="_vena_MultiSiteS1_MultiSiteB5_C_8_431662182280724481_104">'MYP-Multisite'!$CC$91</definedName>
    <definedName name="_vena_MultiSiteS1_MultiSiteB5_C_8_431662182280724481_105">'MYP-Multisite'!$CD$91</definedName>
    <definedName name="_vena_MultiSiteS1_MultiSiteB5_C_8_431662182280724481_106">'MYP-Multisite'!$CE$91</definedName>
    <definedName name="_vena_MultiSiteS1_MultiSiteB5_C_8_431662182280724481_107">'MYP-Multisite'!$CF$91</definedName>
    <definedName name="_vena_MultiSiteS1_MultiSiteB5_C_8_431662182280724481_108">'MYP-Multisite'!$CG$91</definedName>
    <definedName name="_vena_MultiSiteS1_MultiSiteB5_C_8_431662182280724481_109">'MYP-Multisite'!$AS$91</definedName>
    <definedName name="_vena_MultiSiteS1_MultiSiteB5_C_8_431662182280724481_11">'MYP-Multisite'!$GN$91</definedName>
    <definedName name="_vena_MultiSiteS1_MultiSiteB5_C_8_431662182280724481_110">'MYP-Multisite'!$AT$91</definedName>
    <definedName name="_vena_MultiSiteS1_MultiSiteB5_C_8_431662182280724481_111">'MYP-Multisite'!$AU$91</definedName>
    <definedName name="_vena_MultiSiteS1_MultiSiteB5_C_8_431662182280724481_112">'MYP-Multisite'!$AV$91</definedName>
    <definedName name="_vena_MultiSiteS1_MultiSiteB5_C_8_431662182280724481_113">'MYP-Multisite'!$AW$91</definedName>
    <definedName name="_vena_MultiSiteS1_MultiSiteB5_C_8_431662182280724481_114">'MYP-Multisite'!$AX$91</definedName>
    <definedName name="_vena_MultiSiteS1_MultiSiteB5_C_8_431662182280724481_115">'MYP-Multisite'!$AY$91</definedName>
    <definedName name="_vena_MultiSiteS1_MultiSiteB5_C_8_431662182280724481_116">'MYP-Multisite'!$AZ$91</definedName>
    <definedName name="_vena_MultiSiteS1_MultiSiteB5_C_8_431662182280724481_117">'MYP-Multisite'!$BA$91</definedName>
    <definedName name="_vena_MultiSiteS1_MultiSiteB5_C_8_431662182280724481_118">'MYP-Multisite'!$BB$91</definedName>
    <definedName name="_vena_MultiSiteS1_MultiSiteB5_C_8_431662182280724481_119">'MYP-Multisite'!$BC$91</definedName>
    <definedName name="_vena_MultiSiteS1_MultiSiteB5_C_8_431662182280724481_12">'MYP-Multisite'!$GO$91</definedName>
    <definedName name="_vena_MultiSiteS1_MultiSiteB5_C_8_431662182280724481_13">'MYP-Multisite'!$GP$91</definedName>
    <definedName name="_vena_MultiSiteS1_MultiSiteB5_C_8_431662182280724481_14">'MYP-Multisite'!$GQ$91</definedName>
    <definedName name="_vena_MultiSiteS1_MultiSiteB5_C_8_431662182280724481_15">'MYP-Multisite'!$GR$91</definedName>
    <definedName name="_vena_MultiSiteS1_MultiSiteB5_C_8_431662182280724481_16">'MYP-Multisite'!$GS$91</definedName>
    <definedName name="_vena_MultiSiteS1_MultiSiteB5_C_8_431662182280724481_17">'MYP-Multisite'!$GT$91</definedName>
    <definedName name="_vena_MultiSiteS1_MultiSiteB5_C_8_431662182280724481_18">'MYP-Multisite'!$GU$91</definedName>
    <definedName name="_vena_MultiSiteS1_MultiSiteB5_C_8_431662182280724481_19">'MYP-Multisite'!$GV$91</definedName>
    <definedName name="_vena_MultiSiteS1_MultiSiteB5_C_8_431662182280724481_2">'MYP-Multisite'!$CK$91</definedName>
    <definedName name="_vena_MultiSiteS1_MultiSiteB5_C_8_431662182280724481_20">'MYP-Multisite'!$GW$91</definedName>
    <definedName name="_vena_MultiSiteS1_MultiSiteB5_C_8_431662182280724481_21">'MYP-Multisite'!$FX$91</definedName>
    <definedName name="_vena_MultiSiteS1_MultiSiteB5_C_8_431662182280724481_22">'MYP-Multisite'!$FY$91</definedName>
    <definedName name="_vena_MultiSiteS1_MultiSiteB5_C_8_431662182280724481_23">'MYP-Multisite'!$FZ$91</definedName>
    <definedName name="_vena_MultiSiteS1_MultiSiteB5_C_8_431662182280724481_24">'MYP-Multisite'!$GA$91</definedName>
    <definedName name="_vena_MultiSiteS1_MultiSiteB5_C_8_431662182280724481_25">'MYP-Multisite'!$GB$91</definedName>
    <definedName name="_vena_MultiSiteS1_MultiSiteB5_C_8_431662182280724481_26">'MYP-Multisite'!$GC$91</definedName>
    <definedName name="_vena_MultiSiteS1_MultiSiteB5_C_8_431662182280724481_27">'MYP-Multisite'!$GD$91</definedName>
    <definedName name="_vena_MultiSiteS1_MultiSiteB5_C_8_431662182280724481_28">'MYP-Multisite'!$GE$91</definedName>
    <definedName name="_vena_MultiSiteS1_MultiSiteB5_C_8_431662182280724481_29">'MYP-Multisite'!$GF$91</definedName>
    <definedName name="_vena_MultiSiteS1_MultiSiteB5_C_8_431662182280724481_3">'MYP-Multisite'!$CZ$91</definedName>
    <definedName name="_vena_MultiSiteS1_MultiSiteB5_C_8_431662182280724481_30">'MYP-Multisite'!$GG$91</definedName>
    <definedName name="_vena_MultiSiteS1_MultiSiteB5_C_8_431662182280724481_31">'MYP-Multisite'!$GH$91</definedName>
    <definedName name="_vena_MultiSiteS1_MultiSiteB5_C_8_431662182280724481_32">'MYP-Multisite'!$FI$91</definedName>
    <definedName name="_vena_MultiSiteS1_MultiSiteB5_C_8_431662182280724481_33">'MYP-Multisite'!$FJ$91</definedName>
    <definedName name="_vena_MultiSiteS1_MultiSiteB5_C_8_431662182280724481_34">'MYP-Multisite'!$FK$91</definedName>
    <definedName name="_vena_MultiSiteS1_MultiSiteB5_C_8_431662182280724481_35">'MYP-Multisite'!$FL$91</definedName>
    <definedName name="_vena_MultiSiteS1_MultiSiteB5_C_8_431662182280724481_36">'MYP-Multisite'!$FM$91</definedName>
    <definedName name="_vena_MultiSiteS1_MultiSiteB5_C_8_431662182280724481_37">'MYP-Multisite'!$FN$91</definedName>
    <definedName name="_vena_MultiSiteS1_MultiSiteB5_C_8_431662182280724481_38">'MYP-Multisite'!$FO$91</definedName>
    <definedName name="_vena_MultiSiteS1_MultiSiteB5_C_8_431662182280724481_39">'MYP-Multisite'!$FP$91</definedName>
    <definedName name="_vena_MultiSiteS1_MultiSiteB5_C_8_431662182280724481_4">'MYP-Multisite'!$DO$91</definedName>
    <definedName name="_vena_MultiSiteS1_MultiSiteB5_C_8_431662182280724481_40">'MYP-Multisite'!$FQ$91</definedName>
    <definedName name="_vena_MultiSiteS1_MultiSiteB5_C_8_431662182280724481_41">'MYP-Multisite'!$FR$91</definedName>
    <definedName name="_vena_MultiSiteS1_MultiSiteB5_C_8_431662182280724481_42">'MYP-Multisite'!$FS$91</definedName>
    <definedName name="_vena_MultiSiteS1_MultiSiteB5_C_8_431662182280724481_43">'MYP-Multisite'!$ET$91</definedName>
    <definedName name="_vena_MultiSiteS1_MultiSiteB5_C_8_431662182280724481_44">'MYP-Multisite'!$EU$91</definedName>
    <definedName name="_vena_MultiSiteS1_MultiSiteB5_C_8_431662182280724481_45">'MYP-Multisite'!$EV$91</definedName>
    <definedName name="_vena_MultiSiteS1_MultiSiteB5_C_8_431662182280724481_46">'MYP-Multisite'!$EW$91</definedName>
    <definedName name="_vena_MultiSiteS1_MultiSiteB5_C_8_431662182280724481_47">'MYP-Multisite'!$EX$91</definedName>
    <definedName name="_vena_MultiSiteS1_MultiSiteB5_C_8_431662182280724481_48">'MYP-Multisite'!$EY$91</definedName>
    <definedName name="_vena_MultiSiteS1_MultiSiteB5_C_8_431662182280724481_49">'MYP-Multisite'!$EZ$91</definedName>
    <definedName name="_vena_MultiSiteS1_MultiSiteB5_C_8_431662182280724481_5">'MYP-Multisite'!$ED$91</definedName>
    <definedName name="_vena_MultiSiteS1_MultiSiteB5_C_8_431662182280724481_50">'MYP-Multisite'!$FA$91</definedName>
    <definedName name="_vena_MultiSiteS1_MultiSiteB5_C_8_431662182280724481_51">'MYP-Multisite'!$FB$91</definedName>
    <definedName name="_vena_MultiSiteS1_MultiSiteB5_C_8_431662182280724481_52">'MYP-Multisite'!$FC$91</definedName>
    <definedName name="_vena_MultiSiteS1_MultiSiteB5_C_8_431662182280724481_53">'MYP-Multisite'!$FD$91</definedName>
    <definedName name="_vena_MultiSiteS1_MultiSiteB5_C_8_431662182280724481_54">'MYP-Multisite'!$EE$91</definedName>
    <definedName name="_vena_MultiSiteS1_MultiSiteB5_C_8_431662182280724481_55">'MYP-Multisite'!$EF$91</definedName>
    <definedName name="_vena_MultiSiteS1_MultiSiteB5_C_8_431662182280724481_56">'MYP-Multisite'!$EG$91</definedName>
    <definedName name="_vena_MultiSiteS1_MultiSiteB5_C_8_431662182280724481_57">'MYP-Multisite'!$EH$91</definedName>
    <definedName name="_vena_MultiSiteS1_MultiSiteB5_C_8_431662182280724481_58">'MYP-Multisite'!$EI$91</definedName>
    <definedName name="_vena_MultiSiteS1_MultiSiteB5_C_8_431662182280724481_59">'MYP-Multisite'!$EJ$91</definedName>
    <definedName name="_vena_MultiSiteS1_MultiSiteB5_C_8_431662182280724481_6">'MYP-Multisite'!$ES$91</definedName>
    <definedName name="_vena_MultiSiteS1_MultiSiteB5_C_8_431662182280724481_60">'MYP-Multisite'!$EK$91</definedName>
    <definedName name="_vena_MultiSiteS1_MultiSiteB5_C_8_431662182280724481_61">'MYP-Multisite'!$EL$91</definedName>
    <definedName name="_vena_MultiSiteS1_MultiSiteB5_C_8_431662182280724481_62">'MYP-Multisite'!$EM$91</definedName>
    <definedName name="_vena_MultiSiteS1_MultiSiteB5_C_8_431662182280724481_63">'MYP-Multisite'!$EN$91</definedName>
    <definedName name="_vena_MultiSiteS1_MultiSiteB5_C_8_431662182280724481_64">'MYP-Multisite'!$EO$91</definedName>
    <definedName name="_vena_MultiSiteS1_MultiSiteB5_C_8_431662182280724481_65">'MYP-Multisite'!$DP$91</definedName>
    <definedName name="_vena_MultiSiteS1_MultiSiteB5_C_8_431662182280724481_66">'MYP-Multisite'!$DQ$91</definedName>
    <definedName name="_vena_MultiSiteS1_MultiSiteB5_C_8_431662182280724481_67">'MYP-Multisite'!$DR$91</definedName>
    <definedName name="_vena_MultiSiteS1_MultiSiteB5_C_8_431662182280724481_68">'MYP-Multisite'!$DS$91</definedName>
    <definedName name="_vena_MultiSiteS1_MultiSiteB5_C_8_431662182280724481_69">'MYP-Multisite'!$DT$91</definedName>
    <definedName name="_vena_MultiSiteS1_MultiSiteB5_C_8_431662182280724481_7">'MYP-Multisite'!$FH$91</definedName>
    <definedName name="_vena_MultiSiteS1_MultiSiteB5_C_8_431662182280724481_70">'MYP-Multisite'!$DU$91</definedName>
    <definedName name="_vena_MultiSiteS1_MultiSiteB5_C_8_431662182280724481_71">'MYP-Multisite'!$DV$91</definedName>
    <definedName name="_vena_MultiSiteS1_MultiSiteB5_C_8_431662182280724481_72">'MYP-Multisite'!$DW$91</definedName>
    <definedName name="_vena_MultiSiteS1_MultiSiteB5_C_8_431662182280724481_73">'MYP-Multisite'!$DX$91</definedName>
    <definedName name="_vena_MultiSiteS1_MultiSiteB5_C_8_431662182280724481_74">'MYP-Multisite'!$DY$91</definedName>
    <definedName name="_vena_MultiSiteS1_MultiSiteB5_C_8_431662182280724481_75">'MYP-Multisite'!$DZ$91</definedName>
    <definedName name="_vena_MultiSiteS1_MultiSiteB5_C_8_431662182280724481_76">'MYP-Multisite'!$DA$91</definedName>
    <definedName name="_vena_MultiSiteS1_MultiSiteB5_C_8_431662182280724481_77">'MYP-Multisite'!$DB$91</definedName>
    <definedName name="_vena_MultiSiteS1_MultiSiteB5_C_8_431662182280724481_78">'MYP-Multisite'!$DC$91</definedName>
    <definedName name="_vena_MultiSiteS1_MultiSiteB5_C_8_431662182280724481_79">'MYP-Multisite'!$DD$91</definedName>
    <definedName name="_vena_MultiSiteS1_MultiSiteB5_C_8_431662182280724481_8">'MYP-Multisite'!$FW$91</definedName>
    <definedName name="_vena_MultiSiteS1_MultiSiteB5_C_8_431662182280724481_80">'MYP-Multisite'!$DE$91</definedName>
    <definedName name="_vena_MultiSiteS1_MultiSiteB5_C_8_431662182280724481_81">'MYP-Multisite'!$DF$91</definedName>
    <definedName name="_vena_MultiSiteS1_MultiSiteB5_C_8_431662182280724481_82">'MYP-Multisite'!$DG$91</definedName>
    <definedName name="_vena_MultiSiteS1_MultiSiteB5_C_8_431662182280724481_83">'MYP-Multisite'!$DH$91</definedName>
    <definedName name="_vena_MultiSiteS1_MultiSiteB5_C_8_431662182280724481_84">'MYP-Multisite'!$DI$91</definedName>
    <definedName name="_vena_MultiSiteS1_MultiSiteB5_C_8_431662182280724481_85">'MYP-Multisite'!$DJ$91</definedName>
    <definedName name="_vena_MultiSiteS1_MultiSiteB5_C_8_431662182280724481_86">'MYP-Multisite'!$DK$91</definedName>
    <definedName name="_vena_MultiSiteS1_MultiSiteB5_C_8_431662182280724481_87">'MYP-Multisite'!$CL$91</definedName>
    <definedName name="_vena_MultiSiteS1_MultiSiteB5_C_8_431662182280724481_88">'MYP-Multisite'!$CM$91</definedName>
    <definedName name="_vena_MultiSiteS1_MultiSiteB5_C_8_431662182280724481_89">'MYP-Multisite'!$CN$91</definedName>
    <definedName name="_vena_MultiSiteS1_MultiSiteB5_C_8_431662182280724481_9">'MYP-Multisite'!$GL$91</definedName>
    <definedName name="_vena_MultiSiteS1_MultiSiteB5_C_8_431662182280724481_90">'MYP-Multisite'!$CO$91</definedName>
    <definedName name="_vena_MultiSiteS1_MultiSiteB5_C_8_431662182280724481_91">'MYP-Multisite'!$CP$91</definedName>
    <definedName name="_vena_MultiSiteS1_MultiSiteB5_C_8_431662182280724481_92">'MYP-Multisite'!$CQ$91</definedName>
    <definedName name="_vena_MultiSiteS1_MultiSiteB5_C_8_431662182280724481_93">'MYP-Multisite'!$CR$91</definedName>
    <definedName name="_vena_MultiSiteS1_MultiSiteB5_C_8_431662182280724481_94">'MYP-Multisite'!$CS$91</definedName>
    <definedName name="_vena_MultiSiteS1_MultiSiteB5_C_8_431662182280724481_95">'MYP-Multisite'!$CT$91</definedName>
    <definedName name="_vena_MultiSiteS1_MultiSiteB5_C_8_431662182280724481_96">'MYP-Multisite'!$CU$91</definedName>
    <definedName name="_vena_MultiSiteS1_MultiSiteB5_C_8_431662182280724481_97">'MYP-Multisite'!$CV$91</definedName>
    <definedName name="_vena_MultiSiteS1_MultiSiteB5_C_8_431662182280724481_98">'MYP-Multisite'!$BW$91</definedName>
    <definedName name="_vena_MultiSiteS1_MultiSiteB5_C_8_431662182280724481_99">'MYP-Multisite'!$BX$91</definedName>
    <definedName name="_vena_MultiSiteS1_MultiSiteB5_C_FV_56493ffece784c5db4cd0fd3b40a250d">'MYP-Multisite'!$AR$88</definedName>
    <definedName name="_vena_MultiSiteS1_MultiSiteB5_C_FV_56493ffece784c5db4cd0fd3b40a250d_1">'MYP-Multisite'!$BV$88</definedName>
    <definedName name="_vena_MultiSiteS1_MultiSiteB5_C_FV_56493ffece784c5db4cd0fd3b40a250d_10">'MYP-Multisite'!$GM$88</definedName>
    <definedName name="_vena_MultiSiteS1_MultiSiteB5_C_FV_56493ffece784c5db4cd0fd3b40a250d_100">'MYP-Multisite'!$BY$88</definedName>
    <definedName name="_vena_MultiSiteS1_MultiSiteB5_C_FV_56493ffece784c5db4cd0fd3b40a250d_101">'MYP-Multisite'!$BZ$88</definedName>
    <definedName name="_vena_MultiSiteS1_MultiSiteB5_C_FV_56493ffece784c5db4cd0fd3b40a250d_102">'MYP-Multisite'!$CA$88</definedName>
    <definedName name="_vena_MultiSiteS1_MultiSiteB5_C_FV_56493ffece784c5db4cd0fd3b40a250d_103">'MYP-Multisite'!$CB$88</definedName>
    <definedName name="_vena_MultiSiteS1_MultiSiteB5_C_FV_56493ffece784c5db4cd0fd3b40a250d_104">'MYP-Multisite'!$CC$88</definedName>
    <definedName name="_vena_MultiSiteS1_MultiSiteB5_C_FV_56493ffece784c5db4cd0fd3b40a250d_105">'MYP-Multisite'!$CD$88</definedName>
    <definedName name="_vena_MultiSiteS1_MultiSiteB5_C_FV_56493ffece784c5db4cd0fd3b40a250d_106">'MYP-Multisite'!$CE$88</definedName>
    <definedName name="_vena_MultiSiteS1_MultiSiteB5_C_FV_56493ffece784c5db4cd0fd3b40a250d_107">'MYP-Multisite'!$CF$88</definedName>
    <definedName name="_vena_MultiSiteS1_MultiSiteB5_C_FV_56493ffece784c5db4cd0fd3b40a250d_108">'MYP-Multisite'!$CG$88</definedName>
    <definedName name="_vena_MultiSiteS1_MultiSiteB5_C_FV_56493ffece784c5db4cd0fd3b40a250d_109">'MYP-Multisite'!$AS$88</definedName>
    <definedName name="_vena_MultiSiteS1_MultiSiteB5_C_FV_56493ffece784c5db4cd0fd3b40a250d_11">'MYP-Multisite'!$GN$88</definedName>
    <definedName name="_vena_MultiSiteS1_MultiSiteB5_C_FV_56493ffece784c5db4cd0fd3b40a250d_110">'MYP-Multisite'!$AT$88</definedName>
    <definedName name="_vena_MultiSiteS1_MultiSiteB5_C_FV_56493ffece784c5db4cd0fd3b40a250d_111">'MYP-Multisite'!$AU$88</definedName>
    <definedName name="_vena_MultiSiteS1_MultiSiteB5_C_FV_56493ffece784c5db4cd0fd3b40a250d_112">'MYP-Multisite'!$AV$88</definedName>
    <definedName name="_vena_MultiSiteS1_MultiSiteB5_C_FV_56493ffece784c5db4cd0fd3b40a250d_113">'MYP-Multisite'!$AW$88</definedName>
    <definedName name="_vena_MultiSiteS1_MultiSiteB5_C_FV_56493ffece784c5db4cd0fd3b40a250d_114">'MYP-Multisite'!$AX$88</definedName>
    <definedName name="_vena_MultiSiteS1_MultiSiteB5_C_FV_56493ffece784c5db4cd0fd3b40a250d_115">'MYP-Multisite'!$AY$88</definedName>
    <definedName name="_vena_MultiSiteS1_MultiSiteB5_C_FV_56493ffece784c5db4cd0fd3b40a250d_116">'MYP-Multisite'!$AZ$88</definedName>
    <definedName name="_vena_MultiSiteS1_MultiSiteB5_C_FV_56493ffece784c5db4cd0fd3b40a250d_117">'MYP-Multisite'!$BA$88</definedName>
    <definedName name="_vena_MultiSiteS1_MultiSiteB5_C_FV_56493ffece784c5db4cd0fd3b40a250d_118">'MYP-Multisite'!$BB$88</definedName>
    <definedName name="_vena_MultiSiteS1_MultiSiteB5_C_FV_56493ffece784c5db4cd0fd3b40a250d_119">'MYP-Multisite'!$BC$88</definedName>
    <definedName name="_vena_MultiSiteS1_MultiSiteB5_C_FV_56493ffece784c5db4cd0fd3b40a250d_12">'MYP-Multisite'!$GO$88</definedName>
    <definedName name="_vena_MultiSiteS1_MultiSiteB5_C_FV_56493ffece784c5db4cd0fd3b40a250d_13">'MYP-Multisite'!$GP$88</definedName>
    <definedName name="_vena_MultiSiteS1_MultiSiteB5_C_FV_56493ffece784c5db4cd0fd3b40a250d_14">'MYP-Multisite'!$GQ$88</definedName>
    <definedName name="_vena_MultiSiteS1_MultiSiteB5_C_FV_56493ffece784c5db4cd0fd3b40a250d_15">'MYP-Multisite'!$GR$88</definedName>
    <definedName name="_vena_MultiSiteS1_MultiSiteB5_C_FV_56493ffece784c5db4cd0fd3b40a250d_16">'MYP-Multisite'!$GS$88</definedName>
    <definedName name="_vena_MultiSiteS1_MultiSiteB5_C_FV_56493ffece784c5db4cd0fd3b40a250d_17">'MYP-Multisite'!$GT$88</definedName>
    <definedName name="_vena_MultiSiteS1_MultiSiteB5_C_FV_56493ffece784c5db4cd0fd3b40a250d_18">'MYP-Multisite'!$GU$88</definedName>
    <definedName name="_vena_MultiSiteS1_MultiSiteB5_C_FV_56493ffece784c5db4cd0fd3b40a250d_19">'MYP-Multisite'!$GV$88</definedName>
    <definedName name="_vena_MultiSiteS1_MultiSiteB5_C_FV_56493ffece784c5db4cd0fd3b40a250d_2">'MYP-Multisite'!$CK$88</definedName>
    <definedName name="_vena_MultiSiteS1_MultiSiteB5_C_FV_56493ffece784c5db4cd0fd3b40a250d_20">'MYP-Multisite'!$GW$88</definedName>
    <definedName name="_vena_MultiSiteS1_MultiSiteB5_C_FV_56493ffece784c5db4cd0fd3b40a250d_21">'MYP-Multisite'!$FX$88</definedName>
    <definedName name="_vena_MultiSiteS1_MultiSiteB5_C_FV_56493ffece784c5db4cd0fd3b40a250d_22">'MYP-Multisite'!$FY$88</definedName>
    <definedName name="_vena_MultiSiteS1_MultiSiteB5_C_FV_56493ffece784c5db4cd0fd3b40a250d_23">'MYP-Multisite'!$FZ$88</definedName>
    <definedName name="_vena_MultiSiteS1_MultiSiteB5_C_FV_56493ffece784c5db4cd0fd3b40a250d_24">'MYP-Multisite'!$GA$88</definedName>
    <definedName name="_vena_MultiSiteS1_MultiSiteB5_C_FV_56493ffece784c5db4cd0fd3b40a250d_25">'MYP-Multisite'!$GB$88</definedName>
    <definedName name="_vena_MultiSiteS1_MultiSiteB5_C_FV_56493ffece784c5db4cd0fd3b40a250d_26">'MYP-Multisite'!$GC$88</definedName>
    <definedName name="_vena_MultiSiteS1_MultiSiteB5_C_FV_56493ffece784c5db4cd0fd3b40a250d_27">'MYP-Multisite'!$GD$88</definedName>
    <definedName name="_vena_MultiSiteS1_MultiSiteB5_C_FV_56493ffece784c5db4cd0fd3b40a250d_28">'MYP-Multisite'!$GE$88</definedName>
    <definedName name="_vena_MultiSiteS1_MultiSiteB5_C_FV_56493ffece784c5db4cd0fd3b40a250d_29">'MYP-Multisite'!$GF$88</definedName>
    <definedName name="_vena_MultiSiteS1_MultiSiteB5_C_FV_56493ffece784c5db4cd0fd3b40a250d_3">'MYP-Multisite'!$CZ$88</definedName>
    <definedName name="_vena_MultiSiteS1_MultiSiteB5_C_FV_56493ffece784c5db4cd0fd3b40a250d_30">'MYP-Multisite'!$GG$88</definedName>
    <definedName name="_vena_MultiSiteS1_MultiSiteB5_C_FV_56493ffece784c5db4cd0fd3b40a250d_31">'MYP-Multisite'!$GH$88</definedName>
    <definedName name="_vena_MultiSiteS1_MultiSiteB5_C_FV_56493ffece784c5db4cd0fd3b40a250d_32">'MYP-Multisite'!$FI$88</definedName>
    <definedName name="_vena_MultiSiteS1_MultiSiteB5_C_FV_56493ffece784c5db4cd0fd3b40a250d_33">'MYP-Multisite'!$FJ$88</definedName>
    <definedName name="_vena_MultiSiteS1_MultiSiteB5_C_FV_56493ffece784c5db4cd0fd3b40a250d_34">'MYP-Multisite'!$FK$88</definedName>
    <definedName name="_vena_MultiSiteS1_MultiSiteB5_C_FV_56493ffece784c5db4cd0fd3b40a250d_35">'MYP-Multisite'!$FL$88</definedName>
    <definedName name="_vena_MultiSiteS1_MultiSiteB5_C_FV_56493ffece784c5db4cd0fd3b40a250d_36">'MYP-Multisite'!$FM$88</definedName>
    <definedName name="_vena_MultiSiteS1_MultiSiteB5_C_FV_56493ffece784c5db4cd0fd3b40a250d_37">'MYP-Multisite'!$FN$88</definedName>
    <definedName name="_vena_MultiSiteS1_MultiSiteB5_C_FV_56493ffece784c5db4cd0fd3b40a250d_38">'MYP-Multisite'!$FO$88</definedName>
    <definedName name="_vena_MultiSiteS1_MultiSiteB5_C_FV_56493ffece784c5db4cd0fd3b40a250d_39">'MYP-Multisite'!$FP$88</definedName>
    <definedName name="_vena_MultiSiteS1_MultiSiteB5_C_FV_56493ffece784c5db4cd0fd3b40a250d_4">'MYP-Multisite'!$DO$88</definedName>
    <definedName name="_vena_MultiSiteS1_MultiSiteB5_C_FV_56493ffece784c5db4cd0fd3b40a250d_40">'MYP-Multisite'!$FQ$88</definedName>
    <definedName name="_vena_MultiSiteS1_MultiSiteB5_C_FV_56493ffece784c5db4cd0fd3b40a250d_41">'MYP-Multisite'!$FR$88</definedName>
    <definedName name="_vena_MultiSiteS1_MultiSiteB5_C_FV_56493ffece784c5db4cd0fd3b40a250d_42">'MYP-Multisite'!$FS$88</definedName>
    <definedName name="_vena_MultiSiteS1_MultiSiteB5_C_FV_56493ffece784c5db4cd0fd3b40a250d_43">'MYP-Multisite'!$ET$88</definedName>
    <definedName name="_vena_MultiSiteS1_MultiSiteB5_C_FV_56493ffece784c5db4cd0fd3b40a250d_44">'MYP-Multisite'!$EU$88</definedName>
    <definedName name="_vena_MultiSiteS1_MultiSiteB5_C_FV_56493ffece784c5db4cd0fd3b40a250d_45">'MYP-Multisite'!$EV$88</definedName>
    <definedName name="_vena_MultiSiteS1_MultiSiteB5_C_FV_56493ffece784c5db4cd0fd3b40a250d_46">'MYP-Multisite'!$EW$88</definedName>
    <definedName name="_vena_MultiSiteS1_MultiSiteB5_C_FV_56493ffece784c5db4cd0fd3b40a250d_47">'MYP-Multisite'!$EX$88</definedName>
    <definedName name="_vena_MultiSiteS1_MultiSiteB5_C_FV_56493ffece784c5db4cd0fd3b40a250d_48">'MYP-Multisite'!$EY$88</definedName>
    <definedName name="_vena_MultiSiteS1_MultiSiteB5_C_FV_56493ffece784c5db4cd0fd3b40a250d_49">'MYP-Multisite'!$EZ$88</definedName>
    <definedName name="_vena_MultiSiteS1_MultiSiteB5_C_FV_56493ffece784c5db4cd0fd3b40a250d_5">'MYP-Multisite'!$ED$88</definedName>
    <definedName name="_vena_MultiSiteS1_MultiSiteB5_C_FV_56493ffece784c5db4cd0fd3b40a250d_50">'MYP-Multisite'!$FA$88</definedName>
    <definedName name="_vena_MultiSiteS1_MultiSiteB5_C_FV_56493ffece784c5db4cd0fd3b40a250d_51">'MYP-Multisite'!$FB$88</definedName>
    <definedName name="_vena_MultiSiteS1_MultiSiteB5_C_FV_56493ffece784c5db4cd0fd3b40a250d_52">'MYP-Multisite'!$FC$88</definedName>
    <definedName name="_vena_MultiSiteS1_MultiSiteB5_C_FV_56493ffece784c5db4cd0fd3b40a250d_53">'MYP-Multisite'!$FD$88</definedName>
    <definedName name="_vena_MultiSiteS1_MultiSiteB5_C_FV_56493ffece784c5db4cd0fd3b40a250d_54">'MYP-Multisite'!$EE$88</definedName>
    <definedName name="_vena_MultiSiteS1_MultiSiteB5_C_FV_56493ffece784c5db4cd0fd3b40a250d_55">'MYP-Multisite'!$EF$88</definedName>
    <definedName name="_vena_MultiSiteS1_MultiSiteB5_C_FV_56493ffece784c5db4cd0fd3b40a250d_56">'MYP-Multisite'!$EG$88</definedName>
    <definedName name="_vena_MultiSiteS1_MultiSiteB5_C_FV_56493ffece784c5db4cd0fd3b40a250d_57">'MYP-Multisite'!$EH$88</definedName>
    <definedName name="_vena_MultiSiteS1_MultiSiteB5_C_FV_56493ffece784c5db4cd0fd3b40a250d_58">'MYP-Multisite'!$EI$88</definedName>
    <definedName name="_vena_MultiSiteS1_MultiSiteB5_C_FV_56493ffece784c5db4cd0fd3b40a250d_59">'MYP-Multisite'!$EJ$88</definedName>
    <definedName name="_vena_MultiSiteS1_MultiSiteB5_C_FV_56493ffece784c5db4cd0fd3b40a250d_6">'MYP-Multisite'!$ES$88</definedName>
    <definedName name="_vena_MultiSiteS1_MultiSiteB5_C_FV_56493ffece784c5db4cd0fd3b40a250d_60">'MYP-Multisite'!$EK$88</definedName>
    <definedName name="_vena_MultiSiteS1_MultiSiteB5_C_FV_56493ffece784c5db4cd0fd3b40a250d_61">'MYP-Multisite'!$EL$88</definedName>
    <definedName name="_vena_MultiSiteS1_MultiSiteB5_C_FV_56493ffece784c5db4cd0fd3b40a250d_62">'MYP-Multisite'!$EM$88</definedName>
    <definedName name="_vena_MultiSiteS1_MultiSiteB5_C_FV_56493ffece784c5db4cd0fd3b40a250d_63">'MYP-Multisite'!$EN$88</definedName>
    <definedName name="_vena_MultiSiteS1_MultiSiteB5_C_FV_56493ffece784c5db4cd0fd3b40a250d_64">'MYP-Multisite'!$EO$88</definedName>
    <definedName name="_vena_MultiSiteS1_MultiSiteB5_C_FV_56493ffece784c5db4cd0fd3b40a250d_65">'MYP-Multisite'!$DP$88</definedName>
    <definedName name="_vena_MultiSiteS1_MultiSiteB5_C_FV_56493ffece784c5db4cd0fd3b40a250d_66">'MYP-Multisite'!$DQ$88</definedName>
    <definedName name="_vena_MultiSiteS1_MultiSiteB5_C_FV_56493ffece784c5db4cd0fd3b40a250d_67">'MYP-Multisite'!$DR$88</definedName>
    <definedName name="_vena_MultiSiteS1_MultiSiteB5_C_FV_56493ffece784c5db4cd0fd3b40a250d_68">'MYP-Multisite'!$DS$88</definedName>
    <definedName name="_vena_MultiSiteS1_MultiSiteB5_C_FV_56493ffece784c5db4cd0fd3b40a250d_69">'MYP-Multisite'!$DT$88</definedName>
    <definedName name="_vena_MultiSiteS1_MultiSiteB5_C_FV_56493ffece784c5db4cd0fd3b40a250d_7">'MYP-Multisite'!$FH$88</definedName>
    <definedName name="_vena_MultiSiteS1_MultiSiteB5_C_FV_56493ffece784c5db4cd0fd3b40a250d_70">'MYP-Multisite'!$DU$88</definedName>
    <definedName name="_vena_MultiSiteS1_MultiSiteB5_C_FV_56493ffece784c5db4cd0fd3b40a250d_71">'MYP-Multisite'!$DV$88</definedName>
    <definedName name="_vena_MultiSiteS1_MultiSiteB5_C_FV_56493ffece784c5db4cd0fd3b40a250d_72">'MYP-Multisite'!$DW$88</definedName>
    <definedName name="_vena_MultiSiteS1_MultiSiteB5_C_FV_56493ffece784c5db4cd0fd3b40a250d_73">'MYP-Multisite'!$DX$88</definedName>
    <definedName name="_vena_MultiSiteS1_MultiSiteB5_C_FV_56493ffece784c5db4cd0fd3b40a250d_74">'MYP-Multisite'!$DY$88</definedName>
    <definedName name="_vena_MultiSiteS1_MultiSiteB5_C_FV_56493ffece784c5db4cd0fd3b40a250d_75">'MYP-Multisite'!$DZ$88</definedName>
    <definedName name="_vena_MultiSiteS1_MultiSiteB5_C_FV_56493ffece784c5db4cd0fd3b40a250d_76">'MYP-Multisite'!$DA$88</definedName>
    <definedName name="_vena_MultiSiteS1_MultiSiteB5_C_FV_56493ffece784c5db4cd0fd3b40a250d_77">'MYP-Multisite'!$DB$88</definedName>
    <definedName name="_vena_MultiSiteS1_MultiSiteB5_C_FV_56493ffece784c5db4cd0fd3b40a250d_78">'MYP-Multisite'!$DC$88</definedName>
    <definedName name="_vena_MultiSiteS1_MultiSiteB5_C_FV_56493ffece784c5db4cd0fd3b40a250d_79">'MYP-Multisite'!$DD$88</definedName>
    <definedName name="_vena_MultiSiteS1_MultiSiteB5_C_FV_56493ffece784c5db4cd0fd3b40a250d_8">'MYP-Multisite'!$FW$88</definedName>
    <definedName name="_vena_MultiSiteS1_MultiSiteB5_C_FV_56493ffece784c5db4cd0fd3b40a250d_80">'MYP-Multisite'!$DE$88</definedName>
    <definedName name="_vena_MultiSiteS1_MultiSiteB5_C_FV_56493ffece784c5db4cd0fd3b40a250d_81">'MYP-Multisite'!$DF$88</definedName>
    <definedName name="_vena_MultiSiteS1_MultiSiteB5_C_FV_56493ffece784c5db4cd0fd3b40a250d_82">'MYP-Multisite'!$DG$88</definedName>
    <definedName name="_vena_MultiSiteS1_MultiSiteB5_C_FV_56493ffece784c5db4cd0fd3b40a250d_83">'MYP-Multisite'!$DH$88</definedName>
    <definedName name="_vena_MultiSiteS1_MultiSiteB5_C_FV_56493ffece784c5db4cd0fd3b40a250d_84">'MYP-Multisite'!$DI$88</definedName>
    <definedName name="_vena_MultiSiteS1_MultiSiteB5_C_FV_56493ffece784c5db4cd0fd3b40a250d_85">'MYP-Multisite'!$DJ$88</definedName>
    <definedName name="_vena_MultiSiteS1_MultiSiteB5_C_FV_56493ffece784c5db4cd0fd3b40a250d_86">'MYP-Multisite'!$DK$88</definedName>
    <definedName name="_vena_MultiSiteS1_MultiSiteB5_C_FV_56493ffece784c5db4cd0fd3b40a250d_87">'MYP-Multisite'!$CL$88</definedName>
    <definedName name="_vena_MultiSiteS1_MultiSiteB5_C_FV_56493ffece784c5db4cd0fd3b40a250d_88">'MYP-Multisite'!$CM$88</definedName>
    <definedName name="_vena_MultiSiteS1_MultiSiteB5_C_FV_56493ffece784c5db4cd0fd3b40a250d_89">'MYP-Multisite'!$CN$88</definedName>
    <definedName name="_vena_MultiSiteS1_MultiSiteB5_C_FV_56493ffece784c5db4cd0fd3b40a250d_9">'MYP-Multisite'!$GL$88</definedName>
    <definedName name="_vena_MultiSiteS1_MultiSiteB5_C_FV_56493ffece784c5db4cd0fd3b40a250d_90">'MYP-Multisite'!$CO$88</definedName>
    <definedName name="_vena_MultiSiteS1_MultiSiteB5_C_FV_56493ffece784c5db4cd0fd3b40a250d_91">'MYP-Multisite'!$CP$88</definedName>
    <definedName name="_vena_MultiSiteS1_MultiSiteB5_C_FV_56493ffece784c5db4cd0fd3b40a250d_92">'MYP-Multisite'!$CQ$88</definedName>
    <definedName name="_vena_MultiSiteS1_MultiSiteB5_C_FV_56493ffece784c5db4cd0fd3b40a250d_93">'MYP-Multisite'!$CR$88</definedName>
    <definedName name="_vena_MultiSiteS1_MultiSiteB5_C_FV_56493ffece784c5db4cd0fd3b40a250d_94">'MYP-Multisite'!$CS$88</definedName>
    <definedName name="_vena_MultiSiteS1_MultiSiteB5_C_FV_56493ffece784c5db4cd0fd3b40a250d_95">'MYP-Multisite'!$CT$88</definedName>
    <definedName name="_vena_MultiSiteS1_MultiSiteB5_C_FV_56493ffece784c5db4cd0fd3b40a250d_96">'MYP-Multisite'!$CU$88</definedName>
    <definedName name="_vena_MultiSiteS1_MultiSiteB5_C_FV_56493ffece784c5db4cd0fd3b40a250d_97">'MYP-Multisite'!$CV$88</definedName>
    <definedName name="_vena_MultiSiteS1_MultiSiteB5_C_FV_56493ffece784c5db4cd0fd3b40a250d_98">'MYP-Multisite'!$BW$88</definedName>
    <definedName name="_vena_MultiSiteS1_MultiSiteB5_C_FV_56493ffece784c5db4cd0fd3b40a250d_99">'MYP-Multisite'!$BX$88</definedName>
    <definedName name="_vena_MultiSiteS1_MultiSiteB5_C_FV_e1c3a244dc3d4f149ecdf7d748811086">'MYP-Multisite'!$AR$90</definedName>
    <definedName name="_vena_MultiSiteS1_MultiSiteB5_C_FV_e1c3a244dc3d4f149ecdf7d748811086_1">'MYP-Multisite'!$BV$90</definedName>
    <definedName name="_vena_MultiSiteS1_MultiSiteB5_C_FV_e1c3a244dc3d4f149ecdf7d748811086_10">'MYP-Multisite'!$GM$90</definedName>
    <definedName name="_vena_MultiSiteS1_MultiSiteB5_C_FV_e1c3a244dc3d4f149ecdf7d748811086_100">'MYP-Multisite'!$BY$90</definedName>
    <definedName name="_vena_MultiSiteS1_MultiSiteB5_C_FV_e1c3a244dc3d4f149ecdf7d748811086_101">'MYP-Multisite'!$BZ$90</definedName>
    <definedName name="_vena_MultiSiteS1_MultiSiteB5_C_FV_e1c3a244dc3d4f149ecdf7d748811086_102">'MYP-Multisite'!$CA$90</definedName>
    <definedName name="_vena_MultiSiteS1_MultiSiteB5_C_FV_e1c3a244dc3d4f149ecdf7d748811086_103">'MYP-Multisite'!$CB$90</definedName>
    <definedName name="_vena_MultiSiteS1_MultiSiteB5_C_FV_e1c3a244dc3d4f149ecdf7d748811086_104">'MYP-Multisite'!$CC$90</definedName>
    <definedName name="_vena_MultiSiteS1_MultiSiteB5_C_FV_e1c3a244dc3d4f149ecdf7d748811086_105">'MYP-Multisite'!$CD$90</definedName>
    <definedName name="_vena_MultiSiteS1_MultiSiteB5_C_FV_e1c3a244dc3d4f149ecdf7d748811086_106">'MYP-Multisite'!$CE$90</definedName>
    <definedName name="_vena_MultiSiteS1_MultiSiteB5_C_FV_e1c3a244dc3d4f149ecdf7d748811086_107">'MYP-Multisite'!$CF$90</definedName>
    <definedName name="_vena_MultiSiteS1_MultiSiteB5_C_FV_e1c3a244dc3d4f149ecdf7d748811086_108">'MYP-Multisite'!$CG$90</definedName>
    <definedName name="_vena_MultiSiteS1_MultiSiteB5_C_FV_e1c3a244dc3d4f149ecdf7d748811086_109">'MYP-Multisite'!$AS$90</definedName>
    <definedName name="_vena_MultiSiteS1_MultiSiteB5_C_FV_e1c3a244dc3d4f149ecdf7d748811086_11">'MYP-Multisite'!$GN$90</definedName>
    <definedName name="_vena_MultiSiteS1_MultiSiteB5_C_FV_e1c3a244dc3d4f149ecdf7d748811086_110">'MYP-Multisite'!$AT$90</definedName>
    <definedName name="_vena_MultiSiteS1_MultiSiteB5_C_FV_e1c3a244dc3d4f149ecdf7d748811086_111">'MYP-Multisite'!$AU$90</definedName>
    <definedName name="_vena_MultiSiteS1_MultiSiteB5_C_FV_e1c3a244dc3d4f149ecdf7d748811086_112">'MYP-Multisite'!$AV$90</definedName>
    <definedName name="_vena_MultiSiteS1_MultiSiteB5_C_FV_e1c3a244dc3d4f149ecdf7d748811086_113">'MYP-Multisite'!$AW$90</definedName>
    <definedName name="_vena_MultiSiteS1_MultiSiteB5_C_FV_e1c3a244dc3d4f149ecdf7d748811086_114">'MYP-Multisite'!$AX$90</definedName>
    <definedName name="_vena_MultiSiteS1_MultiSiteB5_C_FV_e1c3a244dc3d4f149ecdf7d748811086_115">'MYP-Multisite'!$AY$90</definedName>
    <definedName name="_vena_MultiSiteS1_MultiSiteB5_C_FV_e1c3a244dc3d4f149ecdf7d748811086_116">'MYP-Multisite'!$AZ$90</definedName>
    <definedName name="_vena_MultiSiteS1_MultiSiteB5_C_FV_e1c3a244dc3d4f149ecdf7d748811086_117">'MYP-Multisite'!$BA$90</definedName>
    <definedName name="_vena_MultiSiteS1_MultiSiteB5_C_FV_e1c3a244dc3d4f149ecdf7d748811086_118">'MYP-Multisite'!$BB$90</definedName>
    <definedName name="_vena_MultiSiteS1_MultiSiteB5_C_FV_e1c3a244dc3d4f149ecdf7d748811086_119">'MYP-Multisite'!$BC$90</definedName>
    <definedName name="_vena_MultiSiteS1_MultiSiteB5_C_FV_e1c3a244dc3d4f149ecdf7d748811086_12">'MYP-Multisite'!$GO$90</definedName>
    <definedName name="_vena_MultiSiteS1_MultiSiteB5_C_FV_e1c3a244dc3d4f149ecdf7d748811086_13">'MYP-Multisite'!$GP$90</definedName>
    <definedName name="_vena_MultiSiteS1_MultiSiteB5_C_FV_e1c3a244dc3d4f149ecdf7d748811086_14">'MYP-Multisite'!$GQ$90</definedName>
    <definedName name="_vena_MultiSiteS1_MultiSiteB5_C_FV_e1c3a244dc3d4f149ecdf7d748811086_15">'MYP-Multisite'!$GR$90</definedName>
    <definedName name="_vena_MultiSiteS1_MultiSiteB5_C_FV_e1c3a244dc3d4f149ecdf7d748811086_16">'MYP-Multisite'!$GS$90</definedName>
    <definedName name="_vena_MultiSiteS1_MultiSiteB5_C_FV_e1c3a244dc3d4f149ecdf7d748811086_17">'MYP-Multisite'!$GT$90</definedName>
    <definedName name="_vena_MultiSiteS1_MultiSiteB5_C_FV_e1c3a244dc3d4f149ecdf7d748811086_18">'MYP-Multisite'!$GU$90</definedName>
    <definedName name="_vena_MultiSiteS1_MultiSiteB5_C_FV_e1c3a244dc3d4f149ecdf7d748811086_19">'MYP-Multisite'!$GV$90</definedName>
    <definedName name="_vena_MultiSiteS1_MultiSiteB5_C_FV_e1c3a244dc3d4f149ecdf7d748811086_2">'MYP-Multisite'!$CK$90</definedName>
    <definedName name="_vena_MultiSiteS1_MultiSiteB5_C_FV_e1c3a244dc3d4f149ecdf7d748811086_20">'MYP-Multisite'!$GW$90</definedName>
    <definedName name="_vena_MultiSiteS1_MultiSiteB5_C_FV_e1c3a244dc3d4f149ecdf7d748811086_21">'MYP-Multisite'!$FX$90</definedName>
    <definedName name="_vena_MultiSiteS1_MultiSiteB5_C_FV_e1c3a244dc3d4f149ecdf7d748811086_22">'MYP-Multisite'!$FY$90</definedName>
    <definedName name="_vena_MultiSiteS1_MultiSiteB5_C_FV_e1c3a244dc3d4f149ecdf7d748811086_23">'MYP-Multisite'!$FZ$90</definedName>
    <definedName name="_vena_MultiSiteS1_MultiSiteB5_C_FV_e1c3a244dc3d4f149ecdf7d748811086_24">'MYP-Multisite'!$GA$90</definedName>
    <definedName name="_vena_MultiSiteS1_MultiSiteB5_C_FV_e1c3a244dc3d4f149ecdf7d748811086_25">'MYP-Multisite'!$GB$90</definedName>
    <definedName name="_vena_MultiSiteS1_MultiSiteB5_C_FV_e1c3a244dc3d4f149ecdf7d748811086_26">'MYP-Multisite'!$GC$90</definedName>
    <definedName name="_vena_MultiSiteS1_MultiSiteB5_C_FV_e1c3a244dc3d4f149ecdf7d748811086_27">'MYP-Multisite'!$GD$90</definedName>
    <definedName name="_vena_MultiSiteS1_MultiSiteB5_C_FV_e1c3a244dc3d4f149ecdf7d748811086_28">'MYP-Multisite'!$GE$90</definedName>
    <definedName name="_vena_MultiSiteS1_MultiSiteB5_C_FV_e1c3a244dc3d4f149ecdf7d748811086_29">'MYP-Multisite'!$GF$90</definedName>
    <definedName name="_vena_MultiSiteS1_MultiSiteB5_C_FV_e1c3a244dc3d4f149ecdf7d748811086_3">'MYP-Multisite'!$CZ$90</definedName>
    <definedName name="_vena_MultiSiteS1_MultiSiteB5_C_FV_e1c3a244dc3d4f149ecdf7d748811086_30">'MYP-Multisite'!$GG$90</definedName>
    <definedName name="_vena_MultiSiteS1_MultiSiteB5_C_FV_e1c3a244dc3d4f149ecdf7d748811086_31">'MYP-Multisite'!$GH$90</definedName>
    <definedName name="_vena_MultiSiteS1_MultiSiteB5_C_FV_e1c3a244dc3d4f149ecdf7d748811086_32">'MYP-Multisite'!$FI$90</definedName>
    <definedName name="_vena_MultiSiteS1_MultiSiteB5_C_FV_e1c3a244dc3d4f149ecdf7d748811086_33">'MYP-Multisite'!$FJ$90</definedName>
    <definedName name="_vena_MultiSiteS1_MultiSiteB5_C_FV_e1c3a244dc3d4f149ecdf7d748811086_34">'MYP-Multisite'!$FK$90</definedName>
    <definedName name="_vena_MultiSiteS1_MultiSiteB5_C_FV_e1c3a244dc3d4f149ecdf7d748811086_35">'MYP-Multisite'!$FL$90</definedName>
    <definedName name="_vena_MultiSiteS1_MultiSiteB5_C_FV_e1c3a244dc3d4f149ecdf7d748811086_36">'MYP-Multisite'!$FM$90</definedName>
    <definedName name="_vena_MultiSiteS1_MultiSiteB5_C_FV_e1c3a244dc3d4f149ecdf7d748811086_37">'MYP-Multisite'!$FN$90</definedName>
    <definedName name="_vena_MultiSiteS1_MultiSiteB5_C_FV_e1c3a244dc3d4f149ecdf7d748811086_38">'MYP-Multisite'!$FO$90</definedName>
    <definedName name="_vena_MultiSiteS1_MultiSiteB5_C_FV_e1c3a244dc3d4f149ecdf7d748811086_39">'MYP-Multisite'!$FP$90</definedName>
    <definedName name="_vena_MultiSiteS1_MultiSiteB5_C_FV_e1c3a244dc3d4f149ecdf7d748811086_4">'MYP-Multisite'!$DO$90</definedName>
    <definedName name="_vena_MultiSiteS1_MultiSiteB5_C_FV_e1c3a244dc3d4f149ecdf7d748811086_40">'MYP-Multisite'!$FQ$90</definedName>
    <definedName name="_vena_MultiSiteS1_MultiSiteB5_C_FV_e1c3a244dc3d4f149ecdf7d748811086_41">'MYP-Multisite'!$FR$90</definedName>
    <definedName name="_vena_MultiSiteS1_MultiSiteB5_C_FV_e1c3a244dc3d4f149ecdf7d748811086_42">'MYP-Multisite'!$FS$90</definedName>
    <definedName name="_vena_MultiSiteS1_MultiSiteB5_C_FV_e1c3a244dc3d4f149ecdf7d748811086_43">'MYP-Multisite'!$ET$90</definedName>
    <definedName name="_vena_MultiSiteS1_MultiSiteB5_C_FV_e1c3a244dc3d4f149ecdf7d748811086_44">'MYP-Multisite'!$EU$90</definedName>
    <definedName name="_vena_MultiSiteS1_MultiSiteB5_C_FV_e1c3a244dc3d4f149ecdf7d748811086_45">'MYP-Multisite'!$EV$90</definedName>
    <definedName name="_vena_MultiSiteS1_MultiSiteB5_C_FV_e1c3a244dc3d4f149ecdf7d748811086_46">'MYP-Multisite'!$EW$90</definedName>
    <definedName name="_vena_MultiSiteS1_MultiSiteB5_C_FV_e1c3a244dc3d4f149ecdf7d748811086_47">'MYP-Multisite'!$EX$90</definedName>
    <definedName name="_vena_MultiSiteS1_MultiSiteB5_C_FV_e1c3a244dc3d4f149ecdf7d748811086_48">'MYP-Multisite'!$EY$90</definedName>
    <definedName name="_vena_MultiSiteS1_MultiSiteB5_C_FV_e1c3a244dc3d4f149ecdf7d748811086_49">'MYP-Multisite'!$EZ$90</definedName>
    <definedName name="_vena_MultiSiteS1_MultiSiteB5_C_FV_e1c3a244dc3d4f149ecdf7d748811086_5">'MYP-Multisite'!$ED$90</definedName>
    <definedName name="_vena_MultiSiteS1_MultiSiteB5_C_FV_e1c3a244dc3d4f149ecdf7d748811086_50">'MYP-Multisite'!$FA$90</definedName>
    <definedName name="_vena_MultiSiteS1_MultiSiteB5_C_FV_e1c3a244dc3d4f149ecdf7d748811086_51">'MYP-Multisite'!$FB$90</definedName>
    <definedName name="_vena_MultiSiteS1_MultiSiteB5_C_FV_e1c3a244dc3d4f149ecdf7d748811086_52">'MYP-Multisite'!$FC$90</definedName>
    <definedName name="_vena_MultiSiteS1_MultiSiteB5_C_FV_e1c3a244dc3d4f149ecdf7d748811086_53">'MYP-Multisite'!$FD$90</definedName>
    <definedName name="_vena_MultiSiteS1_MultiSiteB5_C_FV_e1c3a244dc3d4f149ecdf7d748811086_54">'MYP-Multisite'!$EE$90</definedName>
    <definedName name="_vena_MultiSiteS1_MultiSiteB5_C_FV_e1c3a244dc3d4f149ecdf7d748811086_55">'MYP-Multisite'!$EF$90</definedName>
    <definedName name="_vena_MultiSiteS1_MultiSiteB5_C_FV_e1c3a244dc3d4f149ecdf7d748811086_56">'MYP-Multisite'!$EG$90</definedName>
    <definedName name="_vena_MultiSiteS1_MultiSiteB5_C_FV_e1c3a244dc3d4f149ecdf7d748811086_57">'MYP-Multisite'!$EH$90</definedName>
    <definedName name="_vena_MultiSiteS1_MultiSiteB5_C_FV_e1c3a244dc3d4f149ecdf7d748811086_58">'MYP-Multisite'!$EI$90</definedName>
    <definedName name="_vena_MultiSiteS1_MultiSiteB5_C_FV_e1c3a244dc3d4f149ecdf7d748811086_59">'MYP-Multisite'!$EJ$90</definedName>
    <definedName name="_vena_MultiSiteS1_MultiSiteB5_C_FV_e1c3a244dc3d4f149ecdf7d748811086_6">'MYP-Multisite'!$ES$90</definedName>
    <definedName name="_vena_MultiSiteS1_MultiSiteB5_C_FV_e1c3a244dc3d4f149ecdf7d748811086_60">'MYP-Multisite'!$EK$90</definedName>
    <definedName name="_vena_MultiSiteS1_MultiSiteB5_C_FV_e1c3a244dc3d4f149ecdf7d748811086_61">'MYP-Multisite'!$EL$90</definedName>
    <definedName name="_vena_MultiSiteS1_MultiSiteB5_C_FV_e1c3a244dc3d4f149ecdf7d748811086_62">'MYP-Multisite'!$EM$90</definedName>
    <definedName name="_vena_MultiSiteS1_MultiSiteB5_C_FV_e1c3a244dc3d4f149ecdf7d748811086_63">'MYP-Multisite'!$EN$90</definedName>
    <definedName name="_vena_MultiSiteS1_MultiSiteB5_C_FV_e1c3a244dc3d4f149ecdf7d748811086_64">'MYP-Multisite'!$EO$90</definedName>
    <definedName name="_vena_MultiSiteS1_MultiSiteB5_C_FV_e1c3a244dc3d4f149ecdf7d748811086_65">'MYP-Multisite'!$DP$90</definedName>
    <definedName name="_vena_MultiSiteS1_MultiSiteB5_C_FV_e1c3a244dc3d4f149ecdf7d748811086_66">'MYP-Multisite'!$DQ$90</definedName>
    <definedName name="_vena_MultiSiteS1_MultiSiteB5_C_FV_e1c3a244dc3d4f149ecdf7d748811086_67">'MYP-Multisite'!$DR$90</definedName>
    <definedName name="_vena_MultiSiteS1_MultiSiteB5_C_FV_e1c3a244dc3d4f149ecdf7d748811086_68">'MYP-Multisite'!$DS$90</definedName>
    <definedName name="_vena_MultiSiteS1_MultiSiteB5_C_FV_e1c3a244dc3d4f149ecdf7d748811086_69">'MYP-Multisite'!$DT$90</definedName>
    <definedName name="_vena_MultiSiteS1_MultiSiteB5_C_FV_e1c3a244dc3d4f149ecdf7d748811086_7">'MYP-Multisite'!$FH$90</definedName>
    <definedName name="_vena_MultiSiteS1_MultiSiteB5_C_FV_e1c3a244dc3d4f149ecdf7d748811086_70">'MYP-Multisite'!$DU$90</definedName>
    <definedName name="_vena_MultiSiteS1_MultiSiteB5_C_FV_e1c3a244dc3d4f149ecdf7d748811086_71">'MYP-Multisite'!$DV$90</definedName>
    <definedName name="_vena_MultiSiteS1_MultiSiteB5_C_FV_e1c3a244dc3d4f149ecdf7d748811086_72">'MYP-Multisite'!$DW$90</definedName>
    <definedName name="_vena_MultiSiteS1_MultiSiteB5_C_FV_e1c3a244dc3d4f149ecdf7d748811086_73">'MYP-Multisite'!$DX$90</definedName>
    <definedName name="_vena_MultiSiteS1_MultiSiteB5_C_FV_e1c3a244dc3d4f149ecdf7d748811086_74">'MYP-Multisite'!$DY$90</definedName>
    <definedName name="_vena_MultiSiteS1_MultiSiteB5_C_FV_e1c3a244dc3d4f149ecdf7d748811086_75">'MYP-Multisite'!$DZ$90</definedName>
    <definedName name="_vena_MultiSiteS1_MultiSiteB5_C_FV_e1c3a244dc3d4f149ecdf7d748811086_76">'MYP-Multisite'!$DA$90</definedName>
    <definedName name="_vena_MultiSiteS1_MultiSiteB5_C_FV_e1c3a244dc3d4f149ecdf7d748811086_77">'MYP-Multisite'!$DB$90</definedName>
    <definedName name="_vena_MultiSiteS1_MultiSiteB5_C_FV_e1c3a244dc3d4f149ecdf7d748811086_78">'MYP-Multisite'!$DC$90</definedName>
    <definedName name="_vena_MultiSiteS1_MultiSiteB5_C_FV_e1c3a244dc3d4f149ecdf7d748811086_79">'MYP-Multisite'!$DD$90</definedName>
    <definedName name="_vena_MultiSiteS1_MultiSiteB5_C_FV_e1c3a244dc3d4f149ecdf7d748811086_8">'MYP-Multisite'!$FW$90</definedName>
    <definedName name="_vena_MultiSiteS1_MultiSiteB5_C_FV_e1c3a244dc3d4f149ecdf7d748811086_80">'MYP-Multisite'!$DE$90</definedName>
    <definedName name="_vena_MultiSiteS1_MultiSiteB5_C_FV_e1c3a244dc3d4f149ecdf7d748811086_81">'MYP-Multisite'!$DF$90</definedName>
    <definedName name="_vena_MultiSiteS1_MultiSiteB5_C_FV_e1c3a244dc3d4f149ecdf7d748811086_82">'MYP-Multisite'!$DG$90</definedName>
    <definedName name="_vena_MultiSiteS1_MultiSiteB5_C_FV_e1c3a244dc3d4f149ecdf7d748811086_83">'MYP-Multisite'!$DH$90</definedName>
    <definedName name="_vena_MultiSiteS1_MultiSiteB5_C_FV_e1c3a244dc3d4f149ecdf7d748811086_84">'MYP-Multisite'!$DI$90</definedName>
    <definedName name="_vena_MultiSiteS1_MultiSiteB5_C_FV_e1c3a244dc3d4f149ecdf7d748811086_85">'MYP-Multisite'!$DJ$90</definedName>
    <definedName name="_vena_MultiSiteS1_MultiSiteB5_C_FV_e1c3a244dc3d4f149ecdf7d748811086_86">'MYP-Multisite'!$DK$90</definedName>
    <definedName name="_vena_MultiSiteS1_MultiSiteB5_C_FV_e1c3a244dc3d4f149ecdf7d748811086_87">'MYP-Multisite'!$CL$90</definedName>
    <definedName name="_vena_MultiSiteS1_MultiSiteB5_C_FV_e1c3a244dc3d4f149ecdf7d748811086_88">'MYP-Multisite'!$CM$90</definedName>
    <definedName name="_vena_MultiSiteS1_MultiSiteB5_C_FV_e1c3a244dc3d4f149ecdf7d748811086_89">'MYP-Multisite'!$CN$90</definedName>
    <definedName name="_vena_MultiSiteS1_MultiSiteB5_C_FV_e1c3a244dc3d4f149ecdf7d748811086_9">'MYP-Multisite'!$GL$90</definedName>
    <definedName name="_vena_MultiSiteS1_MultiSiteB5_C_FV_e1c3a244dc3d4f149ecdf7d748811086_90">'MYP-Multisite'!$CO$90</definedName>
    <definedName name="_vena_MultiSiteS1_MultiSiteB5_C_FV_e1c3a244dc3d4f149ecdf7d748811086_91">'MYP-Multisite'!$CP$90</definedName>
    <definedName name="_vena_MultiSiteS1_MultiSiteB5_C_FV_e1c3a244dc3d4f149ecdf7d748811086_92">'MYP-Multisite'!$CQ$90</definedName>
    <definedName name="_vena_MultiSiteS1_MultiSiteB5_C_FV_e1c3a244dc3d4f149ecdf7d748811086_93">'MYP-Multisite'!$CR$90</definedName>
    <definedName name="_vena_MultiSiteS1_MultiSiteB5_C_FV_e1c3a244dc3d4f149ecdf7d748811086_94">'MYP-Multisite'!$CS$90</definedName>
    <definedName name="_vena_MultiSiteS1_MultiSiteB5_C_FV_e1c3a244dc3d4f149ecdf7d748811086_95">'MYP-Multisite'!$CT$90</definedName>
    <definedName name="_vena_MultiSiteS1_MultiSiteB5_C_FV_e1c3a244dc3d4f149ecdf7d748811086_96">'MYP-Multisite'!$CU$90</definedName>
    <definedName name="_vena_MultiSiteS1_MultiSiteB5_C_FV_e1c3a244dc3d4f149ecdf7d748811086_97">'MYP-Multisite'!$CV$90</definedName>
    <definedName name="_vena_MultiSiteS1_MultiSiteB5_C_FV_e1c3a244dc3d4f149ecdf7d748811086_98">'MYP-Multisite'!$BW$90</definedName>
    <definedName name="_vena_MultiSiteS1_MultiSiteB5_C_FV_e1c3a244dc3d4f149ecdf7d748811086_99">'MYP-Multisite'!$BX$90</definedName>
    <definedName name="_vena_MultiSiteS1_MultiSiteB5_C_FV_e3545e3dcc52420a84dcdae3a23a4597">'MYP-Multisite'!$AR$89</definedName>
    <definedName name="_vena_MultiSiteS1_MultiSiteB5_C_FV_e3545e3dcc52420a84dcdae3a23a4597_1">'MYP-Multisite'!$BV$89</definedName>
    <definedName name="_vena_MultiSiteS1_MultiSiteB5_C_FV_e3545e3dcc52420a84dcdae3a23a4597_10">'MYP-Multisite'!$GM$89</definedName>
    <definedName name="_vena_MultiSiteS1_MultiSiteB5_C_FV_e3545e3dcc52420a84dcdae3a23a4597_100">'MYP-Multisite'!$BY$89</definedName>
    <definedName name="_vena_MultiSiteS1_MultiSiteB5_C_FV_e3545e3dcc52420a84dcdae3a23a4597_101">'MYP-Multisite'!$BZ$89</definedName>
    <definedName name="_vena_MultiSiteS1_MultiSiteB5_C_FV_e3545e3dcc52420a84dcdae3a23a4597_102">'MYP-Multisite'!$CA$89</definedName>
    <definedName name="_vena_MultiSiteS1_MultiSiteB5_C_FV_e3545e3dcc52420a84dcdae3a23a4597_103">'MYP-Multisite'!$CB$89</definedName>
    <definedName name="_vena_MultiSiteS1_MultiSiteB5_C_FV_e3545e3dcc52420a84dcdae3a23a4597_104">'MYP-Multisite'!$CC$89</definedName>
    <definedName name="_vena_MultiSiteS1_MultiSiteB5_C_FV_e3545e3dcc52420a84dcdae3a23a4597_105">'MYP-Multisite'!$CD$89</definedName>
    <definedName name="_vena_MultiSiteS1_MultiSiteB5_C_FV_e3545e3dcc52420a84dcdae3a23a4597_106">'MYP-Multisite'!$CE$89</definedName>
    <definedName name="_vena_MultiSiteS1_MultiSiteB5_C_FV_e3545e3dcc52420a84dcdae3a23a4597_107">'MYP-Multisite'!$CF$89</definedName>
    <definedName name="_vena_MultiSiteS1_MultiSiteB5_C_FV_e3545e3dcc52420a84dcdae3a23a4597_108">'MYP-Multisite'!$CG$89</definedName>
    <definedName name="_vena_MultiSiteS1_MultiSiteB5_C_FV_e3545e3dcc52420a84dcdae3a23a4597_109">'MYP-Multisite'!$AS$89</definedName>
    <definedName name="_vena_MultiSiteS1_MultiSiteB5_C_FV_e3545e3dcc52420a84dcdae3a23a4597_11">'MYP-Multisite'!$GN$89</definedName>
    <definedName name="_vena_MultiSiteS1_MultiSiteB5_C_FV_e3545e3dcc52420a84dcdae3a23a4597_110">'MYP-Multisite'!$AT$89</definedName>
    <definedName name="_vena_MultiSiteS1_MultiSiteB5_C_FV_e3545e3dcc52420a84dcdae3a23a4597_111">'MYP-Multisite'!$AU$89</definedName>
    <definedName name="_vena_MultiSiteS1_MultiSiteB5_C_FV_e3545e3dcc52420a84dcdae3a23a4597_112">'MYP-Multisite'!$AV$89</definedName>
    <definedName name="_vena_MultiSiteS1_MultiSiteB5_C_FV_e3545e3dcc52420a84dcdae3a23a4597_113">'MYP-Multisite'!$AW$89</definedName>
    <definedName name="_vena_MultiSiteS1_MultiSiteB5_C_FV_e3545e3dcc52420a84dcdae3a23a4597_114">'MYP-Multisite'!$AX$89</definedName>
    <definedName name="_vena_MultiSiteS1_MultiSiteB5_C_FV_e3545e3dcc52420a84dcdae3a23a4597_115">'MYP-Multisite'!$AY$89</definedName>
    <definedName name="_vena_MultiSiteS1_MultiSiteB5_C_FV_e3545e3dcc52420a84dcdae3a23a4597_116">'MYP-Multisite'!$AZ$89</definedName>
    <definedName name="_vena_MultiSiteS1_MultiSiteB5_C_FV_e3545e3dcc52420a84dcdae3a23a4597_117">'MYP-Multisite'!$BA$89</definedName>
    <definedName name="_vena_MultiSiteS1_MultiSiteB5_C_FV_e3545e3dcc52420a84dcdae3a23a4597_118">'MYP-Multisite'!$BB$89</definedName>
    <definedName name="_vena_MultiSiteS1_MultiSiteB5_C_FV_e3545e3dcc52420a84dcdae3a23a4597_119">'MYP-Multisite'!$BC$89</definedName>
    <definedName name="_vena_MultiSiteS1_MultiSiteB5_C_FV_e3545e3dcc52420a84dcdae3a23a4597_12">'MYP-Multisite'!$GO$89</definedName>
    <definedName name="_vena_MultiSiteS1_MultiSiteB5_C_FV_e3545e3dcc52420a84dcdae3a23a4597_13">'MYP-Multisite'!$GP$89</definedName>
    <definedName name="_vena_MultiSiteS1_MultiSiteB5_C_FV_e3545e3dcc52420a84dcdae3a23a4597_14">'MYP-Multisite'!$GQ$89</definedName>
    <definedName name="_vena_MultiSiteS1_MultiSiteB5_C_FV_e3545e3dcc52420a84dcdae3a23a4597_15">'MYP-Multisite'!$GR$89</definedName>
    <definedName name="_vena_MultiSiteS1_MultiSiteB5_C_FV_e3545e3dcc52420a84dcdae3a23a4597_16">'MYP-Multisite'!$GS$89</definedName>
    <definedName name="_vena_MultiSiteS1_MultiSiteB5_C_FV_e3545e3dcc52420a84dcdae3a23a4597_17">'MYP-Multisite'!$GT$89</definedName>
    <definedName name="_vena_MultiSiteS1_MultiSiteB5_C_FV_e3545e3dcc52420a84dcdae3a23a4597_18">'MYP-Multisite'!$GU$89</definedName>
    <definedName name="_vena_MultiSiteS1_MultiSiteB5_C_FV_e3545e3dcc52420a84dcdae3a23a4597_19">'MYP-Multisite'!$GV$89</definedName>
    <definedName name="_vena_MultiSiteS1_MultiSiteB5_C_FV_e3545e3dcc52420a84dcdae3a23a4597_2">'MYP-Multisite'!$CK$89</definedName>
    <definedName name="_vena_MultiSiteS1_MultiSiteB5_C_FV_e3545e3dcc52420a84dcdae3a23a4597_20">'MYP-Multisite'!$GW$89</definedName>
    <definedName name="_vena_MultiSiteS1_MultiSiteB5_C_FV_e3545e3dcc52420a84dcdae3a23a4597_21">'MYP-Multisite'!$FX$89</definedName>
    <definedName name="_vena_MultiSiteS1_MultiSiteB5_C_FV_e3545e3dcc52420a84dcdae3a23a4597_22">'MYP-Multisite'!$FY$89</definedName>
    <definedName name="_vena_MultiSiteS1_MultiSiteB5_C_FV_e3545e3dcc52420a84dcdae3a23a4597_23">'MYP-Multisite'!$FZ$89</definedName>
    <definedName name="_vena_MultiSiteS1_MultiSiteB5_C_FV_e3545e3dcc52420a84dcdae3a23a4597_24">'MYP-Multisite'!$GA$89</definedName>
    <definedName name="_vena_MultiSiteS1_MultiSiteB5_C_FV_e3545e3dcc52420a84dcdae3a23a4597_25">'MYP-Multisite'!$GB$89</definedName>
    <definedName name="_vena_MultiSiteS1_MultiSiteB5_C_FV_e3545e3dcc52420a84dcdae3a23a4597_26">'MYP-Multisite'!$GC$89</definedName>
    <definedName name="_vena_MultiSiteS1_MultiSiteB5_C_FV_e3545e3dcc52420a84dcdae3a23a4597_27">'MYP-Multisite'!$GD$89</definedName>
    <definedName name="_vena_MultiSiteS1_MultiSiteB5_C_FV_e3545e3dcc52420a84dcdae3a23a4597_28">'MYP-Multisite'!$GE$89</definedName>
    <definedName name="_vena_MultiSiteS1_MultiSiteB5_C_FV_e3545e3dcc52420a84dcdae3a23a4597_29">'MYP-Multisite'!$GF$89</definedName>
    <definedName name="_vena_MultiSiteS1_MultiSiteB5_C_FV_e3545e3dcc52420a84dcdae3a23a4597_3">'MYP-Multisite'!$CZ$89</definedName>
    <definedName name="_vena_MultiSiteS1_MultiSiteB5_C_FV_e3545e3dcc52420a84dcdae3a23a4597_30">'MYP-Multisite'!$GG$89</definedName>
    <definedName name="_vena_MultiSiteS1_MultiSiteB5_C_FV_e3545e3dcc52420a84dcdae3a23a4597_31">'MYP-Multisite'!$GH$89</definedName>
    <definedName name="_vena_MultiSiteS1_MultiSiteB5_C_FV_e3545e3dcc52420a84dcdae3a23a4597_32">'MYP-Multisite'!$FI$89</definedName>
    <definedName name="_vena_MultiSiteS1_MultiSiteB5_C_FV_e3545e3dcc52420a84dcdae3a23a4597_33">'MYP-Multisite'!$FJ$89</definedName>
    <definedName name="_vena_MultiSiteS1_MultiSiteB5_C_FV_e3545e3dcc52420a84dcdae3a23a4597_34">'MYP-Multisite'!$FK$89</definedName>
    <definedName name="_vena_MultiSiteS1_MultiSiteB5_C_FV_e3545e3dcc52420a84dcdae3a23a4597_35">'MYP-Multisite'!$FL$89</definedName>
    <definedName name="_vena_MultiSiteS1_MultiSiteB5_C_FV_e3545e3dcc52420a84dcdae3a23a4597_36">'MYP-Multisite'!$FM$89</definedName>
    <definedName name="_vena_MultiSiteS1_MultiSiteB5_C_FV_e3545e3dcc52420a84dcdae3a23a4597_37">'MYP-Multisite'!$FN$89</definedName>
    <definedName name="_vena_MultiSiteS1_MultiSiteB5_C_FV_e3545e3dcc52420a84dcdae3a23a4597_38">'MYP-Multisite'!$FO$89</definedName>
    <definedName name="_vena_MultiSiteS1_MultiSiteB5_C_FV_e3545e3dcc52420a84dcdae3a23a4597_39">'MYP-Multisite'!$FP$89</definedName>
    <definedName name="_vena_MultiSiteS1_MultiSiteB5_C_FV_e3545e3dcc52420a84dcdae3a23a4597_4">'MYP-Multisite'!$DO$89</definedName>
    <definedName name="_vena_MultiSiteS1_MultiSiteB5_C_FV_e3545e3dcc52420a84dcdae3a23a4597_40">'MYP-Multisite'!$FQ$89</definedName>
    <definedName name="_vena_MultiSiteS1_MultiSiteB5_C_FV_e3545e3dcc52420a84dcdae3a23a4597_41">'MYP-Multisite'!$FR$89</definedName>
    <definedName name="_vena_MultiSiteS1_MultiSiteB5_C_FV_e3545e3dcc52420a84dcdae3a23a4597_42">'MYP-Multisite'!$FS$89</definedName>
    <definedName name="_vena_MultiSiteS1_MultiSiteB5_C_FV_e3545e3dcc52420a84dcdae3a23a4597_43">'MYP-Multisite'!$ET$89</definedName>
    <definedName name="_vena_MultiSiteS1_MultiSiteB5_C_FV_e3545e3dcc52420a84dcdae3a23a4597_44">'MYP-Multisite'!$EU$89</definedName>
    <definedName name="_vena_MultiSiteS1_MultiSiteB5_C_FV_e3545e3dcc52420a84dcdae3a23a4597_45">'MYP-Multisite'!$EV$89</definedName>
    <definedName name="_vena_MultiSiteS1_MultiSiteB5_C_FV_e3545e3dcc52420a84dcdae3a23a4597_46">'MYP-Multisite'!$EW$89</definedName>
    <definedName name="_vena_MultiSiteS1_MultiSiteB5_C_FV_e3545e3dcc52420a84dcdae3a23a4597_47">'MYP-Multisite'!$EX$89</definedName>
    <definedName name="_vena_MultiSiteS1_MultiSiteB5_C_FV_e3545e3dcc52420a84dcdae3a23a4597_48">'MYP-Multisite'!$EY$89</definedName>
    <definedName name="_vena_MultiSiteS1_MultiSiteB5_C_FV_e3545e3dcc52420a84dcdae3a23a4597_49">'MYP-Multisite'!$EZ$89</definedName>
    <definedName name="_vena_MultiSiteS1_MultiSiteB5_C_FV_e3545e3dcc52420a84dcdae3a23a4597_5">'MYP-Multisite'!$ED$89</definedName>
    <definedName name="_vena_MultiSiteS1_MultiSiteB5_C_FV_e3545e3dcc52420a84dcdae3a23a4597_50">'MYP-Multisite'!$FA$89</definedName>
    <definedName name="_vena_MultiSiteS1_MultiSiteB5_C_FV_e3545e3dcc52420a84dcdae3a23a4597_51">'MYP-Multisite'!$FB$89</definedName>
    <definedName name="_vena_MultiSiteS1_MultiSiteB5_C_FV_e3545e3dcc52420a84dcdae3a23a4597_52">'MYP-Multisite'!$FC$89</definedName>
    <definedName name="_vena_MultiSiteS1_MultiSiteB5_C_FV_e3545e3dcc52420a84dcdae3a23a4597_53">'MYP-Multisite'!$FD$89</definedName>
    <definedName name="_vena_MultiSiteS1_MultiSiteB5_C_FV_e3545e3dcc52420a84dcdae3a23a4597_54">'MYP-Multisite'!$EE$89</definedName>
    <definedName name="_vena_MultiSiteS1_MultiSiteB5_C_FV_e3545e3dcc52420a84dcdae3a23a4597_55">'MYP-Multisite'!$EF$89</definedName>
    <definedName name="_vena_MultiSiteS1_MultiSiteB5_C_FV_e3545e3dcc52420a84dcdae3a23a4597_56">'MYP-Multisite'!$EG$89</definedName>
    <definedName name="_vena_MultiSiteS1_MultiSiteB5_C_FV_e3545e3dcc52420a84dcdae3a23a4597_57">'MYP-Multisite'!$EH$89</definedName>
    <definedName name="_vena_MultiSiteS1_MultiSiteB5_C_FV_e3545e3dcc52420a84dcdae3a23a4597_58">'MYP-Multisite'!$EI$89</definedName>
    <definedName name="_vena_MultiSiteS1_MultiSiteB5_C_FV_e3545e3dcc52420a84dcdae3a23a4597_59">'MYP-Multisite'!$EJ$89</definedName>
    <definedName name="_vena_MultiSiteS1_MultiSiteB5_C_FV_e3545e3dcc52420a84dcdae3a23a4597_6">'MYP-Multisite'!$ES$89</definedName>
    <definedName name="_vena_MultiSiteS1_MultiSiteB5_C_FV_e3545e3dcc52420a84dcdae3a23a4597_60">'MYP-Multisite'!$EK$89</definedName>
    <definedName name="_vena_MultiSiteS1_MultiSiteB5_C_FV_e3545e3dcc52420a84dcdae3a23a4597_61">'MYP-Multisite'!$EL$89</definedName>
    <definedName name="_vena_MultiSiteS1_MultiSiteB5_C_FV_e3545e3dcc52420a84dcdae3a23a4597_62">'MYP-Multisite'!$EM$89</definedName>
    <definedName name="_vena_MultiSiteS1_MultiSiteB5_C_FV_e3545e3dcc52420a84dcdae3a23a4597_63">'MYP-Multisite'!$EN$89</definedName>
    <definedName name="_vena_MultiSiteS1_MultiSiteB5_C_FV_e3545e3dcc52420a84dcdae3a23a4597_64">'MYP-Multisite'!$EO$89</definedName>
    <definedName name="_vena_MultiSiteS1_MultiSiteB5_C_FV_e3545e3dcc52420a84dcdae3a23a4597_65">'MYP-Multisite'!$DP$89</definedName>
    <definedName name="_vena_MultiSiteS1_MultiSiteB5_C_FV_e3545e3dcc52420a84dcdae3a23a4597_66">'MYP-Multisite'!$DQ$89</definedName>
    <definedName name="_vena_MultiSiteS1_MultiSiteB5_C_FV_e3545e3dcc52420a84dcdae3a23a4597_67">'MYP-Multisite'!$DR$89</definedName>
    <definedName name="_vena_MultiSiteS1_MultiSiteB5_C_FV_e3545e3dcc52420a84dcdae3a23a4597_68">'MYP-Multisite'!$DS$89</definedName>
    <definedName name="_vena_MultiSiteS1_MultiSiteB5_C_FV_e3545e3dcc52420a84dcdae3a23a4597_69">'MYP-Multisite'!$DT$89</definedName>
    <definedName name="_vena_MultiSiteS1_MultiSiteB5_C_FV_e3545e3dcc52420a84dcdae3a23a4597_7">'MYP-Multisite'!$FH$89</definedName>
    <definedName name="_vena_MultiSiteS1_MultiSiteB5_C_FV_e3545e3dcc52420a84dcdae3a23a4597_70">'MYP-Multisite'!$DU$89</definedName>
    <definedName name="_vena_MultiSiteS1_MultiSiteB5_C_FV_e3545e3dcc52420a84dcdae3a23a4597_71">'MYP-Multisite'!$DV$89</definedName>
    <definedName name="_vena_MultiSiteS1_MultiSiteB5_C_FV_e3545e3dcc52420a84dcdae3a23a4597_72">'MYP-Multisite'!$DW$89</definedName>
    <definedName name="_vena_MultiSiteS1_MultiSiteB5_C_FV_e3545e3dcc52420a84dcdae3a23a4597_73">'MYP-Multisite'!$DX$89</definedName>
    <definedName name="_vena_MultiSiteS1_MultiSiteB5_C_FV_e3545e3dcc52420a84dcdae3a23a4597_74">'MYP-Multisite'!$DY$89</definedName>
    <definedName name="_vena_MultiSiteS1_MultiSiteB5_C_FV_e3545e3dcc52420a84dcdae3a23a4597_75">'MYP-Multisite'!$DZ$89</definedName>
    <definedName name="_vena_MultiSiteS1_MultiSiteB5_C_FV_e3545e3dcc52420a84dcdae3a23a4597_76">'MYP-Multisite'!$DA$89</definedName>
    <definedName name="_vena_MultiSiteS1_MultiSiteB5_C_FV_e3545e3dcc52420a84dcdae3a23a4597_77">'MYP-Multisite'!$DB$89</definedName>
    <definedName name="_vena_MultiSiteS1_MultiSiteB5_C_FV_e3545e3dcc52420a84dcdae3a23a4597_78">'MYP-Multisite'!$DC$89</definedName>
    <definedName name="_vena_MultiSiteS1_MultiSiteB5_C_FV_e3545e3dcc52420a84dcdae3a23a4597_79">'MYP-Multisite'!$DD$89</definedName>
    <definedName name="_vena_MultiSiteS1_MultiSiteB5_C_FV_e3545e3dcc52420a84dcdae3a23a4597_8">'MYP-Multisite'!$FW$89</definedName>
    <definedName name="_vena_MultiSiteS1_MultiSiteB5_C_FV_e3545e3dcc52420a84dcdae3a23a4597_80">'MYP-Multisite'!$DE$89</definedName>
    <definedName name="_vena_MultiSiteS1_MultiSiteB5_C_FV_e3545e3dcc52420a84dcdae3a23a4597_81">'MYP-Multisite'!$DF$89</definedName>
    <definedName name="_vena_MultiSiteS1_MultiSiteB5_C_FV_e3545e3dcc52420a84dcdae3a23a4597_82">'MYP-Multisite'!$DG$89</definedName>
    <definedName name="_vena_MultiSiteS1_MultiSiteB5_C_FV_e3545e3dcc52420a84dcdae3a23a4597_83">'MYP-Multisite'!$DH$89</definedName>
    <definedName name="_vena_MultiSiteS1_MultiSiteB5_C_FV_e3545e3dcc52420a84dcdae3a23a4597_84">'MYP-Multisite'!$DI$89</definedName>
    <definedName name="_vena_MultiSiteS1_MultiSiteB5_C_FV_e3545e3dcc52420a84dcdae3a23a4597_85">'MYP-Multisite'!$DJ$89</definedName>
    <definedName name="_vena_MultiSiteS1_MultiSiteB5_C_FV_e3545e3dcc52420a84dcdae3a23a4597_86">'MYP-Multisite'!$DK$89</definedName>
    <definedName name="_vena_MultiSiteS1_MultiSiteB5_C_FV_e3545e3dcc52420a84dcdae3a23a4597_87">'MYP-Multisite'!$CL$89</definedName>
    <definedName name="_vena_MultiSiteS1_MultiSiteB5_C_FV_e3545e3dcc52420a84dcdae3a23a4597_88">'MYP-Multisite'!$CM$89</definedName>
    <definedName name="_vena_MultiSiteS1_MultiSiteB5_C_FV_e3545e3dcc52420a84dcdae3a23a4597_89">'MYP-Multisite'!$CN$89</definedName>
    <definedName name="_vena_MultiSiteS1_MultiSiteB5_C_FV_e3545e3dcc52420a84dcdae3a23a4597_9">'MYP-Multisite'!$GL$89</definedName>
    <definedName name="_vena_MultiSiteS1_MultiSiteB5_C_FV_e3545e3dcc52420a84dcdae3a23a4597_90">'MYP-Multisite'!$CO$89</definedName>
    <definedName name="_vena_MultiSiteS1_MultiSiteB5_C_FV_e3545e3dcc52420a84dcdae3a23a4597_91">'MYP-Multisite'!$CP$89</definedName>
    <definedName name="_vena_MultiSiteS1_MultiSiteB5_C_FV_e3545e3dcc52420a84dcdae3a23a4597_92">'MYP-Multisite'!$CQ$89</definedName>
    <definedName name="_vena_MultiSiteS1_MultiSiteB5_C_FV_e3545e3dcc52420a84dcdae3a23a4597_93">'MYP-Multisite'!$CR$89</definedName>
    <definedName name="_vena_MultiSiteS1_MultiSiteB5_C_FV_e3545e3dcc52420a84dcdae3a23a4597_94">'MYP-Multisite'!$CS$89</definedName>
    <definedName name="_vena_MultiSiteS1_MultiSiteB5_C_FV_e3545e3dcc52420a84dcdae3a23a4597_95">'MYP-Multisite'!$CT$89</definedName>
    <definedName name="_vena_MultiSiteS1_MultiSiteB5_C_FV_e3545e3dcc52420a84dcdae3a23a4597_96">'MYP-Multisite'!$CU$89</definedName>
    <definedName name="_vena_MultiSiteS1_MultiSiteB5_C_FV_e3545e3dcc52420a84dcdae3a23a4597_97">'MYP-Multisite'!$CV$89</definedName>
    <definedName name="_vena_MultiSiteS1_MultiSiteB5_C_FV_e3545e3dcc52420a84dcdae3a23a4597_98">'MYP-Multisite'!$BW$89</definedName>
    <definedName name="_vena_MultiSiteS1_MultiSiteB5_C_FV_e3545e3dcc52420a84dcdae3a23a4597_99">'MYP-Multisite'!$BX$89</definedName>
    <definedName name="_vena_MultiSiteS1_MultiSiteB5_R_5_567934266869284864">'MYP-Multisite'!$Y$135</definedName>
    <definedName name="_vena_MultiSiteS1_MultiSiteB5_R_5_567934321982177280">'MYP-Multisite'!$Y$136</definedName>
    <definedName name="_vena_MultiSiteS1_P_3_431662182406553601" comment="*">'MYP-Multisite'!$S$64</definedName>
    <definedName name="_vena_MultiSiteS1_P_6_431662182054232065" comment="*">'MYP-Multisite'!$S$67</definedName>
    <definedName name="_vena_MultiSiteS1_P_7_431662179290185729" comment="*">'MYP-Multisite'!$S$68</definedName>
    <definedName name="_vena_MYPS1_MYPB1_C_8_431662182280724481">MYP!$AD$75</definedName>
    <definedName name="_vena_MYPS1_MYPB1_C_8_431662182280724481_1">MYP!$AE$75</definedName>
    <definedName name="_vena_MYPS1_MYPB1_C_8_431662182280724481_2">MYP!$AF$75</definedName>
    <definedName name="_vena_MYPS1_MYPB1_C_8_431662182280724481_3">MYP!$AG$75</definedName>
    <definedName name="_vena_MYPS1_MYPB1_C_8_431662182280724481_4">MYP!$AH$75</definedName>
    <definedName name="_vena_MYPS1_MYPB1_C_8_431662182280724481_5">MYP!$AI$75</definedName>
    <definedName name="_vena_MYPS1_MYPB1_C_8_431662182280724481_6">MYP!$AJ$75</definedName>
    <definedName name="_vena_MYPS1_MYPB1_C_8_431662182280724481_7">MYP!$AK$75</definedName>
    <definedName name="_vena_MYPS1_MYPB1_C_8_431662182280724481_8">MYP!$AL$75</definedName>
    <definedName name="_vena_MYPS1_MYPB1_C_8_431662182280724481_9">MYP!$AM$75</definedName>
    <definedName name="_vena_MYPS1_MYPB1_C_8_493968627431768064">MYP!$AC$75</definedName>
    <definedName name="_vena_MYPS1_MYPB1_C_FV_56493ffece784c5db4cd0fd3b40a250d">MYP!$AC$72</definedName>
    <definedName name="_vena_MYPS1_MYPB1_C_FV_56493ffece784c5db4cd0fd3b40a250d_1">MYP!$AD$72</definedName>
    <definedName name="_vena_MYPS1_MYPB1_C_FV_56493ffece784c5db4cd0fd3b40a250d_10">MYP!$AM$72</definedName>
    <definedName name="_vena_MYPS1_MYPB1_C_FV_56493ffece784c5db4cd0fd3b40a250d_2">MYP!$AE$72</definedName>
    <definedName name="_vena_MYPS1_MYPB1_C_FV_56493ffece784c5db4cd0fd3b40a250d_3">MYP!$AF$72</definedName>
    <definedName name="_vena_MYPS1_MYPB1_C_FV_56493ffece784c5db4cd0fd3b40a250d_4">MYP!$AG$72</definedName>
    <definedName name="_vena_MYPS1_MYPB1_C_FV_56493ffece784c5db4cd0fd3b40a250d_5">MYP!$AH$72</definedName>
    <definedName name="_vena_MYPS1_MYPB1_C_FV_56493ffece784c5db4cd0fd3b40a250d_6">MYP!$AI$72</definedName>
    <definedName name="_vena_MYPS1_MYPB1_C_FV_56493ffece784c5db4cd0fd3b40a250d_7">MYP!$AJ$72</definedName>
    <definedName name="_vena_MYPS1_MYPB1_C_FV_56493ffece784c5db4cd0fd3b40a250d_8">MYP!$AK$72</definedName>
    <definedName name="_vena_MYPS1_MYPB1_C_FV_56493ffece784c5db4cd0fd3b40a250d_9">MYP!$AL$72</definedName>
    <definedName name="_vena_MYPS1_MYPB1_C_FV_e1c3a244dc3d4f149ecdf7d748811086">MYP!$AC$74</definedName>
    <definedName name="_vena_MYPS1_MYPB1_C_FV_e1c3a244dc3d4f149ecdf7d748811086_1">MYP!$AD$74</definedName>
    <definedName name="_vena_MYPS1_MYPB1_C_FV_e1c3a244dc3d4f149ecdf7d748811086_10">MYP!$AM$74</definedName>
    <definedName name="_vena_MYPS1_MYPB1_C_FV_e1c3a244dc3d4f149ecdf7d748811086_2">MYP!$AE$74</definedName>
    <definedName name="_vena_MYPS1_MYPB1_C_FV_e1c3a244dc3d4f149ecdf7d748811086_3">MYP!$AF$74</definedName>
    <definedName name="_vena_MYPS1_MYPB1_C_FV_e1c3a244dc3d4f149ecdf7d748811086_4">MYP!$AG$74</definedName>
    <definedName name="_vena_MYPS1_MYPB1_C_FV_e1c3a244dc3d4f149ecdf7d748811086_5">MYP!$AH$74</definedName>
    <definedName name="_vena_MYPS1_MYPB1_C_FV_e1c3a244dc3d4f149ecdf7d748811086_6">MYP!$AI$74</definedName>
    <definedName name="_vena_MYPS1_MYPB1_C_FV_e1c3a244dc3d4f149ecdf7d748811086_7">MYP!$AJ$74</definedName>
    <definedName name="_vena_MYPS1_MYPB1_C_FV_e1c3a244dc3d4f149ecdf7d748811086_8">MYP!$AK$74</definedName>
    <definedName name="_vena_MYPS1_MYPB1_C_FV_e1c3a244dc3d4f149ecdf7d748811086_9">MYP!$AL$74</definedName>
    <definedName name="_vena_MYPS1_MYPB1_C_FV_e3545e3dcc52420a84dcdae3a23a4597">MYP!$AC$73</definedName>
    <definedName name="_vena_MYPS1_MYPB1_C_FV_e3545e3dcc52420a84dcdae3a23a4597_1">MYP!$AD$73</definedName>
    <definedName name="_vena_MYPS1_MYPB1_C_FV_e3545e3dcc52420a84dcdae3a23a4597_10">MYP!$AM$73</definedName>
    <definedName name="_vena_MYPS1_MYPB1_C_FV_e3545e3dcc52420a84dcdae3a23a4597_2">MYP!$AE$73</definedName>
    <definedName name="_vena_MYPS1_MYPB1_C_FV_e3545e3dcc52420a84dcdae3a23a4597_3">MYP!$AF$73</definedName>
    <definedName name="_vena_MYPS1_MYPB1_C_FV_e3545e3dcc52420a84dcdae3a23a4597_4">MYP!$AG$73</definedName>
    <definedName name="_vena_MYPS1_MYPB1_C_FV_e3545e3dcc52420a84dcdae3a23a4597_5">MYP!$AH$73</definedName>
    <definedName name="_vena_MYPS1_MYPB1_C_FV_e3545e3dcc52420a84dcdae3a23a4597_6">MYP!$AI$73</definedName>
    <definedName name="_vena_MYPS1_MYPB1_C_FV_e3545e3dcc52420a84dcdae3a23a4597_7">MYP!$AJ$73</definedName>
    <definedName name="_vena_MYPS1_MYPB1_C_FV_e3545e3dcc52420a84dcdae3a23a4597_8">MYP!$AK$73</definedName>
    <definedName name="_vena_MYPS1_MYPB1_C_FV_e3545e3dcc52420a84dcdae3a23a4597_9">MYP!$AL$73</definedName>
    <definedName name="_vena_MYPS1_MYPB1_R_5_444308604061876225">MYP!$U$145</definedName>
    <definedName name="_vena_MYPS1_MYPB1_R_5_444308604061876227">MYP!$U$146</definedName>
    <definedName name="_vena_MYPS1_MYPB1_R_5_444308604066070532">MYP!$U$147</definedName>
    <definedName name="_vena_MYPS1_MYPB1_R_5_444308604070264833">MYP!$U$148</definedName>
    <definedName name="_vena_MYPS1_MYPB1_R_5_444308604074459137">MYP!$U$149</definedName>
    <definedName name="_vena_MYPS1_MYPB1_R_5_444308604074459139">MYP!$U$150</definedName>
    <definedName name="_vena_MYPS1_MYPB1_R_5_444308604078653441">MYP!$U$151</definedName>
    <definedName name="_vena_MYPS1_MYPB1_R_5_444308604082847745">MYP!$U$152</definedName>
    <definedName name="_vena_MYPS1_MYPB1_R_5_444308604082847747">MYP!$U$153</definedName>
    <definedName name="_vena_MYPS1_MYPB1_R_5_444308604087042049">MYP!$U$154</definedName>
    <definedName name="_vena_MYPS1_MYPB1_R_5_444308604087042051">MYP!$U$155</definedName>
    <definedName name="_vena_MYPS1_MYPB1_R_5_444308604091236353">MYP!$U$156</definedName>
    <definedName name="_vena_MYPS1_MYPB1_R_5_444308604095430657">MYP!$U$157</definedName>
    <definedName name="_vena_MYPS1_MYPB1_R_5_444308604116402177">MYP!$U$173</definedName>
    <definedName name="_vena_MYPS1_MYPB1_R_5_444308604116402179">MYP!$U$174</definedName>
    <definedName name="_vena_MYPS1_MYPB1_R_5_444308604120596481">MYP!$U$175</definedName>
    <definedName name="_vena_MYPS1_MYPB1_R_5_444308604124790785">MYP!$U$176</definedName>
    <definedName name="_vena_MYPS1_MYPB1_R_5_444308604124790787">MYP!$U$177</definedName>
    <definedName name="_vena_MYPS1_MYPB1_R_5_444308604128985089">MYP!$U$180</definedName>
    <definedName name="_vena_MYPS1_MYPB1_R_5_444308604133179393">MYP!$U$181</definedName>
    <definedName name="_vena_MYPS1_MYPB1_R_5_444308604137373699">MYP!$U$182</definedName>
    <definedName name="_vena_MYPS1_MYPB1_R_5_444308604141568003">MYP!$U$183</definedName>
    <definedName name="_vena_MYPS1_MYPB1_R_5_444308604149956609">MYP!$U$184</definedName>
    <definedName name="_vena_MYPS1_MYPB1_R_5_444308604154150913">MYP!$U$191</definedName>
    <definedName name="_vena_MYPS1_MYPB1_R_5_472311968301187073">MYP!$U$187</definedName>
    <definedName name="_vena_MYPS1_MYPB1_R_5_472311968305381377">MYP!$U$188</definedName>
    <definedName name="_vena_MYPS1_MYPB1_R_5_472311968309575681">MYP!$U$189</definedName>
    <definedName name="_vena_MYPS1_MYPB1_R_5_472311968326352896">MYP!$U$190</definedName>
    <definedName name="_vena_MYPS1_MYPB1_R_5_534875295979667456">MYP!$U$421</definedName>
    <definedName name="_vena_MYPS1_MYPB1_R_5_535682109713547264">MYP!$U$422</definedName>
    <definedName name="_vena_MYPS1_MYPB1_R_5_535694058593452032">MYP!$U$424</definedName>
    <definedName name="_vena_MYPS1_MYPB1_R_5_535694950537494528">MYP!$U$425</definedName>
    <definedName name="_vena_MYPS1_MYPB1_R_5_535695090094702658">MYP!$U$426</definedName>
    <definedName name="_vena_MYPS1_MYPB1_R_5_535697120485965824">MYP!$U$427</definedName>
    <definedName name="_vena_MYPS1_MYPB1_R_5_535697260110151680">MYP!$U$428</definedName>
    <definedName name="_vena_MYPS1_MYPB1_R_5_542464193711439872">MYP!$U$423</definedName>
    <definedName name="_vena_MYPS1_MYPB1_R_5_542464816905191424">MYP!$U$429</definedName>
    <definedName name="_vena_MYPS1_MYPB1_R_FV_42f34b52efc14701904e2bd69b949ebb_1">MYP!$U$198</definedName>
    <definedName name="_vena_MYPS1_MYPB1_R_FV_42f34b52efc14701904e2bd69b949ebb_10">MYP!$U$209</definedName>
    <definedName name="_vena_MYPS1_MYPB1_R_FV_42f34b52efc14701904e2bd69b949ebb_100">MYP!$U$305</definedName>
    <definedName name="_vena_MYPS1_MYPB1_R_FV_42f34b52efc14701904e2bd69b949ebb_101">MYP!$U$306</definedName>
    <definedName name="_vena_MYPS1_MYPB1_R_FV_42f34b52efc14701904e2bd69b949ebb_102">MYP!$U$307</definedName>
    <definedName name="_vena_MYPS1_MYPB1_R_FV_42f34b52efc14701904e2bd69b949ebb_103">MYP!$U$308</definedName>
    <definedName name="_vena_MYPS1_MYPB1_R_FV_42f34b52efc14701904e2bd69b949ebb_104">MYP!$U$309</definedName>
    <definedName name="_vena_MYPS1_MYPB1_R_FV_42f34b52efc14701904e2bd69b949ebb_105">MYP!$U$310</definedName>
    <definedName name="_vena_MYPS1_MYPB1_R_FV_42f34b52efc14701904e2bd69b949ebb_106">MYP!$U$311</definedName>
    <definedName name="_vena_MYPS1_MYPB1_R_FV_42f34b52efc14701904e2bd69b949ebb_107">MYP!$U$312</definedName>
    <definedName name="_vena_MYPS1_MYPB1_R_FV_42f34b52efc14701904e2bd69b949ebb_109">MYP!$U$322</definedName>
    <definedName name="_vena_MYPS1_MYPB1_R_FV_42f34b52efc14701904e2bd69b949ebb_11">MYP!$U$210</definedName>
    <definedName name="_vena_MYPS1_MYPB1_R_FV_42f34b52efc14701904e2bd69b949ebb_110">MYP!$U$323</definedName>
    <definedName name="_vena_MYPS1_MYPB1_R_FV_42f34b52efc14701904e2bd69b949ebb_111">MYP!$U$324</definedName>
    <definedName name="_vena_MYPS1_MYPB1_R_FV_42f34b52efc14701904e2bd69b949ebb_112">MYP!$U$325</definedName>
    <definedName name="_vena_MYPS1_MYPB1_R_FV_42f34b52efc14701904e2bd69b949ebb_113">MYP!$U$326</definedName>
    <definedName name="_vena_MYPS1_MYPB1_R_FV_42f34b52efc14701904e2bd69b949ebb_114">MYP!$U$327</definedName>
    <definedName name="_vena_MYPS1_MYPB1_R_FV_42f34b52efc14701904e2bd69b949ebb_115">MYP!$U$328</definedName>
    <definedName name="_vena_MYPS1_MYPB1_R_FV_42f34b52efc14701904e2bd69b949ebb_116">MYP!$U$329</definedName>
    <definedName name="_vena_MYPS1_MYPB1_R_FV_42f34b52efc14701904e2bd69b949ebb_117">MYP!$U$330</definedName>
    <definedName name="_vena_MYPS1_MYPB1_R_FV_42f34b52efc14701904e2bd69b949ebb_118">MYP!$U$331</definedName>
    <definedName name="_vena_MYPS1_MYPB1_R_FV_42f34b52efc14701904e2bd69b949ebb_119">MYP!$U$332</definedName>
    <definedName name="_vena_MYPS1_MYPB1_R_FV_42f34b52efc14701904e2bd69b949ebb_12">MYP!$U$211</definedName>
    <definedName name="_vena_MYPS1_MYPB1_R_FV_42f34b52efc14701904e2bd69b949ebb_120">MYP!$U$333</definedName>
    <definedName name="_vena_MYPS1_MYPB1_R_FV_42f34b52efc14701904e2bd69b949ebb_121">MYP!$U$334</definedName>
    <definedName name="_vena_MYPS1_MYPB1_R_FV_42f34b52efc14701904e2bd69b949ebb_122">MYP!$U$335</definedName>
    <definedName name="_vena_MYPS1_MYPB1_R_FV_42f34b52efc14701904e2bd69b949ebb_123">MYP!$U$336</definedName>
    <definedName name="_vena_MYPS1_MYPB1_R_FV_42f34b52efc14701904e2bd69b949ebb_124">MYP!$U$337</definedName>
    <definedName name="_vena_MYPS1_MYPB1_R_FV_42f34b52efc14701904e2bd69b949ebb_125">MYP!$U$338</definedName>
    <definedName name="_vena_MYPS1_MYPB1_R_FV_42f34b52efc14701904e2bd69b949ebb_126">MYP!$U$339</definedName>
    <definedName name="_vena_MYPS1_MYPB1_R_FV_42f34b52efc14701904e2bd69b949ebb_127">MYP!$U$340</definedName>
    <definedName name="_vena_MYPS1_MYPB1_R_FV_42f34b52efc14701904e2bd69b949ebb_128">MYP!$U$341</definedName>
    <definedName name="_vena_MYPS1_MYPB1_R_FV_42f34b52efc14701904e2bd69b949ebb_129">MYP!$U$342</definedName>
    <definedName name="_vena_MYPS1_MYPB1_R_FV_42f34b52efc14701904e2bd69b949ebb_13">MYP!$U$212</definedName>
    <definedName name="_vena_MYPS1_MYPB1_R_FV_42f34b52efc14701904e2bd69b949ebb_130">MYP!$U$343</definedName>
    <definedName name="_vena_MYPS1_MYPB1_R_FV_42f34b52efc14701904e2bd69b949ebb_131">MYP!$U$344</definedName>
    <definedName name="_vena_MYPS1_MYPB1_R_FV_42f34b52efc14701904e2bd69b949ebb_132">MYP!$U$345</definedName>
    <definedName name="_vena_MYPS1_MYPB1_R_FV_42f34b52efc14701904e2bd69b949ebb_133">MYP!$U$346</definedName>
    <definedName name="_vena_MYPS1_MYPB1_R_FV_42f34b52efc14701904e2bd69b949ebb_134">MYP!$U$347</definedName>
    <definedName name="_vena_MYPS1_MYPB1_R_FV_42f34b52efc14701904e2bd69b949ebb_135">MYP!$U$348</definedName>
    <definedName name="_vena_MYPS1_MYPB1_R_FV_42f34b52efc14701904e2bd69b949ebb_136">MYP!$U$349</definedName>
    <definedName name="_vena_MYPS1_MYPB1_R_FV_42f34b52efc14701904e2bd69b949ebb_137">MYP!$U$350</definedName>
    <definedName name="_vena_MYPS1_MYPB1_R_FV_42f34b52efc14701904e2bd69b949ebb_138">MYP!$U$351</definedName>
    <definedName name="_vena_MYPS1_MYPB1_R_FV_42f34b52efc14701904e2bd69b949ebb_139">MYP!$U$352</definedName>
    <definedName name="_vena_MYPS1_MYPB1_R_FV_42f34b52efc14701904e2bd69b949ebb_14">MYP!$U$213</definedName>
    <definedName name="_vena_MYPS1_MYPB1_R_FV_42f34b52efc14701904e2bd69b949ebb_140">MYP!$U$353</definedName>
    <definedName name="_vena_MYPS1_MYPB1_R_FV_42f34b52efc14701904e2bd69b949ebb_141">MYP!$U$354</definedName>
    <definedName name="_vena_MYPS1_MYPB1_R_FV_42f34b52efc14701904e2bd69b949ebb_142">MYP!$U$355</definedName>
    <definedName name="_vena_MYPS1_MYPB1_R_FV_42f34b52efc14701904e2bd69b949ebb_143">MYP!$U$356</definedName>
    <definedName name="_vena_MYPS1_MYPB1_R_FV_42f34b52efc14701904e2bd69b949ebb_144">MYP!$U$357</definedName>
    <definedName name="_vena_MYPS1_MYPB1_R_FV_42f34b52efc14701904e2bd69b949ebb_145">MYP!$U$358</definedName>
    <definedName name="_vena_MYPS1_MYPB1_R_FV_42f34b52efc14701904e2bd69b949ebb_146">MYP!$U$359</definedName>
    <definedName name="_vena_MYPS1_MYPB1_R_FV_42f34b52efc14701904e2bd69b949ebb_147">MYP!$U$360</definedName>
    <definedName name="_vena_MYPS1_MYPB1_R_FV_42f34b52efc14701904e2bd69b949ebb_148">MYP!$U$361</definedName>
    <definedName name="_vena_MYPS1_MYPB1_R_FV_42f34b52efc14701904e2bd69b949ebb_149">MYP!$U$362</definedName>
    <definedName name="_vena_MYPS1_MYPB1_R_FV_42f34b52efc14701904e2bd69b949ebb_15">MYP!$U$214</definedName>
    <definedName name="_vena_MYPS1_MYPB1_R_FV_42f34b52efc14701904e2bd69b949ebb_151">MYP!$U$366</definedName>
    <definedName name="_vena_MYPS1_MYPB1_R_FV_42f34b52efc14701904e2bd69b949ebb_152">MYP!$U$367</definedName>
    <definedName name="_vena_MYPS1_MYPB1_R_FV_42f34b52efc14701904e2bd69b949ebb_153">MYP!$U$368</definedName>
    <definedName name="_vena_MYPS1_MYPB1_R_FV_42f34b52efc14701904e2bd69b949ebb_154">MYP!$U$369</definedName>
    <definedName name="_vena_MYPS1_MYPB1_R_FV_42f34b52efc14701904e2bd69b949ebb_155">MYP!$U$370</definedName>
    <definedName name="_vena_MYPS1_MYPB1_R_FV_42f34b52efc14701904e2bd69b949ebb_156">MYP!$U$371</definedName>
    <definedName name="_vena_MYPS1_MYPB1_R_FV_42f34b52efc14701904e2bd69b949ebb_157">MYP!$U$372</definedName>
    <definedName name="_vena_MYPS1_MYPB1_R_FV_42f34b52efc14701904e2bd69b949ebb_158">MYP!$U$373</definedName>
    <definedName name="_vena_MYPS1_MYPB1_R_FV_42f34b52efc14701904e2bd69b949ebb_159">MYP!$U$374</definedName>
    <definedName name="_vena_MYPS1_MYPB1_R_FV_42f34b52efc14701904e2bd69b949ebb_16">MYP!$U$215</definedName>
    <definedName name="_vena_MYPS1_MYPB1_R_FV_42f34b52efc14701904e2bd69b949ebb_160">MYP!$U$375</definedName>
    <definedName name="_vena_MYPS1_MYPB1_R_FV_42f34b52efc14701904e2bd69b949ebb_161">MYP!$U$376</definedName>
    <definedName name="_vena_MYPS1_MYPB1_R_FV_42f34b52efc14701904e2bd69b949ebb_162">MYP!$U$377</definedName>
    <definedName name="_vena_MYPS1_MYPB1_R_FV_42f34b52efc14701904e2bd69b949ebb_163">MYP!$U$378</definedName>
    <definedName name="_vena_MYPS1_MYPB1_R_FV_42f34b52efc14701904e2bd69b949ebb_164">MYP!$U$379</definedName>
    <definedName name="_vena_MYPS1_MYPB1_R_FV_42f34b52efc14701904e2bd69b949ebb_165">MYP!$U$380</definedName>
    <definedName name="_vena_MYPS1_MYPB1_R_FV_42f34b52efc14701904e2bd69b949ebb_166">MYP!$U$381</definedName>
    <definedName name="_vena_MYPS1_MYPB1_R_FV_42f34b52efc14701904e2bd69b949ebb_167">MYP!$U$382</definedName>
    <definedName name="_vena_MYPS1_MYPB1_R_FV_42f34b52efc14701904e2bd69b949ebb_168">MYP!$U$383</definedName>
    <definedName name="_vena_MYPS1_MYPB1_R_FV_42f34b52efc14701904e2bd69b949ebb_169">MYP!$U$384</definedName>
    <definedName name="_vena_MYPS1_MYPB1_R_FV_42f34b52efc14701904e2bd69b949ebb_17">MYP!$U$216</definedName>
    <definedName name="_vena_MYPS1_MYPB1_R_FV_42f34b52efc14701904e2bd69b949ebb_170">MYP!$U$385</definedName>
    <definedName name="_vena_MYPS1_MYPB1_R_FV_42f34b52efc14701904e2bd69b949ebb_171">MYP!$U$386</definedName>
    <definedName name="_vena_MYPS1_MYPB1_R_FV_42f34b52efc14701904e2bd69b949ebb_172">MYP!$U$387</definedName>
    <definedName name="_vena_MYPS1_MYPB1_R_FV_42f34b52efc14701904e2bd69b949ebb_173">MYP!$U$388</definedName>
    <definedName name="_vena_MYPS1_MYPB1_R_FV_42f34b52efc14701904e2bd69b949ebb_174">MYP!$U$389</definedName>
    <definedName name="_vena_MYPS1_MYPB1_R_FV_42f34b52efc14701904e2bd69b949ebb_175">MYP!$U$390</definedName>
    <definedName name="_vena_MYPS1_MYPB1_R_FV_42f34b52efc14701904e2bd69b949ebb_176">MYP!$U$391</definedName>
    <definedName name="_vena_MYPS1_MYPB1_R_FV_42f34b52efc14701904e2bd69b949ebb_177">MYP!$U$392</definedName>
    <definedName name="_vena_MYPS1_MYPB1_R_FV_42f34b52efc14701904e2bd69b949ebb_178">MYP!$U$393</definedName>
    <definedName name="_vena_MYPS1_MYPB1_R_FV_42f34b52efc14701904e2bd69b949ebb_179">MYP!$U$394</definedName>
    <definedName name="_vena_MYPS1_MYPB1_R_FV_42f34b52efc14701904e2bd69b949ebb_18">MYP!$U$217</definedName>
    <definedName name="_vena_MYPS1_MYPB1_R_FV_42f34b52efc14701904e2bd69b949ebb_180">MYP!$U$395</definedName>
    <definedName name="_vena_MYPS1_MYPB1_R_FV_42f34b52efc14701904e2bd69b949ebb_181">MYP!$U$396</definedName>
    <definedName name="_vena_MYPS1_MYPB1_R_FV_42f34b52efc14701904e2bd69b949ebb_182">MYP!$U$397</definedName>
    <definedName name="_vena_MYPS1_MYPB1_R_FV_42f34b52efc14701904e2bd69b949ebb_183">MYP!$U$398</definedName>
    <definedName name="_vena_MYPS1_MYPB1_R_FV_42f34b52efc14701904e2bd69b949ebb_184">MYP!$U$399</definedName>
    <definedName name="_vena_MYPS1_MYPB1_R_FV_42f34b52efc14701904e2bd69b949ebb_185">MYP!$U$400</definedName>
    <definedName name="_vena_MYPS1_MYPB1_R_FV_42f34b52efc14701904e2bd69b949ebb_186">MYP!$U$401</definedName>
    <definedName name="_vena_MYPS1_MYPB1_R_FV_42f34b52efc14701904e2bd69b949ebb_187">MYP!$U$402</definedName>
    <definedName name="_vena_MYPS1_MYPB1_R_FV_42f34b52efc14701904e2bd69b949ebb_188">MYP!$U$403</definedName>
    <definedName name="_vena_MYPS1_MYPB1_R_FV_42f34b52efc14701904e2bd69b949ebb_189">MYP!$U$404</definedName>
    <definedName name="_vena_MYPS1_MYPB1_R_FV_42f34b52efc14701904e2bd69b949ebb_190">MYP!$U$405</definedName>
    <definedName name="_vena_MYPS1_MYPB1_R_FV_42f34b52efc14701904e2bd69b949ebb_191">MYP!$U$406</definedName>
    <definedName name="_vena_MYPS1_MYPB1_R_FV_42f34b52efc14701904e2bd69b949ebb_192">MYP!$U$407</definedName>
    <definedName name="_vena_MYPS1_MYPB1_R_FV_42f34b52efc14701904e2bd69b949ebb_193">MYP!$U$408</definedName>
    <definedName name="_vena_MYPS1_MYPB1_R_FV_42f34b52efc14701904e2bd69b949ebb_194">MYP!$U$409</definedName>
    <definedName name="_vena_MYPS1_MYPB1_R_FV_42f34b52efc14701904e2bd69b949ebb_195">MYP!$U$410</definedName>
    <definedName name="_vena_MYPS1_MYPB1_R_FV_42f34b52efc14701904e2bd69b949ebb_196">MYP!$U$411</definedName>
    <definedName name="_vena_MYPS1_MYPB1_R_FV_42f34b52efc14701904e2bd69b949ebb_197">MYP!$U$412</definedName>
    <definedName name="_vena_MYPS1_MYPB1_R_FV_42f34b52efc14701904e2bd69b949ebb_198">MYP!$U$413</definedName>
    <definedName name="_vena_MYPS1_MYPB1_R_FV_42f34b52efc14701904e2bd69b949ebb_199">MYP!$U$414</definedName>
    <definedName name="_vena_MYPS1_MYPB1_R_FV_42f34b52efc14701904e2bd69b949ebb_2">MYP!$U$199</definedName>
    <definedName name="_vena_MYPS1_MYPB1_R_FV_42f34b52efc14701904e2bd69b949ebb_20">MYP!$U$221</definedName>
    <definedName name="_vena_MYPS1_MYPB1_R_FV_42f34b52efc14701904e2bd69b949ebb_200">MYP!$U$415</definedName>
    <definedName name="_vena_MYPS1_MYPB1_R_FV_42f34b52efc14701904e2bd69b949ebb_201">MYP!$U$416</definedName>
    <definedName name="_vena_MYPS1_MYPB1_R_FV_42f34b52efc14701904e2bd69b949ebb_202">MYP!$U$417</definedName>
    <definedName name="_vena_MYPS1_MYPB1_R_FV_42f34b52efc14701904e2bd69b949ebb_21">MYP!$U$222</definedName>
    <definedName name="_vena_MYPS1_MYPB1_R_FV_42f34b52efc14701904e2bd69b949ebb_22">MYP!$U$223</definedName>
    <definedName name="_vena_MYPS1_MYPB1_R_FV_42f34b52efc14701904e2bd69b949ebb_23">MYP!$U$224</definedName>
    <definedName name="_vena_MYPS1_MYPB1_R_FV_42f34b52efc14701904e2bd69b949ebb_238">MYP!$U$433</definedName>
    <definedName name="_vena_MYPS1_MYPB1_R_FV_42f34b52efc14701904e2bd69b949ebb_239">MYP!$U$434</definedName>
    <definedName name="_vena_MYPS1_MYPB1_R_FV_42f34b52efc14701904e2bd69b949ebb_24">MYP!$U$225</definedName>
    <definedName name="_vena_MYPS1_MYPB1_R_FV_42f34b52efc14701904e2bd69b949ebb_240">MYP!$U$435</definedName>
    <definedName name="_vena_MYPS1_MYPB1_R_FV_42f34b52efc14701904e2bd69b949ebb_241">MYP!$U$436</definedName>
    <definedName name="_vena_MYPS1_MYPB1_R_FV_42f34b52efc14701904e2bd69b949ebb_242">MYP!$U$437</definedName>
    <definedName name="_vena_MYPS1_MYPB1_R_FV_42f34b52efc14701904e2bd69b949ebb_243">MYP!$U$438</definedName>
    <definedName name="_vena_MYPS1_MYPB1_R_FV_42f34b52efc14701904e2bd69b949ebb_244">MYP!$U$439</definedName>
    <definedName name="_vena_MYPS1_MYPB1_R_FV_42f34b52efc14701904e2bd69b949ebb_245">MYP!$U$440</definedName>
    <definedName name="_vena_MYPS1_MYPB1_R_FV_42f34b52efc14701904e2bd69b949ebb_246">MYP!$U$441</definedName>
    <definedName name="_vena_MYPS1_MYPB1_R_FV_42f34b52efc14701904e2bd69b949ebb_247">MYP!$U$442</definedName>
    <definedName name="_vena_MYPS1_MYPB1_R_FV_42f34b52efc14701904e2bd69b949ebb_248">MYP!$U$443</definedName>
    <definedName name="_vena_MYPS1_MYPB1_R_FV_42f34b52efc14701904e2bd69b949ebb_249">MYP!$U$444</definedName>
    <definedName name="_vena_MYPS1_MYPB1_R_FV_42f34b52efc14701904e2bd69b949ebb_25">MYP!$U$226</definedName>
    <definedName name="_vena_MYPS1_MYPB1_R_FV_42f34b52efc14701904e2bd69b949ebb_250">MYP!$U$445</definedName>
    <definedName name="_vena_MYPS1_MYPB1_R_FV_42f34b52efc14701904e2bd69b949ebb_251">MYP!$U$446</definedName>
    <definedName name="_vena_MYPS1_MYPB1_R_FV_42f34b52efc14701904e2bd69b949ebb_252">MYP!$U$447</definedName>
    <definedName name="_vena_MYPS1_MYPB1_R_FV_42f34b52efc14701904e2bd69b949ebb_253">MYP!$U$448</definedName>
    <definedName name="_vena_MYPS1_MYPB1_R_FV_42f34b52efc14701904e2bd69b949ebb_254">MYP!$U$449</definedName>
    <definedName name="_vena_MYPS1_MYPB1_R_FV_42f34b52efc14701904e2bd69b949ebb_255">MYP!$U$450</definedName>
    <definedName name="_vena_MYPS1_MYPB1_R_FV_42f34b52efc14701904e2bd69b949ebb_256">MYP!$U$451</definedName>
    <definedName name="_vena_MYPS1_MYPB1_R_FV_42f34b52efc14701904e2bd69b949ebb_257">MYP!$U$452</definedName>
    <definedName name="_vena_MYPS1_MYPB1_R_FV_42f34b52efc14701904e2bd69b949ebb_258">MYP!$U$453</definedName>
    <definedName name="_vena_MYPS1_MYPB1_R_FV_42f34b52efc14701904e2bd69b949ebb_259">MYP!$U$454</definedName>
    <definedName name="_vena_MYPS1_MYPB1_R_FV_42f34b52efc14701904e2bd69b949ebb_26">MYP!$U$227</definedName>
    <definedName name="_vena_MYPS1_MYPB1_R_FV_42f34b52efc14701904e2bd69b949ebb_260">MYP!$U$455</definedName>
    <definedName name="_vena_MYPS1_MYPB1_R_FV_42f34b52efc14701904e2bd69b949ebb_261">MYP!$U$456</definedName>
    <definedName name="_vena_MYPS1_MYPB1_R_FV_42f34b52efc14701904e2bd69b949ebb_262">MYP!$U$457</definedName>
    <definedName name="_vena_MYPS1_MYPB1_R_FV_42f34b52efc14701904e2bd69b949ebb_263">MYP!$U$458</definedName>
    <definedName name="_vena_MYPS1_MYPB1_R_FV_42f34b52efc14701904e2bd69b949ebb_264">MYP!$U$459</definedName>
    <definedName name="_vena_MYPS1_MYPB1_R_FV_42f34b52efc14701904e2bd69b949ebb_265">MYP!$U$460</definedName>
    <definedName name="_vena_MYPS1_MYPB1_R_FV_42f34b52efc14701904e2bd69b949ebb_266">MYP!$U$461</definedName>
    <definedName name="_vena_MYPS1_MYPB1_R_FV_42f34b52efc14701904e2bd69b949ebb_267">MYP!$U$462</definedName>
    <definedName name="_vena_MYPS1_MYPB1_R_FV_42f34b52efc14701904e2bd69b949ebb_268">MYP!$U$463</definedName>
    <definedName name="_vena_MYPS1_MYPB1_R_FV_42f34b52efc14701904e2bd69b949ebb_269">MYP!$U$464</definedName>
    <definedName name="_vena_MYPS1_MYPB1_R_FV_42f34b52efc14701904e2bd69b949ebb_27">MYP!$U$228</definedName>
    <definedName name="_vena_MYPS1_MYPB1_R_FV_42f34b52efc14701904e2bd69b949ebb_270">MYP!$U$465</definedName>
    <definedName name="_vena_MYPS1_MYPB1_R_FV_42f34b52efc14701904e2bd69b949ebb_271">MYP!$U$466</definedName>
    <definedName name="_vena_MYPS1_MYPB1_R_FV_42f34b52efc14701904e2bd69b949ebb_272">MYP!$U$467</definedName>
    <definedName name="_vena_MYPS1_MYPB1_R_FV_42f34b52efc14701904e2bd69b949ebb_273">MYP!$U$468</definedName>
    <definedName name="_vena_MYPS1_MYPB1_R_FV_42f34b52efc14701904e2bd69b949ebb_274">MYP!$U$469</definedName>
    <definedName name="_vena_MYPS1_MYPB1_R_FV_42f34b52efc14701904e2bd69b949ebb_275">MYP!$U$470</definedName>
    <definedName name="_vena_MYPS1_MYPB1_R_FV_42f34b52efc14701904e2bd69b949ebb_276">MYP!$U$471</definedName>
    <definedName name="_vena_MYPS1_MYPB1_R_FV_42f34b52efc14701904e2bd69b949ebb_277">MYP!$U$472</definedName>
    <definedName name="_vena_MYPS1_MYPB1_R_FV_42f34b52efc14701904e2bd69b949ebb_278">MYP!$U$473</definedName>
    <definedName name="_vena_MYPS1_MYPB1_R_FV_42f34b52efc14701904e2bd69b949ebb_279">MYP!$U$474</definedName>
    <definedName name="_vena_MYPS1_MYPB1_R_FV_42f34b52efc14701904e2bd69b949ebb_28">MYP!$U$229</definedName>
    <definedName name="_vena_MYPS1_MYPB1_R_FV_42f34b52efc14701904e2bd69b949ebb_280">MYP!$U$475</definedName>
    <definedName name="_vena_MYPS1_MYPB1_R_FV_42f34b52efc14701904e2bd69b949ebb_281">MYP!$U$476</definedName>
    <definedName name="_vena_MYPS1_MYPB1_R_FV_42f34b52efc14701904e2bd69b949ebb_282">MYP!$U$477</definedName>
    <definedName name="_vena_MYPS1_MYPB1_R_FV_42f34b52efc14701904e2bd69b949ebb_283">MYP!$U$478</definedName>
    <definedName name="_vena_MYPS1_MYPB1_R_FV_42f34b52efc14701904e2bd69b949ebb_284">MYP!$U$479</definedName>
    <definedName name="_vena_MYPS1_MYPB1_R_FV_42f34b52efc14701904e2bd69b949ebb_285">MYP!$U$480</definedName>
    <definedName name="_vena_MYPS1_MYPB1_R_FV_42f34b52efc14701904e2bd69b949ebb_286">MYP!$U$481</definedName>
    <definedName name="_vena_MYPS1_MYPB1_R_FV_42f34b52efc14701904e2bd69b949ebb_287">MYP!$U$482</definedName>
    <definedName name="_vena_MYPS1_MYPB1_R_FV_42f34b52efc14701904e2bd69b949ebb_288">MYP!$U$483</definedName>
    <definedName name="_vena_MYPS1_MYPB1_R_FV_42f34b52efc14701904e2bd69b949ebb_29">MYP!$U$230</definedName>
    <definedName name="_vena_MYPS1_MYPB1_R_FV_42f34b52efc14701904e2bd69b949ebb_290">MYP!$U$487</definedName>
    <definedName name="_vena_MYPS1_MYPB1_R_FV_42f34b52efc14701904e2bd69b949ebb_291">MYP!$U$488</definedName>
    <definedName name="_vena_MYPS1_MYPB1_R_FV_42f34b52efc14701904e2bd69b949ebb_292">MYP!$U$489</definedName>
    <definedName name="_vena_MYPS1_MYPB1_R_FV_42f34b52efc14701904e2bd69b949ebb_293">MYP!$U$490</definedName>
    <definedName name="_vena_MYPS1_MYPB1_R_FV_42f34b52efc14701904e2bd69b949ebb_294">MYP!$U$491</definedName>
    <definedName name="_vena_MYPS1_MYPB1_R_FV_42f34b52efc14701904e2bd69b949ebb_295">MYP!$U$492</definedName>
    <definedName name="_vena_MYPS1_MYPB1_R_FV_42f34b52efc14701904e2bd69b949ebb_296">MYP!$U$493</definedName>
    <definedName name="_vena_MYPS1_MYPB1_R_FV_42f34b52efc14701904e2bd69b949ebb_297">MYP!$U$494</definedName>
    <definedName name="_vena_MYPS1_MYPB1_R_FV_42f34b52efc14701904e2bd69b949ebb_298">MYP!$U$495</definedName>
    <definedName name="_vena_MYPS1_MYPB1_R_FV_42f34b52efc14701904e2bd69b949ebb_299">MYP!$U$496</definedName>
    <definedName name="_vena_MYPS1_MYPB1_R_FV_42f34b52efc14701904e2bd69b949ebb_3">MYP!$U$200</definedName>
    <definedName name="_vena_MYPS1_MYPB1_R_FV_42f34b52efc14701904e2bd69b949ebb_30">MYP!$U$231</definedName>
    <definedName name="_vena_MYPS1_MYPB1_R_FV_42f34b52efc14701904e2bd69b949ebb_300">MYP!$U$497</definedName>
    <definedName name="_vena_MYPS1_MYPB1_R_FV_42f34b52efc14701904e2bd69b949ebb_301">MYP!$U$498</definedName>
    <definedName name="_vena_MYPS1_MYPB1_R_FV_42f34b52efc14701904e2bd69b949ebb_302">MYP!$U$499</definedName>
    <definedName name="_vena_MYPS1_MYPB1_R_FV_42f34b52efc14701904e2bd69b949ebb_303">MYP!$U$500</definedName>
    <definedName name="_vena_MYPS1_MYPB1_R_FV_42f34b52efc14701904e2bd69b949ebb_304">MYP!$U$501</definedName>
    <definedName name="_vena_MYPS1_MYPB1_R_FV_42f34b52efc14701904e2bd69b949ebb_305">MYP!$U$502</definedName>
    <definedName name="_vena_MYPS1_MYPB1_R_FV_42f34b52efc14701904e2bd69b949ebb_306">MYP!$U$503</definedName>
    <definedName name="_vena_MYPS1_MYPB1_R_FV_42f34b52efc14701904e2bd69b949ebb_307">MYP!$U$504</definedName>
    <definedName name="_vena_MYPS1_MYPB1_R_FV_42f34b52efc14701904e2bd69b949ebb_308">MYP!$U$505</definedName>
    <definedName name="_vena_MYPS1_MYPB1_R_FV_42f34b52efc14701904e2bd69b949ebb_309">MYP!$U$506</definedName>
    <definedName name="_vena_MYPS1_MYPB1_R_FV_42f34b52efc14701904e2bd69b949ebb_31">MYP!$U$232</definedName>
    <definedName name="_vena_MYPS1_MYPB1_R_FV_42f34b52efc14701904e2bd69b949ebb_310">MYP!$U$507</definedName>
    <definedName name="_vena_MYPS1_MYPB1_R_FV_42f34b52efc14701904e2bd69b949ebb_311">MYP!$U$508</definedName>
    <definedName name="_vena_MYPS1_MYPB1_R_FV_42f34b52efc14701904e2bd69b949ebb_312">MYP!$U$509</definedName>
    <definedName name="_vena_MYPS1_MYPB1_R_FV_42f34b52efc14701904e2bd69b949ebb_313">MYP!$U$510</definedName>
    <definedName name="_vena_MYPS1_MYPB1_R_FV_42f34b52efc14701904e2bd69b949ebb_314">MYP!$U$511</definedName>
    <definedName name="_vena_MYPS1_MYPB1_R_FV_42f34b52efc14701904e2bd69b949ebb_315">MYP!$U$512</definedName>
    <definedName name="_vena_MYPS1_MYPB1_R_FV_42f34b52efc14701904e2bd69b949ebb_316">MYP!$U$513</definedName>
    <definedName name="_vena_MYPS1_MYPB1_R_FV_42f34b52efc14701904e2bd69b949ebb_317">MYP!$U$514</definedName>
    <definedName name="_vena_MYPS1_MYPB1_R_FV_42f34b52efc14701904e2bd69b949ebb_318">MYP!$U$515</definedName>
    <definedName name="_vena_MYPS1_MYPB1_R_FV_42f34b52efc14701904e2bd69b949ebb_319">MYP!$U$516</definedName>
    <definedName name="_vena_MYPS1_MYPB1_R_FV_42f34b52efc14701904e2bd69b949ebb_32">MYP!$U$233</definedName>
    <definedName name="_vena_MYPS1_MYPB1_R_FV_42f34b52efc14701904e2bd69b949ebb_320">MYP!$U$517</definedName>
    <definedName name="_vena_MYPS1_MYPB1_R_FV_42f34b52efc14701904e2bd69b949ebb_321">MYP!$U$518</definedName>
    <definedName name="_vena_MYPS1_MYPB1_R_FV_42f34b52efc14701904e2bd69b949ebb_322">MYP!$U$519</definedName>
    <definedName name="_vena_MYPS1_MYPB1_R_FV_42f34b52efc14701904e2bd69b949ebb_323">MYP!$U$520</definedName>
    <definedName name="_vena_MYPS1_MYPB1_R_FV_42f34b52efc14701904e2bd69b949ebb_324">MYP!$U$521</definedName>
    <definedName name="_vena_MYPS1_MYPB1_R_FV_42f34b52efc14701904e2bd69b949ebb_325">MYP!$U$522</definedName>
    <definedName name="_vena_MYPS1_MYPB1_R_FV_42f34b52efc14701904e2bd69b949ebb_326">MYP!$U$523</definedName>
    <definedName name="_vena_MYPS1_MYPB1_R_FV_42f34b52efc14701904e2bd69b949ebb_327">MYP!$U$524</definedName>
    <definedName name="_vena_MYPS1_MYPB1_R_FV_42f34b52efc14701904e2bd69b949ebb_328">MYP!$U$525</definedName>
    <definedName name="_vena_MYPS1_MYPB1_R_FV_42f34b52efc14701904e2bd69b949ebb_329">MYP!$U$526</definedName>
    <definedName name="_vena_MYPS1_MYPB1_R_FV_42f34b52efc14701904e2bd69b949ebb_33">MYP!$U$234</definedName>
    <definedName name="_vena_MYPS1_MYPB1_R_FV_42f34b52efc14701904e2bd69b949ebb_330">MYP!$U$527</definedName>
    <definedName name="_vena_MYPS1_MYPB1_R_FV_42f34b52efc14701904e2bd69b949ebb_331">MYP!$U$528</definedName>
    <definedName name="_vena_MYPS1_MYPB1_R_FV_42f34b52efc14701904e2bd69b949ebb_332">MYP!$U$529</definedName>
    <definedName name="_vena_MYPS1_MYPB1_R_FV_42f34b52efc14701904e2bd69b949ebb_333">MYP!$U$530</definedName>
    <definedName name="_vena_MYPS1_MYPB1_R_FV_42f34b52efc14701904e2bd69b949ebb_334">MYP!$U$531</definedName>
    <definedName name="_vena_MYPS1_MYPB1_R_FV_42f34b52efc14701904e2bd69b949ebb_335">MYP!$U$532</definedName>
    <definedName name="_vena_MYPS1_MYPB1_R_FV_42f34b52efc14701904e2bd69b949ebb_336">MYP!$U$533</definedName>
    <definedName name="_vena_MYPS1_MYPB1_R_FV_42f34b52efc14701904e2bd69b949ebb_337">MYP!$U$534</definedName>
    <definedName name="_vena_MYPS1_MYPB1_R_FV_42f34b52efc14701904e2bd69b949ebb_338">MYP!$U$535</definedName>
    <definedName name="_vena_MYPS1_MYPB1_R_FV_42f34b52efc14701904e2bd69b949ebb_339">MYP!$U$536</definedName>
    <definedName name="_vena_MYPS1_MYPB1_R_FV_42f34b52efc14701904e2bd69b949ebb_34">MYP!$U$235</definedName>
    <definedName name="_vena_MYPS1_MYPB1_R_FV_42f34b52efc14701904e2bd69b949ebb_340">MYP!$U$537</definedName>
    <definedName name="_vena_MYPS1_MYPB1_R_FV_42f34b52efc14701904e2bd69b949ebb_341">MYP!$U$538</definedName>
    <definedName name="_vena_MYPS1_MYPB1_R_FV_42f34b52efc14701904e2bd69b949ebb_342">MYP!$U$539</definedName>
    <definedName name="_vena_MYPS1_MYPB1_R_FV_42f34b52efc14701904e2bd69b949ebb_343">MYP!$U$540</definedName>
    <definedName name="_vena_MYPS1_MYPB1_R_FV_42f34b52efc14701904e2bd69b949ebb_344">MYP!$U$541</definedName>
    <definedName name="_vena_MYPS1_MYPB1_R_FV_42f34b52efc14701904e2bd69b949ebb_345">MYP!$U$542</definedName>
    <definedName name="_vena_MYPS1_MYPB1_R_FV_42f34b52efc14701904e2bd69b949ebb_346">MYP!$U$543</definedName>
    <definedName name="_vena_MYPS1_MYPB1_R_FV_42f34b52efc14701904e2bd69b949ebb_347">MYP!$U$544</definedName>
    <definedName name="_vena_MYPS1_MYPB1_R_FV_42f34b52efc14701904e2bd69b949ebb_348">MYP!$U$545</definedName>
    <definedName name="_vena_MYPS1_MYPB1_R_FV_42f34b52efc14701904e2bd69b949ebb_349">MYP!$U$546</definedName>
    <definedName name="_vena_MYPS1_MYPB1_R_FV_42f34b52efc14701904e2bd69b949ebb_35">MYP!$U$236</definedName>
    <definedName name="_vena_MYPS1_MYPB1_R_FV_42f34b52efc14701904e2bd69b949ebb_350">MYP!$U$547</definedName>
    <definedName name="_vena_MYPS1_MYPB1_R_FV_42f34b52efc14701904e2bd69b949ebb_351">MYP!$U$548</definedName>
    <definedName name="_vena_MYPS1_MYPB1_R_FV_42f34b52efc14701904e2bd69b949ebb_352">MYP!$U$549</definedName>
    <definedName name="_vena_MYPS1_MYPB1_R_FV_42f34b52efc14701904e2bd69b949ebb_353">MYP!$U$550</definedName>
    <definedName name="_vena_MYPS1_MYPB1_R_FV_42f34b52efc14701904e2bd69b949ebb_354">MYP!$U$551</definedName>
    <definedName name="_vena_MYPS1_MYPB1_R_FV_42f34b52efc14701904e2bd69b949ebb_355">MYP!$U$552</definedName>
    <definedName name="_vena_MYPS1_MYPB1_R_FV_42f34b52efc14701904e2bd69b949ebb_356">MYP!$U$553</definedName>
    <definedName name="_vena_MYPS1_MYPB1_R_FV_42f34b52efc14701904e2bd69b949ebb_357">MYP!$U$554</definedName>
    <definedName name="_vena_MYPS1_MYPB1_R_FV_42f34b52efc14701904e2bd69b949ebb_358">MYP!$U$555</definedName>
    <definedName name="_vena_MYPS1_MYPB1_R_FV_42f34b52efc14701904e2bd69b949ebb_359">MYP!$U$556</definedName>
    <definedName name="_vena_MYPS1_MYPB1_R_FV_42f34b52efc14701904e2bd69b949ebb_36">MYP!$U$237</definedName>
    <definedName name="_vena_MYPS1_MYPB1_R_FV_42f34b52efc14701904e2bd69b949ebb_360">MYP!$U$557</definedName>
    <definedName name="_vena_MYPS1_MYPB1_R_FV_42f34b52efc14701904e2bd69b949ebb_361">MYP!$U$558</definedName>
    <definedName name="_vena_MYPS1_MYPB1_R_FV_42f34b52efc14701904e2bd69b949ebb_362">MYP!$U$559</definedName>
    <definedName name="_vena_MYPS1_MYPB1_R_FV_42f34b52efc14701904e2bd69b949ebb_363">MYP!$U$560</definedName>
    <definedName name="_vena_MYPS1_MYPB1_R_FV_42f34b52efc14701904e2bd69b949ebb_364">MYP!$U$561</definedName>
    <definedName name="_vena_MYPS1_MYPB1_R_FV_42f34b52efc14701904e2bd69b949ebb_365">MYP!$U$562</definedName>
    <definedName name="_vena_MYPS1_MYPB1_R_FV_42f34b52efc14701904e2bd69b949ebb_366">MYP!$U$563</definedName>
    <definedName name="_vena_MYPS1_MYPB1_R_FV_42f34b52efc14701904e2bd69b949ebb_367">MYP!$U$564</definedName>
    <definedName name="_vena_MYPS1_MYPB1_R_FV_42f34b52efc14701904e2bd69b949ebb_368">MYP!$U$565</definedName>
    <definedName name="_vena_MYPS1_MYPB1_R_FV_42f34b52efc14701904e2bd69b949ebb_369">MYP!$U$566</definedName>
    <definedName name="_vena_MYPS1_MYPB1_R_FV_42f34b52efc14701904e2bd69b949ebb_370">MYP!$U$567</definedName>
    <definedName name="_vena_MYPS1_MYPB1_R_FV_42f34b52efc14701904e2bd69b949ebb_371">MYP!$U$568</definedName>
    <definedName name="_vena_MYPS1_MYPB1_R_FV_42f34b52efc14701904e2bd69b949ebb_372">MYP!$U$569</definedName>
    <definedName name="_vena_MYPS1_MYPB1_R_FV_42f34b52efc14701904e2bd69b949ebb_373">MYP!$U$570</definedName>
    <definedName name="_vena_MYPS1_MYPB1_R_FV_42f34b52efc14701904e2bd69b949ebb_374">MYP!$U$571</definedName>
    <definedName name="_vena_MYPS1_MYPB1_R_FV_42f34b52efc14701904e2bd69b949ebb_375">MYP!$U$572</definedName>
    <definedName name="_vena_MYPS1_MYPB1_R_FV_42f34b52efc14701904e2bd69b949ebb_376">MYP!$U$573</definedName>
    <definedName name="_vena_MYPS1_MYPB1_R_FV_42f34b52efc14701904e2bd69b949ebb_377">MYP!$U$574</definedName>
    <definedName name="_vena_MYPS1_MYPB1_R_FV_42f34b52efc14701904e2bd69b949ebb_378">MYP!$U$575</definedName>
    <definedName name="_vena_MYPS1_MYPB1_R_FV_42f34b52efc14701904e2bd69b949ebb_379">MYP!$U$576</definedName>
    <definedName name="_vena_MYPS1_MYPB1_R_FV_42f34b52efc14701904e2bd69b949ebb_38">MYP!$U$241</definedName>
    <definedName name="_vena_MYPS1_MYPB1_R_FV_42f34b52efc14701904e2bd69b949ebb_380">MYP!$U$577</definedName>
    <definedName name="_vena_MYPS1_MYPB1_R_FV_42f34b52efc14701904e2bd69b949ebb_381">MYP!$U$578</definedName>
    <definedName name="_vena_MYPS1_MYPB1_R_FV_42f34b52efc14701904e2bd69b949ebb_382">MYP!$U$579</definedName>
    <definedName name="_vena_MYPS1_MYPB1_R_FV_42f34b52efc14701904e2bd69b949ebb_383">MYP!$U$580</definedName>
    <definedName name="_vena_MYPS1_MYPB1_R_FV_42f34b52efc14701904e2bd69b949ebb_384">MYP!$U$581</definedName>
    <definedName name="_vena_MYPS1_MYPB1_R_FV_42f34b52efc14701904e2bd69b949ebb_385">MYP!$U$582</definedName>
    <definedName name="_vena_MYPS1_MYPB1_R_FV_42f34b52efc14701904e2bd69b949ebb_386">MYP!$U$583</definedName>
    <definedName name="_vena_MYPS1_MYPB1_R_FV_42f34b52efc14701904e2bd69b949ebb_387">MYP!$U$584</definedName>
    <definedName name="_vena_MYPS1_MYPB1_R_FV_42f34b52efc14701904e2bd69b949ebb_388">MYP!$U$585</definedName>
    <definedName name="_vena_MYPS1_MYPB1_R_FV_42f34b52efc14701904e2bd69b949ebb_389">MYP!$U$586</definedName>
    <definedName name="_vena_MYPS1_MYPB1_R_FV_42f34b52efc14701904e2bd69b949ebb_39">MYP!$U$242</definedName>
    <definedName name="_vena_MYPS1_MYPB1_R_FV_42f34b52efc14701904e2bd69b949ebb_390">MYP!$U$587</definedName>
    <definedName name="_vena_MYPS1_MYPB1_R_FV_42f34b52efc14701904e2bd69b949ebb_391">MYP!$U$588</definedName>
    <definedName name="_vena_MYPS1_MYPB1_R_FV_42f34b52efc14701904e2bd69b949ebb_392">MYP!$U$589</definedName>
    <definedName name="_vena_MYPS1_MYPB1_R_FV_42f34b52efc14701904e2bd69b949ebb_393">MYP!$U$590</definedName>
    <definedName name="_vena_MYPS1_MYPB1_R_FV_42f34b52efc14701904e2bd69b949ebb_394">MYP!$U$591</definedName>
    <definedName name="_vena_MYPS1_MYPB1_R_FV_42f34b52efc14701904e2bd69b949ebb_395">MYP!$U$592</definedName>
    <definedName name="_vena_MYPS1_MYPB1_R_FV_42f34b52efc14701904e2bd69b949ebb_396">MYP!$U$593</definedName>
    <definedName name="_vena_MYPS1_MYPB1_R_FV_42f34b52efc14701904e2bd69b949ebb_397">MYP!$U$594</definedName>
    <definedName name="_vena_MYPS1_MYPB1_R_FV_42f34b52efc14701904e2bd69b949ebb_398">MYP!$U$595</definedName>
    <definedName name="_vena_MYPS1_MYPB1_R_FV_42f34b52efc14701904e2bd69b949ebb_399">MYP!$U$596</definedName>
    <definedName name="_vena_MYPS1_MYPB1_R_FV_42f34b52efc14701904e2bd69b949ebb_4">MYP!$U$201</definedName>
    <definedName name="_vena_MYPS1_MYPB1_R_FV_42f34b52efc14701904e2bd69b949ebb_40">MYP!$U$243</definedName>
    <definedName name="_vena_MYPS1_MYPB1_R_FV_42f34b52efc14701904e2bd69b949ebb_400">MYP!$U$597</definedName>
    <definedName name="_vena_MYPS1_MYPB1_R_FV_42f34b52efc14701904e2bd69b949ebb_401">MYP!$U$598</definedName>
    <definedName name="_vena_MYPS1_MYPB1_R_FV_42f34b52efc14701904e2bd69b949ebb_402">MYP!$U$599</definedName>
    <definedName name="_vena_MYPS1_MYPB1_R_FV_42f34b52efc14701904e2bd69b949ebb_403">MYP!$U$600</definedName>
    <definedName name="_vena_MYPS1_MYPB1_R_FV_42f34b52efc14701904e2bd69b949ebb_404">MYP!$U$601</definedName>
    <definedName name="_vena_MYPS1_MYPB1_R_FV_42f34b52efc14701904e2bd69b949ebb_405">MYP!$U$602</definedName>
    <definedName name="_vena_MYPS1_MYPB1_R_FV_42f34b52efc14701904e2bd69b949ebb_406">MYP!$U$603</definedName>
    <definedName name="_vena_MYPS1_MYPB1_R_FV_42f34b52efc14701904e2bd69b949ebb_407">MYP!$U$604</definedName>
    <definedName name="_vena_MYPS1_MYPB1_R_FV_42f34b52efc14701904e2bd69b949ebb_408">MYP!$U$605</definedName>
    <definedName name="_vena_MYPS1_MYPB1_R_FV_42f34b52efc14701904e2bd69b949ebb_41">MYP!$U$244</definedName>
    <definedName name="_vena_MYPS1_MYPB1_R_FV_42f34b52efc14701904e2bd69b949ebb_418">MYP!$U$609</definedName>
    <definedName name="_vena_MYPS1_MYPB1_R_FV_42f34b52efc14701904e2bd69b949ebb_42">MYP!$U$245</definedName>
    <definedName name="_vena_MYPS1_MYPB1_R_FV_42f34b52efc14701904e2bd69b949ebb_423">MYP!$U$615</definedName>
    <definedName name="_vena_MYPS1_MYPB1_R_FV_42f34b52efc14701904e2bd69b949ebb_429">MYP!$U$616</definedName>
    <definedName name="_vena_MYPS1_MYPB1_R_FV_42f34b52efc14701904e2bd69b949ebb_43">MYP!$U$246</definedName>
    <definedName name="_vena_MYPS1_MYPB1_R_FV_42f34b52efc14701904e2bd69b949ebb_430">MYP!$U$613</definedName>
    <definedName name="_vena_MYPS1_MYPB1_R_FV_42f34b52efc14701904e2bd69b949ebb_431">MYP!$U$614</definedName>
    <definedName name="_vena_MYPS1_MYPB1_R_FV_42f34b52efc14701904e2bd69b949ebb_44">MYP!$U$247</definedName>
    <definedName name="_vena_MYPS1_MYPB1_R_FV_42f34b52efc14701904e2bd69b949ebb_45">MYP!$U$248</definedName>
    <definedName name="_vena_MYPS1_MYPB1_R_FV_42f34b52efc14701904e2bd69b949ebb_46">MYP!$U$249</definedName>
    <definedName name="_vena_MYPS1_MYPB1_R_FV_42f34b52efc14701904e2bd69b949ebb_47">MYP!$U$250</definedName>
    <definedName name="_vena_MYPS1_MYPB1_R_FV_42f34b52efc14701904e2bd69b949ebb_48">MYP!$U$251</definedName>
    <definedName name="_vena_MYPS1_MYPB1_R_FV_42f34b52efc14701904e2bd69b949ebb_49">MYP!$U$252</definedName>
    <definedName name="_vena_MYPS1_MYPB1_R_FV_42f34b52efc14701904e2bd69b949ebb_50">MYP!$U$253</definedName>
    <definedName name="_vena_MYPS1_MYPB1_R_FV_42f34b52efc14701904e2bd69b949ebb_51">MYP!$U$254</definedName>
    <definedName name="_vena_MYPS1_MYPB1_R_FV_42f34b52efc14701904e2bd69b949ebb_52">MYP!$U$255</definedName>
    <definedName name="_vena_MYPS1_MYPB1_R_FV_42f34b52efc14701904e2bd69b949ebb_53">MYP!$U$256</definedName>
    <definedName name="_vena_MYPS1_MYPB1_R_FV_42f34b52efc14701904e2bd69b949ebb_54">MYP!$U$257</definedName>
    <definedName name="_vena_MYPS1_MYPB1_R_FV_42f34b52efc14701904e2bd69b949ebb_55">MYP!$U$258</definedName>
    <definedName name="_vena_MYPS1_MYPB1_R_FV_42f34b52efc14701904e2bd69b949ebb_56">MYP!$U$259</definedName>
    <definedName name="_vena_MYPS1_MYPB1_R_FV_42f34b52efc14701904e2bd69b949ebb_57">MYP!$U$260</definedName>
    <definedName name="_vena_MYPS1_MYPB1_R_FV_42f34b52efc14701904e2bd69b949ebb_58">MYP!$U$261</definedName>
    <definedName name="_vena_MYPS1_MYPB1_R_FV_42f34b52efc14701904e2bd69b949ebb_59">MYP!$U$262</definedName>
    <definedName name="_vena_MYPS1_MYPB1_R_FV_42f34b52efc14701904e2bd69b949ebb_6">MYP!$U$205</definedName>
    <definedName name="_vena_MYPS1_MYPB1_R_FV_42f34b52efc14701904e2bd69b949ebb_60">MYP!$U$263</definedName>
    <definedName name="_vena_MYPS1_MYPB1_R_FV_42f34b52efc14701904e2bd69b949ebb_61">MYP!$U$264</definedName>
    <definedName name="_vena_MYPS1_MYPB1_R_FV_42f34b52efc14701904e2bd69b949ebb_62">MYP!$U$265</definedName>
    <definedName name="_vena_MYPS1_MYPB1_R_FV_42f34b52efc14701904e2bd69b949ebb_63">MYP!$U$266</definedName>
    <definedName name="_vena_MYPS1_MYPB1_R_FV_42f34b52efc14701904e2bd69b949ebb_64">MYP!$U$267</definedName>
    <definedName name="_vena_MYPS1_MYPB1_R_FV_42f34b52efc14701904e2bd69b949ebb_65">MYP!$U$268</definedName>
    <definedName name="_vena_MYPS1_MYPB1_R_FV_42f34b52efc14701904e2bd69b949ebb_66">MYP!$U$269</definedName>
    <definedName name="_vena_MYPS1_MYPB1_R_FV_42f34b52efc14701904e2bd69b949ebb_67">MYP!$U$270</definedName>
    <definedName name="_vena_MYPS1_MYPB1_R_FV_42f34b52efc14701904e2bd69b949ebb_68">MYP!$U$271</definedName>
    <definedName name="_vena_MYPS1_MYPB1_R_FV_42f34b52efc14701904e2bd69b949ebb_69">MYP!$U$272</definedName>
    <definedName name="_vena_MYPS1_MYPB1_R_FV_42f34b52efc14701904e2bd69b949ebb_7">MYP!$U$206</definedName>
    <definedName name="_vena_MYPS1_MYPB1_R_FV_42f34b52efc14701904e2bd69b949ebb_70">MYP!$U$273</definedName>
    <definedName name="_vena_MYPS1_MYPB1_R_FV_42f34b52efc14701904e2bd69b949ebb_71">MYP!$U$274</definedName>
    <definedName name="_vena_MYPS1_MYPB1_R_FV_42f34b52efc14701904e2bd69b949ebb_72">MYP!$U$275</definedName>
    <definedName name="_vena_MYPS1_MYPB1_R_FV_42f34b52efc14701904e2bd69b949ebb_73">MYP!$U$276</definedName>
    <definedName name="_vena_MYPS1_MYPB1_R_FV_42f34b52efc14701904e2bd69b949ebb_74">MYP!$U$277</definedName>
    <definedName name="_vena_MYPS1_MYPB1_R_FV_42f34b52efc14701904e2bd69b949ebb_75">MYP!$U$278</definedName>
    <definedName name="_vena_MYPS1_MYPB1_R_FV_42f34b52efc14701904e2bd69b949ebb_76">MYP!$U$279</definedName>
    <definedName name="_vena_MYPS1_MYPB1_R_FV_42f34b52efc14701904e2bd69b949ebb_77">MYP!$U$280</definedName>
    <definedName name="_vena_MYPS1_MYPB1_R_FV_42f34b52efc14701904e2bd69b949ebb_78">MYP!$U$281</definedName>
    <definedName name="_vena_MYPS1_MYPB1_R_FV_42f34b52efc14701904e2bd69b949ebb_79">MYP!$U$282</definedName>
    <definedName name="_vena_MYPS1_MYPB1_R_FV_42f34b52efc14701904e2bd69b949ebb_8">MYP!$U$207</definedName>
    <definedName name="_vena_MYPS1_MYPB1_R_FV_42f34b52efc14701904e2bd69b949ebb_80">MYP!$U$283</definedName>
    <definedName name="_vena_MYPS1_MYPB1_R_FV_42f34b52efc14701904e2bd69b949ebb_81">MYP!$U$284</definedName>
    <definedName name="_vena_MYPS1_MYPB1_R_FV_42f34b52efc14701904e2bd69b949ebb_82">MYP!$U$285</definedName>
    <definedName name="_vena_MYPS1_MYPB1_R_FV_42f34b52efc14701904e2bd69b949ebb_83">MYP!$U$286</definedName>
    <definedName name="_vena_MYPS1_MYPB1_R_FV_42f34b52efc14701904e2bd69b949ebb_84">MYP!$U$287</definedName>
    <definedName name="_vena_MYPS1_MYPB1_R_FV_42f34b52efc14701904e2bd69b949ebb_85">MYP!$U$288</definedName>
    <definedName name="_vena_MYPS1_MYPB1_R_FV_42f34b52efc14701904e2bd69b949ebb_86">MYP!$U$289</definedName>
    <definedName name="_vena_MYPS1_MYPB1_R_FV_42f34b52efc14701904e2bd69b949ebb_87">MYP!$U$290</definedName>
    <definedName name="_vena_MYPS1_MYPB1_R_FV_42f34b52efc14701904e2bd69b949ebb_88">MYP!$U$291</definedName>
    <definedName name="_vena_MYPS1_MYPB1_R_FV_42f34b52efc14701904e2bd69b949ebb_89">MYP!$U$292</definedName>
    <definedName name="_vena_MYPS1_MYPB1_R_FV_42f34b52efc14701904e2bd69b949ebb_9">MYP!$U$208</definedName>
    <definedName name="_vena_MYPS1_MYPB1_R_FV_42f34b52efc14701904e2bd69b949ebb_90">MYP!$U$293</definedName>
    <definedName name="_vena_MYPS1_MYPB1_R_FV_42f34b52efc14701904e2bd69b949ebb_91">MYP!$U$294</definedName>
    <definedName name="_vena_MYPS1_MYPB1_R_FV_42f34b52efc14701904e2bd69b949ebb_92">MYP!$U$295</definedName>
    <definedName name="_vena_MYPS1_MYPB1_R_FV_42f34b52efc14701904e2bd69b949ebb_94">MYP!$U$299</definedName>
    <definedName name="_vena_MYPS1_MYPB1_R_FV_42f34b52efc14701904e2bd69b949ebb_95">MYP!$U$300</definedName>
    <definedName name="_vena_MYPS1_MYPB1_R_FV_42f34b52efc14701904e2bd69b949ebb_96">MYP!$U$301</definedName>
    <definedName name="_vena_MYPS1_MYPB1_R_FV_42f34b52efc14701904e2bd69b949ebb_97">MYP!$U$302</definedName>
    <definedName name="_vena_MYPS1_MYPB1_R_FV_42f34b52efc14701904e2bd69b949ebb_98">MYP!$U$303</definedName>
    <definedName name="_vena_MYPS1_MYPB1_R_FV_42f34b52efc14701904e2bd69b949ebb_99">MYP!$U$304</definedName>
    <definedName name="_vena_MYPS1_MYPB2_C_8_431662182314278912">MYP!$AB$79</definedName>
    <definedName name="_vena_MYPS1_MYPB2_C_8_487140113311727616">MYP!$AN$79</definedName>
    <definedName name="_vena_MYPS1_MYPB2_C_FV_56493ffece784c5db4cd0fd3b40a250d_4">MYP!$AB$76</definedName>
    <definedName name="_vena_MYPS1_MYPB2_C_FV_56493ffece784c5db4cd0fd3b40a250d_5">MYP!$AN$76</definedName>
    <definedName name="_vena_MYPS1_MYPB2_C_FV_e1c3a244dc3d4f149ecdf7d748811086_3">MYP!$AB$78</definedName>
    <definedName name="_vena_MYPS1_MYPB2_C_FV_e1c3a244dc3d4f149ecdf7d748811086_4">MYP!$AN$78</definedName>
    <definedName name="_vena_MYPS1_MYPB2_C_FV_e3545e3dcc52420a84dcdae3a23a4597_1">MYP!$AN$77</definedName>
    <definedName name="_vena_MYPS1_MYPB2_C_FV_e3545e3dcc52420a84dcdae3a23a4597_2">MYP!$AB$77</definedName>
    <definedName name="_vena_MYPS1_MYPB2_R_5_431662131290570752">MYP!$V$205</definedName>
    <definedName name="_vena_MYPS1_MYPB2_R_5_431662131294765057">MYP!$V$206</definedName>
    <definedName name="_vena_MYPS1_MYPB2_R_5_431662131298959361">MYP!$V$207</definedName>
    <definedName name="_vena_MYPS1_MYPB2_R_5_431662131303153665">MYP!$V$208</definedName>
    <definedName name="_vena_MYPS1_MYPB2_R_5_431662131311542273">MYP!$V$209</definedName>
    <definedName name="_vena_MYPS1_MYPB2_R_5_431662131315736577">MYP!$V$210</definedName>
    <definedName name="_vena_MYPS1_MYPB2_R_5_431662131324125185">MYP!$V$211</definedName>
    <definedName name="_vena_MYPS1_MYPB2_R_5_431662131328319489">MYP!$V$212</definedName>
    <definedName name="_vena_MYPS1_MYPB2_R_5_431662131332513793">MYP!$V$213</definedName>
    <definedName name="_vena_MYPS1_MYPB2_R_5_431662131336708097">MYP!$V$214</definedName>
    <definedName name="_vena_MYPS1_MYPB2_R_5_431662131340902401">MYP!$V$215</definedName>
    <definedName name="_vena_MYPS1_MYPB2_R_5_431662131345096705">MYP!$V$216</definedName>
    <definedName name="_vena_MYPS1_MYPB2_R_5_431662131353485313">MYP!$V$217</definedName>
    <definedName name="_vena_MYPS1_MYPB2_R_5_431662131378651136">MYP!$V$198</definedName>
    <definedName name="_vena_MYPS1_MYPB2_R_5_431662131387039744">MYP!$V$199</definedName>
    <definedName name="_vena_MYPS1_MYPB2_R_5_431662131395428353">MYP!$V$200</definedName>
    <definedName name="_vena_MYPS1_MYPB2_R_5_431662131399622657">MYP!$V$201</definedName>
    <definedName name="_vena_MYPS1_MYPB2_R_5_431662131412205569">MYP!$V$221</definedName>
    <definedName name="_vena_MYPS1_MYPB2_R_5_431662131420594177">MYP!$V$222</definedName>
    <definedName name="_vena_MYPS1_MYPB2_R_5_431662131424788481">MYP!$V$223</definedName>
    <definedName name="_vena_MYPS1_MYPB2_R_5_431662131433177088">MYP!$V$224</definedName>
    <definedName name="_vena_MYPS1_MYPB2_R_5_431662131437371393">MYP!$V$225</definedName>
    <definedName name="_vena_MYPS1_MYPB2_R_5_431662131449954305">MYP!$V$226</definedName>
    <definedName name="_vena_MYPS1_MYPB2_R_5_431662131458342913">MYP!$V$227</definedName>
    <definedName name="_vena_MYPS1_MYPB2_R_5_431662131462537217">MYP!$V$228</definedName>
    <definedName name="_vena_MYPS1_MYPB2_R_5_431662131466731521">MYP!$V$229</definedName>
    <definedName name="_vena_MYPS1_MYPB2_R_5_431662131475120129">MYP!$V$230</definedName>
    <definedName name="_vena_MYPS1_MYPB2_R_5_431662131487703041">MYP!$V$231</definedName>
    <definedName name="_vena_MYPS1_MYPB2_R_5_431662131496091649">MYP!$V$232</definedName>
    <definedName name="_vena_MYPS1_MYPB2_R_5_431662131500285953">MYP!$V$233</definedName>
    <definedName name="_vena_MYPS1_MYPB2_R_5_431662131504480257">MYP!$V$234</definedName>
    <definedName name="_vena_MYPS1_MYPB2_R_5_431662131508674561">MYP!$V$235</definedName>
    <definedName name="_vena_MYPS1_MYPB2_R_5_431662131512868865">MYP!$V$236</definedName>
    <definedName name="_vena_MYPS1_MYPB2_R_5_431662131517063169">MYP!$V$237</definedName>
    <definedName name="_vena_MYPS1_MYPB2_R_5_431662131546423296">MYP!$V$241</definedName>
    <definedName name="_vena_MYPS1_MYPB2_R_5_431662131550617601">MYP!$V$242</definedName>
    <definedName name="_vena_MYPS1_MYPB2_R_5_431662131554811905">MYP!$V$243</definedName>
    <definedName name="_vena_MYPS1_MYPB2_R_5_431662131559006209">MYP!$V$244</definedName>
    <definedName name="_vena_MYPS1_MYPB2_R_5_431662131567394816">MYP!$V$245</definedName>
    <definedName name="_vena_MYPS1_MYPB2_R_5_431662131571589121">MYP!$V$246</definedName>
    <definedName name="_vena_MYPS1_MYPB2_R_5_431662131575783425">MYP!$V$247</definedName>
    <definedName name="_vena_MYPS1_MYPB2_R_5_431662131579977729">MYP!$V$248</definedName>
    <definedName name="_vena_MYPS1_MYPB2_R_5_431662131588366337">MYP!$V$249</definedName>
    <definedName name="_vena_MYPS1_MYPB2_R_5_431662131592560641">MYP!$V$250</definedName>
    <definedName name="_vena_MYPS1_MYPB2_R_5_431662131596754945">MYP!$V$251</definedName>
    <definedName name="_vena_MYPS1_MYPB2_R_5_431662131600949249">MYP!$V$252</definedName>
    <definedName name="_vena_MYPS1_MYPB2_R_5_431662131609337857">MYP!$V$253</definedName>
    <definedName name="_vena_MYPS1_MYPB2_R_5_431662131613532161">MYP!$V$254</definedName>
    <definedName name="_vena_MYPS1_MYPB2_R_5_431662131621920769">MYP!$V$255</definedName>
    <definedName name="_vena_MYPS1_MYPB2_R_5_431662131626115073">MYP!$V$256</definedName>
    <definedName name="_vena_MYPS1_MYPB2_R_5_431662131630309377">MYP!$V$257</definedName>
    <definedName name="_vena_MYPS1_MYPB2_R_5_431662131638697985">MYP!$V$258</definedName>
    <definedName name="_vena_MYPS1_MYPB2_R_5_431662131642892289">MYP!$V$259</definedName>
    <definedName name="_vena_MYPS1_MYPB2_R_5_431662131647086593">MYP!$V$260</definedName>
    <definedName name="_vena_MYPS1_MYPB2_R_5_431662131655475200">MYP!$V$261</definedName>
    <definedName name="_vena_MYPS1_MYPB2_R_5_431662131659669505">MYP!$V$262</definedName>
    <definedName name="_vena_MYPS1_MYPB2_R_5_431662131663863809">MYP!$V$263</definedName>
    <definedName name="_vena_MYPS1_MYPB2_R_5_431662131668058116">MYP!$V$264</definedName>
    <definedName name="_vena_MYPS1_MYPB2_R_5_431662131676446721">MYP!$V$265</definedName>
    <definedName name="_vena_MYPS1_MYPB2_R_5_431662131680641025">MYP!$V$266</definedName>
    <definedName name="_vena_MYPS1_MYPB2_R_5_431662131689029634">MYP!$V$267</definedName>
    <definedName name="_vena_MYPS1_MYPB2_R_5_431662131693223939">MYP!$V$268</definedName>
    <definedName name="_vena_MYPS1_MYPB2_R_5_431662131697418241">MYP!$V$269</definedName>
    <definedName name="_vena_MYPS1_MYPB2_R_5_431662131701612545">MYP!$V$270</definedName>
    <definedName name="_vena_MYPS1_MYPB2_R_5_431662131710001152">MYP!$V$271</definedName>
    <definedName name="_vena_MYPS1_MYPB2_R_5_431662131714195457">MYP!$V$272</definedName>
    <definedName name="_vena_MYPS1_MYPB2_R_5_431662131718389761">MYP!$V$273</definedName>
    <definedName name="_vena_MYPS1_MYPB2_R_5_431662131722584065">MYP!$V$274</definedName>
    <definedName name="_vena_MYPS1_MYPB2_R_5_431662131726778369">MYP!$V$275</definedName>
    <definedName name="_vena_MYPS1_MYPB2_R_5_431662131730972673">MYP!$V$276</definedName>
    <definedName name="_vena_MYPS1_MYPB2_R_5_431662131735166977">MYP!$V$277</definedName>
    <definedName name="_vena_MYPS1_MYPB2_R_5_431662131743555585">MYP!$V$278</definedName>
    <definedName name="_vena_MYPS1_MYPB2_R_5_431662131747749889">MYP!$V$279</definedName>
    <definedName name="_vena_MYPS1_MYPB2_R_5_431662131751944193">MYP!$V$280</definedName>
    <definedName name="_vena_MYPS1_MYPB2_R_5_431662131756138497">MYP!$V$281</definedName>
    <definedName name="_vena_MYPS1_MYPB2_R_5_431662131760332801">MYP!$V$282</definedName>
    <definedName name="_vena_MYPS1_MYPB2_R_5_431662131764527105">MYP!$V$283</definedName>
    <definedName name="_vena_MYPS1_MYPB2_R_5_431662131768721409">MYP!$V$284</definedName>
    <definedName name="_vena_MYPS1_MYPB2_R_5_431662131777110017">MYP!$V$285</definedName>
    <definedName name="_vena_MYPS1_MYPB2_R_5_431662131781304321">MYP!$V$286</definedName>
    <definedName name="_vena_MYPS1_MYPB2_R_5_431662131785498625">MYP!$V$287</definedName>
    <definedName name="_vena_MYPS1_MYPB2_R_5_431662131789692929">MYP!$V$288</definedName>
    <definedName name="_vena_MYPS1_MYPB2_R_5_431662131793887233">MYP!$V$290</definedName>
    <definedName name="_vena_MYPS1_MYPB2_R_5_431662131802275840">MYP!$V$291</definedName>
    <definedName name="_vena_MYPS1_MYPB2_R_5_431662131823247360">MYP!$V$299</definedName>
    <definedName name="_vena_MYPS1_MYPB2_R_5_431662131831635968">MYP!$V$300</definedName>
    <definedName name="_vena_MYPS1_MYPB2_R_5_431662131835830273">MYP!$V$301</definedName>
    <definedName name="_vena_MYPS1_MYPB2_R_5_431662131840024577">MYP!$V$302</definedName>
    <definedName name="_vena_MYPS1_MYPB2_R_5_431662131848413185">MYP!$V$303</definedName>
    <definedName name="_vena_MYPS1_MYPB2_R_5_431662131852607489">MYP!$V$304</definedName>
    <definedName name="_vena_MYPS1_MYPB2_R_5_431662131856801793">MYP!$V$305</definedName>
    <definedName name="_vena_MYPS1_MYPB2_R_5_431662131860996097">MYP!$V$306</definedName>
    <definedName name="_vena_MYPS1_MYPB2_R_5_431662131865190401">MYP!$V$307</definedName>
    <definedName name="_vena_MYPS1_MYPB2_R_5_431662131869384705">MYP!$V$308</definedName>
    <definedName name="_vena_MYPS1_MYPB2_R_5_431662131877773313">MYP!$V$309</definedName>
    <definedName name="_vena_MYPS1_MYPB2_R_5_431662131881967617">MYP!$V$310</definedName>
    <definedName name="_vena_MYPS1_MYPB2_R_5_431662131886161921">MYP!$V$311</definedName>
    <definedName name="_vena_MYPS1_MYPB2_R_5_431662131890356226">MYP!$V$312</definedName>
    <definedName name="_vena_MYPS1_MYPB2_R_5_431662131898744835">MYP!$V$292</definedName>
    <definedName name="_vena_MYPS1_MYPB2_R_5_431662131915522048">MYP!$V$293</definedName>
    <definedName name="_vena_MYPS1_MYPB2_R_5_431662131919716368">MYP!$V$294</definedName>
    <definedName name="_vena_MYPS1_MYPB2_R_5_431662131928104961">MYP!$V$295</definedName>
    <definedName name="_vena_MYPS1_MYPB2_R_5_431662131995213824">MYP!$V$322</definedName>
    <definedName name="_vena_MYPS1_MYPB2_R_5_431662131999408129">MYP!$V$323</definedName>
    <definedName name="_vena_MYPS1_MYPB2_R_5_431662132007796737">MYP!$V$325</definedName>
    <definedName name="_vena_MYPS1_MYPB2_R_5_431662132011991041">MYP!$V$326</definedName>
    <definedName name="_vena_MYPS1_MYPB2_R_5_431662132016185345">MYP!$V$327</definedName>
    <definedName name="_vena_MYPS1_MYPB2_R_5_431662132020379649">MYP!$V$328</definedName>
    <definedName name="_vena_MYPS1_MYPB2_R_5_431662132037156865">MYP!$V$329</definedName>
    <definedName name="_vena_MYPS1_MYPB2_R_5_431662132041351169">MYP!$V$330</definedName>
    <definedName name="_vena_MYPS1_MYPB2_R_5_431662132049739777">MYP!$V$331</definedName>
    <definedName name="_vena_MYPS1_MYPB2_R_5_431662132053934081">MYP!$V$332</definedName>
    <definedName name="_vena_MYPS1_MYPB2_R_5_431662132058128385">MYP!$V$333</definedName>
    <definedName name="_vena_MYPS1_MYPB2_R_5_431662132066516992">MYP!$V$334</definedName>
    <definedName name="_vena_MYPS1_MYPB2_R_5_431662132070711297">MYP!$V$335</definedName>
    <definedName name="_vena_MYPS1_MYPB2_R_5_431662132074905601">MYP!$V$336</definedName>
    <definedName name="_vena_MYPS1_MYPB2_R_5_431662132079099905">MYP!$V$337</definedName>
    <definedName name="_vena_MYPS1_MYPB2_R_5_431662132087488513">MYP!$V$338</definedName>
    <definedName name="_vena_MYPS1_MYPB2_R_5_431662132091682817">MYP!$V$339</definedName>
    <definedName name="_vena_MYPS1_MYPB2_R_5_431662132095877121">MYP!$V$340</definedName>
    <definedName name="_vena_MYPS1_MYPB2_R_5_431662132104265728">MYP!$V$341</definedName>
    <definedName name="_vena_MYPS1_MYPB2_R_5_431662132108460033">MYP!$V$342</definedName>
    <definedName name="_vena_MYPS1_MYPB2_R_5_431662132112654337">MYP!$V$343</definedName>
    <definedName name="_vena_MYPS1_MYPB2_R_5_431662132121042945">MYP!$V$344</definedName>
    <definedName name="_vena_MYPS1_MYPB2_R_5_431662132125237249">MYP!$V$345</definedName>
    <definedName name="_vena_MYPS1_MYPB2_R_5_431662132133625857">MYP!$V$346</definedName>
    <definedName name="_vena_MYPS1_MYPB2_R_5_431662132137820161">MYP!$V$347</definedName>
    <definedName name="_vena_MYPS1_MYPB2_R_5_431662132142014465">MYP!$V$348</definedName>
    <definedName name="_vena_MYPS1_MYPB2_R_5_431662132150403073">MYP!$V$349</definedName>
    <definedName name="_vena_MYPS1_MYPB2_R_5_431662132154597377">MYP!$V$350</definedName>
    <definedName name="_vena_MYPS1_MYPB2_R_5_431662132158791681">MYP!$V$351</definedName>
    <definedName name="_vena_MYPS1_MYPB2_R_5_431662132175568897">MYP!$V$352</definedName>
    <definedName name="_vena_MYPS1_MYPB2_R_5_431662132188151809">MYP!$V$353</definedName>
    <definedName name="_vena_MYPS1_MYPB2_R_5_431662132192346113">MYP!$V$354</definedName>
    <definedName name="_vena_MYPS1_MYPB2_R_5_431662132200734721">MYP!$V$355</definedName>
    <definedName name="_vena_MYPS1_MYPB2_R_5_431662132204929025">MYP!$V$357</definedName>
    <definedName name="_vena_MYPS1_MYPB2_R_5_431662132209123329">MYP!$V$358</definedName>
    <definedName name="_vena_MYPS1_MYPB2_R_5_431662132217511937">MYP!$V$359</definedName>
    <definedName name="_vena_MYPS1_MYPB2_R_5_431662132221706241">MYP!$V$360</definedName>
    <definedName name="_vena_MYPS1_MYPB2_R_5_431662132225900545">MYP!$V$361</definedName>
    <definedName name="_vena_MYPS1_MYPB2_R_5_431662132234289153">MYP!$V$362</definedName>
    <definedName name="_vena_MYPS1_MYPB2_R_5_431662132259454976">MYP!$V$366</definedName>
    <definedName name="_vena_MYPS1_MYPB2_R_5_431662132267843585">MYP!$V$367</definedName>
    <definedName name="_vena_MYPS1_MYPB2_R_5_431662132272037889">MYP!$V$368</definedName>
    <definedName name="_vena_MYPS1_MYPB2_R_5_431662132276232193">MYP!$V$369</definedName>
    <definedName name="_vena_MYPS1_MYPB2_R_5_431662132284620801">MYP!$V$370</definedName>
    <definedName name="_vena_MYPS1_MYPB2_R_5_431662132288815105">MYP!$V$371</definedName>
    <definedName name="_vena_MYPS1_MYPB2_R_5_431662132297203713">MYP!$V$372</definedName>
    <definedName name="_vena_MYPS1_MYPB2_R_5_431662132301398017">MYP!$V$373</definedName>
    <definedName name="_vena_MYPS1_MYPB2_R_5_431662132305592321">MYP!$V$374</definedName>
    <definedName name="_vena_MYPS1_MYPB2_R_5_431662132309786625">MYP!$V$376</definedName>
    <definedName name="_vena_MYPS1_MYPB2_R_5_431662132318175233">MYP!$V$377</definedName>
    <definedName name="_vena_MYPS1_MYPB2_R_5_431662132322369537">MYP!$V$378</definedName>
    <definedName name="_vena_MYPS1_MYPB2_R_5_431662132326563841">MYP!$V$379</definedName>
    <definedName name="_vena_MYPS1_MYPB2_R_5_431662132334952449">MYP!$V$380</definedName>
    <definedName name="_vena_MYPS1_MYPB2_R_5_431662132339146753">MYP!$V$381</definedName>
    <definedName name="_vena_MYPS1_MYPB2_R_5_431662132347535361">MYP!$V$382</definedName>
    <definedName name="_vena_MYPS1_MYPB2_R_5_431662132351729665">MYP!$V$383</definedName>
    <definedName name="_vena_MYPS1_MYPB2_R_5_431662132355923969">MYP!$V$384</definedName>
    <definedName name="_vena_MYPS1_MYPB2_R_5_431662132364312576">MYP!$V$385</definedName>
    <definedName name="_vena_MYPS1_MYPB2_R_5_431662132368506881">MYP!$V$386</definedName>
    <definedName name="_vena_MYPS1_MYPB2_R_5_431662132372701185">MYP!$V$387</definedName>
    <definedName name="_vena_MYPS1_MYPB2_R_5_431662132376895489">MYP!$V$388</definedName>
    <definedName name="_vena_MYPS1_MYPB2_R_5_431662132385284097">MYP!$V$389</definedName>
    <definedName name="_vena_MYPS1_MYPB2_R_5_431662132389478401">MYP!$V$390</definedName>
    <definedName name="_vena_MYPS1_MYPB2_R_5_431662132393672705">MYP!$V$391</definedName>
    <definedName name="_vena_MYPS1_MYPB2_R_5_431662132397867009">MYP!$V$392</definedName>
    <definedName name="_vena_MYPS1_MYPB2_R_5_431662132406255617">MYP!$V$393</definedName>
    <definedName name="_vena_MYPS1_MYPB2_R_5_431662132410449921">MYP!$V$394</definedName>
    <definedName name="_vena_MYPS1_MYPB2_R_5_431662132414644225">MYP!$V$395</definedName>
    <definedName name="_vena_MYPS1_MYPB2_R_5_431662132423032833">MYP!$V$396</definedName>
    <definedName name="_vena_MYPS1_MYPB2_R_5_431662132427227137">MYP!$V$397</definedName>
    <definedName name="_vena_MYPS1_MYPB2_R_5_431662132431421441">MYP!$V$398</definedName>
    <definedName name="_vena_MYPS1_MYPB2_R_5_431662132435615745">MYP!$V$399</definedName>
    <definedName name="_vena_MYPS1_MYPB2_R_5_431662132444004353">MYP!$V$400</definedName>
    <definedName name="_vena_MYPS1_MYPB2_R_5_431662132448198657">MYP!$V$401</definedName>
    <definedName name="_vena_MYPS1_MYPB2_R_5_431662132452392961">MYP!$V$402</definedName>
    <definedName name="_vena_MYPS1_MYPB2_R_5_431662132460781568">MYP!$V$403</definedName>
    <definedName name="_vena_MYPS1_MYPB2_R_5_431662132464975873">MYP!$V$404</definedName>
    <definedName name="_vena_MYPS1_MYPB2_R_5_431662132469170177">MYP!$V$405</definedName>
    <definedName name="_vena_MYPS1_MYPB2_R_5_431662132477558784">MYP!$V$406</definedName>
    <definedName name="_vena_MYPS1_MYPB2_R_5_431662132481753089">MYP!$V$409</definedName>
    <definedName name="_vena_MYPS1_MYPB2_R_5_431662132485947393">MYP!$V$410</definedName>
    <definedName name="_vena_MYPS1_MYPB2_R_5_431662132494336001">MYP!$V$411</definedName>
    <definedName name="_vena_MYPS1_MYPB2_R_5_431662132498530305">MYP!$V$412</definedName>
    <definedName name="_vena_MYPS1_MYPB2_R_5_431662132502724609">MYP!$V$413</definedName>
    <definedName name="_vena_MYPS1_MYPB2_R_5_431662132506918913">MYP!$V$414</definedName>
    <definedName name="_vena_MYPS1_MYPB2_R_5_431662132511113217">MYP!$V$415</definedName>
    <definedName name="_vena_MYPS1_MYPB2_R_5_431662132515307521">MYP!$V$417</definedName>
    <definedName name="_vena_MYPS1_MYPB2_R_5_431662132544667648">MYP!$V$421</definedName>
    <definedName name="_vena_MYPS1_MYPB2_R_5_431662132557250561">MYP!$V$422</definedName>
    <definedName name="_vena_MYPS1_MYPB2_R_5_431662132574027777">MYP!$V$423</definedName>
    <definedName name="_vena_MYPS1_MYPB2_R_5_431662132599193601">MYP!$V$424</definedName>
    <definedName name="_vena_MYPS1_MYPB2_R_5_431662132615970817">MYP!$V$425</definedName>
    <definedName name="_vena_MYPS1_MYPB2_R_5_431662132641136641">MYP!$V$426</definedName>
    <definedName name="_vena_MYPS1_MYPB2_R_5_431662132653719553">MYP!$V$427</definedName>
    <definedName name="_vena_MYPS1_MYPB2_R_5_431662132666302467">MYP!$V$428</definedName>
    <definedName name="_vena_MYPS1_MYPB2_R_5_431662132683079681">MYP!$V$429</definedName>
    <definedName name="_vena_MYPS1_MYPB2_R_5_431662132720828416">MYP!$V$433</definedName>
    <definedName name="_vena_MYPS1_MYPB2_R_5_431662132725022721">MYP!$V$434</definedName>
    <definedName name="_vena_MYPS1_MYPB2_R_5_431662132729217025">MYP!$V$435</definedName>
    <definedName name="_vena_MYPS1_MYPB2_R_5_431662132737605633">MYP!$V$436</definedName>
    <definedName name="_vena_MYPS1_MYPB2_R_5_431662132741799937">MYP!$V$437</definedName>
    <definedName name="_vena_MYPS1_MYPB2_R_5_431662132745994241">MYP!$V$438</definedName>
    <definedName name="_vena_MYPS1_MYPB2_R_5_431662132754382849">MYP!$V$439</definedName>
    <definedName name="_vena_MYPS1_MYPB2_R_5_431662132758577153">MYP!$V$440</definedName>
    <definedName name="_vena_MYPS1_MYPB2_R_5_431662132762771457">MYP!$V$441</definedName>
    <definedName name="_vena_MYPS1_MYPB2_R_5_431662132766965761">MYP!$V$442</definedName>
    <definedName name="_vena_MYPS1_MYPB2_R_5_431662132771160065">MYP!$V$443</definedName>
    <definedName name="_vena_MYPS1_MYPB2_R_5_431662132775354369">MYP!$V$444</definedName>
    <definedName name="_vena_MYPS1_MYPB2_R_5_431662132783742977">MYP!$V$445</definedName>
    <definedName name="_vena_MYPS1_MYPB2_R_5_431662132787937281">MYP!$V$446</definedName>
    <definedName name="_vena_MYPS1_MYPB2_R_5_431662132792131585">MYP!$V$447</definedName>
    <definedName name="_vena_MYPS1_MYPB2_R_5_431662132796325889">MYP!$V$448</definedName>
    <definedName name="_vena_MYPS1_MYPB2_R_5_431662132800520193">MYP!$V$449</definedName>
    <definedName name="_vena_MYPS1_MYPB2_R_5_431662132804714497">MYP!$V$450</definedName>
    <definedName name="_vena_MYPS1_MYPB2_R_5_431662132813103104">MYP!$V$451</definedName>
    <definedName name="_vena_MYPS1_MYPB2_R_5_431662132817297409">MYP!$V$452</definedName>
    <definedName name="_vena_MYPS1_MYPB2_R_5_431662132821491713">MYP!$V$453</definedName>
    <definedName name="_vena_MYPS1_MYPB2_R_5_431662132825686017">MYP!$V$454</definedName>
    <definedName name="_vena_MYPS1_MYPB2_R_5_431662132829880321">MYP!$V$455</definedName>
    <definedName name="_vena_MYPS1_MYPB2_R_5_431662132834074625">MYP!$V$456</definedName>
    <definedName name="_vena_MYPS1_MYPB2_R_5_431662132838268929">MYP!$V$457</definedName>
    <definedName name="_vena_MYPS1_MYPB2_R_5_431662132846657537">MYP!$V$458</definedName>
    <definedName name="_vena_MYPS1_MYPB2_R_5_431662132850851841">MYP!$V$459</definedName>
    <definedName name="_vena_MYPS1_MYPB2_R_5_431662132855046145">MYP!$V$460</definedName>
    <definedName name="_vena_MYPS1_MYPB2_R_5_431662132859240449">MYP!$V$461</definedName>
    <definedName name="_vena_MYPS1_MYPB2_R_5_431662132863434753">MYP!$V$462</definedName>
    <definedName name="_vena_MYPS1_MYPB2_R_5_431662132871823361">MYP!$V$463</definedName>
    <definedName name="_vena_MYPS1_MYPB2_R_5_431662132876017665">MYP!$V$464</definedName>
    <definedName name="_vena_MYPS1_MYPB2_R_5_431662132880211969">MYP!$V$465</definedName>
    <definedName name="_vena_MYPS1_MYPB2_R_5_431662132884406273">MYP!$V$466</definedName>
    <definedName name="_vena_MYPS1_MYPB2_R_5_431662132888600577">MYP!$V$467</definedName>
    <definedName name="_vena_MYPS1_MYPB2_R_5_431662132892794881">MYP!$V$468</definedName>
    <definedName name="_vena_MYPS1_MYPB2_R_5_431662132901183489">MYP!$V$469</definedName>
    <definedName name="_vena_MYPS1_MYPB2_R_5_431662132905377793">MYP!$V$470</definedName>
    <definedName name="_vena_MYPS1_MYPB2_R_5_431662132909572097">MYP!$V$471</definedName>
    <definedName name="_vena_MYPS1_MYPB2_R_5_431662132913766401">MYP!$V$472</definedName>
    <definedName name="_vena_MYPS1_MYPB2_R_5_431662132922155008">MYP!$V$473</definedName>
    <definedName name="_vena_MYPS1_MYPB2_R_5_431662132926349313">MYP!$V$474</definedName>
    <definedName name="_vena_MYPS1_MYPB2_R_5_431662132930543617">MYP!$V$475</definedName>
    <definedName name="_vena_MYPS1_MYPB2_R_5_431662132934737921">MYP!$V$476</definedName>
    <definedName name="_vena_MYPS1_MYPB2_R_5_431662132938932225">MYP!$V$477</definedName>
    <definedName name="_vena_MYPS1_MYPB2_R_5_431662132947320833">MYP!$V$478</definedName>
    <definedName name="_vena_MYPS1_MYPB2_R_5_431662132951515137">MYP!$V$479</definedName>
    <definedName name="_vena_MYPS1_MYPB2_R_5_431662132955709441">MYP!$V$480</definedName>
    <definedName name="_vena_MYPS1_MYPB2_R_5_431662132959903745">MYP!$V$481</definedName>
    <definedName name="_vena_MYPS1_MYPB2_R_5_431662132968292353">MYP!$V$482</definedName>
    <definedName name="_vena_MYPS1_MYPB2_R_5_431662132976680961">MYP!$V$483</definedName>
    <definedName name="_vena_MYPS1_MYPB2_R_5_431662133001846784">MYP!$V$487</definedName>
    <definedName name="_vena_MYPS1_MYPB2_R_5_431662133006041089">MYP!$V$488</definedName>
    <definedName name="_vena_MYPS1_MYPB2_R_5_431662133014429697">MYP!$V$489</definedName>
    <definedName name="_vena_MYPS1_MYPB2_R_5_431662133018624001">MYP!$V$490</definedName>
    <definedName name="_vena_MYPS1_MYPB2_R_5_431662133022818305">MYP!$V$491</definedName>
    <definedName name="_vena_MYPS1_MYPB2_R_5_431662133031206913">MYP!$V$492</definedName>
    <definedName name="_vena_MYPS1_MYPB2_R_5_431662133035401217">MYP!$V$493</definedName>
    <definedName name="_vena_MYPS1_MYPB2_R_5_431662133039595521">MYP!$V$494</definedName>
    <definedName name="_vena_MYPS1_MYPB2_R_5_431662133043789825">MYP!$V$495</definedName>
    <definedName name="_vena_MYPS1_MYPB2_R_5_431662133047984129">MYP!$V$496</definedName>
    <definedName name="_vena_MYPS1_MYPB2_R_5_431662133052178433">MYP!$V$497</definedName>
    <definedName name="_vena_MYPS1_MYPB2_R_5_431662133056372737">MYP!$V$498</definedName>
    <definedName name="_vena_MYPS1_MYPB2_R_5_431662133064761344">MYP!$V$499</definedName>
    <definedName name="_vena_MYPS1_MYPB2_R_5_431662133068955649">MYP!$V$500</definedName>
    <definedName name="_vena_MYPS1_MYPB2_R_5_431662133073149953">MYP!$V$501</definedName>
    <definedName name="_vena_MYPS1_MYPB2_R_5_431662133077344257">MYP!$V$502</definedName>
    <definedName name="_vena_MYPS1_MYPB2_R_5_431662133081538561">MYP!$V$503</definedName>
    <definedName name="_vena_MYPS1_MYPB2_R_5_431662133085732865">MYP!$V$504</definedName>
    <definedName name="_vena_MYPS1_MYPB2_R_5_431662133089927169">MYP!$V$505</definedName>
    <definedName name="_vena_MYPS1_MYPB2_R_5_431662133098315777">MYP!$V$506</definedName>
    <definedName name="_vena_MYPS1_MYPB2_R_5_431662133102510081">MYP!$V$507</definedName>
    <definedName name="_vena_MYPS1_MYPB2_R_5_431662133106704385">MYP!$V$508</definedName>
    <definedName name="_vena_MYPS1_MYPB2_R_5_431662133110898689">MYP!$V$509</definedName>
    <definedName name="_vena_MYPS1_MYPB2_R_5_431662133115092993">MYP!$V$510</definedName>
    <definedName name="_vena_MYPS1_MYPB2_R_5_431662133119287297">MYP!$V$511</definedName>
    <definedName name="_vena_MYPS1_MYPB2_R_5_431662133123481601">MYP!$V$512</definedName>
    <definedName name="_vena_MYPS1_MYPB2_R_5_431662133131870208">MYP!$V$513</definedName>
    <definedName name="_vena_MYPS1_MYPB2_R_5_431662133136064513">MYP!$V$514</definedName>
    <definedName name="_vena_MYPS1_MYPB2_R_5_431662133140258817">MYP!$V$515</definedName>
    <definedName name="_vena_MYPS1_MYPB2_R_5_431662133144453121">MYP!$V$516</definedName>
    <definedName name="_vena_MYPS1_MYPB2_R_5_431662133148647425">MYP!$V$517</definedName>
    <definedName name="_vena_MYPS1_MYPB2_R_5_431662133152841729">MYP!$V$518</definedName>
    <definedName name="_vena_MYPS1_MYPB2_R_5_431662133157036033">MYP!$V$519</definedName>
    <definedName name="_vena_MYPS1_MYPB2_R_5_431662133165424641">MYP!$V$520</definedName>
    <definedName name="_vena_MYPS1_MYPB2_R_5_431662133169618945">MYP!$V$521</definedName>
    <definedName name="_vena_MYPS1_MYPB2_R_5_431662133173813249">MYP!$V$522</definedName>
    <definedName name="_vena_MYPS1_MYPB2_R_5_431662133178007553">MYP!$V$523</definedName>
    <definedName name="_vena_MYPS1_MYPB2_R_5_431662133182201857">MYP!$V$524</definedName>
    <definedName name="_vena_MYPS1_MYPB2_R_5_431662133186396161">MYP!$V$525</definedName>
    <definedName name="_vena_MYPS1_MYPB2_R_5_431662133194784769">MYP!$V$526</definedName>
    <definedName name="_vena_MYPS1_MYPB2_R_5_431662133198979073">MYP!$V$527</definedName>
    <definedName name="_vena_MYPS1_MYPB2_R_5_431662133203173377">MYP!$V$528</definedName>
    <definedName name="_vena_MYPS1_MYPB2_R_5_431662133207367681">MYP!$V$529</definedName>
    <definedName name="_vena_MYPS1_MYPB2_R_5_431662133211561985">MYP!$V$530</definedName>
    <definedName name="_vena_MYPS1_MYPB2_R_5_431662133219950592">MYP!$V$531</definedName>
    <definedName name="_vena_MYPS1_MYPB2_R_5_431662133224144897">MYP!$V$532</definedName>
    <definedName name="_vena_MYPS1_MYPB2_R_5_431662133228339201">MYP!$V$533</definedName>
    <definedName name="_vena_MYPS1_MYPB2_R_5_431662133232533505">MYP!$V$534</definedName>
    <definedName name="_vena_MYPS1_MYPB2_R_5_431662133236727809">MYP!$V$535</definedName>
    <definedName name="_vena_MYPS1_MYPB2_R_5_431662133240922113">MYP!$V$536</definedName>
    <definedName name="_vena_MYPS1_MYPB2_R_5_431662133245116417">MYP!$V$537</definedName>
    <definedName name="_vena_MYPS1_MYPB2_R_5_431662133249310721">MYP!$V$538</definedName>
    <definedName name="_vena_MYPS1_MYPB2_R_5_431662133257699328">MYP!$V$539</definedName>
    <definedName name="_vena_MYPS1_MYPB2_R_5_431662133261893633">MYP!$V$540</definedName>
    <definedName name="_vena_MYPS1_MYPB2_R_5_431662133266087937">MYP!$V$541</definedName>
    <definedName name="_vena_MYPS1_MYPB2_R_5_431662133270282241">MYP!$V$542</definedName>
    <definedName name="_vena_MYPS1_MYPB2_R_5_431662133274476545">MYP!$V$543</definedName>
    <definedName name="_vena_MYPS1_MYPB2_R_5_431662133282865153">MYP!$V$544</definedName>
    <definedName name="_vena_MYPS1_MYPB2_R_5_431662133291253761">MYP!$V$545</definedName>
    <definedName name="_vena_MYPS1_MYPB2_R_5_431662133299642369">MYP!$V$546</definedName>
    <definedName name="_vena_MYPS1_MYPB2_R_5_431662133308030977">MYP!$V$547</definedName>
    <definedName name="_vena_MYPS1_MYPB2_R_5_431662133312225281">MYP!$V$548</definedName>
    <definedName name="_vena_MYPS1_MYPB2_R_5_431662133316419585">MYP!$V$549</definedName>
    <definedName name="_vena_MYPS1_MYPB2_R_5_431662133320613889">MYP!$V$550</definedName>
    <definedName name="_vena_MYPS1_MYPB2_R_5_431662133329002497">MYP!$V$551</definedName>
    <definedName name="_vena_MYPS1_MYPB2_R_5_431662133333196801">MYP!$V$552</definedName>
    <definedName name="_vena_MYPS1_MYPB2_R_5_431662133337391105">MYP!$V$553</definedName>
    <definedName name="_vena_MYPS1_MYPB2_R_5_431662133341585409">MYP!$V$554</definedName>
    <definedName name="_vena_MYPS1_MYPB2_R_5_431662133345779713">MYP!$V$555</definedName>
    <definedName name="_vena_MYPS1_MYPB2_R_5_431662133349974017">MYP!$V$556</definedName>
    <definedName name="_vena_MYPS1_MYPB2_R_5_431662133358362624">MYP!$V$557</definedName>
    <definedName name="_vena_MYPS1_MYPB2_R_5_431662133362556929">MYP!$V$558</definedName>
    <definedName name="_vena_MYPS1_MYPB2_R_5_431662133366751233">MYP!$V$559</definedName>
    <definedName name="_vena_MYPS1_MYPB2_R_5_431662133370945537">MYP!$V$560</definedName>
    <definedName name="_vena_MYPS1_MYPB2_R_5_431662133375139841">MYP!$V$561</definedName>
    <definedName name="_vena_MYPS1_MYPB2_R_5_431662133383528449">MYP!$V$562</definedName>
    <definedName name="_vena_MYPS1_MYPB2_R_5_431662133387722753">MYP!$V$563</definedName>
    <definedName name="_vena_MYPS1_MYPB2_R_5_431662133391917057">MYP!$V$564</definedName>
    <definedName name="_vena_MYPS1_MYPB2_R_5_431662133396111361">MYP!$V$565</definedName>
    <definedName name="_vena_MYPS1_MYPB2_R_5_431662133400305665">MYP!$V$566</definedName>
    <definedName name="_vena_MYPS1_MYPB2_R_5_431662133404499969">MYP!$V$567</definedName>
    <definedName name="_vena_MYPS1_MYPB2_R_5_431662133408694273">MYP!$V$568</definedName>
    <definedName name="_vena_MYPS1_MYPB2_R_5_431662133417082881">MYP!$V$569</definedName>
    <definedName name="_vena_MYPS1_MYPB2_R_5_431662133421277185">MYP!$V$570</definedName>
    <definedName name="_vena_MYPS1_MYPB2_R_5_431662133425471489">MYP!$V$571</definedName>
    <definedName name="_vena_MYPS1_MYPB2_R_5_431662133429665793">MYP!$V$572</definedName>
    <definedName name="_vena_MYPS1_MYPB2_R_5_431662133433860097">MYP!$V$573</definedName>
    <definedName name="_vena_MYPS1_MYPB2_R_5_431662133438054401">MYP!$V$574</definedName>
    <definedName name="_vena_MYPS1_MYPB2_R_5_431662133442248705">MYP!$V$576</definedName>
    <definedName name="_vena_MYPS1_MYPB2_R_5_431662133450637313">MYP!$V$577</definedName>
    <definedName name="_vena_MYPS1_MYPB2_R_5_431662133454831617">MYP!$V$578</definedName>
    <definedName name="_vena_MYPS1_MYPB2_R_5_431662133459025921">MYP!$V$579</definedName>
    <definedName name="_vena_MYPS1_MYPB2_R_5_431662133463220225">MYP!$V$580</definedName>
    <definedName name="_vena_MYPS1_MYPB2_R_5_431662133467414529">MYP!$V$581</definedName>
    <definedName name="_vena_MYPS1_MYPB2_R_5_431662133479997441">MYP!$V$582</definedName>
    <definedName name="_vena_MYPS1_MYPB2_R_5_431662133484191745">MYP!$V$583</definedName>
    <definedName name="_vena_MYPS1_MYPB2_R_5_431662133488386049">MYP!$V$585</definedName>
    <definedName name="_vena_MYPS1_MYPB2_R_5_431662133492580353">MYP!$V$586</definedName>
    <definedName name="_vena_MYPS1_MYPB2_R_5_431662133500968961">MYP!$V$587</definedName>
    <definedName name="_vena_MYPS1_MYPB2_R_5_431662133505163265">MYP!$V$588</definedName>
    <definedName name="_vena_MYPS1_MYPB2_R_5_431662133509357569">MYP!$V$589</definedName>
    <definedName name="_vena_MYPS1_MYPB2_R_5_431662133513551873">MYP!$V$590</definedName>
    <definedName name="_vena_MYPS1_MYPB2_R_5_431662133517746177">MYP!$V$591</definedName>
    <definedName name="_vena_MYPS1_MYPB2_R_5_431662133521940481">MYP!$V$592</definedName>
    <definedName name="_vena_MYPS1_MYPB2_R_5_431662133530329089">MYP!$V$593</definedName>
    <definedName name="_vena_MYPS1_MYPB2_R_5_431662133534523393">MYP!$V$594</definedName>
    <definedName name="_vena_MYPS1_MYPB2_R_5_431662133538717697">MYP!$V$595</definedName>
    <definedName name="_vena_MYPS1_MYPB2_R_5_431662133547106305">MYP!$V$596</definedName>
    <definedName name="_vena_MYPS1_MYPB2_R_5_431662133551300609">MYP!$V$597</definedName>
    <definedName name="_vena_MYPS1_MYPB2_R_5_431662133555494913">MYP!$V$598</definedName>
    <definedName name="_vena_MYPS1_MYPB2_R_5_431662133559689217">MYP!$V$599</definedName>
    <definedName name="_vena_MYPS1_MYPB2_R_5_431662133568077825">MYP!$V$600</definedName>
    <definedName name="_vena_MYPS1_MYPB2_R_5_431662133572272129">MYP!$V$601</definedName>
    <definedName name="_vena_MYPS1_MYPB2_R_5_431662133580660736">MYP!$V$602</definedName>
    <definedName name="_vena_MYPS1_MYPB2_R_5_431662133584855041">MYP!$V$603</definedName>
    <definedName name="_vena_MYPS1_MYPB2_R_5_431662133589049345">MYP!$V$604</definedName>
    <definedName name="_vena_MYPS1_MYPB2_R_5_431662133593243649">MYP!$V$605</definedName>
    <definedName name="_vena_MYPS1_MYPB2_R_5_431662133664546817">MYP!$V$609</definedName>
    <definedName name="_vena_MYPS1_MYPB2_R_5_431662133693906944">MYP!$V$613</definedName>
    <definedName name="_vena_MYPS1_MYPB2_R_5_431662133706489857">MYP!$V$614</definedName>
    <definedName name="_vena_MYPS1_MYPB2_R_5_431662133710684161">MYP!$V$615</definedName>
    <definedName name="_vena_MYPS1_MYPB2_R_5_431662133740044289">MYP!$V$616</definedName>
    <definedName name="_vena_MYPS1_MYPB2_R_5_484175100812591104">MYP!$V$289</definedName>
    <definedName name="_vena_MYPS1_MYPB2_R_5_484175225560367104">MYP!$V$575</definedName>
    <definedName name="_vena_MYPS1_MYPB2_R_5_495736496901324800">MYP!$V$324</definedName>
    <definedName name="_vena_MYPS1_MYPB2_R_5_495736637918674944">MYP!$V$356</definedName>
    <definedName name="_vena_MYPS1_MYPB2_R_5_495736795930689536">MYP!$V$375</definedName>
    <definedName name="_vena_MYPS1_MYPB2_R_5_495736973987151921">MYP!$V$407</definedName>
    <definedName name="_vena_MYPS1_MYPB2_R_5_495737043323191296">MYP!$V$408</definedName>
    <definedName name="_vena_MYPS1_MYPB2_R_5_495737181823827968">MYP!$V$416</definedName>
    <definedName name="_vena_MYPS1_MYPB2_R_5_495812598937157632">MYP!$V$584</definedName>
    <definedName name="_vena_MYPS1_MYPB3_C_8_431662182280724481">MYP!$AD$83</definedName>
    <definedName name="_vena_MYPS1_MYPB3_C_FV_56493ffece784c5db4cd0fd3b40a250d">MYP!$AD$80</definedName>
    <definedName name="_vena_MYPS1_MYPB3_C_FV_e1c3a244dc3d4f149ecdf7d748811086">MYP!$AD$82</definedName>
    <definedName name="_vena_MYPS1_MYPB3_C_FV_e3545e3dcc52420a84dcdae3a23a4597">MYP!$AD$81</definedName>
    <definedName name="_vena_MYPS1_MYPB3_R_5_487048143000043520">MYP!$W$129</definedName>
    <definedName name="_vena_MYPS1_MYPB3_R_5_487048162646294528">MYP!$W$130</definedName>
    <definedName name="_vena_MYPS1_MYPB4_C_8_462549070872707072">MYP!$AE$87</definedName>
    <definedName name="_vena_MYPS1_MYPB4_C_8_462549070872707072_1">MYP!$AF$87</definedName>
    <definedName name="_vena_MYPS1_MYPB4_C_8_462549070872707072_2">MYP!$AG$87</definedName>
    <definedName name="_vena_MYPS1_MYPB4_C_8_462549070872707072_3">MYP!$AH$87</definedName>
    <definedName name="_vena_MYPS1_MYPB4_C_8_462549070872707072_4">MYP!$AI$87</definedName>
    <definedName name="_vena_MYPS1_MYPB4_C_8_462549070872707072_5">MYP!$AJ$87</definedName>
    <definedName name="_vena_MYPS1_MYPB4_C_8_462549070872707072_6">MYP!$AK$87</definedName>
    <definedName name="_vena_MYPS1_MYPB4_C_8_462549070872707072_7">MYP!$AL$87</definedName>
    <definedName name="_vena_MYPS1_MYPB4_C_8_462549070872707072_8">MYP!$AM$87</definedName>
    <definedName name="_vena_MYPS1_MYPB4_C_FV_56493ffece784c5db4cd0fd3b40a250d_1">MYP!$AE$84</definedName>
    <definedName name="_vena_MYPS1_MYPB4_C_FV_56493ffece784c5db4cd0fd3b40a250d_2">MYP!$AF$84</definedName>
    <definedName name="_vena_MYPS1_MYPB4_C_FV_56493ffece784c5db4cd0fd3b40a250d_3">MYP!$AG$84</definedName>
    <definedName name="_vena_MYPS1_MYPB4_C_FV_56493ffece784c5db4cd0fd3b40a250d_4">MYP!$AH$84</definedName>
    <definedName name="_vena_MYPS1_MYPB4_C_FV_56493ffece784c5db4cd0fd3b40a250d_5">MYP!$AI$84</definedName>
    <definedName name="_vena_MYPS1_MYPB4_C_FV_56493ffece784c5db4cd0fd3b40a250d_6">MYP!$AJ$84</definedName>
    <definedName name="_vena_MYPS1_MYPB4_C_FV_56493ffece784c5db4cd0fd3b40a250d_7">MYP!$AK$84</definedName>
    <definedName name="_vena_MYPS1_MYPB4_C_FV_56493ffece784c5db4cd0fd3b40a250d_8">MYP!$AL$84</definedName>
    <definedName name="_vena_MYPS1_MYPB4_C_FV_56493ffece784c5db4cd0fd3b40a250d_9">MYP!$AM$84</definedName>
    <definedName name="_vena_MYPS1_MYPB4_C_FV_e1c3a244dc3d4f149ecdf7d748811086">MYP!$AE$86</definedName>
    <definedName name="_vena_MYPS1_MYPB4_C_FV_e1c3a244dc3d4f149ecdf7d748811086_1">MYP!$AF$86</definedName>
    <definedName name="_vena_MYPS1_MYPB4_C_FV_e1c3a244dc3d4f149ecdf7d748811086_2">MYP!$AG$86</definedName>
    <definedName name="_vena_MYPS1_MYPB4_C_FV_e1c3a244dc3d4f149ecdf7d748811086_3">MYP!$AH$86</definedName>
    <definedName name="_vena_MYPS1_MYPB4_C_FV_e1c3a244dc3d4f149ecdf7d748811086_4">MYP!$AI$86</definedName>
    <definedName name="_vena_MYPS1_MYPB4_C_FV_e1c3a244dc3d4f149ecdf7d748811086_5">MYP!$AJ$86</definedName>
    <definedName name="_vena_MYPS1_MYPB4_C_FV_e1c3a244dc3d4f149ecdf7d748811086_6">MYP!$AK$86</definedName>
    <definedName name="_vena_MYPS1_MYPB4_C_FV_e1c3a244dc3d4f149ecdf7d748811086_7">MYP!$AL$86</definedName>
    <definedName name="_vena_MYPS1_MYPB4_C_FV_e1c3a244dc3d4f149ecdf7d748811086_8">MYP!$AM$86</definedName>
    <definedName name="_vena_MYPS1_MYPB4_C_FV_e3545e3dcc52420a84dcdae3a23a4597">MYP!$AE$85</definedName>
    <definedName name="_vena_MYPS1_MYPB4_C_FV_e3545e3dcc52420a84dcdae3a23a4597_1">MYP!$AF$85</definedName>
    <definedName name="_vena_MYPS1_MYPB4_C_FV_e3545e3dcc52420a84dcdae3a23a4597_2">MYP!$AG$85</definedName>
    <definedName name="_vena_MYPS1_MYPB4_C_FV_e3545e3dcc52420a84dcdae3a23a4597_3">MYP!$AH$85</definedName>
    <definedName name="_vena_MYPS1_MYPB4_C_FV_e3545e3dcc52420a84dcdae3a23a4597_4">MYP!$AI$85</definedName>
    <definedName name="_vena_MYPS1_MYPB4_C_FV_e3545e3dcc52420a84dcdae3a23a4597_5">MYP!$AJ$85</definedName>
    <definedName name="_vena_MYPS1_MYPB4_C_FV_e3545e3dcc52420a84dcdae3a23a4597_6">MYP!$AK$85</definedName>
    <definedName name="_vena_MYPS1_MYPB4_C_FV_e3545e3dcc52420a84dcdae3a23a4597_7">MYP!$AL$85</definedName>
    <definedName name="_vena_MYPS1_MYPB4_C_FV_e3545e3dcc52420a84dcdae3a23a4597_8">MYP!$AM$85</definedName>
    <definedName name="_vena_MYPS1_MYPB4_R_5_462518467196223488">MYP!$X$192</definedName>
    <definedName name="_vena_MYPS1_MYPB5_C_8_431662182280724481">MYP!$AD$91</definedName>
    <definedName name="_vena_MYPS1_MYPB5_C_8_431662182280724481_1">MYP!$AE$91</definedName>
    <definedName name="_vena_MYPS1_MYPB5_C_8_431662182280724481_2">MYP!$AF$91</definedName>
    <definedName name="_vena_MYPS1_MYPB5_C_8_431662182280724481_3">MYP!$AG$91</definedName>
    <definedName name="_vena_MYPS1_MYPB5_C_8_431662182280724481_4">MYP!$AH$91</definedName>
    <definedName name="_vena_MYPS1_MYPB5_C_8_431662182280724481_5">MYP!$AI$91</definedName>
    <definedName name="_vena_MYPS1_MYPB5_C_8_431662182280724481_6">MYP!$AJ$91</definedName>
    <definedName name="_vena_MYPS1_MYPB5_C_8_431662182280724481_7">MYP!$AK$91</definedName>
    <definedName name="_vena_MYPS1_MYPB5_C_8_431662182280724481_8">MYP!$AL$91</definedName>
    <definedName name="_vena_MYPS1_MYPB5_C_8_431662182280724481_9">MYP!$AM$91</definedName>
    <definedName name="_vena_MYPS1_MYPB5_C_FV_56493ffece784c5db4cd0fd3b40a250d">MYP!$AD$88</definedName>
    <definedName name="_vena_MYPS1_MYPB5_C_FV_56493ffece784c5db4cd0fd3b40a250d_1">MYP!$AE$88</definedName>
    <definedName name="_vena_MYPS1_MYPB5_C_FV_56493ffece784c5db4cd0fd3b40a250d_2">MYP!$AF$88</definedName>
    <definedName name="_vena_MYPS1_MYPB5_C_FV_56493ffece784c5db4cd0fd3b40a250d_3">MYP!$AG$88</definedName>
    <definedName name="_vena_MYPS1_MYPB5_C_FV_56493ffece784c5db4cd0fd3b40a250d_4">MYP!$AH$88</definedName>
    <definedName name="_vena_MYPS1_MYPB5_C_FV_56493ffece784c5db4cd0fd3b40a250d_5">MYP!$AI$88</definedName>
    <definedName name="_vena_MYPS1_MYPB5_C_FV_56493ffece784c5db4cd0fd3b40a250d_6">MYP!$AJ$88</definedName>
    <definedName name="_vena_MYPS1_MYPB5_C_FV_56493ffece784c5db4cd0fd3b40a250d_7">MYP!$AK$88</definedName>
    <definedName name="_vena_MYPS1_MYPB5_C_FV_56493ffece784c5db4cd0fd3b40a250d_8">MYP!$AL$88</definedName>
    <definedName name="_vena_MYPS1_MYPB5_C_FV_56493ffece784c5db4cd0fd3b40a250d_9">MYP!$AM$88</definedName>
    <definedName name="_vena_MYPS1_MYPB5_C_FV_e1c3a244dc3d4f149ecdf7d748811086">MYP!$AD$90</definedName>
    <definedName name="_vena_MYPS1_MYPB5_C_FV_e1c3a244dc3d4f149ecdf7d748811086_1">MYP!$AE$90</definedName>
    <definedName name="_vena_MYPS1_MYPB5_C_FV_e1c3a244dc3d4f149ecdf7d748811086_2">MYP!$AF$90</definedName>
    <definedName name="_vena_MYPS1_MYPB5_C_FV_e1c3a244dc3d4f149ecdf7d748811086_3">MYP!$AG$90</definedName>
    <definedName name="_vena_MYPS1_MYPB5_C_FV_e1c3a244dc3d4f149ecdf7d748811086_4">MYP!$AH$90</definedName>
    <definedName name="_vena_MYPS1_MYPB5_C_FV_e1c3a244dc3d4f149ecdf7d748811086_5">MYP!$AI$90</definedName>
    <definedName name="_vena_MYPS1_MYPB5_C_FV_e1c3a244dc3d4f149ecdf7d748811086_6">MYP!$AJ$90</definedName>
    <definedName name="_vena_MYPS1_MYPB5_C_FV_e1c3a244dc3d4f149ecdf7d748811086_7">MYP!$AK$90</definedName>
    <definedName name="_vena_MYPS1_MYPB5_C_FV_e1c3a244dc3d4f149ecdf7d748811086_8">MYP!$AL$90</definedName>
    <definedName name="_vena_MYPS1_MYPB5_C_FV_e1c3a244dc3d4f149ecdf7d748811086_9">MYP!$AM$90</definedName>
    <definedName name="_vena_MYPS1_MYPB5_C_FV_e3545e3dcc52420a84dcdae3a23a4597">MYP!$AD$89</definedName>
    <definedName name="_vena_MYPS1_MYPB5_C_FV_e3545e3dcc52420a84dcdae3a23a4597_1">MYP!$AE$89</definedName>
    <definedName name="_vena_MYPS1_MYPB5_C_FV_e3545e3dcc52420a84dcdae3a23a4597_2">MYP!$AF$89</definedName>
    <definedName name="_vena_MYPS1_MYPB5_C_FV_e3545e3dcc52420a84dcdae3a23a4597_3">MYP!$AG$89</definedName>
    <definedName name="_vena_MYPS1_MYPB5_C_FV_e3545e3dcc52420a84dcdae3a23a4597_4">MYP!$AH$89</definedName>
    <definedName name="_vena_MYPS1_MYPB5_C_FV_e3545e3dcc52420a84dcdae3a23a4597_5">MYP!$AI$89</definedName>
    <definedName name="_vena_MYPS1_MYPB5_C_FV_e3545e3dcc52420a84dcdae3a23a4597_6">MYP!$AJ$89</definedName>
    <definedName name="_vena_MYPS1_MYPB5_C_FV_e3545e3dcc52420a84dcdae3a23a4597_7">MYP!$AK$89</definedName>
    <definedName name="_vena_MYPS1_MYPB5_C_FV_e3545e3dcc52420a84dcdae3a23a4597_8">MYP!$AL$89</definedName>
    <definedName name="_vena_MYPS1_MYPB5_C_FV_e3545e3dcc52420a84dcdae3a23a4597_9">MYP!$AM$89</definedName>
    <definedName name="_vena_MYPS1_MYPB5_R_5_567934266869284864">MYP!$Y$135</definedName>
    <definedName name="_vena_MYPS1_MYPB5_R_5_567934321982177280">MYP!$Y$136</definedName>
    <definedName name="_vena_MYPS1_P_3_431662182406553601" comment="*">MYP!$S$64</definedName>
    <definedName name="_vena_MYPS1_P_6_431662182054232065" comment="*">MYP!$S$67</definedName>
    <definedName name="_vena_MYPS1_P_7_431662179290185729" comment="*">MYP!$S$68</definedName>
    <definedName name="_vena_PO_CharterCashFlow_1_02fcce59944442ce99a740b0bf9ff976">'Cash Flow'!$N$59</definedName>
    <definedName name="_vena_PO_CharterMYP_1_12f9643263b347459933bcf3c4cab761">MYP!$Q$62</definedName>
    <definedName name="_vena_PO_ComparisonScenario_2_bdebae21a9c94ad486865b5f79df0ac3">MYP!$N$63</definedName>
    <definedName name="_vena_PO_CurrentForecast_2_d39815453cea46da8260143eaf5b73da">MYP!$O$63</definedName>
    <definedName name="_vena_PO_CurrentForecast_4_48d96bba3b1f4e66b45ff7ac87338162">MYP!$O$64</definedName>
    <definedName name="_vena_PO_MultiSiteMYP_1_543563797cf44a678c6889835e1063f5">'MYP-Multisite'!$Q$62</definedName>
    <definedName name="FiscalMonth">MYP!$M$31:$X$31</definedName>
    <definedName name="HTML_CodePage" hidden="1">1252</definedName>
    <definedName name="HTML_Control" localSheetId="6" hidden="1">{"'Sheet1'!$A$1:$K$359"}</definedName>
    <definedName name="HTML_Control" hidden="1">{"'Sheet1'!$A$1:$K$359"}</definedName>
    <definedName name="HTML_Description" hidden="1">""</definedName>
    <definedName name="HTML_Email" hidden="1">""</definedName>
    <definedName name="HTML_Header" hidden="1">"Master List of Resources"</definedName>
    <definedName name="HTML_LastUpdate" hidden="1">"7/12/99"</definedName>
    <definedName name="HTML_LineAfter" hidden="1">FALSE</definedName>
    <definedName name="HTML_LineBefore" hidden="1">FALSE</definedName>
    <definedName name="HTML_Name" hidden="1">"Mary Eve Peek"</definedName>
    <definedName name="HTML_OBDlg2" hidden="1">TRUE</definedName>
    <definedName name="HTML_OBDlg4" hidden="1">TRUE</definedName>
    <definedName name="HTML_OS" hidden="1">0</definedName>
    <definedName name="HTML_PathFile" hidden="1">"H:\ofsma\sacs\ResourceHistory.htm"</definedName>
    <definedName name="HTML_Title" hidden="1">"Master List of Resources"</definedName>
    <definedName name="Month">MYP!$M$32:$X$32</definedName>
    <definedName name="MultiSiteSub">'MYP-Multisite'!$Q$62</definedName>
    <definedName name="_xlnm.Print_Area" localSheetId="6">'Cash Flow'!$AA$100:$DH$598</definedName>
    <definedName name="_xlnm.Print_Area" localSheetId="0">MYP!$AA$100:$AN$619</definedName>
    <definedName name="_xlnm.Print_Area" localSheetId="1">'MYP-Multisite'!$AA$100:$GY$619</definedName>
    <definedName name="_xlnm.Print_Titles" localSheetId="6">'Cash Flow'!$AA:$AB</definedName>
    <definedName name="_xlnm.Print_Titles" localSheetId="0">MYP!$100:$106</definedName>
    <definedName name="_xlnm.Print_Titles" localSheetId="1">'MYP-Multisite'!$100:$107</definedName>
    <definedName name="SAPBEXdnldView" hidden="1">"4GKQGA68BTJSRT8MI528THIA3"</definedName>
    <definedName name="SAPBEXsysID" hidden="1">"PB1"</definedName>
    <definedName name="YearAbsolute">MYP!$N$29:$Y$29</definedName>
    <definedName name="YearCode">MYP!$N$26:$Y$26</definedName>
    <definedName name="YearRelative">MYP!$N$28:$Y$28</definedName>
    <definedName name="Z_35353A5B_B846_4956_9AFE_7DD6E79933D3_.wvu.Rows" localSheetId="6" hidden="1">'Cash Flow'!$11:$11,'Cash Flow'!$13:$23,'Cash Flow'!$24:$57,'Cash Flow'!$59:$99,'Cash Flow'!$100:$135,'Cash Flow'!$136:$170,'Cash Flow'!$172:$172,'Cash Flow'!$174:$175,'Cash Flow'!$178:$178,'Cash Flow'!$184:$197,'Cash Flow'!$200:$215,'Cash Flow'!$344:$360,'Cash Flow'!$453:$511,'Cash Flow'!$537:$538,'Cash Flow'!$547:$547</definedName>
    <definedName name="Z_8A8066FA_1D8E_484F_9B37_D236A4418C02_.wvu.Rows" localSheetId="6" hidden="1">'Cash Flow'!$11:$11,'Cash Flow'!$13:$23,'Cash Flow'!$24:$57,'Cash Flow'!$59:$99,'Cash Flow'!$100:$135,'Cash Flow'!$136:$170,'Cash Flow'!$172:$172,'Cash Flow'!$174:$175,'Cash Flow'!$178:$178,'Cash Flow'!$184:$197,'Cash Flow'!$200:$215,'Cash Flow'!$344:$360,'Cash Flow'!$453:$511,'Cash Flow'!$537:$538,'Cash Flow'!$547:$547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" i="21" l="1"/>
  <c r="M4" i="21"/>
  <c r="L4" i="21"/>
  <c r="K4" i="21"/>
  <c r="J4" i="21"/>
  <c r="I4" i="21"/>
  <c r="H4" i="21"/>
  <c r="G4" i="21"/>
  <c r="F4" i="21"/>
  <c r="E4" i="21"/>
  <c r="D4" i="21"/>
  <c r="C4" i="21"/>
  <c r="M21" i="19"/>
  <c r="M19" i="19"/>
  <c r="B17" i="20"/>
  <c r="D17" i="20" s="1"/>
  <c r="F17" i="20" s="1"/>
  <c r="B11" i="20"/>
  <c r="D11" i="20" s="1"/>
  <c r="F11" i="20" s="1"/>
  <c r="B7" i="20"/>
  <c r="D7" i="20" s="1"/>
  <c r="B40" i="20"/>
  <c r="B24" i="20" s="1"/>
  <c r="D22" i="20"/>
  <c r="B22" i="20"/>
  <c r="B23" i="20" s="1"/>
  <c r="F16" i="20"/>
  <c r="M18" i="19"/>
  <c r="L18" i="19"/>
  <c r="K18" i="19"/>
  <c r="J18" i="19"/>
  <c r="I18" i="19"/>
  <c r="H18" i="19"/>
  <c r="G18" i="19"/>
  <c r="F18" i="19"/>
  <c r="E18" i="19"/>
  <c r="D18" i="19"/>
  <c r="M13" i="19"/>
  <c r="M15" i="19" s="1"/>
  <c r="M16" i="19" s="1"/>
  <c r="L13" i="19"/>
  <c r="L15" i="19" s="1"/>
  <c r="L16" i="19" s="1"/>
  <c r="K13" i="19"/>
  <c r="K15" i="19" s="1"/>
  <c r="K16" i="19" s="1"/>
  <c r="J13" i="19"/>
  <c r="J15" i="19" s="1"/>
  <c r="J16" i="19" s="1"/>
  <c r="I13" i="19"/>
  <c r="I15" i="19" s="1"/>
  <c r="I16" i="19" s="1"/>
  <c r="H13" i="19"/>
  <c r="H15" i="19" s="1"/>
  <c r="H16" i="19" s="1"/>
  <c r="G13" i="19"/>
  <c r="G15" i="19" s="1"/>
  <c r="G16" i="19" s="1"/>
  <c r="F13" i="19"/>
  <c r="E13" i="19"/>
  <c r="E15" i="19" s="1"/>
  <c r="E16" i="19" s="1"/>
  <c r="D13" i="19"/>
  <c r="D15" i="19" s="1"/>
  <c r="D16" i="19" s="1"/>
  <c r="M39" i="19"/>
  <c r="L39" i="19"/>
  <c r="K39" i="19"/>
  <c r="J39" i="19"/>
  <c r="I39" i="19"/>
  <c r="H39" i="19"/>
  <c r="G39" i="19"/>
  <c r="F39" i="19"/>
  <c r="E39" i="19"/>
  <c r="D39" i="19"/>
  <c r="M3" i="19"/>
  <c r="L3" i="19"/>
  <c r="K3" i="19"/>
  <c r="J3" i="19"/>
  <c r="I3" i="19"/>
  <c r="H3" i="19"/>
  <c r="G3" i="19"/>
  <c r="F3" i="19"/>
  <c r="E3" i="19"/>
  <c r="D3" i="19"/>
  <c r="L9" i="18"/>
  <c r="K9" i="18"/>
  <c r="J9" i="18"/>
  <c r="I9" i="18"/>
  <c r="I10" i="18" s="1"/>
  <c r="H9" i="18"/>
  <c r="G9" i="18"/>
  <c r="F9" i="18"/>
  <c r="E9" i="18"/>
  <c r="E10" i="18" s="1"/>
  <c r="D9" i="18"/>
  <c r="L8" i="18"/>
  <c r="K8" i="18"/>
  <c r="J8" i="18"/>
  <c r="I8" i="18"/>
  <c r="H8" i="18"/>
  <c r="G8" i="18"/>
  <c r="F8" i="18"/>
  <c r="E8" i="18"/>
  <c r="D8" i="18"/>
  <c r="L7" i="18"/>
  <c r="K7" i="18"/>
  <c r="K10" i="18" s="1"/>
  <c r="J7" i="18"/>
  <c r="I7" i="18"/>
  <c r="H7" i="18"/>
  <c r="G7" i="18"/>
  <c r="G10" i="18" s="1"/>
  <c r="F7" i="18"/>
  <c r="E7" i="18"/>
  <c r="D7" i="18"/>
  <c r="L6" i="18"/>
  <c r="L10" i="18" s="1"/>
  <c r="K6" i="18"/>
  <c r="J6" i="18"/>
  <c r="I6" i="18"/>
  <c r="H6" i="18"/>
  <c r="H10" i="18" s="1"/>
  <c r="G6" i="18"/>
  <c r="F6" i="18"/>
  <c r="E6" i="18"/>
  <c r="D6" i="18"/>
  <c r="D10" i="18" s="1"/>
  <c r="C9" i="18"/>
  <c r="C8" i="18"/>
  <c r="C7" i="18"/>
  <c r="C6" i="18"/>
  <c r="C10" i="18" s="1"/>
  <c r="L15" i="18"/>
  <c r="K15" i="18"/>
  <c r="J15" i="18"/>
  <c r="I15" i="18"/>
  <c r="H15" i="18"/>
  <c r="G15" i="18"/>
  <c r="F15" i="18"/>
  <c r="E15" i="18"/>
  <c r="D15" i="18"/>
  <c r="C15" i="18"/>
  <c r="H14" i="18"/>
  <c r="C14" i="18"/>
  <c r="J10" i="18"/>
  <c r="F10" i="18"/>
  <c r="L3" i="18"/>
  <c r="K3" i="18"/>
  <c r="J3" i="18"/>
  <c r="I3" i="18"/>
  <c r="H3" i="18"/>
  <c r="G3" i="18"/>
  <c r="F3" i="18"/>
  <c r="E3" i="18"/>
  <c r="D3" i="18"/>
  <c r="C3" i="18"/>
  <c r="N13" i="19" l="1"/>
  <c r="B8" i="20"/>
  <c r="D8" i="20" s="1"/>
  <c r="F8" i="20" s="1"/>
  <c r="B12" i="20"/>
  <c r="D12" i="20" s="1"/>
  <c r="F12" i="20" s="1"/>
  <c r="B15" i="20"/>
  <c r="D15" i="20" s="1"/>
  <c r="E15" i="20" s="1"/>
  <c r="E18" i="20" s="1"/>
  <c r="B9" i="20"/>
  <c r="B13" i="20"/>
  <c r="D13" i="20" s="1"/>
  <c r="F13" i="20" s="1"/>
  <c r="B10" i="20"/>
  <c r="D10" i="20" s="1"/>
  <c r="F10" i="20" s="1"/>
  <c r="B14" i="20"/>
  <c r="D14" i="20" s="1"/>
  <c r="F14" i="20" s="1"/>
  <c r="M20" i="19"/>
  <c r="B25" i="20"/>
  <c r="F7" i="20"/>
  <c r="N39" i="19"/>
  <c r="F15" i="19"/>
  <c r="F16" i="19" s="1"/>
  <c r="M24" i="19"/>
  <c r="M25" i="19" s="1"/>
  <c r="M26" i="19" s="1"/>
  <c r="M27" i="19" s="1"/>
  <c r="M30" i="19" s="1"/>
  <c r="M31" i="19" s="1"/>
  <c r="M32" i="19" s="1"/>
  <c r="M33" i="19" s="1"/>
  <c r="N18" i="19"/>
  <c r="O39" i="19" s="1"/>
  <c r="D20" i="18"/>
  <c r="D18" i="18"/>
  <c r="D19" i="18"/>
  <c r="L20" i="18"/>
  <c r="L18" i="18"/>
  <c r="L19" i="18"/>
  <c r="I20" i="18"/>
  <c r="I18" i="18"/>
  <c r="I19" i="18"/>
  <c r="F19" i="18"/>
  <c r="F20" i="18"/>
  <c r="F18" i="18"/>
  <c r="J19" i="18"/>
  <c r="J20" i="18"/>
  <c r="J18" i="18"/>
  <c r="H20" i="18"/>
  <c r="H18" i="18"/>
  <c r="H19" i="18"/>
  <c r="E20" i="18"/>
  <c r="E18" i="18"/>
  <c r="E19" i="18"/>
  <c r="C19" i="18"/>
  <c r="M10" i="18"/>
  <c r="C20" i="18"/>
  <c r="C18" i="18"/>
  <c r="G19" i="18"/>
  <c r="G20" i="18"/>
  <c r="G18" i="18"/>
  <c r="K19" i="18"/>
  <c r="K20" i="18"/>
  <c r="K18" i="18"/>
  <c r="F15" i="20" l="1"/>
  <c r="B18" i="20"/>
  <c r="N15" i="19"/>
  <c r="D9" i="20"/>
  <c r="F9" i="20" s="1"/>
  <c r="F18" i="20" s="1"/>
  <c r="H7" i="20" s="1"/>
  <c r="D18" i="20" l="1"/>
  <c r="H13" i="20"/>
  <c r="I13" i="20" s="1"/>
  <c r="H9" i="20"/>
  <c r="I9" i="20" s="1"/>
  <c r="H12" i="20"/>
  <c r="I12" i="20" s="1"/>
  <c r="H14" i="20"/>
  <c r="I14" i="20" s="1"/>
  <c r="H10" i="20"/>
  <c r="I10" i="20" s="1"/>
  <c r="H8" i="20"/>
  <c r="I8" i="20" s="1"/>
  <c r="H11" i="20"/>
  <c r="I11" i="20" s="1"/>
  <c r="H17" i="20"/>
  <c r="I17" i="20" s="1"/>
  <c r="H16" i="20"/>
  <c r="I16" i="20" s="1"/>
  <c r="J16" i="20" s="1"/>
  <c r="I7" i="20"/>
  <c r="H15" i="20"/>
  <c r="I15" i="20" s="1"/>
  <c r="J17" i="20" l="1"/>
  <c r="B38" i="20"/>
  <c r="L19" i="19" s="1"/>
  <c r="H18" i="20"/>
  <c r="B35" i="20"/>
  <c r="I19" i="19" s="1"/>
  <c r="J12" i="20"/>
  <c r="I18" i="20"/>
  <c r="B30" i="20"/>
  <c r="D19" i="19" s="1"/>
  <c r="J7" i="20"/>
  <c r="B31" i="20"/>
  <c r="E19" i="19" s="1"/>
  <c r="J8" i="20"/>
  <c r="B32" i="20"/>
  <c r="F19" i="19" s="1"/>
  <c r="J9" i="20"/>
  <c r="B37" i="20"/>
  <c r="K19" i="19" s="1"/>
  <c r="J14" i="20"/>
  <c r="B34" i="20"/>
  <c r="H19" i="19" s="1"/>
  <c r="J11" i="20"/>
  <c r="B33" i="20"/>
  <c r="G19" i="19" s="1"/>
  <c r="J10" i="20"/>
  <c r="B36" i="20"/>
  <c r="J19" i="19" s="1"/>
  <c r="J13" i="20"/>
  <c r="B41" i="20" l="1"/>
  <c r="D36" i="20" s="1"/>
  <c r="D30" i="20" l="1"/>
  <c r="D31" i="20"/>
  <c r="D34" i="20"/>
  <c r="D33" i="20"/>
  <c r="D41" i="20"/>
  <c r="D39" i="20"/>
  <c r="D40" i="20"/>
  <c r="D38" i="20"/>
  <c r="D37" i="20"/>
  <c r="D32" i="20"/>
  <c r="D35" i="20"/>
  <c r="N16" i="19" l="1"/>
  <c r="H20" i="19" l="1"/>
  <c r="H21" i="19" s="1"/>
  <c r="E20" i="19"/>
  <c r="E21" i="19" s="1"/>
  <c r="L20" i="19"/>
  <c r="L21" i="19" s="1"/>
  <c r="K20" i="19"/>
  <c r="K21" i="19" s="1"/>
  <c r="F20" i="19"/>
  <c r="F21" i="19" s="1"/>
  <c r="D20" i="19"/>
  <c r="D21" i="19" s="1"/>
  <c r="G20" i="19"/>
  <c r="G21" i="19" s="1"/>
  <c r="I20" i="19"/>
  <c r="I21" i="19" s="1"/>
  <c r="J20" i="19"/>
  <c r="J21" i="19" s="1"/>
  <c r="N19" i="19" l="1"/>
  <c r="N20" i="19" s="1"/>
  <c r="O19" i="19" l="1"/>
  <c r="AN617" i="1" l="1"/>
  <c r="AN123" i="1" s="1"/>
  <c r="AM617" i="1"/>
  <c r="AL617" i="1"/>
  <c r="AK617" i="1"/>
  <c r="AK123" i="1" s="1"/>
  <c r="AJ617" i="1"/>
  <c r="AJ123" i="1" s="1"/>
  <c r="AI617" i="1"/>
  <c r="AH617" i="1"/>
  <c r="AG617" i="1"/>
  <c r="AG123" i="1" s="1"/>
  <c r="BK123" i="1" s="1"/>
  <c r="AF617" i="1"/>
  <c r="AF123" i="1" s="1"/>
  <c r="AE617" i="1"/>
  <c r="AD617" i="1"/>
  <c r="AN610" i="1"/>
  <c r="AM610" i="1"/>
  <c r="AM122" i="1" s="1"/>
  <c r="AL610" i="1"/>
  <c r="AK610" i="1"/>
  <c r="AJ610" i="1"/>
  <c r="AI610" i="1"/>
  <c r="AI122" i="1" s="1"/>
  <c r="AH610" i="1"/>
  <c r="AG610" i="1"/>
  <c r="AF610" i="1"/>
  <c r="AE610" i="1"/>
  <c r="AE122" i="1" s="1"/>
  <c r="AD610" i="1"/>
  <c r="AN606" i="1"/>
  <c r="AM606" i="1"/>
  <c r="AM121" i="1" s="1"/>
  <c r="BQ121" i="1" s="1"/>
  <c r="AL606" i="1"/>
  <c r="AL121" i="1" s="1"/>
  <c r="AK606" i="1"/>
  <c r="AJ606" i="1"/>
  <c r="AI606" i="1"/>
  <c r="BM606" i="1" s="1"/>
  <c r="AH606" i="1"/>
  <c r="AH121" i="1" s="1"/>
  <c r="AG606" i="1"/>
  <c r="AF606" i="1"/>
  <c r="AE606" i="1"/>
  <c r="BI606" i="1" s="1"/>
  <c r="AD606" i="1"/>
  <c r="AD121" i="1" s="1"/>
  <c r="AN484" i="1"/>
  <c r="AM484" i="1"/>
  <c r="AL484" i="1"/>
  <c r="AL120" i="1" s="1"/>
  <c r="AK484" i="1"/>
  <c r="AK120" i="1" s="1"/>
  <c r="AJ484" i="1"/>
  <c r="AI484" i="1"/>
  <c r="AH484" i="1"/>
  <c r="AH120" i="1" s="1"/>
  <c r="BL120" i="1" s="1"/>
  <c r="AG484" i="1"/>
  <c r="AG120" i="1" s="1"/>
  <c r="AF484" i="1"/>
  <c r="AE484" i="1"/>
  <c r="AD484" i="1"/>
  <c r="AN430" i="1"/>
  <c r="AM430" i="1"/>
  <c r="AL430" i="1"/>
  <c r="AK430" i="1"/>
  <c r="AK119" i="1" s="1"/>
  <c r="AJ430" i="1"/>
  <c r="AI430" i="1"/>
  <c r="AH430" i="1"/>
  <c r="AG430" i="1"/>
  <c r="AG119" i="1" s="1"/>
  <c r="AF430" i="1"/>
  <c r="AE430" i="1"/>
  <c r="AD430" i="1"/>
  <c r="AN418" i="1"/>
  <c r="AM418" i="1"/>
  <c r="AL418" i="1"/>
  <c r="AK418" i="1"/>
  <c r="AJ418" i="1"/>
  <c r="AI418" i="1"/>
  <c r="AH418" i="1"/>
  <c r="AG418" i="1"/>
  <c r="AF418" i="1"/>
  <c r="AE418" i="1"/>
  <c r="AD418" i="1"/>
  <c r="AN363" i="1"/>
  <c r="AM363" i="1"/>
  <c r="AL363" i="1"/>
  <c r="AK363" i="1"/>
  <c r="AJ363" i="1"/>
  <c r="AI363" i="1"/>
  <c r="AH363" i="1"/>
  <c r="AG363" i="1"/>
  <c r="AF363" i="1"/>
  <c r="AE363" i="1"/>
  <c r="AD363" i="1"/>
  <c r="AN313" i="1"/>
  <c r="AM313" i="1"/>
  <c r="AL313" i="1"/>
  <c r="AK313" i="1"/>
  <c r="AJ313" i="1"/>
  <c r="AI313" i="1"/>
  <c r="AH313" i="1"/>
  <c r="AH115" i="1" s="1"/>
  <c r="AG313" i="1"/>
  <c r="AF313" i="1"/>
  <c r="AE313" i="1"/>
  <c r="AD313" i="1"/>
  <c r="AD115" i="1" s="1"/>
  <c r="AN296" i="1"/>
  <c r="AM296" i="1"/>
  <c r="AM114" i="1" s="1"/>
  <c r="AL296" i="1"/>
  <c r="AK296" i="1"/>
  <c r="AK114" i="1" s="1"/>
  <c r="AJ296" i="1"/>
  <c r="AI296" i="1"/>
  <c r="AI114" i="1" s="1"/>
  <c r="AH296" i="1"/>
  <c r="AG296" i="1"/>
  <c r="AF296" i="1"/>
  <c r="AE296" i="1"/>
  <c r="AE114" i="1" s="1"/>
  <c r="AD296" i="1"/>
  <c r="AN238" i="1"/>
  <c r="AN113" i="1" s="1"/>
  <c r="AM238" i="1"/>
  <c r="AL238" i="1"/>
  <c r="AL113" i="1" s="1"/>
  <c r="AK238" i="1"/>
  <c r="AJ238" i="1"/>
  <c r="AJ113" i="1" s="1"/>
  <c r="AI238" i="1"/>
  <c r="AH238" i="1"/>
  <c r="AH113" i="1" s="1"/>
  <c r="AG238" i="1"/>
  <c r="AF238" i="1"/>
  <c r="AF113" i="1" s="1"/>
  <c r="AE238" i="1"/>
  <c r="AD238" i="1"/>
  <c r="AD113" i="1" s="1"/>
  <c r="AN218" i="1"/>
  <c r="AM218" i="1"/>
  <c r="AL218" i="1"/>
  <c r="AK218" i="1"/>
  <c r="AK112" i="1" s="1"/>
  <c r="AJ218" i="1"/>
  <c r="AI218" i="1"/>
  <c r="AI112" i="1" s="1"/>
  <c r="AH218" i="1"/>
  <c r="AG218" i="1"/>
  <c r="AG112" i="1" s="1"/>
  <c r="AF218" i="1"/>
  <c r="AE218" i="1"/>
  <c r="AE112" i="1" s="1"/>
  <c r="AD218" i="1"/>
  <c r="AN202" i="1"/>
  <c r="AN111" i="1" s="1"/>
  <c r="AM202" i="1"/>
  <c r="AL202" i="1"/>
  <c r="AL111" i="1" s="1"/>
  <c r="AL116" i="1" s="1"/>
  <c r="AK202" i="1"/>
  <c r="AJ202" i="1"/>
  <c r="AJ111" i="1" s="1"/>
  <c r="AI202" i="1"/>
  <c r="AH202" i="1"/>
  <c r="AG202" i="1"/>
  <c r="AF202" i="1"/>
  <c r="AF111" i="1" s="1"/>
  <c r="AE202" i="1"/>
  <c r="AD202" i="1"/>
  <c r="AD111" i="1" s="1"/>
  <c r="AD116" i="1" s="1"/>
  <c r="AE166" i="1"/>
  <c r="AN162" i="1"/>
  <c r="AN169" i="1" s="1"/>
  <c r="AM162" i="1"/>
  <c r="AM169" i="1" s="1"/>
  <c r="AL162" i="1"/>
  <c r="AL169" i="1" s="1"/>
  <c r="AK162" i="1"/>
  <c r="AK169" i="1" s="1"/>
  <c r="AJ162" i="1"/>
  <c r="AJ169" i="1" s="1"/>
  <c r="AI162" i="1"/>
  <c r="AI169" i="1" s="1"/>
  <c r="AH162" i="1"/>
  <c r="AH169" i="1" s="1"/>
  <c r="AG162" i="1"/>
  <c r="AG169" i="1" s="1"/>
  <c r="AF162" i="1"/>
  <c r="AF169" i="1" s="1"/>
  <c r="AE162" i="1"/>
  <c r="AE169" i="1" s="1"/>
  <c r="AD162" i="1"/>
  <c r="AD169" i="1" s="1"/>
  <c r="AN161" i="1"/>
  <c r="AN168" i="1" s="1"/>
  <c r="AM161" i="1"/>
  <c r="AM168" i="1" s="1"/>
  <c r="AL161" i="1"/>
  <c r="AL168" i="1" s="1"/>
  <c r="AK161" i="1"/>
  <c r="AK168" i="1" s="1"/>
  <c r="AJ161" i="1"/>
  <c r="AJ168" i="1" s="1"/>
  <c r="AI161" i="1"/>
  <c r="AI168" i="1" s="1"/>
  <c r="AH161" i="1"/>
  <c r="AH168" i="1" s="1"/>
  <c r="AG161" i="1"/>
  <c r="AG168" i="1" s="1"/>
  <c r="AF161" i="1"/>
  <c r="AF168" i="1" s="1"/>
  <c r="AE161" i="1"/>
  <c r="AE168" i="1" s="1"/>
  <c r="AD161" i="1"/>
  <c r="AD168" i="1" s="1"/>
  <c r="AN160" i="1"/>
  <c r="AN167" i="1" s="1"/>
  <c r="AM160" i="1"/>
  <c r="AM167" i="1" s="1"/>
  <c r="AL160" i="1"/>
  <c r="AL167" i="1" s="1"/>
  <c r="AK160" i="1"/>
  <c r="AK167" i="1" s="1"/>
  <c r="AJ160" i="1"/>
  <c r="AJ167" i="1" s="1"/>
  <c r="AI160" i="1"/>
  <c r="AI167" i="1" s="1"/>
  <c r="AH160" i="1"/>
  <c r="AH167" i="1" s="1"/>
  <c r="AG160" i="1"/>
  <c r="AG167" i="1" s="1"/>
  <c r="AF160" i="1"/>
  <c r="AF167" i="1" s="1"/>
  <c r="AE160" i="1"/>
  <c r="AE167" i="1" s="1"/>
  <c r="AD160" i="1"/>
  <c r="AD167" i="1" s="1"/>
  <c r="AN159" i="1"/>
  <c r="AM159" i="1"/>
  <c r="AM166" i="1" s="1"/>
  <c r="AL159" i="1"/>
  <c r="AL166" i="1" s="1"/>
  <c r="AK159" i="1"/>
  <c r="AJ159" i="1"/>
  <c r="AI159" i="1"/>
  <c r="AI166" i="1" s="1"/>
  <c r="AH159" i="1"/>
  <c r="AH166" i="1" s="1"/>
  <c r="AG159" i="1"/>
  <c r="AF159" i="1"/>
  <c r="AE159" i="1"/>
  <c r="AD159" i="1"/>
  <c r="AD166" i="1" s="1"/>
  <c r="AN131" i="1"/>
  <c r="AM131" i="1"/>
  <c r="AL131" i="1"/>
  <c r="AK131" i="1"/>
  <c r="AJ131" i="1"/>
  <c r="AI131" i="1"/>
  <c r="AH131" i="1"/>
  <c r="AG131" i="1"/>
  <c r="AF131" i="1"/>
  <c r="AE131" i="1"/>
  <c r="AD131" i="1"/>
  <c r="AM123" i="1"/>
  <c r="AL123" i="1"/>
  <c r="AI123" i="1"/>
  <c r="AH123" i="1"/>
  <c r="AE123" i="1"/>
  <c r="AD123" i="1"/>
  <c r="AN122" i="1"/>
  <c r="AL122" i="1"/>
  <c r="AK122" i="1"/>
  <c r="AJ122" i="1"/>
  <c r="AH122" i="1"/>
  <c r="AG122" i="1"/>
  <c r="AF122" i="1"/>
  <c r="AD122" i="1"/>
  <c r="AN121" i="1"/>
  <c r="AK121" i="1"/>
  <c r="AJ121" i="1"/>
  <c r="AI121" i="1"/>
  <c r="AG121" i="1"/>
  <c r="AF121" i="1"/>
  <c r="AN120" i="1"/>
  <c r="AM120" i="1"/>
  <c r="AJ120" i="1"/>
  <c r="AI120" i="1"/>
  <c r="AF120" i="1"/>
  <c r="AE120" i="1"/>
  <c r="AD120" i="1"/>
  <c r="AM115" i="1"/>
  <c r="AL115" i="1"/>
  <c r="AK115" i="1"/>
  <c r="AI115" i="1"/>
  <c r="AG115" i="1"/>
  <c r="AE115" i="1"/>
  <c r="AN114" i="1"/>
  <c r="AL114" i="1"/>
  <c r="AJ114" i="1"/>
  <c r="AH114" i="1"/>
  <c r="AG114" i="1"/>
  <c r="AF114" i="1"/>
  <c r="AD114" i="1"/>
  <c r="AM113" i="1"/>
  <c r="AK113" i="1"/>
  <c r="AI113" i="1"/>
  <c r="AG113" i="1"/>
  <c r="AE113" i="1"/>
  <c r="AN112" i="1"/>
  <c r="AM112" i="1"/>
  <c r="AL112" i="1"/>
  <c r="AJ112" i="1"/>
  <c r="AH112" i="1"/>
  <c r="AF112" i="1"/>
  <c r="AD112" i="1"/>
  <c r="AM111" i="1"/>
  <c r="AK111" i="1"/>
  <c r="AI111" i="1"/>
  <c r="AH111" i="1"/>
  <c r="AG111" i="1"/>
  <c r="AE111" i="1"/>
  <c r="AN107" i="1"/>
  <c r="AM107" i="1"/>
  <c r="AL107" i="1"/>
  <c r="AK107" i="1"/>
  <c r="AJ107" i="1"/>
  <c r="AI107" i="1"/>
  <c r="AH107" i="1"/>
  <c r="AG107" i="1"/>
  <c r="AF107" i="1"/>
  <c r="AE107" i="1"/>
  <c r="AD107" i="1"/>
  <c r="AN93" i="1"/>
  <c r="AM93" i="1"/>
  <c r="AM82" i="1" s="1"/>
  <c r="AL93" i="1"/>
  <c r="AL82" i="1" s="1"/>
  <c r="AK93" i="1"/>
  <c r="AK82" i="1" s="1"/>
  <c r="AJ93" i="1"/>
  <c r="AI93" i="1"/>
  <c r="AI82" i="1" s="1"/>
  <c r="AH93" i="1"/>
  <c r="AG93" i="1"/>
  <c r="AG82" i="1" s="1"/>
  <c r="AF93" i="1"/>
  <c r="AE93" i="1"/>
  <c r="AE82" i="1" s="1"/>
  <c r="AD93" i="1"/>
  <c r="AD82" i="1" s="1"/>
  <c r="AN82" i="1"/>
  <c r="AJ82" i="1"/>
  <c r="AH82" i="1"/>
  <c r="AF82" i="1"/>
  <c r="AN81" i="1"/>
  <c r="AM81" i="1"/>
  <c r="AL81" i="1"/>
  <c r="AK81" i="1"/>
  <c r="AJ81" i="1"/>
  <c r="AI81" i="1"/>
  <c r="AH81" i="1"/>
  <c r="AG81" i="1"/>
  <c r="AF81" i="1"/>
  <c r="AE81" i="1"/>
  <c r="AD81" i="1"/>
  <c r="AN80" i="1"/>
  <c r="AM80" i="1"/>
  <c r="AL80" i="1"/>
  <c r="AK80" i="1"/>
  <c r="AJ80" i="1"/>
  <c r="AI80" i="1"/>
  <c r="AH80" i="1"/>
  <c r="AG80" i="1"/>
  <c r="AF80" i="1"/>
  <c r="AE80" i="1"/>
  <c r="AD80" i="1"/>
  <c r="AN74" i="1"/>
  <c r="AL74" i="1"/>
  <c r="AK74" i="1"/>
  <c r="AJ74" i="1"/>
  <c r="AH74" i="1"/>
  <c r="AG74" i="1"/>
  <c r="AF74" i="1"/>
  <c r="AD74" i="1"/>
  <c r="AN73" i="1"/>
  <c r="AM73" i="1"/>
  <c r="AL73" i="1"/>
  <c r="AK73" i="1"/>
  <c r="AJ73" i="1"/>
  <c r="AI73" i="1"/>
  <c r="AH73" i="1"/>
  <c r="AG73" i="1"/>
  <c r="AF73" i="1"/>
  <c r="AE73" i="1"/>
  <c r="AD73" i="1"/>
  <c r="BC617" i="1"/>
  <c r="BC123" i="1" s="1"/>
  <c r="BR123" i="1" s="1"/>
  <c r="BB617" i="1"/>
  <c r="BA617" i="1"/>
  <c r="AZ617" i="1"/>
  <c r="AY617" i="1"/>
  <c r="AY123" i="1" s="1"/>
  <c r="BN123" i="1" s="1"/>
  <c r="AX617" i="1"/>
  <c r="AW617" i="1"/>
  <c r="AV617" i="1"/>
  <c r="AU617" i="1"/>
  <c r="AU123" i="1" s="1"/>
  <c r="BJ123" i="1" s="1"/>
  <c r="AT617" i="1"/>
  <c r="AS617" i="1"/>
  <c r="BC610" i="1"/>
  <c r="BB610" i="1"/>
  <c r="BA610" i="1"/>
  <c r="AZ610" i="1"/>
  <c r="BO610" i="1" s="1"/>
  <c r="AY610" i="1"/>
  <c r="AX610" i="1"/>
  <c r="AW610" i="1"/>
  <c r="AV610" i="1"/>
  <c r="BK610" i="1" s="1"/>
  <c r="AU610" i="1"/>
  <c r="AT610" i="1"/>
  <c r="AS610" i="1"/>
  <c r="BC606" i="1"/>
  <c r="BR606" i="1" s="1"/>
  <c r="BB606" i="1"/>
  <c r="BA606" i="1"/>
  <c r="BP606" i="1" s="1"/>
  <c r="AZ606" i="1"/>
  <c r="AY606" i="1"/>
  <c r="BN606" i="1" s="1"/>
  <c r="AX606" i="1"/>
  <c r="AW606" i="1"/>
  <c r="AW121" i="1" s="1"/>
  <c r="BL121" i="1" s="1"/>
  <c r="AV606" i="1"/>
  <c r="AU606" i="1"/>
  <c r="BJ606" i="1" s="1"/>
  <c r="AT606" i="1"/>
  <c r="AS606" i="1"/>
  <c r="AS121" i="1" s="1"/>
  <c r="BC484" i="1"/>
  <c r="BB484" i="1"/>
  <c r="BB120" i="1" s="1"/>
  <c r="BQ120" i="1" s="1"/>
  <c r="BA484" i="1"/>
  <c r="AZ484" i="1"/>
  <c r="AZ120" i="1" s="1"/>
  <c r="AY484" i="1"/>
  <c r="AX484" i="1"/>
  <c r="BM484" i="1" s="1"/>
  <c r="AW484" i="1"/>
  <c r="AV484" i="1"/>
  <c r="AU484" i="1"/>
  <c r="AT484" i="1"/>
  <c r="AT120" i="1" s="1"/>
  <c r="BI120" i="1" s="1"/>
  <c r="AS484" i="1"/>
  <c r="BC430" i="1"/>
  <c r="BB430" i="1"/>
  <c r="BA430" i="1"/>
  <c r="BP430" i="1" s="1"/>
  <c r="AZ430" i="1"/>
  <c r="AY430" i="1"/>
  <c r="AX430" i="1"/>
  <c r="AW430" i="1"/>
  <c r="BL430" i="1" s="1"/>
  <c r="AV430" i="1"/>
  <c r="AU430" i="1"/>
  <c r="AT430" i="1"/>
  <c r="AS430" i="1"/>
  <c r="BH430" i="1" s="1"/>
  <c r="BC418" i="1"/>
  <c r="BB418" i="1"/>
  <c r="BB119" i="1" s="1"/>
  <c r="BA418" i="1"/>
  <c r="AZ418" i="1"/>
  <c r="AY418" i="1"/>
  <c r="AX418" i="1"/>
  <c r="AX119" i="1" s="1"/>
  <c r="AW418" i="1"/>
  <c r="AV418" i="1"/>
  <c r="AU418" i="1"/>
  <c r="AT418" i="1"/>
  <c r="AT119" i="1" s="1"/>
  <c r="AS418" i="1"/>
  <c r="BC363" i="1"/>
  <c r="BB363" i="1"/>
  <c r="BA363" i="1"/>
  <c r="AZ363" i="1"/>
  <c r="AY363" i="1"/>
  <c r="AX363" i="1"/>
  <c r="AW363" i="1"/>
  <c r="AW119" i="1" s="1"/>
  <c r="AV363" i="1"/>
  <c r="AU363" i="1"/>
  <c r="AT363" i="1"/>
  <c r="AS363" i="1"/>
  <c r="BC313" i="1"/>
  <c r="BB313" i="1"/>
  <c r="BA313" i="1"/>
  <c r="AZ313" i="1"/>
  <c r="AZ115" i="1" s="1"/>
  <c r="AY313" i="1"/>
  <c r="AX313" i="1"/>
  <c r="AW313" i="1"/>
  <c r="AV313" i="1"/>
  <c r="AV115" i="1" s="1"/>
  <c r="BK115" i="1" s="1"/>
  <c r="AU313" i="1"/>
  <c r="AT313" i="1"/>
  <c r="AS313" i="1"/>
  <c r="BC296" i="1"/>
  <c r="BC114" i="1" s="1"/>
  <c r="BR114" i="1" s="1"/>
  <c r="BB296" i="1"/>
  <c r="BA296" i="1"/>
  <c r="AZ296" i="1"/>
  <c r="AY296" i="1"/>
  <c r="AX296" i="1"/>
  <c r="AW296" i="1"/>
  <c r="AV296" i="1"/>
  <c r="AU296" i="1"/>
  <c r="AU114" i="1" s="1"/>
  <c r="BJ114" i="1" s="1"/>
  <c r="AT296" i="1"/>
  <c r="AS296" i="1"/>
  <c r="BC238" i="1"/>
  <c r="BC113" i="1" s="1"/>
  <c r="BB238" i="1"/>
  <c r="BB113" i="1" s="1"/>
  <c r="BA238" i="1"/>
  <c r="AZ238" i="1"/>
  <c r="AY238" i="1"/>
  <c r="AY113" i="1" s="1"/>
  <c r="AX238" i="1"/>
  <c r="AX113" i="1" s="1"/>
  <c r="BM113" i="1" s="1"/>
  <c r="AW238" i="1"/>
  <c r="AV238" i="1"/>
  <c r="AU238" i="1"/>
  <c r="AU113" i="1" s="1"/>
  <c r="AT238" i="1"/>
  <c r="AS238" i="1"/>
  <c r="BC218" i="1"/>
  <c r="BB218" i="1"/>
  <c r="BA218" i="1"/>
  <c r="BA112" i="1" s="1"/>
  <c r="AZ218" i="1"/>
  <c r="AY218" i="1"/>
  <c r="AX218" i="1"/>
  <c r="AW218" i="1"/>
  <c r="AW112" i="1" s="1"/>
  <c r="BL112" i="1" s="1"/>
  <c r="AV218" i="1"/>
  <c r="AU218" i="1"/>
  <c r="AT218" i="1"/>
  <c r="AS218" i="1"/>
  <c r="AS112" i="1" s="1"/>
  <c r="BH112" i="1" s="1"/>
  <c r="BC202" i="1"/>
  <c r="BB202" i="1"/>
  <c r="BA202" i="1"/>
  <c r="AZ202" i="1"/>
  <c r="AY202" i="1"/>
  <c r="AX202" i="1"/>
  <c r="AW202" i="1"/>
  <c r="AV202" i="1"/>
  <c r="AV111" i="1" s="1"/>
  <c r="BK111" i="1" s="1"/>
  <c r="AU202" i="1"/>
  <c r="AT202" i="1"/>
  <c r="AS202" i="1"/>
  <c r="AY169" i="1"/>
  <c r="BC162" i="1"/>
  <c r="BC169" i="1" s="1"/>
  <c r="BB162" i="1"/>
  <c r="BB169" i="1" s="1"/>
  <c r="BA162" i="1"/>
  <c r="BA169" i="1" s="1"/>
  <c r="AZ162" i="1"/>
  <c r="AZ169" i="1" s="1"/>
  <c r="AY162" i="1"/>
  <c r="AX162" i="1"/>
  <c r="AX169" i="1" s="1"/>
  <c r="AW162" i="1"/>
  <c r="AW169" i="1" s="1"/>
  <c r="AV162" i="1"/>
  <c r="AV169" i="1" s="1"/>
  <c r="AU162" i="1"/>
  <c r="AU169" i="1" s="1"/>
  <c r="AT162" i="1"/>
  <c r="AT169" i="1" s="1"/>
  <c r="AS162" i="1"/>
  <c r="AS169" i="1" s="1"/>
  <c r="BC161" i="1"/>
  <c r="BC168" i="1" s="1"/>
  <c r="BB161" i="1"/>
  <c r="BB168" i="1" s="1"/>
  <c r="BA161" i="1"/>
  <c r="BA168" i="1" s="1"/>
  <c r="AZ161" i="1"/>
  <c r="AZ168" i="1" s="1"/>
  <c r="AY161" i="1"/>
  <c r="AY168" i="1" s="1"/>
  <c r="AX161" i="1"/>
  <c r="AX168" i="1" s="1"/>
  <c r="AW161" i="1"/>
  <c r="AW168" i="1" s="1"/>
  <c r="AV161" i="1"/>
  <c r="AV168" i="1" s="1"/>
  <c r="AU161" i="1"/>
  <c r="AU168" i="1" s="1"/>
  <c r="AT161" i="1"/>
  <c r="AT168" i="1" s="1"/>
  <c r="AS161" i="1"/>
  <c r="AS168" i="1" s="1"/>
  <c r="BC160" i="1"/>
  <c r="BC167" i="1" s="1"/>
  <c r="BB160" i="1"/>
  <c r="BB167" i="1" s="1"/>
  <c r="BA160" i="1"/>
  <c r="BA167" i="1" s="1"/>
  <c r="AZ160" i="1"/>
  <c r="AZ167" i="1" s="1"/>
  <c r="AY160" i="1"/>
  <c r="AY167" i="1" s="1"/>
  <c r="AX160" i="1"/>
  <c r="AX167" i="1" s="1"/>
  <c r="AW160" i="1"/>
  <c r="AW167" i="1" s="1"/>
  <c r="AV160" i="1"/>
  <c r="AV167" i="1" s="1"/>
  <c r="AU160" i="1"/>
  <c r="AU167" i="1" s="1"/>
  <c r="AT160" i="1"/>
  <c r="AT167" i="1" s="1"/>
  <c r="AS160" i="1"/>
  <c r="AS167" i="1" s="1"/>
  <c r="BC159" i="1"/>
  <c r="BC166" i="1" s="1"/>
  <c r="BB159" i="1"/>
  <c r="BA159" i="1"/>
  <c r="AZ159" i="1"/>
  <c r="AZ166" i="1" s="1"/>
  <c r="AY159" i="1"/>
  <c r="AY166" i="1" s="1"/>
  <c r="AX159" i="1"/>
  <c r="AX166" i="1" s="1"/>
  <c r="AW159" i="1"/>
  <c r="AW166" i="1" s="1"/>
  <c r="AV159" i="1"/>
  <c r="AV166" i="1" s="1"/>
  <c r="AU159" i="1"/>
  <c r="AU166" i="1" s="1"/>
  <c r="AT159" i="1"/>
  <c r="AS159" i="1"/>
  <c r="AS166" i="1" s="1"/>
  <c r="BC131" i="1"/>
  <c r="BR131" i="1" s="1"/>
  <c r="BB131" i="1"/>
  <c r="BQ131" i="1" s="1"/>
  <c r="BA131" i="1"/>
  <c r="AZ131" i="1"/>
  <c r="AY131" i="1"/>
  <c r="BN131" i="1" s="1"/>
  <c r="AX131" i="1"/>
  <c r="BM131" i="1" s="1"/>
  <c r="AW131" i="1"/>
  <c r="AV131" i="1"/>
  <c r="AU131" i="1"/>
  <c r="BJ131" i="1" s="1"/>
  <c r="AT131" i="1"/>
  <c r="BI131" i="1" s="1"/>
  <c r="AS131" i="1"/>
  <c r="BB123" i="1"/>
  <c r="BA123" i="1"/>
  <c r="AZ123" i="1"/>
  <c r="AX123" i="1"/>
  <c r="AW123" i="1"/>
  <c r="AV123" i="1"/>
  <c r="AT123" i="1"/>
  <c r="BI123" i="1" s="1"/>
  <c r="AS123" i="1"/>
  <c r="BC122" i="1"/>
  <c r="BB122" i="1"/>
  <c r="BQ122" i="1" s="1"/>
  <c r="BA122" i="1"/>
  <c r="BP122" i="1" s="1"/>
  <c r="AZ122" i="1"/>
  <c r="AY122" i="1"/>
  <c r="AX122" i="1"/>
  <c r="BM122" i="1" s="1"/>
  <c r="AW122" i="1"/>
  <c r="BL122" i="1" s="1"/>
  <c r="AV122" i="1"/>
  <c r="AU122" i="1"/>
  <c r="AT122" i="1"/>
  <c r="BI122" i="1" s="1"/>
  <c r="AS122" i="1"/>
  <c r="BH122" i="1" s="1"/>
  <c r="BB121" i="1"/>
  <c r="BA121" i="1"/>
  <c r="AZ121" i="1"/>
  <c r="BO121" i="1" s="1"/>
  <c r="AX121" i="1"/>
  <c r="BM121" i="1" s="1"/>
  <c r="AV121" i="1"/>
  <c r="AT121" i="1"/>
  <c r="BC120" i="1"/>
  <c r="BR120" i="1" s="1"/>
  <c r="BA120" i="1"/>
  <c r="AY120" i="1"/>
  <c r="AW120" i="1"/>
  <c r="AV120" i="1"/>
  <c r="BK120" i="1" s="1"/>
  <c r="AU120" i="1"/>
  <c r="BJ120" i="1" s="1"/>
  <c r="AS120" i="1"/>
  <c r="BA119" i="1"/>
  <c r="AS119" i="1"/>
  <c r="BC115" i="1"/>
  <c r="BB115" i="1"/>
  <c r="AY115" i="1"/>
  <c r="AX115" i="1"/>
  <c r="AU115" i="1"/>
  <c r="AT115" i="1"/>
  <c r="BB114" i="1"/>
  <c r="BA114" i="1"/>
  <c r="BP114" i="1" s="1"/>
  <c r="AY114" i="1"/>
  <c r="BN114" i="1" s="1"/>
  <c r="AX114" i="1"/>
  <c r="AW114" i="1"/>
  <c r="AT114" i="1"/>
  <c r="BI114" i="1" s="1"/>
  <c r="AS114" i="1"/>
  <c r="BH114" i="1" s="1"/>
  <c r="BA113" i="1"/>
  <c r="AZ113" i="1"/>
  <c r="AW113" i="1"/>
  <c r="BL113" i="1" s="1"/>
  <c r="AV113" i="1"/>
  <c r="BK113" i="1" s="1"/>
  <c r="AT113" i="1"/>
  <c r="AS113" i="1"/>
  <c r="BC112" i="1"/>
  <c r="BR112" i="1" s="1"/>
  <c r="AZ112" i="1"/>
  <c r="BO112" i="1" s="1"/>
  <c r="AY112" i="1"/>
  <c r="AV112" i="1"/>
  <c r="AU112" i="1"/>
  <c r="BC111" i="1"/>
  <c r="BR111" i="1" s="1"/>
  <c r="BB111" i="1"/>
  <c r="AZ111" i="1"/>
  <c r="AY111" i="1"/>
  <c r="BN111" i="1" s="1"/>
  <c r="AX111" i="1"/>
  <c r="BM111" i="1" s="1"/>
  <c r="AU111" i="1"/>
  <c r="AT111" i="1"/>
  <c r="BC107" i="1"/>
  <c r="BB107" i="1"/>
  <c r="BA107" i="1"/>
  <c r="AZ107" i="1"/>
  <c r="AY107" i="1"/>
  <c r="AX107" i="1"/>
  <c r="AW107" i="1"/>
  <c r="AV107" i="1"/>
  <c r="AU107" i="1"/>
  <c r="AT107" i="1"/>
  <c r="AS107" i="1"/>
  <c r="BC93" i="1"/>
  <c r="BB93" i="1"/>
  <c r="BB90" i="1" s="1"/>
  <c r="BA93" i="1"/>
  <c r="AZ93" i="1"/>
  <c r="AZ90" i="1" s="1"/>
  <c r="AY93" i="1"/>
  <c r="AX93" i="1"/>
  <c r="AX90" i="1" s="1"/>
  <c r="AW93" i="1"/>
  <c r="AV93" i="1"/>
  <c r="AV74" i="1" s="1"/>
  <c r="AU93" i="1"/>
  <c r="AT93" i="1"/>
  <c r="AT90" i="1" s="1"/>
  <c r="AS93" i="1"/>
  <c r="BC90" i="1"/>
  <c r="AY90" i="1"/>
  <c r="AU90" i="1"/>
  <c r="BC89" i="1"/>
  <c r="BB89" i="1"/>
  <c r="BA89" i="1"/>
  <c r="AZ89" i="1"/>
  <c r="AY89" i="1"/>
  <c r="AX89" i="1"/>
  <c r="AW89" i="1"/>
  <c r="AV89" i="1"/>
  <c r="AU89" i="1"/>
  <c r="AT89" i="1"/>
  <c r="AS89" i="1"/>
  <c r="BC88" i="1"/>
  <c r="BB88" i="1"/>
  <c r="BA88" i="1"/>
  <c r="AZ88" i="1"/>
  <c r="AY88" i="1"/>
  <c r="AX88" i="1"/>
  <c r="AW88" i="1"/>
  <c r="AV88" i="1"/>
  <c r="AU88" i="1"/>
  <c r="AT88" i="1"/>
  <c r="AS88" i="1"/>
  <c r="BC82" i="1"/>
  <c r="BB82" i="1"/>
  <c r="AY82" i="1"/>
  <c r="AX82" i="1"/>
  <c r="AV82" i="1"/>
  <c r="AU82" i="1"/>
  <c r="AT82" i="1"/>
  <c r="BC81" i="1"/>
  <c r="BB81" i="1"/>
  <c r="BA81" i="1"/>
  <c r="AZ81" i="1"/>
  <c r="AY81" i="1"/>
  <c r="AX81" i="1"/>
  <c r="AW81" i="1"/>
  <c r="AV81" i="1"/>
  <c r="AU81" i="1"/>
  <c r="AT81" i="1"/>
  <c r="AS81" i="1"/>
  <c r="BC80" i="1"/>
  <c r="BB80" i="1"/>
  <c r="BA80" i="1"/>
  <c r="AZ80" i="1"/>
  <c r="AY80" i="1"/>
  <c r="AX80" i="1"/>
  <c r="AW80" i="1"/>
  <c r="AV80" i="1"/>
  <c r="AU80" i="1"/>
  <c r="AT80" i="1"/>
  <c r="AS80" i="1"/>
  <c r="BC74" i="1"/>
  <c r="BB74" i="1"/>
  <c r="AY74" i="1"/>
  <c r="AX74" i="1"/>
  <c r="AU74" i="1"/>
  <c r="AT74" i="1"/>
  <c r="BC73" i="1"/>
  <c r="BB73" i="1"/>
  <c r="BA73" i="1"/>
  <c r="AZ73" i="1"/>
  <c r="AY73" i="1"/>
  <c r="AX73" i="1"/>
  <c r="AW73" i="1"/>
  <c r="AV73" i="1"/>
  <c r="AU73" i="1"/>
  <c r="AT73" i="1"/>
  <c r="AS73" i="1"/>
  <c r="BR616" i="1"/>
  <c r="BQ616" i="1"/>
  <c r="BP616" i="1"/>
  <c r="BO616" i="1"/>
  <c r="BN616" i="1"/>
  <c r="BM616" i="1"/>
  <c r="BL616" i="1"/>
  <c r="BK616" i="1"/>
  <c r="BJ616" i="1"/>
  <c r="BI616" i="1"/>
  <c r="BH616" i="1"/>
  <c r="BR615" i="1"/>
  <c r="BQ615" i="1"/>
  <c r="BP615" i="1"/>
  <c r="BO615" i="1"/>
  <c r="BN615" i="1"/>
  <c r="BM615" i="1"/>
  <c r="BL615" i="1"/>
  <c r="BK615" i="1"/>
  <c r="BJ615" i="1"/>
  <c r="BI615" i="1"/>
  <c r="BH615" i="1"/>
  <c r="BR614" i="1"/>
  <c r="BQ614" i="1"/>
  <c r="BP614" i="1"/>
  <c r="BO614" i="1"/>
  <c r="BN614" i="1"/>
  <c r="BM614" i="1"/>
  <c r="BL614" i="1"/>
  <c r="BK614" i="1"/>
  <c r="BJ614" i="1"/>
  <c r="BI614" i="1"/>
  <c r="BH614" i="1"/>
  <c r="BR613" i="1"/>
  <c r="BQ613" i="1"/>
  <c r="BP613" i="1"/>
  <c r="BO613" i="1"/>
  <c r="BN613" i="1"/>
  <c r="BM613" i="1"/>
  <c r="BL613" i="1"/>
  <c r="BK613" i="1"/>
  <c r="BJ613" i="1"/>
  <c r="BI613" i="1"/>
  <c r="BH613" i="1"/>
  <c r="BR610" i="1"/>
  <c r="BQ610" i="1"/>
  <c r="BP610" i="1"/>
  <c r="BN610" i="1"/>
  <c r="BM610" i="1"/>
  <c r="BL610" i="1"/>
  <c r="BJ610" i="1"/>
  <c r="BI610" i="1"/>
  <c r="BH610" i="1"/>
  <c r="BR609" i="1"/>
  <c r="BQ609" i="1"/>
  <c r="BP609" i="1"/>
  <c r="BO609" i="1"/>
  <c r="BN609" i="1"/>
  <c r="BM609" i="1"/>
  <c r="BL609" i="1"/>
  <c r="BK609" i="1"/>
  <c r="BJ609" i="1"/>
  <c r="BI609" i="1"/>
  <c r="BH609" i="1"/>
  <c r="BQ606" i="1"/>
  <c r="BO606" i="1"/>
  <c r="BL606" i="1"/>
  <c r="BK606" i="1"/>
  <c r="BR605" i="1"/>
  <c r="BQ605" i="1"/>
  <c r="BP605" i="1"/>
  <c r="BO605" i="1"/>
  <c r="BN605" i="1"/>
  <c r="BM605" i="1"/>
  <c r="BL605" i="1"/>
  <c r="BK605" i="1"/>
  <c r="BJ605" i="1"/>
  <c r="BI605" i="1"/>
  <c r="BH605" i="1"/>
  <c r="BR604" i="1"/>
  <c r="BQ604" i="1"/>
  <c r="BP604" i="1"/>
  <c r="BO604" i="1"/>
  <c r="BN604" i="1"/>
  <c r="BM604" i="1"/>
  <c r="BL604" i="1"/>
  <c r="BK604" i="1"/>
  <c r="BJ604" i="1"/>
  <c r="BI604" i="1"/>
  <c r="BH604" i="1"/>
  <c r="BR603" i="1"/>
  <c r="BQ603" i="1"/>
  <c r="BP603" i="1"/>
  <c r="BO603" i="1"/>
  <c r="BN603" i="1"/>
  <c r="BM603" i="1"/>
  <c r="BL603" i="1"/>
  <c r="BK603" i="1"/>
  <c r="BJ603" i="1"/>
  <c r="BI603" i="1"/>
  <c r="BH603" i="1"/>
  <c r="BR602" i="1"/>
  <c r="BQ602" i="1"/>
  <c r="BP602" i="1"/>
  <c r="BO602" i="1"/>
  <c r="BN602" i="1"/>
  <c r="BM602" i="1"/>
  <c r="BL602" i="1"/>
  <c r="BK602" i="1"/>
  <c r="BJ602" i="1"/>
  <c r="BI602" i="1"/>
  <c r="BH602" i="1"/>
  <c r="BR601" i="1"/>
  <c r="BQ601" i="1"/>
  <c r="BP601" i="1"/>
  <c r="BO601" i="1"/>
  <c r="BN601" i="1"/>
  <c r="BM601" i="1"/>
  <c r="BL601" i="1"/>
  <c r="BK601" i="1"/>
  <c r="BJ601" i="1"/>
  <c r="BI601" i="1"/>
  <c r="BH601" i="1"/>
  <c r="BR600" i="1"/>
  <c r="BQ600" i="1"/>
  <c r="BP600" i="1"/>
  <c r="BO600" i="1"/>
  <c r="BN600" i="1"/>
  <c r="BM600" i="1"/>
  <c r="BL600" i="1"/>
  <c r="BK600" i="1"/>
  <c r="BJ600" i="1"/>
  <c r="BI600" i="1"/>
  <c r="BH600" i="1"/>
  <c r="BR599" i="1"/>
  <c r="BQ599" i="1"/>
  <c r="BP599" i="1"/>
  <c r="BO599" i="1"/>
  <c r="BN599" i="1"/>
  <c r="BM599" i="1"/>
  <c r="BL599" i="1"/>
  <c r="BK599" i="1"/>
  <c r="BJ599" i="1"/>
  <c r="BI599" i="1"/>
  <c r="BH599" i="1"/>
  <c r="BR598" i="1"/>
  <c r="BQ598" i="1"/>
  <c r="BP598" i="1"/>
  <c r="BO598" i="1"/>
  <c r="BN598" i="1"/>
  <c r="BM598" i="1"/>
  <c r="BL598" i="1"/>
  <c r="BK598" i="1"/>
  <c r="BJ598" i="1"/>
  <c r="BI598" i="1"/>
  <c r="BH598" i="1"/>
  <c r="BR597" i="1"/>
  <c r="BQ597" i="1"/>
  <c r="BP597" i="1"/>
  <c r="BO597" i="1"/>
  <c r="BN597" i="1"/>
  <c r="BM597" i="1"/>
  <c r="BL597" i="1"/>
  <c r="BK597" i="1"/>
  <c r="BJ597" i="1"/>
  <c r="BI597" i="1"/>
  <c r="BH597" i="1"/>
  <c r="BR596" i="1"/>
  <c r="BQ596" i="1"/>
  <c r="BP596" i="1"/>
  <c r="BO596" i="1"/>
  <c r="BN596" i="1"/>
  <c r="BM596" i="1"/>
  <c r="BL596" i="1"/>
  <c r="BK596" i="1"/>
  <c r="BJ596" i="1"/>
  <c r="BI596" i="1"/>
  <c r="BH596" i="1"/>
  <c r="BR595" i="1"/>
  <c r="BQ595" i="1"/>
  <c r="BP595" i="1"/>
  <c r="BO595" i="1"/>
  <c r="BN595" i="1"/>
  <c r="BM595" i="1"/>
  <c r="BL595" i="1"/>
  <c r="BK595" i="1"/>
  <c r="BJ595" i="1"/>
  <c r="BI595" i="1"/>
  <c r="BH595" i="1"/>
  <c r="BR594" i="1"/>
  <c r="BQ594" i="1"/>
  <c r="BP594" i="1"/>
  <c r="BO594" i="1"/>
  <c r="BN594" i="1"/>
  <c r="BM594" i="1"/>
  <c r="BL594" i="1"/>
  <c r="BK594" i="1"/>
  <c r="BJ594" i="1"/>
  <c r="BI594" i="1"/>
  <c r="BH594" i="1"/>
  <c r="BR593" i="1"/>
  <c r="BQ593" i="1"/>
  <c r="BP593" i="1"/>
  <c r="BO593" i="1"/>
  <c r="BN593" i="1"/>
  <c r="BM593" i="1"/>
  <c r="BL593" i="1"/>
  <c r="BK593" i="1"/>
  <c r="BJ593" i="1"/>
  <c r="BI593" i="1"/>
  <c r="BH593" i="1"/>
  <c r="BR592" i="1"/>
  <c r="BQ592" i="1"/>
  <c r="BP592" i="1"/>
  <c r="BO592" i="1"/>
  <c r="BN592" i="1"/>
  <c r="BM592" i="1"/>
  <c r="BL592" i="1"/>
  <c r="BK592" i="1"/>
  <c r="BJ592" i="1"/>
  <c r="BI592" i="1"/>
  <c r="BH592" i="1"/>
  <c r="BR591" i="1"/>
  <c r="BQ591" i="1"/>
  <c r="BP591" i="1"/>
  <c r="BO591" i="1"/>
  <c r="BN591" i="1"/>
  <c r="BM591" i="1"/>
  <c r="BL591" i="1"/>
  <c r="BK591" i="1"/>
  <c r="BJ591" i="1"/>
  <c r="BI591" i="1"/>
  <c r="BH591" i="1"/>
  <c r="BR590" i="1"/>
  <c r="BQ590" i="1"/>
  <c r="BP590" i="1"/>
  <c r="BO590" i="1"/>
  <c r="BN590" i="1"/>
  <c r="BM590" i="1"/>
  <c r="BL590" i="1"/>
  <c r="BK590" i="1"/>
  <c r="BJ590" i="1"/>
  <c r="BI590" i="1"/>
  <c r="BH590" i="1"/>
  <c r="BR589" i="1"/>
  <c r="BQ589" i="1"/>
  <c r="BP589" i="1"/>
  <c r="BO589" i="1"/>
  <c r="BN589" i="1"/>
  <c r="BM589" i="1"/>
  <c r="BL589" i="1"/>
  <c r="BK589" i="1"/>
  <c r="BJ589" i="1"/>
  <c r="BI589" i="1"/>
  <c r="BH589" i="1"/>
  <c r="BR588" i="1"/>
  <c r="BQ588" i="1"/>
  <c r="BP588" i="1"/>
  <c r="BO588" i="1"/>
  <c r="BN588" i="1"/>
  <c r="BM588" i="1"/>
  <c r="BL588" i="1"/>
  <c r="BK588" i="1"/>
  <c r="BJ588" i="1"/>
  <c r="BI588" i="1"/>
  <c r="BH588" i="1"/>
  <c r="BR587" i="1"/>
  <c r="BQ587" i="1"/>
  <c r="BP587" i="1"/>
  <c r="BO587" i="1"/>
  <c r="BN587" i="1"/>
  <c r="BM587" i="1"/>
  <c r="BL587" i="1"/>
  <c r="BK587" i="1"/>
  <c r="BJ587" i="1"/>
  <c r="BI587" i="1"/>
  <c r="BH587" i="1"/>
  <c r="BR586" i="1"/>
  <c r="BQ586" i="1"/>
  <c r="BP586" i="1"/>
  <c r="BO586" i="1"/>
  <c r="BN586" i="1"/>
  <c r="BM586" i="1"/>
  <c r="BL586" i="1"/>
  <c r="BK586" i="1"/>
  <c r="BJ586" i="1"/>
  <c r="BI586" i="1"/>
  <c r="BH586" i="1"/>
  <c r="BR585" i="1"/>
  <c r="BQ585" i="1"/>
  <c r="BP585" i="1"/>
  <c r="BO585" i="1"/>
  <c r="BN585" i="1"/>
  <c r="BM585" i="1"/>
  <c r="BL585" i="1"/>
  <c r="BK585" i="1"/>
  <c r="BJ585" i="1"/>
  <c r="BI585" i="1"/>
  <c r="BH585" i="1"/>
  <c r="BR584" i="1"/>
  <c r="BQ584" i="1"/>
  <c r="BP584" i="1"/>
  <c r="BO584" i="1"/>
  <c r="BN584" i="1"/>
  <c r="BM584" i="1"/>
  <c r="BL584" i="1"/>
  <c r="BK584" i="1"/>
  <c r="BJ584" i="1"/>
  <c r="BI584" i="1"/>
  <c r="BH584" i="1"/>
  <c r="BR583" i="1"/>
  <c r="BQ583" i="1"/>
  <c r="BP583" i="1"/>
  <c r="BO583" i="1"/>
  <c r="BN583" i="1"/>
  <c r="BM583" i="1"/>
  <c r="BL583" i="1"/>
  <c r="BK583" i="1"/>
  <c r="BJ583" i="1"/>
  <c r="BI583" i="1"/>
  <c r="BH583" i="1"/>
  <c r="BR582" i="1"/>
  <c r="BQ582" i="1"/>
  <c r="BP582" i="1"/>
  <c r="BO582" i="1"/>
  <c r="BN582" i="1"/>
  <c r="BM582" i="1"/>
  <c r="BL582" i="1"/>
  <c r="BK582" i="1"/>
  <c r="BJ582" i="1"/>
  <c r="BI582" i="1"/>
  <c r="BH582" i="1"/>
  <c r="BR581" i="1"/>
  <c r="BQ581" i="1"/>
  <c r="BP581" i="1"/>
  <c r="BO581" i="1"/>
  <c r="BN581" i="1"/>
  <c r="BM581" i="1"/>
  <c r="BL581" i="1"/>
  <c r="BK581" i="1"/>
  <c r="BJ581" i="1"/>
  <c r="BI581" i="1"/>
  <c r="BH581" i="1"/>
  <c r="BR580" i="1"/>
  <c r="BQ580" i="1"/>
  <c r="BP580" i="1"/>
  <c r="BO580" i="1"/>
  <c r="BN580" i="1"/>
  <c r="BM580" i="1"/>
  <c r="BL580" i="1"/>
  <c r="BK580" i="1"/>
  <c r="BJ580" i="1"/>
  <c r="BI580" i="1"/>
  <c r="BH580" i="1"/>
  <c r="BR579" i="1"/>
  <c r="BQ579" i="1"/>
  <c r="BP579" i="1"/>
  <c r="BO579" i="1"/>
  <c r="BN579" i="1"/>
  <c r="BM579" i="1"/>
  <c r="BL579" i="1"/>
  <c r="BK579" i="1"/>
  <c r="BJ579" i="1"/>
  <c r="BI579" i="1"/>
  <c r="BH579" i="1"/>
  <c r="BR578" i="1"/>
  <c r="BQ578" i="1"/>
  <c r="BP578" i="1"/>
  <c r="BO578" i="1"/>
  <c r="BN578" i="1"/>
  <c r="BM578" i="1"/>
  <c r="BL578" i="1"/>
  <c r="BK578" i="1"/>
  <c r="BJ578" i="1"/>
  <c r="BI578" i="1"/>
  <c r="BH578" i="1"/>
  <c r="BR577" i="1"/>
  <c r="BQ577" i="1"/>
  <c r="BP577" i="1"/>
  <c r="BO577" i="1"/>
  <c r="BN577" i="1"/>
  <c r="BM577" i="1"/>
  <c r="BL577" i="1"/>
  <c r="BK577" i="1"/>
  <c r="BJ577" i="1"/>
  <c r="BI577" i="1"/>
  <c r="BH577" i="1"/>
  <c r="BR576" i="1"/>
  <c r="BQ576" i="1"/>
  <c r="BP576" i="1"/>
  <c r="BO576" i="1"/>
  <c r="BN576" i="1"/>
  <c r="BM576" i="1"/>
  <c r="BL576" i="1"/>
  <c r="BK576" i="1"/>
  <c r="BJ576" i="1"/>
  <c r="BI576" i="1"/>
  <c r="BH576" i="1"/>
  <c r="BR575" i="1"/>
  <c r="BQ575" i="1"/>
  <c r="BP575" i="1"/>
  <c r="BO575" i="1"/>
  <c r="BN575" i="1"/>
  <c r="BM575" i="1"/>
  <c r="BL575" i="1"/>
  <c r="BK575" i="1"/>
  <c r="BJ575" i="1"/>
  <c r="BI575" i="1"/>
  <c r="BH575" i="1"/>
  <c r="BR574" i="1"/>
  <c r="BQ574" i="1"/>
  <c r="BP574" i="1"/>
  <c r="BO574" i="1"/>
  <c r="BN574" i="1"/>
  <c r="BM574" i="1"/>
  <c r="BL574" i="1"/>
  <c r="BK574" i="1"/>
  <c r="BJ574" i="1"/>
  <c r="BI574" i="1"/>
  <c r="BH574" i="1"/>
  <c r="BR573" i="1"/>
  <c r="BQ573" i="1"/>
  <c r="BP573" i="1"/>
  <c r="BO573" i="1"/>
  <c r="BN573" i="1"/>
  <c r="BM573" i="1"/>
  <c r="BL573" i="1"/>
  <c r="BK573" i="1"/>
  <c r="BJ573" i="1"/>
  <c r="BI573" i="1"/>
  <c r="BH573" i="1"/>
  <c r="BR572" i="1"/>
  <c r="BQ572" i="1"/>
  <c r="BP572" i="1"/>
  <c r="BO572" i="1"/>
  <c r="BN572" i="1"/>
  <c r="BM572" i="1"/>
  <c r="BL572" i="1"/>
  <c r="BK572" i="1"/>
  <c r="BJ572" i="1"/>
  <c r="BI572" i="1"/>
  <c r="BH572" i="1"/>
  <c r="BR571" i="1"/>
  <c r="BQ571" i="1"/>
  <c r="BP571" i="1"/>
  <c r="BO571" i="1"/>
  <c r="BN571" i="1"/>
  <c r="BM571" i="1"/>
  <c r="BL571" i="1"/>
  <c r="BK571" i="1"/>
  <c r="BJ571" i="1"/>
  <c r="BI571" i="1"/>
  <c r="BH571" i="1"/>
  <c r="BR570" i="1"/>
  <c r="BQ570" i="1"/>
  <c r="BP570" i="1"/>
  <c r="BO570" i="1"/>
  <c r="BN570" i="1"/>
  <c r="BM570" i="1"/>
  <c r="BL570" i="1"/>
  <c r="BK570" i="1"/>
  <c r="BJ570" i="1"/>
  <c r="BI570" i="1"/>
  <c r="BH570" i="1"/>
  <c r="BR569" i="1"/>
  <c r="BQ569" i="1"/>
  <c r="BP569" i="1"/>
  <c r="BO569" i="1"/>
  <c r="BN569" i="1"/>
  <c r="BM569" i="1"/>
  <c r="BL569" i="1"/>
  <c r="BK569" i="1"/>
  <c r="BJ569" i="1"/>
  <c r="BI569" i="1"/>
  <c r="BH569" i="1"/>
  <c r="BR568" i="1"/>
  <c r="BQ568" i="1"/>
  <c r="BP568" i="1"/>
  <c r="BO568" i="1"/>
  <c r="BN568" i="1"/>
  <c r="BM568" i="1"/>
  <c r="BL568" i="1"/>
  <c r="BK568" i="1"/>
  <c r="BJ568" i="1"/>
  <c r="BI568" i="1"/>
  <c r="BH568" i="1"/>
  <c r="BR567" i="1"/>
  <c r="BQ567" i="1"/>
  <c r="BP567" i="1"/>
  <c r="BO567" i="1"/>
  <c r="BN567" i="1"/>
  <c r="BM567" i="1"/>
  <c r="BL567" i="1"/>
  <c r="BK567" i="1"/>
  <c r="BJ567" i="1"/>
  <c r="BI567" i="1"/>
  <c r="BH567" i="1"/>
  <c r="BR566" i="1"/>
  <c r="BQ566" i="1"/>
  <c r="BP566" i="1"/>
  <c r="BO566" i="1"/>
  <c r="BN566" i="1"/>
  <c r="BM566" i="1"/>
  <c r="BL566" i="1"/>
  <c r="BK566" i="1"/>
  <c r="BJ566" i="1"/>
  <c r="BI566" i="1"/>
  <c r="BH566" i="1"/>
  <c r="BR565" i="1"/>
  <c r="BQ565" i="1"/>
  <c r="BP565" i="1"/>
  <c r="BO565" i="1"/>
  <c r="BN565" i="1"/>
  <c r="BM565" i="1"/>
  <c r="BL565" i="1"/>
  <c r="BK565" i="1"/>
  <c r="BJ565" i="1"/>
  <c r="BI565" i="1"/>
  <c r="BH565" i="1"/>
  <c r="BR564" i="1"/>
  <c r="BQ564" i="1"/>
  <c r="BP564" i="1"/>
  <c r="BO564" i="1"/>
  <c r="BN564" i="1"/>
  <c r="BM564" i="1"/>
  <c r="BL564" i="1"/>
  <c r="BK564" i="1"/>
  <c r="BJ564" i="1"/>
  <c r="BI564" i="1"/>
  <c r="BH564" i="1"/>
  <c r="BR563" i="1"/>
  <c r="BQ563" i="1"/>
  <c r="BP563" i="1"/>
  <c r="BO563" i="1"/>
  <c r="BN563" i="1"/>
  <c r="BM563" i="1"/>
  <c r="BL563" i="1"/>
  <c r="BK563" i="1"/>
  <c r="BJ563" i="1"/>
  <c r="BI563" i="1"/>
  <c r="BH563" i="1"/>
  <c r="BR562" i="1"/>
  <c r="BQ562" i="1"/>
  <c r="BP562" i="1"/>
  <c r="BO562" i="1"/>
  <c r="BN562" i="1"/>
  <c r="BM562" i="1"/>
  <c r="BL562" i="1"/>
  <c r="BK562" i="1"/>
  <c r="BJ562" i="1"/>
  <c r="BI562" i="1"/>
  <c r="BH562" i="1"/>
  <c r="BR561" i="1"/>
  <c r="BQ561" i="1"/>
  <c r="BP561" i="1"/>
  <c r="BO561" i="1"/>
  <c r="BN561" i="1"/>
  <c r="BM561" i="1"/>
  <c r="BL561" i="1"/>
  <c r="BK561" i="1"/>
  <c r="BJ561" i="1"/>
  <c r="BI561" i="1"/>
  <c r="BH561" i="1"/>
  <c r="BR560" i="1"/>
  <c r="BQ560" i="1"/>
  <c r="BP560" i="1"/>
  <c r="BO560" i="1"/>
  <c r="BN560" i="1"/>
  <c r="BM560" i="1"/>
  <c r="BL560" i="1"/>
  <c r="BK560" i="1"/>
  <c r="BJ560" i="1"/>
  <c r="BI560" i="1"/>
  <c r="BH560" i="1"/>
  <c r="BR559" i="1"/>
  <c r="BQ559" i="1"/>
  <c r="BP559" i="1"/>
  <c r="BO559" i="1"/>
  <c r="BN559" i="1"/>
  <c r="BM559" i="1"/>
  <c r="BL559" i="1"/>
  <c r="BK559" i="1"/>
  <c r="BJ559" i="1"/>
  <c r="BI559" i="1"/>
  <c r="BH559" i="1"/>
  <c r="BR558" i="1"/>
  <c r="BQ558" i="1"/>
  <c r="BP558" i="1"/>
  <c r="BO558" i="1"/>
  <c r="BN558" i="1"/>
  <c r="BM558" i="1"/>
  <c r="BL558" i="1"/>
  <c r="BK558" i="1"/>
  <c r="BJ558" i="1"/>
  <c r="BI558" i="1"/>
  <c r="BH558" i="1"/>
  <c r="BR557" i="1"/>
  <c r="BQ557" i="1"/>
  <c r="BP557" i="1"/>
  <c r="BO557" i="1"/>
  <c r="BN557" i="1"/>
  <c r="BM557" i="1"/>
  <c r="BL557" i="1"/>
  <c r="BK557" i="1"/>
  <c r="BJ557" i="1"/>
  <c r="BI557" i="1"/>
  <c r="BH557" i="1"/>
  <c r="BR556" i="1"/>
  <c r="BQ556" i="1"/>
  <c r="BP556" i="1"/>
  <c r="BO556" i="1"/>
  <c r="BN556" i="1"/>
  <c r="BM556" i="1"/>
  <c r="BL556" i="1"/>
  <c r="BK556" i="1"/>
  <c r="BJ556" i="1"/>
  <c r="BI556" i="1"/>
  <c r="BH556" i="1"/>
  <c r="BR555" i="1"/>
  <c r="BQ555" i="1"/>
  <c r="BP555" i="1"/>
  <c r="BO555" i="1"/>
  <c r="BN555" i="1"/>
  <c r="BM555" i="1"/>
  <c r="BL555" i="1"/>
  <c r="BK555" i="1"/>
  <c r="BJ555" i="1"/>
  <c r="BI555" i="1"/>
  <c r="BH555" i="1"/>
  <c r="BR554" i="1"/>
  <c r="BQ554" i="1"/>
  <c r="BP554" i="1"/>
  <c r="BO554" i="1"/>
  <c r="BN554" i="1"/>
  <c r="BM554" i="1"/>
  <c r="BL554" i="1"/>
  <c r="BK554" i="1"/>
  <c r="BJ554" i="1"/>
  <c r="BI554" i="1"/>
  <c r="BH554" i="1"/>
  <c r="BR553" i="1"/>
  <c r="BQ553" i="1"/>
  <c r="BP553" i="1"/>
  <c r="BO553" i="1"/>
  <c r="BN553" i="1"/>
  <c r="BM553" i="1"/>
  <c r="BL553" i="1"/>
  <c r="BK553" i="1"/>
  <c r="BJ553" i="1"/>
  <c r="BI553" i="1"/>
  <c r="BH553" i="1"/>
  <c r="BR552" i="1"/>
  <c r="BQ552" i="1"/>
  <c r="BP552" i="1"/>
  <c r="BO552" i="1"/>
  <c r="BN552" i="1"/>
  <c r="BM552" i="1"/>
  <c r="BL552" i="1"/>
  <c r="BK552" i="1"/>
  <c r="BJ552" i="1"/>
  <c r="BI552" i="1"/>
  <c r="BH552" i="1"/>
  <c r="BR551" i="1"/>
  <c r="BQ551" i="1"/>
  <c r="BP551" i="1"/>
  <c r="BO551" i="1"/>
  <c r="BN551" i="1"/>
  <c r="BM551" i="1"/>
  <c r="BL551" i="1"/>
  <c r="BK551" i="1"/>
  <c r="BJ551" i="1"/>
  <c r="BI551" i="1"/>
  <c r="BH551" i="1"/>
  <c r="BR550" i="1"/>
  <c r="BQ550" i="1"/>
  <c r="BP550" i="1"/>
  <c r="BO550" i="1"/>
  <c r="BN550" i="1"/>
  <c r="BM550" i="1"/>
  <c r="BL550" i="1"/>
  <c r="BK550" i="1"/>
  <c r="BJ550" i="1"/>
  <c r="BI550" i="1"/>
  <c r="BH550" i="1"/>
  <c r="BR549" i="1"/>
  <c r="BQ549" i="1"/>
  <c r="BP549" i="1"/>
  <c r="BO549" i="1"/>
  <c r="BN549" i="1"/>
  <c r="BM549" i="1"/>
  <c r="BL549" i="1"/>
  <c r="BK549" i="1"/>
  <c r="BJ549" i="1"/>
  <c r="BI549" i="1"/>
  <c r="BH549" i="1"/>
  <c r="BR548" i="1"/>
  <c r="BQ548" i="1"/>
  <c r="BP548" i="1"/>
  <c r="BO548" i="1"/>
  <c r="BN548" i="1"/>
  <c r="BM548" i="1"/>
  <c r="BL548" i="1"/>
  <c r="BK548" i="1"/>
  <c r="BJ548" i="1"/>
  <c r="BI548" i="1"/>
  <c r="BH548" i="1"/>
  <c r="BR547" i="1"/>
  <c r="BQ547" i="1"/>
  <c r="BP547" i="1"/>
  <c r="BO547" i="1"/>
  <c r="BN547" i="1"/>
  <c r="BM547" i="1"/>
  <c r="BL547" i="1"/>
  <c r="BK547" i="1"/>
  <c r="BJ547" i="1"/>
  <c r="BI547" i="1"/>
  <c r="BH547" i="1"/>
  <c r="BR546" i="1"/>
  <c r="BQ546" i="1"/>
  <c r="BP546" i="1"/>
  <c r="BO546" i="1"/>
  <c r="BN546" i="1"/>
  <c r="BM546" i="1"/>
  <c r="BL546" i="1"/>
  <c r="BK546" i="1"/>
  <c r="BJ546" i="1"/>
  <c r="BI546" i="1"/>
  <c r="BH546" i="1"/>
  <c r="BR545" i="1"/>
  <c r="BQ545" i="1"/>
  <c r="BP545" i="1"/>
  <c r="BO545" i="1"/>
  <c r="BN545" i="1"/>
  <c r="BM545" i="1"/>
  <c r="BL545" i="1"/>
  <c r="BK545" i="1"/>
  <c r="BJ545" i="1"/>
  <c r="BI545" i="1"/>
  <c r="BH545" i="1"/>
  <c r="BR544" i="1"/>
  <c r="BQ544" i="1"/>
  <c r="BP544" i="1"/>
  <c r="BO544" i="1"/>
  <c r="BN544" i="1"/>
  <c r="BM544" i="1"/>
  <c r="BL544" i="1"/>
  <c r="BK544" i="1"/>
  <c r="BJ544" i="1"/>
  <c r="BI544" i="1"/>
  <c r="BH544" i="1"/>
  <c r="BR543" i="1"/>
  <c r="BQ543" i="1"/>
  <c r="BP543" i="1"/>
  <c r="BO543" i="1"/>
  <c r="BN543" i="1"/>
  <c r="BM543" i="1"/>
  <c r="BL543" i="1"/>
  <c r="BK543" i="1"/>
  <c r="BJ543" i="1"/>
  <c r="BI543" i="1"/>
  <c r="BH543" i="1"/>
  <c r="BR542" i="1"/>
  <c r="BQ542" i="1"/>
  <c r="BP542" i="1"/>
  <c r="BO542" i="1"/>
  <c r="BN542" i="1"/>
  <c r="BM542" i="1"/>
  <c r="BL542" i="1"/>
  <c r="BK542" i="1"/>
  <c r="BJ542" i="1"/>
  <c r="BI542" i="1"/>
  <c r="BH542" i="1"/>
  <c r="BR541" i="1"/>
  <c r="BQ541" i="1"/>
  <c r="BP541" i="1"/>
  <c r="BO541" i="1"/>
  <c r="BN541" i="1"/>
  <c r="BM541" i="1"/>
  <c r="BL541" i="1"/>
  <c r="BK541" i="1"/>
  <c r="BJ541" i="1"/>
  <c r="BI541" i="1"/>
  <c r="BH541" i="1"/>
  <c r="BR540" i="1"/>
  <c r="BQ540" i="1"/>
  <c r="BP540" i="1"/>
  <c r="BO540" i="1"/>
  <c r="BN540" i="1"/>
  <c r="BM540" i="1"/>
  <c r="BL540" i="1"/>
  <c r="BK540" i="1"/>
  <c r="BJ540" i="1"/>
  <c r="BI540" i="1"/>
  <c r="BH540" i="1"/>
  <c r="BR539" i="1"/>
  <c r="BQ539" i="1"/>
  <c r="BP539" i="1"/>
  <c r="BO539" i="1"/>
  <c r="BN539" i="1"/>
  <c r="BM539" i="1"/>
  <c r="BL539" i="1"/>
  <c r="BK539" i="1"/>
  <c r="BJ539" i="1"/>
  <c r="BI539" i="1"/>
  <c r="BH539" i="1"/>
  <c r="BR538" i="1"/>
  <c r="BQ538" i="1"/>
  <c r="BP538" i="1"/>
  <c r="BO538" i="1"/>
  <c r="BN538" i="1"/>
  <c r="BM538" i="1"/>
  <c r="BL538" i="1"/>
  <c r="BK538" i="1"/>
  <c r="BJ538" i="1"/>
  <c r="BI538" i="1"/>
  <c r="BH538" i="1"/>
  <c r="BR537" i="1"/>
  <c r="BQ537" i="1"/>
  <c r="BP537" i="1"/>
  <c r="BO537" i="1"/>
  <c r="BN537" i="1"/>
  <c r="BM537" i="1"/>
  <c r="BL537" i="1"/>
  <c r="BK537" i="1"/>
  <c r="BJ537" i="1"/>
  <c r="BI537" i="1"/>
  <c r="BH537" i="1"/>
  <c r="BR536" i="1"/>
  <c r="BQ536" i="1"/>
  <c r="BP536" i="1"/>
  <c r="BO536" i="1"/>
  <c r="BN536" i="1"/>
  <c r="BM536" i="1"/>
  <c r="BL536" i="1"/>
  <c r="BK536" i="1"/>
  <c r="BJ536" i="1"/>
  <c r="BI536" i="1"/>
  <c r="BH536" i="1"/>
  <c r="BR535" i="1"/>
  <c r="BQ535" i="1"/>
  <c r="BP535" i="1"/>
  <c r="BO535" i="1"/>
  <c r="BN535" i="1"/>
  <c r="BM535" i="1"/>
  <c r="BL535" i="1"/>
  <c r="BK535" i="1"/>
  <c r="BJ535" i="1"/>
  <c r="BI535" i="1"/>
  <c r="BH535" i="1"/>
  <c r="BR534" i="1"/>
  <c r="BQ534" i="1"/>
  <c r="BP534" i="1"/>
  <c r="BO534" i="1"/>
  <c r="BN534" i="1"/>
  <c r="BM534" i="1"/>
  <c r="BL534" i="1"/>
  <c r="BK534" i="1"/>
  <c r="BJ534" i="1"/>
  <c r="BI534" i="1"/>
  <c r="BH534" i="1"/>
  <c r="BR533" i="1"/>
  <c r="BQ533" i="1"/>
  <c r="BP533" i="1"/>
  <c r="BO533" i="1"/>
  <c r="BN533" i="1"/>
  <c r="BM533" i="1"/>
  <c r="BL533" i="1"/>
  <c r="BK533" i="1"/>
  <c r="BJ533" i="1"/>
  <c r="BI533" i="1"/>
  <c r="BH533" i="1"/>
  <c r="BR532" i="1"/>
  <c r="BQ532" i="1"/>
  <c r="BP532" i="1"/>
  <c r="BO532" i="1"/>
  <c r="BN532" i="1"/>
  <c r="BM532" i="1"/>
  <c r="BL532" i="1"/>
  <c r="BK532" i="1"/>
  <c r="BJ532" i="1"/>
  <c r="BI532" i="1"/>
  <c r="BH532" i="1"/>
  <c r="BR531" i="1"/>
  <c r="BQ531" i="1"/>
  <c r="BP531" i="1"/>
  <c r="BO531" i="1"/>
  <c r="BN531" i="1"/>
  <c r="BM531" i="1"/>
  <c r="BL531" i="1"/>
  <c r="BK531" i="1"/>
  <c r="BJ531" i="1"/>
  <c r="BI531" i="1"/>
  <c r="BH531" i="1"/>
  <c r="BR530" i="1"/>
  <c r="BQ530" i="1"/>
  <c r="BP530" i="1"/>
  <c r="BO530" i="1"/>
  <c r="BN530" i="1"/>
  <c r="BM530" i="1"/>
  <c r="BL530" i="1"/>
  <c r="BK530" i="1"/>
  <c r="BJ530" i="1"/>
  <c r="BI530" i="1"/>
  <c r="BH530" i="1"/>
  <c r="BR529" i="1"/>
  <c r="BQ529" i="1"/>
  <c r="BP529" i="1"/>
  <c r="BO529" i="1"/>
  <c r="BN529" i="1"/>
  <c r="BM529" i="1"/>
  <c r="BL529" i="1"/>
  <c r="BK529" i="1"/>
  <c r="BJ529" i="1"/>
  <c r="BI529" i="1"/>
  <c r="BH529" i="1"/>
  <c r="BR528" i="1"/>
  <c r="BQ528" i="1"/>
  <c r="BP528" i="1"/>
  <c r="BO528" i="1"/>
  <c r="BN528" i="1"/>
  <c r="BM528" i="1"/>
  <c r="BL528" i="1"/>
  <c r="BK528" i="1"/>
  <c r="BJ528" i="1"/>
  <c r="BI528" i="1"/>
  <c r="BH528" i="1"/>
  <c r="BR527" i="1"/>
  <c r="BQ527" i="1"/>
  <c r="BP527" i="1"/>
  <c r="BO527" i="1"/>
  <c r="BN527" i="1"/>
  <c r="BM527" i="1"/>
  <c r="BL527" i="1"/>
  <c r="BK527" i="1"/>
  <c r="BJ527" i="1"/>
  <c r="BI527" i="1"/>
  <c r="BH527" i="1"/>
  <c r="BR526" i="1"/>
  <c r="BQ526" i="1"/>
  <c r="BP526" i="1"/>
  <c r="BO526" i="1"/>
  <c r="BN526" i="1"/>
  <c r="BM526" i="1"/>
  <c r="BL526" i="1"/>
  <c r="BK526" i="1"/>
  <c r="BJ526" i="1"/>
  <c r="BI526" i="1"/>
  <c r="BH526" i="1"/>
  <c r="BR525" i="1"/>
  <c r="BQ525" i="1"/>
  <c r="BP525" i="1"/>
  <c r="BO525" i="1"/>
  <c r="BN525" i="1"/>
  <c r="BM525" i="1"/>
  <c r="BL525" i="1"/>
  <c r="BK525" i="1"/>
  <c r="BJ525" i="1"/>
  <c r="BI525" i="1"/>
  <c r="BH525" i="1"/>
  <c r="BR524" i="1"/>
  <c r="BQ524" i="1"/>
  <c r="BP524" i="1"/>
  <c r="BO524" i="1"/>
  <c r="BN524" i="1"/>
  <c r="BM524" i="1"/>
  <c r="BL524" i="1"/>
  <c r="BK524" i="1"/>
  <c r="BJ524" i="1"/>
  <c r="BI524" i="1"/>
  <c r="BH524" i="1"/>
  <c r="BR523" i="1"/>
  <c r="BQ523" i="1"/>
  <c r="BP523" i="1"/>
  <c r="BO523" i="1"/>
  <c r="BN523" i="1"/>
  <c r="BM523" i="1"/>
  <c r="BL523" i="1"/>
  <c r="BK523" i="1"/>
  <c r="BJ523" i="1"/>
  <c r="BI523" i="1"/>
  <c r="BH523" i="1"/>
  <c r="BR522" i="1"/>
  <c r="BQ522" i="1"/>
  <c r="BP522" i="1"/>
  <c r="BO522" i="1"/>
  <c r="BN522" i="1"/>
  <c r="BM522" i="1"/>
  <c r="BL522" i="1"/>
  <c r="BK522" i="1"/>
  <c r="BJ522" i="1"/>
  <c r="BI522" i="1"/>
  <c r="BH522" i="1"/>
  <c r="BR521" i="1"/>
  <c r="BQ521" i="1"/>
  <c r="BP521" i="1"/>
  <c r="BO521" i="1"/>
  <c r="BN521" i="1"/>
  <c r="BM521" i="1"/>
  <c r="BL521" i="1"/>
  <c r="BK521" i="1"/>
  <c r="BJ521" i="1"/>
  <c r="BI521" i="1"/>
  <c r="BH521" i="1"/>
  <c r="BR520" i="1"/>
  <c r="BQ520" i="1"/>
  <c r="BP520" i="1"/>
  <c r="BO520" i="1"/>
  <c r="BN520" i="1"/>
  <c r="BM520" i="1"/>
  <c r="BL520" i="1"/>
  <c r="BK520" i="1"/>
  <c r="BJ520" i="1"/>
  <c r="BI520" i="1"/>
  <c r="BH520" i="1"/>
  <c r="BR519" i="1"/>
  <c r="BQ519" i="1"/>
  <c r="BP519" i="1"/>
  <c r="BO519" i="1"/>
  <c r="BN519" i="1"/>
  <c r="BM519" i="1"/>
  <c r="BL519" i="1"/>
  <c r="BK519" i="1"/>
  <c r="BJ519" i="1"/>
  <c r="BI519" i="1"/>
  <c r="BH519" i="1"/>
  <c r="BR518" i="1"/>
  <c r="BQ518" i="1"/>
  <c r="BP518" i="1"/>
  <c r="BO518" i="1"/>
  <c r="BN518" i="1"/>
  <c r="BM518" i="1"/>
  <c r="BL518" i="1"/>
  <c r="BK518" i="1"/>
  <c r="BJ518" i="1"/>
  <c r="BI518" i="1"/>
  <c r="BH518" i="1"/>
  <c r="BR517" i="1"/>
  <c r="BQ517" i="1"/>
  <c r="BP517" i="1"/>
  <c r="BO517" i="1"/>
  <c r="BN517" i="1"/>
  <c r="BM517" i="1"/>
  <c r="BL517" i="1"/>
  <c r="BK517" i="1"/>
  <c r="BJ517" i="1"/>
  <c r="BI517" i="1"/>
  <c r="BH517" i="1"/>
  <c r="BR516" i="1"/>
  <c r="BQ516" i="1"/>
  <c r="BP516" i="1"/>
  <c r="BO516" i="1"/>
  <c r="BN516" i="1"/>
  <c r="BM516" i="1"/>
  <c r="BL516" i="1"/>
  <c r="BK516" i="1"/>
  <c r="BJ516" i="1"/>
  <c r="BI516" i="1"/>
  <c r="BH516" i="1"/>
  <c r="BR515" i="1"/>
  <c r="BQ515" i="1"/>
  <c r="BP515" i="1"/>
  <c r="BO515" i="1"/>
  <c r="BN515" i="1"/>
  <c r="BM515" i="1"/>
  <c r="BL515" i="1"/>
  <c r="BK515" i="1"/>
  <c r="BJ515" i="1"/>
  <c r="BI515" i="1"/>
  <c r="BH515" i="1"/>
  <c r="BR514" i="1"/>
  <c r="BQ514" i="1"/>
  <c r="BP514" i="1"/>
  <c r="BO514" i="1"/>
  <c r="BN514" i="1"/>
  <c r="BM514" i="1"/>
  <c r="BL514" i="1"/>
  <c r="BK514" i="1"/>
  <c r="BJ514" i="1"/>
  <c r="BI514" i="1"/>
  <c r="BH514" i="1"/>
  <c r="BR513" i="1"/>
  <c r="BQ513" i="1"/>
  <c r="BP513" i="1"/>
  <c r="BO513" i="1"/>
  <c r="BN513" i="1"/>
  <c r="BM513" i="1"/>
  <c r="BL513" i="1"/>
  <c r="BK513" i="1"/>
  <c r="BJ513" i="1"/>
  <c r="BI513" i="1"/>
  <c r="BH513" i="1"/>
  <c r="BR512" i="1"/>
  <c r="BQ512" i="1"/>
  <c r="BP512" i="1"/>
  <c r="BO512" i="1"/>
  <c r="BN512" i="1"/>
  <c r="BM512" i="1"/>
  <c r="BL512" i="1"/>
  <c r="BK512" i="1"/>
  <c r="BJ512" i="1"/>
  <c r="BI512" i="1"/>
  <c r="BH512" i="1"/>
  <c r="BR511" i="1"/>
  <c r="BQ511" i="1"/>
  <c r="BP511" i="1"/>
  <c r="BO511" i="1"/>
  <c r="BN511" i="1"/>
  <c r="BM511" i="1"/>
  <c r="BL511" i="1"/>
  <c r="BK511" i="1"/>
  <c r="BJ511" i="1"/>
  <c r="BI511" i="1"/>
  <c r="BH511" i="1"/>
  <c r="BR510" i="1"/>
  <c r="BQ510" i="1"/>
  <c r="BP510" i="1"/>
  <c r="BO510" i="1"/>
  <c r="BN510" i="1"/>
  <c r="BM510" i="1"/>
  <c r="BL510" i="1"/>
  <c r="BK510" i="1"/>
  <c r="BJ510" i="1"/>
  <c r="BI510" i="1"/>
  <c r="BH510" i="1"/>
  <c r="BR509" i="1"/>
  <c r="BQ509" i="1"/>
  <c r="BP509" i="1"/>
  <c r="BO509" i="1"/>
  <c r="BN509" i="1"/>
  <c r="BM509" i="1"/>
  <c r="BL509" i="1"/>
  <c r="BK509" i="1"/>
  <c r="BJ509" i="1"/>
  <c r="BI509" i="1"/>
  <c r="BH509" i="1"/>
  <c r="BR508" i="1"/>
  <c r="BQ508" i="1"/>
  <c r="BP508" i="1"/>
  <c r="BO508" i="1"/>
  <c r="BN508" i="1"/>
  <c r="BM508" i="1"/>
  <c r="BL508" i="1"/>
  <c r="BK508" i="1"/>
  <c r="BJ508" i="1"/>
  <c r="BI508" i="1"/>
  <c r="BH508" i="1"/>
  <c r="BR507" i="1"/>
  <c r="BQ507" i="1"/>
  <c r="BP507" i="1"/>
  <c r="BO507" i="1"/>
  <c r="BN507" i="1"/>
  <c r="BM507" i="1"/>
  <c r="BL507" i="1"/>
  <c r="BK507" i="1"/>
  <c r="BJ507" i="1"/>
  <c r="BI507" i="1"/>
  <c r="BH507" i="1"/>
  <c r="BR506" i="1"/>
  <c r="BQ506" i="1"/>
  <c r="BP506" i="1"/>
  <c r="BO506" i="1"/>
  <c r="BN506" i="1"/>
  <c r="BM506" i="1"/>
  <c r="BL506" i="1"/>
  <c r="BK506" i="1"/>
  <c r="BJ506" i="1"/>
  <c r="BI506" i="1"/>
  <c r="BH506" i="1"/>
  <c r="BR505" i="1"/>
  <c r="BQ505" i="1"/>
  <c r="BP505" i="1"/>
  <c r="BO505" i="1"/>
  <c r="BN505" i="1"/>
  <c r="BM505" i="1"/>
  <c r="BL505" i="1"/>
  <c r="BK505" i="1"/>
  <c r="BJ505" i="1"/>
  <c r="BI505" i="1"/>
  <c r="BH505" i="1"/>
  <c r="BR504" i="1"/>
  <c r="BQ504" i="1"/>
  <c r="BP504" i="1"/>
  <c r="BO504" i="1"/>
  <c r="BN504" i="1"/>
  <c r="BM504" i="1"/>
  <c r="BL504" i="1"/>
  <c r="BK504" i="1"/>
  <c r="BJ504" i="1"/>
  <c r="BI504" i="1"/>
  <c r="BH504" i="1"/>
  <c r="BR503" i="1"/>
  <c r="BQ503" i="1"/>
  <c r="BP503" i="1"/>
  <c r="BO503" i="1"/>
  <c r="BN503" i="1"/>
  <c r="BM503" i="1"/>
  <c r="BL503" i="1"/>
  <c r="BK503" i="1"/>
  <c r="BJ503" i="1"/>
  <c r="BI503" i="1"/>
  <c r="BH503" i="1"/>
  <c r="BR502" i="1"/>
  <c r="BQ502" i="1"/>
  <c r="BP502" i="1"/>
  <c r="BO502" i="1"/>
  <c r="BN502" i="1"/>
  <c r="BM502" i="1"/>
  <c r="BL502" i="1"/>
  <c r="BK502" i="1"/>
  <c r="BJ502" i="1"/>
  <c r="BI502" i="1"/>
  <c r="BH502" i="1"/>
  <c r="BR501" i="1"/>
  <c r="BQ501" i="1"/>
  <c r="BP501" i="1"/>
  <c r="BO501" i="1"/>
  <c r="BN501" i="1"/>
  <c r="BM501" i="1"/>
  <c r="BL501" i="1"/>
  <c r="BK501" i="1"/>
  <c r="BJ501" i="1"/>
  <c r="BI501" i="1"/>
  <c r="BH501" i="1"/>
  <c r="BR500" i="1"/>
  <c r="BQ500" i="1"/>
  <c r="BP500" i="1"/>
  <c r="BO500" i="1"/>
  <c r="BN500" i="1"/>
  <c r="BM500" i="1"/>
  <c r="BL500" i="1"/>
  <c r="BK500" i="1"/>
  <c r="BJ500" i="1"/>
  <c r="BI500" i="1"/>
  <c r="BH500" i="1"/>
  <c r="BR499" i="1"/>
  <c r="BQ499" i="1"/>
  <c r="BP499" i="1"/>
  <c r="BO499" i="1"/>
  <c r="BN499" i="1"/>
  <c r="BM499" i="1"/>
  <c r="BL499" i="1"/>
  <c r="BK499" i="1"/>
  <c r="BJ499" i="1"/>
  <c r="BI499" i="1"/>
  <c r="BH499" i="1"/>
  <c r="BR498" i="1"/>
  <c r="BQ498" i="1"/>
  <c r="BP498" i="1"/>
  <c r="BO498" i="1"/>
  <c r="BN498" i="1"/>
  <c r="BM498" i="1"/>
  <c r="BL498" i="1"/>
  <c r="BK498" i="1"/>
  <c r="BJ498" i="1"/>
  <c r="BI498" i="1"/>
  <c r="BH498" i="1"/>
  <c r="BR497" i="1"/>
  <c r="BQ497" i="1"/>
  <c r="BP497" i="1"/>
  <c r="BO497" i="1"/>
  <c r="BN497" i="1"/>
  <c r="BM497" i="1"/>
  <c r="BL497" i="1"/>
  <c r="BK497" i="1"/>
  <c r="BJ497" i="1"/>
  <c r="BI497" i="1"/>
  <c r="BH497" i="1"/>
  <c r="BR496" i="1"/>
  <c r="BQ496" i="1"/>
  <c r="BP496" i="1"/>
  <c r="BO496" i="1"/>
  <c r="BN496" i="1"/>
  <c r="BM496" i="1"/>
  <c r="BL496" i="1"/>
  <c r="BK496" i="1"/>
  <c r="BJ496" i="1"/>
  <c r="BI496" i="1"/>
  <c r="BH496" i="1"/>
  <c r="BR495" i="1"/>
  <c r="BQ495" i="1"/>
  <c r="BP495" i="1"/>
  <c r="BO495" i="1"/>
  <c r="BN495" i="1"/>
  <c r="BM495" i="1"/>
  <c r="BL495" i="1"/>
  <c r="BK495" i="1"/>
  <c r="BJ495" i="1"/>
  <c r="BI495" i="1"/>
  <c r="BH495" i="1"/>
  <c r="BR494" i="1"/>
  <c r="BQ494" i="1"/>
  <c r="BP494" i="1"/>
  <c r="BO494" i="1"/>
  <c r="BN494" i="1"/>
  <c r="BM494" i="1"/>
  <c r="BL494" i="1"/>
  <c r="BK494" i="1"/>
  <c r="BJ494" i="1"/>
  <c r="BI494" i="1"/>
  <c r="BH494" i="1"/>
  <c r="BR493" i="1"/>
  <c r="BQ493" i="1"/>
  <c r="BP493" i="1"/>
  <c r="BO493" i="1"/>
  <c r="BN493" i="1"/>
  <c r="BM493" i="1"/>
  <c r="BL493" i="1"/>
  <c r="BK493" i="1"/>
  <c r="BJ493" i="1"/>
  <c r="BI493" i="1"/>
  <c r="BH493" i="1"/>
  <c r="BR492" i="1"/>
  <c r="BQ492" i="1"/>
  <c r="BP492" i="1"/>
  <c r="BO492" i="1"/>
  <c r="BN492" i="1"/>
  <c r="BM492" i="1"/>
  <c r="BL492" i="1"/>
  <c r="BK492" i="1"/>
  <c r="BJ492" i="1"/>
  <c r="BI492" i="1"/>
  <c r="BH492" i="1"/>
  <c r="BR491" i="1"/>
  <c r="BQ491" i="1"/>
  <c r="BP491" i="1"/>
  <c r="BO491" i="1"/>
  <c r="BN491" i="1"/>
  <c r="BM491" i="1"/>
  <c r="BL491" i="1"/>
  <c r="BK491" i="1"/>
  <c r="BJ491" i="1"/>
  <c r="BI491" i="1"/>
  <c r="BH491" i="1"/>
  <c r="BR490" i="1"/>
  <c r="BQ490" i="1"/>
  <c r="BP490" i="1"/>
  <c r="BO490" i="1"/>
  <c r="BN490" i="1"/>
  <c r="BM490" i="1"/>
  <c r="BL490" i="1"/>
  <c r="BK490" i="1"/>
  <c r="BJ490" i="1"/>
  <c r="BI490" i="1"/>
  <c r="BH490" i="1"/>
  <c r="BR489" i="1"/>
  <c r="BQ489" i="1"/>
  <c r="BP489" i="1"/>
  <c r="BO489" i="1"/>
  <c r="BN489" i="1"/>
  <c r="BM489" i="1"/>
  <c r="BL489" i="1"/>
  <c r="BK489" i="1"/>
  <c r="BJ489" i="1"/>
  <c r="BI489" i="1"/>
  <c r="BH489" i="1"/>
  <c r="BR488" i="1"/>
  <c r="BQ488" i="1"/>
  <c r="BP488" i="1"/>
  <c r="BO488" i="1"/>
  <c r="BN488" i="1"/>
  <c r="BM488" i="1"/>
  <c r="BL488" i="1"/>
  <c r="BK488" i="1"/>
  <c r="BJ488" i="1"/>
  <c r="BI488" i="1"/>
  <c r="BH488" i="1"/>
  <c r="BR487" i="1"/>
  <c r="BQ487" i="1"/>
  <c r="BP487" i="1"/>
  <c r="BO487" i="1"/>
  <c r="BN487" i="1"/>
  <c r="BM487" i="1"/>
  <c r="BL487" i="1"/>
  <c r="BK487" i="1"/>
  <c r="BJ487" i="1"/>
  <c r="BI487" i="1"/>
  <c r="BH487" i="1"/>
  <c r="BR484" i="1"/>
  <c r="BP484" i="1"/>
  <c r="BO484" i="1"/>
  <c r="BN484" i="1"/>
  <c r="BL484" i="1"/>
  <c r="BK484" i="1"/>
  <c r="BJ484" i="1"/>
  <c r="BH484" i="1"/>
  <c r="BR483" i="1"/>
  <c r="BQ483" i="1"/>
  <c r="BP483" i="1"/>
  <c r="BO483" i="1"/>
  <c r="BN483" i="1"/>
  <c r="BM483" i="1"/>
  <c r="BL483" i="1"/>
  <c r="BK483" i="1"/>
  <c r="BJ483" i="1"/>
  <c r="BI483" i="1"/>
  <c r="BH483" i="1"/>
  <c r="BR482" i="1"/>
  <c r="BQ482" i="1"/>
  <c r="BP482" i="1"/>
  <c r="BO482" i="1"/>
  <c r="BN482" i="1"/>
  <c r="BM482" i="1"/>
  <c r="BL482" i="1"/>
  <c r="BK482" i="1"/>
  <c r="BJ482" i="1"/>
  <c r="BI482" i="1"/>
  <c r="BH482" i="1"/>
  <c r="BR481" i="1"/>
  <c r="BQ481" i="1"/>
  <c r="BP481" i="1"/>
  <c r="BO481" i="1"/>
  <c r="BN481" i="1"/>
  <c r="BM481" i="1"/>
  <c r="BL481" i="1"/>
  <c r="BK481" i="1"/>
  <c r="BJ481" i="1"/>
  <c r="BI481" i="1"/>
  <c r="BH481" i="1"/>
  <c r="BR480" i="1"/>
  <c r="BQ480" i="1"/>
  <c r="BP480" i="1"/>
  <c r="BO480" i="1"/>
  <c r="BN480" i="1"/>
  <c r="BM480" i="1"/>
  <c r="BL480" i="1"/>
  <c r="BK480" i="1"/>
  <c r="BJ480" i="1"/>
  <c r="BI480" i="1"/>
  <c r="BH480" i="1"/>
  <c r="BR479" i="1"/>
  <c r="BQ479" i="1"/>
  <c r="BP479" i="1"/>
  <c r="BO479" i="1"/>
  <c r="BN479" i="1"/>
  <c r="BM479" i="1"/>
  <c r="BL479" i="1"/>
  <c r="BK479" i="1"/>
  <c r="BJ479" i="1"/>
  <c r="BI479" i="1"/>
  <c r="BH479" i="1"/>
  <c r="BR478" i="1"/>
  <c r="BQ478" i="1"/>
  <c r="BP478" i="1"/>
  <c r="BO478" i="1"/>
  <c r="BN478" i="1"/>
  <c r="BM478" i="1"/>
  <c r="BL478" i="1"/>
  <c r="BK478" i="1"/>
  <c r="BJ478" i="1"/>
  <c r="BI478" i="1"/>
  <c r="BH478" i="1"/>
  <c r="BR477" i="1"/>
  <c r="BQ477" i="1"/>
  <c r="BP477" i="1"/>
  <c r="BO477" i="1"/>
  <c r="BN477" i="1"/>
  <c r="BM477" i="1"/>
  <c r="BL477" i="1"/>
  <c r="BK477" i="1"/>
  <c r="BJ477" i="1"/>
  <c r="BI477" i="1"/>
  <c r="BH477" i="1"/>
  <c r="BR476" i="1"/>
  <c r="BQ476" i="1"/>
  <c r="BP476" i="1"/>
  <c r="BO476" i="1"/>
  <c r="BN476" i="1"/>
  <c r="BM476" i="1"/>
  <c r="BL476" i="1"/>
  <c r="BK476" i="1"/>
  <c r="BJ476" i="1"/>
  <c r="BI476" i="1"/>
  <c r="BH476" i="1"/>
  <c r="BR475" i="1"/>
  <c r="BQ475" i="1"/>
  <c r="BP475" i="1"/>
  <c r="BO475" i="1"/>
  <c r="BN475" i="1"/>
  <c r="BM475" i="1"/>
  <c r="BL475" i="1"/>
  <c r="BK475" i="1"/>
  <c r="BJ475" i="1"/>
  <c r="BI475" i="1"/>
  <c r="BH475" i="1"/>
  <c r="BR474" i="1"/>
  <c r="BQ474" i="1"/>
  <c r="BP474" i="1"/>
  <c r="BO474" i="1"/>
  <c r="BN474" i="1"/>
  <c r="BM474" i="1"/>
  <c r="BL474" i="1"/>
  <c r="BK474" i="1"/>
  <c r="BJ474" i="1"/>
  <c r="BI474" i="1"/>
  <c r="BH474" i="1"/>
  <c r="BR473" i="1"/>
  <c r="BQ473" i="1"/>
  <c r="BP473" i="1"/>
  <c r="BO473" i="1"/>
  <c r="BN473" i="1"/>
  <c r="BM473" i="1"/>
  <c r="BL473" i="1"/>
  <c r="BK473" i="1"/>
  <c r="BJ473" i="1"/>
  <c r="BI473" i="1"/>
  <c r="BH473" i="1"/>
  <c r="BR472" i="1"/>
  <c r="BQ472" i="1"/>
  <c r="BP472" i="1"/>
  <c r="BO472" i="1"/>
  <c r="BN472" i="1"/>
  <c r="BM472" i="1"/>
  <c r="BL472" i="1"/>
  <c r="BK472" i="1"/>
  <c r="BJ472" i="1"/>
  <c r="BI472" i="1"/>
  <c r="BH472" i="1"/>
  <c r="BR471" i="1"/>
  <c r="BQ471" i="1"/>
  <c r="BP471" i="1"/>
  <c r="BO471" i="1"/>
  <c r="BN471" i="1"/>
  <c r="BM471" i="1"/>
  <c r="BL471" i="1"/>
  <c r="BK471" i="1"/>
  <c r="BJ471" i="1"/>
  <c r="BI471" i="1"/>
  <c r="BH471" i="1"/>
  <c r="BR470" i="1"/>
  <c r="BQ470" i="1"/>
  <c r="BP470" i="1"/>
  <c r="BO470" i="1"/>
  <c r="BN470" i="1"/>
  <c r="BM470" i="1"/>
  <c r="BL470" i="1"/>
  <c r="BK470" i="1"/>
  <c r="BJ470" i="1"/>
  <c r="BI470" i="1"/>
  <c r="BH470" i="1"/>
  <c r="BR469" i="1"/>
  <c r="BQ469" i="1"/>
  <c r="BP469" i="1"/>
  <c r="BO469" i="1"/>
  <c r="BN469" i="1"/>
  <c r="BM469" i="1"/>
  <c r="BL469" i="1"/>
  <c r="BK469" i="1"/>
  <c r="BJ469" i="1"/>
  <c r="BI469" i="1"/>
  <c r="BH469" i="1"/>
  <c r="BR468" i="1"/>
  <c r="BQ468" i="1"/>
  <c r="BP468" i="1"/>
  <c r="BO468" i="1"/>
  <c r="BN468" i="1"/>
  <c r="BM468" i="1"/>
  <c r="BL468" i="1"/>
  <c r="BK468" i="1"/>
  <c r="BJ468" i="1"/>
  <c r="BI468" i="1"/>
  <c r="BH468" i="1"/>
  <c r="BR467" i="1"/>
  <c r="BQ467" i="1"/>
  <c r="BP467" i="1"/>
  <c r="BO467" i="1"/>
  <c r="BN467" i="1"/>
  <c r="BM467" i="1"/>
  <c r="BL467" i="1"/>
  <c r="BK467" i="1"/>
  <c r="BJ467" i="1"/>
  <c r="BI467" i="1"/>
  <c r="BH467" i="1"/>
  <c r="BR466" i="1"/>
  <c r="BQ466" i="1"/>
  <c r="BP466" i="1"/>
  <c r="BO466" i="1"/>
  <c r="BN466" i="1"/>
  <c r="BM466" i="1"/>
  <c r="BL466" i="1"/>
  <c r="BK466" i="1"/>
  <c r="BJ466" i="1"/>
  <c r="BI466" i="1"/>
  <c r="BH466" i="1"/>
  <c r="BR465" i="1"/>
  <c r="BQ465" i="1"/>
  <c r="BP465" i="1"/>
  <c r="BO465" i="1"/>
  <c r="BN465" i="1"/>
  <c r="BM465" i="1"/>
  <c r="BL465" i="1"/>
  <c r="BK465" i="1"/>
  <c r="BJ465" i="1"/>
  <c r="BI465" i="1"/>
  <c r="BH465" i="1"/>
  <c r="BR464" i="1"/>
  <c r="BQ464" i="1"/>
  <c r="BP464" i="1"/>
  <c r="BO464" i="1"/>
  <c r="BN464" i="1"/>
  <c r="BM464" i="1"/>
  <c r="BL464" i="1"/>
  <c r="BK464" i="1"/>
  <c r="BJ464" i="1"/>
  <c r="BI464" i="1"/>
  <c r="BH464" i="1"/>
  <c r="BR463" i="1"/>
  <c r="BQ463" i="1"/>
  <c r="BP463" i="1"/>
  <c r="BO463" i="1"/>
  <c r="BN463" i="1"/>
  <c r="BM463" i="1"/>
  <c r="BL463" i="1"/>
  <c r="BK463" i="1"/>
  <c r="BJ463" i="1"/>
  <c r="BI463" i="1"/>
  <c r="BH463" i="1"/>
  <c r="BR462" i="1"/>
  <c r="BQ462" i="1"/>
  <c r="BP462" i="1"/>
  <c r="BO462" i="1"/>
  <c r="BN462" i="1"/>
  <c r="BM462" i="1"/>
  <c r="BL462" i="1"/>
  <c r="BK462" i="1"/>
  <c r="BJ462" i="1"/>
  <c r="BI462" i="1"/>
  <c r="BH462" i="1"/>
  <c r="BR461" i="1"/>
  <c r="BQ461" i="1"/>
  <c r="BP461" i="1"/>
  <c r="BO461" i="1"/>
  <c r="BN461" i="1"/>
  <c r="BM461" i="1"/>
  <c r="BL461" i="1"/>
  <c r="BK461" i="1"/>
  <c r="BJ461" i="1"/>
  <c r="BI461" i="1"/>
  <c r="BH461" i="1"/>
  <c r="BR460" i="1"/>
  <c r="BQ460" i="1"/>
  <c r="BP460" i="1"/>
  <c r="BO460" i="1"/>
  <c r="BN460" i="1"/>
  <c r="BM460" i="1"/>
  <c r="BL460" i="1"/>
  <c r="BK460" i="1"/>
  <c r="BJ460" i="1"/>
  <c r="BI460" i="1"/>
  <c r="BH460" i="1"/>
  <c r="BR459" i="1"/>
  <c r="BQ459" i="1"/>
  <c r="BP459" i="1"/>
  <c r="BO459" i="1"/>
  <c r="BN459" i="1"/>
  <c r="BM459" i="1"/>
  <c r="BL459" i="1"/>
  <c r="BK459" i="1"/>
  <c r="BJ459" i="1"/>
  <c r="BI459" i="1"/>
  <c r="BH459" i="1"/>
  <c r="BR458" i="1"/>
  <c r="BQ458" i="1"/>
  <c r="BP458" i="1"/>
  <c r="BO458" i="1"/>
  <c r="BN458" i="1"/>
  <c r="BM458" i="1"/>
  <c r="BL458" i="1"/>
  <c r="BK458" i="1"/>
  <c r="BJ458" i="1"/>
  <c r="BI458" i="1"/>
  <c r="BH458" i="1"/>
  <c r="BR457" i="1"/>
  <c r="BQ457" i="1"/>
  <c r="BP457" i="1"/>
  <c r="BO457" i="1"/>
  <c r="BN457" i="1"/>
  <c r="BM457" i="1"/>
  <c r="BL457" i="1"/>
  <c r="BK457" i="1"/>
  <c r="BJ457" i="1"/>
  <c r="BI457" i="1"/>
  <c r="BH457" i="1"/>
  <c r="BR456" i="1"/>
  <c r="BQ456" i="1"/>
  <c r="BP456" i="1"/>
  <c r="BO456" i="1"/>
  <c r="BN456" i="1"/>
  <c r="BM456" i="1"/>
  <c r="BL456" i="1"/>
  <c r="BK456" i="1"/>
  <c r="BJ456" i="1"/>
  <c r="BI456" i="1"/>
  <c r="BH456" i="1"/>
  <c r="BR455" i="1"/>
  <c r="BQ455" i="1"/>
  <c r="BP455" i="1"/>
  <c r="BO455" i="1"/>
  <c r="BN455" i="1"/>
  <c r="BM455" i="1"/>
  <c r="BL455" i="1"/>
  <c r="BK455" i="1"/>
  <c r="BJ455" i="1"/>
  <c r="BI455" i="1"/>
  <c r="BH455" i="1"/>
  <c r="BR454" i="1"/>
  <c r="BQ454" i="1"/>
  <c r="BP454" i="1"/>
  <c r="BO454" i="1"/>
  <c r="BN454" i="1"/>
  <c r="BM454" i="1"/>
  <c r="BL454" i="1"/>
  <c r="BK454" i="1"/>
  <c r="BJ454" i="1"/>
  <c r="BI454" i="1"/>
  <c r="BH454" i="1"/>
  <c r="BR453" i="1"/>
  <c r="BQ453" i="1"/>
  <c r="BP453" i="1"/>
  <c r="BO453" i="1"/>
  <c r="BN453" i="1"/>
  <c r="BM453" i="1"/>
  <c r="BL453" i="1"/>
  <c r="BK453" i="1"/>
  <c r="BJ453" i="1"/>
  <c r="BI453" i="1"/>
  <c r="BH453" i="1"/>
  <c r="BR452" i="1"/>
  <c r="BQ452" i="1"/>
  <c r="BP452" i="1"/>
  <c r="BO452" i="1"/>
  <c r="BN452" i="1"/>
  <c r="BM452" i="1"/>
  <c r="BL452" i="1"/>
  <c r="BK452" i="1"/>
  <c r="BJ452" i="1"/>
  <c r="BI452" i="1"/>
  <c r="BH452" i="1"/>
  <c r="BR451" i="1"/>
  <c r="BQ451" i="1"/>
  <c r="BP451" i="1"/>
  <c r="BO451" i="1"/>
  <c r="BN451" i="1"/>
  <c r="BM451" i="1"/>
  <c r="BL451" i="1"/>
  <c r="BK451" i="1"/>
  <c r="BJ451" i="1"/>
  <c r="BI451" i="1"/>
  <c r="BH451" i="1"/>
  <c r="BR450" i="1"/>
  <c r="BQ450" i="1"/>
  <c r="BP450" i="1"/>
  <c r="BO450" i="1"/>
  <c r="BN450" i="1"/>
  <c r="BM450" i="1"/>
  <c r="BL450" i="1"/>
  <c r="BK450" i="1"/>
  <c r="BJ450" i="1"/>
  <c r="BI450" i="1"/>
  <c r="BH450" i="1"/>
  <c r="BR449" i="1"/>
  <c r="BQ449" i="1"/>
  <c r="BP449" i="1"/>
  <c r="BO449" i="1"/>
  <c r="BN449" i="1"/>
  <c r="BM449" i="1"/>
  <c r="BL449" i="1"/>
  <c r="BK449" i="1"/>
  <c r="BJ449" i="1"/>
  <c r="BI449" i="1"/>
  <c r="BH449" i="1"/>
  <c r="BR448" i="1"/>
  <c r="BQ448" i="1"/>
  <c r="BP448" i="1"/>
  <c r="BO448" i="1"/>
  <c r="BN448" i="1"/>
  <c r="BM448" i="1"/>
  <c r="BL448" i="1"/>
  <c r="BK448" i="1"/>
  <c r="BJ448" i="1"/>
  <c r="BI448" i="1"/>
  <c r="BH448" i="1"/>
  <c r="BR447" i="1"/>
  <c r="BQ447" i="1"/>
  <c r="BP447" i="1"/>
  <c r="BO447" i="1"/>
  <c r="BN447" i="1"/>
  <c r="BM447" i="1"/>
  <c r="BL447" i="1"/>
  <c r="BK447" i="1"/>
  <c r="BJ447" i="1"/>
  <c r="BI447" i="1"/>
  <c r="BH447" i="1"/>
  <c r="BR446" i="1"/>
  <c r="BQ446" i="1"/>
  <c r="BP446" i="1"/>
  <c r="BO446" i="1"/>
  <c r="BN446" i="1"/>
  <c r="BM446" i="1"/>
  <c r="BL446" i="1"/>
  <c r="BK446" i="1"/>
  <c r="BJ446" i="1"/>
  <c r="BI446" i="1"/>
  <c r="BH446" i="1"/>
  <c r="BR445" i="1"/>
  <c r="BQ445" i="1"/>
  <c r="BP445" i="1"/>
  <c r="BO445" i="1"/>
  <c r="BN445" i="1"/>
  <c r="BM445" i="1"/>
  <c r="BL445" i="1"/>
  <c r="BK445" i="1"/>
  <c r="BJ445" i="1"/>
  <c r="BI445" i="1"/>
  <c r="BH445" i="1"/>
  <c r="BR444" i="1"/>
  <c r="BQ444" i="1"/>
  <c r="BP444" i="1"/>
  <c r="BO444" i="1"/>
  <c r="BN444" i="1"/>
  <c r="BM444" i="1"/>
  <c r="BL444" i="1"/>
  <c r="BK444" i="1"/>
  <c r="BJ444" i="1"/>
  <c r="BI444" i="1"/>
  <c r="BH444" i="1"/>
  <c r="BR443" i="1"/>
  <c r="BQ443" i="1"/>
  <c r="BP443" i="1"/>
  <c r="BO443" i="1"/>
  <c r="BN443" i="1"/>
  <c r="BM443" i="1"/>
  <c r="BL443" i="1"/>
  <c r="BK443" i="1"/>
  <c r="BJ443" i="1"/>
  <c r="BI443" i="1"/>
  <c r="BH443" i="1"/>
  <c r="BR442" i="1"/>
  <c r="BQ442" i="1"/>
  <c r="BP442" i="1"/>
  <c r="BO442" i="1"/>
  <c r="BN442" i="1"/>
  <c r="BM442" i="1"/>
  <c r="BL442" i="1"/>
  <c r="BK442" i="1"/>
  <c r="BJ442" i="1"/>
  <c r="BI442" i="1"/>
  <c r="BH442" i="1"/>
  <c r="BR441" i="1"/>
  <c r="BQ441" i="1"/>
  <c r="BP441" i="1"/>
  <c r="BO441" i="1"/>
  <c r="BN441" i="1"/>
  <c r="BM441" i="1"/>
  <c r="BL441" i="1"/>
  <c r="BK441" i="1"/>
  <c r="BJ441" i="1"/>
  <c r="BI441" i="1"/>
  <c r="BH441" i="1"/>
  <c r="BR440" i="1"/>
  <c r="BQ440" i="1"/>
  <c r="BP440" i="1"/>
  <c r="BO440" i="1"/>
  <c r="BN440" i="1"/>
  <c r="BM440" i="1"/>
  <c r="BL440" i="1"/>
  <c r="BK440" i="1"/>
  <c r="BJ440" i="1"/>
  <c r="BI440" i="1"/>
  <c r="BH440" i="1"/>
  <c r="BR439" i="1"/>
  <c r="BQ439" i="1"/>
  <c r="BP439" i="1"/>
  <c r="BO439" i="1"/>
  <c r="BN439" i="1"/>
  <c r="BM439" i="1"/>
  <c r="BL439" i="1"/>
  <c r="BK439" i="1"/>
  <c r="BJ439" i="1"/>
  <c r="BI439" i="1"/>
  <c r="BH439" i="1"/>
  <c r="BR438" i="1"/>
  <c r="BQ438" i="1"/>
  <c r="BP438" i="1"/>
  <c r="BO438" i="1"/>
  <c r="BN438" i="1"/>
  <c r="BM438" i="1"/>
  <c r="BL438" i="1"/>
  <c r="BK438" i="1"/>
  <c r="BJ438" i="1"/>
  <c r="BI438" i="1"/>
  <c r="BH438" i="1"/>
  <c r="BR437" i="1"/>
  <c r="BQ437" i="1"/>
  <c r="BP437" i="1"/>
  <c r="BO437" i="1"/>
  <c r="BN437" i="1"/>
  <c r="BM437" i="1"/>
  <c r="BL437" i="1"/>
  <c r="BK437" i="1"/>
  <c r="BJ437" i="1"/>
  <c r="BI437" i="1"/>
  <c r="BH437" i="1"/>
  <c r="BR436" i="1"/>
  <c r="BQ436" i="1"/>
  <c r="BP436" i="1"/>
  <c r="BO436" i="1"/>
  <c r="BN436" i="1"/>
  <c r="BM436" i="1"/>
  <c r="BL436" i="1"/>
  <c r="BK436" i="1"/>
  <c r="BJ436" i="1"/>
  <c r="BI436" i="1"/>
  <c r="BH436" i="1"/>
  <c r="BR435" i="1"/>
  <c r="BQ435" i="1"/>
  <c r="BP435" i="1"/>
  <c r="BO435" i="1"/>
  <c r="BN435" i="1"/>
  <c r="BM435" i="1"/>
  <c r="BL435" i="1"/>
  <c r="BK435" i="1"/>
  <c r="BJ435" i="1"/>
  <c r="BI435" i="1"/>
  <c r="BH435" i="1"/>
  <c r="BR434" i="1"/>
  <c r="BQ434" i="1"/>
  <c r="BP434" i="1"/>
  <c r="BO434" i="1"/>
  <c r="BN434" i="1"/>
  <c r="BM434" i="1"/>
  <c r="BL434" i="1"/>
  <c r="BK434" i="1"/>
  <c r="BJ434" i="1"/>
  <c r="BI434" i="1"/>
  <c r="BH434" i="1"/>
  <c r="BR433" i="1"/>
  <c r="BQ433" i="1"/>
  <c r="BP433" i="1"/>
  <c r="BO433" i="1"/>
  <c r="BN433" i="1"/>
  <c r="BM433" i="1"/>
  <c r="BL433" i="1"/>
  <c r="BK433" i="1"/>
  <c r="BJ433" i="1"/>
  <c r="BI433" i="1"/>
  <c r="BH433" i="1"/>
  <c r="BR430" i="1"/>
  <c r="BQ430" i="1"/>
  <c r="BO430" i="1"/>
  <c r="BN430" i="1"/>
  <c r="BM430" i="1"/>
  <c r="BK430" i="1"/>
  <c r="BJ430" i="1"/>
  <c r="BI430" i="1"/>
  <c r="BR429" i="1"/>
  <c r="BQ429" i="1"/>
  <c r="BP429" i="1"/>
  <c r="BO429" i="1"/>
  <c r="BN429" i="1"/>
  <c r="BM429" i="1"/>
  <c r="BL429" i="1"/>
  <c r="BK429" i="1"/>
  <c r="BJ429" i="1"/>
  <c r="BI429" i="1"/>
  <c r="BH429" i="1"/>
  <c r="BR428" i="1"/>
  <c r="BQ428" i="1"/>
  <c r="BP428" i="1"/>
  <c r="BO428" i="1"/>
  <c r="BN428" i="1"/>
  <c r="BM428" i="1"/>
  <c r="BL428" i="1"/>
  <c r="BK428" i="1"/>
  <c r="BJ428" i="1"/>
  <c r="BI428" i="1"/>
  <c r="BH428" i="1"/>
  <c r="BR427" i="1"/>
  <c r="BQ427" i="1"/>
  <c r="BP427" i="1"/>
  <c r="BO427" i="1"/>
  <c r="BN427" i="1"/>
  <c r="BM427" i="1"/>
  <c r="BL427" i="1"/>
  <c r="BK427" i="1"/>
  <c r="BJ427" i="1"/>
  <c r="BI427" i="1"/>
  <c r="BH427" i="1"/>
  <c r="BR426" i="1"/>
  <c r="BQ426" i="1"/>
  <c r="BP426" i="1"/>
  <c r="BO426" i="1"/>
  <c r="BN426" i="1"/>
  <c r="BM426" i="1"/>
  <c r="BL426" i="1"/>
  <c r="BK426" i="1"/>
  <c r="BJ426" i="1"/>
  <c r="BI426" i="1"/>
  <c r="BH426" i="1"/>
  <c r="BR425" i="1"/>
  <c r="BQ425" i="1"/>
  <c r="BP425" i="1"/>
  <c r="BO425" i="1"/>
  <c r="BN425" i="1"/>
  <c r="BM425" i="1"/>
  <c r="BL425" i="1"/>
  <c r="BK425" i="1"/>
  <c r="BJ425" i="1"/>
  <c r="BI425" i="1"/>
  <c r="BH425" i="1"/>
  <c r="BR424" i="1"/>
  <c r="BQ424" i="1"/>
  <c r="BP424" i="1"/>
  <c r="BO424" i="1"/>
  <c r="BN424" i="1"/>
  <c r="BM424" i="1"/>
  <c r="BL424" i="1"/>
  <c r="BK424" i="1"/>
  <c r="BJ424" i="1"/>
  <c r="BI424" i="1"/>
  <c r="BH424" i="1"/>
  <c r="BR423" i="1"/>
  <c r="BQ423" i="1"/>
  <c r="BP423" i="1"/>
  <c r="BO423" i="1"/>
  <c r="BN423" i="1"/>
  <c r="BM423" i="1"/>
  <c r="BL423" i="1"/>
  <c r="BK423" i="1"/>
  <c r="BJ423" i="1"/>
  <c r="BI423" i="1"/>
  <c r="BH423" i="1"/>
  <c r="BR422" i="1"/>
  <c r="BQ422" i="1"/>
  <c r="BP422" i="1"/>
  <c r="BO422" i="1"/>
  <c r="BN422" i="1"/>
  <c r="BM422" i="1"/>
  <c r="BL422" i="1"/>
  <c r="BK422" i="1"/>
  <c r="BJ422" i="1"/>
  <c r="BI422" i="1"/>
  <c r="BH422" i="1"/>
  <c r="BR421" i="1"/>
  <c r="BQ421" i="1"/>
  <c r="BP421" i="1"/>
  <c r="BO421" i="1"/>
  <c r="BN421" i="1"/>
  <c r="BM421" i="1"/>
  <c r="BL421" i="1"/>
  <c r="BK421" i="1"/>
  <c r="BJ421" i="1"/>
  <c r="BI421" i="1"/>
  <c r="BH421" i="1"/>
  <c r="BR418" i="1"/>
  <c r="BQ418" i="1"/>
  <c r="BP418" i="1"/>
  <c r="BN418" i="1"/>
  <c r="BM418" i="1"/>
  <c r="BL418" i="1"/>
  <c r="BJ418" i="1"/>
  <c r="BI418" i="1"/>
  <c r="BH418" i="1"/>
  <c r="BR417" i="1"/>
  <c r="BQ417" i="1"/>
  <c r="BP417" i="1"/>
  <c r="BO417" i="1"/>
  <c r="BN417" i="1"/>
  <c r="BM417" i="1"/>
  <c r="BL417" i="1"/>
  <c r="BK417" i="1"/>
  <c r="BJ417" i="1"/>
  <c r="BI417" i="1"/>
  <c r="BH417" i="1"/>
  <c r="BR416" i="1"/>
  <c r="BQ416" i="1"/>
  <c r="BP416" i="1"/>
  <c r="BO416" i="1"/>
  <c r="BN416" i="1"/>
  <c r="BM416" i="1"/>
  <c r="BL416" i="1"/>
  <c r="BK416" i="1"/>
  <c r="BJ416" i="1"/>
  <c r="BI416" i="1"/>
  <c r="BH416" i="1"/>
  <c r="BR415" i="1"/>
  <c r="BQ415" i="1"/>
  <c r="BP415" i="1"/>
  <c r="BO415" i="1"/>
  <c r="BN415" i="1"/>
  <c r="BM415" i="1"/>
  <c r="BL415" i="1"/>
  <c r="BK415" i="1"/>
  <c r="BJ415" i="1"/>
  <c r="BI415" i="1"/>
  <c r="BH415" i="1"/>
  <c r="BR414" i="1"/>
  <c r="BQ414" i="1"/>
  <c r="BP414" i="1"/>
  <c r="BO414" i="1"/>
  <c r="BN414" i="1"/>
  <c r="BM414" i="1"/>
  <c r="BL414" i="1"/>
  <c r="BK414" i="1"/>
  <c r="BJ414" i="1"/>
  <c r="BI414" i="1"/>
  <c r="BH414" i="1"/>
  <c r="BR413" i="1"/>
  <c r="BQ413" i="1"/>
  <c r="BP413" i="1"/>
  <c r="BO413" i="1"/>
  <c r="BN413" i="1"/>
  <c r="BM413" i="1"/>
  <c r="BL413" i="1"/>
  <c r="BK413" i="1"/>
  <c r="BJ413" i="1"/>
  <c r="BI413" i="1"/>
  <c r="BH413" i="1"/>
  <c r="BR412" i="1"/>
  <c r="BQ412" i="1"/>
  <c r="BP412" i="1"/>
  <c r="BO412" i="1"/>
  <c r="BN412" i="1"/>
  <c r="BM412" i="1"/>
  <c r="BL412" i="1"/>
  <c r="BK412" i="1"/>
  <c r="BJ412" i="1"/>
  <c r="BI412" i="1"/>
  <c r="BH412" i="1"/>
  <c r="BR411" i="1"/>
  <c r="BQ411" i="1"/>
  <c r="BP411" i="1"/>
  <c r="BO411" i="1"/>
  <c r="BN411" i="1"/>
  <c r="BM411" i="1"/>
  <c r="BL411" i="1"/>
  <c r="BK411" i="1"/>
  <c r="BJ411" i="1"/>
  <c r="BI411" i="1"/>
  <c r="BH411" i="1"/>
  <c r="BR410" i="1"/>
  <c r="BQ410" i="1"/>
  <c r="BP410" i="1"/>
  <c r="BO410" i="1"/>
  <c r="BN410" i="1"/>
  <c r="BM410" i="1"/>
  <c r="BL410" i="1"/>
  <c r="BK410" i="1"/>
  <c r="BJ410" i="1"/>
  <c r="BI410" i="1"/>
  <c r="BH410" i="1"/>
  <c r="BR409" i="1"/>
  <c r="BQ409" i="1"/>
  <c r="BP409" i="1"/>
  <c r="BO409" i="1"/>
  <c r="BN409" i="1"/>
  <c r="BM409" i="1"/>
  <c r="BL409" i="1"/>
  <c r="BK409" i="1"/>
  <c r="BJ409" i="1"/>
  <c r="BI409" i="1"/>
  <c r="BH409" i="1"/>
  <c r="BR408" i="1"/>
  <c r="BQ408" i="1"/>
  <c r="BP408" i="1"/>
  <c r="BO408" i="1"/>
  <c r="BN408" i="1"/>
  <c r="BM408" i="1"/>
  <c r="BL408" i="1"/>
  <c r="BK408" i="1"/>
  <c r="BJ408" i="1"/>
  <c r="BI408" i="1"/>
  <c r="BH408" i="1"/>
  <c r="BR407" i="1"/>
  <c r="BQ407" i="1"/>
  <c r="BP407" i="1"/>
  <c r="BO407" i="1"/>
  <c r="BN407" i="1"/>
  <c r="BM407" i="1"/>
  <c r="BL407" i="1"/>
  <c r="BK407" i="1"/>
  <c r="BJ407" i="1"/>
  <c r="BI407" i="1"/>
  <c r="BH407" i="1"/>
  <c r="BR406" i="1"/>
  <c r="BQ406" i="1"/>
  <c r="BP406" i="1"/>
  <c r="BO406" i="1"/>
  <c r="BN406" i="1"/>
  <c r="BM406" i="1"/>
  <c r="BL406" i="1"/>
  <c r="BK406" i="1"/>
  <c r="BJ406" i="1"/>
  <c r="BI406" i="1"/>
  <c r="BH406" i="1"/>
  <c r="BR405" i="1"/>
  <c r="BQ405" i="1"/>
  <c r="BP405" i="1"/>
  <c r="BO405" i="1"/>
  <c r="BN405" i="1"/>
  <c r="BM405" i="1"/>
  <c r="BL405" i="1"/>
  <c r="BK405" i="1"/>
  <c r="BJ405" i="1"/>
  <c r="BI405" i="1"/>
  <c r="BH405" i="1"/>
  <c r="BR404" i="1"/>
  <c r="BQ404" i="1"/>
  <c r="BP404" i="1"/>
  <c r="BO404" i="1"/>
  <c r="BN404" i="1"/>
  <c r="BM404" i="1"/>
  <c r="BL404" i="1"/>
  <c r="BK404" i="1"/>
  <c r="BJ404" i="1"/>
  <c r="BI404" i="1"/>
  <c r="BH404" i="1"/>
  <c r="BR403" i="1"/>
  <c r="BQ403" i="1"/>
  <c r="BP403" i="1"/>
  <c r="BO403" i="1"/>
  <c r="BN403" i="1"/>
  <c r="BM403" i="1"/>
  <c r="BL403" i="1"/>
  <c r="BK403" i="1"/>
  <c r="BJ403" i="1"/>
  <c r="BI403" i="1"/>
  <c r="BH403" i="1"/>
  <c r="BR402" i="1"/>
  <c r="BQ402" i="1"/>
  <c r="BP402" i="1"/>
  <c r="BO402" i="1"/>
  <c r="BN402" i="1"/>
  <c r="BM402" i="1"/>
  <c r="BL402" i="1"/>
  <c r="BK402" i="1"/>
  <c r="BJ402" i="1"/>
  <c r="BI402" i="1"/>
  <c r="BH402" i="1"/>
  <c r="BR401" i="1"/>
  <c r="BQ401" i="1"/>
  <c r="BP401" i="1"/>
  <c r="BO401" i="1"/>
  <c r="BN401" i="1"/>
  <c r="BM401" i="1"/>
  <c r="BL401" i="1"/>
  <c r="BK401" i="1"/>
  <c r="BJ401" i="1"/>
  <c r="BI401" i="1"/>
  <c r="BH401" i="1"/>
  <c r="BR400" i="1"/>
  <c r="BQ400" i="1"/>
  <c r="BP400" i="1"/>
  <c r="BO400" i="1"/>
  <c r="BN400" i="1"/>
  <c r="BM400" i="1"/>
  <c r="BL400" i="1"/>
  <c r="BK400" i="1"/>
  <c r="BJ400" i="1"/>
  <c r="BI400" i="1"/>
  <c r="BH400" i="1"/>
  <c r="BR399" i="1"/>
  <c r="BQ399" i="1"/>
  <c r="BP399" i="1"/>
  <c r="BO399" i="1"/>
  <c r="BN399" i="1"/>
  <c r="BM399" i="1"/>
  <c r="BL399" i="1"/>
  <c r="BK399" i="1"/>
  <c r="BJ399" i="1"/>
  <c r="BI399" i="1"/>
  <c r="BH399" i="1"/>
  <c r="BR398" i="1"/>
  <c r="BQ398" i="1"/>
  <c r="BP398" i="1"/>
  <c r="BO398" i="1"/>
  <c r="BN398" i="1"/>
  <c r="BM398" i="1"/>
  <c r="BL398" i="1"/>
  <c r="BK398" i="1"/>
  <c r="BJ398" i="1"/>
  <c r="BI398" i="1"/>
  <c r="BH398" i="1"/>
  <c r="BR397" i="1"/>
  <c r="BQ397" i="1"/>
  <c r="BP397" i="1"/>
  <c r="BO397" i="1"/>
  <c r="BN397" i="1"/>
  <c r="BM397" i="1"/>
  <c r="BL397" i="1"/>
  <c r="BK397" i="1"/>
  <c r="BJ397" i="1"/>
  <c r="BI397" i="1"/>
  <c r="BH397" i="1"/>
  <c r="BR396" i="1"/>
  <c r="BQ396" i="1"/>
  <c r="BP396" i="1"/>
  <c r="BO396" i="1"/>
  <c r="BN396" i="1"/>
  <c r="BM396" i="1"/>
  <c r="BL396" i="1"/>
  <c r="BK396" i="1"/>
  <c r="BJ396" i="1"/>
  <c r="BI396" i="1"/>
  <c r="BH396" i="1"/>
  <c r="BR395" i="1"/>
  <c r="BQ395" i="1"/>
  <c r="BP395" i="1"/>
  <c r="BO395" i="1"/>
  <c r="BN395" i="1"/>
  <c r="BM395" i="1"/>
  <c r="BL395" i="1"/>
  <c r="BK395" i="1"/>
  <c r="BJ395" i="1"/>
  <c r="BI395" i="1"/>
  <c r="BH395" i="1"/>
  <c r="BR394" i="1"/>
  <c r="BQ394" i="1"/>
  <c r="BP394" i="1"/>
  <c r="BO394" i="1"/>
  <c r="BN394" i="1"/>
  <c r="BM394" i="1"/>
  <c r="BL394" i="1"/>
  <c r="BK394" i="1"/>
  <c r="BJ394" i="1"/>
  <c r="BI394" i="1"/>
  <c r="BH394" i="1"/>
  <c r="BR393" i="1"/>
  <c r="BQ393" i="1"/>
  <c r="BP393" i="1"/>
  <c r="BO393" i="1"/>
  <c r="BN393" i="1"/>
  <c r="BM393" i="1"/>
  <c r="BL393" i="1"/>
  <c r="BK393" i="1"/>
  <c r="BJ393" i="1"/>
  <c r="BI393" i="1"/>
  <c r="BH393" i="1"/>
  <c r="BR392" i="1"/>
  <c r="BQ392" i="1"/>
  <c r="BP392" i="1"/>
  <c r="BO392" i="1"/>
  <c r="BN392" i="1"/>
  <c r="BM392" i="1"/>
  <c r="BL392" i="1"/>
  <c r="BK392" i="1"/>
  <c r="BJ392" i="1"/>
  <c r="BI392" i="1"/>
  <c r="BH392" i="1"/>
  <c r="BR391" i="1"/>
  <c r="BQ391" i="1"/>
  <c r="BP391" i="1"/>
  <c r="BO391" i="1"/>
  <c r="BN391" i="1"/>
  <c r="BM391" i="1"/>
  <c r="BL391" i="1"/>
  <c r="BK391" i="1"/>
  <c r="BJ391" i="1"/>
  <c r="BI391" i="1"/>
  <c r="BH391" i="1"/>
  <c r="BR390" i="1"/>
  <c r="BQ390" i="1"/>
  <c r="BP390" i="1"/>
  <c r="BO390" i="1"/>
  <c r="BN390" i="1"/>
  <c r="BM390" i="1"/>
  <c r="BL390" i="1"/>
  <c r="BK390" i="1"/>
  <c r="BJ390" i="1"/>
  <c r="BI390" i="1"/>
  <c r="BH390" i="1"/>
  <c r="BR389" i="1"/>
  <c r="BQ389" i="1"/>
  <c r="BP389" i="1"/>
  <c r="BO389" i="1"/>
  <c r="BN389" i="1"/>
  <c r="BM389" i="1"/>
  <c r="BL389" i="1"/>
  <c r="BK389" i="1"/>
  <c r="BJ389" i="1"/>
  <c r="BI389" i="1"/>
  <c r="BH389" i="1"/>
  <c r="BR388" i="1"/>
  <c r="BQ388" i="1"/>
  <c r="BP388" i="1"/>
  <c r="BO388" i="1"/>
  <c r="BN388" i="1"/>
  <c r="BM388" i="1"/>
  <c r="BL388" i="1"/>
  <c r="BK388" i="1"/>
  <c r="BJ388" i="1"/>
  <c r="BI388" i="1"/>
  <c r="BH388" i="1"/>
  <c r="BR387" i="1"/>
  <c r="BQ387" i="1"/>
  <c r="BP387" i="1"/>
  <c r="BO387" i="1"/>
  <c r="BN387" i="1"/>
  <c r="BM387" i="1"/>
  <c r="BL387" i="1"/>
  <c r="BK387" i="1"/>
  <c r="BJ387" i="1"/>
  <c r="BI387" i="1"/>
  <c r="BH387" i="1"/>
  <c r="BR386" i="1"/>
  <c r="BQ386" i="1"/>
  <c r="BP386" i="1"/>
  <c r="BO386" i="1"/>
  <c r="BN386" i="1"/>
  <c r="BM386" i="1"/>
  <c r="BL386" i="1"/>
  <c r="BK386" i="1"/>
  <c r="BJ386" i="1"/>
  <c r="BI386" i="1"/>
  <c r="BH386" i="1"/>
  <c r="BR385" i="1"/>
  <c r="BQ385" i="1"/>
  <c r="BP385" i="1"/>
  <c r="BO385" i="1"/>
  <c r="BN385" i="1"/>
  <c r="BM385" i="1"/>
  <c r="BL385" i="1"/>
  <c r="BK385" i="1"/>
  <c r="BJ385" i="1"/>
  <c r="BI385" i="1"/>
  <c r="BH385" i="1"/>
  <c r="BR384" i="1"/>
  <c r="BQ384" i="1"/>
  <c r="BP384" i="1"/>
  <c r="BO384" i="1"/>
  <c r="BN384" i="1"/>
  <c r="BM384" i="1"/>
  <c r="BL384" i="1"/>
  <c r="BK384" i="1"/>
  <c r="BJ384" i="1"/>
  <c r="BI384" i="1"/>
  <c r="BH384" i="1"/>
  <c r="BR383" i="1"/>
  <c r="BQ383" i="1"/>
  <c r="BP383" i="1"/>
  <c r="BO383" i="1"/>
  <c r="BN383" i="1"/>
  <c r="BM383" i="1"/>
  <c r="BL383" i="1"/>
  <c r="BK383" i="1"/>
  <c r="BJ383" i="1"/>
  <c r="BI383" i="1"/>
  <c r="BH383" i="1"/>
  <c r="BR382" i="1"/>
  <c r="BQ382" i="1"/>
  <c r="BP382" i="1"/>
  <c r="BO382" i="1"/>
  <c r="BN382" i="1"/>
  <c r="BM382" i="1"/>
  <c r="BL382" i="1"/>
  <c r="BK382" i="1"/>
  <c r="BJ382" i="1"/>
  <c r="BI382" i="1"/>
  <c r="BH382" i="1"/>
  <c r="BR381" i="1"/>
  <c r="BQ381" i="1"/>
  <c r="BP381" i="1"/>
  <c r="BO381" i="1"/>
  <c r="BN381" i="1"/>
  <c r="BM381" i="1"/>
  <c r="BL381" i="1"/>
  <c r="BK381" i="1"/>
  <c r="BJ381" i="1"/>
  <c r="BI381" i="1"/>
  <c r="BH381" i="1"/>
  <c r="BR380" i="1"/>
  <c r="BQ380" i="1"/>
  <c r="BP380" i="1"/>
  <c r="BO380" i="1"/>
  <c r="BN380" i="1"/>
  <c r="BM380" i="1"/>
  <c r="BL380" i="1"/>
  <c r="BK380" i="1"/>
  <c r="BJ380" i="1"/>
  <c r="BI380" i="1"/>
  <c r="BH380" i="1"/>
  <c r="BR379" i="1"/>
  <c r="BQ379" i="1"/>
  <c r="BP379" i="1"/>
  <c r="BO379" i="1"/>
  <c r="BN379" i="1"/>
  <c r="BM379" i="1"/>
  <c r="BL379" i="1"/>
  <c r="BK379" i="1"/>
  <c r="BJ379" i="1"/>
  <c r="BI379" i="1"/>
  <c r="BH379" i="1"/>
  <c r="BR378" i="1"/>
  <c r="BQ378" i="1"/>
  <c r="BP378" i="1"/>
  <c r="BO378" i="1"/>
  <c r="BN378" i="1"/>
  <c r="BM378" i="1"/>
  <c r="BL378" i="1"/>
  <c r="BK378" i="1"/>
  <c r="BJ378" i="1"/>
  <c r="BI378" i="1"/>
  <c r="BH378" i="1"/>
  <c r="BR377" i="1"/>
  <c r="BQ377" i="1"/>
  <c r="BP377" i="1"/>
  <c r="BO377" i="1"/>
  <c r="BN377" i="1"/>
  <c r="BM377" i="1"/>
  <c r="BL377" i="1"/>
  <c r="BK377" i="1"/>
  <c r="BJ377" i="1"/>
  <c r="BI377" i="1"/>
  <c r="BH377" i="1"/>
  <c r="BR376" i="1"/>
  <c r="BQ376" i="1"/>
  <c r="BP376" i="1"/>
  <c r="BO376" i="1"/>
  <c r="BN376" i="1"/>
  <c r="BM376" i="1"/>
  <c r="BL376" i="1"/>
  <c r="BK376" i="1"/>
  <c r="BJ376" i="1"/>
  <c r="BI376" i="1"/>
  <c r="BH376" i="1"/>
  <c r="BR375" i="1"/>
  <c r="BQ375" i="1"/>
  <c r="BP375" i="1"/>
  <c r="BO375" i="1"/>
  <c r="BN375" i="1"/>
  <c r="BM375" i="1"/>
  <c r="BL375" i="1"/>
  <c r="BK375" i="1"/>
  <c r="BJ375" i="1"/>
  <c r="BI375" i="1"/>
  <c r="BH375" i="1"/>
  <c r="BR374" i="1"/>
  <c r="BQ374" i="1"/>
  <c r="BP374" i="1"/>
  <c r="BO374" i="1"/>
  <c r="BN374" i="1"/>
  <c r="BM374" i="1"/>
  <c r="BL374" i="1"/>
  <c r="BK374" i="1"/>
  <c r="BJ374" i="1"/>
  <c r="BI374" i="1"/>
  <c r="BH374" i="1"/>
  <c r="BR373" i="1"/>
  <c r="BQ373" i="1"/>
  <c r="BP373" i="1"/>
  <c r="BO373" i="1"/>
  <c r="BN373" i="1"/>
  <c r="BM373" i="1"/>
  <c r="BL373" i="1"/>
  <c r="BK373" i="1"/>
  <c r="BJ373" i="1"/>
  <c r="BI373" i="1"/>
  <c r="BH373" i="1"/>
  <c r="BR372" i="1"/>
  <c r="BQ372" i="1"/>
  <c r="BP372" i="1"/>
  <c r="BO372" i="1"/>
  <c r="BN372" i="1"/>
  <c r="BM372" i="1"/>
  <c r="BL372" i="1"/>
  <c r="BK372" i="1"/>
  <c r="BJ372" i="1"/>
  <c r="BI372" i="1"/>
  <c r="BH372" i="1"/>
  <c r="BR371" i="1"/>
  <c r="BQ371" i="1"/>
  <c r="BP371" i="1"/>
  <c r="BO371" i="1"/>
  <c r="BN371" i="1"/>
  <c r="BM371" i="1"/>
  <c r="BL371" i="1"/>
  <c r="BK371" i="1"/>
  <c r="BJ371" i="1"/>
  <c r="BI371" i="1"/>
  <c r="BH371" i="1"/>
  <c r="BR370" i="1"/>
  <c r="BQ370" i="1"/>
  <c r="BP370" i="1"/>
  <c r="BO370" i="1"/>
  <c r="BN370" i="1"/>
  <c r="BM370" i="1"/>
  <c r="BL370" i="1"/>
  <c r="BK370" i="1"/>
  <c r="BJ370" i="1"/>
  <c r="BI370" i="1"/>
  <c r="BH370" i="1"/>
  <c r="BR369" i="1"/>
  <c r="BQ369" i="1"/>
  <c r="BP369" i="1"/>
  <c r="BO369" i="1"/>
  <c r="BN369" i="1"/>
  <c r="BM369" i="1"/>
  <c r="BL369" i="1"/>
  <c r="BK369" i="1"/>
  <c r="BJ369" i="1"/>
  <c r="BI369" i="1"/>
  <c r="BH369" i="1"/>
  <c r="BR368" i="1"/>
  <c r="BQ368" i="1"/>
  <c r="BP368" i="1"/>
  <c r="BO368" i="1"/>
  <c r="BN368" i="1"/>
  <c r="BM368" i="1"/>
  <c r="BL368" i="1"/>
  <c r="BK368" i="1"/>
  <c r="BJ368" i="1"/>
  <c r="BI368" i="1"/>
  <c r="BH368" i="1"/>
  <c r="BR367" i="1"/>
  <c r="BQ367" i="1"/>
  <c r="BP367" i="1"/>
  <c r="BO367" i="1"/>
  <c r="BN367" i="1"/>
  <c r="BM367" i="1"/>
  <c r="BL367" i="1"/>
  <c r="BK367" i="1"/>
  <c r="BJ367" i="1"/>
  <c r="BI367" i="1"/>
  <c r="BH367" i="1"/>
  <c r="BR366" i="1"/>
  <c r="BQ366" i="1"/>
  <c r="BP366" i="1"/>
  <c r="BO366" i="1"/>
  <c r="BN366" i="1"/>
  <c r="BM366" i="1"/>
  <c r="BL366" i="1"/>
  <c r="BK366" i="1"/>
  <c r="BJ366" i="1"/>
  <c r="BI366" i="1"/>
  <c r="BH366" i="1"/>
  <c r="BQ363" i="1"/>
  <c r="BP363" i="1"/>
  <c r="BO363" i="1"/>
  <c r="BM363" i="1"/>
  <c r="BL363" i="1"/>
  <c r="BK363" i="1"/>
  <c r="BI363" i="1"/>
  <c r="BH363" i="1"/>
  <c r="BR362" i="1"/>
  <c r="BQ362" i="1"/>
  <c r="BP362" i="1"/>
  <c r="BO362" i="1"/>
  <c r="BN362" i="1"/>
  <c r="BM362" i="1"/>
  <c r="BL362" i="1"/>
  <c r="BK362" i="1"/>
  <c r="BJ362" i="1"/>
  <c r="BI362" i="1"/>
  <c r="BH362" i="1"/>
  <c r="BR361" i="1"/>
  <c r="BQ361" i="1"/>
  <c r="BP361" i="1"/>
  <c r="BO361" i="1"/>
  <c r="BN361" i="1"/>
  <c r="BM361" i="1"/>
  <c r="BL361" i="1"/>
  <c r="BK361" i="1"/>
  <c r="BJ361" i="1"/>
  <c r="BI361" i="1"/>
  <c r="BH361" i="1"/>
  <c r="BR360" i="1"/>
  <c r="BQ360" i="1"/>
  <c r="BP360" i="1"/>
  <c r="BO360" i="1"/>
  <c r="BN360" i="1"/>
  <c r="BM360" i="1"/>
  <c r="BL360" i="1"/>
  <c r="BK360" i="1"/>
  <c r="BJ360" i="1"/>
  <c r="BI360" i="1"/>
  <c r="BH360" i="1"/>
  <c r="BR359" i="1"/>
  <c r="BQ359" i="1"/>
  <c r="BP359" i="1"/>
  <c r="BO359" i="1"/>
  <c r="BN359" i="1"/>
  <c r="BM359" i="1"/>
  <c r="BL359" i="1"/>
  <c r="BK359" i="1"/>
  <c r="BJ359" i="1"/>
  <c r="BI359" i="1"/>
  <c r="BH359" i="1"/>
  <c r="BR358" i="1"/>
  <c r="BQ358" i="1"/>
  <c r="BP358" i="1"/>
  <c r="BO358" i="1"/>
  <c r="BN358" i="1"/>
  <c r="BM358" i="1"/>
  <c r="BL358" i="1"/>
  <c r="BK358" i="1"/>
  <c r="BJ358" i="1"/>
  <c r="BI358" i="1"/>
  <c r="BH358" i="1"/>
  <c r="BR357" i="1"/>
  <c r="BQ357" i="1"/>
  <c r="BP357" i="1"/>
  <c r="BO357" i="1"/>
  <c r="BN357" i="1"/>
  <c r="BM357" i="1"/>
  <c r="BL357" i="1"/>
  <c r="BK357" i="1"/>
  <c r="BJ357" i="1"/>
  <c r="BI357" i="1"/>
  <c r="BH357" i="1"/>
  <c r="BR356" i="1"/>
  <c r="BQ356" i="1"/>
  <c r="BP356" i="1"/>
  <c r="BO356" i="1"/>
  <c r="BN356" i="1"/>
  <c r="BM356" i="1"/>
  <c r="BL356" i="1"/>
  <c r="BK356" i="1"/>
  <c r="BJ356" i="1"/>
  <c r="BI356" i="1"/>
  <c r="BH356" i="1"/>
  <c r="BR355" i="1"/>
  <c r="BQ355" i="1"/>
  <c r="BP355" i="1"/>
  <c r="BO355" i="1"/>
  <c r="BN355" i="1"/>
  <c r="BM355" i="1"/>
  <c r="BL355" i="1"/>
  <c r="BK355" i="1"/>
  <c r="BJ355" i="1"/>
  <c r="BI355" i="1"/>
  <c r="BH355" i="1"/>
  <c r="BR354" i="1"/>
  <c r="BQ354" i="1"/>
  <c r="BP354" i="1"/>
  <c r="BO354" i="1"/>
  <c r="BN354" i="1"/>
  <c r="BM354" i="1"/>
  <c r="BL354" i="1"/>
  <c r="BK354" i="1"/>
  <c r="BJ354" i="1"/>
  <c r="BI354" i="1"/>
  <c r="BH354" i="1"/>
  <c r="BR353" i="1"/>
  <c r="BQ353" i="1"/>
  <c r="BP353" i="1"/>
  <c r="BO353" i="1"/>
  <c r="BN353" i="1"/>
  <c r="BM353" i="1"/>
  <c r="BL353" i="1"/>
  <c r="BK353" i="1"/>
  <c r="BJ353" i="1"/>
  <c r="BI353" i="1"/>
  <c r="BH353" i="1"/>
  <c r="BR352" i="1"/>
  <c r="BQ352" i="1"/>
  <c r="BP352" i="1"/>
  <c r="BO352" i="1"/>
  <c r="BN352" i="1"/>
  <c r="BM352" i="1"/>
  <c r="BL352" i="1"/>
  <c r="BK352" i="1"/>
  <c r="BJ352" i="1"/>
  <c r="BI352" i="1"/>
  <c r="BH352" i="1"/>
  <c r="BR351" i="1"/>
  <c r="BQ351" i="1"/>
  <c r="BP351" i="1"/>
  <c r="BO351" i="1"/>
  <c r="BN351" i="1"/>
  <c r="BM351" i="1"/>
  <c r="BL351" i="1"/>
  <c r="BK351" i="1"/>
  <c r="BJ351" i="1"/>
  <c r="BI351" i="1"/>
  <c r="BH351" i="1"/>
  <c r="BR350" i="1"/>
  <c r="BQ350" i="1"/>
  <c r="BP350" i="1"/>
  <c r="BO350" i="1"/>
  <c r="BN350" i="1"/>
  <c r="BM350" i="1"/>
  <c r="BL350" i="1"/>
  <c r="BK350" i="1"/>
  <c r="BJ350" i="1"/>
  <c r="BI350" i="1"/>
  <c r="BH350" i="1"/>
  <c r="BR349" i="1"/>
  <c r="BQ349" i="1"/>
  <c r="BP349" i="1"/>
  <c r="BO349" i="1"/>
  <c r="BN349" i="1"/>
  <c r="BM349" i="1"/>
  <c r="BL349" i="1"/>
  <c r="BK349" i="1"/>
  <c r="BJ349" i="1"/>
  <c r="BI349" i="1"/>
  <c r="BH349" i="1"/>
  <c r="BR348" i="1"/>
  <c r="BQ348" i="1"/>
  <c r="BP348" i="1"/>
  <c r="BO348" i="1"/>
  <c r="BN348" i="1"/>
  <c r="BM348" i="1"/>
  <c r="BL348" i="1"/>
  <c r="BK348" i="1"/>
  <c r="BJ348" i="1"/>
  <c r="BI348" i="1"/>
  <c r="BH348" i="1"/>
  <c r="BR347" i="1"/>
  <c r="BQ347" i="1"/>
  <c r="BP347" i="1"/>
  <c r="BO347" i="1"/>
  <c r="BN347" i="1"/>
  <c r="BM347" i="1"/>
  <c r="BL347" i="1"/>
  <c r="BK347" i="1"/>
  <c r="BJ347" i="1"/>
  <c r="BI347" i="1"/>
  <c r="BH347" i="1"/>
  <c r="BR346" i="1"/>
  <c r="BQ346" i="1"/>
  <c r="BP346" i="1"/>
  <c r="BO346" i="1"/>
  <c r="BN346" i="1"/>
  <c r="BM346" i="1"/>
  <c r="BL346" i="1"/>
  <c r="BK346" i="1"/>
  <c r="BJ346" i="1"/>
  <c r="BI346" i="1"/>
  <c r="BH346" i="1"/>
  <c r="BR345" i="1"/>
  <c r="BQ345" i="1"/>
  <c r="BP345" i="1"/>
  <c r="BO345" i="1"/>
  <c r="BN345" i="1"/>
  <c r="BM345" i="1"/>
  <c r="BL345" i="1"/>
  <c r="BK345" i="1"/>
  <c r="BJ345" i="1"/>
  <c r="BI345" i="1"/>
  <c r="BH345" i="1"/>
  <c r="BR344" i="1"/>
  <c r="BQ344" i="1"/>
  <c r="BP344" i="1"/>
  <c r="BO344" i="1"/>
  <c r="BN344" i="1"/>
  <c r="BM344" i="1"/>
  <c r="BL344" i="1"/>
  <c r="BK344" i="1"/>
  <c r="BJ344" i="1"/>
  <c r="BI344" i="1"/>
  <c r="BH344" i="1"/>
  <c r="BR343" i="1"/>
  <c r="BQ343" i="1"/>
  <c r="BP343" i="1"/>
  <c r="BO343" i="1"/>
  <c r="BN343" i="1"/>
  <c r="BM343" i="1"/>
  <c r="BL343" i="1"/>
  <c r="BK343" i="1"/>
  <c r="BJ343" i="1"/>
  <c r="BI343" i="1"/>
  <c r="BH343" i="1"/>
  <c r="BR342" i="1"/>
  <c r="BQ342" i="1"/>
  <c r="BP342" i="1"/>
  <c r="BO342" i="1"/>
  <c r="BN342" i="1"/>
  <c r="BM342" i="1"/>
  <c r="BL342" i="1"/>
  <c r="BK342" i="1"/>
  <c r="BJ342" i="1"/>
  <c r="BI342" i="1"/>
  <c r="BH342" i="1"/>
  <c r="BR341" i="1"/>
  <c r="BQ341" i="1"/>
  <c r="BP341" i="1"/>
  <c r="BO341" i="1"/>
  <c r="BN341" i="1"/>
  <c r="BM341" i="1"/>
  <c r="BL341" i="1"/>
  <c r="BK341" i="1"/>
  <c r="BJ341" i="1"/>
  <c r="BI341" i="1"/>
  <c r="BH341" i="1"/>
  <c r="BR340" i="1"/>
  <c r="BQ340" i="1"/>
  <c r="BP340" i="1"/>
  <c r="BO340" i="1"/>
  <c r="BN340" i="1"/>
  <c r="BM340" i="1"/>
  <c r="BL340" i="1"/>
  <c r="BK340" i="1"/>
  <c r="BJ340" i="1"/>
  <c r="BI340" i="1"/>
  <c r="BH340" i="1"/>
  <c r="BR339" i="1"/>
  <c r="BQ339" i="1"/>
  <c r="BP339" i="1"/>
  <c r="BO339" i="1"/>
  <c r="BN339" i="1"/>
  <c r="BM339" i="1"/>
  <c r="BL339" i="1"/>
  <c r="BK339" i="1"/>
  <c r="BJ339" i="1"/>
  <c r="BI339" i="1"/>
  <c r="BH339" i="1"/>
  <c r="BR338" i="1"/>
  <c r="BQ338" i="1"/>
  <c r="BP338" i="1"/>
  <c r="BO338" i="1"/>
  <c r="BN338" i="1"/>
  <c r="BM338" i="1"/>
  <c r="BL338" i="1"/>
  <c r="BK338" i="1"/>
  <c r="BJ338" i="1"/>
  <c r="BI338" i="1"/>
  <c r="BH338" i="1"/>
  <c r="BR337" i="1"/>
  <c r="BQ337" i="1"/>
  <c r="BP337" i="1"/>
  <c r="BO337" i="1"/>
  <c r="BN337" i="1"/>
  <c r="BM337" i="1"/>
  <c r="BL337" i="1"/>
  <c r="BK337" i="1"/>
  <c r="BJ337" i="1"/>
  <c r="BI337" i="1"/>
  <c r="BH337" i="1"/>
  <c r="BR336" i="1"/>
  <c r="BQ336" i="1"/>
  <c r="BP336" i="1"/>
  <c r="BO336" i="1"/>
  <c r="BN336" i="1"/>
  <c r="BM336" i="1"/>
  <c r="BL336" i="1"/>
  <c r="BK336" i="1"/>
  <c r="BJ336" i="1"/>
  <c r="BI336" i="1"/>
  <c r="BH336" i="1"/>
  <c r="BR335" i="1"/>
  <c r="BQ335" i="1"/>
  <c r="BP335" i="1"/>
  <c r="BO335" i="1"/>
  <c r="BN335" i="1"/>
  <c r="BM335" i="1"/>
  <c r="BL335" i="1"/>
  <c r="BK335" i="1"/>
  <c r="BJ335" i="1"/>
  <c r="BI335" i="1"/>
  <c r="BH335" i="1"/>
  <c r="BR334" i="1"/>
  <c r="BQ334" i="1"/>
  <c r="BP334" i="1"/>
  <c r="BO334" i="1"/>
  <c r="BN334" i="1"/>
  <c r="BM334" i="1"/>
  <c r="BL334" i="1"/>
  <c r="BK334" i="1"/>
  <c r="BJ334" i="1"/>
  <c r="BI334" i="1"/>
  <c r="BH334" i="1"/>
  <c r="BR333" i="1"/>
  <c r="BQ333" i="1"/>
  <c r="BP333" i="1"/>
  <c r="BO333" i="1"/>
  <c r="BN333" i="1"/>
  <c r="BM333" i="1"/>
  <c r="BL333" i="1"/>
  <c r="BK333" i="1"/>
  <c r="BJ333" i="1"/>
  <c r="BI333" i="1"/>
  <c r="BH333" i="1"/>
  <c r="BR332" i="1"/>
  <c r="BQ332" i="1"/>
  <c r="BP332" i="1"/>
  <c r="BO332" i="1"/>
  <c r="BN332" i="1"/>
  <c r="BM332" i="1"/>
  <c r="BL332" i="1"/>
  <c r="BK332" i="1"/>
  <c r="BJ332" i="1"/>
  <c r="BI332" i="1"/>
  <c r="BH332" i="1"/>
  <c r="BR331" i="1"/>
  <c r="BQ331" i="1"/>
  <c r="BP331" i="1"/>
  <c r="BO331" i="1"/>
  <c r="BN331" i="1"/>
  <c r="BM331" i="1"/>
  <c r="BL331" i="1"/>
  <c r="BK331" i="1"/>
  <c r="BJ331" i="1"/>
  <c r="BI331" i="1"/>
  <c r="BH331" i="1"/>
  <c r="BR330" i="1"/>
  <c r="BQ330" i="1"/>
  <c r="BP330" i="1"/>
  <c r="BO330" i="1"/>
  <c r="BN330" i="1"/>
  <c r="BM330" i="1"/>
  <c r="BL330" i="1"/>
  <c r="BK330" i="1"/>
  <c r="BJ330" i="1"/>
  <c r="BI330" i="1"/>
  <c r="BH330" i="1"/>
  <c r="BR329" i="1"/>
  <c r="BQ329" i="1"/>
  <c r="BP329" i="1"/>
  <c r="BO329" i="1"/>
  <c r="BN329" i="1"/>
  <c r="BM329" i="1"/>
  <c r="BL329" i="1"/>
  <c r="BK329" i="1"/>
  <c r="BJ329" i="1"/>
  <c r="BI329" i="1"/>
  <c r="BH329" i="1"/>
  <c r="BR328" i="1"/>
  <c r="BQ328" i="1"/>
  <c r="BP328" i="1"/>
  <c r="BO328" i="1"/>
  <c r="BN328" i="1"/>
  <c r="BM328" i="1"/>
  <c r="BL328" i="1"/>
  <c r="BK328" i="1"/>
  <c r="BJ328" i="1"/>
  <c r="BI328" i="1"/>
  <c r="BH328" i="1"/>
  <c r="BR327" i="1"/>
  <c r="BQ327" i="1"/>
  <c r="BP327" i="1"/>
  <c r="BO327" i="1"/>
  <c r="BN327" i="1"/>
  <c r="BM327" i="1"/>
  <c r="BL327" i="1"/>
  <c r="BK327" i="1"/>
  <c r="BJ327" i="1"/>
  <c r="BI327" i="1"/>
  <c r="BH327" i="1"/>
  <c r="BR326" i="1"/>
  <c r="BQ326" i="1"/>
  <c r="BP326" i="1"/>
  <c r="BO326" i="1"/>
  <c r="BN326" i="1"/>
  <c r="BM326" i="1"/>
  <c r="BL326" i="1"/>
  <c r="BK326" i="1"/>
  <c r="BJ326" i="1"/>
  <c r="BI326" i="1"/>
  <c r="BH326" i="1"/>
  <c r="BR325" i="1"/>
  <c r="BQ325" i="1"/>
  <c r="BP325" i="1"/>
  <c r="BO325" i="1"/>
  <c r="BN325" i="1"/>
  <c r="BM325" i="1"/>
  <c r="BL325" i="1"/>
  <c r="BK325" i="1"/>
  <c r="BJ325" i="1"/>
  <c r="BI325" i="1"/>
  <c r="BH325" i="1"/>
  <c r="BR324" i="1"/>
  <c r="BQ324" i="1"/>
  <c r="BP324" i="1"/>
  <c r="BO324" i="1"/>
  <c r="BN324" i="1"/>
  <c r="BM324" i="1"/>
  <c r="BL324" i="1"/>
  <c r="BK324" i="1"/>
  <c r="BJ324" i="1"/>
  <c r="BI324" i="1"/>
  <c r="BH324" i="1"/>
  <c r="BR323" i="1"/>
  <c r="BQ323" i="1"/>
  <c r="BP323" i="1"/>
  <c r="BO323" i="1"/>
  <c r="BN323" i="1"/>
  <c r="BM323" i="1"/>
  <c r="BL323" i="1"/>
  <c r="BK323" i="1"/>
  <c r="BJ323" i="1"/>
  <c r="BI323" i="1"/>
  <c r="BH323" i="1"/>
  <c r="BR322" i="1"/>
  <c r="BQ322" i="1"/>
  <c r="BP322" i="1"/>
  <c r="BO322" i="1"/>
  <c r="BN322" i="1"/>
  <c r="BM322" i="1"/>
  <c r="BL322" i="1"/>
  <c r="BK322" i="1"/>
  <c r="BJ322" i="1"/>
  <c r="BI322" i="1"/>
  <c r="BH322" i="1"/>
  <c r="BR313" i="1"/>
  <c r="BQ313" i="1"/>
  <c r="BO313" i="1"/>
  <c r="BN313" i="1"/>
  <c r="BM313" i="1"/>
  <c r="BK313" i="1"/>
  <c r="BJ313" i="1"/>
  <c r="BI313" i="1"/>
  <c r="BR312" i="1"/>
  <c r="BQ312" i="1"/>
  <c r="BP312" i="1"/>
  <c r="BO312" i="1"/>
  <c r="BN312" i="1"/>
  <c r="BM312" i="1"/>
  <c r="BL312" i="1"/>
  <c r="BK312" i="1"/>
  <c r="BJ312" i="1"/>
  <c r="BI312" i="1"/>
  <c r="BH312" i="1"/>
  <c r="BR311" i="1"/>
  <c r="BQ311" i="1"/>
  <c r="BP311" i="1"/>
  <c r="BO311" i="1"/>
  <c r="BN311" i="1"/>
  <c r="BM311" i="1"/>
  <c r="BL311" i="1"/>
  <c r="BK311" i="1"/>
  <c r="BJ311" i="1"/>
  <c r="BI311" i="1"/>
  <c r="BH311" i="1"/>
  <c r="BR310" i="1"/>
  <c r="BQ310" i="1"/>
  <c r="BP310" i="1"/>
  <c r="BO310" i="1"/>
  <c r="BN310" i="1"/>
  <c r="BM310" i="1"/>
  <c r="BL310" i="1"/>
  <c r="BK310" i="1"/>
  <c r="BJ310" i="1"/>
  <c r="BI310" i="1"/>
  <c r="BH310" i="1"/>
  <c r="BR309" i="1"/>
  <c r="BQ309" i="1"/>
  <c r="BP309" i="1"/>
  <c r="BO309" i="1"/>
  <c r="BN309" i="1"/>
  <c r="BM309" i="1"/>
  <c r="BL309" i="1"/>
  <c r="BK309" i="1"/>
  <c r="BJ309" i="1"/>
  <c r="BI309" i="1"/>
  <c r="BH309" i="1"/>
  <c r="BR308" i="1"/>
  <c r="BQ308" i="1"/>
  <c r="BP308" i="1"/>
  <c r="BO308" i="1"/>
  <c r="BN308" i="1"/>
  <c r="BM308" i="1"/>
  <c r="BL308" i="1"/>
  <c r="BK308" i="1"/>
  <c r="BJ308" i="1"/>
  <c r="BI308" i="1"/>
  <c r="BH308" i="1"/>
  <c r="BR307" i="1"/>
  <c r="BQ307" i="1"/>
  <c r="BP307" i="1"/>
  <c r="BO307" i="1"/>
  <c r="BN307" i="1"/>
  <c r="BM307" i="1"/>
  <c r="BL307" i="1"/>
  <c r="BK307" i="1"/>
  <c r="BJ307" i="1"/>
  <c r="BI307" i="1"/>
  <c r="BH307" i="1"/>
  <c r="BR306" i="1"/>
  <c r="BQ306" i="1"/>
  <c r="BP306" i="1"/>
  <c r="BO306" i="1"/>
  <c r="BN306" i="1"/>
  <c r="BM306" i="1"/>
  <c r="BL306" i="1"/>
  <c r="BK306" i="1"/>
  <c r="BJ306" i="1"/>
  <c r="BI306" i="1"/>
  <c r="BH306" i="1"/>
  <c r="BR305" i="1"/>
  <c r="BQ305" i="1"/>
  <c r="BP305" i="1"/>
  <c r="BO305" i="1"/>
  <c r="BN305" i="1"/>
  <c r="BM305" i="1"/>
  <c r="BL305" i="1"/>
  <c r="BK305" i="1"/>
  <c r="BJ305" i="1"/>
  <c r="BI305" i="1"/>
  <c r="BH305" i="1"/>
  <c r="BR304" i="1"/>
  <c r="BQ304" i="1"/>
  <c r="BP304" i="1"/>
  <c r="BO304" i="1"/>
  <c r="BN304" i="1"/>
  <c r="BM304" i="1"/>
  <c r="BL304" i="1"/>
  <c r="BK304" i="1"/>
  <c r="BJ304" i="1"/>
  <c r="BI304" i="1"/>
  <c r="BH304" i="1"/>
  <c r="BR303" i="1"/>
  <c r="BQ303" i="1"/>
  <c r="BP303" i="1"/>
  <c r="BO303" i="1"/>
  <c r="BN303" i="1"/>
  <c r="BM303" i="1"/>
  <c r="BL303" i="1"/>
  <c r="BK303" i="1"/>
  <c r="BJ303" i="1"/>
  <c r="BI303" i="1"/>
  <c r="BH303" i="1"/>
  <c r="BR302" i="1"/>
  <c r="BQ302" i="1"/>
  <c r="BP302" i="1"/>
  <c r="BO302" i="1"/>
  <c r="BN302" i="1"/>
  <c r="BM302" i="1"/>
  <c r="BL302" i="1"/>
  <c r="BK302" i="1"/>
  <c r="BJ302" i="1"/>
  <c r="BI302" i="1"/>
  <c r="BH302" i="1"/>
  <c r="BR301" i="1"/>
  <c r="BQ301" i="1"/>
  <c r="BP301" i="1"/>
  <c r="BO301" i="1"/>
  <c r="BN301" i="1"/>
  <c r="BM301" i="1"/>
  <c r="BL301" i="1"/>
  <c r="BK301" i="1"/>
  <c r="BJ301" i="1"/>
  <c r="BI301" i="1"/>
  <c r="BH301" i="1"/>
  <c r="BR300" i="1"/>
  <c r="BQ300" i="1"/>
  <c r="BP300" i="1"/>
  <c r="BO300" i="1"/>
  <c r="BN300" i="1"/>
  <c r="BM300" i="1"/>
  <c r="BL300" i="1"/>
  <c r="BK300" i="1"/>
  <c r="BJ300" i="1"/>
  <c r="BI300" i="1"/>
  <c r="BH300" i="1"/>
  <c r="BR299" i="1"/>
  <c r="BQ299" i="1"/>
  <c r="BP299" i="1"/>
  <c r="BO299" i="1"/>
  <c r="BN299" i="1"/>
  <c r="BM299" i="1"/>
  <c r="BL299" i="1"/>
  <c r="BK299" i="1"/>
  <c r="BJ299" i="1"/>
  <c r="BI299" i="1"/>
  <c r="BH299" i="1"/>
  <c r="BR296" i="1"/>
  <c r="BQ296" i="1"/>
  <c r="BP296" i="1"/>
  <c r="BN296" i="1"/>
  <c r="BM296" i="1"/>
  <c r="BL296" i="1"/>
  <c r="BJ296" i="1"/>
  <c r="BI296" i="1"/>
  <c r="BH296" i="1"/>
  <c r="BR295" i="1"/>
  <c r="BQ295" i="1"/>
  <c r="BP295" i="1"/>
  <c r="BO295" i="1"/>
  <c r="BN295" i="1"/>
  <c r="BM295" i="1"/>
  <c r="BL295" i="1"/>
  <c r="BK295" i="1"/>
  <c r="BJ295" i="1"/>
  <c r="BI295" i="1"/>
  <c r="BH295" i="1"/>
  <c r="BR294" i="1"/>
  <c r="BQ294" i="1"/>
  <c r="BP294" i="1"/>
  <c r="BO294" i="1"/>
  <c r="BN294" i="1"/>
  <c r="BM294" i="1"/>
  <c r="BL294" i="1"/>
  <c r="BK294" i="1"/>
  <c r="BJ294" i="1"/>
  <c r="BI294" i="1"/>
  <c r="BH294" i="1"/>
  <c r="BR293" i="1"/>
  <c r="BQ293" i="1"/>
  <c r="BP293" i="1"/>
  <c r="BO293" i="1"/>
  <c r="BN293" i="1"/>
  <c r="BM293" i="1"/>
  <c r="BL293" i="1"/>
  <c r="BK293" i="1"/>
  <c r="BJ293" i="1"/>
  <c r="BI293" i="1"/>
  <c r="BH293" i="1"/>
  <c r="BR292" i="1"/>
  <c r="BQ292" i="1"/>
  <c r="BP292" i="1"/>
  <c r="BO292" i="1"/>
  <c r="BN292" i="1"/>
  <c r="BM292" i="1"/>
  <c r="BL292" i="1"/>
  <c r="BK292" i="1"/>
  <c r="BJ292" i="1"/>
  <c r="BI292" i="1"/>
  <c r="BH292" i="1"/>
  <c r="BR291" i="1"/>
  <c r="BQ291" i="1"/>
  <c r="BP291" i="1"/>
  <c r="BO291" i="1"/>
  <c r="BN291" i="1"/>
  <c r="BM291" i="1"/>
  <c r="BL291" i="1"/>
  <c r="BK291" i="1"/>
  <c r="BJ291" i="1"/>
  <c r="BI291" i="1"/>
  <c r="BH291" i="1"/>
  <c r="BR290" i="1"/>
  <c r="BQ290" i="1"/>
  <c r="BP290" i="1"/>
  <c r="BO290" i="1"/>
  <c r="BN290" i="1"/>
  <c r="BM290" i="1"/>
  <c r="BL290" i="1"/>
  <c r="BK290" i="1"/>
  <c r="BJ290" i="1"/>
  <c r="BI290" i="1"/>
  <c r="BH290" i="1"/>
  <c r="BR289" i="1"/>
  <c r="BQ289" i="1"/>
  <c r="BP289" i="1"/>
  <c r="BO289" i="1"/>
  <c r="BN289" i="1"/>
  <c r="BM289" i="1"/>
  <c r="BL289" i="1"/>
  <c r="BK289" i="1"/>
  <c r="BJ289" i="1"/>
  <c r="BI289" i="1"/>
  <c r="BH289" i="1"/>
  <c r="BR288" i="1"/>
  <c r="BQ288" i="1"/>
  <c r="BP288" i="1"/>
  <c r="BO288" i="1"/>
  <c r="BN288" i="1"/>
  <c r="BM288" i="1"/>
  <c r="BL288" i="1"/>
  <c r="BK288" i="1"/>
  <c r="BJ288" i="1"/>
  <c r="BI288" i="1"/>
  <c r="BH288" i="1"/>
  <c r="BR287" i="1"/>
  <c r="BQ287" i="1"/>
  <c r="BP287" i="1"/>
  <c r="BO287" i="1"/>
  <c r="BN287" i="1"/>
  <c r="BM287" i="1"/>
  <c r="BL287" i="1"/>
  <c r="BK287" i="1"/>
  <c r="BJ287" i="1"/>
  <c r="BI287" i="1"/>
  <c r="BH287" i="1"/>
  <c r="BR286" i="1"/>
  <c r="BQ286" i="1"/>
  <c r="BP286" i="1"/>
  <c r="BO286" i="1"/>
  <c r="BN286" i="1"/>
  <c r="BM286" i="1"/>
  <c r="BL286" i="1"/>
  <c r="BK286" i="1"/>
  <c r="BJ286" i="1"/>
  <c r="BI286" i="1"/>
  <c r="BH286" i="1"/>
  <c r="BR285" i="1"/>
  <c r="BQ285" i="1"/>
  <c r="BP285" i="1"/>
  <c r="BO285" i="1"/>
  <c r="BN285" i="1"/>
  <c r="BM285" i="1"/>
  <c r="BL285" i="1"/>
  <c r="BK285" i="1"/>
  <c r="BJ285" i="1"/>
  <c r="BI285" i="1"/>
  <c r="BH285" i="1"/>
  <c r="BR284" i="1"/>
  <c r="BQ284" i="1"/>
  <c r="BP284" i="1"/>
  <c r="BO284" i="1"/>
  <c r="BN284" i="1"/>
  <c r="BM284" i="1"/>
  <c r="BL284" i="1"/>
  <c r="BK284" i="1"/>
  <c r="BJ284" i="1"/>
  <c r="BI284" i="1"/>
  <c r="BH284" i="1"/>
  <c r="BR283" i="1"/>
  <c r="BQ283" i="1"/>
  <c r="BP283" i="1"/>
  <c r="BO283" i="1"/>
  <c r="BN283" i="1"/>
  <c r="BM283" i="1"/>
  <c r="BL283" i="1"/>
  <c r="BK283" i="1"/>
  <c r="BJ283" i="1"/>
  <c r="BI283" i="1"/>
  <c r="BH283" i="1"/>
  <c r="BR282" i="1"/>
  <c r="BQ282" i="1"/>
  <c r="BP282" i="1"/>
  <c r="BO282" i="1"/>
  <c r="BN282" i="1"/>
  <c r="BM282" i="1"/>
  <c r="BL282" i="1"/>
  <c r="BK282" i="1"/>
  <c r="BJ282" i="1"/>
  <c r="BI282" i="1"/>
  <c r="BH282" i="1"/>
  <c r="BR281" i="1"/>
  <c r="BQ281" i="1"/>
  <c r="BP281" i="1"/>
  <c r="BO281" i="1"/>
  <c r="BN281" i="1"/>
  <c r="BM281" i="1"/>
  <c r="BL281" i="1"/>
  <c r="BK281" i="1"/>
  <c r="BJ281" i="1"/>
  <c r="BI281" i="1"/>
  <c r="BH281" i="1"/>
  <c r="BR280" i="1"/>
  <c r="BQ280" i="1"/>
  <c r="BP280" i="1"/>
  <c r="BO280" i="1"/>
  <c r="BN280" i="1"/>
  <c r="BM280" i="1"/>
  <c r="BL280" i="1"/>
  <c r="BK280" i="1"/>
  <c r="BJ280" i="1"/>
  <c r="BI280" i="1"/>
  <c r="BH280" i="1"/>
  <c r="BR279" i="1"/>
  <c r="BQ279" i="1"/>
  <c r="BP279" i="1"/>
  <c r="BO279" i="1"/>
  <c r="BN279" i="1"/>
  <c r="BM279" i="1"/>
  <c r="BL279" i="1"/>
  <c r="BK279" i="1"/>
  <c r="BJ279" i="1"/>
  <c r="BI279" i="1"/>
  <c r="BH279" i="1"/>
  <c r="BR278" i="1"/>
  <c r="BQ278" i="1"/>
  <c r="BP278" i="1"/>
  <c r="BO278" i="1"/>
  <c r="BN278" i="1"/>
  <c r="BM278" i="1"/>
  <c r="BL278" i="1"/>
  <c r="BK278" i="1"/>
  <c r="BJ278" i="1"/>
  <c r="BI278" i="1"/>
  <c r="BH278" i="1"/>
  <c r="BR277" i="1"/>
  <c r="BQ277" i="1"/>
  <c r="BP277" i="1"/>
  <c r="BO277" i="1"/>
  <c r="BN277" i="1"/>
  <c r="BM277" i="1"/>
  <c r="BL277" i="1"/>
  <c r="BK277" i="1"/>
  <c r="BJ277" i="1"/>
  <c r="BI277" i="1"/>
  <c r="BH277" i="1"/>
  <c r="BR276" i="1"/>
  <c r="BQ276" i="1"/>
  <c r="BP276" i="1"/>
  <c r="BO276" i="1"/>
  <c r="BN276" i="1"/>
  <c r="BM276" i="1"/>
  <c r="BL276" i="1"/>
  <c r="BK276" i="1"/>
  <c r="BJ276" i="1"/>
  <c r="BI276" i="1"/>
  <c r="BH276" i="1"/>
  <c r="BR275" i="1"/>
  <c r="BQ275" i="1"/>
  <c r="BP275" i="1"/>
  <c r="BO275" i="1"/>
  <c r="BN275" i="1"/>
  <c r="BM275" i="1"/>
  <c r="BL275" i="1"/>
  <c r="BK275" i="1"/>
  <c r="BJ275" i="1"/>
  <c r="BI275" i="1"/>
  <c r="BH275" i="1"/>
  <c r="BR274" i="1"/>
  <c r="BQ274" i="1"/>
  <c r="BP274" i="1"/>
  <c r="BO274" i="1"/>
  <c r="BN274" i="1"/>
  <c r="BM274" i="1"/>
  <c r="BL274" i="1"/>
  <c r="BK274" i="1"/>
  <c r="BJ274" i="1"/>
  <c r="BI274" i="1"/>
  <c r="BH274" i="1"/>
  <c r="BR273" i="1"/>
  <c r="BQ273" i="1"/>
  <c r="BP273" i="1"/>
  <c r="BO273" i="1"/>
  <c r="BN273" i="1"/>
  <c r="BM273" i="1"/>
  <c r="BL273" i="1"/>
  <c r="BK273" i="1"/>
  <c r="BJ273" i="1"/>
  <c r="BI273" i="1"/>
  <c r="BH273" i="1"/>
  <c r="BR272" i="1"/>
  <c r="BQ272" i="1"/>
  <c r="BP272" i="1"/>
  <c r="BO272" i="1"/>
  <c r="BN272" i="1"/>
  <c r="BM272" i="1"/>
  <c r="BL272" i="1"/>
  <c r="BK272" i="1"/>
  <c r="BJ272" i="1"/>
  <c r="BI272" i="1"/>
  <c r="BH272" i="1"/>
  <c r="BR271" i="1"/>
  <c r="BQ271" i="1"/>
  <c r="BP271" i="1"/>
  <c r="BO271" i="1"/>
  <c r="BN271" i="1"/>
  <c r="BM271" i="1"/>
  <c r="BL271" i="1"/>
  <c r="BK271" i="1"/>
  <c r="BJ271" i="1"/>
  <c r="BI271" i="1"/>
  <c r="BH271" i="1"/>
  <c r="BR270" i="1"/>
  <c r="BQ270" i="1"/>
  <c r="BP270" i="1"/>
  <c r="BO270" i="1"/>
  <c r="BN270" i="1"/>
  <c r="BM270" i="1"/>
  <c r="BL270" i="1"/>
  <c r="BK270" i="1"/>
  <c r="BJ270" i="1"/>
  <c r="BI270" i="1"/>
  <c r="BH270" i="1"/>
  <c r="BR269" i="1"/>
  <c r="BQ269" i="1"/>
  <c r="BP269" i="1"/>
  <c r="BO269" i="1"/>
  <c r="BN269" i="1"/>
  <c r="BM269" i="1"/>
  <c r="BL269" i="1"/>
  <c r="BK269" i="1"/>
  <c r="BJ269" i="1"/>
  <c r="BI269" i="1"/>
  <c r="BH269" i="1"/>
  <c r="BR268" i="1"/>
  <c r="BQ268" i="1"/>
  <c r="BP268" i="1"/>
  <c r="BO268" i="1"/>
  <c r="BN268" i="1"/>
  <c r="BM268" i="1"/>
  <c r="BL268" i="1"/>
  <c r="BK268" i="1"/>
  <c r="BJ268" i="1"/>
  <c r="BI268" i="1"/>
  <c r="BH268" i="1"/>
  <c r="BR267" i="1"/>
  <c r="BQ267" i="1"/>
  <c r="BP267" i="1"/>
  <c r="BO267" i="1"/>
  <c r="BN267" i="1"/>
  <c r="BM267" i="1"/>
  <c r="BL267" i="1"/>
  <c r="BK267" i="1"/>
  <c r="BJ267" i="1"/>
  <c r="BI267" i="1"/>
  <c r="BH267" i="1"/>
  <c r="BR266" i="1"/>
  <c r="BQ266" i="1"/>
  <c r="BP266" i="1"/>
  <c r="BO266" i="1"/>
  <c r="BN266" i="1"/>
  <c r="BM266" i="1"/>
  <c r="BL266" i="1"/>
  <c r="BK266" i="1"/>
  <c r="BJ266" i="1"/>
  <c r="BI266" i="1"/>
  <c r="BH266" i="1"/>
  <c r="BR265" i="1"/>
  <c r="BQ265" i="1"/>
  <c r="BP265" i="1"/>
  <c r="BO265" i="1"/>
  <c r="BN265" i="1"/>
  <c r="BM265" i="1"/>
  <c r="BL265" i="1"/>
  <c r="BK265" i="1"/>
  <c r="BJ265" i="1"/>
  <c r="BI265" i="1"/>
  <c r="BH265" i="1"/>
  <c r="BR264" i="1"/>
  <c r="BQ264" i="1"/>
  <c r="BP264" i="1"/>
  <c r="BO264" i="1"/>
  <c r="BN264" i="1"/>
  <c r="BM264" i="1"/>
  <c r="BL264" i="1"/>
  <c r="BK264" i="1"/>
  <c r="BJ264" i="1"/>
  <c r="BI264" i="1"/>
  <c r="BH264" i="1"/>
  <c r="BR263" i="1"/>
  <c r="BQ263" i="1"/>
  <c r="BP263" i="1"/>
  <c r="BO263" i="1"/>
  <c r="BN263" i="1"/>
  <c r="BM263" i="1"/>
  <c r="BL263" i="1"/>
  <c r="BK263" i="1"/>
  <c r="BJ263" i="1"/>
  <c r="BI263" i="1"/>
  <c r="BH263" i="1"/>
  <c r="BR262" i="1"/>
  <c r="BQ262" i="1"/>
  <c r="BP262" i="1"/>
  <c r="BO262" i="1"/>
  <c r="BN262" i="1"/>
  <c r="BM262" i="1"/>
  <c r="BL262" i="1"/>
  <c r="BK262" i="1"/>
  <c r="BJ262" i="1"/>
  <c r="BI262" i="1"/>
  <c r="BH262" i="1"/>
  <c r="BR261" i="1"/>
  <c r="BQ261" i="1"/>
  <c r="BP261" i="1"/>
  <c r="BO261" i="1"/>
  <c r="BN261" i="1"/>
  <c r="BM261" i="1"/>
  <c r="BL261" i="1"/>
  <c r="BK261" i="1"/>
  <c r="BJ261" i="1"/>
  <c r="BI261" i="1"/>
  <c r="BH261" i="1"/>
  <c r="BR260" i="1"/>
  <c r="BQ260" i="1"/>
  <c r="BP260" i="1"/>
  <c r="BO260" i="1"/>
  <c r="BN260" i="1"/>
  <c r="BM260" i="1"/>
  <c r="BL260" i="1"/>
  <c r="BK260" i="1"/>
  <c r="BJ260" i="1"/>
  <c r="BI260" i="1"/>
  <c r="BH260" i="1"/>
  <c r="BR259" i="1"/>
  <c r="BQ259" i="1"/>
  <c r="BP259" i="1"/>
  <c r="BO259" i="1"/>
  <c r="BN259" i="1"/>
  <c r="BM259" i="1"/>
  <c r="BL259" i="1"/>
  <c r="BK259" i="1"/>
  <c r="BJ259" i="1"/>
  <c r="BI259" i="1"/>
  <c r="BH259" i="1"/>
  <c r="BR258" i="1"/>
  <c r="BQ258" i="1"/>
  <c r="BP258" i="1"/>
  <c r="BO258" i="1"/>
  <c r="BN258" i="1"/>
  <c r="BM258" i="1"/>
  <c r="BL258" i="1"/>
  <c r="BK258" i="1"/>
  <c r="BJ258" i="1"/>
  <c r="BI258" i="1"/>
  <c r="BH258" i="1"/>
  <c r="BR257" i="1"/>
  <c r="BQ257" i="1"/>
  <c r="BP257" i="1"/>
  <c r="BO257" i="1"/>
  <c r="BN257" i="1"/>
  <c r="BM257" i="1"/>
  <c r="BL257" i="1"/>
  <c r="BK257" i="1"/>
  <c r="BJ257" i="1"/>
  <c r="BI257" i="1"/>
  <c r="BH257" i="1"/>
  <c r="BR256" i="1"/>
  <c r="BQ256" i="1"/>
  <c r="BP256" i="1"/>
  <c r="BO256" i="1"/>
  <c r="BN256" i="1"/>
  <c r="BM256" i="1"/>
  <c r="BL256" i="1"/>
  <c r="BK256" i="1"/>
  <c r="BJ256" i="1"/>
  <c r="BI256" i="1"/>
  <c r="BH256" i="1"/>
  <c r="BR255" i="1"/>
  <c r="BQ255" i="1"/>
  <c r="BP255" i="1"/>
  <c r="BO255" i="1"/>
  <c r="BN255" i="1"/>
  <c r="BM255" i="1"/>
  <c r="BL255" i="1"/>
  <c r="BK255" i="1"/>
  <c r="BJ255" i="1"/>
  <c r="BI255" i="1"/>
  <c r="BH255" i="1"/>
  <c r="BR254" i="1"/>
  <c r="BQ254" i="1"/>
  <c r="BP254" i="1"/>
  <c r="BO254" i="1"/>
  <c r="BN254" i="1"/>
  <c r="BM254" i="1"/>
  <c r="BL254" i="1"/>
  <c r="BK254" i="1"/>
  <c r="BJ254" i="1"/>
  <c r="BI254" i="1"/>
  <c r="BH254" i="1"/>
  <c r="BR253" i="1"/>
  <c r="BQ253" i="1"/>
  <c r="BP253" i="1"/>
  <c r="BO253" i="1"/>
  <c r="BN253" i="1"/>
  <c r="BM253" i="1"/>
  <c r="BL253" i="1"/>
  <c r="BK253" i="1"/>
  <c r="BJ253" i="1"/>
  <c r="BI253" i="1"/>
  <c r="BH253" i="1"/>
  <c r="BR252" i="1"/>
  <c r="BQ252" i="1"/>
  <c r="BP252" i="1"/>
  <c r="BO252" i="1"/>
  <c r="BN252" i="1"/>
  <c r="BM252" i="1"/>
  <c r="BL252" i="1"/>
  <c r="BK252" i="1"/>
  <c r="BJ252" i="1"/>
  <c r="BI252" i="1"/>
  <c r="BH252" i="1"/>
  <c r="BR251" i="1"/>
  <c r="BQ251" i="1"/>
  <c r="BP251" i="1"/>
  <c r="BO251" i="1"/>
  <c r="BN251" i="1"/>
  <c r="BM251" i="1"/>
  <c r="BL251" i="1"/>
  <c r="BK251" i="1"/>
  <c r="BJ251" i="1"/>
  <c r="BI251" i="1"/>
  <c r="BH251" i="1"/>
  <c r="BR250" i="1"/>
  <c r="BQ250" i="1"/>
  <c r="BP250" i="1"/>
  <c r="BO250" i="1"/>
  <c r="BN250" i="1"/>
  <c r="BM250" i="1"/>
  <c r="BL250" i="1"/>
  <c r="BK250" i="1"/>
  <c r="BJ250" i="1"/>
  <c r="BI250" i="1"/>
  <c r="BH250" i="1"/>
  <c r="BR249" i="1"/>
  <c r="BQ249" i="1"/>
  <c r="BP249" i="1"/>
  <c r="BO249" i="1"/>
  <c r="BN249" i="1"/>
  <c r="BM249" i="1"/>
  <c r="BL249" i="1"/>
  <c r="BK249" i="1"/>
  <c r="BJ249" i="1"/>
  <c r="BI249" i="1"/>
  <c r="BH249" i="1"/>
  <c r="BR248" i="1"/>
  <c r="BQ248" i="1"/>
  <c r="BP248" i="1"/>
  <c r="BO248" i="1"/>
  <c r="BN248" i="1"/>
  <c r="BM248" i="1"/>
  <c r="BL248" i="1"/>
  <c r="BK248" i="1"/>
  <c r="BJ248" i="1"/>
  <c r="BI248" i="1"/>
  <c r="BH248" i="1"/>
  <c r="BR247" i="1"/>
  <c r="BQ247" i="1"/>
  <c r="BP247" i="1"/>
  <c r="BO247" i="1"/>
  <c r="BN247" i="1"/>
  <c r="BM247" i="1"/>
  <c r="BL247" i="1"/>
  <c r="BK247" i="1"/>
  <c r="BJ247" i="1"/>
  <c r="BI247" i="1"/>
  <c r="BH247" i="1"/>
  <c r="BR246" i="1"/>
  <c r="BQ246" i="1"/>
  <c r="BP246" i="1"/>
  <c r="BO246" i="1"/>
  <c r="BN246" i="1"/>
  <c r="BM246" i="1"/>
  <c r="BL246" i="1"/>
  <c r="BK246" i="1"/>
  <c r="BJ246" i="1"/>
  <c r="BI246" i="1"/>
  <c r="BH246" i="1"/>
  <c r="BR245" i="1"/>
  <c r="BQ245" i="1"/>
  <c r="BP245" i="1"/>
  <c r="BO245" i="1"/>
  <c r="BN245" i="1"/>
  <c r="BM245" i="1"/>
  <c r="BL245" i="1"/>
  <c r="BK245" i="1"/>
  <c r="BJ245" i="1"/>
  <c r="BI245" i="1"/>
  <c r="BH245" i="1"/>
  <c r="BR244" i="1"/>
  <c r="BQ244" i="1"/>
  <c r="BP244" i="1"/>
  <c r="BO244" i="1"/>
  <c r="BN244" i="1"/>
  <c r="BM244" i="1"/>
  <c r="BL244" i="1"/>
  <c r="BK244" i="1"/>
  <c r="BJ244" i="1"/>
  <c r="BI244" i="1"/>
  <c r="BH244" i="1"/>
  <c r="BR243" i="1"/>
  <c r="BQ243" i="1"/>
  <c r="BP243" i="1"/>
  <c r="BO243" i="1"/>
  <c r="BN243" i="1"/>
  <c r="BM243" i="1"/>
  <c r="BL243" i="1"/>
  <c r="BK243" i="1"/>
  <c r="BJ243" i="1"/>
  <c r="BI243" i="1"/>
  <c r="BH243" i="1"/>
  <c r="BR242" i="1"/>
  <c r="BQ242" i="1"/>
  <c r="BP242" i="1"/>
  <c r="BO242" i="1"/>
  <c r="BN242" i="1"/>
  <c r="BM242" i="1"/>
  <c r="BL242" i="1"/>
  <c r="BK242" i="1"/>
  <c r="BJ242" i="1"/>
  <c r="BI242" i="1"/>
  <c r="BH242" i="1"/>
  <c r="BR241" i="1"/>
  <c r="BQ241" i="1"/>
  <c r="BP241" i="1"/>
  <c r="BO241" i="1"/>
  <c r="BN241" i="1"/>
  <c r="BM241" i="1"/>
  <c r="BL241" i="1"/>
  <c r="BK241" i="1"/>
  <c r="BJ241" i="1"/>
  <c r="BI241" i="1"/>
  <c r="BH241" i="1"/>
  <c r="BR238" i="1"/>
  <c r="BQ238" i="1"/>
  <c r="BP238" i="1"/>
  <c r="BO238" i="1"/>
  <c r="BN238" i="1"/>
  <c r="BM238" i="1"/>
  <c r="BL238" i="1"/>
  <c r="BK238" i="1"/>
  <c r="BJ238" i="1"/>
  <c r="BI238" i="1"/>
  <c r="BH238" i="1"/>
  <c r="BR237" i="1"/>
  <c r="BQ237" i="1"/>
  <c r="BP237" i="1"/>
  <c r="BO237" i="1"/>
  <c r="BN237" i="1"/>
  <c r="BM237" i="1"/>
  <c r="BL237" i="1"/>
  <c r="BK237" i="1"/>
  <c r="BJ237" i="1"/>
  <c r="BI237" i="1"/>
  <c r="BH237" i="1"/>
  <c r="BR236" i="1"/>
  <c r="BQ236" i="1"/>
  <c r="BP236" i="1"/>
  <c r="BO236" i="1"/>
  <c r="BN236" i="1"/>
  <c r="BM236" i="1"/>
  <c r="BL236" i="1"/>
  <c r="BK236" i="1"/>
  <c r="BJ236" i="1"/>
  <c r="BI236" i="1"/>
  <c r="BH236" i="1"/>
  <c r="BR235" i="1"/>
  <c r="BQ235" i="1"/>
  <c r="BP235" i="1"/>
  <c r="BO235" i="1"/>
  <c r="BN235" i="1"/>
  <c r="BM235" i="1"/>
  <c r="BL235" i="1"/>
  <c r="BK235" i="1"/>
  <c r="BJ235" i="1"/>
  <c r="BI235" i="1"/>
  <c r="BH235" i="1"/>
  <c r="BR234" i="1"/>
  <c r="BQ234" i="1"/>
  <c r="BP234" i="1"/>
  <c r="BO234" i="1"/>
  <c r="BN234" i="1"/>
  <c r="BM234" i="1"/>
  <c r="BL234" i="1"/>
  <c r="BK234" i="1"/>
  <c r="BJ234" i="1"/>
  <c r="BI234" i="1"/>
  <c r="BH234" i="1"/>
  <c r="BR233" i="1"/>
  <c r="BQ233" i="1"/>
  <c r="BP233" i="1"/>
  <c r="BO233" i="1"/>
  <c r="BN233" i="1"/>
  <c r="BM233" i="1"/>
  <c r="BL233" i="1"/>
  <c r="BK233" i="1"/>
  <c r="BJ233" i="1"/>
  <c r="BI233" i="1"/>
  <c r="BH233" i="1"/>
  <c r="BR232" i="1"/>
  <c r="BQ232" i="1"/>
  <c r="BP232" i="1"/>
  <c r="BO232" i="1"/>
  <c r="BN232" i="1"/>
  <c r="BM232" i="1"/>
  <c r="BL232" i="1"/>
  <c r="BK232" i="1"/>
  <c r="BJ232" i="1"/>
  <c r="BI232" i="1"/>
  <c r="BH232" i="1"/>
  <c r="BR231" i="1"/>
  <c r="BQ231" i="1"/>
  <c r="BP231" i="1"/>
  <c r="BO231" i="1"/>
  <c r="BN231" i="1"/>
  <c r="BM231" i="1"/>
  <c r="BL231" i="1"/>
  <c r="BK231" i="1"/>
  <c r="BJ231" i="1"/>
  <c r="BI231" i="1"/>
  <c r="BH231" i="1"/>
  <c r="BR230" i="1"/>
  <c r="BQ230" i="1"/>
  <c r="BP230" i="1"/>
  <c r="BO230" i="1"/>
  <c r="BN230" i="1"/>
  <c r="BM230" i="1"/>
  <c r="BL230" i="1"/>
  <c r="BK230" i="1"/>
  <c r="BJ230" i="1"/>
  <c r="BI230" i="1"/>
  <c r="BH230" i="1"/>
  <c r="BR229" i="1"/>
  <c r="BQ229" i="1"/>
  <c r="BP229" i="1"/>
  <c r="BO229" i="1"/>
  <c r="BN229" i="1"/>
  <c r="BM229" i="1"/>
  <c r="BL229" i="1"/>
  <c r="BK229" i="1"/>
  <c r="BJ229" i="1"/>
  <c r="BI229" i="1"/>
  <c r="BH229" i="1"/>
  <c r="BR228" i="1"/>
  <c r="BQ228" i="1"/>
  <c r="BP228" i="1"/>
  <c r="BO228" i="1"/>
  <c r="BN228" i="1"/>
  <c r="BM228" i="1"/>
  <c r="BL228" i="1"/>
  <c r="BK228" i="1"/>
  <c r="BJ228" i="1"/>
  <c r="BI228" i="1"/>
  <c r="BH228" i="1"/>
  <c r="BR227" i="1"/>
  <c r="BQ227" i="1"/>
  <c r="BP227" i="1"/>
  <c r="BO227" i="1"/>
  <c r="BN227" i="1"/>
  <c r="BM227" i="1"/>
  <c r="BL227" i="1"/>
  <c r="BK227" i="1"/>
  <c r="BJ227" i="1"/>
  <c r="BI227" i="1"/>
  <c r="BH227" i="1"/>
  <c r="BR226" i="1"/>
  <c r="BQ226" i="1"/>
  <c r="BP226" i="1"/>
  <c r="BO226" i="1"/>
  <c r="BN226" i="1"/>
  <c r="BM226" i="1"/>
  <c r="BL226" i="1"/>
  <c r="BK226" i="1"/>
  <c r="BJ226" i="1"/>
  <c r="BI226" i="1"/>
  <c r="BH226" i="1"/>
  <c r="BR225" i="1"/>
  <c r="BQ225" i="1"/>
  <c r="BP225" i="1"/>
  <c r="BO225" i="1"/>
  <c r="BN225" i="1"/>
  <c r="BM225" i="1"/>
  <c r="BL225" i="1"/>
  <c r="BK225" i="1"/>
  <c r="BJ225" i="1"/>
  <c r="BI225" i="1"/>
  <c r="BH225" i="1"/>
  <c r="BR224" i="1"/>
  <c r="BQ224" i="1"/>
  <c r="BP224" i="1"/>
  <c r="BO224" i="1"/>
  <c r="BN224" i="1"/>
  <c r="BM224" i="1"/>
  <c r="BL224" i="1"/>
  <c r="BK224" i="1"/>
  <c r="BJ224" i="1"/>
  <c r="BI224" i="1"/>
  <c r="BH224" i="1"/>
  <c r="BR223" i="1"/>
  <c r="BQ223" i="1"/>
  <c r="BP223" i="1"/>
  <c r="BO223" i="1"/>
  <c r="BN223" i="1"/>
  <c r="BM223" i="1"/>
  <c r="BL223" i="1"/>
  <c r="BK223" i="1"/>
  <c r="BJ223" i="1"/>
  <c r="BI223" i="1"/>
  <c r="BH223" i="1"/>
  <c r="BR222" i="1"/>
  <c r="BQ222" i="1"/>
  <c r="BP222" i="1"/>
  <c r="BO222" i="1"/>
  <c r="BN222" i="1"/>
  <c r="BM222" i="1"/>
  <c r="BL222" i="1"/>
  <c r="BK222" i="1"/>
  <c r="BJ222" i="1"/>
  <c r="BI222" i="1"/>
  <c r="BH222" i="1"/>
  <c r="BR221" i="1"/>
  <c r="BQ221" i="1"/>
  <c r="BP221" i="1"/>
  <c r="BO221" i="1"/>
  <c r="BN221" i="1"/>
  <c r="BM221" i="1"/>
  <c r="BL221" i="1"/>
  <c r="BK221" i="1"/>
  <c r="BJ221" i="1"/>
  <c r="BI221" i="1"/>
  <c r="BH221" i="1"/>
  <c r="BR218" i="1"/>
  <c r="BP218" i="1"/>
  <c r="BO218" i="1"/>
  <c r="BN218" i="1"/>
  <c r="BL218" i="1"/>
  <c r="BK218" i="1"/>
  <c r="BJ218" i="1"/>
  <c r="BH218" i="1"/>
  <c r="BR217" i="1"/>
  <c r="BQ217" i="1"/>
  <c r="BP217" i="1"/>
  <c r="BO217" i="1"/>
  <c r="BN217" i="1"/>
  <c r="BM217" i="1"/>
  <c r="BL217" i="1"/>
  <c r="BK217" i="1"/>
  <c r="BJ217" i="1"/>
  <c r="BI217" i="1"/>
  <c r="BH217" i="1"/>
  <c r="BR216" i="1"/>
  <c r="BQ216" i="1"/>
  <c r="BP216" i="1"/>
  <c r="BO216" i="1"/>
  <c r="BN216" i="1"/>
  <c r="BM216" i="1"/>
  <c r="BL216" i="1"/>
  <c r="BK216" i="1"/>
  <c r="BJ216" i="1"/>
  <c r="BI216" i="1"/>
  <c r="BH216" i="1"/>
  <c r="BR215" i="1"/>
  <c r="BQ215" i="1"/>
  <c r="BP215" i="1"/>
  <c r="BO215" i="1"/>
  <c r="BN215" i="1"/>
  <c r="BM215" i="1"/>
  <c r="BL215" i="1"/>
  <c r="BK215" i="1"/>
  <c r="BJ215" i="1"/>
  <c r="BI215" i="1"/>
  <c r="BH215" i="1"/>
  <c r="BR214" i="1"/>
  <c r="BQ214" i="1"/>
  <c r="BP214" i="1"/>
  <c r="BO214" i="1"/>
  <c r="BN214" i="1"/>
  <c r="BM214" i="1"/>
  <c r="BL214" i="1"/>
  <c r="BK214" i="1"/>
  <c r="BJ214" i="1"/>
  <c r="BI214" i="1"/>
  <c r="BH214" i="1"/>
  <c r="BR213" i="1"/>
  <c r="BQ213" i="1"/>
  <c r="BP213" i="1"/>
  <c r="BO213" i="1"/>
  <c r="BN213" i="1"/>
  <c r="BM213" i="1"/>
  <c r="BL213" i="1"/>
  <c r="BK213" i="1"/>
  <c r="BJ213" i="1"/>
  <c r="BI213" i="1"/>
  <c r="BH213" i="1"/>
  <c r="BR212" i="1"/>
  <c r="BQ212" i="1"/>
  <c r="BP212" i="1"/>
  <c r="BO212" i="1"/>
  <c r="BN212" i="1"/>
  <c r="BM212" i="1"/>
  <c r="BL212" i="1"/>
  <c r="BK212" i="1"/>
  <c r="BJ212" i="1"/>
  <c r="BI212" i="1"/>
  <c r="BH212" i="1"/>
  <c r="BR211" i="1"/>
  <c r="BQ211" i="1"/>
  <c r="BP211" i="1"/>
  <c r="BO211" i="1"/>
  <c r="BN211" i="1"/>
  <c r="BM211" i="1"/>
  <c r="BL211" i="1"/>
  <c r="BK211" i="1"/>
  <c r="BJ211" i="1"/>
  <c r="BI211" i="1"/>
  <c r="BH211" i="1"/>
  <c r="BR210" i="1"/>
  <c r="BQ210" i="1"/>
  <c r="BP210" i="1"/>
  <c r="BO210" i="1"/>
  <c r="BN210" i="1"/>
  <c r="BM210" i="1"/>
  <c r="BL210" i="1"/>
  <c r="BK210" i="1"/>
  <c r="BJ210" i="1"/>
  <c r="BI210" i="1"/>
  <c r="BH210" i="1"/>
  <c r="BR209" i="1"/>
  <c r="BQ209" i="1"/>
  <c r="BP209" i="1"/>
  <c r="BO209" i="1"/>
  <c r="BN209" i="1"/>
  <c r="BM209" i="1"/>
  <c r="BL209" i="1"/>
  <c r="BK209" i="1"/>
  <c r="BJ209" i="1"/>
  <c r="BI209" i="1"/>
  <c r="BH209" i="1"/>
  <c r="BR208" i="1"/>
  <c r="BQ208" i="1"/>
  <c r="BP208" i="1"/>
  <c r="BO208" i="1"/>
  <c r="BN208" i="1"/>
  <c r="BM208" i="1"/>
  <c r="BL208" i="1"/>
  <c r="BK208" i="1"/>
  <c r="BJ208" i="1"/>
  <c r="BI208" i="1"/>
  <c r="BH208" i="1"/>
  <c r="BR207" i="1"/>
  <c r="BQ207" i="1"/>
  <c r="BP207" i="1"/>
  <c r="BO207" i="1"/>
  <c r="BN207" i="1"/>
  <c r="BM207" i="1"/>
  <c r="BL207" i="1"/>
  <c r="BK207" i="1"/>
  <c r="BJ207" i="1"/>
  <c r="BI207" i="1"/>
  <c r="BH207" i="1"/>
  <c r="BR206" i="1"/>
  <c r="BQ206" i="1"/>
  <c r="BP206" i="1"/>
  <c r="BO206" i="1"/>
  <c r="BN206" i="1"/>
  <c r="BM206" i="1"/>
  <c r="BL206" i="1"/>
  <c r="BK206" i="1"/>
  <c r="BJ206" i="1"/>
  <c r="BI206" i="1"/>
  <c r="BH206" i="1"/>
  <c r="BR205" i="1"/>
  <c r="BQ205" i="1"/>
  <c r="BP205" i="1"/>
  <c r="BO205" i="1"/>
  <c r="BN205" i="1"/>
  <c r="BM205" i="1"/>
  <c r="BL205" i="1"/>
  <c r="BK205" i="1"/>
  <c r="BJ205" i="1"/>
  <c r="BI205" i="1"/>
  <c r="BH205" i="1"/>
  <c r="BR202" i="1"/>
  <c r="BQ202" i="1"/>
  <c r="BO202" i="1"/>
  <c r="BN202" i="1"/>
  <c r="BM202" i="1"/>
  <c r="BK202" i="1"/>
  <c r="BJ202" i="1"/>
  <c r="BI202" i="1"/>
  <c r="BR201" i="1"/>
  <c r="BQ201" i="1"/>
  <c r="BP201" i="1"/>
  <c r="BO201" i="1"/>
  <c r="BN201" i="1"/>
  <c r="BM201" i="1"/>
  <c r="BL201" i="1"/>
  <c r="BK201" i="1"/>
  <c r="BJ201" i="1"/>
  <c r="BI201" i="1"/>
  <c r="BH201" i="1"/>
  <c r="BR200" i="1"/>
  <c r="BQ200" i="1"/>
  <c r="BP200" i="1"/>
  <c r="BO200" i="1"/>
  <c r="BN200" i="1"/>
  <c r="BM200" i="1"/>
  <c r="BL200" i="1"/>
  <c r="BK200" i="1"/>
  <c r="BJ200" i="1"/>
  <c r="BI200" i="1"/>
  <c r="BH200" i="1"/>
  <c r="BR199" i="1"/>
  <c r="BQ199" i="1"/>
  <c r="BP199" i="1"/>
  <c r="BO199" i="1"/>
  <c r="BN199" i="1"/>
  <c r="BM199" i="1"/>
  <c r="BL199" i="1"/>
  <c r="BK199" i="1"/>
  <c r="BJ199" i="1"/>
  <c r="BI199" i="1"/>
  <c r="BH199" i="1"/>
  <c r="BR198" i="1"/>
  <c r="BQ198" i="1"/>
  <c r="BP198" i="1"/>
  <c r="BO198" i="1"/>
  <c r="BN198" i="1"/>
  <c r="BM198" i="1"/>
  <c r="BL198" i="1"/>
  <c r="BK198" i="1"/>
  <c r="BJ198" i="1"/>
  <c r="BI198" i="1"/>
  <c r="BH198" i="1"/>
  <c r="BR197" i="1"/>
  <c r="BQ197" i="1"/>
  <c r="BP197" i="1"/>
  <c r="BO197" i="1"/>
  <c r="BN197" i="1"/>
  <c r="BM197" i="1"/>
  <c r="BL197" i="1"/>
  <c r="BK197" i="1"/>
  <c r="BJ197" i="1"/>
  <c r="BI197" i="1"/>
  <c r="BH197" i="1"/>
  <c r="BR192" i="1"/>
  <c r="BQ192" i="1"/>
  <c r="BP192" i="1"/>
  <c r="BO192" i="1"/>
  <c r="BN192" i="1"/>
  <c r="BM192" i="1"/>
  <c r="BL192" i="1"/>
  <c r="BK192" i="1"/>
  <c r="BJ192" i="1"/>
  <c r="BI192" i="1"/>
  <c r="BH192" i="1"/>
  <c r="BR191" i="1"/>
  <c r="BQ191" i="1"/>
  <c r="BP191" i="1"/>
  <c r="BO191" i="1"/>
  <c r="BN191" i="1"/>
  <c r="BM191" i="1"/>
  <c r="BL191" i="1"/>
  <c r="BK191" i="1"/>
  <c r="BJ191" i="1"/>
  <c r="BI191" i="1"/>
  <c r="BH191" i="1"/>
  <c r="BR188" i="1"/>
  <c r="BQ188" i="1"/>
  <c r="BP188" i="1"/>
  <c r="BO188" i="1"/>
  <c r="BN188" i="1"/>
  <c r="BM188" i="1"/>
  <c r="BL188" i="1"/>
  <c r="BK188" i="1"/>
  <c r="BJ188" i="1"/>
  <c r="BI188" i="1"/>
  <c r="BH188" i="1"/>
  <c r="BR187" i="1"/>
  <c r="BQ187" i="1"/>
  <c r="BP187" i="1"/>
  <c r="BO187" i="1"/>
  <c r="BN187" i="1"/>
  <c r="BM187" i="1"/>
  <c r="BL187" i="1"/>
  <c r="BK187" i="1"/>
  <c r="BJ187" i="1"/>
  <c r="BI187" i="1"/>
  <c r="BH187" i="1"/>
  <c r="BR184" i="1"/>
  <c r="BQ184" i="1"/>
  <c r="BP184" i="1"/>
  <c r="BO184" i="1"/>
  <c r="BN184" i="1"/>
  <c r="BM184" i="1"/>
  <c r="BL184" i="1"/>
  <c r="BK184" i="1"/>
  <c r="BJ184" i="1"/>
  <c r="BI184" i="1"/>
  <c r="BH184" i="1"/>
  <c r="BR183" i="1"/>
  <c r="BQ183" i="1"/>
  <c r="BP183" i="1"/>
  <c r="BO183" i="1"/>
  <c r="BN183" i="1"/>
  <c r="BM183" i="1"/>
  <c r="BL183" i="1"/>
  <c r="BK183" i="1"/>
  <c r="BJ183" i="1"/>
  <c r="BI183" i="1"/>
  <c r="BH183" i="1"/>
  <c r="BR182" i="1"/>
  <c r="BQ182" i="1"/>
  <c r="BP182" i="1"/>
  <c r="BO182" i="1"/>
  <c r="BN182" i="1"/>
  <c r="BM182" i="1"/>
  <c r="BL182" i="1"/>
  <c r="BK182" i="1"/>
  <c r="BJ182" i="1"/>
  <c r="BI182" i="1"/>
  <c r="BH182" i="1"/>
  <c r="BR181" i="1"/>
  <c r="BQ181" i="1"/>
  <c r="BP181" i="1"/>
  <c r="BO181" i="1"/>
  <c r="BN181" i="1"/>
  <c r="BM181" i="1"/>
  <c r="BL181" i="1"/>
  <c r="BK181" i="1"/>
  <c r="BJ181" i="1"/>
  <c r="BI181" i="1"/>
  <c r="BH181" i="1"/>
  <c r="BR180" i="1"/>
  <c r="BQ180" i="1"/>
  <c r="BP180" i="1"/>
  <c r="BO180" i="1"/>
  <c r="BN180" i="1"/>
  <c r="BM180" i="1"/>
  <c r="BL180" i="1"/>
  <c r="BK180" i="1"/>
  <c r="BJ180" i="1"/>
  <c r="BI180" i="1"/>
  <c r="BH180" i="1"/>
  <c r="BR177" i="1"/>
  <c r="BQ177" i="1"/>
  <c r="BP177" i="1"/>
  <c r="BO177" i="1"/>
  <c r="BN177" i="1"/>
  <c r="BM177" i="1"/>
  <c r="BL177" i="1"/>
  <c r="BK177" i="1"/>
  <c r="BJ177" i="1"/>
  <c r="BI177" i="1"/>
  <c r="BH177" i="1"/>
  <c r="BR176" i="1"/>
  <c r="BQ176" i="1"/>
  <c r="BP176" i="1"/>
  <c r="BO176" i="1"/>
  <c r="BN176" i="1"/>
  <c r="BM176" i="1"/>
  <c r="BL176" i="1"/>
  <c r="BK176" i="1"/>
  <c r="BJ176" i="1"/>
  <c r="BI176" i="1"/>
  <c r="BH176" i="1"/>
  <c r="BR175" i="1"/>
  <c r="BQ175" i="1"/>
  <c r="BP175" i="1"/>
  <c r="BO175" i="1"/>
  <c r="BN175" i="1"/>
  <c r="BM175" i="1"/>
  <c r="BL175" i="1"/>
  <c r="BK175" i="1"/>
  <c r="BJ175" i="1"/>
  <c r="BI175" i="1"/>
  <c r="BH175" i="1"/>
  <c r="BR174" i="1"/>
  <c r="BQ174" i="1"/>
  <c r="BP174" i="1"/>
  <c r="BO174" i="1"/>
  <c r="BN174" i="1"/>
  <c r="BM174" i="1"/>
  <c r="BL174" i="1"/>
  <c r="BK174" i="1"/>
  <c r="BJ174" i="1"/>
  <c r="BI174" i="1"/>
  <c r="BH174" i="1"/>
  <c r="BR173" i="1"/>
  <c r="BQ173" i="1"/>
  <c r="BP173" i="1"/>
  <c r="BO173" i="1"/>
  <c r="BN173" i="1"/>
  <c r="BM173" i="1"/>
  <c r="BL173" i="1"/>
  <c r="BK173" i="1"/>
  <c r="BJ173" i="1"/>
  <c r="BI173" i="1"/>
  <c r="BH173" i="1"/>
  <c r="BR162" i="1"/>
  <c r="BQ162" i="1"/>
  <c r="BP162" i="1"/>
  <c r="BO162" i="1"/>
  <c r="BN162" i="1"/>
  <c r="BM162" i="1"/>
  <c r="BL162" i="1"/>
  <c r="BK162" i="1"/>
  <c r="BJ162" i="1"/>
  <c r="BI162" i="1"/>
  <c r="BH162" i="1"/>
  <c r="BR161" i="1"/>
  <c r="BQ161" i="1"/>
  <c r="BP161" i="1"/>
  <c r="BO161" i="1"/>
  <c r="BN161" i="1"/>
  <c r="BM161" i="1"/>
  <c r="BL161" i="1"/>
  <c r="BK161" i="1"/>
  <c r="BJ161" i="1"/>
  <c r="BI161" i="1"/>
  <c r="BH161" i="1"/>
  <c r="BR160" i="1"/>
  <c r="BQ160" i="1"/>
  <c r="BP160" i="1"/>
  <c r="BO160" i="1"/>
  <c r="BN160" i="1"/>
  <c r="BM160" i="1"/>
  <c r="BL160" i="1"/>
  <c r="BK160" i="1"/>
  <c r="BJ160" i="1"/>
  <c r="BI160" i="1"/>
  <c r="BH160" i="1"/>
  <c r="BR159" i="1"/>
  <c r="BQ159" i="1"/>
  <c r="BP159" i="1"/>
  <c r="BO159" i="1"/>
  <c r="BN159" i="1"/>
  <c r="BM159" i="1"/>
  <c r="BL159" i="1"/>
  <c r="BK159" i="1"/>
  <c r="BJ159" i="1"/>
  <c r="BI159" i="1"/>
  <c r="BH159" i="1"/>
  <c r="BR157" i="1"/>
  <c r="BQ157" i="1"/>
  <c r="BP157" i="1"/>
  <c r="BO157" i="1"/>
  <c r="BN157" i="1"/>
  <c r="BM157" i="1"/>
  <c r="BL157" i="1"/>
  <c r="BK157" i="1"/>
  <c r="BJ157" i="1"/>
  <c r="BI157" i="1"/>
  <c r="BH157" i="1"/>
  <c r="BR156" i="1"/>
  <c r="BQ156" i="1"/>
  <c r="BP156" i="1"/>
  <c r="BO156" i="1"/>
  <c r="BN156" i="1"/>
  <c r="BM156" i="1"/>
  <c r="BL156" i="1"/>
  <c r="BK156" i="1"/>
  <c r="BJ156" i="1"/>
  <c r="BI156" i="1"/>
  <c r="BH156" i="1"/>
  <c r="BR155" i="1"/>
  <c r="BQ155" i="1"/>
  <c r="BP155" i="1"/>
  <c r="BO155" i="1"/>
  <c r="BN155" i="1"/>
  <c r="BM155" i="1"/>
  <c r="BL155" i="1"/>
  <c r="BK155" i="1"/>
  <c r="BJ155" i="1"/>
  <c r="BI155" i="1"/>
  <c r="BH155" i="1"/>
  <c r="BR154" i="1"/>
  <c r="BQ154" i="1"/>
  <c r="BP154" i="1"/>
  <c r="BO154" i="1"/>
  <c r="BN154" i="1"/>
  <c r="BM154" i="1"/>
  <c r="BL154" i="1"/>
  <c r="BK154" i="1"/>
  <c r="BJ154" i="1"/>
  <c r="BI154" i="1"/>
  <c r="BH154" i="1"/>
  <c r="BR153" i="1"/>
  <c r="BQ153" i="1"/>
  <c r="BP153" i="1"/>
  <c r="BO153" i="1"/>
  <c r="BN153" i="1"/>
  <c r="BM153" i="1"/>
  <c r="BL153" i="1"/>
  <c r="BK153" i="1"/>
  <c r="BJ153" i="1"/>
  <c r="BI153" i="1"/>
  <c r="BH153" i="1"/>
  <c r="BR152" i="1"/>
  <c r="BQ152" i="1"/>
  <c r="BP152" i="1"/>
  <c r="BO152" i="1"/>
  <c r="BN152" i="1"/>
  <c r="BM152" i="1"/>
  <c r="BL152" i="1"/>
  <c r="BK152" i="1"/>
  <c r="BJ152" i="1"/>
  <c r="BI152" i="1"/>
  <c r="BH152" i="1"/>
  <c r="BR151" i="1"/>
  <c r="BQ151" i="1"/>
  <c r="BP151" i="1"/>
  <c r="BO151" i="1"/>
  <c r="BN151" i="1"/>
  <c r="BM151" i="1"/>
  <c r="BL151" i="1"/>
  <c r="BK151" i="1"/>
  <c r="BJ151" i="1"/>
  <c r="BI151" i="1"/>
  <c r="BH151" i="1"/>
  <c r="BR150" i="1"/>
  <c r="BQ150" i="1"/>
  <c r="BP150" i="1"/>
  <c r="BO150" i="1"/>
  <c r="BN150" i="1"/>
  <c r="BM150" i="1"/>
  <c r="BL150" i="1"/>
  <c r="BK150" i="1"/>
  <c r="BJ150" i="1"/>
  <c r="BI150" i="1"/>
  <c r="BH150" i="1"/>
  <c r="BR149" i="1"/>
  <c r="BQ149" i="1"/>
  <c r="BP149" i="1"/>
  <c r="BO149" i="1"/>
  <c r="BN149" i="1"/>
  <c r="BM149" i="1"/>
  <c r="BL149" i="1"/>
  <c r="BK149" i="1"/>
  <c r="BJ149" i="1"/>
  <c r="BI149" i="1"/>
  <c r="BH149" i="1"/>
  <c r="BR148" i="1"/>
  <c r="BQ148" i="1"/>
  <c r="BP148" i="1"/>
  <c r="BO148" i="1"/>
  <c r="BN148" i="1"/>
  <c r="BM148" i="1"/>
  <c r="BL148" i="1"/>
  <c r="BK148" i="1"/>
  <c r="BJ148" i="1"/>
  <c r="BI148" i="1"/>
  <c r="BH148" i="1"/>
  <c r="BR147" i="1"/>
  <c r="BQ147" i="1"/>
  <c r="BP147" i="1"/>
  <c r="BO147" i="1"/>
  <c r="BN147" i="1"/>
  <c r="BM147" i="1"/>
  <c r="BL147" i="1"/>
  <c r="BK147" i="1"/>
  <c r="BJ147" i="1"/>
  <c r="BI147" i="1"/>
  <c r="BH147" i="1"/>
  <c r="BR146" i="1"/>
  <c r="BQ146" i="1"/>
  <c r="BP146" i="1"/>
  <c r="BO146" i="1"/>
  <c r="BN146" i="1"/>
  <c r="BM146" i="1"/>
  <c r="BL146" i="1"/>
  <c r="BK146" i="1"/>
  <c r="BJ146" i="1"/>
  <c r="BI146" i="1"/>
  <c r="BH146" i="1"/>
  <c r="BR145" i="1"/>
  <c r="BQ145" i="1"/>
  <c r="BP145" i="1"/>
  <c r="BO145" i="1"/>
  <c r="BN145" i="1"/>
  <c r="BM145" i="1"/>
  <c r="BL145" i="1"/>
  <c r="BK145" i="1"/>
  <c r="BJ145" i="1"/>
  <c r="BI145" i="1"/>
  <c r="BH145" i="1"/>
  <c r="BP131" i="1"/>
  <c r="BO131" i="1"/>
  <c r="BL131" i="1"/>
  <c r="BK131" i="1"/>
  <c r="BH131" i="1"/>
  <c r="BR130" i="1"/>
  <c r="BQ130" i="1"/>
  <c r="BP130" i="1"/>
  <c r="BO130" i="1"/>
  <c r="BN130" i="1"/>
  <c r="BM130" i="1"/>
  <c r="BL130" i="1"/>
  <c r="BK130" i="1"/>
  <c r="BJ130" i="1"/>
  <c r="BI130" i="1"/>
  <c r="BH130" i="1"/>
  <c r="BR129" i="1"/>
  <c r="BQ129" i="1"/>
  <c r="BP129" i="1"/>
  <c r="BO129" i="1"/>
  <c r="BN129" i="1"/>
  <c r="BM129" i="1"/>
  <c r="BL129" i="1"/>
  <c r="BK129" i="1"/>
  <c r="BJ129" i="1"/>
  <c r="BI129" i="1"/>
  <c r="BH129" i="1"/>
  <c r="BQ123" i="1"/>
  <c r="BP123" i="1"/>
  <c r="BM123" i="1"/>
  <c r="BL123" i="1"/>
  <c r="BH123" i="1"/>
  <c r="BR122" i="1"/>
  <c r="BO122" i="1"/>
  <c r="BN122" i="1"/>
  <c r="BK122" i="1"/>
  <c r="BJ122" i="1"/>
  <c r="BP121" i="1"/>
  <c r="BK121" i="1"/>
  <c r="BH121" i="1"/>
  <c r="BO120" i="1"/>
  <c r="BN120" i="1"/>
  <c r="BH120" i="1"/>
  <c r="BQ115" i="1"/>
  <c r="BO115" i="1"/>
  <c r="BM115" i="1"/>
  <c r="BQ114" i="1"/>
  <c r="BM114" i="1"/>
  <c r="BL114" i="1"/>
  <c r="BQ113" i="1"/>
  <c r="BP113" i="1"/>
  <c r="BI113" i="1"/>
  <c r="BH113" i="1"/>
  <c r="BP112" i="1"/>
  <c r="BN112" i="1"/>
  <c r="BK112" i="1"/>
  <c r="BQ111" i="1"/>
  <c r="BO111" i="1"/>
  <c r="BJ111" i="1"/>
  <c r="BI111" i="1"/>
  <c r="BR107" i="1"/>
  <c r="BQ107" i="1"/>
  <c r="BP107" i="1"/>
  <c r="BO107" i="1"/>
  <c r="BN107" i="1"/>
  <c r="BM107" i="1"/>
  <c r="BL107" i="1"/>
  <c r="BK107" i="1"/>
  <c r="BJ107" i="1"/>
  <c r="BI107" i="1"/>
  <c r="BH107" i="1"/>
  <c r="BR74" i="1"/>
  <c r="BQ74" i="1"/>
  <c r="BP74" i="1"/>
  <c r="BO74" i="1"/>
  <c r="BN74" i="1"/>
  <c r="BM74" i="1"/>
  <c r="BL74" i="1"/>
  <c r="BK74" i="1"/>
  <c r="BJ74" i="1"/>
  <c r="BI74" i="1"/>
  <c r="BH74" i="1"/>
  <c r="BR73" i="1"/>
  <c r="BQ73" i="1"/>
  <c r="BP73" i="1"/>
  <c r="BO73" i="1"/>
  <c r="BN73" i="1"/>
  <c r="BM73" i="1"/>
  <c r="BL73" i="1"/>
  <c r="BK73" i="1"/>
  <c r="BJ73" i="1"/>
  <c r="BI73" i="1"/>
  <c r="BH73" i="1"/>
  <c r="CG617" i="1"/>
  <c r="CG123" i="1" s="1"/>
  <c r="CF617" i="1"/>
  <c r="CF123" i="1" s="1"/>
  <c r="CE617" i="1"/>
  <c r="CD617" i="1"/>
  <c r="CC617" i="1"/>
  <c r="CC123" i="1" s="1"/>
  <c r="CB617" i="1"/>
  <c r="CB123" i="1" s="1"/>
  <c r="CA617" i="1"/>
  <c r="BZ617" i="1"/>
  <c r="BY617" i="1"/>
  <c r="BY123" i="1" s="1"/>
  <c r="BX617" i="1"/>
  <c r="BW617" i="1"/>
  <c r="CG610" i="1"/>
  <c r="CG122" i="1" s="1"/>
  <c r="CF610" i="1"/>
  <c r="CF122" i="1" s="1"/>
  <c r="CE610" i="1"/>
  <c r="CD610" i="1"/>
  <c r="CC610" i="1"/>
  <c r="CC122" i="1" s="1"/>
  <c r="CB610" i="1"/>
  <c r="CB122" i="1" s="1"/>
  <c r="CA610" i="1"/>
  <c r="BZ610" i="1"/>
  <c r="BY610" i="1"/>
  <c r="BY122" i="1" s="1"/>
  <c r="BX610" i="1"/>
  <c r="BX122" i="1" s="1"/>
  <c r="BW610" i="1"/>
  <c r="CG606" i="1"/>
  <c r="CF606" i="1"/>
  <c r="CF121" i="1" s="1"/>
  <c r="CE606" i="1"/>
  <c r="CE121" i="1" s="1"/>
  <c r="CD606" i="1"/>
  <c r="CD121" i="1" s="1"/>
  <c r="CC606" i="1"/>
  <c r="CB606" i="1"/>
  <c r="CB121" i="1" s="1"/>
  <c r="CA606" i="1"/>
  <c r="CA121" i="1" s="1"/>
  <c r="BZ606" i="1"/>
  <c r="BZ121" i="1" s="1"/>
  <c r="BY606" i="1"/>
  <c r="BX606" i="1"/>
  <c r="BX121" i="1" s="1"/>
  <c r="BW606" i="1"/>
  <c r="BW121" i="1" s="1"/>
  <c r="CG484" i="1"/>
  <c r="CG120" i="1" s="1"/>
  <c r="CF484" i="1"/>
  <c r="CE484" i="1"/>
  <c r="CE120" i="1" s="1"/>
  <c r="CD484" i="1"/>
  <c r="CD120" i="1" s="1"/>
  <c r="CC484" i="1"/>
  <c r="CC120" i="1" s="1"/>
  <c r="CB484" i="1"/>
  <c r="CA484" i="1"/>
  <c r="BZ484" i="1"/>
  <c r="BZ120" i="1" s="1"/>
  <c r="BY484" i="1"/>
  <c r="BY120" i="1" s="1"/>
  <c r="BX484" i="1"/>
  <c r="BW484" i="1"/>
  <c r="BW120" i="1" s="1"/>
  <c r="CG430" i="1"/>
  <c r="CF430" i="1"/>
  <c r="CE430" i="1"/>
  <c r="CD430" i="1"/>
  <c r="CC430" i="1"/>
  <c r="CB430" i="1"/>
  <c r="CA430" i="1"/>
  <c r="BZ430" i="1"/>
  <c r="BY430" i="1"/>
  <c r="BX430" i="1"/>
  <c r="BW430" i="1"/>
  <c r="CG418" i="1"/>
  <c r="CF418" i="1"/>
  <c r="CE418" i="1"/>
  <c r="CD418" i="1"/>
  <c r="CC418" i="1"/>
  <c r="CB418" i="1"/>
  <c r="CA418" i="1"/>
  <c r="BZ418" i="1"/>
  <c r="BY418" i="1"/>
  <c r="BX418" i="1"/>
  <c r="BW418" i="1"/>
  <c r="CG363" i="1"/>
  <c r="CF363" i="1"/>
  <c r="CE363" i="1"/>
  <c r="CD363" i="1"/>
  <c r="CC363" i="1"/>
  <c r="CB363" i="1"/>
  <c r="CA363" i="1"/>
  <c r="BZ363" i="1"/>
  <c r="BY363" i="1"/>
  <c r="BX363" i="1"/>
  <c r="BW363" i="1"/>
  <c r="CG313" i="1"/>
  <c r="CG115" i="1" s="1"/>
  <c r="CF313" i="1"/>
  <c r="CE313" i="1"/>
  <c r="CD313" i="1"/>
  <c r="CD115" i="1" s="1"/>
  <c r="K10" i="19" s="1"/>
  <c r="CC313" i="1"/>
  <c r="CC115" i="1" s="1"/>
  <c r="J10" i="19" s="1"/>
  <c r="CB313" i="1"/>
  <c r="CA313" i="1"/>
  <c r="BZ313" i="1"/>
  <c r="BY313" i="1"/>
  <c r="BY115" i="1" s="1"/>
  <c r="F10" i="19" s="1"/>
  <c r="BX313" i="1"/>
  <c r="BW313" i="1"/>
  <c r="CG296" i="1"/>
  <c r="CF296" i="1"/>
  <c r="CF114" i="1" s="1"/>
  <c r="M9" i="19" s="1"/>
  <c r="CE296" i="1"/>
  <c r="CE114" i="1" s="1"/>
  <c r="L9" i="19" s="1"/>
  <c r="CD296" i="1"/>
  <c r="CC296" i="1"/>
  <c r="CB296" i="1"/>
  <c r="CB114" i="1" s="1"/>
  <c r="I9" i="19" s="1"/>
  <c r="CA296" i="1"/>
  <c r="CA114" i="1" s="1"/>
  <c r="H9" i="19" s="1"/>
  <c r="BZ296" i="1"/>
  <c r="BY296" i="1"/>
  <c r="BX296" i="1"/>
  <c r="BX114" i="1" s="1"/>
  <c r="E9" i="19" s="1"/>
  <c r="BW296" i="1"/>
  <c r="BW114" i="1" s="1"/>
  <c r="D9" i="19" s="1"/>
  <c r="CG238" i="1"/>
  <c r="CF238" i="1"/>
  <c r="CF113" i="1" s="1"/>
  <c r="M8" i="19" s="1"/>
  <c r="CE238" i="1"/>
  <c r="CE113" i="1" s="1"/>
  <c r="L8" i="19" s="1"/>
  <c r="CD238" i="1"/>
  <c r="CC238" i="1"/>
  <c r="CB238" i="1"/>
  <c r="CB113" i="1" s="1"/>
  <c r="I8" i="19" s="1"/>
  <c r="CA238" i="1"/>
  <c r="CA113" i="1" s="1"/>
  <c r="H8" i="19" s="1"/>
  <c r="BZ238" i="1"/>
  <c r="BZ113" i="1" s="1"/>
  <c r="G8" i="19" s="1"/>
  <c r="BY238" i="1"/>
  <c r="BX238" i="1"/>
  <c r="BW238" i="1"/>
  <c r="BW113" i="1" s="1"/>
  <c r="D8" i="19" s="1"/>
  <c r="CG218" i="1"/>
  <c r="CG112" i="1" s="1"/>
  <c r="CF218" i="1"/>
  <c r="CE218" i="1"/>
  <c r="CE112" i="1" s="1"/>
  <c r="L7" i="19" s="1"/>
  <c r="CD218" i="1"/>
  <c r="CD112" i="1" s="1"/>
  <c r="K7" i="19" s="1"/>
  <c r="CC218" i="1"/>
  <c r="CC112" i="1" s="1"/>
  <c r="J7" i="19" s="1"/>
  <c r="CB218" i="1"/>
  <c r="CA218" i="1"/>
  <c r="BZ218" i="1"/>
  <c r="BZ112" i="1" s="1"/>
  <c r="G7" i="19" s="1"/>
  <c r="BY218" i="1"/>
  <c r="BY112" i="1" s="1"/>
  <c r="F7" i="19" s="1"/>
  <c r="BX218" i="1"/>
  <c r="BW218" i="1"/>
  <c r="BW112" i="1" s="1"/>
  <c r="D7" i="19" s="1"/>
  <c r="CG202" i="1"/>
  <c r="CG111" i="1" s="1"/>
  <c r="CF202" i="1"/>
  <c r="CF111" i="1" s="1"/>
  <c r="M6" i="19" s="1"/>
  <c r="CE202" i="1"/>
  <c r="CD202" i="1"/>
  <c r="CC202" i="1"/>
  <c r="CC111" i="1" s="1"/>
  <c r="J6" i="19" s="1"/>
  <c r="J11" i="19" s="1"/>
  <c r="CB202" i="1"/>
  <c r="CB111" i="1" s="1"/>
  <c r="I6" i="19" s="1"/>
  <c r="CA202" i="1"/>
  <c r="BZ202" i="1"/>
  <c r="BZ111" i="1" s="1"/>
  <c r="G6" i="19" s="1"/>
  <c r="BY202" i="1"/>
  <c r="BY111" i="1" s="1"/>
  <c r="F6" i="19" s="1"/>
  <c r="BX202" i="1"/>
  <c r="BX111" i="1" s="1"/>
  <c r="E6" i="19" s="1"/>
  <c r="BW202" i="1"/>
  <c r="CD168" i="1"/>
  <c r="CG162" i="1"/>
  <c r="CG169" i="1" s="1"/>
  <c r="CE162" i="1"/>
  <c r="CE169" i="1" s="1"/>
  <c r="CD162" i="1"/>
  <c r="CD169" i="1" s="1"/>
  <c r="CC162" i="1"/>
  <c r="CC169" i="1" s="1"/>
  <c r="CB162" i="1"/>
  <c r="CB169" i="1" s="1"/>
  <c r="CA162" i="1"/>
  <c r="CA169" i="1" s="1"/>
  <c r="BZ162" i="1"/>
  <c r="BY162" i="1"/>
  <c r="BY169" i="1" s="1"/>
  <c r="BX162" i="1"/>
  <c r="BX169" i="1" s="1"/>
  <c r="BW162" i="1"/>
  <c r="BW169" i="1" s="1"/>
  <c r="CG161" i="1"/>
  <c r="CG168" i="1" s="1"/>
  <c r="CE161" i="1"/>
  <c r="CE168" i="1" s="1"/>
  <c r="CD161" i="1"/>
  <c r="CC161" i="1"/>
  <c r="CC168" i="1" s="1"/>
  <c r="CB161" i="1"/>
  <c r="CB168" i="1" s="1"/>
  <c r="CA161" i="1"/>
  <c r="CA168" i="1" s="1"/>
  <c r="BZ161" i="1"/>
  <c r="BZ168" i="1" s="1"/>
  <c r="BY161" i="1"/>
  <c r="BY168" i="1" s="1"/>
  <c r="BX161" i="1"/>
  <c r="BX168" i="1" s="1"/>
  <c r="BW161" i="1"/>
  <c r="BW168" i="1" s="1"/>
  <c r="CG160" i="1"/>
  <c r="CG167" i="1" s="1"/>
  <c r="CE160" i="1"/>
  <c r="CE167" i="1" s="1"/>
  <c r="CD160" i="1"/>
  <c r="CD167" i="1" s="1"/>
  <c r="CC160" i="1"/>
  <c r="CC167" i="1" s="1"/>
  <c r="CB160" i="1"/>
  <c r="CB167" i="1" s="1"/>
  <c r="CA160" i="1"/>
  <c r="CA167" i="1" s="1"/>
  <c r="BZ160" i="1"/>
  <c r="BZ167" i="1" s="1"/>
  <c r="BY160" i="1"/>
  <c r="BY167" i="1" s="1"/>
  <c r="BX160" i="1"/>
  <c r="BX167" i="1" s="1"/>
  <c r="BW160" i="1"/>
  <c r="BW167" i="1" s="1"/>
  <c r="CG159" i="1"/>
  <c r="CF166" i="1"/>
  <c r="CE159" i="1"/>
  <c r="CD159" i="1"/>
  <c r="CD166" i="1" s="1"/>
  <c r="CC159" i="1"/>
  <c r="CB159" i="1"/>
  <c r="CB166" i="1" s="1"/>
  <c r="CA159" i="1"/>
  <c r="BZ159" i="1"/>
  <c r="BZ166" i="1" s="1"/>
  <c r="BY159" i="1"/>
  <c r="BX159" i="1"/>
  <c r="BX166" i="1" s="1"/>
  <c r="BW159" i="1"/>
  <c r="CE123" i="1"/>
  <c r="CD123" i="1"/>
  <c r="CA123" i="1"/>
  <c r="BZ123" i="1"/>
  <c r="BX123" i="1"/>
  <c r="BW123" i="1"/>
  <c r="CE122" i="1"/>
  <c r="CD122" i="1"/>
  <c r="CA122" i="1"/>
  <c r="BZ122" i="1"/>
  <c r="BW122" i="1"/>
  <c r="CG121" i="1"/>
  <c r="CC121" i="1"/>
  <c r="BY121" i="1"/>
  <c r="CF120" i="1"/>
  <c r="CB120" i="1"/>
  <c r="CA120" i="1"/>
  <c r="BX120" i="1"/>
  <c r="BY119" i="1"/>
  <c r="CE115" i="1"/>
  <c r="L10" i="19" s="1"/>
  <c r="CA115" i="1"/>
  <c r="H10" i="19" s="1"/>
  <c r="BZ115" i="1"/>
  <c r="G10" i="19" s="1"/>
  <c r="BW115" i="1"/>
  <c r="D10" i="19" s="1"/>
  <c r="CD114" i="1"/>
  <c r="K9" i="19" s="1"/>
  <c r="CC114" i="1"/>
  <c r="J9" i="19" s="1"/>
  <c r="BZ114" i="1"/>
  <c r="G9" i="19" s="1"/>
  <c r="CG113" i="1"/>
  <c r="CC113" i="1"/>
  <c r="J8" i="19" s="1"/>
  <c r="BY113" i="1"/>
  <c r="F8" i="19" s="1"/>
  <c r="BX113" i="1"/>
  <c r="E8" i="19" s="1"/>
  <c r="CF112" i="1"/>
  <c r="M7" i="19" s="1"/>
  <c r="CB112" i="1"/>
  <c r="I7" i="19" s="1"/>
  <c r="CA112" i="1"/>
  <c r="H7" i="19" s="1"/>
  <c r="BX112" i="1"/>
  <c r="E7" i="19" s="1"/>
  <c r="CE111" i="1"/>
  <c r="L6" i="19" s="1"/>
  <c r="L11" i="19" s="1"/>
  <c r="CD111" i="1"/>
  <c r="K6" i="19" s="1"/>
  <c r="CA111" i="1"/>
  <c r="H6" i="19" s="1"/>
  <c r="BW111" i="1"/>
  <c r="D6" i="19" s="1"/>
  <c r="CG107" i="1"/>
  <c r="CF107" i="1"/>
  <c r="CE107" i="1"/>
  <c r="CD107" i="1"/>
  <c r="CC107" i="1"/>
  <c r="CB107" i="1"/>
  <c r="CA107" i="1"/>
  <c r="BZ107" i="1"/>
  <c r="BY107" i="1"/>
  <c r="BX107" i="1"/>
  <c r="BW107" i="1"/>
  <c r="CG90" i="1"/>
  <c r="CF90" i="1"/>
  <c r="CE90" i="1"/>
  <c r="CD90" i="1"/>
  <c r="CC90" i="1"/>
  <c r="CB90" i="1"/>
  <c r="CA90" i="1"/>
  <c r="BZ90" i="1"/>
  <c r="BY90" i="1"/>
  <c r="BX90" i="1"/>
  <c r="BW90" i="1"/>
  <c r="CG89" i="1"/>
  <c r="CF89" i="1"/>
  <c r="CE89" i="1"/>
  <c r="CD89" i="1"/>
  <c r="CC89" i="1"/>
  <c r="CB89" i="1"/>
  <c r="CA89" i="1"/>
  <c r="BZ89" i="1"/>
  <c r="BY89" i="1"/>
  <c r="BX89" i="1"/>
  <c r="BW89" i="1"/>
  <c r="CG88" i="1"/>
  <c r="CF88" i="1"/>
  <c r="CE88" i="1"/>
  <c r="CD88" i="1"/>
  <c r="CC88" i="1"/>
  <c r="CB88" i="1"/>
  <c r="CA88" i="1"/>
  <c r="BZ88" i="1"/>
  <c r="BY88" i="1"/>
  <c r="BX88" i="1"/>
  <c r="BW88" i="1"/>
  <c r="CG86" i="1"/>
  <c r="CF86" i="1"/>
  <c r="CE86" i="1"/>
  <c r="CD86" i="1"/>
  <c r="CC86" i="1"/>
  <c r="CB86" i="1"/>
  <c r="CA86" i="1"/>
  <c r="BZ86" i="1"/>
  <c r="BY86" i="1"/>
  <c r="BX86" i="1"/>
  <c r="BW86" i="1"/>
  <c r="CG85" i="1"/>
  <c r="CF85" i="1"/>
  <c r="CE85" i="1"/>
  <c r="CD85" i="1"/>
  <c r="CC85" i="1"/>
  <c r="CB85" i="1"/>
  <c r="CA85" i="1"/>
  <c r="BZ85" i="1"/>
  <c r="BY85" i="1"/>
  <c r="BX85" i="1"/>
  <c r="BW85" i="1"/>
  <c r="CG84" i="1"/>
  <c r="CF84" i="1"/>
  <c r="CE84" i="1"/>
  <c r="CD84" i="1"/>
  <c r="CC84" i="1"/>
  <c r="CB84" i="1"/>
  <c r="CA84" i="1"/>
  <c r="BZ84" i="1"/>
  <c r="BY84" i="1"/>
  <c r="BX84" i="1"/>
  <c r="BW84" i="1"/>
  <c r="CG74" i="1"/>
  <c r="CF74" i="1"/>
  <c r="CE74" i="1"/>
  <c r="CD74" i="1"/>
  <c r="CC74" i="1"/>
  <c r="CB74" i="1"/>
  <c r="CA74" i="1"/>
  <c r="BZ74" i="1"/>
  <c r="BY74" i="1"/>
  <c r="BX74" i="1"/>
  <c r="BW74" i="1"/>
  <c r="CG73" i="1"/>
  <c r="CF73" i="1"/>
  <c r="CE73" i="1"/>
  <c r="CD73" i="1"/>
  <c r="CC73" i="1"/>
  <c r="CB73" i="1"/>
  <c r="CA73" i="1"/>
  <c r="BZ73" i="1"/>
  <c r="BY73" i="1"/>
  <c r="BX73" i="1"/>
  <c r="BW73" i="1"/>
  <c r="CV617" i="1"/>
  <c r="CU617" i="1"/>
  <c r="CT617" i="1"/>
  <c r="CT123" i="1" s="1"/>
  <c r="CS617" i="1"/>
  <c r="CR617" i="1"/>
  <c r="CR123" i="1" s="1"/>
  <c r="CQ617" i="1"/>
  <c r="CP617" i="1"/>
  <c r="CP123" i="1" s="1"/>
  <c r="CO617" i="1"/>
  <c r="CN617" i="1"/>
  <c r="CN123" i="1" s="1"/>
  <c r="CM617" i="1"/>
  <c r="CL617" i="1"/>
  <c r="CL123" i="1" s="1"/>
  <c r="CV610" i="1"/>
  <c r="CU610" i="1"/>
  <c r="CT610" i="1"/>
  <c r="CS610" i="1"/>
  <c r="CS122" i="1" s="1"/>
  <c r="CR610" i="1"/>
  <c r="CQ610" i="1"/>
  <c r="CP610" i="1"/>
  <c r="CO610" i="1"/>
  <c r="CO122" i="1" s="1"/>
  <c r="CN610" i="1"/>
  <c r="CN122" i="1" s="1"/>
  <c r="CM610" i="1"/>
  <c r="CL610" i="1"/>
  <c r="CV606" i="1"/>
  <c r="CV121" i="1" s="1"/>
  <c r="CU606" i="1"/>
  <c r="CU121" i="1" s="1"/>
  <c r="CT606" i="1"/>
  <c r="CT121" i="1" s="1"/>
  <c r="CS606" i="1"/>
  <c r="CR606" i="1"/>
  <c r="CR121" i="1" s="1"/>
  <c r="CQ606" i="1"/>
  <c r="CQ121" i="1" s="1"/>
  <c r="CP606" i="1"/>
  <c r="CP121" i="1" s="1"/>
  <c r="CO606" i="1"/>
  <c r="CN606" i="1"/>
  <c r="CN121" i="1" s="1"/>
  <c r="CM606" i="1"/>
  <c r="CL606" i="1"/>
  <c r="CL121" i="1" s="1"/>
  <c r="CV484" i="1"/>
  <c r="CU484" i="1"/>
  <c r="CU120" i="1" s="1"/>
  <c r="CT484" i="1"/>
  <c r="CT120" i="1" s="1"/>
  <c r="CS484" i="1"/>
  <c r="CS120" i="1" s="1"/>
  <c r="CR484" i="1"/>
  <c r="CQ484" i="1"/>
  <c r="CQ120" i="1" s="1"/>
  <c r="CP484" i="1"/>
  <c r="CP120" i="1" s="1"/>
  <c r="CO484" i="1"/>
  <c r="CO120" i="1" s="1"/>
  <c r="CN484" i="1"/>
  <c r="CM484" i="1"/>
  <c r="CM120" i="1" s="1"/>
  <c r="CL484" i="1"/>
  <c r="CL120" i="1" s="1"/>
  <c r="CV430" i="1"/>
  <c r="CU430" i="1"/>
  <c r="CT430" i="1"/>
  <c r="CS430" i="1"/>
  <c r="CR430" i="1"/>
  <c r="CQ430" i="1"/>
  <c r="CP430" i="1"/>
  <c r="CO430" i="1"/>
  <c r="CN430" i="1"/>
  <c r="CN119" i="1" s="1"/>
  <c r="CM430" i="1"/>
  <c r="CL430" i="1"/>
  <c r="CV418" i="1"/>
  <c r="CU418" i="1"/>
  <c r="CT418" i="1"/>
  <c r="CS418" i="1"/>
  <c r="CR418" i="1"/>
  <c r="CQ418" i="1"/>
  <c r="CP418" i="1"/>
  <c r="CO418" i="1"/>
  <c r="CN418" i="1"/>
  <c r="CM418" i="1"/>
  <c r="CL418" i="1"/>
  <c r="CV363" i="1"/>
  <c r="CU363" i="1"/>
  <c r="CT363" i="1"/>
  <c r="CS363" i="1"/>
  <c r="CR363" i="1"/>
  <c r="CQ363" i="1"/>
  <c r="CP363" i="1"/>
  <c r="CO363" i="1"/>
  <c r="CN363" i="1"/>
  <c r="CM363" i="1"/>
  <c r="CL363" i="1"/>
  <c r="CV313" i="1"/>
  <c r="CU313" i="1"/>
  <c r="CT313" i="1"/>
  <c r="CS313" i="1"/>
  <c r="CS115" i="1" s="1"/>
  <c r="CR313" i="1"/>
  <c r="CQ313" i="1"/>
  <c r="CP313" i="1"/>
  <c r="CO313" i="1"/>
  <c r="CO115" i="1" s="1"/>
  <c r="CN313" i="1"/>
  <c r="CM313" i="1"/>
  <c r="CL313" i="1"/>
  <c r="CV296" i="1"/>
  <c r="CV114" i="1" s="1"/>
  <c r="CU296" i="1"/>
  <c r="CT296" i="1"/>
  <c r="CS296" i="1"/>
  <c r="CS114" i="1" s="1"/>
  <c r="CR296" i="1"/>
  <c r="CR114" i="1" s="1"/>
  <c r="CQ296" i="1"/>
  <c r="CP296" i="1"/>
  <c r="CO296" i="1"/>
  <c r="CO114" i="1" s="1"/>
  <c r="CN296" i="1"/>
  <c r="CN114" i="1" s="1"/>
  <c r="CM296" i="1"/>
  <c r="CL296" i="1"/>
  <c r="CV238" i="1"/>
  <c r="CU238" i="1"/>
  <c r="CU113" i="1" s="1"/>
  <c r="CT238" i="1"/>
  <c r="CS238" i="1"/>
  <c r="CR238" i="1"/>
  <c r="CQ238" i="1"/>
  <c r="CQ113" i="1" s="1"/>
  <c r="CP238" i="1"/>
  <c r="CO238" i="1"/>
  <c r="CN238" i="1"/>
  <c r="CN113" i="1" s="1"/>
  <c r="CM238" i="1"/>
  <c r="CL238" i="1"/>
  <c r="CV218" i="1"/>
  <c r="CU218" i="1"/>
  <c r="CU112" i="1" s="1"/>
  <c r="CT218" i="1"/>
  <c r="CT112" i="1" s="1"/>
  <c r="CS218" i="1"/>
  <c r="CR218" i="1"/>
  <c r="CQ218" i="1"/>
  <c r="CQ112" i="1" s="1"/>
  <c r="CP218" i="1"/>
  <c r="CP112" i="1" s="1"/>
  <c r="CO218" i="1"/>
  <c r="CN218" i="1"/>
  <c r="CM218" i="1"/>
  <c r="CM112" i="1" s="1"/>
  <c r="CL218" i="1"/>
  <c r="CL112" i="1" s="1"/>
  <c r="CV202" i="1"/>
  <c r="CU202" i="1"/>
  <c r="CT202" i="1"/>
  <c r="CT111" i="1" s="1"/>
  <c r="CS202" i="1"/>
  <c r="CS111" i="1" s="1"/>
  <c r="CR202" i="1"/>
  <c r="CQ202" i="1"/>
  <c r="CP202" i="1"/>
  <c r="CP111" i="1" s="1"/>
  <c r="CO202" i="1"/>
  <c r="CO111" i="1" s="1"/>
  <c r="CN202" i="1"/>
  <c r="CM202" i="1"/>
  <c r="CL202" i="1"/>
  <c r="CL111" i="1" s="1"/>
  <c r="CV162" i="1"/>
  <c r="CV169" i="1" s="1"/>
  <c r="CU162" i="1"/>
  <c r="CU169" i="1" s="1"/>
  <c r="CT162" i="1"/>
  <c r="CT169" i="1" s="1"/>
  <c r="CS162" i="1"/>
  <c r="CS169" i="1" s="1"/>
  <c r="CR162" i="1"/>
  <c r="CR169" i="1" s="1"/>
  <c r="CQ162" i="1"/>
  <c r="CQ169" i="1" s="1"/>
  <c r="CP162" i="1"/>
  <c r="CP169" i="1" s="1"/>
  <c r="CO162" i="1"/>
  <c r="CN162" i="1"/>
  <c r="CN169" i="1" s="1"/>
  <c r="CM162" i="1"/>
  <c r="CM169" i="1" s="1"/>
  <c r="CL162" i="1"/>
  <c r="CL169" i="1" s="1"/>
  <c r="CV161" i="1"/>
  <c r="CV168" i="1" s="1"/>
  <c r="CU161" i="1"/>
  <c r="CU168" i="1" s="1"/>
  <c r="CT161" i="1"/>
  <c r="CT168" i="1" s="1"/>
  <c r="CS161" i="1"/>
  <c r="CS168" i="1" s="1"/>
  <c r="CR161" i="1"/>
  <c r="CR168" i="1" s="1"/>
  <c r="CQ161" i="1"/>
  <c r="CQ168" i="1" s="1"/>
  <c r="CP161" i="1"/>
  <c r="CP168" i="1" s="1"/>
  <c r="CO161" i="1"/>
  <c r="CO168" i="1" s="1"/>
  <c r="CN161" i="1"/>
  <c r="CN168" i="1" s="1"/>
  <c r="CM161" i="1"/>
  <c r="CM168" i="1" s="1"/>
  <c r="CL161" i="1"/>
  <c r="CL168" i="1" s="1"/>
  <c r="CV160" i="1"/>
  <c r="CV167" i="1" s="1"/>
  <c r="CU160" i="1"/>
  <c r="CU167" i="1" s="1"/>
  <c r="CT160" i="1"/>
  <c r="CT167" i="1" s="1"/>
  <c r="CS160" i="1"/>
  <c r="CS167" i="1" s="1"/>
  <c r="CR160" i="1"/>
  <c r="CR167" i="1" s="1"/>
  <c r="CQ160" i="1"/>
  <c r="CQ167" i="1" s="1"/>
  <c r="CP160" i="1"/>
  <c r="CP167" i="1" s="1"/>
  <c r="CO160" i="1"/>
  <c r="CO167" i="1" s="1"/>
  <c r="CN160" i="1"/>
  <c r="CN167" i="1" s="1"/>
  <c r="CM160" i="1"/>
  <c r="CM167" i="1" s="1"/>
  <c r="CL160" i="1"/>
  <c r="CL167" i="1" s="1"/>
  <c r="CV159" i="1"/>
  <c r="CV166" i="1" s="1"/>
  <c r="CU159" i="1"/>
  <c r="CU166" i="1" s="1"/>
  <c r="CT159" i="1"/>
  <c r="CT166" i="1" s="1"/>
  <c r="CS159" i="1"/>
  <c r="CR159" i="1"/>
  <c r="CR166" i="1" s="1"/>
  <c r="CQ159" i="1"/>
  <c r="CQ166" i="1" s="1"/>
  <c r="CP159" i="1"/>
  <c r="CP166" i="1" s="1"/>
  <c r="CO159" i="1"/>
  <c r="CO166" i="1" s="1"/>
  <c r="CN159" i="1"/>
  <c r="CM159" i="1"/>
  <c r="CM166" i="1" s="1"/>
  <c r="CL159" i="1"/>
  <c r="CL166" i="1" s="1"/>
  <c r="CV123" i="1"/>
  <c r="CU123" i="1"/>
  <c r="CS123" i="1"/>
  <c r="CQ123" i="1"/>
  <c r="CO123" i="1"/>
  <c r="CM123" i="1"/>
  <c r="CV122" i="1"/>
  <c r="CU122" i="1"/>
  <c r="CT122" i="1"/>
  <c r="CR122" i="1"/>
  <c r="CQ122" i="1"/>
  <c r="CP122" i="1"/>
  <c r="CM122" i="1"/>
  <c r="CL122" i="1"/>
  <c r="CS121" i="1"/>
  <c r="CO121" i="1"/>
  <c r="CM121" i="1"/>
  <c r="CV120" i="1"/>
  <c r="CR120" i="1"/>
  <c r="CN120" i="1"/>
  <c r="CS119" i="1"/>
  <c r="CV115" i="1"/>
  <c r="CU115" i="1"/>
  <c r="CR115" i="1"/>
  <c r="CQ115" i="1"/>
  <c r="CN115" i="1"/>
  <c r="CM115" i="1"/>
  <c r="CU114" i="1"/>
  <c r="CT114" i="1"/>
  <c r="CQ114" i="1"/>
  <c r="CP114" i="1"/>
  <c r="CM114" i="1"/>
  <c r="CL114" i="1"/>
  <c r="CT113" i="1"/>
  <c r="CS113" i="1"/>
  <c r="CP113" i="1"/>
  <c r="CO113" i="1"/>
  <c r="CM113" i="1"/>
  <c r="CL113" i="1"/>
  <c r="CV112" i="1"/>
  <c r="CS112" i="1"/>
  <c r="CR112" i="1"/>
  <c r="CO112" i="1"/>
  <c r="CN112" i="1"/>
  <c r="CV111" i="1"/>
  <c r="CU111" i="1"/>
  <c r="CR111" i="1"/>
  <c r="CQ111" i="1"/>
  <c r="CN111" i="1"/>
  <c r="CM111" i="1"/>
  <c r="CV107" i="1"/>
  <c r="CU107" i="1"/>
  <c r="CT107" i="1"/>
  <c r="CS107" i="1"/>
  <c r="CR107" i="1"/>
  <c r="CQ107" i="1"/>
  <c r="CP107" i="1"/>
  <c r="CO107" i="1"/>
  <c r="CN107" i="1"/>
  <c r="CM107" i="1"/>
  <c r="CL107" i="1"/>
  <c r="CV90" i="1"/>
  <c r="CU90" i="1"/>
  <c r="CT90" i="1"/>
  <c r="CS90" i="1"/>
  <c r="CR90" i="1"/>
  <c r="CQ90" i="1"/>
  <c r="CP90" i="1"/>
  <c r="CO90" i="1"/>
  <c r="CN90" i="1"/>
  <c r="CM90" i="1"/>
  <c r="CL90" i="1"/>
  <c r="CV89" i="1"/>
  <c r="CU89" i="1"/>
  <c r="CT89" i="1"/>
  <c r="CS89" i="1"/>
  <c r="CR89" i="1"/>
  <c r="CQ89" i="1"/>
  <c r="CP89" i="1"/>
  <c r="CO89" i="1"/>
  <c r="CN89" i="1"/>
  <c r="CM89" i="1"/>
  <c r="CL89" i="1"/>
  <c r="CV88" i="1"/>
  <c r="CU88" i="1"/>
  <c r="CT88" i="1"/>
  <c r="CS88" i="1"/>
  <c r="CR88" i="1"/>
  <c r="CQ88" i="1"/>
  <c r="CP88" i="1"/>
  <c r="CO88" i="1"/>
  <c r="CN88" i="1"/>
  <c r="CM88" i="1"/>
  <c r="CL88" i="1"/>
  <c r="CV86" i="1"/>
  <c r="CU86" i="1"/>
  <c r="CT86" i="1"/>
  <c r="CS86" i="1"/>
  <c r="CR86" i="1"/>
  <c r="CQ86" i="1"/>
  <c r="CP86" i="1"/>
  <c r="CO86" i="1"/>
  <c r="CN86" i="1"/>
  <c r="CM86" i="1"/>
  <c r="CL86" i="1"/>
  <c r="CV85" i="1"/>
  <c r="CU85" i="1"/>
  <c r="CT85" i="1"/>
  <c r="CS85" i="1"/>
  <c r="CR85" i="1"/>
  <c r="CQ85" i="1"/>
  <c r="CP85" i="1"/>
  <c r="CO85" i="1"/>
  <c r="CN85" i="1"/>
  <c r="CM85" i="1"/>
  <c r="CL85" i="1"/>
  <c r="CV84" i="1"/>
  <c r="CU84" i="1"/>
  <c r="CT84" i="1"/>
  <c r="CS84" i="1"/>
  <c r="CR84" i="1"/>
  <c r="CQ84" i="1"/>
  <c r="CP84" i="1"/>
  <c r="CO84" i="1"/>
  <c r="CN84" i="1"/>
  <c r="CM84" i="1"/>
  <c r="CL84" i="1"/>
  <c r="CV74" i="1"/>
  <c r="CU74" i="1"/>
  <c r="CT74" i="1"/>
  <c r="CS74" i="1"/>
  <c r="CR74" i="1"/>
  <c r="CQ74" i="1"/>
  <c r="CP74" i="1"/>
  <c r="CO74" i="1"/>
  <c r="CN74" i="1"/>
  <c r="CM74" i="1"/>
  <c r="CL74" i="1"/>
  <c r="CV73" i="1"/>
  <c r="CU73" i="1"/>
  <c r="CT73" i="1"/>
  <c r="CS73" i="1"/>
  <c r="CR73" i="1"/>
  <c r="CQ73" i="1"/>
  <c r="CP73" i="1"/>
  <c r="CO73" i="1"/>
  <c r="CN73" i="1"/>
  <c r="CM73" i="1"/>
  <c r="CL73" i="1"/>
  <c r="DK617" i="1"/>
  <c r="DJ617" i="1"/>
  <c r="DI617" i="1"/>
  <c r="DH617" i="1"/>
  <c r="DH123" i="1" s="1"/>
  <c r="DG617" i="1"/>
  <c r="DF617" i="1"/>
  <c r="DE617" i="1"/>
  <c r="DD617" i="1"/>
  <c r="DD123" i="1" s="1"/>
  <c r="DC617" i="1"/>
  <c r="DB617" i="1"/>
  <c r="DA617" i="1"/>
  <c r="DK610" i="1"/>
  <c r="DJ610" i="1"/>
  <c r="DI610" i="1"/>
  <c r="DH610" i="1"/>
  <c r="DG610" i="1"/>
  <c r="DF610" i="1"/>
  <c r="DE610" i="1"/>
  <c r="DD610" i="1"/>
  <c r="DC610" i="1"/>
  <c r="DB610" i="1"/>
  <c r="DA610" i="1"/>
  <c r="DK606" i="1"/>
  <c r="DJ606" i="1"/>
  <c r="DJ121" i="1" s="1"/>
  <c r="DI606" i="1"/>
  <c r="DH606" i="1"/>
  <c r="DG606" i="1"/>
  <c r="DF606" i="1"/>
  <c r="DF121" i="1" s="1"/>
  <c r="DE606" i="1"/>
  <c r="DD606" i="1"/>
  <c r="DC606" i="1"/>
  <c r="DB606" i="1"/>
  <c r="DB121" i="1" s="1"/>
  <c r="DA606" i="1"/>
  <c r="DK484" i="1"/>
  <c r="DJ484" i="1"/>
  <c r="DI484" i="1"/>
  <c r="DI120" i="1" s="1"/>
  <c r="DH484" i="1"/>
  <c r="DG484" i="1"/>
  <c r="DF484" i="1"/>
  <c r="DE484" i="1"/>
  <c r="DE120" i="1" s="1"/>
  <c r="DD484" i="1"/>
  <c r="DC484" i="1"/>
  <c r="DB484" i="1"/>
  <c r="DA484" i="1"/>
  <c r="DA120" i="1" s="1"/>
  <c r="DK430" i="1"/>
  <c r="DJ430" i="1"/>
  <c r="DI430" i="1"/>
  <c r="DH430" i="1"/>
  <c r="DG430" i="1"/>
  <c r="DF430" i="1"/>
  <c r="DE430" i="1"/>
  <c r="DD430" i="1"/>
  <c r="DC430" i="1"/>
  <c r="DB430" i="1"/>
  <c r="DA430" i="1"/>
  <c r="DK418" i="1"/>
  <c r="DK119" i="1" s="1"/>
  <c r="DJ418" i="1"/>
  <c r="DI418" i="1"/>
  <c r="DH418" i="1"/>
  <c r="DG418" i="1"/>
  <c r="DF418" i="1"/>
  <c r="DE418" i="1"/>
  <c r="DD418" i="1"/>
  <c r="DC418" i="1"/>
  <c r="DB418" i="1"/>
  <c r="DA418" i="1"/>
  <c r="DK363" i="1"/>
  <c r="DJ363" i="1"/>
  <c r="DI363" i="1"/>
  <c r="DI119" i="1" s="1"/>
  <c r="DH363" i="1"/>
  <c r="DG363" i="1"/>
  <c r="DF363" i="1"/>
  <c r="DF119" i="1" s="1"/>
  <c r="DE363" i="1"/>
  <c r="DD363" i="1"/>
  <c r="DC363" i="1"/>
  <c r="DB363" i="1"/>
  <c r="DB619" i="1" s="1"/>
  <c r="DA363" i="1"/>
  <c r="DK313" i="1"/>
  <c r="DJ313" i="1"/>
  <c r="DJ115" i="1" s="1"/>
  <c r="DI313" i="1"/>
  <c r="DH313" i="1"/>
  <c r="DH115" i="1" s="1"/>
  <c r="DG313" i="1"/>
  <c r="DF313" i="1"/>
  <c r="DF115" i="1" s="1"/>
  <c r="DE313" i="1"/>
  <c r="DD313" i="1"/>
  <c r="DC313" i="1"/>
  <c r="DB313" i="1"/>
  <c r="DB115" i="1" s="1"/>
  <c r="DA313" i="1"/>
  <c r="DA115" i="1" s="1"/>
  <c r="DK296" i="1"/>
  <c r="DK114" i="1" s="1"/>
  <c r="DJ296" i="1"/>
  <c r="DI296" i="1"/>
  <c r="DH296" i="1"/>
  <c r="DH114" i="1" s="1"/>
  <c r="DG296" i="1"/>
  <c r="DG114" i="1" s="1"/>
  <c r="DF296" i="1"/>
  <c r="DE296" i="1"/>
  <c r="DD296" i="1"/>
  <c r="DD114" i="1" s="1"/>
  <c r="DC296" i="1"/>
  <c r="DC114" i="1" s="1"/>
  <c r="DB296" i="1"/>
  <c r="DA296" i="1"/>
  <c r="DK238" i="1"/>
  <c r="DK113" i="1" s="1"/>
  <c r="DJ238" i="1"/>
  <c r="DJ113" i="1" s="1"/>
  <c r="DI238" i="1"/>
  <c r="DH238" i="1"/>
  <c r="DG238" i="1"/>
  <c r="DG113" i="1" s="1"/>
  <c r="DF238" i="1"/>
  <c r="DF113" i="1" s="1"/>
  <c r="DE238" i="1"/>
  <c r="DD238" i="1"/>
  <c r="DC238" i="1"/>
  <c r="DC113" i="1" s="1"/>
  <c r="DB238" i="1"/>
  <c r="DB113" i="1" s="1"/>
  <c r="DA238" i="1"/>
  <c r="DK218" i="1"/>
  <c r="DJ218" i="1"/>
  <c r="DI218" i="1"/>
  <c r="DI112" i="1" s="1"/>
  <c r="DH218" i="1"/>
  <c r="DG218" i="1"/>
  <c r="DF218" i="1"/>
  <c r="DF112" i="1" s="1"/>
  <c r="DE218" i="1"/>
  <c r="DE112" i="1" s="1"/>
  <c r="DD218" i="1"/>
  <c r="DC218" i="1"/>
  <c r="DB218" i="1"/>
  <c r="DB112" i="1" s="1"/>
  <c r="DA218" i="1"/>
  <c r="DA112" i="1" s="1"/>
  <c r="DK202" i="1"/>
  <c r="DJ202" i="1"/>
  <c r="DI202" i="1"/>
  <c r="DI111" i="1" s="1"/>
  <c r="DH202" i="1"/>
  <c r="DH111" i="1" s="1"/>
  <c r="DG202" i="1"/>
  <c r="DF202" i="1"/>
  <c r="DE202" i="1"/>
  <c r="DE111" i="1" s="1"/>
  <c r="DD202" i="1"/>
  <c r="DD111" i="1" s="1"/>
  <c r="DC202" i="1"/>
  <c r="DB202" i="1"/>
  <c r="DA202" i="1"/>
  <c r="DA111" i="1" s="1"/>
  <c r="DK162" i="1"/>
  <c r="DK169" i="1" s="1"/>
  <c r="DJ162" i="1"/>
  <c r="DJ169" i="1" s="1"/>
  <c r="DI162" i="1"/>
  <c r="DI169" i="1" s="1"/>
  <c r="DH162" i="1"/>
  <c r="DG162" i="1"/>
  <c r="DG169" i="1" s="1"/>
  <c r="DF162" i="1"/>
  <c r="DF169" i="1" s="1"/>
  <c r="DE162" i="1"/>
  <c r="DE169" i="1" s="1"/>
  <c r="DD162" i="1"/>
  <c r="DD169" i="1" s="1"/>
  <c r="DC162" i="1"/>
  <c r="DC169" i="1" s="1"/>
  <c r="DB162" i="1"/>
  <c r="DB169" i="1" s="1"/>
  <c r="DA162" i="1"/>
  <c r="DA169" i="1" s="1"/>
  <c r="DK161" i="1"/>
  <c r="DK168" i="1" s="1"/>
  <c r="DJ161" i="1"/>
  <c r="DJ168" i="1" s="1"/>
  <c r="DI161" i="1"/>
  <c r="DI168" i="1" s="1"/>
  <c r="DH161" i="1"/>
  <c r="DH168" i="1" s="1"/>
  <c r="DG161" i="1"/>
  <c r="DG168" i="1" s="1"/>
  <c r="DF161" i="1"/>
  <c r="DF168" i="1" s="1"/>
  <c r="DE161" i="1"/>
  <c r="DE168" i="1" s="1"/>
  <c r="DD161" i="1"/>
  <c r="DD168" i="1" s="1"/>
  <c r="DC161" i="1"/>
  <c r="DC168" i="1" s="1"/>
  <c r="DB161" i="1"/>
  <c r="DB168" i="1" s="1"/>
  <c r="DA161" i="1"/>
  <c r="DA168" i="1" s="1"/>
  <c r="DK160" i="1"/>
  <c r="DK167" i="1" s="1"/>
  <c r="DJ160" i="1"/>
  <c r="DJ167" i="1" s="1"/>
  <c r="DI160" i="1"/>
  <c r="DI167" i="1" s="1"/>
  <c r="DH160" i="1"/>
  <c r="DH167" i="1" s="1"/>
  <c r="DG160" i="1"/>
  <c r="DG167" i="1" s="1"/>
  <c r="DF160" i="1"/>
  <c r="DF167" i="1" s="1"/>
  <c r="DE160" i="1"/>
  <c r="DE167" i="1" s="1"/>
  <c r="DD160" i="1"/>
  <c r="DD167" i="1" s="1"/>
  <c r="DC160" i="1"/>
  <c r="DC167" i="1" s="1"/>
  <c r="DB160" i="1"/>
  <c r="DB167" i="1" s="1"/>
  <c r="DA160" i="1"/>
  <c r="DA167" i="1" s="1"/>
  <c r="DK159" i="1"/>
  <c r="DJ159" i="1"/>
  <c r="DJ166" i="1" s="1"/>
  <c r="DI159" i="1"/>
  <c r="DH159" i="1"/>
  <c r="DH166" i="1" s="1"/>
  <c r="DG159" i="1"/>
  <c r="DG166" i="1" s="1"/>
  <c r="DF159" i="1"/>
  <c r="DF166" i="1" s="1"/>
  <c r="DE159" i="1"/>
  <c r="DD159" i="1"/>
  <c r="DD166" i="1" s="1"/>
  <c r="DC159" i="1"/>
  <c r="DC166" i="1" s="1"/>
  <c r="DB159" i="1"/>
  <c r="DB166" i="1" s="1"/>
  <c r="DA159" i="1"/>
  <c r="DA166" i="1" s="1"/>
  <c r="DK123" i="1"/>
  <c r="DJ123" i="1"/>
  <c r="DI123" i="1"/>
  <c r="DG123" i="1"/>
  <c r="DF123" i="1"/>
  <c r="DE123" i="1"/>
  <c r="DC123" i="1"/>
  <c r="DB123" i="1"/>
  <c r="DA123" i="1"/>
  <c r="DK122" i="1"/>
  <c r="DJ122" i="1"/>
  <c r="DI122" i="1"/>
  <c r="DH122" i="1"/>
  <c r="DG122" i="1"/>
  <c r="DF122" i="1"/>
  <c r="DE122" i="1"/>
  <c r="DD122" i="1"/>
  <c r="DC122" i="1"/>
  <c r="DB122" i="1"/>
  <c r="DA122" i="1"/>
  <c r="DK121" i="1"/>
  <c r="DI121" i="1"/>
  <c r="DH121" i="1"/>
  <c r="DG121" i="1"/>
  <c r="DE121" i="1"/>
  <c r="DD121" i="1"/>
  <c r="DC121" i="1"/>
  <c r="DA121" i="1"/>
  <c r="DK120" i="1"/>
  <c r="DJ120" i="1"/>
  <c r="DH120" i="1"/>
  <c r="DG120" i="1"/>
  <c r="DF120" i="1"/>
  <c r="DD120" i="1"/>
  <c r="DC120" i="1"/>
  <c r="DB120" i="1"/>
  <c r="DA119" i="1"/>
  <c r="DK115" i="1"/>
  <c r="DG115" i="1"/>
  <c r="DD115" i="1"/>
  <c r="DC115" i="1"/>
  <c r="DJ114" i="1"/>
  <c r="DI114" i="1"/>
  <c r="DF114" i="1"/>
  <c r="DE114" i="1"/>
  <c r="DB114" i="1"/>
  <c r="DA114" i="1"/>
  <c r="DI113" i="1"/>
  <c r="DH113" i="1"/>
  <c r="DE113" i="1"/>
  <c r="DD113" i="1"/>
  <c r="DA113" i="1"/>
  <c r="DK112" i="1"/>
  <c r="DJ112" i="1"/>
  <c r="DH112" i="1"/>
  <c r="DG112" i="1"/>
  <c r="DD112" i="1"/>
  <c r="DC112" i="1"/>
  <c r="DK111" i="1"/>
  <c r="DJ111" i="1"/>
  <c r="DG111" i="1"/>
  <c r="DF111" i="1"/>
  <c r="DC111" i="1"/>
  <c r="DB111" i="1"/>
  <c r="DK107" i="1"/>
  <c r="DJ107" i="1"/>
  <c r="DI107" i="1"/>
  <c r="DH107" i="1"/>
  <c r="DG107" i="1"/>
  <c r="DF107" i="1"/>
  <c r="DE107" i="1"/>
  <c r="DD107" i="1"/>
  <c r="DC107" i="1"/>
  <c r="DB107" i="1"/>
  <c r="DA107" i="1"/>
  <c r="DK90" i="1"/>
  <c r="DJ90" i="1"/>
  <c r="DI90" i="1"/>
  <c r="DH90" i="1"/>
  <c r="DG90" i="1"/>
  <c r="DF90" i="1"/>
  <c r="DE90" i="1"/>
  <c r="DD90" i="1"/>
  <c r="DC90" i="1"/>
  <c r="DB90" i="1"/>
  <c r="DA90" i="1"/>
  <c r="DK89" i="1"/>
  <c r="DJ89" i="1"/>
  <c r="DI89" i="1"/>
  <c r="DH89" i="1"/>
  <c r="DG89" i="1"/>
  <c r="DF89" i="1"/>
  <c r="DE89" i="1"/>
  <c r="DD89" i="1"/>
  <c r="DC89" i="1"/>
  <c r="DB89" i="1"/>
  <c r="DA89" i="1"/>
  <c r="DK88" i="1"/>
  <c r="DJ88" i="1"/>
  <c r="DI88" i="1"/>
  <c r="DH88" i="1"/>
  <c r="DG88" i="1"/>
  <c r="DF88" i="1"/>
  <c r="DE88" i="1"/>
  <c r="DD88" i="1"/>
  <c r="DC88" i="1"/>
  <c r="DB88" i="1"/>
  <c r="DA88" i="1"/>
  <c r="DK86" i="1"/>
  <c r="DJ86" i="1"/>
  <c r="DI86" i="1"/>
  <c r="DH86" i="1"/>
  <c r="DG86" i="1"/>
  <c r="DF86" i="1"/>
  <c r="DE86" i="1"/>
  <c r="DD86" i="1"/>
  <c r="DC86" i="1"/>
  <c r="DB86" i="1"/>
  <c r="DA86" i="1"/>
  <c r="DK85" i="1"/>
  <c r="DJ85" i="1"/>
  <c r="DI85" i="1"/>
  <c r="DH85" i="1"/>
  <c r="DG85" i="1"/>
  <c r="DF85" i="1"/>
  <c r="DE85" i="1"/>
  <c r="DD85" i="1"/>
  <c r="DC85" i="1"/>
  <c r="DB85" i="1"/>
  <c r="DA85" i="1"/>
  <c r="DK84" i="1"/>
  <c r="DJ84" i="1"/>
  <c r="DI84" i="1"/>
  <c r="DH84" i="1"/>
  <c r="DG84" i="1"/>
  <c r="DF84" i="1"/>
  <c r="DE84" i="1"/>
  <c r="DD84" i="1"/>
  <c r="DC84" i="1"/>
  <c r="DB84" i="1"/>
  <c r="DA84" i="1"/>
  <c r="DK74" i="1"/>
  <c r="DJ74" i="1"/>
  <c r="DI74" i="1"/>
  <c r="DH74" i="1"/>
  <c r="DG74" i="1"/>
  <c r="DF74" i="1"/>
  <c r="DE74" i="1"/>
  <c r="DD74" i="1"/>
  <c r="DC74" i="1"/>
  <c r="DB74" i="1"/>
  <c r="DA74" i="1"/>
  <c r="DK73" i="1"/>
  <c r="DJ73" i="1"/>
  <c r="DI73" i="1"/>
  <c r="DH73" i="1"/>
  <c r="DG73" i="1"/>
  <c r="DF73" i="1"/>
  <c r="DE73" i="1"/>
  <c r="DD73" i="1"/>
  <c r="DC73" i="1"/>
  <c r="DB73" i="1"/>
  <c r="DA73" i="1"/>
  <c r="DZ617" i="1"/>
  <c r="DY617" i="1"/>
  <c r="DY123" i="1" s="1"/>
  <c r="DX617" i="1"/>
  <c r="DW617" i="1"/>
  <c r="DV617" i="1"/>
  <c r="DU617" i="1"/>
  <c r="DU123" i="1" s="1"/>
  <c r="DT617" i="1"/>
  <c r="DS617" i="1"/>
  <c r="DR617" i="1"/>
  <c r="DQ617" i="1"/>
  <c r="DQ123" i="1" s="1"/>
  <c r="DP617" i="1"/>
  <c r="DZ610" i="1"/>
  <c r="DY610" i="1"/>
  <c r="DX610" i="1"/>
  <c r="DW610" i="1"/>
  <c r="DV610" i="1"/>
  <c r="DU610" i="1"/>
  <c r="DT610" i="1"/>
  <c r="DS610" i="1"/>
  <c r="DR610" i="1"/>
  <c r="DQ610" i="1"/>
  <c r="DP610" i="1"/>
  <c r="DZ606" i="1"/>
  <c r="DY606" i="1"/>
  <c r="DX606" i="1"/>
  <c r="DW606" i="1"/>
  <c r="DW121" i="1" s="1"/>
  <c r="DV606" i="1"/>
  <c r="DU606" i="1"/>
  <c r="DT606" i="1"/>
  <c r="DS606" i="1"/>
  <c r="DS121" i="1" s="1"/>
  <c r="DR606" i="1"/>
  <c r="DQ606" i="1"/>
  <c r="DP606" i="1"/>
  <c r="DZ484" i="1"/>
  <c r="DZ120" i="1" s="1"/>
  <c r="DY484" i="1"/>
  <c r="DX484" i="1"/>
  <c r="DW484" i="1"/>
  <c r="DV484" i="1"/>
  <c r="DV120" i="1" s="1"/>
  <c r="DU484" i="1"/>
  <c r="DT484" i="1"/>
  <c r="DS484" i="1"/>
  <c r="DR484" i="1"/>
  <c r="DR120" i="1" s="1"/>
  <c r="DQ484" i="1"/>
  <c r="DP484" i="1"/>
  <c r="DZ430" i="1"/>
  <c r="DY430" i="1"/>
  <c r="DX430" i="1"/>
  <c r="DW430" i="1"/>
  <c r="DV430" i="1"/>
  <c r="DU430" i="1"/>
  <c r="DT430" i="1"/>
  <c r="DS430" i="1"/>
  <c r="DR430" i="1"/>
  <c r="DQ430" i="1"/>
  <c r="DP430" i="1"/>
  <c r="DZ418" i="1"/>
  <c r="DY418" i="1"/>
  <c r="DX418" i="1"/>
  <c r="DW418" i="1"/>
  <c r="DV418" i="1"/>
  <c r="DU418" i="1"/>
  <c r="DT418" i="1"/>
  <c r="DS418" i="1"/>
  <c r="DR418" i="1"/>
  <c r="DQ418" i="1"/>
  <c r="DP418" i="1"/>
  <c r="DZ363" i="1"/>
  <c r="DY363" i="1"/>
  <c r="DX363" i="1"/>
  <c r="DW363" i="1"/>
  <c r="DV363" i="1"/>
  <c r="DU363" i="1"/>
  <c r="DT363" i="1"/>
  <c r="DS363" i="1"/>
  <c r="DS619" i="1" s="1"/>
  <c r="DR363" i="1"/>
  <c r="DQ363" i="1"/>
  <c r="DP363" i="1"/>
  <c r="DZ313" i="1"/>
  <c r="DZ115" i="1" s="1"/>
  <c r="DY313" i="1"/>
  <c r="DX313" i="1"/>
  <c r="DW313" i="1"/>
  <c r="DV313" i="1"/>
  <c r="DV115" i="1" s="1"/>
  <c r="DU313" i="1"/>
  <c r="DT313" i="1"/>
  <c r="DT115" i="1" s="1"/>
  <c r="DS313" i="1"/>
  <c r="DR313" i="1"/>
  <c r="DR115" i="1" s="1"/>
  <c r="DQ313" i="1"/>
  <c r="DP313" i="1"/>
  <c r="DZ296" i="1"/>
  <c r="DY296" i="1"/>
  <c r="DY114" i="1" s="1"/>
  <c r="DX296" i="1"/>
  <c r="DX114" i="1" s="1"/>
  <c r="DW296" i="1"/>
  <c r="DW114" i="1" s="1"/>
  <c r="DV296" i="1"/>
  <c r="DU296" i="1"/>
  <c r="DU114" i="1" s="1"/>
  <c r="DT296" i="1"/>
  <c r="DT114" i="1" s="1"/>
  <c r="DS296" i="1"/>
  <c r="DR296" i="1"/>
  <c r="DQ296" i="1"/>
  <c r="DQ114" i="1" s="1"/>
  <c r="DP296" i="1"/>
  <c r="DP114" i="1" s="1"/>
  <c r="DZ238" i="1"/>
  <c r="DY238" i="1"/>
  <c r="DX238" i="1"/>
  <c r="DX113" i="1" s="1"/>
  <c r="DW238" i="1"/>
  <c r="DW113" i="1" s="1"/>
  <c r="DV238" i="1"/>
  <c r="DU238" i="1"/>
  <c r="DT238" i="1"/>
  <c r="DT113" i="1" s="1"/>
  <c r="DS238" i="1"/>
  <c r="DS113" i="1" s="1"/>
  <c r="DR238" i="1"/>
  <c r="DR113" i="1" s="1"/>
  <c r="DQ238" i="1"/>
  <c r="DP238" i="1"/>
  <c r="DP113" i="1" s="1"/>
  <c r="DZ218" i="1"/>
  <c r="DZ112" i="1" s="1"/>
  <c r="DY218" i="1"/>
  <c r="DX218" i="1"/>
  <c r="DW218" i="1"/>
  <c r="DW112" i="1" s="1"/>
  <c r="DV218" i="1"/>
  <c r="DV112" i="1" s="1"/>
  <c r="DU218" i="1"/>
  <c r="DU112" i="1" s="1"/>
  <c r="DT218" i="1"/>
  <c r="DS218" i="1"/>
  <c r="DS112" i="1" s="1"/>
  <c r="DR218" i="1"/>
  <c r="DR112" i="1" s="1"/>
  <c r="DQ218" i="1"/>
  <c r="DP218" i="1"/>
  <c r="DZ202" i="1"/>
  <c r="DZ111" i="1" s="1"/>
  <c r="DY202" i="1"/>
  <c r="DY111" i="1" s="1"/>
  <c r="DX202" i="1"/>
  <c r="DX111" i="1" s="1"/>
  <c r="DW202" i="1"/>
  <c r="DV202" i="1"/>
  <c r="DV111" i="1" s="1"/>
  <c r="DU202" i="1"/>
  <c r="DU111" i="1" s="1"/>
  <c r="DT202" i="1"/>
  <c r="DS202" i="1"/>
  <c r="DR202" i="1"/>
  <c r="DR111" i="1" s="1"/>
  <c r="DQ202" i="1"/>
  <c r="DQ111" i="1" s="1"/>
  <c r="DP202" i="1"/>
  <c r="DP111" i="1" s="1"/>
  <c r="DY167" i="1"/>
  <c r="DZ162" i="1"/>
  <c r="DZ169" i="1" s="1"/>
  <c r="DY162" i="1"/>
  <c r="DY169" i="1" s="1"/>
  <c r="DX162" i="1"/>
  <c r="DX169" i="1" s="1"/>
  <c r="DW162" i="1"/>
  <c r="DW169" i="1" s="1"/>
  <c r="DV162" i="1"/>
  <c r="DV169" i="1" s="1"/>
  <c r="DU162" i="1"/>
  <c r="DU169" i="1" s="1"/>
  <c r="DT162" i="1"/>
  <c r="DT169" i="1" s="1"/>
  <c r="DS162" i="1"/>
  <c r="DS169" i="1" s="1"/>
  <c r="DR162" i="1"/>
  <c r="DR169" i="1" s="1"/>
  <c r="DQ162" i="1"/>
  <c r="DQ169" i="1" s="1"/>
  <c r="DP162" i="1"/>
  <c r="DP169" i="1" s="1"/>
  <c r="DZ161" i="1"/>
  <c r="DZ168" i="1" s="1"/>
  <c r="DY161" i="1"/>
  <c r="DY168" i="1" s="1"/>
  <c r="DX161" i="1"/>
  <c r="DX168" i="1" s="1"/>
  <c r="DW161" i="1"/>
  <c r="DW168" i="1" s="1"/>
  <c r="DV161" i="1"/>
  <c r="DV168" i="1" s="1"/>
  <c r="DU161" i="1"/>
  <c r="DU168" i="1" s="1"/>
  <c r="DT161" i="1"/>
  <c r="DT168" i="1" s="1"/>
  <c r="DS161" i="1"/>
  <c r="DS168" i="1" s="1"/>
  <c r="DR161" i="1"/>
  <c r="DR168" i="1" s="1"/>
  <c r="DQ161" i="1"/>
  <c r="DQ168" i="1" s="1"/>
  <c r="DP161" i="1"/>
  <c r="DP168" i="1" s="1"/>
  <c r="DZ160" i="1"/>
  <c r="DZ167" i="1" s="1"/>
  <c r="DY160" i="1"/>
  <c r="DX160" i="1"/>
  <c r="DX167" i="1" s="1"/>
  <c r="DW160" i="1"/>
  <c r="DW167" i="1" s="1"/>
  <c r="DV160" i="1"/>
  <c r="DV167" i="1" s="1"/>
  <c r="DU160" i="1"/>
  <c r="DU167" i="1" s="1"/>
  <c r="DT160" i="1"/>
  <c r="DT167" i="1" s="1"/>
  <c r="DS160" i="1"/>
  <c r="DS167" i="1" s="1"/>
  <c r="DR160" i="1"/>
  <c r="DR167" i="1" s="1"/>
  <c r="DQ160" i="1"/>
  <c r="DQ167" i="1" s="1"/>
  <c r="DP160" i="1"/>
  <c r="DP167" i="1" s="1"/>
  <c r="DZ159" i="1"/>
  <c r="DY159" i="1"/>
  <c r="DY166" i="1" s="1"/>
  <c r="DX159" i="1"/>
  <c r="DW159" i="1"/>
  <c r="DW166" i="1" s="1"/>
  <c r="DV159" i="1"/>
  <c r="DU159" i="1"/>
  <c r="DU166" i="1" s="1"/>
  <c r="DT159" i="1"/>
  <c r="DT166" i="1" s="1"/>
  <c r="DS159" i="1"/>
  <c r="DS166" i="1" s="1"/>
  <c r="DR159" i="1"/>
  <c r="DQ159" i="1"/>
  <c r="DQ166" i="1" s="1"/>
  <c r="DP159" i="1"/>
  <c r="DZ123" i="1"/>
  <c r="DX123" i="1"/>
  <c r="DW123" i="1"/>
  <c r="DV123" i="1"/>
  <c r="DT123" i="1"/>
  <c r="DS123" i="1"/>
  <c r="DR123" i="1"/>
  <c r="DP123" i="1"/>
  <c r="DZ122" i="1"/>
  <c r="DY122" i="1"/>
  <c r="DX122" i="1"/>
  <c r="DW122" i="1"/>
  <c r="DV122" i="1"/>
  <c r="DU122" i="1"/>
  <c r="DT122" i="1"/>
  <c r="DS122" i="1"/>
  <c r="DR122" i="1"/>
  <c r="DQ122" i="1"/>
  <c r="DP122" i="1"/>
  <c r="DZ121" i="1"/>
  <c r="DY121" i="1"/>
  <c r="DX121" i="1"/>
  <c r="DV121" i="1"/>
  <c r="DU121" i="1"/>
  <c r="DT121" i="1"/>
  <c r="DR121" i="1"/>
  <c r="DQ121" i="1"/>
  <c r="DP121" i="1"/>
  <c r="DY120" i="1"/>
  <c r="DX120" i="1"/>
  <c r="DW120" i="1"/>
  <c r="DU120" i="1"/>
  <c r="DT120" i="1"/>
  <c r="DS120" i="1"/>
  <c r="DQ120" i="1"/>
  <c r="DP120" i="1"/>
  <c r="DR119" i="1"/>
  <c r="DX115" i="1"/>
  <c r="DW115" i="1"/>
  <c r="DS115" i="1"/>
  <c r="DP115" i="1"/>
  <c r="DZ114" i="1"/>
  <c r="DV114" i="1"/>
  <c r="DS114" i="1"/>
  <c r="DR114" i="1"/>
  <c r="DZ113" i="1"/>
  <c r="DY113" i="1"/>
  <c r="DV113" i="1"/>
  <c r="DU113" i="1"/>
  <c r="DQ113" i="1"/>
  <c r="DY112" i="1"/>
  <c r="DX112" i="1"/>
  <c r="DT112" i="1"/>
  <c r="DQ112" i="1"/>
  <c r="DP112" i="1"/>
  <c r="DW111" i="1"/>
  <c r="DT111" i="1"/>
  <c r="DS111" i="1"/>
  <c r="DZ107" i="1"/>
  <c r="DY107" i="1"/>
  <c r="DX107" i="1"/>
  <c r="DW107" i="1"/>
  <c r="DV107" i="1"/>
  <c r="DU107" i="1"/>
  <c r="DT107" i="1"/>
  <c r="DS107" i="1"/>
  <c r="DR107" i="1"/>
  <c r="DQ107" i="1"/>
  <c r="DP107" i="1"/>
  <c r="DZ90" i="1"/>
  <c r="DY90" i="1"/>
  <c r="DX90" i="1"/>
  <c r="DW90" i="1"/>
  <c r="DV90" i="1"/>
  <c r="DU90" i="1"/>
  <c r="DT90" i="1"/>
  <c r="DS90" i="1"/>
  <c r="DR90" i="1"/>
  <c r="DQ90" i="1"/>
  <c r="DP90" i="1"/>
  <c r="DZ89" i="1"/>
  <c r="DY89" i="1"/>
  <c r="DX89" i="1"/>
  <c r="DW89" i="1"/>
  <c r="DV89" i="1"/>
  <c r="DU89" i="1"/>
  <c r="DT89" i="1"/>
  <c r="DS89" i="1"/>
  <c r="DR89" i="1"/>
  <c r="DQ89" i="1"/>
  <c r="DP89" i="1"/>
  <c r="DZ88" i="1"/>
  <c r="DY88" i="1"/>
  <c r="DX88" i="1"/>
  <c r="DW88" i="1"/>
  <c r="DV88" i="1"/>
  <c r="DU88" i="1"/>
  <c r="DT88" i="1"/>
  <c r="DS88" i="1"/>
  <c r="DR88" i="1"/>
  <c r="DQ88" i="1"/>
  <c r="DP88" i="1"/>
  <c r="DZ86" i="1"/>
  <c r="DY86" i="1"/>
  <c r="DX86" i="1"/>
  <c r="DW86" i="1"/>
  <c r="DV86" i="1"/>
  <c r="DU86" i="1"/>
  <c r="DT86" i="1"/>
  <c r="DS86" i="1"/>
  <c r="DR86" i="1"/>
  <c r="DQ86" i="1"/>
  <c r="DP86" i="1"/>
  <c r="DZ85" i="1"/>
  <c r="DY85" i="1"/>
  <c r="DX85" i="1"/>
  <c r="DW85" i="1"/>
  <c r="DV85" i="1"/>
  <c r="DU85" i="1"/>
  <c r="DT85" i="1"/>
  <c r="DS85" i="1"/>
  <c r="DR85" i="1"/>
  <c r="DQ85" i="1"/>
  <c r="DP85" i="1"/>
  <c r="DZ84" i="1"/>
  <c r="DY84" i="1"/>
  <c r="DX84" i="1"/>
  <c r="DW84" i="1"/>
  <c r="DV84" i="1"/>
  <c r="DU84" i="1"/>
  <c r="DT84" i="1"/>
  <c r="DS84" i="1"/>
  <c r="DR84" i="1"/>
  <c r="DQ84" i="1"/>
  <c r="DP84" i="1"/>
  <c r="DZ74" i="1"/>
  <c r="DY74" i="1"/>
  <c r="DX74" i="1"/>
  <c r="DW74" i="1"/>
  <c r="DV74" i="1"/>
  <c r="DU74" i="1"/>
  <c r="DT74" i="1"/>
  <c r="DS74" i="1"/>
  <c r="DR74" i="1"/>
  <c r="DQ74" i="1"/>
  <c r="DP74" i="1"/>
  <c r="DZ73" i="1"/>
  <c r="DY73" i="1"/>
  <c r="DX73" i="1"/>
  <c r="DW73" i="1"/>
  <c r="DV73" i="1"/>
  <c r="DU73" i="1"/>
  <c r="DT73" i="1"/>
  <c r="DS73" i="1"/>
  <c r="DR73" i="1"/>
  <c r="DQ73" i="1"/>
  <c r="DP73" i="1"/>
  <c r="EO617" i="1"/>
  <c r="EN617" i="1"/>
  <c r="EM617" i="1"/>
  <c r="EM123" i="1" s="1"/>
  <c r="EL617" i="1"/>
  <c r="EK617" i="1"/>
  <c r="EJ617" i="1"/>
  <c r="EI617" i="1"/>
  <c r="EI123" i="1" s="1"/>
  <c r="EH617" i="1"/>
  <c r="EG617" i="1"/>
  <c r="EF617" i="1"/>
  <c r="EE617" i="1"/>
  <c r="EE123" i="1" s="1"/>
  <c r="EO610" i="1"/>
  <c r="EN610" i="1"/>
  <c r="EM610" i="1"/>
  <c r="EL610" i="1"/>
  <c r="EK610" i="1"/>
  <c r="EK122" i="1" s="1"/>
  <c r="EJ610" i="1"/>
  <c r="EI610" i="1"/>
  <c r="EH610" i="1"/>
  <c r="EG610" i="1"/>
  <c r="EG122" i="1" s="1"/>
  <c r="EF610" i="1"/>
  <c r="EE610" i="1"/>
  <c r="EO606" i="1"/>
  <c r="EN606" i="1"/>
  <c r="EN121" i="1" s="1"/>
  <c r="EM606" i="1"/>
  <c r="EL606" i="1"/>
  <c r="EK606" i="1"/>
  <c r="EK121" i="1" s="1"/>
  <c r="EJ606" i="1"/>
  <c r="EJ121" i="1" s="1"/>
  <c r="EI606" i="1"/>
  <c r="EH606" i="1"/>
  <c r="EG606" i="1"/>
  <c r="EG121" i="1" s="1"/>
  <c r="EF606" i="1"/>
  <c r="EF121" i="1" s="1"/>
  <c r="EE606" i="1"/>
  <c r="EO484" i="1"/>
  <c r="EN484" i="1"/>
  <c r="EN120" i="1" s="1"/>
  <c r="EM484" i="1"/>
  <c r="EM120" i="1" s="1"/>
  <c r="EL484" i="1"/>
  <c r="EK484" i="1"/>
  <c r="EJ484" i="1"/>
  <c r="EI484" i="1"/>
  <c r="EI120" i="1" s="1"/>
  <c r="EH484" i="1"/>
  <c r="EG484" i="1"/>
  <c r="EF484" i="1"/>
  <c r="EF120" i="1" s="1"/>
  <c r="EE484" i="1"/>
  <c r="EE120" i="1" s="1"/>
  <c r="EO430" i="1"/>
  <c r="EN430" i="1"/>
  <c r="EM430" i="1"/>
  <c r="EM119" i="1" s="1"/>
  <c r="EL430" i="1"/>
  <c r="EK430" i="1"/>
  <c r="EJ430" i="1"/>
  <c r="EI430" i="1"/>
  <c r="EI119" i="1" s="1"/>
  <c r="EH430" i="1"/>
  <c r="EG430" i="1"/>
  <c r="EF430" i="1"/>
  <c r="EE430" i="1"/>
  <c r="EE119" i="1" s="1"/>
  <c r="EO418" i="1"/>
  <c r="EN418" i="1"/>
  <c r="EM418" i="1"/>
  <c r="EL418" i="1"/>
  <c r="EK418" i="1"/>
  <c r="EJ418" i="1"/>
  <c r="EI418" i="1"/>
  <c r="EH418" i="1"/>
  <c r="EG418" i="1"/>
  <c r="EF418" i="1"/>
  <c r="EE418" i="1"/>
  <c r="EO363" i="1"/>
  <c r="EN363" i="1"/>
  <c r="EM363" i="1"/>
  <c r="EL363" i="1"/>
  <c r="EK363" i="1"/>
  <c r="EJ363" i="1"/>
  <c r="EJ119" i="1" s="1"/>
  <c r="EI363" i="1"/>
  <c r="EH363" i="1"/>
  <c r="EG363" i="1"/>
  <c r="EF363" i="1"/>
  <c r="EE363" i="1"/>
  <c r="EO313" i="1"/>
  <c r="EN313" i="1"/>
  <c r="EN115" i="1" s="1"/>
  <c r="EM313" i="1"/>
  <c r="EL313" i="1"/>
  <c r="EK313" i="1"/>
  <c r="EJ313" i="1"/>
  <c r="EJ115" i="1" s="1"/>
  <c r="EI313" i="1"/>
  <c r="EH313" i="1"/>
  <c r="EG313" i="1"/>
  <c r="EF313" i="1"/>
  <c r="EF115" i="1" s="1"/>
  <c r="EE313" i="1"/>
  <c r="EO296" i="1"/>
  <c r="EN296" i="1"/>
  <c r="EM296" i="1"/>
  <c r="EM114" i="1" s="1"/>
  <c r="EL296" i="1"/>
  <c r="EL114" i="1" s="1"/>
  <c r="EK296" i="1"/>
  <c r="EJ296" i="1"/>
  <c r="EI296" i="1"/>
  <c r="EI114" i="1" s="1"/>
  <c r="EH296" i="1"/>
  <c r="EH114" i="1" s="1"/>
  <c r="EG296" i="1"/>
  <c r="EF296" i="1"/>
  <c r="EE296" i="1"/>
  <c r="EE114" i="1" s="1"/>
  <c r="EO238" i="1"/>
  <c r="EO113" i="1" s="1"/>
  <c r="EN238" i="1"/>
  <c r="EM238" i="1"/>
  <c r="EL238" i="1"/>
  <c r="EL113" i="1" s="1"/>
  <c r="EK238" i="1"/>
  <c r="EK113" i="1" s="1"/>
  <c r="EJ238" i="1"/>
  <c r="EI238" i="1"/>
  <c r="EH238" i="1"/>
  <c r="EH113" i="1" s="1"/>
  <c r="EG238" i="1"/>
  <c r="EG113" i="1" s="1"/>
  <c r="EF238" i="1"/>
  <c r="EE238" i="1"/>
  <c r="EO218" i="1"/>
  <c r="EO112" i="1" s="1"/>
  <c r="EN218" i="1"/>
  <c r="EN112" i="1" s="1"/>
  <c r="EM218" i="1"/>
  <c r="EL218" i="1"/>
  <c r="EK218" i="1"/>
  <c r="EK112" i="1" s="1"/>
  <c r="EJ218" i="1"/>
  <c r="EJ112" i="1" s="1"/>
  <c r="EI218" i="1"/>
  <c r="EH218" i="1"/>
  <c r="EG218" i="1"/>
  <c r="EG112" i="1" s="1"/>
  <c r="EF218" i="1"/>
  <c r="EF112" i="1" s="1"/>
  <c r="EE218" i="1"/>
  <c r="EO202" i="1"/>
  <c r="EN202" i="1"/>
  <c r="EN111" i="1" s="1"/>
  <c r="EM202" i="1"/>
  <c r="EM111" i="1" s="1"/>
  <c r="EL202" i="1"/>
  <c r="EK202" i="1"/>
  <c r="EJ202" i="1"/>
  <c r="EJ111" i="1" s="1"/>
  <c r="EI202" i="1"/>
  <c r="EI111" i="1" s="1"/>
  <c r="EH202" i="1"/>
  <c r="EG202" i="1"/>
  <c r="EF202" i="1"/>
  <c r="EF111" i="1" s="1"/>
  <c r="EE202" i="1"/>
  <c r="EO162" i="1"/>
  <c r="EO169" i="1" s="1"/>
  <c r="EN162" i="1"/>
  <c r="EN169" i="1" s="1"/>
  <c r="EM162" i="1"/>
  <c r="EM169" i="1" s="1"/>
  <c r="EL162" i="1"/>
  <c r="EL169" i="1" s="1"/>
  <c r="EK162" i="1"/>
  <c r="EK169" i="1" s="1"/>
  <c r="EJ162" i="1"/>
  <c r="EJ169" i="1" s="1"/>
  <c r="EI162" i="1"/>
  <c r="EI169" i="1" s="1"/>
  <c r="EH162" i="1"/>
  <c r="EH169" i="1" s="1"/>
  <c r="EG162" i="1"/>
  <c r="EG169" i="1" s="1"/>
  <c r="EF162" i="1"/>
  <c r="EF169" i="1" s="1"/>
  <c r="EE162" i="1"/>
  <c r="EE169" i="1" s="1"/>
  <c r="EO161" i="1"/>
  <c r="EO168" i="1" s="1"/>
  <c r="EN161" i="1"/>
  <c r="EN168" i="1" s="1"/>
  <c r="EM161" i="1"/>
  <c r="EM168" i="1" s="1"/>
  <c r="EL161" i="1"/>
  <c r="EL168" i="1" s="1"/>
  <c r="EK161" i="1"/>
  <c r="EK168" i="1" s="1"/>
  <c r="EJ161" i="1"/>
  <c r="EJ168" i="1" s="1"/>
  <c r="EI161" i="1"/>
  <c r="EI168" i="1" s="1"/>
  <c r="EH161" i="1"/>
  <c r="EH168" i="1" s="1"/>
  <c r="EG161" i="1"/>
  <c r="EG168" i="1" s="1"/>
  <c r="EF161" i="1"/>
  <c r="EF168" i="1" s="1"/>
  <c r="EE161" i="1"/>
  <c r="EE168" i="1" s="1"/>
  <c r="EO160" i="1"/>
  <c r="EO167" i="1" s="1"/>
  <c r="EN160" i="1"/>
  <c r="EN167" i="1" s="1"/>
  <c r="EM160" i="1"/>
  <c r="EM167" i="1" s="1"/>
  <c r="EL160" i="1"/>
  <c r="EL167" i="1" s="1"/>
  <c r="EK160" i="1"/>
  <c r="EK167" i="1" s="1"/>
  <c r="EJ160" i="1"/>
  <c r="EJ167" i="1" s="1"/>
  <c r="EI160" i="1"/>
  <c r="EI167" i="1" s="1"/>
  <c r="EH160" i="1"/>
  <c r="EH167" i="1" s="1"/>
  <c r="EG160" i="1"/>
  <c r="EG167" i="1" s="1"/>
  <c r="EF160" i="1"/>
  <c r="EF167" i="1" s="1"/>
  <c r="EE160" i="1"/>
  <c r="EE167" i="1" s="1"/>
  <c r="EO159" i="1"/>
  <c r="EO166" i="1" s="1"/>
  <c r="EN159" i="1"/>
  <c r="EM159" i="1"/>
  <c r="EM166" i="1" s="1"/>
  <c r="EL159" i="1"/>
  <c r="EL163" i="1" s="1"/>
  <c r="EL170" i="1" s="1"/>
  <c r="EK159" i="1"/>
  <c r="EK166" i="1" s="1"/>
  <c r="EJ159" i="1"/>
  <c r="EI159" i="1"/>
  <c r="EI166" i="1" s="1"/>
  <c r="EH159" i="1"/>
  <c r="EH166" i="1" s="1"/>
  <c r="EG159" i="1"/>
  <c r="EG166" i="1" s="1"/>
  <c r="EF159" i="1"/>
  <c r="EE159" i="1"/>
  <c r="EE166" i="1" s="1"/>
  <c r="EO123" i="1"/>
  <c r="EN123" i="1"/>
  <c r="EL123" i="1"/>
  <c r="EK123" i="1"/>
  <c r="EJ123" i="1"/>
  <c r="EH123" i="1"/>
  <c r="EG123" i="1"/>
  <c r="EF123" i="1"/>
  <c r="EO122" i="1"/>
  <c r="EN122" i="1"/>
  <c r="EM122" i="1"/>
  <c r="EL122" i="1"/>
  <c r="EJ122" i="1"/>
  <c r="EI122" i="1"/>
  <c r="EH122" i="1"/>
  <c r="EF122" i="1"/>
  <c r="EE122" i="1"/>
  <c r="EO121" i="1"/>
  <c r="EM121" i="1"/>
  <c r="EL121" i="1"/>
  <c r="EI121" i="1"/>
  <c r="EH121" i="1"/>
  <c r="EE121" i="1"/>
  <c r="EO120" i="1"/>
  <c r="EL120" i="1"/>
  <c r="EK120" i="1"/>
  <c r="EJ120" i="1"/>
  <c r="EH120" i="1"/>
  <c r="EG120" i="1"/>
  <c r="EN119" i="1"/>
  <c r="EF119" i="1"/>
  <c r="EO115" i="1"/>
  <c r="EL115" i="1"/>
  <c r="EK115" i="1"/>
  <c r="EH115" i="1"/>
  <c r="EG115" i="1"/>
  <c r="EO114" i="1"/>
  <c r="EN114" i="1"/>
  <c r="EK114" i="1"/>
  <c r="EJ114" i="1"/>
  <c r="EG114" i="1"/>
  <c r="EF114" i="1"/>
  <c r="EN113" i="1"/>
  <c r="EM113" i="1"/>
  <c r="EJ113" i="1"/>
  <c r="EI113" i="1"/>
  <c r="EF113" i="1"/>
  <c r="EE113" i="1"/>
  <c r="EM112" i="1"/>
  <c r="EL112" i="1"/>
  <c r="EI112" i="1"/>
  <c r="EH112" i="1"/>
  <c r="EE112" i="1"/>
  <c r="EO111" i="1"/>
  <c r="EL111" i="1"/>
  <c r="EK111" i="1"/>
  <c r="EH111" i="1"/>
  <c r="EG111" i="1"/>
  <c r="EE111" i="1"/>
  <c r="EO107" i="1"/>
  <c r="EN107" i="1"/>
  <c r="EM107" i="1"/>
  <c r="EL107" i="1"/>
  <c r="EK107" i="1"/>
  <c r="EJ107" i="1"/>
  <c r="EI107" i="1"/>
  <c r="EH107" i="1"/>
  <c r="EG107" i="1"/>
  <c r="EF107" i="1"/>
  <c r="EE107" i="1"/>
  <c r="EO90" i="1"/>
  <c r="EN90" i="1"/>
  <c r="EM90" i="1"/>
  <c r="EL90" i="1"/>
  <c r="EK90" i="1"/>
  <c r="EJ90" i="1"/>
  <c r="EI90" i="1"/>
  <c r="EH90" i="1"/>
  <c r="EG90" i="1"/>
  <c r="EF90" i="1"/>
  <c r="EE90" i="1"/>
  <c r="EO89" i="1"/>
  <c r="EN89" i="1"/>
  <c r="EM89" i="1"/>
  <c r="EL89" i="1"/>
  <c r="EK89" i="1"/>
  <c r="EJ89" i="1"/>
  <c r="EI89" i="1"/>
  <c r="EH89" i="1"/>
  <c r="EG89" i="1"/>
  <c r="EF89" i="1"/>
  <c r="EE89" i="1"/>
  <c r="EO88" i="1"/>
  <c r="EN88" i="1"/>
  <c r="EM88" i="1"/>
  <c r="EL88" i="1"/>
  <c r="EK88" i="1"/>
  <c r="EJ88" i="1"/>
  <c r="EI88" i="1"/>
  <c r="EH88" i="1"/>
  <c r="EG88" i="1"/>
  <c r="EF88" i="1"/>
  <c r="EE88" i="1"/>
  <c r="EO86" i="1"/>
  <c r="EN86" i="1"/>
  <c r="EM86" i="1"/>
  <c r="EL86" i="1"/>
  <c r="EK86" i="1"/>
  <c r="EJ86" i="1"/>
  <c r="EI86" i="1"/>
  <c r="EH86" i="1"/>
  <c r="EG86" i="1"/>
  <c r="EF86" i="1"/>
  <c r="EE86" i="1"/>
  <c r="EO85" i="1"/>
  <c r="EN85" i="1"/>
  <c r="EM85" i="1"/>
  <c r="EL85" i="1"/>
  <c r="EK85" i="1"/>
  <c r="EJ85" i="1"/>
  <c r="EI85" i="1"/>
  <c r="EH85" i="1"/>
  <c r="EG85" i="1"/>
  <c r="EF85" i="1"/>
  <c r="EE85" i="1"/>
  <c r="EO84" i="1"/>
  <c r="EN84" i="1"/>
  <c r="EM84" i="1"/>
  <c r="EL84" i="1"/>
  <c r="EK84" i="1"/>
  <c r="EJ84" i="1"/>
  <c r="EI84" i="1"/>
  <c r="EH84" i="1"/>
  <c r="EG84" i="1"/>
  <c r="EF84" i="1"/>
  <c r="EE84" i="1"/>
  <c r="EO74" i="1"/>
  <c r="EN74" i="1"/>
  <c r="EM74" i="1"/>
  <c r="EL74" i="1"/>
  <c r="EK74" i="1"/>
  <c r="EJ74" i="1"/>
  <c r="EI74" i="1"/>
  <c r="EH74" i="1"/>
  <c r="EG74" i="1"/>
  <c r="EF74" i="1"/>
  <c r="EE74" i="1"/>
  <c r="EO73" i="1"/>
  <c r="EN73" i="1"/>
  <c r="EM73" i="1"/>
  <c r="EL73" i="1"/>
  <c r="EK73" i="1"/>
  <c r="EJ73" i="1"/>
  <c r="EI73" i="1"/>
  <c r="EH73" i="1"/>
  <c r="EG73" i="1"/>
  <c r="EF73" i="1"/>
  <c r="EE73" i="1"/>
  <c r="FD617" i="1"/>
  <c r="FC617" i="1"/>
  <c r="FB617" i="1"/>
  <c r="FB123" i="1" s="1"/>
  <c r="FA617" i="1"/>
  <c r="EZ617" i="1"/>
  <c r="EY617" i="1"/>
  <c r="EX617" i="1"/>
  <c r="EX123" i="1" s="1"/>
  <c r="EW617" i="1"/>
  <c r="EV617" i="1"/>
  <c r="EU617" i="1"/>
  <c r="ET617" i="1"/>
  <c r="ET123" i="1" s="1"/>
  <c r="FD610" i="1"/>
  <c r="FC610" i="1"/>
  <c r="FB610" i="1"/>
  <c r="FA610" i="1"/>
  <c r="EZ610" i="1"/>
  <c r="EY610" i="1"/>
  <c r="EX610" i="1"/>
  <c r="EW610" i="1"/>
  <c r="EV610" i="1"/>
  <c r="EU610" i="1"/>
  <c r="ET610" i="1"/>
  <c r="FD606" i="1"/>
  <c r="FD121" i="1" s="1"/>
  <c r="FC606" i="1"/>
  <c r="FB606" i="1"/>
  <c r="FA606" i="1"/>
  <c r="EZ606" i="1"/>
  <c r="EZ121" i="1" s="1"/>
  <c r="EY606" i="1"/>
  <c r="EX606" i="1"/>
  <c r="EW606" i="1"/>
  <c r="EV606" i="1"/>
  <c r="EV121" i="1" s="1"/>
  <c r="EU606" i="1"/>
  <c r="ET606" i="1"/>
  <c r="FD484" i="1"/>
  <c r="FC484" i="1"/>
  <c r="FC120" i="1" s="1"/>
  <c r="FB484" i="1"/>
  <c r="FA484" i="1"/>
  <c r="EZ484" i="1"/>
  <c r="EY484" i="1"/>
  <c r="EY120" i="1" s="1"/>
  <c r="EX484" i="1"/>
  <c r="EW484" i="1"/>
  <c r="EV484" i="1"/>
  <c r="EU484" i="1"/>
  <c r="EU120" i="1" s="1"/>
  <c r="ET484" i="1"/>
  <c r="FD430" i="1"/>
  <c r="FC430" i="1"/>
  <c r="FB430" i="1"/>
  <c r="FA430" i="1"/>
  <c r="EZ430" i="1"/>
  <c r="EY430" i="1"/>
  <c r="EX430" i="1"/>
  <c r="EW430" i="1"/>
  <c r="EV430" i="1"/>
  <c r="EU430" i="1"/>
  <c r="ET430" i="1"/>
  <c r="FD418" i="1"/>
  <c r="FC418" i="1"/>
  <c r="FB418" i="1"/>
  <c r="FA418" i="1"/>
  <c r="EZ418" i="1"/>
  <c r="EY418" i="1"/>
  <c r="EX418" i="1"/>
  <c r="EW418" i="1"/>
  <c r="EV418" i="1"/>
  <c r="EU418" i="1"/>
  <c r="ET418" i="1"/>
  <c r="FD363" i="1"/>
  <c r="FD119" i="1" s="1"/>
  <c r="FC363" i="1"/>
  <c r="FB363" i="1"/>
  <c r="FA363" i="1"/>
  <c r="EZ363" i="1"/>
  <c r="EZ119" i="1" s="1"/>
  <c r="EY363" i="1"/>
  <c r="EX363" i="1"/>
  <c r="EW363" i="1"/>
  <c r="EV363" i="1"/>
  <c r="EU363" i="1"/>
  <c r="ET363" i="1"/>
  <c r="FD313" i="1"/>
  <c r="FD115" i="1" s="1"/>
  <c r="FC313" i="1"/>
  <c r="FB313" i="1"/>
  <c r="FA313" i="1"/>
  <c r="EZ313" i="1"/>
  <c r="EZ115" i="1" s="1"/>
  <c r="EY313" i="1"/>
  <c r="EX313" i="1"/>
  <c r="EW313" i="1"/>
  <c r="EW115" i="1" s="1"/>
  <c r="EV313" i="1"/>
  <c r="EV115" i="1" s="1"/>
  <c r="EU313" i="1"/>
  <c r="ET313" i="1"/>
  <c r="FD296" i="1"/>
  <c r="FC296" i="1"/>
  <c r="FC114" i="1" s="1"/>
  <c r="FB296" i="1"/>
  <c r="FB114" i="1" s="1"/>
  <c r="FA296" i="1"/>
  <c r="EZ296" i="1"/>
  <c r="EZ114" i="1" s="1"/>
  <c r="EY296" i="1"/>
  <c r="EY114" i="1" s="1"/>
  <c r="EX296" i="1"/>
  <c r="EX114" i="1" s="1"/>
  <c r="EW296" i="1"/>
  <c r="EV296" i="1"/>
  <c r="EU296" i="1"/>
  <c r="EU114" i="1" s="1"/>
  <c r="ET296" i="1"/>
  <c r="ET114" i="1" s="1"/>
  <c r="FD238" i="1"/>
  <c r="FC238" i="1"/>
  <c r="FC113" i="1" s="1"/>
  <c r="FB238" i="1"/>
  <c r="FB113" i="1" s="1"/>
  <c r="FA238" i="1"/>
  <c r="FA113" i="1" s="1"/>
  <c r="EZ238" i="1"/>
  <c r="EY238" i="1"/>
  <c r="EX238" i="1"/>
  <c r="EX113" i="1" s="1"/>
  <c r="EW238" i="1"/>
  <c r="EW113" i="1" s="1"/>
  <c r="EV238" i="1"/>
  <c r="EU238" i="1"/>
  <c r="EU113" i="1" s="1"/>
  <c r="ET238" i="1"/>
  <c r="ET113" i="1" s="1"/>
  <c r="FD218" i="1"/>
  <c r="FD112" i="1" s="1"/>
  <c r="FC218" i="1"/>
  <c r="FB218" i="1"/>
  <c r="FA218" i="1"/>
  <c r="EZ218" i="1"/>
  <c r="EZ112" i="1" s="1"/>
  <c r="EY218" i="1"/>
  <c r="EX218" i="1"/>
  <c r="EX112" i="1" s="1"/>
  <c r="EW218" i="1"/>
  <c r="EV218" i="1"/>
  <c r="EV112" i="1" s="1"/>
  <c r="EU218" i="1"/>
  <c r="ET218" i="1"/>
  <c r="FD202" i="1"/>
  <c r="FD111" i="1" s="1"/>
  <c r="FC202" i="1"/>
  <c r="FC111" i="1" s="1"/>
  <c r="FB202" i="1"/>
  <c r="FA202" i="1"/>
  <c r="FA111" i="1" s="1"/>
  <c r="EZ202" i="1"/>
  <c r="EZ111" i="1" s="1"/>
  <c r="EY202" i="1"/>
  <c r="EY111" i="1" s="1"/>
  <c r="EX202" i="1"/>
  <c r="EW202" i="1"/>
  <c r="EV202" i="1"/>
  <c r="EV111" i="1" s="1"/>
  <c r="EU202" i="1"/>
  <c r="EU111" i="1" s="1"/>
  <c r="ET202" i="1"/>
  <c r="FD162" i="1"/>
  <c r="FD169" i="1" s="1"/>
  <c r="FC162" i="1"/>
  <c r="FC169" i="1" s="1"/>
  <c r="FB162" i="1"/>
  <c r="FB169" i="1" s="1"/>
  <c r="FA162" i="1"/>
  <c r="FA169" i="1" s="1"/>
  <c r="EZ162" i="1"/>
  <c r="EZ169" i="1" s="1"/>
  <c r="EY162" i="1"/>
  <c r="EY169" i="1" s="1"/>
  <c r="EX162" i="1"/>
  <c r="EX169" i="1" s="1"/>
  <c r="EW162" i="1"/>
  <c r="EW169" i="1" s="1"/>
  <c r="EV162" i="1"/>
  <c r="EV169" i="1" s="1"/>
  <c r="EU162" i="1"/>
  <c r="EU169" i="1" s="1"/>
  <c r="ET162" i="1"/>
  <c r="ET169" i="1" s="1"/>
  <c r="FD161" i="1"/>
  <c r="FD168" i="1" s="1"/>
  <c r="FC161" i="1"/>
  <c r="FC168" i="1" s="1"/>
  <c r="FB161" i="1"/>
  <c r="FB168" i="1" s="1"/>
  <c r="FA161" i="1"/>
  <c r="FA168" i="1" s="1"/>
  <c r="EZ161" i="1"/>
  <c r="EZ168" i="1" s="1"/>
  <c r="EY161" i="1"/>
  <c r="EY168" i="1" s="1"/>
  <c r="EX161" i="1"/>
  <c r="EX168" i="1" s="1"/>
  <c r="EW161" i="1"/>
  <c r="EW168" i="1" s="1"/>
  <c r="EV161" i="1"/>
  <c r="EV168" i="1" s="1"/>
  <c r="EU161" i="1"/>
  <c r="EU168" i="1" s="1"/>
  <c r="ET161" i="1"/>
  <c r="ET168" i="1" s="1"/>
  <c r="FD160" i="1"/>
  <c r="FD167" i="1" s="1"/>
  <c r="FC160" i="1"/>
  <c r="FC167" i="1" s="1"/>
  <c r="FB160" i="1"/>
  <c r="FB167" i="1" s="1"/>
  <c r="FA160" i="1"/>
  <c r="FA167" i="1" s="1"/>
  <c r="EZ160" i="1"/>
  <c r="EZ167" i="1" s="1"/>
  <c r="EY160" i="1"/>
  <c r="EY167" i="1" s="1"/>
  <c r="EX160" i="1"/>
  <c r="EX167" i="1" s="1"/>
  <c r="EW160" i="1"/>
  <c r="EW167" i="1" s="1"/>
  <c r="EV160" i="1"/>
  <c r="EV167" i="1" s="1"/>
  <c r="EU160" i="1"/>
  <c r="EU167" i="1" s="1"/>
  <c r="ET160" i="1"/>
  <c r="ET167" i="1" s="1"/>
  <c r="FD159" i="1"/>
  <c r="FC159" i="1"/>
  <c r="FC166" i="1" s="1"/>
  <c r="FB159" i="1"/>
  <c r="FB166" i="1" s="1"/>
  <c r="FA159" i="1"/>
  <c r="FA166" i="1" s="1"/>
  <c r="EZ159" i="1"/>
  <c r="EY159" i="1"/>
  <c r="EX159" i="1"/>
  <c r="EX166" i="1" s="1"/>
  <c r="EW159" i="1"/>
  <c r="EW166" i="1" s="1"/>
  <c r="EV159" i="1"/>
  <c r="EU159" i="1"/>
  <c r="ET159" i="1"/>
  <c r="ET166" i="1" s="1"/>
  <c r="FD123" i="1"/>
  <c r="FC123" i="1"/>
  <c r="FA123" i="1"/>
  <c r="EZ123" i="1"/>
  <c r="EY123" i="1"/>
  <c r="EW123" i="1"/>
  <c r="EV123" i="1"/>
  <c r="EU123" i="1"/>
  <c r="FD122" i="1"/>
  <c r="FC122" i="1"/>
  <c r="FB122" i="1"/>
  <c r="FA122" i="1"/>
  <c r="EZ122" i="1"/>
  <c r="EY122" i="1"/>
  <c r="EX122" i="1"/>
  <c r="EW122" i="1"/>
  <c r="EV122" i="1"/>
  <c r="EU122" i="1"/>
  <c r="ET122" i="1"/>
  <c r="FC121" i="1"/>
  <c r="FB121" i="1"/>
  <c r="FA121" i="1"/>
  <c r="EY121" i="1"/>
  <c r="EX121" i="1"/>
  <c r="EW121" i="1"/>
  <c r="EU121" i="1"/>
  <c r="ET121" i="1"/>
  <c r="FD120" i="1"/>
  <c r="FB120" i="1"/>
  <c r="FA120" i="1"/>
  <c r="EZ120" i="1"/>
  <c r="EX120" i="1"/>
  <c r="EW120" i="1"/>
  <c r="EV120" i="1"/>
  <c r="ET120" i="1"/>
  <c r="FC119" i="1"/>
  <c r="EY119" i="1"/>
  <c r="EV119" i="1"/>
  <c r="EU119" i="1"/>
  <c r="FB115" i="1"/>
  <c r="FA115" i="1"/>
  <c r="EX115" i="1"/>
  <c r="ET115" i="1"/>
  <c r="FD114" i="1"/>
  <c r="FA114" i="1"/>
  <c r="EW114" i="1"/>
  <c r="EV114" i="1"/>
  <c r="FD113" i="1"/>
  <c r="EZ113" i="1"/>
  <c r="EY113" i="1"/>
  <c r="EV113" i="1"/>
  <c r="FC112" i="1"/>
  <c r="FB112" i="1"/>
  <c r="EY112" i="1"/>
  <c r="EU112" i="1"/>
  <c r="ET112" i="1"/>
  <c r="FB111" i="1"/>
  <c r="EX111" i="1"/>
  <c r="EW111" i="1"/>
  <c r="ET111" i="1"/>
  <c r="FD107" i="1"/>
  <c r="FC107" i="1"/>
  <c r="FB107" i="1"/>
  <c r="FA107" i="1"/>
  <c r="EZ107" i="1"/>
  <c r="EY107" i="1"/>
  <c r="EX107" i="1"/>
  <c r="EW107" i="1"/>
  <c r="EV107" i="1"/>
  <c r="EU107" i="1"/>
  <c r="ET107" i="1"/>
  <c r="FD90" i="1"/>
  <c r="FC90" i="1"/>
  <c r="FB90" i="1"/>
  <c r="FA90" i="1"/>
  <c r="EZ90" i="1"/>
  <c r="EY90" i="1"/>
  <c r="EX90" i="1"/>
  <c r="EW90" i="1"/>
  <c r="EV90" i="1"/>
  <c r="EU90" i="1"/>
  <c r="ET90" i="1"/>
  <c r="FD89" i="1"/>
  <c r="FC89" i="1"/>
  <c r="FB89" i="1"/>
  <c r="FA89" i="1"/>
  <c r="EZ89" i="1"/>
  <c r="EY89" i="1"/>
  <c r="EX89" i="1"/>
  <c r="EW89" i="1"/>
  <c r="EV89" i="1"/>
  <c r="EU89" i="1"/>
  <c r="ET89" i="1"/>
  <c r="FD88" i="1"/>
  <c r="FC88" i="1"/>
  <c r="FB88" i="1"/>
  <c r="FA88" i="1"/>
  <c r="EZ88" i="1"/>
  <c r="EY88" i="1"/>
  <c r="EX88" i="1"/>
  <c r="EW88" i="1"/>
  <c r="EV88" i="1"/>
  <c r="EU88" i="1"/>
  <c r="ET88" i="1"/>
  <c r="FD86" i="1"/>
  <c r="FC86" i="1"/>
  <c r="FB86" i="1"/>
  <c r="FA86" i="1"/>
  <c r="EZ86" i="1"/>
  <c r="EY86" i="1"/>
  <c r="EX86" i="1"/>
  <c r="EW86" i="1"/>
  <c r="EV86" i="1"/>
  <c r="EU86" i="1"/>
  <c r="ET86" i="1"/>
  <c r="FD85" i="1"/>
  <c r="FC85" i="1"/>
  <c r="FB85" i="1"/>
  <c r="FA85" i="1"/>
  <c r="EZ85" i="1"/>
  <c r="EY85" i="1"/>
  <c r="EX85" i="1"/>
  <c r="EW85" i="1"/>
  <c r="EV85" i="1"/>
  <c r="EU85" i="1"/>
  <c r="ET85" i="1"/>
  <c r="FD84" i="1"/>
  <c r="FC84" i="1"/>
  <c r="FB84" i="1"/>
  <c r="FA84" i="1"/>
  <c r="EZ84" i="1"/>
  <c r="EY84" i="1"/>
  <c r="EX84" i="1"/>
  <c r="EW84" i="1"/>
  <c r="EV84" i="1"/>
  <c r="EU84" i="1"/>
  <c r="ET84" i="1"/>
  <c r="FD74" i="1"/>
  <c r="FC74" i="1"/>
  <c r="FB74" i="1"/>
  <c r="FA74" i="1"/>
  <c r="EZ74" i="1"/>
  <c r="EY74" i="1"/>
  <c r="EX74" i="1"/>
  <c r="EW74" i="1"/>
  <c r="EV74" i="1"/>
  <c r="EU74" i="1"/>
  <c r="ET74" i="1"/>
  <c r="FD73" i="1"/>
  <c r="FC73" i="1"/>
  <c r="FB73" i="1"/>
  <c r="FA73" i="1"/>
  <c r="EZ73" i="1"/>
  <c r="EY73" i="1"/>
  <c r="EX73" i="1"/>
  <c r="EW73" i="1"/>
  <c r="EV73" i="1"/>
  <c r="EU73" i="1"/>
  <c r="ET73" i="1"/>
  <c r="FS617" i="1"/>
  <c r="FR617" i="1"/>
  <c r="FQ617" i="1"/>
  <c r="FQ123" i="1" s="1"/>
  <c r="FP617" i="1"/>
  <c r="FO617" i="1"/>
  <c r="FN617" i="1"/>
  <c r="FM617" i="1"/>
  <c r="FM123" i="1" s="1"/>
  <c r="FL617" i="1"/>
  <c r="FK617" i="1"/>
  <c r="FJ617" i="1"/>
  <c r="FI617" i="1"/>
  <c r="FI123" i="1" s="1"/>
  <c r="FS610" i="1"/>
  <c r="FR610" i="1"/>
  <c r="FQ610" i="1"/>
  <c r="FP610" i="1"/>
  <c r="FO610" i="1"/>
  <c r="FN610" i="1"/>
  <c r="FM610" i="1"/>
  <c r="FL610" i="1"/>
  <c r="FK610" i="1"/>
  <c r="FJ610" i="1"/>
  <c r="FI610" i="1"/>
  <c r="FS606" i="1"/>
  <c r="FS121" i="1" s="1"/>
  <c r="FR606" i="1"/>
  <c r="FQ606" i="1"/>
  <c r="FP606" i="1"/>
  <c r="FO606" i="1"/>
  <c r="FO121" i="1" s="1"/>
  <c r="FN606" i="1"/>
  <c r="FM606" i="1"/>
  <c r="FL606" i="1"/>
  <c r="FK606" i="1"/>
  <c r="FK121" i="1" s="1"/>
  <c r="FJ606" i="1"/>
  <c r="FI606" i="1"/>
  <c r="FS484" i="1"/>
  <c r="FR484" i="1"/>
  <c r="FR120" i="1" s="1"/>
  <c r="FQ484" i="1"/>
  <c r="FP484" i="1"/>
  <c r="FO484" i="1"/>
  <c r="FN484" i="1"/>
  <c r="FN120" i="1" s="1"/>
  <c r="FM484" i="1"/>
  <c r="FL484" i="1"/>
  <c r="FK484" i="1"/>
  <c r="FJ484" i="1"/>
  <c r="FJ120" i="1" s="1"/>
  <c r="FI484" i="1"/>
  <c r="FS430" i="1"/>
  <c r="FR430" i="1"/>
  <c r="FQ430" i="1"/>
  <c r="FQ119" i="1" s="1"/>
  <c r="FP430" i="1"/>
  <c r="FO430" i="1"/>
  <c r="FN430" i="1"/>
  <c r="FM430" i="1"/>
  <c r="FM119" i="1" s="1"/>
  <c r="FL430" i="1"/>
  <c r="FK430" i="1"/>
  <c r="FJ430" i="1"/>
  <c r="FI430" i="1"/>
  <c r="FI119" i="1" s="1"/>
  <c r="FS418" i="1"/>
  <c r="FR418" i="1"/>
  <c r="FQ418" i="1"/>
  <c r="FP418" i="1"/>
  <c r="FO418" i="1"/>
  <c r="FN418" i="1"/>
  <c r="FM418" i="1"/>
  <c r="FL418" i="1"/>
  <c r="FL119" i="1" s="1"/>
  <c r="FK418" i="1"/>
  <c r="FJ418" i="1"/>
  <c r="FI418" i="1"/>
  <c r="FS363" i="1"/>
  <c r="FS119" i="1" s="1"/>
  <c r="FR363" i="1"/>
  <c r="FQ363" i="1"/>
  <c r="FP363" i="1"/>
  <c r="FO363" i="1"/>
  <c r="FO119" i="1" s="1"/>
  <c r="FN363" i="1"/>
  <c r="FM363" i="1"/>
  <c r="FL363" i="1"/>
  <c r="FK363" i="1"/>
  <c r="FK119" i="1" s="1"/>
  <c r="FJ363" i="1"/>
  <c r="FI363" i="1"/>
  <c r="FS313" i="1"/>
  <c r="FR313" i="1"/>
  <c r="FQ313" i="1"/>
  <c r="FP313" i="1"/>
  <c r="FO313" i="1"/>
  <c r="FN313" i="1"/>
  <c r="FN115" i="1" s="1"/>
  <c r="FM313" i="1"/>
  <c r="FL313" i="1"/>
  <c r="FK313" i="1"/>
  <c r="FJ313" i="1"/>
  <c r="FI313" i="1"/>
  <c r="FS296" i="1"/>
  <c r="FR296" i="1"/>
  <c r="FQ296" i="1"/>
  <c r="FP296" i="1"/>
  <c r="FO296" i="1"/>
  <c r="FN296" i="1"/>
  <c r="FM296" i="1"/>
  <c r="FL296" i="1"/>
  <c r="FK296" i="1"/>
  <c r="FJ296" i="1"/>
  <c r="FI296" i="1"/>
  <c r="FS238" i="1"/>
  <c r="FR238" i="1"/>
  <c r="FQ238" i="1"/>
  <c r="FP238" i="1"/>
  <c r="FO238" i="1"/>
  <c r="FN238" i="1"/>
  <c r="FM238" i="1"/>
  <c r="FL238" i="1"/>
  <c r="FK238" i="1"/>
  <c r="FJ238" i="1"/>
  <c r="FI238" i="1"/>
  <c r="FS218" i="1"/>
  <c r="FR218" i="1"/>
  <c r="FQ218" i="1"/>
  <c r="FP218" i="1"/>
  <c r="FO218" i="1"/>
  <c r="FN218" i="1"/>
  <c r="FM218" i="1"/>
  <c r="FL218" i="1"/>
  <c r="FK218" i="1"/>
  <c r="FJ218" i="1"/>
  <c r="FI218" i="1"/>
  <c r="FS202" i="1"/>
  <c r="FR202" i="1"/>
  <c r="FQ202" i="1"/>
  <c r="FP202" i="1"/>
  <c r="FO202" i="1"/>
  <c r="FN202" i="1"/>
  <c r="FM202" i="1"/>
  <c r="FL202" i="1"/>
  <c r="FK202" i="1"/>
  <c r="FJ202" i="1"/>
  <c r="FI202" i="1"/>
  <c r="FO166" i="1"/>
  <c r="FS162" i="1"/>
  <c r="FS169" i="1" s="1"/>
  <c r="FR162" i="1"/>
  <c r="FR169" i="1" s="1"/>
  <c r="FQ162" i="1"/>
  <c r="FQ169" i="1" s="1"/>
  <c r="FP162" i="1"/>
  <c r="FP169" i="1" s="1"/>
  <c r="FO162" i="1"/>
  <c r="FO169" i="1" s="1"/>
  <c r="FN162" i="1"/>
  <c r="FN169" i="1" s="1"/>
  <c r="FM162" i="1"/>
  <c r="FM169" i="1" s="1"/>
  <c r="FL162" i="1"/>
  <c r="FL169" i="1" s="1"/>
  <c r="FK162" i="1"/>
  <c r="FK169" i="1" s="1"/>
  <c r="FJ162" i="1"/>
  <c r="FJ169" i="1" s="1"/>
  <c r="FI162" i="1"/>
  <c r="FI169" i="1" s="1"/>
  <c r="FS161" i="1"/>
  <c r="FS168" i="1" s="1"/>
  <c r="FR161" i="1"/>
  <c r="FR168" i="1" s="1"/>
  <c r="FQ161" i="1"/>
  <c r="FQ168" i="1" s="1"/>
  <c r="FP161" i="1"/>
  <c r="FP168" i="1" s="1"/>
  <c r="FO161" i="1"/>
  <c r="FO168" i="1" s="1"/>
  <c r="FN161" i="1"/>
  <c r="FN168" i="1" s="1"/>
  <c r="FM161" i="1"/>
  <c r="FM168" i="1" s="1"/>
  <c r="FL161" i="1"/>
  <c r="FL168" i="1" s="1"/>
  <c r="FK161" i="1"/>
  <c r="FK168" i="1" s="1"/>
  <c r="FJ161" i="1"/>
  <c r="FJ168" i="1" s="1"/>
  <c r="FI161" i="1"/>
  <c r="FI168" i="1" s="1"/>
  <c r="FS160" i="1"/>
  <c r="FS167" i="1" s="1"/>
  <c r="FR160" i="1"/>
  <c r="FR167" i="1" s="1"/>
  <c r="FQ160" i="1"/>
  <c r="FQ167" i="1" s="1"/>
  <c r="FP160" i="1"/>
  <c r="FP167" i="1" s="1"/>
  <c r="FO160" i="1"/>
  <c r="FO167" i="1" s="1"/>
  <c r="FN160" i="1"/>
  <c r="FN167" i="1" s="1"/>
  <c r="FM160" i="1"/>
  <c r="FM167" i="1" s="1"/>
  <c r="FL160" i="1"/>
  <c r="FL167" i="1" s="1"/>
  <c r="FK160" i="1"/>
  <c r="FK167" i="1" s="1"/>
  <c r="FJ160" i="1"/>
  <c r="FJ167" i="1" s="1"/>
  <c r="FI160" i="1"/>
  <c r="FI167" i="1" s="1"/>
  <c r="FS159" i="1"/>
  <c r="FR159" i="1"/>
  <c r="FQ159" i="1"/>
  <c r="FP159" i="1"/>
  <c r="FO159" i="1"/>
  <c r="FN159" i="1"/>
  <c r="FM159" i="1"/>
  <c r="FL159" i="1"/>
  <c r="FK159" i="1"/>
  <c r="FK166" i="1" s="1"/>
  <c r="FJ159" i="1"/>
  <c r="FI159" i="1"/>
  <c r="FS123" i="1"/>
  <c r="FR123" i="1"/>
  <c r="FP123" i="1"/>
  <c r="FO123" i="1"/>
  <c r="FN123" i="1"/>
  <c r="FL123" i="1"/>
  <c r="FK123" i="1"/>
  <c r="FJ123" i="1"/>
  <c r="FS122" i="1"/>
  <c r="FR122" i="1"/>
  <c r="FQ122" i="1"/>
  <c r="FP122" i="1"/>
  <c r="FO122" i="1"/>
  <c r="FN122" i="1"/>
  <c r="FM122" i="1"/>
  <c r="FL122" i="1"/>
  <c r="FK122" i="1"/>
  <c r="FJ122" i="1"/>
  <c r="FI122" i="1"/>
  <c r="FR121" i="1"/>
  <c r="FQ121" i="1"/>
  <c r="FP121" i="1"/>
  <c r="FN121" i="1"/>
  <c r="FM121" i="1"/>
  <c r="FL121" i="1"/>
  <c r="FJ121" i="1"/>
  <c r="FI121" i="1"/>
  <c r="FS120" i="1"/>
  <c r="FQ120" i="1"/>
  <c r="FP120" i="1"/>
  <c r="FO120" i="1"/>
  <c r="FM120" i="1"/>
  <c r="FL120" i="1"/>
  <c r="FK120" i="1"/>
  <c r="FI120" i="1"/>
  <c r="FR119" i="1"/>
  <c r="FP119" i="1"/>
  <c r="FN119" i="1"/>
  <c r="FJ119" i="1"/>
  <c r="FS115" i="1"/>
  <c r="FQ115" i="1"/>
  <c r="FP115" i="1"/>
  <c r="FO115" i="1"/>
  <c r="FM115" i="1"/>
  <c r="FL115" i="1"/>
  <c r="FK115" i="1"/>
  <c r="FI115" i="1"/>
  <c r="FS114" i="1"/>
  <c r="FR114" i="1"/>
  <c r="FQ114" i="1"/>
  <c r="FP114" i="1"/>
  <c r="FO114" i="1"/>
  <c r="FN114" i="1"/>
  <c r="FM114" i="1"/>
  <c r="FL114" i="1"/>
  <c r="FK114" i="1"/>
  <c r="FJ114" i="1"/>
  <c r="FI114" i="1"/>
  <c r="FS113" i="1"/>
  <c r="FR113" i="1"/>
  <c r="FQ113" i="1"/>
  <c r="FP113" i="1"/>
  <c r="FO113" i="1"/>
  <c r="FN113" i="1"/>
  <c r="FM113" i="1"/>
  <c r="FL113" i="1"/>
  <c r="FK113" i="1"/>
  <c r="FJ113" i="1"/>
  <c r="FI113" i="1"/>
  <c r="FS112" i="1"/>
  <c r="FR112" i="1"/>
  <c r="FQ112" i="1"/>
  <c r="FP112" i="1"/>
  <c r="FO112" i="1"/>
  <c r="FN112" i="1"/>
  <c r="FM112" i="1"/>
  <c r="FL112" i="1"/>
  <c r="FK112" i="1"/>
  <c r="FJ112" i="1"/>
  <c r="FI112" i="1"/>
  <c r="FS111" i="1"/>
  <c r="FR111" i="1"/>
  <c r="FQ111" i="1"/>
  <c r="FP111" i="1"/>
  <c r="FO111" i="1"/>
  <c r="FN111" i="1"/>
  <c r="FM111" i="1"/>
  <c r="FL111" i="1"/>
  <c r="FK111" i="1"/>
  <c r="FJ111" i="1"/>
  <c r="FI111" i="1"/>
  <c r="FS107" i="1"/>
  <c r="FR107" i="1"/>
  <c r="FQ107" i="1"/>
  <c r="FP107" i="1"/>
  <c r="FO107" i="1"/>
  <c r="FN107" i="1"/>
  <c r="FM107" i="1"/>
  <c r="FL107" i="1"/>
  <c r="FK107" i="1"/>
  <c r="FJ107" i="1"/>
  <c r="FI107" i="1"/>
  <c r="FS90" i="1"/>
  <c r="FR90" i="1"/>
  <c r="FQ90" i="1"/>
  <c r="FP90" i="1"/>
  <c r="FO90" i="1"/>
  <c r="FN90" i="1"/>
  <c r="FM90" i="1"/>
  <c r="FL90" i="1"/>
  <c r="FK90" i="1"/>
  <c r="FJ90" i="1"/>
  <c r="FI90" i="1"/>
  <c r="FS89" i="1"/>
  <c r="FR89" i="1"/>
  <c r="FQ89" i="1"/>
  <c r="FP89" i="1"/>
  <c r="FO89" i="1"/>
  <c r="FN89" i="1"/>
  <c r="FM89" i="1"/>
  <c r="FL89" i="1"/>
  <c r="FK89" i="1"/>
  <c r="FJ89" i="1"/>
  <c r="FI89" i="1"/>
  <c r="FS88" i="1"/>
  <c r="FR88" i="1"/>
  <c r="FQ88" i="1"/>
  <c r="FP88" i="1"/>
  <c r="FO88" i="1"/>
  <c r="FN88" i="1"/>
  <c r="FM88" i="1"/>
  <c r="FL88" i="1"/>
  <c r="FK88" i="1"/>
  <c r="FJ88" i="1"/>
  <c r="FI88" i="1"/>
  <c r="FS86" i="1"/>
  <c r="FR86" i="1"/>
  <c r="FQ86" i="1"/>
  <c r="FP86" i="1"/>
  <c r="FO86" i="1"/>
  <c r="FN86" i="1"/>
  <c r="FM86" i="1"/>
  <c r="FL86" i="1"/>
  <c r="FK86" i="1"/>
  <c r="FJ86" i="1"/>
  <c r="FI86" i="1"/>
  <c r="FS85" i="1"/>
  <c r="FR85" i="1"/>
  <c r="FQ85" i="1"/>
  <c r="FP85" i="1"/>
  <c r="FO85" i="1"/>
  <c r="FN85" i="1"/>
  <c r="FM85" i="1"/>
  <c r="FL85" i="1"/>
  <c r="FK85" i="1"/>
  <c r="FJ85" i="1"/>
  <c r="FI85" i="1"/>
  <c r="FS84" i="1"/>
  <c r="FR84" i="1"/>
  <c r="FQ84" i="1"/>
  <c r="FP84" i="1"/>
  <c r="FO84" i="1"/>
  <c r="FN84" i="1"/>
  <c r="FM84" i="1"/>
  <c r="FL84" i="1"/>
  <c r="FK84" i="1"/>
  <c r="FJ84" i="1"/>
  <c r="FI84" i="1"/>
  <c r="FS74" i="1"/>
  <c r="FR74" i="1"/>
  <c r="FQ74" i="1"/>
  <c r="FP74" i="1"/>
  <c r="FO74" i="1"/>
  <c r="FN74" i="1"/>
  <c r="FM74" i="1"/>
  <c r="FL74" i="1"/>
  <c r="FK74" i="1"/>
  <c r="FJ74" i="1"/>
  <c r="FI74" i="1"/>
  <c r="FS73" i="1"/>
  <c r="FR73" i="1"/>
  <c r="FQ73" i="1"/>
  <c r="FP73" i="1"/>
  <c r="FO73" i="1"/>
  <c r="FN73" i="1"/>
  <c r="FM73" i="1"/>
  <c r="FL73" i="1"/>
  <c r="FK73" i="1"/>
  <c r="FJ73" i="1"/>
  <c r="FI73" i="1"/>
  <c r="GH617" i="1"/>
  <c r="GG617" i="1"/>
  <c r="GF617" i="1"/>
  <c r="GE617" i="1"/>
  <c r="GD617" i="1"/>
  <c r="GC617" i="1"/>
  <c r="GB617" i="1"/>
  <c r="GA617" i="1"/>
  <c r="FZ617" i="1"/>
  <c r="FY617" i="1"/>
  <c r="FX617" i="1"/>
  <c r="GH610" i="1"/>
  <c r="GG610" i="1"/>
  <c r="GF610" i="1"/>
  <c r="GE610" i="1"/>
  <c r="GD610" i="1"/>
  <c r="GC610" i="1"/>
  <c r="GB610" i="1"/>
  <c r="GA610" i="1"/>
  <c r="FZ610" i="1"/>
  <c r="FY610" i="1"/>
  <c r="FX610" i="1"/>
  <c r="GH606" i="1"/>
  <c r="GG606" i="1"/>
  <c r="GF606" i="1"/>
  <c r="GE606" i="1"/>
  <c r="GD606" i="1"/>
  <c r="GC606" i="1"/>
  <c r="GB606" i="1"/>
  <c r="GA606" i="1"/>
  <c r="FZ606" i="1"/>
  <c r="FY606" i="1"/>
  <c r="FX606" i="1"/>
  <c r="GH484" i="1"/>
  <c r="GG484" i="1"/>
  <c r="GF484" i="1"/>
  <c r="GE484" i="1"/>
  <c r="GD484" i="1"/>
  <c r="GC484" i="1"/>
  <c r="GB484" i="1"/>
  <c r="GA484" i="1"/>
  <c r="FZ484" i="1"/>
  <c r="FY484" i="1"/>
  <c r="FX484" i="1"/>
  <c r="GH430" i="1"/>
  <c r="GG430" i="1"/>
  <c r="GF430" i="1"/>
  <c r="GE430" i="1"/>
  <c r="GD430" i="1"/>
  <c r="GC430" i="1"/>
  <c r="GB430" i="1"/>
  <c r="GA430" i="1"/>
  <c r="FZ430" i="1"/>
  <c r="FY430" i="1"/>
  <c r="FX430" i="1"/>
  <c r="GH418" i="1"/>
  <c r="GH119" i="1" s="1"/>
  <c r="GG418" i="1"/>
  <c r="GF418" i="1"/>
  <c r="GE418" i="1"/>
  <c r="GD418" i="1"/>
  <c r="GD119" i="1" s="1"/>
  <c r="GC418" i="1"/>
  <c r="GB418" i="1"/>
  <c r="GA418" i="1"/>
  <c r="FZ418" i="1"/>
  <c r="FZ119" i="1" s="1"/>
  <c r="FY418" i="1"/>
  <c r="FX418" i="1"/>
  <c r="GH363" i="1"/>
  <c r="GG363" i="1"/>
  <c r="GG619" i="1" s="1"/>
  <c r="GF363" i="1"/>
  <c r="GE363" i="1"/>
  <c r="GD363" i="1"/>
  <c r="GC363" i="1"/>
  <c r="GC619" i="1" s="1"/>
  <c r="GB363" i="1"/>
  <c r="GA363" i="1"/>
  <c r="FZ363" i="1"/>
  <c r="FY363" i="1"/>
  <c r="FY619" i="1" s="1"/>
  <c r="FX363" i="1"/>
  <c r="GH313" i="1"/>
  <c r="GG313" i="1"/>
  <c r="GF313" i="1"/>
  <c r="GF115" i="1" s="1"/>
  <c r="GE313" i="1"/>
  <c r="GE115" i="1" s="1"/>
  <c r="GD313" i="1"/>
  <c r="GC313" i="1"/>
  <c r="GB313" i="1"/>
  <c r="GB115" i="1" s="1"/>
  <c r="GA313" i="1"/>
  <c r="GA115" i="1" s="1"/>
  <c r="FZ313" i="1"/>
  <c r="FY313" i="1"/>
  <c r="FX313" i="1"/>
  <c r="FX115" i="1" s="1"/>
  <c r="GH296" i="1"/>
  <c r="GH114" i="1" s="1"/>
  <c r="GG296" i="1"/>
  <c r="GF296" i="1"/>
  <c r="GE296" i="1"/>
  <c r="GE114" i="1" s="1"/>
  <c r="GD296" i="1"/>
  <c r="GD114" i="1" s="1"/>
  <c r="GC296" i="1"/>
  <c r="GB296" i="1"/>
  <c r="GA296" i="1"/>
  <c r="GA114" i="1" s="1"/>
  <c r="FZ296" i="1"/>
  <c r="FZ114" i="1" s="1"/>
  <c r="FY296" i="1"/>
  <c r="FX296" i="1"/>
  <c r="GH238" i="1"/>
  <c r="GH113" i="1" s="1"/>
  <c r="GG238" i="1"/>
  <c r="GG113" i="1" s="1"/>
  <c r="GF238" i="1"/>
  <c r="GE238" i="1"/>
  <c r="GD238" i="1"/>
  <c r="GD113" i="1" s="1"/>
  <c r="GC238" i="1"/>
  <c r="GC113" i="1" s="1"/>
  <c r="GB238" i="1"/>
  <c r="GA238" i="1"/>
  <c r="FZ238" i="1"/>
  <c r="FZ113" i="1" s="1"/>
  <c r="FY238" i="1"/>
  <c r="FY113" i="1" s="1"/>
  <c r="FX238" i="1"/>
  <c r="GH218" i="1"/>
  <c r="GG218" i="1"/>
  <c r="GG112" i="1" s="1"/>
  <c r="GF218" i="1"/>
  <c r="GF112" i="1" s="1"/>
  <c r="GE218" i="1"/>
  <c r="GD218" i="1"/>
  <c r="GC218" i="1"/>
  <c r="GC112" i="1" s="1"/>
  <c r="GB218" i="1"/>
  <c r="GB112" i="1" s="1"/>
  <c r="GA218" i="1"/>
  <c r="FZ218" i="1"/>
  <c r="FY218" i="1"/>
  <c r="FY112" i="1" s="1"/>
  <c r="FX218" i="1"/>
  <c r="FX112" i="1" s="1"/>
  <c r="GH202" i="1"/>
  <c r="GG202" i="1"/>
  <c r="GF202" i="1"/>
  <c r="GF111" i="1" s="1"/>
  <c r="GE202" i="1"/>
  <c r="GE111" i="1" s="1"/>
  <c r="GD202" i="1"/>
  <c r="GC202" i="1"/>
  <c r="GB202" i="1"/>
  <c r="GB111" i="1" s="1"/>
  <c r="GA202" i="1"/>
  <c r="GA111" i="1" s="1"/>
  <c r="FZ202" i="1"/>
  <c r="FY202" i="1"/>
  <c r="FX202" i="1"/>
  <c r="FX111" i="1" s="1"/>
  <c r="GH162" i="1"/>
  <c r="GH169" i="1" s="1"/>
  <c r="GG162" i="1"/>
  <c r="GG169" i="1" s="1"/>
  <c r="GF162" i="1"/>
  <c r="GF169" i="1" s="1"/>
  <c r="GE162" i="1"/>
  <c r="GE169" i="1" s="1"/>
  <c r="GD162" i="1"/>
  <c r="GD169" i="1" s="1"/>
  <c r="GC162" i="1"/>
  <c r="GC169" i="1" s="1"/>
  <c r="GB162" i="1"/>
  <c r="GB169" i="1" s="1"/>
  <c r="GA162" i="1"/>
  <c r="GA169" i="1" s="1"/>
  <c r="FZ162" i="1"/>
  <c r="FZ169" i="1" s="1"/>
  <c r="FY162" i="1"/>
  <c r="FY169" i="1" s="1"/>
  <c r="FX162" i="1"/>
  <c r="FX169" i="1" s="1"/>
  <c r="GH161" i="1"/>
  <c r="GH168" i="1" s="1"/>
  <c r="GG161" i="1"/>
  <c r="GG168" i="1" s="1"/>
  <c r="GF161" i="1"/>
  <c r="GF168" i="1" s="1"/>
  <c r="GE161" i="1"/>
  <c r="GE168" i="1" s="1"/>
  <c r="GD161" i="1"/>
  <c r="GD168" i="1" s="1"/>
  <c r="GC161" i="1"/>
  <c r="GC168" i="1" s="1"/>
  <c r="GB161" i="1"/>
  <c r="GB168" i="1" s="1"/>
  <c r="GA161" i="1"/>
  <c r="GA168" i="1" s="1"/>
  <c r="FZ161" i="1"/>
  <c r="FZ168" i="1" s="1"/>
  <c r="FY161" i="1"/>
  <c r="FY168" i="1" s="1"/>
  <c r="FX161" i="1"/>
  <c r="FX168" i="1" s="1"/>
  <c r="GH160" i="1"/>
  <c r="GH167" i="1" s="1"/>
  <c r="GG160" i="1"/>
  <c r="GG167" i="1" s="1"/>
  <c r="GF160" i="1"/>
  <c r="GF167" i="1" s="1"/>
  <c r="GE160" i="1"/>
  <c r="GE167" i="1" s="1"/>
  <c r="GD160" i="1"/>
  <c r="GD167" i="1" s="1"/>
  <c r="GC160" i="1"/>
  <c r="GC167" i="1" s="1"/>
  <c r="GB160" i="1"/>
  <c r="GB167" i="1" s="1"/>
  <c r="GA160" i="1"/>
  <c r="GA167" i="1" s="1"/>
  <c r="FZ160" i="1"/>
  <c r="FZ167" i="1" s="1"/>
  <c r="FY160" i="1"/>
  <c r="FY167" i="1" s="1"/>
  <c r="FX160" i="1"/>
  <c r="FX167" i="1" s="1"/>
  <c r="GH159" i="1"/>
  <c r="GG159" i="1"/>
  <c r="GG166" i="1" s="1"/>
  <c r="GF159" i="1"/>
  <c r="GF163" i="1" s="1"/>
  <c r="GF170" i="1" s="1"/>
  <c r="GE159" i="1"/>
  <c r="GD159" i="1"/>
  <c r="GC159" i="1"/>
  <c r="GC166" i="1" s="1"/>
  <c r="GB159" i="1"/>
  <c r="GB163" i="1" s="1"/>
  <c r="GB170" i="1" s="1"/>
  <c r="GA159" i="1"/>
  <c r="FZ159" i="1"/>
  <c r="FY159" i="1"/>
  <c r="FY166" i="1" s="1"/>
  <c r="FX159" i="1"/>
  <c r="FX163" i="1" s="1"/>
  <c r="FX170" i="1" s="1"/>
  <c r="GH123" i="1"/>
  <c r="GG123" i="1"/>
  <c r="GF123" i="1"/>
  <c r="GE123" i="1"/>
  <c r="GD123" i="1"/>
  <c r="GC123" i="1"/>
  <c r="GB123" i="1"/>
  <c r="GA123" i="1"/>
  <c r="FZ123" i="1"/>
  <c r="FY123" i="1"/>
  <c r="FX123" i="1"/>
  <c r="GH122" i="1"/>
  <c r="GG122" i="1"/>
  <c r="GF122" i="1"/>
  <c r="GE122" i="1"/>
  <c r="GD122" i="1"/>
  <c r="GC122" i="1"/>
  <c r="GB122" i="1"/>
  <c r="GA122" i="1"/>
  <c r="FZ122" i="1"/>
  <c r="FY122" i="1"/>
  <c r="FX122" i="1"/>
  <c r="GH121" i="1"/>
  <c r="GG121" i="1"/>
  <c r="GF121" i="1"/>
  <c r="GE121" i="1"/>
  <c r="GD121" i="1"/>
  <c r="GC121" i="1"/>
  <c r="GB121" i="1"/>
  <c r="GA121" i="1"/>
  <c r="FZ121" i="1"/>
  <c r="FY121" i="1"/>
  <c r="FX121" i="1"/>
  <c r="GH120" i="1"/>
  <c r="GG120" i="1"/>
  <c r="GF120" i="1"/>
  <c r="GE120" i="1"/>
  <c r="GD120" i="1"/>
  <c r="GC120" i="1"/>
  <c r="GB120" i="1"/>
  <c r="GA120" i="1"/>
  <c r="FZ120" i="1"/>
  <c r="FY120" i="1"/>
  <c r="FX120" i="1"/>
  <c r="GE119" i="1"/>
  <c r="GA119" i="1"/>
  <c r="GH115" i="1"/>
  <c r="GG115" i="1"/>
  <c r="GD115" i="1"/>
  <c r="GC115" i="1"/>
  <c r="FZ115" i="1"/>
  <c r="FY115" i="1"/>
  <c r="GG114" i="1"/>
  <c r="GF114" i="1"/>
  <c r="GC114" i="1"/>
  <c r="GB114" i="1"/>
  <c r="FY114" i="1"/>
  <c r="FX114" i="1"/>
  <c r="GF113" i="1"/>
  <c r="GE113" i="1"/>
  <c r="GB113" i="1"/>
  <c r="GA113" i="1"/>
  <c r="FX113" i="1"/>
  <c r="GH112" i="1"/>
  <c r="GE112" i="1"/>
  <c r="GD112" i="1"/>
  <c r="GA112" i="1"/>
  <c r="FZ112" i="1"/>
  <c r="GH111" i="1"/>
  <c r="GG111" i="1"/>
  <c r="GD111" i="1"/>
  <c r="GC111" i="1"/>
  <c r="FZ111" i="1"/>
  <c r="FY111" i="1"/>
  <c r="GH107" i="1"/>
  <c r="GG107" i="1"/>
  <c r="GF107" i="1"/>
  <c r="GE107" i="1"/>
  <c r="GD107" i="1"/>
  <c r="GC107" i="1"/>
  <c r="GB107" i="1"/>
  <c r="GA107" i="1"/>
  <c r="FZ107" i="1"/>
  <c r="FY107" i="1"/>
  <c r="FX107" i="1"/>
  <c r="GH90" i="1"/>
  <c r="GG90" i="1"/>
  <c r="GF90" i="1"/>
  <c r="GE90" i="1"/>
  <c r="GD90" i="1"/>
  <c r="GC90" i="1"/>
  <c r="GB90" i="1"/>
  <c r="GA90" i="1"/>
  <c r="FZ90" i="1"/>
  <c r="FY90" i="1"/>
  <c r="FX90" i="1"/>
  <c r="GH89" i="1"/>
  <c r="GG89" i="1"/>
  <c r="GF89" i="1"/>
  <c r="GE89" i="1"/>
  <c r="GD89" i="1"/>
  <c r="GC89" i="1"/>
  <c r="GB89" i="1"/>
  <c r="GA89" i="1"/>
  <c r="FZ89" i="1"/>
  <c r="FY89" i="1"/>
  <c r="FX89" i="1"/>
  <c r="GH88" i="1"/>
  <c r="GG88" i="1"/>
  <c r="GF88" i="1"/>
  <c r="GE88" i="1"/>
  <c r="GD88" i="1"/>
  <c r="GC88" i="1"/>
  <c r="GB88" i="1"/>
  <c r="GA88" i="1"/>
  <c r="FZ88" i="1"/>
  <c r="FY88" i="1"/>
  <c r="FX88" i="1"/>
  <c r="GH86" i="1"/>
  <c r="GG86" i="1"/>
  <c r="GF86" i="1"/>
  <c r="GE86" i="1"/>
  <c r="GD86" i="1"/>
  <c r="GC86" i="1"/>
  <c r="GB86" i="1"/>
  <c r="GA86" i="1"/>
  <c r="FZ86" i="1"/>
  <c r="FY86" i="1"/>
  <c r="FX86" i="1"/>
  <c r="GH85" i="1"/>
  <c r="GG85" i="1"/>
  <c r="GF85" i="1"/>
  <c r="GE85" i="1"/>
  <c r="GD85" i="1"/>
  <c r="GC85" i="1"/>
  <c r="GB85" i="1"/>
  <c r="GA85" i="1"/>
  <c r="FZ85" i="1"/>
  <c r="FY85" i="1"/>
  <c r="FX85" i="1"/>
  <c r="GH84" i="1"/>
  <c r="GG84" i="1"/>
  <c r="GF84" i="1"/>
  <c r="GE84" i="1"/>
  <c r="GD84" i="1"/>
  <c r="GC84" i="1"/>
  <c r="GB84" i="1"/>
  <c r="GA84" i="1"/>
  <c r="FZ84" i="1"/>
  <c r="FY84" i="1"/>
  <c r="FX84" i="1"/>
  <c r="GH74" i="1"/>
  <c r="GG74" i="1"/>
  <c r="GF74" i="1"/>
  <c r="GE74" i="1"/>
  <c r="GD74" i="1"/>
  <c r="GC74" i="1"/>
  <c r="GB74" i="1"/>
  <c r="GA74" i="1"/>
  <c r="FZ74" i="1"/>
  <c r="FY74" i="1"/>
  <c r="FX74" i="1"/>
  <c r="GH73" i="1"/>
  <c r="GG73" i="1"/>
  <c r="GF73" i="1"/>
  <c r="GE73" i="1"/>
  <c r="GD73" i="1"/>
  <c r="GC73" i="1"/>
  <c r="GB73" i="1"/>
  <c r="GA73" i="1"/>
  <c r="FZ73" i="1"/>
  <c r="FY73" i="1"/>
  <c r="FX73" i="1"/>
  <c r="GW617" i="1"/>
  <c r="GV617" i="1"/>
  <c r="GU617" i="1"/>
  <c r="GT617" i="1"/>
  <c r="GS617" i="1"/>
  <c r="GR617" i="1"/>
  <c r="GQ617" i="1"/>
  <c r="GP617" i="1"/>
  <c r="GO617" i="1"/>
  <c r="GN617" i="1"/>
  <c r="GM617" i="1"/>
  <c r="GW610" i="1"/>
  <c r="GV610" i="1"/>
  <c r="GU610" i="1"/>
  <c r="GT610" i="1"/>
  <c r="GS610" i="1"/>
  <c r="GR610" i="1"/>
  <c r="GQ610" i="1"/>
  <c r="GP610" i="1"/>
  <c r="GO610" i="1"/>
  <c r="GN610" i="1"/>
  <c r="GM610" i="1"/>
  <c r="GW606" i="1"/>
  <c r="GV606" i="1"/>
  <c r="GU606" i="1"/>
  <c r="GT606" i="1"/>
  <c r="GS606" i="1"/>
  <c r="GR606" i="1"/>
  <c r="GQ606" i="1"/>
  <c r="GP606" i="1"/>
  <c r="GO606" i="1"/>
  <c r="GN606" i="1"/>
  <c r="GM606" i="1"/>
  <c r="GW484" i="1"/>
  <c r="GV484" i="1"/>
  <c r="GU484" i="1"/>
  <c r="GT484" i="1"/>
  <c r="GS484" i="1"/>
  <c r="GR484" i="1"/>
  <c r="GQ484" i="1"/>
  <c r="GP484" i="1"/>
  <c r="GO484" i="1"/>
  <c r="GN484" i="1"/>
  <c r="GM484" i="1"/>
  <c r="GW430" i="1"/>
  <c r="GV430" i="1"/>
  <c r="GU430" i="1"/>
  <c r="GT430" i="1"/>
  <c r="GS430" i="1"/>
  <c r="GR430" i="1"/>
  <c r="GQ430" i="1"/>
  <c r="GP430" i="1"/>
  <c r="GO430" i="1"/>
  <c r="GN430" i="1"/>
  <c r="GM430" i="1"/>
  <c r="GW418" i="1"/>
  <c r="GV418" i="1"/>
  <c r="GU418" i="1"/>
  <c r="GT418" i="1"/>
  <c r="GT119" i="1" s="1"/>
  <c r="GS418" i="1"/>
  <c r="GR418" i="1"/>
  <c r="GQ418" i="1"/>
  <c r="GP418" i="1"/>
  <c r="GP119" i="1" s="1"/>
  <c r="GO418" i="1"/>
  <c r="GN418" i="1"/>
  <c r="GM418" i="1"/>
  <c r="GW363" i="1"/>
  <c r="GW619" i="1" s="1"/>
  <c r="GV363" i="1"/>
  <c r="GU363" i="1"/>
  <c r="GT363" i="1"/>
  <c r="GS363" i="1"/>
  <c r="GS619" i="1" s="1"/>
  <c r="GR363" i="1"/>
  <c r="GQ363" i="1"/>
  <c r="GP363" i="1"/>
  <c r="GO363" i="1"/>
  <c r="GO619" i="1" s="1"/>
  <c r="GN363" i="1"/>
  <c r="GM363" i="1"/>
  <c r="GW313" i="1"/>
  <c r="GV313" i="1"/>
  <c r="GV115" i="1" s="1"/>
  <c r="GU313" i="1"/>
  <c r="GU115" i="1" s="1"/>
  <c r="GT313" i="1"/>
  <c r="GS313" i="1"/>
  <c r="GR313" i="1"/>
  <c r="GR115" i="1" s="1"/>
  <c r="GQ313" i="1"/>
  <c r="GQ115" i="1" s="1"/>
  <c r="GP313" i="1"/>
  <c r="GO313" i="1"/>
  <c r="GN313" i="1"/>
  <c r="GN115" i="1" s="1"/>
  <c r="GM313" i="1"/>
  <c r="GM115" i="1" s="1"/>
  <c r="GW296" i="1"/>
  <c r="GV296" i="1"/>
  <c r="GU296" i="1"/>
  <c r="GU114" i="1" s="1"/>
  <c r="GT296" i="1"/>
  <c r="GT114" i="1" s="1"/>
  <c r="GS296" i="1"/>
  <c r="GR296" i="1"/>
  <c r="GQ296" i="1"/>
  <c r="GQ114" i="1" s="1"/>
  <c r="GP296" i="1"/>
  <c r="GP114" i="1" s="1"/>
  <c r="GO296" i="1"/>
  <c r="GN296" i="1"/>
  <c r="GM296" i="1"/>
  <c r="GM114" i="1" s="1"/>
  <c r="GW238" i="1"/>
  <c r="GW113" i="1" s="1"/>
  <c r="GV238" i="1"/>
  <c r="GU238" i="1"/>
  <c r="GT238" i="1"/>
  <c r="GT113" i="1" s="1"/>
  <c r="GS238" i="1"/>
  <c r="GS113" i="1" s="1"/>
  <c r="GR238" i="1"/>
  <c r="GQ238" i="1"/>
  <c r="GP238" i="1"/>
  <c r="GP113" i="1" s="1"/>
  <c r="GO238" i="1"/>
  <c r="GO113" i="1" s="1"/>
  <c r="GN238" i="1"/>
  <c r="GM238" i="1"/>
  <c r="GW218" i="1"/>
  <c r="GW112" i="1" s="1"/>
  <c r="GV218" i="1"/>
  <c r="GV112" i="1" s="1"/>
  <c r="GU218" i="1"/>
  <c r="GT218" i="1"/>
  <c r="GS218" i="1"/>
  <c r="GS112" i="1" s="1"/>
  <c r="GR218" i="1"/>
  <c r="GR112" i="1" s="1"/>
  <c r="GQ218" i="1"/>
  <c r="GP218" i="1"/>
  <c r="GO218" i="1"/>
  <c r="GO112" i="1" s="1"/>
  <c r="GN218" i="1"/>
  <c r="GN112" i="1" s="1"/>
  <c r="GM218" i="1"/>
  <c r="GW202" i="1"/>
  <c r="GV202" i="1"/>
  <c r="GV111" i="1" s="1"/>
  <c r="GU202" i="1"/>
  <c r="GU111" i="1" s="1"/>
  <c r="GT202" i="1"/>
  <c r="GS202" i="1"/>
  <c r="GR202" i="1"/>
  <c r="GR111" i="1" s="1"/>
  <c r="GQ202" i="1"/>
  <c r="GQ111" i="1" s="1"/>
  <c r="GP202" i="1"/>
  <c r="GO202" i="1"/>
  <c r="GN202" i="1"/>
  <c r="GN111" i="1" s="1"/>
  <c r="GM202" i="1"/>
  <c r="GM111" i="1" s="1"/>
  <c r="GW162" i="1"/>
  <c r="GW169" i="1" s="1"/>
  <c r="GV162" i="1"/>
  <c r="GV169" i="1" s="1"/>
  <c r="GU162" i="1"/>
  <c r="GU169" i="1" s="1"/>
  <c r="GT162" i="1"/>
  <c r="GT169" i="1" s="1"/>
  <c r="GS162" i="1"/>
  <c r="GS169" i="1" s="1"/>
  <c r="GR162" i="1"/>
  <c r="GR169" i="1" s="1"/>
  <c r="GQ162" i="1"/>
  <c r="GQ169" i="1" s="1"/>
  <c r="GP162" i="1"/>
  <c r="GP169" i="1" s="1"/>
  <c r="GO162" i="1"/>
  <c r="GO169" i="1" s="1"/>
  <c r="GN162" i="1"/>
  <c r="GN169" i="1" s="1"/>
  <c r="GM162" i="1"/>
  <c r="GM169" i="1" s="1"/>
  <c r="GW161" i="1"/>
  <c r="GW168" i="1" s="1"/>
  <c r="GV161" i="1"/>
  <c r="GV168" i="1" s="1"/>
  <c r="GU161" i="1"/>
  <c r="GU168" i="1" s="1"/>
  <c r="GT161" i="1"/>
  <c r="GT168" i="1" s="1"/>
  <c r="GS161" i="1"/>
  <c r="GS168" i="1" s="1"/>
  <c r="GR161" i="1"/>
  <c r="GR168" i="1" s="1"/>
  <c r="GQ161" i="1"/>
  <c r="GQ168" i="1" s="1"/>
  <c r="GP161" i="1"/>
  <c r="GP168" i="1" s="1"/>
  <c r="GO161" i="1"/>
  <c r="GO168" i="1" s="1"/>
  <c r="GN161" i="1"/>
  <c r="GN168" i="1" s="1"/>
  <c r="GM161" i="1"/>
  <c r="GM168" i="1" s="1"/>
  <c r="GW160" i="1"/>
  <c r="GW167" i="1" s="1"/>
  <c r="GV160" i="1"/>
  <c r="GV167" i="1" s="1"/>
  <c r="GU160" i="1"/>
  <c r="GU167" i="1" s="1"/>
  <c r="GT160" i="1"/>
  <c r="GT167" i="1" s="1"/>
  <c r="GS160" i="1"/>
  <c r="GS167" i="1" s="1"/>
  <c r="GR160" i="1"/>
  <c r="GR167" i="1" s="1"/>
  <c r="GQ160" i="1"/>
  <c r="GQ167" i="1" s="1"/>
  <c r="GP160" i="1"/>
  <c r="GP167" i="1" s="1"/>
  <c r="GO160" i="1"/>
  <c r="GO167" i="1" s="1"/>
  <c r="GN160" i="1"/>
  <c r="GN167" i="1" s="1"/>
  <c r="GM160" i="1"/>
  <c r="GM167" i="1" s="1"/>
  <c r="GW159" i="1"/>
  <c r="GV159" i="1"/>
  <c r="GV163" i="1" s="1"/>
  <c r="GV170" i="1" s="1"/>
  <c r="GU159" i="1"/>
  <c r="GU166" i="1" s="1"/>
  <c r="GT159" i="1"/>
  <c r="GS159" i="1"/>
  <c r="GR159" i="1"/>
  <c r="GR163" i="1" s="1"/>
  <c r="GR170" i="1" s="1"/>
  <c r="GQ159" i="1"/>
  <c r="GQ166" i="1" s="1"/>
  <c r="GP159" i="1"/>
  <c r="GO159" i="1"/>
  <c r="GN159" i="1"/>
  <c r="GN163" i="1" s="1"/>
  <c r="GN170" i="1" s="1"/>
  <c r="GM159" i="1"/>
  <c r="GM166" i="1" s="1"/>
  <c r="GW123" i="1"/>
  <c r="GV123" i="1"/>
  <c r="GU123" i="1"/>
  <c r="GT123" i="1"/>
  <c r="GS123" i="1"/>
  <c r="GR123" i="1"/>
  <c r="GQ123" i="1"/>
  <c r="GP123" i="1"/>
  <c r="GO123" i="1"/>
  <c r="GN123" i="1"/>
  <c r="GM123" i="1"/>
  <c r="GW122" i="1"/>
  <c r="GV122" i="1"/>
  <c r="GU122" i="1"/>
  <c r="GT122" i="1"/>
  <c r="GS122" i="1"/>
  <c r="GR122" i="1"/>
  <c r="GQ122" i="1"/>
  <c r="GP122" i="1"/>
  <c r="GO122" i="1"/>
  <c r="GN122" i="1"/>
  <c r="GM122" i="1"/>
  <c r="GW121" i="1"/>
  <c r="GV121" i="1"/>
  <c r="GU121" i="1"/>
  <c r="GT121" i="1"/>
  <c r="GS121" i="1"/>
  <c r="GR121" i="1"/>
  <c r="GQ121" i="1"/>
  <c r="GP121" i="1"/>
  <c r="GO121" i="1"/>
  <c r="GN121" i="1"/>
  <c r="GM121" i="1"/>
  <c r="GW120" i="1"/>
  <c r="GV120" i="1"/>
  <c r="GU120" i="1"/>
  <c r="GT120" i="1"/>
  <c r="GS120" i="1"/>
  <c r="GR120" i="1"/>
  <c r="GQ120" i="1"/>
  <c r="GP120" i="1"/>
  <c r="GO120" i="1"/>
  <c r="GN120" i="1"/>
  <c r="GM120" i="1"/>
  <c r="GU119" i="1"/>
  <c r="GQ119" i="1"/>
  <c r="GM119" i="1"/>
  <c r="GW115" i="1"/>
  <c r="GT115" i="1"/>
  <c r="GS115" i="1"/>
  <c r="GP115" i="1"/>
  <c r="GO115" i="1"/>
  <c r="GW114" i="1"/>
  <c r="GV114" i="1"/>
  <c r="GS114" i="1"/>
  <c r="GR114" i="1"/>
  <c r="GO114" i="1"/>
  <c r="GN114" i="1"/>
  <c r="GV113" i="1"/>
  <c r="GU113" i="1"/>
  <c r="GR113" i="1"/>
  <c r="GQ113" i="1"/>
  <c r="GN113" i="1"/>
  <c r="GM113" i="1"/>
  <c r="GU112" i="1"/>
  <c r="GT112" i="1"/>
  <c r="GQ112" i="1"/>
  <c r="GP112" i="1"/>
  <c r="GM112" i="1"/>
  <c r="GW111" i="1"/>
  <c r="GT111" i="1"/>
  <c r="GS111" i="1"/>
  <c r="GP111" i="1"/>
  <c r="GO111" i="1"/>
  <c r="GW107" i="1"/>
  <c r="GV107" i="1"/>
  <c r="GU107" i="1"/>
  <c r="GT107" i="1"/>
  <c r="GS107" i="1"/>
  <c r="GR107" i="1"/>
  <c r="GQ107" i="1"/>
  <c r="GP107" i="1"/>
  <c r="GO107" i="1"/>
  <c r="GN107" i="1"/>
  <c r="GM107" i="1"/>
  <c r="GW90" i="1"/>
  <c r="GV90" i="1"/>
  <c r="GU90" i="1"/>
  <c r="GT90" i="1"/>
  <c r="GS90" i="1"/>
  <c r="GR90" i="1"/>
  <c r="GQ90" i="1"/>
  <c r="GP90" i="1"/>
  <c r="GO90" i="1"/>
  <c r="GN90" i="1"/>
  <c r="GM90" i="1"/>
  <c r="GW89" i="1"/>
  <c r="GV89" i="1"/>
  <c r="GU89" i="1"/>
  <c r="GT89" i="1"/>
  <c r="GS89" i="1"/>
  <c r="GR89" i="1"/>
  <c r="GQ89" i="1"/>
  <c r="GP89" i="1"/>
  <c r="GO89" i="1"/>
  <c r="GN89" i="1"/>
  <c r="GM89" i="1"/>
  <c r="GW88" i="1"/>
  <c r="GV88" i="1"/>
  <c r="GU88" i="1"/>
  <c r="GT88" i="1"/>
  <c r="GS88" i="1"/>
  <c r="GR88" i="1"/>
  <c r="GQ88" i="1"/>
  <c r="GP88" i="1"/>
  <c r="GO88" i="1"/>
  <c r="GN88" i="1"/>
  <c r="GM88" i="1"/>
  <c r="GW86" i="1"/>
  <c r="GV86" i="1"/>
  <c r="GU86" i="1"/>
  <c r="GT86" i="1"/>
  <c r="GS86" i="1"/>
  <c r="GR86" i="1"/>
  <c r="GQ86" i="1"/>
  <c r="GP86" i="1"/>
  <c r="GO86" i="1"/>
  <c r="GN86" i="1"/>
  <c r="GM86" i="1"/>
  <c r="GW85" i="1"/>
  <c r="GV85" i="1"/>
  <c r="GU85" i="1"/>
  <c r="GT85" i="1"/>
  <c r="GS85" i="1"/>
  <c r="GR85" i="1"/>
  <c r="GQ85" i="1"/>
  <c r="GP85" i="1"/>
  <c r="GO85" i="1"/>
  <c r="GN85" i="1"/>
  <c r="GM85" i="1"/>
  <c r="GW84" i="1"/>
  <c r="GV84" i="1"/>
  <c r="GU84" i="1"/>
  <c r="GT84" i="1"/>
  <c r="GS84" i="1"/>
  <c r="GR84" i="1"/>
  <c r="GQ84" i="1"/>
  <c r="GP84" i="1"/>
  <c r="GO84" i="1"/>
  <c r="GN84" i="1"/>
  <c r="GM84" i="1"/>
  <c r="GW74" i="1"/>
  <c r="GV74" i="1"/>
  <c r="GU74" i="1"/>
  <c r="GT74" i="1"/>
  <c r="GS74" i="1"/>
  <c r="GR74" i="1"/>
  <c r="GQ74" i="1"/>
  <c r="GP74" i="1"/>
  <c r="GO74" i="1"/>
  <c r="GN74" i="1"/>
  <c r="GM74" i="1"/>
  <c r="GW73" i="1"/>
  <c r="GV73" i="1"/>
  <c r="GU73" i="1"/>
  <c r="GT73" i="1"/>
  <c r="GS73" i="1"/>
  <c r="GR73" i="1"/>
  <c r="GQ73" i="1"/>
  <c r="GP73" i="1"/>
  <c r="GO73" i="1"/>
  <c r="GN73" i="1"/>
  <c r="GM73" i="1"/>
  <c r="J31" i="19" l="1"/>
  <c r="J26" i="19"/>
  <c r="J25" i="19"/>
  <c r="J32" i="19"/>
  <c r="J30" i="19"/>
  <c r="J27" i="19"/>
  <c r="J24" i="19"/>
  <c r="J33" i="19"/>
  <c r="D11" i="19"/>
  <c r="N6" i="19"/>
  <c r="G11" i="19"/>
  <c r="N7" i="19"/>
  <c r="L26" i="19"/>
  <c r="L33" i="19"/>
  <c r="L30" i="19"/>
  <c r="L31" i="19"/>
  <c r="L27" i="19"/>
  <c r="L32" i="19"/>
  <c r="L25" i="19"/>
  <c r="L24" i="19"/>
  <c r="H11" i="19"/>
  <c r="F11" i="19"/>
  <c r="GE124" i="1"/>
  <c r="GE139" i="1" s="1"/>
  <c r="GA116" i="1"/>
  <c r="FD124" i="1"/>
  <c r="FD139" i="1" s="1"/>
  <c r="K11" i="19"/>
  <c r="N9" i="19"/>
  <c r="BO123" i="1"/>
  <c r="GE116" i="1"/>
  <c r="GM124" i="1"/>
  <c r="GM139" i="1" s="1"/>
  <c r="GN116" i="1"/>
  <c r="GN138" i="1" s="1"/>
  <c r="GR116" i="1"/>
  <c r="GV116" i="1"/>
  <c r="GP124" i="1"/>
  <c r="GP139" i="1" s="1"/>
  <c r="GT124" i="1"/>
  <c r="GT139" i="1" s="1"/>
  <c r="FX116" i="1"/>
  <c r="GB116" i="1"/>
  <c r="GF116" i="1"/>
  <c r="GF138" i="1" s="1"/>
  <c r="FZ124" i="1"/>
  <c r="FZ139" i="1" s="1"/>
  <c r="GH124" i="1"/>
  <c r="GH139" i="1" s="1"/>
  <c r="GQ124" i="1"/>
  <c r="GQ139" i="1" s="1"/>
  <c r="EF116" i="1"/>
  <c r="EF138" i="1" s="1"/>
  <c r="EN116" i="1"/>
  <c r="EN126" i="1" s="1"/>
  <c r="DF124" i="1"/>
  <c r="DF139" i="1" s="1"/>
  <c r="DK124" i="1"/>
  <c r="DK139" i="1" s="1"/>
  <c r="BA124" i="1"/>
  <c r="BA139" i="1" s="1"/>
  <c r="AT124" i="1"/>
  <c r="AT139" i="1" s="1"/>
  <c r="BP120" i="1"/>
  <c r="GD124" i="1"/>
  <c r="GD139" i="1" s="1"/>
  <c r="GU124" i="1"/>
  <c r="GU139" i="1" s="1"/>
  <c r="GA124" i="1"/>
  <c r="GA139" i="1" s="1"/>
  <c r="EN124" i="1"/>
  <c r="EN139" i="1" s="1"/>
  <c r="GM116" i="1"/>
  <c r="GQ116" i="1"/>
  <c r="GQ138" i="1" s="1"/>
  <c r="GU116" i="1"/>
  <c r="GU138" i="1" s="1"/>
  <c r="FZ116" i="1"/>
  <c r="FJ315" i="1"/>
  <c r="FJ115" i="1"/>
  <c r="GO119" i="1"/>
  <c r="GO124" i="1" s="1"/>
  <c r="GO139" i="1" s="1"/>
  <c r="GS119" i="1"/>
  <c r="GS124" i="1" s="1"/>
  <c r="GS139" i="1" s="1"/>
  <c r="GW119" i="1"/>
  <c r="GW124" i="1" s="1"/>
  <c r="GW139" i="1" s="1"/>
  <c r="GP163" i="1"/>
  <c r="GP170" i="1" s="1"/>
  <c r="GT163" i="1"/>
  <c r="GT170" i="1" s="1"/>
  <c r="GM619" i="1"/>
  <c r="GQ619" i="1"/>
  <c r="GU619" i="1"/>
  <c r="FY119" i="1"/>
  <c r="FY124" i="1" s="1"/>
  <c r="FY139" i="1" s="1"/>
  <c r="GC119" i="1"/>
  <c r="GC124" i="1" s="1"/>
  <c r="GC139" i="1" s="1"/>
  <c r="GG119" i="1"/>
  <c r="GG124" i="1" s="1"/>
  <c r="GG139" i="1" s="1"/>
  <c r="FZ163" i="1"/>
  <c r="FZ170" i="1" s="1"/>
  <c r="GD163" i="1"/>
  <c r="GD170" i="1" s="1"/>
  <c r="GH163" i="1"/>
  <c r="GH170" i="1" s="1"/>
  <c r="GA619" i="1"/>
  <c r="GE619" i="1"/>
  <c r="FL116" i="1"/>
  <c r="FL126" i="1" s="1"/>
  <c r="FP116" i="1"/>
  <c r="EL116" i="1"/>
  <c r="GH116" i="1"/>
  <c r="GH126" i="1" s="1"/>
  <c r="GO116" i="1"/>
  <c r="GO126" i="1" s="1"/>
  <c r="GS116" i="1"/>
  <c r="GW116" i="1"/>
  <c r="GN619" i="1"/>
  <c r="GR619" i="1"/>
  <c r="GV619" i="1"/>
  <c r="FY116" i="1"/>
  <c r="GC116" i="1"/>
  <c r="GC138" i="1" s="1"/>
  <c r="GG116" i="1"/>
  <c r="GG138" i="1" s="1"/>
  <c r="GA163" i="1"/>
  <c r="GA170" i="1" s="1"/>
  <c r="GE163" i="1"/>
  <c r="GE170" i="1" s="1"/>
  <c r="FX619" i="1"/>
  <c r="GB619" i="1"/>
  <c r="GF619" i="1"/>
  <c r="GP116" i="1"/>
  <c r="GD116" i="1"/>
  <c r="FR315" i="1"/>
  <c r="FR115" i="1"/>
  <c r="GT116" i="1"/>
  <c r="GN119" i="1"/>
  <c r="GN124" i="1" s="1"/>
  <c r="GN139" i="1" s="1"/>
  <c r="GR119" i="1"/>
  <c r="GR124" i="1" s="1"/>
  <c r="GR139" i="1" s="1"/>
  <c r="GV119" i="1"/>
  <c r="GV124" i="1" s="1"/>
  <c r="GV139" i="1" s="1"/>
  <c r="GO163" i="1"/>
  <c r="GO170" i="1" s="1"/>
  <c r="GS163" i="1"/>
  <c r="GS170" i="1" s="1"/>
  <c r="GW163" i="1"/>
  <c r="GW170" i="1" s="1"/>
  <c r="GP619" i="1"/>
  <c r="GT619" i="1"/>
  <c r="FX119" i="1"/>
  <c r="FX124" i="1" s="1"/>
  <c r="FX139" i="1" s="1"/>
  <c r="GB119" i="1"/>
  <c r="GB124" i="1" s="1"/>
  <c r="GB139" i="1" s="1"/>
  <c r="GF119" i="1"/>
  <c r="GF124" i="1" s="1"/>
  <c r="GF139" i="1" s="1"/>
  <c r="FZ619" i="1"/>
  <c r="GD619" i="1"/>
  <c r="GH619" i="1"/>
  <c r="AS124" i="1"/>
  <c r="AS139" i="1" s="1"/>
  <c r="FJ163" i="1"/>
  <c r="FJ170" i="1" s="1"/>
  <c r="FN163" i="1"/>
  <c r="FN170" i="1" s="1"/>
  <c r="FR163" i="1"/>
  <c r="FR170" i="1" s="1"/>
  <c r="FB116" i="1"/>
  <c r="EW119" i="1"/>
  <c r="EW124" i="1" s="1"/>
  <c r="EW139" i="1" s="1"/>
  <c r="FA119" i="1"/>
  <c r="FA124" i="1" s="1"/>
  <c r="FA139" i="1" s="1"/>
  <c r="EF124" i="1"/>
  <c r="EF139" i="1" s="1"/>
  <c r="DG619" i="1"/>
  <c r="CS124" i="1"/>
  <c r="CS139" i="1" s="1"/>
  <c r="CO163" i="1"/>
  <c r="CO170" i="1" s="1"/>
  <c r="CM119" i="1"/>
  <c r="CQ119" i="1"/>
  <c r="CU119" i="1"/>
  <c r="CU124" i="1" s="1"/>
  <c r="CU139" i="1" s="1"/>
  <c r="CN619" i="1"/>
  <c r="CR119" i="1"/>
  <c r="CV119" i="1"/>
  <c r="CO119" i="1"/>
  <c r="CO124" i="1" s="1"/>
  <c r="CO139" i="1" s="1"/>
  <c r="BZ116" i="1"/>
  <c r="BZ138" i="1" s="1"/>
  <c r="BY315" i="1"/>
  <c r="CG315" i="1"/>
  <c r="BZ315" i="1"/>
  <c r="BH606" i="1"/>
  <c r="AZ74" i="1"/>
  <c r="AV90" i="1"/>
  <c r="BJ113" i="1"/>
  <c r="BN113" i="1"/>
  <c r="BR113" i="1"/>
  <c r="AE74" i="1"/>
  <c r="AI74" i="1"/>
  <c r="AM74" i="1"/>
  <c r="AI116" i="1"/>
  <c r="AI138" i="1" s="1"/>
  <c r="AE121" i="1"/>
  <c r="BI121" i="1" s="1"/>
  <c r="ET116" i="1"/>
  <c r="ET119" i="1"/>
  <c r="EX119" i="1"/>
  <c r="FB119" i="1"/>
  <c r="EV619" i="1"/>
  <c r="EZ619" i="1"/>
  <c r="FD619" i="1"/>
  <c r="DQ119" i="1"/>
  <c r="DU119" i="1"/>
  <c r="DY119" i="1"/>
  <c r="DR619" i="1"/>
  <c r="DZ119" i="1"/>
  <c r="DZ124" i="1" s="1"/>
  <c r="DZ139" i="1" s="1"/>
  <c r="CV619" i="1"/>
  <c r="CG619" i="1"/>
  <c r="AF163" i="1"/>
  <c r="AF170" i="1" s="1"/>
  <c r="AJ163" i="1"/>
  <c r="AJ170" i="1" s="1"/>
  <c r="AN163" i="1"/>
  <c r="AN170" i="1" s="1"/>
  <c r="EK116" i="1"/>
  <c r="EK138" i="1" s="1"/>
  <c r="EF619" i="1"/>
  <c r="EN619" i="1"/>
  <c r="DT116" i="1"/>
  <c r="DR124" i="1"/>
  <c r="DR139" i="1" s="1"/>
  <c r="DZ619" i="1"/>
  <c r="DA124" i="1"/>
  <c r="DA139" i="1" s="1"/>
  <c r="DA619" i="1"/>
  <c r="DE619" i="1"/>
  <c r="DB119" i="1"/>
  <c r="DF619" i="1"/>
  <c r="DJ619" i="1"/>
  <c r="DC119" i="1"/>
  <c r="DG119" i="1"/>
  <c r="BW163" i="1"/>
  <c r="BW170" i="1" s="1"/>
  <c r="AZ82" i="1"/>
  <c r="AG116" i="1"/>
  <c r="AG163" i="1"/>
  <c r="AG170" i="1" s="1"/>
  <c r="AK163" i="1"/>
  <c r="AK170" i="1" s="1"/>
  <c r="AK315" i="1"/>
  <c r="GO315" i="1"/>
  <c r="GS315" i="1"/>
  <c r="GW315" i="1"/>
  <c r="FY315" i="1"/>
  <c r="GC315" i="1"/>
  <c r="GG315" i="1"/>
  <c r="FL124" i="1"/>
  <c r="FL139" i="1" s="1"/>
  <c r="FP124" i="1"/>
  <c r="FP139" i="1" s="1"/>
  <c r="FI124" i="1"/>
  <c r="FI139" i="1" s="1"/>
  <c r="FM124" i="1"/>
  <c r="FM139" i="1" s="1"/>
  <c r="FQ124" i="1"/>
  <c r="FQ139" i="1" s="1"/>
  <c r="FI163" i="1"/>
  <c r="FI170" i="1" s="1"/>
  <c r="FM163" i="1"/>
  <c r="FM170" i="1" s="1"/>
  <c r="FQ163" i="1"/>
  <c r="FQ170" i="1" s="1"/>
  <c r="FN315" i="1"/>
  <c r="EV124" i="1"/>
  <c r="EV139" i="1" s="1"/>
  <c r="EH116" i="1"/>
  <c r="EH138" i="1" s="1"/>
  <c r="EE124" i="1"/>
  <c r="EE139" i="1" s="1"/>
  <c r="EM124" i="1"/>
  <c r="EM139" i="1" s="1"/>
  <c r="EL166" i="1"/>
  <c r="GP315" i="1"/>
  <c r="GT315" i="1"/>
  <c r="FZ315" i="1"/>
  <c r="GD315" i="1"/>
  <c r="GH315" i="1"/>
  <c r="EX163" i="1"/>
  <c r="EX170" i="1" s="1"/>
  <c r="EJ124" i="1"/>
  <c r="EJ139" i="1" s="1"/>
  <c r="GM315" i="1"/>
  <c r="GQ315" i="1"/>
  <c r="GU315" i="1"/>
  <c r="GA315" i="1"/>
  <c r="GE315" i="1"/>
  <c r="FI116" i="1"/>
  <c r="FI126" i="1" s="1"/>
  <c r="FM116" i="1"/>
  <c r="FM126" i="1" s="1"/>
  <c r="FQ116" i="1"/>
  <c r="FJ124" i="1"/>
  <c r="FJ139" i="1" s="1"/>
  <c r="FN124" i="1"/>
  <c r="FN139" i="1" s="1"/>
  <c r="FR124" i="1"/>
  <c r="FR139" i="1" s="1"/>
  <c r="FK163" i="1"/>
  <c r="FK170" i="1" s="1"/>
  <c r="FO163" i="1"/>
  <c r="FO170" i="1" s="1"/>
  <c r="FS163" i="1"/>
  <c r="FS170" i="1" s="1"/>
  <c r="FS166" i="1"/>
  <c r="FL315" i="1"/>
  <c r="FP315" i="1"/>
  <c r="FK619" i="1"/>
  <c r="FO619" i="1"/>
  <c r="FS619" i="1"/>
  <c r="FJ619" i="1"/>
  <c r="FR619" i="1"/>
  <c r="EX116" i="1"/>
  <c r="EX138" i="1" s="1"/>
  <c r="EZ124" i="1"/>
  <c r="EZ139" i="1" s="1"/>
  <c r="EU163" i="1"/>
  <c r="EU170" i="1" s="1"/>
  <c r="EY163" i="1"/>
  <c r="EY170" i="1" s="1"/>
  <c r="FC163" i="1"/>
  <c r="FC170" i="1" s="1"/>
  <c r="EU166" i="1"/>
  <c r="EU619" i="1"/>
  <c r="EY619" i="1"/>
  <c r="FC619" i="1"/>
  <c r="EI124" i="1"/>
  <c r="EI139" i="1" s="1"/>
  <c r="DP116" i="1"/>
  <c r="DX116" i="1"/>
  <c r="DU124" i="1"/>
  <c r="DU139" i="1" s="1"/>
  <c r="GN315" i="1"/>
  <c r="GR315" i="1"/>
  <c r="GV315" i="1"/>
  <c r="FX315" i="1"/>
  <c r="GB315" i="1"/>
  <c r="GF315" i="1"/>
  <c r="FJ116" i="1"/>
  <c r="FN116" i="1"/>
  <c r="FN126" i="1" s="1"/>
  <c r="FR116" i="1"/>
  <c r="FK116" i="1"/>
  <c r="FO116" i="1"/>
  <c r="FS116" i="1"/>
  <c r="FS138" i="1" s="1"/>
  <c r="FK124" i="1"/>
  <c r="FK139" i="1" s="1"/>
  <c r="FO124" i="1"/>
  <c r="FO139" i="1" s="1"/>
  <c r="FS124" i="1"/>
  <c r="FS139" i="1" s="1"/>
  <c r="FL163" i="1"/>
  <c r="FL170" i="1" s="1"/>
  <c r="FP163" i="1"/>
  <c r="FP170" i="1" s="1"/>
  <c r="FK315" i="1"/>
  <c r="FO315" i="1"/>
  <c r="FS315" i="1"/>
  <c r="FN619" i="1"/>
  <c r="EV163" i="1"/>
  <c r="EV170" i="1" s="1"/>
  <c r="EZ163" i="1"/>
  <c r="EZ170" i="1" s="1"/>
  <c r="FD163" i="1"/>
  <c r="FD170" i="1" s="1"/>
  <c r="EY166" i="1"/>
  <c r="FC315" i="1"/>
  <c r="EK315" i="1"/>
  <c r="EG119" i="1"/>
  <c r="EG124" i="1" s="1"/>
  <c r="EG139" i="1" s="1"/>
  <c r="EK119" i="1"/>
  <c r="EK124" i="1" s="1"/>
  <c r="EK139" i="1" s="1"/>
  <c r="EO119" i="1"/>
  <c r="EO124" i="1" s="1"/>
  <c r="EO139" i="1" s="1"/>
  <c r="EK619" i="1"/>
  <c r="DW116" i="1"/>
  <c r="DW138" i="1" s="1"/>
  <c r="DI163" i="1"/>
  <c r="DI170" i="1" s="1"/>
  <c r="DH163" i="1"/>
  <c r="DH170" i="1" s="1"/>
  <c r="DB315" i="1"/>
  <c r="DC315" i="1"/>
  <c r="DG315" i="1"/>
  <c r="DD315" i="1"/>
  <c r="DH315" i="1"/>
  <c r="CT163" i="1"/>
  <c r="CT170" i="1" s="1"/>
  <c r="CR619" i="1"/>
  <c r="BW116" i="1"/>
  <c r="CE116" i="1"/>
  <c r="CE138" i="1" s="1"/>
  <c r="CA116" i="1"/>
  <c r="CA138" i="1" s="1"/>
  <c r="BW315" i="1"/>
  <c r="CA315" i="1"/>
  <c r="CE315" i="1"/>
  <c r="AW124" i="1"/>
  <c r="AW139" i="1" s="1"/>
  <c r="BJ112" i="1"/>
  <c r="BO113" i="1"/>
  <c r="BI115" i="1"/>
  <c r="AE315" i="1"/>
  <c r="AI315" i="1"/>
  <c r="AM315" i="1"/>
  <c r="EJ619" i="1"/>
  <c r="DP163" i="1"/>
  <c r="DP170" i="1" s="1"/>
  <c r="DX163" i="1"/>
  <c r="DX170" i="1" s="1"/>
  <c r="DP166" i="1"/>
  <c r="DX166" i="1"/>
  <c r="DR116" i="1"/>
  <c r="DR126" i="1" s="1"/>
  <c r="DZ116" i="1"/>
  <c r="DS119" i="1"/>
  <c r="DW119" i="1"/>
  <c r="DC619" i="1"/>
  <c r="DK619" i="1"/>
  <c r="DH619" i="1"/>
  <c r="CN163" i="1"/>
  <c r="CN170" i="1" s="1"/>
  <c r="CN166" i="1"/>
  <c r="CO169" i="1"/>
  <c r="CO619" i="1"/>
  <c r="CS619" i="1"/>
  <c r="CL119" i="1"/>
  <c r="CL124" i="1" s="1"/>
  <c r="CL139" i="1" s="1"/>
  <c r="CP119" i="1"/>
  <c r="CP124" i="1" s="1"/>
  <c r="CP139" i="1" s="1"/>
  <c r="CT119" i="1"/>
  <c r="CT124" i="1" s="1"/>
  <c r="CT139" i="1" s="1"/>
  <c r="CM619" i="1"/>
  <c r="CQ619" i="1"/>
  <c r="CU619" i="1"/>
  <c r="BY114" i="1"/>
  <c r="F9" i="19" s="1"/>
  <c r="CG114" i="1"/>
  <c r="CD119" i="1"/>
  <c r="EE619" i="1"/>
  <c r="EI619" i="1"/>
  <c r="EM619" i="1"/>
  <c r="DS124" i="1"/>
  <c r="DS139" i="1" s="1"/>
  <c r="DW124" i="1"/>
  <c r="DW139" i="1" s="1"/>
  <c r="DQ619" i="1"/>
  <c r="DU619" i="1"/>
  <c r="DY619" i="1"/>
  <c r="DV619" i="1"/>
  <c r="DW619" i="1"/>
  <c r="DB116" i="1"/>
  <c r="DB138" i="1" s="1"/>
  <c r="DF116" i="1"/>
  <c r="DF126" i="1" s="1"/>
  <c r="DJ116" i="1"/>
  <c r="DE119" i="1"/>
  <c r="DJ119" i="1"/>
  <c r="DG124" i="1"/>
  <c r="DG139" i="1" s="1"/>
  <c r="CN116" i="1"/>
  <c r="CV124" i="1"/>
  <c r="CV139" i="1" s="1"/>
  <c r="CS163" i="1"/>
  <c r="CS170" i="1" s="1"/>
  <c r="CL619" i="1"/>
  <c r="CP619" i="1"/>
  <c r="CT619" i="1"/>
  <c r="BX119" i="1"/>
  <c r="BX124" i="1" s="1"/>
  <c r="BX139" i="1" s="1"/>
  <c r="CB119" i="1"/>
  <c r="CB124" i="1" s="1"/>
  <c r="CB139" i="1" s="1"/>
  <c r="CF119" i="1"/>
  <c r="CF124" i="1" s="1"/>
  <c r="CF139" i="1" s="1"/>
  <c r="BY619" i="1"/>
  <c r="CG119" i="1"/>
  <c r="CG124" i="1" s="1"/>
  <c r="CG139" i="1" s="1"/>
  <c r="AX163" i="1"/>
  <c r="AH163" i="1"/>
  <c r="AH170" i="1" s="1"/>
  <c r="CN124" i="1"/>
  <c r="CN139" i="1" s="1"/>
  <c r="CR124" i="1"/>
  <c r="CR139" i="1" s="1"/>
  <c r="BY124" i="1"/>
  <c r="BY139" i="1" s="1"/>
  <c r="BW166" i="1"/>
  <c r="BB124" i="1"/>
  <c r="BB139" i="1" s="1"/>
  <c r="AG124" i="1"/>
  <c r="AG139" i="1" s="1"/>
  <c r="AE163" i="1"/>
  <c r="AE170" i="1" s="1"/>
  <c r="AI163" i="1"/>
  <c r="AI170" i="1" s="1"/>
  <c r="AM163" i="1"/>
  <c r="AM170" i="1" s="1"/>
  <c r="AL163" i="1"/>
  <c r="AL170" i="1" s="1"/>
  <c r="AD315" i="1"/>
  <c r="AH315" i="1"/>
  <c r="AL315" i="1"/>
  <c r="AE119" i="1"/>
  <c r="BI119" i="1" s="1"/>
  <c r="AI119" i="1"/>
  <c r="BM119" i="1" s="1"/>
  <c r="AM119" i="1"/>
  <c r="BQ119" i="1" s="1"/>
  <c r="BQ124" i="1" s="1"/>
  <c r="BQ139" i="1" s="1"/>
  <c r="AF119" i="1"/>
  <c r="AJ119" i="1"/>
  <c r="AN119" i="1"/>
  <c r="BH166" i="1"/>
  <c r="BL166" i="1"/>
  <c r="BP166" i="1"/>
  <c r="BI167" i="1"/>
  <c r="BM167" i="1"/>
  <c r="BQ167" i="1"/>
  <c r="BJ168" i="1"/>
  <c r="BN168" i="1"/>
  <c r="BR168" i="1"/>
  <c r="BK169" i="1"/>
  <c r="BO169" i="1"/>
  <c r="BJ166" i="1"/>
  <c r="BN166" i="1"/>
  <c r="BR166" i="1"/>
  <c r="BK167" i="1"/>
  <c r="BO167" i="1"/>
  <c r="BH168" i="1"/>
  <c r="BL168" i="1"/>
  <c r="BP168" i="1"/>
  <c r="BI169" i="1"/>
  <c r="BM169" i="1"/>
  <c r="BQ169" i="1"/>
  <c r="BN167" i="1"/>
  <c r="BP169" i="1"/>
  <c r="BI166" i="1"/>
  <c r="BQ166" i="1"/>
  <c r="BH169" i="1"/>
  <c r="BJ617" i="1"/>
  <c r="BN617" i="1"/>
  <c r="BR617" i="1"/>
  <c r="BK617" i="1"/>
  <c r="BO617" i="1"/>
  <c r="BM166" i="1"/>
  <c r="BJ167" i="1"/>
  <c r="BR167" i="1"/>
  <c r="BK168" i="1"/>
  <c r="BO168" i="1"/>
  <c r="BL169" i="1"/>
  <c r="BK166" i="1"/>
  <c r="BO166" i="1"/>
  <c r="BH167" i="1"/>
  <c r="BL167" i="1"/>
  <c r="BP167" i="1"/>
  <c r="BI168" i="1"/>
  <c r="BM168" i="1"/>
  <c r="BQ168" i="1"/>
  <c r="BJ169" i="1"/>
  <c r="BN169" i="1"/>
  <c r="BR169" i="1"/>
  <c r="BH617" i="1"/>
  <c r="BL617" i="1"/>
  <c r="BP617" i="1"/>
  <c r="BI617" i="1"/>
  <c r="BM617" i="1"/>
  <c r="BQ617" i="1"/>
  <c r="GN126" i="1"/>
  <c r="GR138" i="1"/>
  <c r="GV126" i="1"/>
  <c r="GV138" i="1"/>
  <c r="FX138" i="1"/>
  <c r="GF126" i="1"/>
  <c r="FB138" i="1"/>
  <c r="GS126" i="1"/>
  <c r="GS138" i="1"/>
  <c r="GW126" i="1"/>
  <c r="GW138" i="1"/>
  <c r="FY138" i="1"/>
  <c r="FY126" i="1"/>
  <c r="FQ126" i="1"/>
  <c r="FQ138" i="1"/>
  <c r="GB138" i="1"/>
  <c r="FP126" i="1"/>
  <c r="FP138" i="1"/>
  <c r="ET138" i="1"/>
  <c r="GP138" i="1"/>
  <c r="GT138" i="1"/>
  <c r="FZ138" i="1"/>
  <c r="GD126" i="1"/>
  <c r="GD138" i="1"/>
  <c r="FJ126" i="1"/>
  <c r="FJ138" i="1"/>
  <c r="FR138" i="1"/>
  <c r="FK138" i="1"/>
  <c r="FK126" i="1"/>
  <c r="FO138" i="1"/>
  <c r="FO126" i="1"/>
  <c r="GM138" i="1"/>
  <c r="GM126" i="1"/>
  <c r="GU126" i="1"/>
  <c r="GA138" i="1"/>
  <c r="GE126" i="1"/>
  <c r="GE138" i="1"/>
  <c r="GM163" i="1"/>
  <c r="GM170" i="1" s="1"/>
  <c r="GQ163" i="1"/>
  <c r="GQ170" i="1" s="1"/>
  <c r="GU163" i="1"/>
  <c r="GU170" i="1" s="1"/>
  <c r="GN166" i="1"/>
  <c r="GR166" i="1"/>
  <c r="GV166" i="1"/>
  <c r="FY163" i="1"/>
  <c r="FY170" i="1" s="1"/>
  <c r="GC163" i="1"/>
  <c r="GC170" i="1" s="1"/>
  <c r="GG163" i="1"/>
  <c r="GG170" i="1" s="1"/>
  <c r="FZ166" i="1"/>
  <c r="GD166" i="1"/>
  <c r="GH166" i="1"/>
  <c r="FL166" i="1"/>
  <c r="FP166" i="1"/>
  <c r="FI619" i="1"/>
  <c r="FM619" i="1"/>
  <c r="FQ619" i="1"/>
  <c r="ET124" i="1"/>
  <c r="ET139" i="1" s="1"/>
  <c r="EX124" i="1"/>
  <c r="EX139" i="1" s="1"/>
  <c r="FB124" i="1"/>
  <c r="FB139" i="1" s="1"/>
  <c r="GO166" i="1"/>
  <c r="GS166" i="1"/>
  <c r="GW166" i="1"/>
  <c r="GA166" i="1"/>
  <c r="GE166" i="1"/>
  <c r="FI166" i="1"/>
  <c r="FM166" i="1"/>
  <c r="FQ166" i="1"/>
  <c r="EY124" i="1"/>
  <c r="EY139" i="1" s="1"/>
  <c r="FA163" i="1"/>
  <c r="FA170" i="1" s="1"/>
  <c r="ET315" i="1"/>
  <c r="EX315" i="1"/>
  <c r="FB315" i="1"/>
  <c r="GP166" i="1"/>
  <c r="GT166" i="1"/>
  <c r="FX166" i="1"/>
  <c r="GB166" i="1"/>
  <c r="GF166" i="1"/>
  <c r="FJ166" i="1"/>
  <c r="FN166" i="1"/>
  <c r="FR166" i="1"/>
  <c r="ET163" i="1"/>
  <c r="ET170" i="1" s="1"/>
  <c r="FB163" i="1"/>
  <c r="FB170" i="1" s="1"/>
  <c r="EU315" i="1"/>
  <c r="EY315" i="1"/>
  <c r="DJ138" i="1"/>
  <c r="CN126" i="1"/>
  <c r="CN138" i="1"/>
  <c r="FI315" i="1"/>
  <c r="FM315" i="1"/>
  <c r="FQ315" i="1"/>
  <c r="FL619" i="1"/>
  <c r="FP619" i="1"/>
  <c r="EU124" i="1"/>
  <c r="EU139" i="1" s="1"/>
  <c r="FC124" i="1"/>
  <c r="FC139" i="1" s="1"/>
  <c r="EW163" i="1"/>
  <c r="EW170" i="1" s="1"/>
  <c r="EV116" i="1"/>
  <c r="EZ116" i="1"/>
  <c r="FD116" i="1"/>
  <c r="EW112" i="1"/>
  <c r="EW116" i="1" s="1"/>
  <c r="EW315" i="1"/>
  <c r="FA112" i="1"/>
  <c r="FA116" i="1" s="1"/>
  <c r="FA315" i="1"/>
  <c r="DT138" i="1"/>
  <c r="EV315" i="1"/>
  <c r="EZ315" i="1"/>
  <c r="FD315" i="1"/>
  <c r="EJ116" i="1"/>
  <c r="EF163" i="1"/>
  <c r="EF170" i="1" s="1"/>
  <c r="EJ163" i="1"/>
  <c r="EJ170" i="1" s="1"/>
  <c r="EN163" i="1"/>
  <c r="EN170" i="1" s="1"/>
  <c r="EH163" i="1"/>
  <c r="EH170" i="1" s="1"/>
  <c r="EN138" i="1"/>
  <c r="EJ315" i="1"/>
  <c r="DR163" i="1"/>
  <c r="DR170" i="1" s="1"/>
  <c r="DV163" i="1"/>
  <c r="DV170" i="1" s="1"/>
  <c r="DZ163" i="1"/>
  <c r="DZ170" i="1" s="1"/>
  <c r="DT163" i="1"/>
  <c r="DT170" i="1" s="1"/>
  <c r="DQ315" i="1"/>
  <c r="DQ115" i="1"/>
  <c r="DQ116" i="1" s="1"/>
  <c r="DU315" i="1"/>
  <c r="DU115" i="1"/>
  <c r="DU116" i="1" s="1"/>
  <c r="DY315" i="1"/>
  <c r="DY115" i="1"/>
  <c r="DY116" i="1" s="1"/>
  <c r="DV315" i="1"/>
  <c r="DA116" i="1"/>
  <c r="DE124" i="1"/>
  <c r="DE139" i="1" s="1"/>
  <c r="DJ124" i="1"/>
  <c r="DJ139" i="1" s="1"/>
  <c r="DI166" i="1"/>
  <c r="CR315" i="1"/>
  <c r="CR113" i="1"/>
  <c r="CR116" i="1" s="1"/>
  <c r="CV315" i="1"/>
  <c r="CV113" i="1"/>
  <c r="CV116" i="1" s="1"/>
  <c r="CL315" i="1"/>
  <c r="CL115" i="1"/>
  <c r="CL116" i="1" s="1"/>
  <c r="CP315" i="1"/>
  <c r="CP115" i="1"/>
  <c r="CP116" i="1" s="1"/>
  <c r="CT315" i="1"/>
  <c r="CT115" i="1"/>
  <c r="CT116" i="1" s="1"/>
  <c r="AG138" i="1"/>
  <c r="AG126" i="1"/>
  <c r="AL138" i="1"/>
  <c r="EW619" i="1"/>
  <c r="FA619" i="1"/>
  <c r="EF126" i="1"/>
  <c r="EL138" i="1"/>
  <c r="EK163" i="1"/>
  <c r="EK170" i="1" s="1"/>
  <c r="DP138" i="1"/>
  <c r="DX138" i="1"/>
  <c r="DW163" i="1"/>
  <c r="DW170" i="1" s="1"/>
  <c r="DV116" i="1"/>
  <c r="DZ126" i="1"/>
  <c r="DZ138" i="1"/>
  <c r="DW315" i="1"/>
  <c r="DE166" i="1"/>
  <c r="DE163" i="1"/>
  <c r="DE170" i="1" s="1"/>
  <c r="DA163" i="1"/>
  <c r="DA170" i="1" s="1"/>
  <c r="DH169" i="1"/>
  <c r="EU115" i="1"/>
  <c r="EU116" i="1" s="1"/>
  <c r="EY115" i="1"/>
  <c r="EY116" i="1" s="1"/>
  <c r="FC115" i="1"/>
  <c r="FC116" i="1" s="1"/>
  <c r="EV166" i="1"/>
  <c r="EZ166" i="1"/>
  <c r="FD166" i="1"/>
  <c r="ET619" i="1"/>
  <c r="EX619" i="1"/>
  <c r="FB619" i="1"/>
  <c r="EG116" i="1"/>
  <c r="EH315" i="1"/>
  <c r="EL315" i="1"/>
  <c r="EF315" i="1"/>
  <c r="EN315" i="1"/>
  <c r="EG619" i="1"/>
  <c r="EO619" i="1"/>
  <c r="DV119" i="1"/>
  <c r="DV124" i="1" s="1"/>
  <c r="DV139" i="1" s="1"/>
  <c r="DR315" i="1"/>
  <c r="DZ315" i="1"/>
  <c r="DB124" i="1"/>
  <c r="DB139" i="1" s="1"/>
  <c r="DG163" i="1"/>
  <c r="DG170" i="1" s="1"/>
  <c r="CM116" i="1"/>
  <c r="EO116" i="1"/>
  <c r="EE163" i="1"/>
  <c r="EE170" i="1" s="1"/>
  <c r="EI163" i="1"/>
  <c r="EI170" i="1" s="1"/>
  <c r="EM163" i="1"/>
  <c r="EM170" i="1" s="1"/>
  <c r="EG163" i="1"/>
  <c r="EG170" i="1" s="1"/>
  <c r="EO163" i="1"/>
  <c r="EO170" i="1" s="1"/>
  <c r="EE315" i="1"/>
  <c r="EE115" i="1"/>
  <c r="EE116" i="1" s="1"/>
  <c r="EI315" i="1"/>
  <c r="EI115" i="1"/>
  <c r="EI116" i="1" s="1"/>
  <c r="EM315" i="1"/>
  <c r="EM115" i="1"/>
  <c r="EM116" i="1" s="1"/>
  <c r="EG315" i="1"/>
  <c r="EO315" i="1"/>
  <c r="EH119" i="1"/>
  <c r="EH124" i="1" s="1"/>
  <c r="EH139" i="1" s="1"/>
  <c r="EH619" i="1"/>
  <c r="EL119" i="1"/>
  <c r="EL124" i="1" s="1"/>
  <c r="EL139" i="1" s="1"/>
  <c r="EL619" i="1"/>
  <c r="DS116" i="1"/>
  <c r="DQ124" i="1"/>
  <c r="DQ139" i="1" s="1"/>
  <c r="DY124" i="1"/>
  <c r="DY139" i="1" s="1"/>
  <c r="DQ163" i="1"/>
  <c r="DQ170" i="1" s="1"/>
  <c r="DU163" i="1"/>
  <c r="DU170" i="1" s="1"/>
  <c r="DY163" i="1"/>
  <c r="DY170" i="1" s="1"/>
  <c r="DS163" i="1"/>
  <c r="DS170" i="1" s="1"/>
  <c r="DP315" i="1"/>
  <c r="DT315" i="1"/>
  <c r="DX315" i="1"/>
  <c r="DS315" i="1"/>
  <c r="DP119" i="1"/>
  <c r="DP124" i="1" s="1"/>
  <c r="DP139" i="1" s="1"/>
  <c r="DP619" i="1"/>
  <c r="DT119" i="1"/>
  <c r="DT124" i="1" s="1"/>
  <c r="DT139" i="1" s="1"/>
  <c r="DT619" i="1"/>
  <c r="DX119" i="1"/>
  <c r="DX124" i="1" s="1"/>
  <c r="DX139" i="1" s="1"/>
  <c r="DX619" i="1"/>
  <c r="DH116" i="1"/>
  <c r="DA315" i="1"/>
  <c r="DE315" i="1"/>
  <c r="DE115" i="1"/>
  <c r="DE116" i="1" s="1"/>
  <c r="DI315" i="1"/>
  <c r="DI115" i="1"/>
  <c r="DI116" i="1" s="1"/>
  <c r="CN315" i="1"/>
  <c r="EF166" i="1"/>
  <c r="EJ166" i="1"/>
  <c r="EN166" i="1"/>
  <c r="DR166" i="1"/>
  <c r="DV166" i="1"/>
  <c r="DZ166" i="1"/>
  <c r="DC116" i="1"/>
  <c r="DB163" i="1"/>
  <c r="DB170" i="1" s="1"/>
  <c r="DF163" i="1"/>
  <c r="DF170" i="1" s="1"/>
  <c r="DJ163" i="1"/>
  <c r="DJ170" i="1" s="1"/>
  <c r="DC163" i="1"/>
  <c r="DC170" i="1" s="1"/>
  <c r="CU116" i="1"/>
  <c r="CM315" i="1"/>
  <c r="CQ315" i="1"/>
  <c r="CU315" i="1"/>
  <c r="CA166" i="1"/>
  <c r="CA163" i="1"/>
  <c r="CA170" i="1" s="1"/>
  <c r="CE166" i="1"/>
  <c r="CE163" i="1"/>
  <c r="CE170" i="1" s="1"/>
  <c r="BZ169" i="1"/>
  <c r="BZ163" i="1"/>
  <c r="BZ170" i="1" s="1"/>
  <c r="CD124" i="1"/>
  <c r="CD139" i="1" s="1"/>
  <c r="DD116" i="1"/>
  <c r="DC124" i="1"/>
  <c r="DC139" i="1" s="1"/>
  <c r="DK166" i="1"/>
  <c r="DK163" i="1"/>
  <c r="DK170" i="1" s="1"/>
  <c r="DD163" i="1"/>
  <c r="DD170" i="1" s="1"/>
  <c r="DK315" i="1"/>
  <c r="CQ116" i="1"/>
  <c r="BW138" i="1"/>
  <c r="BW119" i="1"/>
  <c r="BW124" i="1" s="1"/>
  <c r="BW139" i="1" s="1"/>
  <c r="BW619" i="1"/>
  <c r="CA119" i="1"/>
  <c r="CA124" i="1" s="1"/>
  <c r="CA139" i="1" s="1"/>
  <c r="CA619" i="1"/>
  <c r="CE119" i="1"/>
  <c r="CE124" i="1" s="1"/>
  <c r="CE139" i="1" s="1"/>
  <c r="CE619" i="1"/>
  <c r="CC619" i="1"/>
  <c r="CC119" i="1"/>
  <c r="CC124" i="1" s="1"/>
  <c r="CC139" i="1" s="1"/>
  <c r="DJ315" i="1"/>
  <c r="CP163" i="1"/>
  <c r="CP170" i="1" s="1"/>
  <c r="CU163" i="1"/>
  <c r="CU170" i="1" s="1"/>
  <c r="BX163" i="1"/>
  <c r="BX170" i="1" s="1"/>
  <c r="CB163" i="1"/>
  <c r="CB170" i="1" s="1"/>
  <c r="CF163" i="1"/>
  <c r="BX619" i="1"/>
  <c r="CB619" i="1"/>
  <c r="CF619" i="1"/>
  <c r="DG116" i="1"/>
  <c r="DK116" i="1"/>
  <c r="DI124" i="1"/>
  <c r="DI139" i="1" s="1"/>
  <c r="DF315" i="1"/>
  <c r="DD119" i="1"/>
  <c r="DD124" i="1" s="1"/>
  <c r="DD139" i="1" s="1"/>
  <c r="DH119" i="1"/>
  <c r="DH124" i="1" s="1"/>
  <c r="DH139" i="1" s="1"/>
  <c r="DD619" i="1"/>
  <c r="CO116" i="1"/>
  <c r="CS116" i="1"/>
  <c r="CQ124" i="1"/>
  <c r="CQ139" i="1" s="1"/>
  <c r="CL163" i="1"/>
  <c r="CL170" i="1" s="1"/>
  <c r="CQ163" i="1"/>
  <c r="CQ170" i="1" s="1"/>
  <c r="CS166" i="1"/>
  <c r="BY163" i="1"/>
  <c r="BY170" i="1" s="1"/>
  <c r="CC163" i="1"/>
  <c r="CC170" i="1" s="1"/>
  <c r="CG163" i="1"/>
  <c r="CG170" i="1" s="1"/>
  <c r="CD113" i="1"/>
  <c r="K8" i="19" s="1"/>
  <c r="N8" i="19" s="1"/>
  <c r="CD315" i="1"/>
  <c r="BX315" i="1"/>
  <c r="BX115" i="1"/>
  <c r="CB315" i="1"/>
  <c r="CB115" i="1"/>
  <c r="CF315" i="1"/>
  <c r="CF115" i="1"/>
  <c r="CC315" i="1"/>
  <c r="DI619" i="1"/>
  <c r="CM124" i="1"/>
  <c r="CM139" i="1" s="1"/>
  <c r="CM163" i="1"/>
  <c r="CM170" i="1" s="1"/>
  <c r="CO315" i="1"/>
  <c r="CS315" i="1"/>
  <c r="BZ119" i="1"/>
  <c r="BZ124" i="1" s="1"/>
  <c r="BZ619" i="1"/>
  <c r="CD619" i="1"/>
  <c r="AU116" i="1"/>
  <c r="CR163" i="1"/>
  <c r="CR170" i="1" s="1"/>
  <c r="CV163" i="1"/>
  <c r="CV170" i="1" s="1"/>
  <c r="CD116" i="1"/>
  <c r="CD163" i="1"/>
  <c r="CD170" i="1" s="1"/>
  <c r="BY116" i="1"/>
  <c r="CC116" i="1"/>
  <c r="CG116" i="1"/>
  <c r="AS111" i="1"/>
  <c r="BH202" i="1"/>
  <c r="AW111" i="1"/>
  <c r="BL202" i="1"/>
  <c r="BA111" i="1"/>
  <c r="BP202" i="1"/>
  <c r="AT315" i="1"/>
  <c r="BI315" i="1" s="1"/>
  <c r="AT112" i="1"/>
  <c r="BI112" i="1" s="1"/>
  <c r="BI218" i="1"/>
  <c r="AX112" i="1"/>
  <c r="BM112" i="1" s="1"/>
  <c r="AX315" i="1"/>
  <c r="BM315" i="1" s="1"/>
  <c r="BM218" i="1"/>
  <c r="BB112" i="1"/>
  <c r="BQ112" i="1" s="1"/>
  <c r="BB315" i="1"/>
  <c r="BQ315" i="1" s="1"/>
  <c r="BQ218" i="1"/>
  <c r="AV114" i="1"/>
  <c r="BK296" i="1"/>
  <c r="AZ114" i="1"/>
  <c r="BO114" i="1" s="1"/>
  <c r="BO296" i="1"/>
  <c r="AS315" i="1"/>
  <c r="BH315" i="1" s="1"/>
  <c r="BH313" i="1"/>
  <c r="AS115" i="1"/>
  <c r="BH115" i="1" s="1"/>
  <c r="AW315" i="1"/>
  <c r="BL315" i="1" s="1"/>
  <c r="BL313" i="1"/>
  <c r="AW115" i="1"/>
  <c r="BL115" i="1" s="1"/>
  <c r="BA315" i="1"/>
  <c r="BP315" i="1" s="1"/>
  <c r="BP313" i="1"/>
  <c r="BA115" i="1"/>
  <c r="BP115" i="1" s="1"/>
  <c r="AT166" i="1"/>
  <c r="AT163" i="1"/>
  <c r="BB163" i="1"/>
  <c r="BB166" i="1"/>
  <c r="BY166" i="1"/>
  <c r="CC166" i="1"/>
  <c r="CG166" i="1"/>
  <c r="AS74" i="1"/>
  <c r="AS90" i="1"/>
  <c r="AW74" i="1"/>
  <c r="AW90" i="1"/>
  <c r="BA74" i="1"/>
  <c r="BA90" i="1"/>
  <c r="AX120" i="1"/>
  <c r="AU121" i="1"/>
  <c r="BJ121" i="1" s="1"/>
  <c r="AY121" i="1"/>
  <c r="BN121" i="1" s="1"/>
  <c r="BC121" i="1"/>
  <c r="BR121" i="1" s="1"/>
  <c r="AX619" i="1"/>
  <c r="BC116" i="1"/>
  <c r="AU619" i="1"/>
  <c r="AU119" i="1"/>
  <c r="BJ363" i="1"/>
  <c r="AY619" i="1"/>
  <c r="AY119" i="1"/>
  <c r="BN363" i="1"/>
  <c r="BC619" i="1"/>
  <c r="BC119" i="1"/>
  <c r="BR363" i="1"/>
  <c r="AV119" i="1"/>
  <c r="BK418" i="1"/>
  <c r="AZ119" i="1"/>
  <c r="BO418" i="1"/>
  <c r="AT619" i="1"/>
  <c r="BI484" i="1"/>
  <c r="BQ484" i="1"/>
  <c r="BB619" i="1"/>
  <c r="AS82" i="1"/>
  <c r="AW82" i="1"/>
  <c r="BA82" i="1"/>
  <c r="AT116" i="1"/>
  <c r="AY116" i="1"/>
  <c r="AU163" i="1"/>
  <c r="AY163" i="1"/>
  <c r="AV619" i="1"/>
  <c r="AZ619" i="1"/>
  <c r="AH116" i="1"/>
  <c r="AM116" i="1"/>
  <c r="AD619" i="1"/>
  <c r="AD119" i="1"/>
  <c r="AH619" i="1"/>
  <c r="AH119" i="1"/>
  <c r="AL619" i="1"/>
  <c r="AL119" i="1"/>
  <c r="AE124" i="1"/>
  <c r="AE139" i="1" s="1"/>
  <c r="AI124" i="1"/>
  <c r="AI139" i="1" s="1"/>
  <c r="AM124" i="1"/>
  <c r="AM139" i="1" s="1"/>
  <c r="AF124" i="1"/>
  <c r="AF139" i="1" s="1"/>
  <c r="AJ124" i="1"/>
  <c r="AJ139" i="1" s="1"/>
  <c r="AN124" i="1"/>
  <c r="AN139" i="1" s="1"/>
  <c r="AZ163" i="1"/>
  <c r="AV163" i="1"/>
  <c r="BC163" i="1"/>
  <c r="AU315" i="1"/>
  <c r="AY315" i="1"/>
  <c r="BC315" i="1"/>
  <c r="AS619" i="1"/>
  <c r="AW619" i="1"/>
  <c r="BA619" i="1"/>
  <c r="AD138" i="1"/>
  <c r="AF315" i="1"/>
  <c r="AF115" i="1"/>
  <c r="BJ115" i="1" s="1"/>
  <c r="AJ315" i="1"/>
  <c r="AJ115" i="1"/>
  <c r="AN315" i="1"/>
  <c r="AN115" i="1"/>
  <c r="BR115" i="1" s="1"/>
  <c r="AE619" i="1"/>
  <c r="BI619" i="1" s="1"/>
  <c r="AI619" i="1"/>
  <c r="AM619" i="1"/>
  <c r="BQ619" i="1" s="1"/>
  <c r="AG619" i="1"/>
  <c r="BA163" i="1"/>
  <c r="BA166" i="1"/>
  <c r="AS163" i="1"/>
  <c r="AW163" i="1"/>
  <c r="AV315" i="1"/>
  <c r="AZ315" i="1"/>
  <c r="BO315" i="1" s="1"/>
  <c r="AE116" i="1"/>
  <c r="AK116" i="1"/>
  <c r="AK124" i="1"/>
  <c r="AK139" i="1" s="1"/>
  <c r="AD163" i="1"/>
  <c r="AD170" i="1" s="1"/>
  <c r="AG315" i="1"/>
  <c r="AF619" i="1"/>
  <c r="BJ619" i="1" s="1"/>
  <c r="AJ619" i="1"/>
  <c r="BN619" i="1" s="1"/>
  <c r="AN619" i="1"/>
  <c r="AK619" i="1"/>
  <c r="BO619" i="1" s="1"/>
  <c r="AF166" i="1"/>
  <c r="AJ166" i="1"/>
  <c r="AN166" i="1"/>
  <c r="AG166" i="1"/>
  <c r="AK166" i="1"/>
  <c r="AD617" i="17"/>
  <c r="AE617" i="17"/>
  <c r="AF617" i="17"/>
  <c r="AG617" i="17"/>
  <c r="AH617" i="17"/>
  <c r="AI617" i="17"/>
  <c r="AJ617" i="17"/>
  <c r="AK617" i="17"/>
  <c r="AL617" i="17"/>
  <c r="AM617" i="17"/>
  <c r="AC617" i="17"/>
  <c r="AA613" i="17"/>
  <c r="U613" i="17"/>
  <c r="A613" i="17"/>
  <c r="BD617" i="1"/>
  <c r="BF617" i="1"/>
  <c r="BS617" i="1"/>
  <c r="BU617" i="1"/>
  <c r="BV617" i="1"/>
  <c r="CH617" i="1"/>
  <c r="CJ617" i="1"/>
  <c r="CK617" i="1"/>
  <c r="CW617" i="1"/>
  <c r="CY617" i="1"/>
  <c r="CZ617" i="1"/>
  <c r="DL617" i="1"/>
  <c r="DN617" i="1"/>
  <c r="DO617" i="1"/>
  <c r="EA617" i="1"/>
  <c r="EC617" i="1"/>
  <c r="ED617" i="1"/>
  <c r="EP617" i="1"/>
  <c r="ER617" i="1"/>
  <c r="ES617" i="1"/>
  <c r="FE617" i="1"/>
  <c r="FG617" i="1"/>
  <c r="FH617" i="1"/>
  <c r="FT617" i="1"/>
  <c r="FV617" i="1"/>
  <c r="FW617" i="1"/>
  <c r="GI617" i="1"/>
  <c r="GK617" i="1"/>
  <c r="GL617" i="1"/>
  <c r="GX617" i="1"/>
  <c r="AR617" i="1"/>
  <c r="AP613" i="1"/>
  <c r="AC617" i="1"/>
  <c r="GY613" i="1"/>
  <c r="GJ613" i="1"/>
  <c r="FU613" i="1"/>
  <c r="FF613" i="1"/>
  <c r="EQ613" i="1"/>
  <c r="EB613" i="1"/>
  <c r="DM613" i="1"/>
  <c r="CX613" i="1"/>
  <c r="CI613" i="1"/>
  <c r="BT613" i="1"/>
  <c r="BG613" i="1"/>
  <c r="BE613" i="1"/>
  <c r="AA613" i="1"/>
  <c r="U613" i="1"/>
  <c r="G31" i="19" l="1"/>
  <c r="G25" i="19"/>
  <c r="G27" i="19"/>
  <c r="G26" i="19"/>
  <c r="G30" i="19"/>
  <c r="G24" i="19"/>
  <c r="G33" i="19"/>
  <c r="G32" i="19"/>
  <c r="CB116" i="1"/>
  <c r="I10" i="19"/>
  <c r="I11" i="19" s="1"/>
  <c r="K31" i="19"/>
  <c r="K25" i="19"/>
  <c r="K33" i="19"/>
  <c r="K30" i="19"/>
  <c r="K24" i="19"/>
  <c r="K27" i="19"/>
  <c r="K32" i="19"/>
  <c r="K26" i="19"/>
  <c r="DF138" i="1"/>
  <c r="FM138" i="1"/>
  <c r="H32" i="19"/>
  <c r="H30" i="19"/>
  <c r="H26" i="19"/>
  <c r="H31" i="19"/>
  <c r="H27" i="19"/>
  <c r="H25" i="19"/>
  <c r="H24" i="19"/>
  <c r="H33" i="19"/>
  <c r="F30" i="19"/>
  <c r="F24" i="19"/>
  <c r="F32" i="19"/>
  <c r="F31" i="19"/>
  <c r="F33" i="19"/>
  <c r="F27" i="19"/>
  <c r="F26" i="19"/>
  <c r="F25" i="19"/>
  <c r="AX116" i="1"/>
  <c r="CF116" i="1"/>
  <c r="M10" i="19"/>
  <c r="M11" i="19" s="1"/>
  <c r="BX116" i="1"/>
  <c r="E10" i="19"/>
  <c r="GB126" i="1"/>
  <c r="GG126" i="1"/>
  <c r="GG140" i="1" s="1"/>
  <c r="D31" i="19"/>
  <c r="D32" i="19"/>
  <c r="D33" i="19"/>
  <c r="D26" i="19"/>
  <c r="D27" i="19"/>
  <c r="D24" i="19"/>
  <c r="D25" i="19"/>
  <c r="D30" i="19"/>
  <c r="FR126" i="1"/>
  <c r="FL138" i="1"/>
  <c r="DR138" i="1"/>
  <c r="EK126" i="1"/>
  <c r="EK132" i="1" s="1"/>
  <c r="GQ126" i="1"/>
  <c r="FS126" i="1"/>
  <c r="FN138" i="1"/>
  <c r="GH138" i="1"/>
  <c r="FI138" i="1"/>
  <c r="GC126" i="1"/>
  <c r="GO138" i="1"/>
  <c r="FX126" i="1"/>
  <c r="FX132" i="1" s="1"/>
  <c r="GR126" i="1"/>
  <c r="GT126" i="1"/>
  <c r="DW126" i="1"/>
  <c r="DW132" i="1" s="1"/>
  <c r="GA126" i="1"/>
  <c r="GA140" i="1" s="1"/>
  <c r="FZ126" i="1"/>
  <c r="GP126" i="1"/>
  <c r="BI124" i="1"/>
  <c r="BI139" i="1" s="1"/>
  <c r="AI126" i="1"/>
  <c r="AF116" i="1"/>
  <c r="DX126" i="1"/>
  <c r="EX126" i="1"/>
  <c r="EX140" i="1" s="1"/>
  <c r="DT126" i="1"/>
  <c r="DT140" i="1" s="1"/>
  <c r="BN315" i="1"/>
  <c r="BH619" i="1"/>
  <c r="AN116" i="1"/>
  <c r="AX170" i="1"/>
  <c r="BM163" i="1"/>
  <c r="BM170" i="1" s="1"/>
  <c r="CB126" i="1"/>
  <c r="CB138" i="1"/>
  <c r="CP126" i="1"/>
  <c r="CP138" i="1"/>
  <c r="EU126" i="1"/>
  <c r="EU138" i="1"/>
  <c r="EM126" i="1"/>
  <c r="EM138" i="1"/>
  <c r="EE126" i="1"/>
  <c r="EE138" i="1"/>
  <c r="FC126" i="1"/>
  <c r="FC138" i="1"/>
  <c r="FA138" i="1"/>
  <c r="FA126" i="1"/>
  <c r="CF126" i="1"/>
  <c r="CF138" i="1"/>
  <c r="DE126" i="1"/>
  <c r="DE138" i="1"/>
  <c r="CT138" i="1"/>
  <c r="CT126" i="1"/>
  <c r="CL138" i="1"/>
  <c r="CL126" i="1"/>
  <c r="CR126" i="1"/>
  <c r="CR138" i="1"/>
  <c r="DY126" i="1"/>
  <c r="DY138" i="1"/>
  <c r="AT138" i="1"/>
  <c r="AT126" i="1"/>
  <c r="BI116" i="1"/>
  <c r="BI138" i="1" s="1"/>
  <c r="AN138" i="1"/>
  <c r="AN126" i="1"/>
  <c r="AF138" i="1"/>
  <c r="AF126" i="1"/>
  <c r="BA116" i="1"/>
  <c r="BP111" i="1"/>
  <c r="CD138" i="1"/>
  <c r="CD126" i="1"/>
  <c r="AU138" i="1"/>
  <c r="BJ116" i="1"/>
  <c r="BJ138" i="1" s="1"/>
  <c r="DS138" i="1"/>
  <c r="DS126" i="1"/>
  <c r="GM140" i="1"/>
  <c r="GM132" i="1"/>
  <c r="BR619" i="1"/>
  <c r="BK315" i="1"/>
  <c r="BA170" i="1"/>
  <c r="BP163" i="1"/>
  <c r="BP170" i="1" s="1"/>
  <c r="BJ315" i="1"/>
  <c r="AH124" i="1"/>
  <c r="AH139" i="1" s="1"/>
  <c r="BL119" i="1"/>
  <c r="BL124" i="1" s="1"/>
  <c r="BL139" i="1" s="1"/>
  <c r="AH138" i="1"/>
  <c r="AU170" i="1"/>
  <c r="BJ163" i="1"/>
  <c r="BJ170" i="1" s="1"/>
  <c r="AY124" i="1"/>
  <c r="AY139" i="1" s="1"/>
  <c r="BN119" i="1"/>
  <c r="BN124" i="1" s="1"/>
  <c r="BN139" i="1" s="1"/>
  <c r="BR116" i="1"/>
  <c r="BR138" i="1" s="1"/>
  <c r="BC138" i="1"/>
  <c r="AX124" i="1"/>
  <c r="AX139" i="1" s="1"/>
  <c r="BM120" i="1"/>
  <c r="BM124" i="1" s="1"/>
  <c r="BM139" i="1" s="1"/>
  <c r="BB170" i="1"/>
  <c r="BQ163" i="1"/>
  <c r="BQ170" i="1" s="1"/>
  <c r="AW116" i="1"/>
  <c r="BL111" i="1"/>
  <c r="BY126" i="1"/>
  <c r="BY138" i="1"/>
  <c r="CS138" i="1"/>
  <c r="CS126" i="1"/>
  <c r="DG138" i="1"/>
  <c r="DG126" i="1"/>
  <c r="DD126" i="1"/>
  <c r="DD138" i="1"/>
  <c r="DC138" i="1"/>
  <c r="DC126" i="1"/>
  <c r="EO138" i="1"/>
  <c r="EO126" i="1"/>
  <c r="CM138" i="1"/>
  <c r="CM126" i="1"/>
  <c r="EG138" i="1"/>
  <c r="EG126" i="1"/>
  <c r="EY126" i="1"/>
  <c r="EY138" i="1"/>
  <c r="EH126" i="1"/>
  <c r="EV126" i="1"/>
  <c r="EV138" i="1"/>
  <c r="EW138" i="1"/>
  <c r="EW126" i="1"/>
  <c r="EL126" i="1"/>
  <c r="GQ140" i="1"/>
  <c r="GQ132" i="1"/>
  <c r="FS140" i="1"/>
  <c r="FS132" i="1"/>
  <c r="FK140" i="1"/>
  <c r="FK132" i="1"/>
  <c r="GC140" i="1"/>
  <c r="GC132" i="1"/>
  <c r="AE138" i="1"/>
  <c r="AE126" i="1"/>
  <c r="BR315" i="1"/>
  <c r="AV170" i="1"/>
  <c r="BK163" i="1"/>
  <c r="BK170" i="1" s="1"/>
  <c r="AD124" i="1"/>
  <c r="BH119" i="1"/>
  <c r="BH124" i="1" s="1"/>
  <c r="BH139" i="1" s="1"/>
  <c r="AS116" i="1"/>
  <c r="BH111" i="1"/>
  <c r="DZ132" i="1"/>
  <c r="DZ140" i="1"/>
  <c r="DI138" i="1"/>
  <c r="DI126" i="1"/>
  <c r="FD126" i="1"/>
  <c r="FD138" i="1"/>
  <c r="DX140" i="1"/>
  <c r="DX132" i="1"/>
  <c r="GU140" i="1"/>
  <c r="GU132" i="1"/>
  <c r="EX132" i="1"/>
  <c r="FY140" i="1"/>
  <c r="FY132" i="1"/>
  <c r="AK138" i="1"/>
  <c r="AK126" i="1"/>
  <c r="AW170" i="1"/>
  <c r="BL163" i="1"/>
  <c r="BL170" i="1" s="1"/>
  <c r="BK619" i="1"/>
  <c r="BC170" i="1"/>
  <c r="BR163" i="1"/>
  <c r="BR170" i="1" s="1"/>
  <c r="BL619" i="1"/>
  <c r="AY126" i="1"/>
  <c r="AY138" i="1"/>
  <c r="AZ124" i="1"/>
  <c r="AZ139" i="1" s="1"/>
  <c r="BO119" i="1"/>
  <c r="BO124" i="1" s="1"/>
  <c r="BO139" i="1" s="1"/>
  <c r="BC124" i="1"/>
  <c r="BC139" i="1" s="1"/>
  <c r="BR119" i="1"/>
  <c r="BR124" i="1" s="1"/>
  <c r="BR139" i="1" s="1"/>
  <c r="AX138" i="1"/>
  <c r="AX126" i="1"/>
  <c r="BM116" i="1"/>
  <c r="BM138" i="1" s="1"/>
  <c r="BB116" i="1"/>
  <c r="AT170" i="1"/>
  <c r="BI163" i="1"/>
  <c r="BI170" i="1" s="1"/>
  <c r="AZ116" i="1"/>
  <c r="BZ139" i="1"/>
  <c r="BZ126" i="1"/>
  <c r="BX126" i="1"/>
  <c r="BX138" i="1"/>
  <c r="CO138" i="1"/>
  <c r="CO126" i="1"/>
  <c r="CE126" i="1"/>
  <c r="CV126" i="1"/>
  <c r="CV138" i="1"/>
  <c r="DH126" i="1"/>
  <c r="DH138" i="1"/>
  <c r="CA126" i="1"/>
  <c r="DR132" i="1"/>
  <c r="DR140" i="1"/>
  <c r="EN132" i="1"/>
  <c r="EN140" i="1"/>
  <c r="DJ126" i="1"/>
  <c r="FN140" i="1"/>
  <c r="FN132" i="1"/>
  <c r="GH140" i="1"/>
  <c r="GH132" i="1"/>
  <c r="FZ140" i="1"/>
  <c r="FZ132" i="1"/>
  <c r="GP140" i="1"/>
  <c r="GP132" i="1"/>
  <c r="FP140" i="1"/>
  <c r="FP132" i="1"/>
  <c r="FQ140" i="1"/>
  <c r="FQ132" i="1"/>
  <c r="FI140" i="1"/>
  <c r="FI132" i="1"/>
  <c r="GW140" i="1"/>
  <c r="GW132" i="1"/>
  <c r="GO140" i="1"/>
  <c r="GO132" i="1"/>
  <c r="FL140" i="1"/>
  <c r="FL132" i="1"/>
  <c r="GR140" i="1"/>
  <c r="GR132" i="1"/>
  <c r="AS170" i="1"/>
  <c r="BH163" i="1"/>
  <c r="BH170" i="1" s="1"/>
  <c r="AL124" i="1"/>
  <c r="BP119" i="1"/>
  <c r="BP124" i="1" s="1"/>
  <c r="BP139" i="1" s="1"/>
  <c r="CG126" i="1"/>
  <c r="CG138" i="1"/>
  <c r="CQ138" i="1"/>
  <c r="CQ126" i="1"/>
  <c r="EF132" i="1"/>
  <c r="EF140" i="1"/>
  <c r="EJ126" i="1"/>
  <c r="EJ138" i="1"/>
  <c r="DQ126" i="1"/>
  <c r="DQ138" i="1"/>
  <c r="FO140" i="1"/>
  <c r="FO132" i="1"/>
  <c r="BM619" i="1"/>
  <c r="AJ116" i="1"/>
  <c r="BN116" i="1" s="1"/>
  <c r="BN138" i="1" s="1"/>
  <c r="BN115" i="1"/>
  <c r="AZ170" i="1"/>
  <c r="BO163" i="1"/>
  <c r="BO170" i="1" s="1"/>
  <c r="BP619" i="1"/>
  <c r="AM126" i="1"/>
  <c r="AM138" i="1"/>
  <c r="AY170" i="1"/>
  <c r="BN163" i="1"/>
  <c r="BN170" i="1" s="1"/>
  <c r="AI140" i="1"/>
  <c r="AI132" i="1"/>
  <c r="AI134" i="1" s="1"/>
  <c r="AV124" i="1"/>
  <c r="AV139" i="1" s="1"/>
  <c r="BK119" i="1"/>
  <c r="BK124" i="1" s="1"/>
  <c r="BK139" i="1" s="1"/>
  <c r="AU124" i="1"/>
  <c r="AU139" i="1" s="1"/>
  <c r="BJ119" i="1"/>
  <c r="BJ124" i="1" s="1"/>
  <c r="BJ139" i="1" s="1"/>
  <c r="BK114" i="1"/>
  <c r="AV116" i="1"/>
  <c r="CC126" i="1"/>
  <c r="CC138" i="1"/>
  <c r="DK138" i="1"/>
  <c r="DK126" i="1"/>
  <c r="BW126" i="1"/>
  <c r="CU126" i="1"/>
  <c r="CU138" i="1"/>
  <c r="EI126" i="1"/>
  <c r="EI138" i="1"/>
  <c r="DF140" i="1"/>
  <c r="DF132" i="1"/>
  <c r="DV126" i="1"/>
  <c r="DV138" i="1"/>
  <c r="AG132" i="1"/>
  <c r="AG134" i="1" s="1"/>
  <c r="AG140" i="1"/>
  <c r="DA138" i="1"/>
  <c r="DA126" i="1"/>
  <c r="DU126" i="1"/>
  <c r="DU138" i="1"/>
  <c r="EZ126" i="1"/>
  <c r="EZ138" i="1"/>
  <c r="CN140" i="1"/>
  <c r="CN132" i="1"/>
  <c r="DB126" i="1"/>
  <c r="DP126" i="1"/>
  <c r="GE140" i="1"/>
  <c r="GE132" i="1"/>
  <c r="FR140" i="1"/>
  <c r="FR132" i="1"/>
  <c r="FJ140" i="1"/>
  <c r="FJ132" i="1"/>
  <c r="GD140" i="1"/>
  <c r="GD132" i="1"/>
  <c r="GT140" i="1"/>
  <c r="GT132" i="1"/>
  <c r="ET126" i="1"/>
  <c r="GB140" i="1"/>
  <c r="GB132" i="1"/>
  <c r="FM140" i="1"/>
  <c r="FM132" i="1"/>
  <c r="GS140" i="1"/>
  <c r="GS132" i="1"/>
  <c r="FB126" i="1"/>
  <c r="GF140" i="1"/>
  <c r="GF132" i="1"/>
  <c r="GV140" i="1"/>
  <c r="GV132" i="1"/>
  <c r="GN140" i="1"/>
  <c r="GN132" i="1"/>
  <c r="A613" i="1"/>
  <c r="CC127" i="1" l="1"/>
  <c r="I7" i="21"/>
  <c r="I10" i="21" s="1"/>
  <c r="FX140" i="1"/>
  <c r="F7" i="21"/>
  <c r="F10" i="21" s="1"/>
  <c r="BZ127" i="1"/>
  <c r="E7" i="21"/>
  <c r="E10" i="21" s="1"/>
  <c r="BY127" i="1"/>
  <c r="CF127" i="1"/>
  <c r="L7" i="21"/>
  <c r="L10" i="21" s="1"/>
  <c r="M7" i="21"/>
  <c r="M10" i="21" s="1"/>
  <c r="CG127" i="1"/>
  <c r="GG132" i="1"/>
  <c r="J7" i="21"/>
  <c r="J10" i="21" s="1"/>
  <c r="CD127" i="1"/>
  <c r="CB127" i="1"/>
  <c r="H7" i="21"/>
  <c r="H10" i="21" s="1"/>
  <c r="E11" i="19"/>
  <c r="N10" i="19"/>
  <c r="N11" i="19" s="1"/>
  <c r="I30" i="19"/>
  <c r="I27" i="19"/>
  <c r="I33" i="19"/>
  <c r="I24" i="19"/>
  <c r="I31" i="19"/>
  <c r="I26" i="19"/>
  <c r="I25" i="19"/>
  <c r="I32" i="19"/>
  <c r="C7" i="21"/>
  <c r="BW127" i="1"/>
  <c r="K7" i="21"/>
  <c r="K10" i="21" s="1"/>
  <c r="CE127" i="1"/>
  <c r="BX127" i="1"/>
  <c r="D7" i="21"/>
  <c r="D10" i="21" s="1"/>
  <c r="CA127" i="1"/>
  <c r="G7" i="21"/>
  <c r="G10" i="21" s="1"/>
  <c r="GA132" i="1"/>
  <c r="DT132" i="1"/>
  <c r="DW140" i="1"/>
  <c r="EK140" i="1"/>
  <c r="ET140" i="1"/>
  <c r="ET132" i="1"/>
  <c r="CE140" i="1"/>
  <c r="CE132" i="1"/>
  <c r="BX140" i="1"/>
  <c r="BX132" i="1"/>
  <c r="AE140" i="1"/>
  <c r="AE132" i="1"/>
  <c r="AE134" i="1" s="1"/>
  <c r="EO140" i="1"/>
  <c r="EO132" i="1"/>
  <c r="CS140" i="1"/>
  <c r="CS132" i="1"/>
  <c r="DH140" i="1"/>
  <c r="DH132" i="1"/>
  <c r="CO132" i="1"/>
  <c r="CO140" i="1"/>
  <c r="BZ140" i="1"/>
  <c r="BZ132" i="1"/>
  <c r="DI140" i="1"/>
  <c r="DI132" i="1"/>
  <c r="DD140" i="1"/>
  <c r="DD132" i="1"/>
  <c r="AW138" i="1"/>
  <c r="AW126" i="1"/>
  <c r="BL116" i="1"/>
  <c r="BL138" i="1" s="1"/>
  <c r="AH126" i="1"/>
  <c r="AU126" i="1"/>
  <c r="AN140" i="1"/>
  <c r="AN132" i="1"/>
  <c r="AN134" i="1" s="1"/>
  <c r="CR140" i="1"/>
  <c r="CR132" i="1"/>
  <c r="CF140" i="1"/>
  <c r="CF132" i="1"/>
  <c r="FC140" i="1"/>
  <c r="FC132" i="1"/>
  <c r="EM140" i="1"/>
  <c r="EM132" i="1"/>
  <c r="CP140" i="1"/>
  <c r="CP132" i="1"/>
  <c r="DB132" i="1"/>
  <c r="DB140" i="1"/>
  <c r="EZ140" i="1"/>
  <c r="EZ132" i="1"/>
  <c r="DV140" i="1"/>
  <c r="DV132" i="1"/>
  <c r="AX140" i="1"/>
  <c r="AX132" i="1"/>
  <c r="BM126" i="1"/>
  <c r="BM140" i="1" s="1"/>
  <c r="AT140" i="1"/>
  <c r="AT132" i="1"/>
  <c r="BI126" i="1"/>
  <c r="BI140" i="1" s="1"/>
  <c r="CT132" i="1"/>
  <c r="CT140" i="1"/>
  <c r="FB140" i="1"/>
  <c r="FB132" i="1"/>
  <c r="DQ140" i="1"/>
  <c r="DQ132" i="1"/>
  <c r="DU140" i="1"/>
  <c r="DU132" i="1"/>
  <c r="CU140" i="1"/>
  <c r="CU132" i="1"/>
  <c r="CQ140" i="1"/>
  <c r="CQ132" i="1"/>
  <c r="BB138" i="1"/>
  <c r="BB126" i="1"/>
  <c r="BQ116" i="1"/>
  <c r="BQ138" i="1" s="1"/>
  <c r="FD132" i="1"/>
  <c r="FD140" i="1"/>
  <c r="AS138" i="1"/>
  <c r="AS126" i="1"/>
  <c r="BH116" i="1"/>
  <c r="BH138" i="1" s="1"/>
  <c r="EL140" i="1"/>
  <c r="EL132" i="1"/>
  <c r="EV132" i="1"/>
  <c r="EV140" i="1"/>
  <c r="CM140" i="1"/>
  <c r="CM132" i="1"/>
  <c r="DC132" i="1"/>
  <c r="DC140" i="1"/>
  <c r="DG132" i="1"/>
  <c r="DG140" i="1"/>
  <c r="BC126" i="1"/>
  <c r="DS140" i="1"/>
  <c r="DS132" i="1"/>
  <c r="BA138" i="1"/>
  <c r="BA126" i="1"/>
  <c r="BP116" i="1"/>
  <c r="BP138" i="1" s="1"/>
  <c r="CL140" i="1"/>
  <c r="CL132" i="1"/>
  <c r="FA132" i="1"/>
  <c r="FA140" i="1"/>
  <c r="EI140" i="1"/>
  <c r="EI132" i="1"/>
  <c r="DK140" i="1"/>
  <c r="DK132" i="1"/>
  <c r="AV138" i="1"/>
  <c r="AV126" i="1"/>
  <c r="BK116" i="1"/>
  <c r="BK138" i="1" s="1"/>
  <c r="AJ138" i="1"/>
  <c r="AJ126" i="1"/>
  <c r="DJ132" i="1"/>
  <c r="DJ140" i="1"/>
  <c r="AD139" i="1"/>
  <c r="AD126" i="1"/>
  <c r="EG140" i="1"/>
  <c r="EG132" i="1"/>
  <c r="CG140" i="1"/>
  <c r="CG132" i="1"/>
  <c r="DP140" i="1"/>
  <c r="DP132" i="1"/>
  <c r="DA140" i="1"/>
  <c r="DA132" i="1"/>
  <c r="BW140" i="1"/>
  <c r="BW132" i="1"/>
  <c r="CC132" i="1"/>
  <c r="CC140" i="1"/>
  <c r="AM140" i="1"/>
  <c r="AM132" i="1"/>
  <c r="AM134" i="1" s="1"/>
  <c r="EJ140" i="1"/>
  <c r="EJ132" i="1"/>
  <c r="AL139" i="1"/>
  <c r="AL126" i="1"/>
  <c r="CA140" i="1"/>
  <c r="CA132" i="1"/>
  <c r="CV140" i="1"/>
  <c r="CV132" i="1"/>
  <c r="AZ138" i="1"/>
  <c r="AZ126" i="1"/>
  <c r="BO116" i="1"/>
  <c r="BO138" i="1" s="1"/>
  <c r="AY140" i="1"/>
  <c r="AY132" i="1"/>
  <c r="BN126" i="1"/>
  <c r="BN140" i="1" s="1"/>
  <c r="AK132" i="1"/>
  <c r="AK134" i="1" s="1"/>
  <c r="AK140" i="1"/>
  <c r="EW140" i="1"/>
  <c r="EW132" i="1"/>
  <c r="EH140" i="1"/>
  <c r="EH132" i="1"/>
  <c r="EY140" i="1"/>
  <c r="EY132" i="1"/>
  <c r="BY140" i="1"/>
  <c r="BY132" i="1"/>
  <c r="CD140" i="1"/>
  <c r="CD132" i="1"/>
  <c r="AF140" i="1"/>
  <c r="AF132" i="1"/>
  <c r="AF134" i="1" s="1"/>
  <c r="DY140" i="1"/>
  <c r="DY132" i="1"/>
  <c r="DE140" i="1"/>
  <c r="DE132" i="1"/>
  <c r="EE140" i="1"/>
  <c r="EE132" i="1"/>
  <c r="EU140" i="1"/>
  <c r="EU132" i="1"/>
  <c r="CB140" i="1"/>
  <c r="CB132" i="1"/>
  <c r="A422" i="17"/>
  <c r="A423" i="17"/>
  <c r="A424" i="17"/>
  <c r="A425" i="17"/>
  <c r="A426" i="17"/>
  <c r="A427" i="17"/>
  <c r="A428" i="17"/>
  <c r="A429" i="17"/>
  <c r="A421" i="17"/>
  <c r="E27" i="19" l="1"/>
  <c r="N27" i="19" s="1"/>
  <c r="O27" i="19" s="1"/>
  <c r="P27" i="19" s="1"/>
  <c r="E26" i="19"/>
  <c r="N26" i="19" s="1"/>
  <c r="O26" i="19" s="1"/>
  <c r="P26" i="19" s="1"/>
  <c r="E32" i="19"/>
  <c r="N32" i="19" s="1"/>
  <c r="O32" i="19" s="1"/>
  <c r="P32" i="19" s="1"/>
  <c r="E33" i="19"/>
  <c r="N33" i="19" s="1"/>
  <c r="O33" i="19" s="1"/>
  <c r="P33" i="19" s="1"/>
  <c r="E25" i="19"/>
  <c r="N25" i="19" s="1"/>
  <c r="O25" i="19" s="1"/>
  <c r="P25" i="19" s="1"/>
  <c r="E31" i="19"/>
  <c r="N31" i="19" s="1"/>
  <c r="O31" i="19" s="1"/>
  <c r="P31" i="19" s="1"/>
  <c r="E30" i="19"/>
  <c r="N30" i="19" s="1"/>
  <c r="O30" i="19" s="1"/>
  <c r="P30" i="19" s="1"/>
  <c r="E24" i="19"/>
  <c r="N24" i="19" s="1"/>
  <c r="O24" i="19" s="1"/>
  <c r="P24" i="19" s="1"/>
  <c r="N7" i="21"/>
  <c r="N10" i="21" s="1"/>
  <c r="C10" i="21"/>
  <c r="AZ140" i="1"/>
  <c r="AZ132" i="1"/>
  <c r="BO126" i="1"/>
  <c r="BO140" i="1" s="1"/>
  <c r="AJ140" i="1"/>
  <c r="AJ132" i="1"/>
  <c r="AJ134" i="1" s="1"/>
  <c r="BM132" i="1"/>
  <c r="AX134" i="1"/>
  <c r="AU140" i="1"/>
  <c r="AU132" i="1"/>
  <c r="BJ126" i="1"/>
  <c r="BJ140" i="1" s="1"/>
  <c r="AD140" i="1"/>
  <c r="AD132" i="1"/>
  <c r="AD134" i="1" s="1"/>
  <c r="AW132" i="1"/>
  <c r="AW140" i="1"/>
  <c r="BL126" i="1"/>
  <c r="BL140" i="1" s="1"/>
  <c r="BN132" i="1"/>
  <c r="AY134" i="1"/>
  <c r="AL140" i="1"/>
  <c r="AL132" i="1"/>
  <c r="AL134" i="1" s="1"/>
  <c r="BA132" i="1"/>
  <c r="BA140" i="1"/>
  <c r="BP126" i="1"/>
  <c r="BP140" i="1" s="1"/>
  <c r="BC140" i="1"/>
  <c r="BC132" i="1"/>
  <c r="BR126" i="1"/>
  <c r="BR140" i="1" s="1"/>
  <c r="AS132" i="1"/>
  <c r="BH126" i="1"/>
  <c r="BH140" i="1" s="1"/>
  <c r="AS140" i="1"/>
  <c r="BI132" i="1"/>
  <c r="AT134" i="1"/>
  <c r="AH140" i="1"/>
  <c r="AH132" i="1"/>
  <c r="AH134" i="1" s="1"/>
  <c r="AV140" i="1"/>
  <c r="AV132" i="1"/>
  <c r="BK126" i="1"/>
  <c r="BK140" i="1" s="1"/>
  <c r="BB140" i="1"/>
  <c r="BB132" i="1"/>
  <c r="BQ126" i="1"/>
  <c r="BQ140" i="1" s="1"/>
  <c r="GL88" i="1"/>
  <c r="FW88" i="1"/>
  <c r="FH88" i="1"/>
  <c r="ES88" i="1"/>
  <c r="ED88" i="1"/>
  <c r="DO88" i="1"/>
  <c r="CZ88" i="1"/>
  <c r="CK88" i="1"/>
  <c r="BV88" i="1"/>
  <c r="AR88" i="1"/>
  <c r="GL90" i="1"/>
  <c r="GL89" i="1"/>
  <c r="FW90" i="1"/>
  <c r="FW89" i="1"/>
  <c r="FH90" i="1"/>
  <c r="FH89" i="1"/>
  <c r="ES90" i="1"/>
  <c r="ES89" i="1"/>
  <c r="ED90" i="1"/>
  <c r="ED89" i="1"/>
  <c r="DO90" i="1"/>
  <c r="DO89" i="1"/>
  <c r="CZ90" i="1"/>
  <c r="CZ89" i="1"/>
  <c r="CK90" i="1"/>
  <c r="CK89" i="1"/>
  <c r="BV90" i="1"/>
  <c r="BV89" i="1"/>
  <c r="AR89" i="1"/>
  <c r="AM90" i="17"/>
  <c r="AL90" i="17"/>
  <c r="AK90" i="17"/>
  <c r="AJ90" i="17"/>
  <c r="AI90" i="17"/>
  <c r="AH90" i="17"/>
  <c r="AG90" i="17"/>
  <c r="AF90" i="17"/>
  <c r="AE90" i="17"/>
  <c r="AM89" i="17"/>
  <c r="AL89" i="17"/>
  <c r="AK89" i="17"/>
  <c r="AJ89" i="17"/>
  <c r="AI89" i="17"/>
  <c r="AH89" i="17"/>
  <c r="AG89" i="17"/>
  <c r="AF89" i="17"/>
  <c r="AE89" i="17"/>
  <c r="AM88" i="17"/>
  <c r="AL88" i="17"/>
  <c r="AK88" i="17"/>
  <c r="AJ88" i="17"/>
  <c r="AI88" i="17"/>
  <c r="AH88" i="17"/>
  <c r="AG88" i="17"/>
  <c r="AF88" i="17"/>
  <c r="AE88" i="17"/>
  <c r="AD89" i="17"/>
  <c r="AD88" i="17"/>
  <c r="BP132" i="1" l="1"/>
  <c r="BA134" i="1"/>
  <c r="BM134" i="1"/>
  <c r="CB129" i="1"/>
  <c r="CB131" i="1" s="1"/>
  <c r="CB134" i="1" s="1"/>
  <c r="CQ129" i="1" s="1"/>
  <c r="CQ131" i="1" s="1"/>
  <c r="CQ134" i="1" s="1"/>
  <c r="DF129" i="1" s="1"/>
  <c r="DF131" i="1" s="1"/>
  <c r="DF134" i="1" s="1"/>
  <c r="DU129" i="1" s="1"/>
  <c r="DU131" i="1" s="1"/>
  <c r="DU134" i="1" s="1"/>
  <c r="EJ129" i="1" s="1"/>
  <c r="EJ131" i="1" s="1"/>
  <c r="EJ134" i="1" s="1"/>
  <c r="EY129" i="1" s="1"/>
  <c r="EY131" i="1" s="1"/>
  <c r="EY134" i="1" s="1"/>
  <c r="FN129" i="1" s="1"/>
  <c r="FN131" i="1" s="1"/>
  <c r="FN134" i="1" s="1"/>
  <c r="GC129" i="1" s="1"/>
  <c r="GC131" i="1" s="1"/>
  <c r="GC134" i="1" s="1"/>
  <c r="GR129" i="1" s="1"/>
  <c r="GR131" i="1" s="1"/>
  <c r="GR134" i="1" s="1"/>
  <c r="BK132" i="1"/>
  <c r="AV134" i="1"/>
  <c r="BI134" i="1"/>
  <c r="BX129" i="1"/>
  <c r="BX131" i="1" s="1"/>
  <c r="BX134" i="1" s="1"/>
  <c r="CM129" i="1" s="1"/>
  <c r="CM131" i="1" s="1"/>
  <c r="CM134" i="1" s="1"/>
  <c r="DB129" i="1" s="1"/>
  <c r="DB131" i="1" s="1"/>
  <c r="DB134" i="1" s="1"/>
  <c r="DQ129" i="1" s="1"/>
  <c r="DQ131" i="1" s="1"/>
  <c r="DQ134" i="1" s="1"/>
  <c r="EF129" i="1" s="1"/>
  <c r="EF131" i="1" s="1"/>
  <c r="EF134" i="1" s="1"/>
  <c r="EU129" i="1" s="1"/>
  <c r="EU131" i="1" s="1"/>
  <c r="EU134" i="1" s="1"/>
  <c r="FJ129" i="1" s="1"/>
  <c r="FJ131" i="1" s="1"/>
  <c r="FJ134" i="1" s="1"/>
  <c r="FY129" i="1" s="1"/>
  <c r="FY131" i="1" s="1"/>
  <c r="FY134" i="1" s="1"/>
  <c r="GN129" i="1" s="1"/>
  <c r="GN131" i="1" s="1"/>
  <c r="GN134" i="1" s="1"/>
  <c r="BH132" i="1"/>
  <c r="AS134" i="1"/>
  <c r="BO132" i="1"/>
  <c r="AZ134" i="1"/>
  <c r="BR132" i="1"/>
  <c r="BC134" i="1"/>
  <c r="BB134" i="1"/>
  <c r="BQ132" i="1"/>
  <c r="BN134" i="1"/>
  <c r="CC129" i="1"/>
  <c r="CC131" i="1" s="1"/>
  <c r="CC134" i="1" s="1"/>
  <c r="CR129" i="1" s="1"/>
  <c r="CR131" i="1" s="1"/>
  <c r="CR134" i="1" s="1"/>
  <c r="DG129" i="1" s="1"/>
  <c r="DG131" i="1" s="1"/>
  <c r="DG134" i="1" s="1"/>
  <c r="DV129" i="1" s="1"/>
  <c r="DV131" i="1" s="1"/>
  <c r="DV134" i="1" s="1"/>
  <c r="EK129" i="1" s="1"/>
  <c r="EK131" i="1" s="1"/>
  <c r="EK134" i="1" s="1"/>
  <c r="EZ129" i="1" s="1"/>
  <c r="EZ131" i="1" s="1"/>
  <c r="EZ134" i="1" s="1"/>
  <c r="FO129" i="1" s="1"/>
  <c r="FO131" i="1" s="1"/>
  <c r="FO134" i="1" s="1"/>
  <c r="GD129" i="1" s="1"/>
  <c r="GD131" i="1" s="1"/>
  <c r="GD134" i="1" s="1"/>
  <c r="GS129" i="1" s="1"/>
  <c r="GS131" i="1" s="1"/>
  <c r="GS134" i="1" s="1"/>
  <c r="BL132" i="1"/>
  <c r="AW134" i="1"/>
  <c r="BJ132" i="1"/>
  <c r="AU134" i="1"/>
  <c r="AR106" i="1"/>
  <c r="AC106" i="1"/>
  <c r="CA129" i="1" l="1"/>
  <c r="CA131" i="1" s="1"/>
  <c r="CA134" i="1" s="1"/>
  <c r="CP129" i="1" s="1"/>
  <c r="CP131" i="1" s="1"/>
  <c r="CP134" i="1" s="1"/>
  <c r="DE129" i="1" s="1"/>
  <c r="DE131" i="1" s="1"/>
  <c r="DE134" i="1" s="1"/>
  <c r="DT129" i="1" s="1"/>
  <c r="DT131" i="1" s="1"/>
  <c r="DT134" i="1" s="1"/>
  <c r="EI129" i="1" s="1"/>
  <c r="EI131" i="1" s="1"/>
  <c r="EI134" i="1" s="1"/>
  <c r="EX129" i="1" s="1"/>
  <c r="EX131" i="1" s="1"/>
  <c r="EX134" i="1" s="1"/>
  <c r="FM129" i="1" s="1"/>
  <c r="FM131" i="1" s="1"/>
  <c r="FM134" i="1" s="1"/>
  <c r="GB129" i="1" s="1"/>
  <c r="GB131" i="1" s="1"/>
  <c r="GB134" i="1" s="1"/>
  <c r="GQ129" i="1" s="1"/>
  <c r="GQ131" i="1" s="1"/>
  <c r="GQ134" i="1" s="1"/>
  <c r="BL134" i="1"/>
  <c r="BQ134" i="1"/>
  <c r="CF129" i="1"/>
  <c r="CF131" i="1" s="1"/>
  <c r="CF134" i="1" s="1"/>
  <c r="CU129" i="1" s="1"/>
  <c r="CU131" i="1" s="1"/>
  <c r="CU134" i="1" s="1"/>
  <c r="DJ129" i="1" s="1"/>
  <c r="DJ131" i="1" s="1"/>
  <c r="DJ134" i="1" s="1"/>
  <c r="DY129" i="1" s="1"/>
  <c r="DY131" i="1" s="1"/>
  <c r="DY134" i="1" s="1"/>
  <c r="EN129" i="1" s="1"/>
  <c r="EN131" i="1" s="1"/>
  <c r="EN134" i="1" s="1"/>
  <c r="FC129" i="1" s="1"/>
  <c r="FC131" i="1" s="1"/>
  <c r="FC134" i="1" s="1"/>
  <c r="FR129" i="1" s="1"/>
  <c r="FR131" i="1" s="1"/>
  <c r="FR134" i="1" s="1"/>
  <c r="GG129" i="1" s="1"/>
  <c r="GG131" i="1" s="1"/>
  <c r="GG134" i="1" s="1"/>
  <c r="GV129" i="1" s="1"/>
  <c r="GV131" i="1" s="1"/>
  <c r="GV134" i="1" s="1"/>
  <c r="BR134" i="1"/>
  <c r="CG129" i="1"/>
  <c r="CG131" i="1" s="1"/>
  <c r="CG134" i="1" s="1"/>
  <c r="CV129" i="1" s="1"/>
  <c r="CV131" i="1" s="1"/>
  <c r="CV134" i="1" s="1"/>
  <c r="DK129" i="1" s="1"/>
  <c r="DK131" i="1" s="1"/>
  <c r="DK134" i="1" s="1"/>
  <c r="DZ129" i="1" s="1"/>
  <c r="DZ131" i="1" s="1"/>
  <c r="DZ134" i="1" s="1"/>
  <c r="EO129" i="1" s="1"/>
  <c r="EO131" i="1" s="1"/>
  <c r="EO134" i="1" s="1"/>
  <c r="FD129" i="1" s="1"/>
  <c r="FD131" i="1" s="1"/>
  <c r="FD134" i="1" s="1"/>
  <c r="FS129" i="1" s="1"/>
  <c r="FS131" i="1" s="1"/>
  <c r="FS134" i="1" s="1"/>
  <c r="GH129" i="1" s="1"/>
  <c r="GH131" i="1" s="1"/>
  <c r="GH134" i="1" s="1"/>
  <c r="GW129" i="1" s="1"/>
  <c r="GW131" i="1" s="1"/>
  <c r="GW134" i="1" s="1"/>
  <c r="BH134" i="1"/>
  <c r="BW129" i="1"/>
  <c r="BW131" i="1" s="1"/>
  <c r="BW134" i="1" s="1"/>
  <c r="CL129" i="1" s="1"/>
  <c r="CL131" i="1" s="1"/>
  <c r="CL134" i="1" s="1"/>
  <c r="DA129" i="1" s="1"/>
  <c r="DA131" i="1" s="1"/>
  <c r="DA134" i="1" s="1"/>
  <c r="DP129" i="1" s="1"/>
  <c r="DP131" i="1" s="1"/>
  <c r="DP134" i="1" s="1"/>
  <c r="EE129" i="1" s="1"/>
  <c r="EE131" i="1" s="1"/>
  <c r="EE134" i="1" s="1"/>
  <c r="ET129" i="1" s="1"/>
  <c r="ET131" i="1" s="1"/>
  <c r="ET134" i="1" s="1"/>
  <c r="FI129" i="1" s="1"/>
  <c r="FI131" i="1" s="1"/>
  <c r="FI134" i="1" s="1"/>
  <c r="FX129" i="1" s="1"/>
  <c r="FX131" i="1" s="1"/>
  <c r="FX134" i="1" s="1"/>
  <c r="GM129" i="1" s="1"/>
  <c r="GM131" i="1" s="1"/>
  <c r="GM134" i="1" s="1"/>
  <c r="BZ129" i="1"/>
  <c r="BZ131" i="1" s="1"/>
  <c r="BZ134" i="1" s="1"/>
  <c r="CO129" i="1" s="1"/>
  <c r="CO131" i="1" s="1"/>
  <c r="CO134" i="1" s="1"/>
  <c r="DD129" i="1" s="1"/>
  <c r="DD131" i="1" s="1"/>
  <c r="DD134" i="1" s="1"/>
  <c r="DS129" i="1" s="1"/>
  <c r="DS131" i="1" s="1"/>
  <c r="DS134" i="1" s="1"/>
  <c r="EH129" i="1" s="1"/>
  <c r="EH131" i="1" s="1"/>
  <c r="EH134" i="1" s="1"/>
  <c r="EW129" i="1" s="1"/>
  <c r="EW131" i="1" s="1"/>
  <c r="EW134" i="1" s="1"/>
  <c r="FL129" i="1" s="1"/>
  <c r="FL131" i="1" s="1"/>
  <c r="FL134" i="1" s="1"/>
  <c r="GA129" i="1" s="1"/>
  <c r="GA131" i="1" s="1"/>
  <c r="GA134" i="1" s="1"/>
  <c r="GP129" i="1" s="1"/>
  <c r="GP131" i="1" s="1"/>
  <c r="GP134" i="1" s="1"/>
  <c r="BK134" i="1"/>
  <c r="BP134" i="1"/>
  <c r="CE129" i="1"/>
  <c r="CE131" i="1" s="1"/>
  <c r="CE134" i="1" s="1"/>
  <c r="CT129" i="1" s="1"/>
  <c r="CT131" i="1" s="1"/>
  <c r="CT134" i="1" s="1"/>
  <c r="DI129" i="1" s="1"/>
  <c r="DI131" i="1" s="1"/>
  <c r="DI134" i="1" s="1"/>
  <c r="DX129" i="1" s="1"/>
  <c r="DX131" i="1" s="1"/>
  <c r="DX134" i="1" s="1"/>
  <c r="EM129" i="1" s="1"/>
  <c r="EM131" i="1" s="1"/>
  <c r="EM134" i="1" s="1"/>
  <c r="FB129" i="1" s="1"/>
  <c r="FB131" i="1" s="1"/>
  <c r="FB134" i="1" s="1"/>
  <c r="FQ129" i="1" s="1"/>
  <c r="FQ131" i="1" s="1"/>
  <c r="FQ134" i="1" s="1"/>
  <c r="GF129" i="1" s="1"/>
  <c r="GF131" i="1" s="1"/>
  <c r="GF134" i="1" s="1"/>
  <c r="GU129" i="1" s="1"/>
  <c r="GU131" i="1" s="1"/>
  <c r="GU134" i="1" s="1"/>
  <c r="CD129" i="1"/>
  <c r="CD131" i="1" s="1"/>
  <c r="CD134" i="1" s="1"/>
  <c r="CS129" i="1" s="1"/>
  <c r="CS131" i="1" s="1"/>
  <c r="CS134" i="1" s="1"/>
  <c r="DH129" i="1" s="1"/>
  <c r="DH131" i="1" s="1"/>
  <c r="DH134" i="1" s="1"/>
  <c r="DW129" i="1" s="1"/>
  <c r="DW131" i="1" s="1"/>
  <c r="DW134" i="1" s="1"/>
  <c r="EL129" i="1" s="1"/>
  <c r="EL131" i="1" s="1"/>
  <c r="EL134" i="1" s="1"/>
  <c r="FA129" i="1" s="1"/>
  <c r="FA131" i="1" s="1"/>
  <c r="FA134" i="1" s="1"/>
  <c r="FP129" i="1" s="1"/>
  <c r="FP131" i="1" s="1"/>
  <c r="FP134" i="1" s="1"/>
  <c r="GE129" i="1" s="1"/>
  <c r="GE131" i="1" s="1"/>
  <c r="GE134" i="1" s="1"/>
  <c r="GT129" i="1" s="1"/>
  <c r="GT131" i="1" s="1"/>
  <c r="GT134" i="1" s="1"/>
  <c r="BO134" i="1"/>
  <c r="BJ134" i="1"/>
  <c r="BY129" i="1"/>
  <c r="BY131" i="1" s="1"/>
  <c r="BY134" i="1" s="1"/>
  <c r="CN129" i="1" s="1"/>
  <c r="CN131" i="1" s="1"/>
  <c r="CN134" i="1" s="1"/>
  <c r="DC129" i="1" s="1"/>
  <c r="DC131" i="1" s="1"/>
  <c r="DC134" i="1" s="1"/>
  <c r="DR129" i="1" s="1"/>
  <c r="DR131" i="1" s="1"/>
  <c r="DR134" i="1" s="1"/>
  <c r="EG129" i="1" s="1"/>
  <c r="EG131" i="1" s="1"/>
  <c r="EG134" i="1" s="1"/>
  <c r="EV129" i="1" s="1"/>
  <c r="EV131" i="1" s="1"/>
  <c r="EV134" i="1" s="1"/>
  <c r="FK129" i="1" s="1"/>
  <c r="FK131" i="1" s="1"/>
  <c r="FK134" i="1" s="1"/>
  <c r="FZ129" i="1" s="1"/>
  <c r="FZ131" i="1" s="1"/>
  <c r="FZ134" i="1" s="1"/>
  <c r="GO129" i="1" s="1"/>
  <c r="GO131" i="1" s="1"/>
  <c r="GO134" i="1" s="1"/>
  <c r="BG106" i="1"/>
  <c r="GL430" i="1" l="1"/>
  <c r="FW430" i="1"/>
  <c r="FH430" i="1"/>
  <c r="ES430" i="1"/>
  <c r="ED430" i="1"/>
  <c r="DO430" i="1"/>
  <c r="CZ430" i="1"/>
  <c r="CK430" i="1"/>
  <c r="BV430" i="1"/>
  <c r="AR430" i="1"/>
  <c r="AC430" i="1"/>
  <c r="AD430" i="17"/>
  <c r="AE430" i="17"/>
  <c r="AF430" i="17"/>
  <c r="AG430" i="17"/>
  <c r="AH430" i="17"/>
  <c r="AI430" i="17"/>
  <c r="AJ430" i="17"/>
  <c r="AK430" i="17"/>
  <c r="AL430" i="17"/>
  <c r="AM430" i="17"/>
  <c r="AC430" i="17"/>
  <c r="AN76" i="17"/>
  <c r="AC170" i="17" l="1"/>
  <c r="AC169" i="17"/>
  <c r="AC168" i="17"/>
  <c r="AC167" i="17"/>
  <c r="AC166" i="17"/>
  <c r="A594" i="7" l="1"/>
  <c r="DF87" i="7"/>
  <c r="DE87" i="7"/>
  <c r="DD87" i="7"/>
  <c r="DC87" i="7"/>
  <c r="DB87" i="7"/>
  <c r="DA87" i="7"/>
  <c r="CZ87" i="7"/>
  <c r="CY87" i="7"/>
  <c r="CX87" i="7"/>
  <c r="CW87" i="7"/>
  <c r="CV87" i="7"/>
  <c r="CU87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N87" i="7"/>
  <c r="AM87" i="7"/>
  <c r="AL87" i="7"/>
  <c r="AK87" i="7"/>
  <c r="AJ87" i="7"/>
  <c r="AI87" i="7"/>
  <c r="AH87" i="7"/>
  <c r="AG87" i="7"/>
  <c r="AF87" i="7"/>
  <c r="AE87" i="7"/>
  <c r="AD87" i="7"/>
  <c r="AN86" i="7"/>
  <c r="AM86" i="7"/>
  <c r="AL86" i="7"/>
  <c r="AK86" i="7"/>
  <c r="AJ86" i="7"/>
  <c r="AI86" i="7"/>
  <c r="AH86" i="7"/>
  <c r="AG86" i="7"/>
  <c r="AF86" i="7"/>
  <c r="AE86" i="7"/>
  <c r="AD86" i="7"/>
  <c r="AN85" i="7"/>
  <c r="AM85" i="7"/>
  <c r="AL85" i="7"/>
  <c r="AK85" i="7"/>
  <c r="AJ85" i="7"/>
  <c r="AI85" i="7"/>
  <c r="AH85" i="7"/>
  <c r="AG85" i="7"/>
  <c r="AF85" i="7"/>
  <c r="AE85" i="7"/>
  <c r="AD85" i="7"/>
  <c r="AC87" i="7"/>
  <c r="AC86" i="7"/>
  <c r="AC85" i="7"/>
  <c r="O39" i="17" l="1"/>
  <c r="O40" i="17" s="1"/>
  <c r="Y29" i="17"/>
  <c r="X29" i="17"/>
  <c r="W29" i="17"/>
  <c r="V29" i="17"/>
  <c r="U29" i="17"/>
  <c r="T29" i="17"/>
  <c r="S29" i="17"/>
  <c r="R29" i="17"/>
  <c r="Q29" i="17"/>
  <c r="P29" i="17"/>
  <c r="O29" i="17"/>
  <c r="N29" i="17"/>
  <c r="Y28" i="17"/>
  <c r="X28" i="17"/>
  <c r="W28" i="17"/>
  <c r="V28" i="17"/>
  <c r="U28" i="17"/>
  <c r="T28" i="17"/>
  <c r="S28" i="17"/>
  <c r="R28" i="17"/>
  <c r="Q28" i="17"/>
  <c r="P28" i="17"/>
  <c r="Y27" i="17"/>
  <c r="X27" i="17"/>
  <c r="W27" i="17"/>
  <c r="V27" i="17"/>
  <c r="U27" i="17"/>
  <c r="T27" i="17"/>
  <c r="S27" i="17"/>
  <c r="R27" i="17"/>
  <c r="Q27" i="17"/>
  <c r="P27" i="17"/>
  <c r="O62" i="17"/>
  <c r="Q60" i="7" l="1"/>
  <c r="AB77" i="17"/>
  <c r="AB77" i="1"/>
  <c r="AP121" i="1" l="1"/>
  <c r="AP120" i="1"/>
  <c r="GY197" i="1"/>
  <c r="GJ197" i="1"/>
  <c r="FU197" i="1"/>
  <c r="FF197" i="1"/>
  <c r="EQ197" i="1"/>
  <c r="EB197" i="1"/>
  <c r="DM197" i="1"/>
  <c r="CX197" i="1"/>
  <c r="CI197" i="1"/>
  <c r="BE197" i="1"/>
  <c r="AP197" i="1"/>
  <c r="BT197" i="1" l="1"/>
  <c r="GL84" i="1"/>
  <c r="FW84" i="1"/>
  <c r="FH84" i="1"/>
  <c r="ES84" i="1"/>
  <c r="ED84" i="1"/>
  <c r="DO84" i="1"/>
  <c r="CZ84" i="1"/>
  <c r="CK84" i="1"/>
  <c r="BV84" i="1"/>
  <c r="GL86" i="1"/>
  <c r="GL85" i="1"/>
  <c r="FW86" i="1"/>
  <c r="FW85" i="1"/>
  <c r="FH86" i="1"/>
  <c r="FH85" i="1"/>
  <c r="ES86" i="1"/>
  <c r="ES85" i="1"/>
  <c r="ED86" i="1"/>
  <c r="ED85" i="1"/>
  <c r="DO86" i="1"/>
  <c r="DO85" i="1"/>
  <c r="CZ86" i="1"/>
  <c r="CZ85" i="1"/>
  <c r="CK86" i="1"/>
  <c r="CK85" i="1"/>
  <c r="BV86" i="1"/>
  <c r="BV85" i="1"/>
  <c r="AM86" i="17"/>
  <c r="AL86" i="17"/>
  <c r="AK86" i="17"/>
  <c r="AJ86" i="17"/>
  <c r="AI86" i="17"/>
  <c r="AH86" i="17"/>
  <c r="AG86" i="17"/>
  <c r="AF86" i="17"/>
  <c r="AE86" i="17"/>
  <c r="AM85" i="17"/>
  <c r="AL85" i="17"/>
  <c r="AK85" i="17"/>
  <c r="AJ85" i="17"/>
  <c r="AI85" i="17"/>
  <c r="AH85" i="17"/>
  <c r="AG85" i="17"/>
  <c r="AF85" i="17"/>
  <c r="AE85" i="17"/>
  <c r="AM84" i="17"/>
  <c r="AL84" i="17"/>
  <c r="AK84" i="17"/>
  <c r="AJ84" i="17"/>
  <c r="AI84" i="17"/>
  <c r="AH84" i="17"/>
  <c r="AG84" i="17"/>
  <c r="AF84" i="17"/>
  <c r="AE84" i="17"/>
  <c r="BG129" i="1" l="1"/>
  <c r="BG130" i="1"/>
  <c r="AR80" i="1"/>
  <c r="AC80" i="1"/>
  <c r="AR81" i="1"/>
  <c r="AC81" i="1"/>
  <c r="AD81" i="17"/>
  <c r="AD80" i="17"/>
  <c r="AC131" i="17"/>
  <c r="A176" i="17"/>
  <c r="A175" i="17"/>
  <c r="A174" i="17"/>
  <c r="A173" i="17"/>
  <c r="BG197" i="1"/>
  <c r="AM72" i="17" l="1"/>
  <c r="AL72" i="17"/>
  <c r="AK72" i="17"/>
  <c r="AJ72" i="17"/>
  <c r="AI72" i="17"/>
  <c r="AH72" i="17"/>
  <c r="AG72" i="17"/>
  <c r="AF72" i="17"/>
  <c r="AE72" i="17"/>
  <c r="AD72" i="17"/>
  <c r="AC72" i="17"/>
  <c r="AB76" i="17"/>
  <c r="Y100" i="17"/>
  <c r="AM74" i="17" l="1"/>
  <c r="AL74" i="17"/>
  <c r="AK74" i="17"/>
  <c r="AJ74" i="17"/>
  <c r="AI74" i="17"/>
  <c r="AH74" i="17"/>
  <c r="AG74" i="17"/>
  <c r="AF74" i="17"/>
  <c r="AE74" i="17"/>
  <c r="AC74" i="17"/>
  <c r="AM73" i="17"/>
  <c r="AL73" i="17"/>
  <c r="AK73" i="17"/>
  <c r="AJ73" i="17"/>
  <c r="AI73" i="17"/>
  <c r="AH73" i="17"/>
  <c r="AG73" i="17"/>
  <c r="AF73" i="17"/>
  <c r="AE73" i="17"/>
  <c r="AD73" i="17"/>
  <c r="AC73" i="17"/>
  <c r="AB78" i="17"/>
  <c r="AA616" i="17"/>
  <c r="AA615" i="17"/>
  <c r="AA614" i="17"/>
  <c r="AA609" i="17"/>
  <c r="AA605" i="17"/>
  <c r="AA604" i="17"/>
  <c r="AA603" i="17"/>
  <c r="AA602" i="17"/>
  <c r="AA601" i="17"/>
  <c r="AA600" i="17"/>
  <c r="AA599" i="17"/>
  <c r="AA598" i="17"/>
  <c r="AA597" i="17"/>
  <c r="AA596" i="17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83" i="17"/>
  <c r="AA582" i="17"/>
  <c r="AA581" i="17"/>
  <c r="AA580" i="17"/>
  <c r="AA579" i="17"/>
  <c r="AA578" i="17"/>
  <c r="AA577" i="17"/>
  <c r="AA576" i="17"/>
  <c r="AA575" i="17"/>
  <c r="AA574" i="17"/>
  <c r="AA573" i="17"/>
  <c r="AA572" i="17"/>
  <c r="AA571" i="17"/>
  <c r="AA570" i="17"/>
  <c r="AA569" i="17"/>
  <c r="AA568" i="17"/>
  <c r="AA567" i="17"/>
  <c r="AA566" i="17"/>
  <c r="AA565" i="17"/>
  <c r="AA564" i="17"/>
  <c r="AA563" i="17"/>
  <c r="AA562" i="17"/>
  <c r="AA561" i="17"/>
  <c r="AA560" i="17"/>
  <c r="AA559" i="17"/>
  <c r="AA558" i="17"/>
  <c r="AA557" i="17"/>
  <c r="AA556" i="17"/>
  <c r="AA555" i="17"/>
  <c r="AA554" i="17"/>
  <c r="AA553" i="17"/>
  <c r="AA552" i="17"/>
  <c r="AA551" i="17"/>
  <c r="AA550" i="17"/>
  <c r="AA549" i="17"/>
  <c r="AA548" i="17"/>
  <c r="AA547" i="17"/>
  <c r="AA546" i="17"/>
  <c r="AA545" i="17"/>
  <c r="AA544" i="17"/>
  <c r="AA543" i="17"/>
  <c r="AA542" i="17"/>
  <c r="AA541" i="17"/>
  <c r="AA540" i="17"/>
  <c r="AA539" i="17"/>
  <c r="AA538" i="17"/>
  <c r="AA537" i="17"/>
  <c r="AA536" i="17"/>
  <c r="AA535" i="17"/>
  <c r="AA534" i="17"/>
  <c r="AA533" i="17"/>
  <c r="AA532" i="17"/>
  <c r="AA531" i="17"/>
  <c r="AA530" i="17"/>
  <c r="AA529" i="17"/>
  <c r="AA528" i="17"/>
  <c r="AA527" i="17"/>
  <c r="AA526" i="17"/>
  <c r="AA525" i="17"/>
  <c r="AA524" i="17"/>
  <c r="AA523" i="17"/>
  <c r="AA522" i="17"/>
  <c r="AA521" i="17"/>
  <c r="AA520" i="17"/>
  <c r="AA519" i="17"/>
  <c r="AA518" i="17"/>
  <c r="AA517" i="17"/>
  <c r="AA516" i="17"/>
  <c r="AA515" i="17"/>
  <c r="AA514" i="17"/>
  <c r="AA513" i="17"/>
  <c r="AA512" i="17"/>
  <c r="AA511" i="17"/>
  <c r="AA510" i="17"/>
  <c r="AA509" i="17"/>
  <c r="AA508" i="17"/>
  <c r="AA507" i="17"/>
  <c r="AA506" i="17"/>
  <c r="AA505" i="17"/>
  <c r="AA504" i="17"/>
  <c r="AA503" i="17"/>
  <c r="AA502" i="17"/>
  <c r="AA501" i="17"/>
  <c r="AA500" i="17"/>
  <c r="AA499" i="17"/>
  <c r="AA498" i="17"/>
  <c r="AA497" i="17"/>
  <c r="AA496" i="17"/>
  <c r="AA495" i="17"/>
  <c r="AA494" i="17"/>
  <c r="AA493" i="17"/>
  <c r="AA492" i="17"/>
  <c r="AA491" i="17"/>
  <c r="AA490" i="17"/>
  <c r="AA489" i="17"/>
  <c r="AA488" i="17"/>
  <c r="AA487" i="17"/>
  <c r="AA483" i="17"/>
  <c r="AA482" i="17"/>
  <c r="AA481" i="17"/>
  <c r="AA480" i="17"/>
  <c r="AA479" i="17"/>
  <c r="AA478" i="17"/>
  <c r="AA477" i="17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63" i="17"/>
  <c r="AA462" i="17"/>
  <c r="AA461" i="17"/>
  <c r="AA460" i="17"/>
  <c r="AA459" i="17"/>
  <c r="AA458" i="17"/>
  <c r="AA457" i="17"/>
  <c r="AA456" i="17"/>
  <c r="AA455" i="17"/>
  <c r="AA454" i="17"/>
  <c r="AA453" i="17"/>
  <c r="AA452" i="17"/>
  <c r="AA451" i="17"/>
  <c r="AA450" i="17"/>
  <c r="AA449" i="17"/>
  <c r="AA448" i="17"/>
  <c r="AA447" i="17"/>
  <c r="AA446" i="17"/>
  <c r="AA445" i="17"/>
  <c r="AA444" i="17"/>
  <c r="AA443" i="17"/>
  <c r="AA442" i="17"/>
  <c r="AA441" i="17"/>
  <c r="AA440" i="17"/>
  <c r="AA439" i="17"/>
  <c r="AA438" i="17"/>
  <c r="AA437" i="17"/>
  <c r="AA436" i="17"/>
  <c r="AA435" i="17"/>
  <c r="AA434" i="17"/>
  <c r="AA433" i="17"/>
  <c r="AA429" i="17"/>
  <c r="AA428" i="17"/>
  <c r="AA427" i="17"/>
  <c r="AA426" i="17"/>
  <c r="AA425" i="17"/>
  <c r="AA424" i="17"/>
  <c r="AA423" i="17"/>
  <c r="AA422" i="17"/>
  <c r="AA421" i="17"/>
  <c r="AA417" i="17"/>
  <c r="AA416" i="17"/>
  <c r="AA415" i="17"/>
  <c r="AA414" i="17"/>
  <c r="AA413" i="17"/>
  <c r="AA412" i="17"/>
  <c r="AA411" i="17"/>
  <c r="AA410" i="17"/>
  <c r="AA409" i="17"/>
  <c r="AA408" i="17"/>
  <c r="AA407" i="17"/>
  <c r="AA406" i="17"/>
  <c r="AA405" i="17"/>
  <c r="AA404" i="17"/>
  <c r="AA403" i="17"/>
  <c r="AA402" i="17"/>
  <c r="AA401" i="17"/>
  <c r="AA400" i="17"/>
  <c r="AA399" i="17"/>
  <c r="AA398" i="17"/>
  <c r="AA397" i="17"/>
  <c r="AA396" i="17"/>
  <c r="AA395" i="17"/>
  <c r="AA394" i="17"/>
  <c r="AA393" i="17"/>
  <c r="AA392" i="17"/>
  <c r="AA391" i="17"/>
  <c r="AA390" i="17"/>
  <c r="AA389" i="17"/>
  <c r="AA388" i="17"/>
  <c r="AA387" i="17"/>
  <c r="AA386" i="17"/>
  <c r="AA385" i="17"/>
  <c r="AA384" i="17"/>
  <c r="AA383" i="17"/>
  <c r="AA382" i="17"/>
  <c r="AA381" i="17"/>
  <c r="AA380" i="17"/>
  <c r="AA379" i="17"/>
  <c r="AA378" i="17"/>
  <c r="AA377" i="17"/>
  <c r="AA376" i="17"/>
  <c r="AA375" i="17"/>
  <c r="AA374" i="17"/>
  <c r="AA373" i="17"/>
  <c r="AA372" i="17"/>
  <c r="AA371" i="17"/>
  <c r="AA370" i="17"/>
  <c r="AA369" i="17"/>
  <c r="AA368" i="17"/>
  <c r="AA367" i="17"/>
  <c r="AA366" i="17"/>
  <c r="AA362" i="17"/>
  <c r="AA361" i="17"/>
  <c r="AA360" i="17"/>
  <c r="AA359" i="17"/>
  <c r="AA358" i="17"/>
  <c r="AA357" i="17"/>
  <c r="AA356" i="17"/>
  <c r="AA355" i="17"/>
  <c r="AA354" i="17"/>
  <c r="AA353" i="17"/>
  <c r="AA352" i="17"/>
  <c r="AA351" i="17"/>
  <c r="AA350" i="17"/>
  <c r="AA349" i="17"/>
  <c r="AA348" i="17"/>
  <c r="AA347" i="17"/>
  <c r="AA346" i="17"/>
  <c r="AA345" i="17"/>
  <c r="AA344" i="17"/>
  <c r="AA343" i="17"/>
  <c r="AA342" i="17"/>
  <c r="AA341" i="17"/>
  <c r="AA340" i="17"/>
  <c r="AA339" i="17"/>
  <c r="AA338" i="17"/>
  <c r="AA337" i="17"/>
  <c r="AA336" i="17"/>
  <c r="AA335" i="17"/>
  <c r="AA334" i="17"/>
  <c r="AA333" i="17"/>
  <c r="AA332" i="17"/>
  <c r="AA331" i="17"/>
  <c r="AA330" i="17"/>
  <c r="AA329" i="17"/>
  <c r="AA328" i="17"/>
  <c r="AA327" i="17"/>
  <c r="AA326" i="17"/>
  <c r="AA325" i="17"/>
  <c r="AA324" i="17"/>
  <c r="AA323" i="17"/>
  <c r="AA322" i="17"/>
  <c r="AA312" i="17"/>
  <c r="AA311" i="17"/>
  <c r="AA310" i="17"/>
  <c r="AA309" i="17"/>
  <c r="AA308" i="17"/>
  <c r="AA307" i="17"/>
  <c r="AA306" i="17"/>
  <c r="AA305" i="17"/>
  <c r="AA304" i="17"/>
  <c r="AA303" i="17"/>
  <c r="AA302" i="17"/>
  <c r="AA301" i="17"/>
  <c r="AA300" i="17"/>
  <c r="AA299" i="17"/>
  <c r="AA295" i="17"/>
  <c r="AA294" i="17"/>
  <c r="AA293" i="17"/>
  <c r="AA292" i="17"/>
  <c r="AA291" i="17"/>
  <c r="AA290" i="17"/>
  <c r="AA289" i="17"/>
  <c r="AA288" i="17"/>
  <c r="AA287" i="17"/>
  <c r="AA286" i="17"/>
  <c r="AA285" i="17"/>
  <c r="AA284" i="17"/>
  <c r="AA283" i="17"/>
  <c r="AA282" i="17"/>
  <c r="AA281" i="17"/>
  <c r="AA280" i="17"/>
  <c r="AA279" i="17"/>
  <c r="AA278" i="17"/>
  <c r="AA277" i="17"/>
  <c r="AA276" i="17"/>
  <c r="AA275" i="17"/>
  <c r="AA274" i="17"/>
  <c r="AA273" i="17"/>
  <c r="AA272" i="17"/>
  <c r="AA271" i="17"/>
  <c r="AA270" i="17"/>
  <c r="AA269" i="17"/>
  <c r="AA268" i="17"/>
  <c r="AA267" i="17"/>
  <c r="AA266" i="17"/>
  <c r="AA265" i="17"/>
  <c r="AA264" i="17"/>
  <c r="AA263" i="17"/>
  <c r="AA262" i="17"/>
  <c r="AA261" i="17"/>
  <c r="AA260" i="17"/>
  <c r="AA259" i="17"/>
  <c r="AA258" i="17"/>
  <c r="AA257" i="17"/>
  <c r="AA256" i="17"/>
  <c r="AA255" i="17"/>
  <c r="AA254" i="17"/>
  <c r="AA253" i="17"/>
  <c r="AA252" i="17"/>
  <c r="AA251" i="17"/>
  <c r="AA250" i="17"/>
  <c r="AA249" i="17"/>
  <c r="AA248" i="17"/>
  <c r="AA247" i="17"/>
  <c r="AA246" i="17"/>
  <c r="AA245" i="17"/>
  <c r="AA244" i="17"/>
  <c r="AA243" i="17"/>
  <c r="AA242" i="17"/>
  <c r="AA241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17" i="17"/>
  <c r="AA216" i="17"/>
  <c r="AA215" i="17"/>
  <c r="AA214" i="17"/>
  <c r="AA213" i="17"/>
  <c r="AA212" i="17"/>
  <c r="AA211" i="17"/>
  <c r="AA210" i="17"/>
  <c r="AA209" i="17"/>
  <c r="AA208" i="17"/>
  <c r="AA207" i="17"/>
  <c r="AA206" i="17"/>
  <c r="AA205" i="17"/>
  <c r="AA201" i="17"/>
  <c r="AA200" i="17"/>
  <c r="AA199" i="17"/>
  <c r="AA198" i="17"/>
  <c r="U616" i="17"/>
  <c r="U615" i="17"/>
  <c r="U614" i="17"/>
  <c r="U609" i="17"/>
  <c r="U605" i="17"/>
  <c r="U604" i="17"/>
  <c r="U603" i="17"/>
  <c r="U602" i="17"/>
  <c r="U601" i="17"/>
  <c r="U600" i="17"/>
  <c r="U599" i="17"/>
  <c r="U598" i="17"/>
  <c r="U597" i="17"/>
  <c r="U596" i="17"/>
  <c r="U595" i="17"/>
  <c r="U594" i="17"/>
  <c r="U593" i="17"/>
  <c r="U592" i="17"/>
  <c r="U591" i="17"/>
  <c r="U590" i="17"/>
  <c r="U589" i="17"/>
  <c r="U588" i="17"/>
  <c r="U587" i="17"/>
  <c r="U586" i="17"/>
  <c r="U585" i="17"/>
  <c r="U584" i="17"/>
  <c r="U583" i="17"/>
  <c r="U582" i="17"/>
  <c r="U581" i="17"/>
  <c r="U580" i="17"/>
  <c r="U579" i="17"/>
  <c r="U578" i="17"/>
  <c r="U577" i="17"/>
  <c r="U576" i="17"/>
  <c r="U575" i="17"/>
  <c r="U574" i="17"/>
  <c r="U573" i="17"/>
  <c r="U572" i="17"/>
  <c r="U571" i="17"/>
  <c r="U570" i="17"/>
  <c r="U569" i="17"/>
  <c r="U568" i="17"/>
  <c r="U567" i="17"/>
  <c r="U566" i="17"/>
  <c r="U565" i="17"/>
  <c r="U564" i="17"/>
  <c r="U563" i="17"/>
  <c r="U562" i="17"/>
  <c r="U561" i="17"/>
  <c r="U560" i="17"/>
  <c r="U559" i="17"/>
  <c r="U558" i="17"/>
  <c r="U557" i="17"/>
  <c r="U556" i="17"/>
  <c r="U555" i="17"/>
  <c r="U554" i="17"/>
  <c r="U553" i="17"/>
  <c r="U552" i="17"/>
  <c r="U551" i="17"/>
  <c r="U550" i="17"/>
  <c r="U549" i="17"/>
  <c r="U548" i="17"/>
  <c r="U547" i="17"/>
  <c r="U546" i="17"/>
  <c r="U545" i="17"/>
  <c r="U544" i="17"/>
  <c r="U543" i="17"/>
  <c r="U542" i="17"/>
  <c r="U541" i="17"/>
  <c r="U540" i="17"/>
  <c r="U539" i="17"/>
  <c r="U538" i="17"/>
  <c r="U537" i="17"/>
  <c r="U536" i="17"/>
  <c r="U535" i="17"/>
  <c r="U534" i="17"/>
  <c r="U533" i="17"/>
  <c r="U532" i="17"/>
  <c r="U531" i="17"/>
  <c r="U530" i="17"/>
  <c r="U529" i="17"/>
  <c r="U528" i="17"/>
  <c r="U527" i="17"/>
  <c r="U526" i="17"/>
  <c r="U525" i="17"/>
  <c r="U524" i="17"/>
  <c r="U523" i="17"/>
  <c r="U522" i="17"/>
  <c r="U521" i="17"/>
  <c r="U520" i="17"/>
  <c r="U519" i="17"/>
  <c r="U518" i="17"/>
  <c r="U517" i="17"/>
  <c r="U516" i="17"/>
  <c r="U515" i="17"/>
  <c r="U514" i="17"/>
  <c r="U513" i="17"/>
  <c r="U512" i="17"/>
  <c r="U511" i="17"/>
  <c r="U510" i="17"/>
  <c r="U509" i="17"/>
  <c r="U508" i="17"/>
  <c r="U507" i="17"/>
  <c r="U506" i="17"/>
  <c r="U505" i="17"/>
  <c r="U504" i="17"/>
  <c r="U503" i="17"/>
  <c r="U502" i="17"/>
  <c r="U501" i="17"/>
  <c r="U500" i="17"/>
  <c r="U499" i="17"/>
  <c r="U498" i="17"/>
  <c r="U497" i="17"/>
  <c r="U496" i="17"/>
  <c r="U495" i="17"/>
  <c r="U494" i="17"/>
  <c r="U493" i="17"/>
  <c r="U492" i="17"/>
  <c r="U491" i="17"/>
  <c r="U490" i="17"/>
  <c r="U489" i="17"/>
  <c r="U488" i="17"/>
  <c r="U487" i="17"/>
  <c r="U483" i="17"/>
  <c r="U482" i="17"/>
  <c r="U481" i="17"/>
  <c r="U480" i="17"/>
  <c r="U479" i="17"/>
  <c r="U478" i="17"/>
  <c r="U477" i="17"/>
  <c r="U476" i="17"/>
  <c r="U475" i="17"/>
  <c r="U474" i="17"/>
  <c r="U473" i="17"/>
  <c r="U472" i="17"/>
  <c r="U471" i="17"/>
  <c r="U470" i="17"/>
  <c r="U469" i="17"/>
  <c r="U468" i="17"/>
  <c r="U467" i="17"/>
  <c r="U466" i="17"/>
  <c r="U465" i="17"/>
  <c r="U464" i="17"/>
  <c r="U463" i="17"/>
  <c r="U462" i="17"/>
  <c r="U461" i="17"/>
  <c r="U460" i="17"/>
  <c r="U459" i="17"/>
  <c r="U458" i="17"/>
  <c r="U457" i="17"/>
  <c r="U456" i="17"/>
  <c r="U455" i="17"/>
  <c r="U454" i="17"/>
  <c r="U453" i="17"/>
  <c r="U452" i="17"/>
  <c r="U451" i="17"/>
  <c r="U450" i="17"/>
  <c r="U449" i="17"/>
  <c r="U448" i="17"/>
  <c r="U447" i="17"/>
  <c r="U446" i="17"/>
  <c r="U445" i="17"/>
  <c r="U444" i="17"/>
  <c r="U443" i="17"/>
  <c r="U442" i="17"/>
  <c r="U441" i="17"/>
  <c r="U440" i="17"/>
  <c r="U439" i="17"/>
  <c r="U438" i="17"/>
  <c r="U437" i="17"/>
  <c r="U436" i="17"/>
  <c r="U435" i="17"/>
  <c r="U434" i="17"/>
  <c r="U433" i="17"/>
  <c r="U417" i="17"/>
  <c r="U416" i="17"/>
  <c r="U415" i="17"/>
  <c r="U414" i="17"/>
  <c r="U413" i="17"/>
  <c r="U412" i="17"/>
  <c r="U411" i="17"/>
  <c r="U410" i="17"/>
  <c r="U409" i="17"/>
  <c r="U408" i="17"/>
  <c r="U407" i="17"/>
  <c r="U406" i="17"/>
  <c r="U405" i="17"/>
  <c r="U404" i="17"/>
  <c r="U403" i="17"/>
  <c r="U402" i="17"/>
  <c r="U401" i="17"/>
  <c r="U400" i="17"/>
  <c r="U399" i="17"/>
  <c r="U398" i="17"/>
  <c r="U397" i="17"/>
  <c r="U396" i="17"/>
  <c r="U395" i="17"/>
  <c r="U394" i="17"/>
  <c r="U393" i="17"/>
  <c r="U392" i="17"/>
  <c r="U391" i="17"/>
  <c r="U390" i="17"/>
  <c r="U389" i="17"/>
  <c r="U388" i="17"/>
  <c r="U387" i="17"/>
  <c r="U386" i="17"/>
  <c r="U385" i="17"/>
  <c r="U384" i="17"/>
  <c r="U383" i="17"/>
  <c r="U382" i="17"/>
  <c r="U381" i="17"/>
  <c r="U380" i="17"/>
  <c r="U379" i="17"/>
  <c r="U378" i="17"/>
  <c r="U377" i="17"/>
  <c r="U376" i="17"/>
  <c r="U375" i="17"/>
  <c r="U374" i="17"/>
  <c r="U373" i="17"/>
  <c r="U372" i="17"/>
  <c r="U371" i="17"/>
  <c r="U370" i="17"/>
  <c r="U369" i="17"/>
  <c r="U368" i="17"/>
  <c r="U367" i="17"/>
  <c r="U366" i="17"/>
  <c r="U362" i="17"/>
  <c r="U361" i="17"/>
  <c r="U360" i="17"/>
  <c r="U359" i="17"/>
  <c r="U358" i="17"/>
  <c r="U357" i="17"/>
  <c r="U356" i="17"/>
  <c r="U355" i="17"/>
  <c r="U354" i="17"/>
  <c r="U353" i="17"/>
  <c r="U352" i="17"/>
  <c r="U351" i="17"/>
  <c r="U350" i="17"/>
  <c r="U349" i="17"/>
  <c r="U348" i="17"/>
  <c r="U347" i="17"/>
  <c r="U346" i="17"/>
  <c r="U345" i="17"/>
  <c r="U344" i="17"/>
  <c r="U343" i="17"/>
  <c r="U342" i="17"/>
  <c r="U341" i="17"/>
  <c r="U340" i="17"/>
  <c r="U339" i="17"/>
  <c r="U338" i="17"/>
  <c r="U337" i="17"/>
  <c r="U336" i="17"/>
  <c r="U335" i="17"/>
  <c r="U334" i="17"/>
  <c r="U333" i="17"/>
  <c r="U332" i="17"/>
  <c r="U331" i="17"/>
  <c r="U330" i="17"/>
  <c r="U329" i="17"/>
  <c r="U328" i="17"/>
  <c r="U327" i="17"/>
  <c r="U326" i="17"/>
  <c r="U325" i="17"/>
  <c r="U324" i="17"/>
  <c r="U323" i="17"/>
  <c r="U322" i="17"/>
  <c r="U312" i="17"/>
  <c r="U311" i="17"/>
  <c r="U310" i="17"/>
  <c r="U309" i="17"/>
  <c r="U308" i="17"/>
  <c r="U307" i="17"/>
  <c r="U306" i="17"/>
  <c r="U305" i="17"/>
  <c r="U304" i="17"/>
  <c r="U303" i="17"/>
  <c r="U302" i="17"/>
  <c r="U301" i="17"/>
  <c r="U300" i="17"/>
  <c r="U299" i="17"/>
  <c r="U295" i="17"/>
  <c r="U294" i="17"/>
  <c r="U293" i="17"/>
  <c r="U292" i="17"/>
  <c r="U291" i="17"/>
  <c r="U290" i="17"/>
  <c r="U289" i="17"/>
  <c r="U288" i="17"/>
  <c r="U287" i="17"/>
  <c r="U286" i="17"/>
  <c r="U285" i="17"/>
  <c r="U284" i="17"/>
  <c r="U283" i="17"/>
  <c r="U282" i="17"/>
  <c r="U281" i="17"/>
  <c r="U280" i="17"/>
  <c r="U279" i="17"/>
  <c r="U278" i="17"/>
  <c r="U277" i="17"/>
  <c r="U276" i="17"/>
  <c r="U275" i="17"/>
  <c r="U274" i="17"/>
  <c r="U273" i="17"/>
  <c r="U272" i="17"/>
  <c r="U271" i="17"/>
  <c r="U270" i="17"/>
  <c r="U269" i="17"/>
  <c r="U268" i="17"/>
  <c r="U267" i="17"/>
  <c r="U266" i="17"/>
  <c r="U265" i="17"/>
  <c r="U264" i="17"/>
  <c r="U263" i="17"/>
  <c r="U262" i="17"/>
  <c r="U261" i="17"/>
  <c r="U260" i="17"/>
  <c r="U259" i="17"/>
  <c r="U258" i="17"/>
  <c r="U257" i="17"/>
  <c r="U256" i="17"/>
  <c r="U255" i="17"/>
  <c r="U254" i="17"/>
  <c r="U253" i="17"/>
  <c r="U252" i="17"/>
  <c r="U251" i="17"/>
  <c r="U250" i="17"/>
  <c r="U249" i="17"/>
  <c r="U248" i="17"/>
  <c r="U247" i="17"/>
  <c r="U246" i="17"/>
  <c r="U245" i="17"/>
  <c r="U244" i="17"/>
  <c r="U243" i="17"/>
  <c r="U242" i="17"/>
  <c r="U241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17" i="17"/>
  <c r="U216" i="17"/>
  <c r="U215" i="17"/>
  <c r="U214" i="17"/>
  <c r="U213" i="17"/>
  <c r="U212" i="17"/>
  <c r="U211" i="17"/>
  <c r="U210" i="17"/>
  <c r="U209" i="17"/>
  <c r="U208" i="17"/>
  <c r="U207" i="17"/>
  <c r="U206" i="17"/>
  <c r="U205" i="17"/>
  <c r="U201" i="17"/>
  <c r="U200" i="17"/>
  <c r="U199" i="17"/>
  <c r="U198" i="17"/>
  <c r="AN93" i="17"/>
  <c r="AN78" i="17" l="1"/>
  <c r="AN77" i="17"/>
  <c r="AN81" i="7" l="1"/>
  <c r="AM81" i="7"/>
  <c r="AL81" i="7"/>
  <c r="AK81" i="7"/>
  <c r="AJ81" i="7"/>
  <c r="AI81" i="7"/>
  <c r="AH81" i="7"/>
  <c r="AG81" i="7"/>
  <c r="AF81" i="7"/>
  <c r="AE81" i="7"/>
  <c r="AD81" i="7"/>
  <c r="AC81" i="7"/>
  <c r="O62" i="7" l="1"/>
  <c r="AN83" i="7"/>
  <c r="AM83" i="7"/>
  <c r="AL83" i="7"/>
  <c r="AK83" i="7"/>
  <c r="AJ83" i="7"/>
  <c r="AI83" i="7"/>
  <c r="AH83" i="7"/>
  <c r="AG83" i="7"/>
  <c r="AF83" i="7"/>
  <c r="AE83" i="7"/>
  <c r="AD83" i="7"/>
  <c r="AC83" i="7"/>
  <c r="A596" i="7" l="1"/>
  <c r="A595" i="7"/>
  <c r="A593" i="7"/>
  <c r="A592" i="7"/>
  <c r="A591" i="7"/>
  <c r="A590" i="7"/>
  <c r="A589" i="7"/>
  <c r="A588" i="7"/>
  <c r="A587" i="7"/>
  <c r="A586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FF124" i="1" l="1"/>
  <c r="DM124" i="1"/>
  <c r="FU124" i="1"/>
  <c r="AP124" i="1"/>
  <c r="DG580" i="7"/>
  <c r="DF580" i="7"/>
  <c r="DE580" i="7"/>
  <c r="DD580" i="7"/>
  <c r="DC580" i="7"/>
  <c r="DB580" i="7"/>
  <c r="DA580" i="7"/>
  <c r="CZ580" i="7"/>
  <c r="CY580" i="7"/>
  <c r="CX580" i="7"/>
  <c r="CW580" i="7"/>
  <c r="CV580" i="7"/>
  <c r="CU580" i="7"/>
  <c r="DH579" i="7"/>
  <c r="DH578" i="7"/>
  <c r="DH577" i="7"/>
  <c r="DH576" i="7"/>
  <c r="DH575" i="7"/>
  <c r="DH574" i="7"/>
  <c r="DH573" i="7"/>
  <c r="DH572" i="7"/>
  <c r="DH571" i="7"/>
  <c r="DH570" i="7"/>
  <c r="DH569" i="7"/>
  <c r="DG566" i="7"/>
  <c r="DF566" i="7"/>
  <c r="DE566" i="7"/>
  <c r="DD566" i="7"/>
  <c r="DC566" i="7"/>
  <c r="DB566" i="7"/>
  <c r="DA566" i="7"/>
  <c r="CZ566" i="7"/>
  <c r="CY566" i="7"/>
  <c r="CX566" i="7"/>
  <c r="CW566" i="7"/>
  <c r="CV566" i="7"/>
  <c r="CU566" i="7"/>
  <c r="DH565" i="7"/>
  <c r="DH564" i="7"/>
  <c r="DH563" i="7"/>
  <c r="DH562" i="7"/>
  <c r="DH561" i="7"/>
  <c r="DH560" i="7"/>
  <c r="DH559" i="7"/>
  <c r="DH558" i="7"/>
  <c r="DH557" i="7"/>
  <c r="DH556" i="7"/>
  <c r="DG553" i="7"/>
  <c r="DF553" i="7"/>
  <c r="DE553" i="7"/>
  <c r="DD553" i="7"/>
  <c r="DC553" i="7"/>
  <c r="DB553" i="7"/>
  <c r="DA553" i="7"/>
  <c r="CZ553" i="7"/>
  <c r="CY553" i="7"/>
  <c r="CX553" i="7"/>
  <c r="CW553" i="7"/>
  <c r="CV553" i="7"/>
  <c r="CU553" i="7"/>
  <c r="DH552" i="7"/>
  <c r="DH551" i="7"/>
  <c r="DH550" i="7"/>
  <c r="DH549" i="7"/>
  <c r="DH548" i="7"/>
  <c r="DH547" i="7"/>
  <c r="DH546" i="7"/>
  <c r="DH545" i="7"/>
  <c r="DH544" i="7"/>
  <c r="DH543" i="7"/>
  <c r="DH542" i="7"/>
  <c r="DH541" i="7"/>
  <c r="DH540" i="7"/>
  <c r="DH539" i="7"/>
  <c r="DH538" i="7"/>
  <c r="DH537" i="7"/>
  <c r="DH536" i="7"/>
  <c r="DH535" i="7"/>
  <c r="DH534" i="7"/>
  <c r="DH533" i="7"/>
  <c r="DH532" i="7"/>
  <c r="DH531" i="7"/>
  <c r="DH530" i="7"/>
  <c r="DH529" i="7"/>
  <c r="DH528" i="7"/>
  <c r="DH527" i="7"/>
  <c r="DH526" i="7"/>
  <c r="DH525" i="7"/>
  <c r="DH524" i="7"/>
  <c r="DH523" i="7"/>
  <c r="DH522" i="7"/>
  <c r="DH521" i="7"/>
  <c r="DH520" i="7"/>
  <c r="DH519" i="7"/>
  <c r="DH518" i="7"/>
  <c r="DH517" i="7"/>
  <c r="DH516" i="7"/>
  <c r="DH515" i="7"/>
  <c r="DH514" i="7"/>
  <c r="DH513" i="7"/>
  <c r="DH512" i="7"/>
  <c r="DH511" i="7"/>
  <c r="DH510" i="7"/>
  <c r="DH509" i="7"/>
  <c r="DH508" i="7"/>
  <c r="DH507" i="7"/>
  <c r="DH506" i="7"/>
  <c r="DH505" i="7"/>
  <c r="DH504" i="7"/>
  <c r="DH503" i="7"/>
  <c r="DH502" i="7"/>
  <c r="DH501" i="7"/>
  <c r="DH500" i="7"/>
  <c r="DH499" i="7"/>
  <c r="DH498" i="7"/>
  <c r="DH497" i="7"/>
  <c r="DH496" i="7"/>
  <c r="DH495" i="7"/>
  <c r="DH494" i="7"/>
  <c r="DH493" i="7"/>
  <c r="DH492" i="7"/>
  <c r="DH491" i="7"/>
  <c r="DH490" i="7"/>
  <c r="DH489" i="7"/>
  <c r="DH488" i="7"/>
  <c r="DH487" i="7"/>
  <c r="DH486" i="7"/>
  <c r="DH485" i="7"/>
  <c r="DH484" i="7"/>
  <c r="DH483" i="7"/>
  <c r="DH482" i="7"/>
  <c r="DH481" i="7"/>
  <c r="DH480" i="7"/>
  <c r="DH479" i="7"/>
  <c r="DH478" i="7"/>
  <c r="DH477" i="7"/>
  <c r="DH476" i="7"/>
  <c r="DH475" i="7"/>
  <c r="DH474" i="7"/>
  <c r="DH473" i="7"/>
  <c r="DH472" i="7"/>
  <c r="DH471" i="7"/>
  <c r="DH470" i="7"/>
  <c r="DH469" i="7"/>
  <c r="DH468" i="7"/>
  <c r="DH467" i="7"/>
  <c r="DH466" i="7"/>
  <c r="DH465" i="7"/>
  <c r="DH464" i="7"/>
  <c r="DH463" i="7"/>
  <c r="DH462" i="7"/>
  <c r="DH461" i="7"/>
  <c r="DH460" i="7"/>
  <c r="DH459" i="7"/>
  <c r="DH458" i="7"/>
  <c r="DH457" i="7"/>
  <c r="DH456" i="7"/>
  <c r="DH455" i="7"/>
  <c r="DH454" i="7"/>
  <c r="DH453" i="7"/>
  <c r="DH452" i="7"/>
  <c r="DH451" i="7"/>
  <c r="DH450" i="7"/>
  <c r="DH449" i="7"/>
  <c r="DH448" i="7"/>
  <c r="DH447" i="7"/>
  <c r="DH446" i="7"/>
  <c r="DH445" i="7"/>
  <c r="DH444" i="7"/>
  <c r="DH443" i="7"/>
  <c r="DH442" i="7"/>
  <c r="DH441" i="7"/>
  <c r="DH440" i="7"/>
  <c r="DH439" i="7"/>
  <c r="DH438" i="7"/>
  <c r="DH437" i="7"/>
  <c r="DH436" i="7"/>
  <c r="DH435" i="7"/>
  <c r="DG431" i="7"/>
  <c r="DF431" i="7"/>
  <c r="DE431" i="7"/>
  <c r="DD431" i="7"/>
  <c r="DC431" i="7"/>
  <c r="DB431" i="7"/>
  <c r="DA431" i="7"/>
  <c r="CZ431" i="7"/>
  <c r="CY431" i="7"/>
  <c r="CX431" i="7"/>
  <c r="CW431" i="7"/>
  <c r="CV431" i="7"/>
  <c r="CU431" i="7"/>
  <c r="DH430" i="7"/>
  <c r="DH429" i="7"/>
  <c r="DH428" i="7"/>
  <c r="DH427" i="7"/>
  <c r="DH426" i="7"/>
  <c r="DH425" i="7"/>
  <c r="DH424" i="7"/>
  <c r="DH423" i="7"/>
  <c r="DH422" i="7"/>
  <c r="DH421" i="7"/>
  <c r="DH420" i="7"/>
  <c r="DH419" i="7"/>
  <c r="DH418" i="7"/>
  <c r="DH417" i="7"/>
  <c r="DH416" i="7"/>
  <c r="DH415" i="7"/>
  <c r="DH414" i="7"/>
  <c r="DH413" i="7"/>
  <c r="DH412" i="7"/>
  <c r="DH411" i="7"/>
  <c r="DH410" i="7"/>
  <c r="DH409" i="7"/>
  <c r="DH408" i="7"/>
  <c r="DH407" i="7"/>
  <c r="DH406" i="7"/>
  <c r="DH405" i="7"/>
  <c r="DH404" i="7"/>
  <c r="DH403" i="7"/>
  <c r="DH402" i="7"/>
  <c r="DH401" i="7"/>
  <c r="DH400" i="7"/>
  <c r="DH399" i="7"/>
  <c r="DH398" i="7"/>
  <c r="DH397" i="7"/>
  <c r="DH396" i="7"/>
  <c r="DH395" i="7"/>
  <c r="DH394" i="7"/>
  <c r="DH393" i="7"/>
  <c r="DH392" i="7"/>
  <c r="DH391" i="7"/>
  <c r="DH390" i="7"/>
  <c r="DH389" i="7"/>
  <c r="DH388" i="7"/>
  <c r="DH387" i="7"/>
  <c r="DH386" i="7"/>
  <c r="DH385" i="7"/>
  <c r="DH384" i="7"/>
  <c r="DH383" i="7"/>
  <c r="DH382" i="7"/>
  <c r="DH381" i="7"/>
  <c r="DH380" i="7"/>
  <c r="DG376" i="7"/>
  <c r="DF376" i="7"/>
  <c r="DE376" i="7"/>
  <c r="DD376" i="7"/>
  <c r="DC376" i="7"/>
  <c r="DB376" i="7"/>
  <c r="DA376" i="7"/>
  <c r="CZ376" i="7"/>
  <c r="CY376" i="7"/>
  <c r="CX376" i="7"/>
  <c r="CW376" i="7"/>
  <c r="CV376" i="7"/>
  <c r="CU376" i="7"/>
  <c r="DH375" i="7"/>
  <c r="DH374" i="7"/>
  <c r="DH373" i="7"/>
  <c r="DH372" i="7"/>
  <c r="DH371" i="7"/>
  <c r="DH370" i="7"/>
  <c r="DH369" i="7"/>
  <c r="DH368" i="7"/>
  <c r="DH367" i="7"/>
  <c r="DH366" i="7"/>
  <c r="DH365" i="7"/>
  <c r="DH364" i="7"/>
  <c r="DH363" i="7"/>
  <c r="DH362" i="7"/>
  <c r="DH361" i="7"/>
  <c r="DH360" i="7"/>
  <c r="DH359" i="7"/>
  <c r="DH358" i="7"/>
  <c r="DH357" i="7"/>
  <c r="DH356" i="7"/>
  <c r="DH355" i="7"/>
  <c r="DH354" i="7"/>
  <c r="DH353" i="7"/>
  <c r="DH352" i="7"/>
  <c r="DH351" i="7"/>
  <c r="DH350" i="7"/>
  <c r="DH349" i="7"/>
  <c r="DH348" i="7"/>
  <c r="DH347" i="7"/>
  <c r="DH346" i="7"/>
  <c r="DH345" i="7"/>
  <c r="DH344" i="7"/>
  <c r="DH343" i="7"/>
  <c r="DG339" i="7"/>
  <c r="DF339" i="7"/>
  <c r="DE339" i="7"/>
  <c r="DD339" i="7"/>
  <c r="DC339" i="7"/>
  <c r="DB339" i="7"/>
  <c r="DA339" i="7"/>
  <c r="CZ339" i="7"/>
  <c r="CY339" i="7"/>
  <c r="CX339" i="7"/>
  <c r="CW339" i="7"/>
  <c r="CV339" i="7"/>
  <c r="CU339" i="7"/>
  <c r="DH338" i="7"/>
  <c r="DH337" i="7"/>
  <c r="DH336" i="7"/>
  <c r="DH335" i="7"/>
  <c r="DH334" i="7"/>
  <c r="DH333" i="7"/>
  <c r="DH332" i="7"/>
  <c r="DH331" i="7"/>
  <c r="DH330" i="7"/>
  <c r="DH329" i="7"/>
  <c r="DH328" i="7"/>
  <c r="DH327" i="7"/>
  <c r="DH326" i="7"/>
  <c r="DH325" i="7"/>
  <c r="DH324" i="7"/>
  <c r="DH323" i="7"/>
  <c r="DH322" i="7"/>
  <c r="DH321" i="7"/>
  <c r="DH320" i="7"/>
  <c r="DH319" i="7"/>
  <c r="DH318" i="7"/>
  <c r="DH317" i="7"/>
  <c r="DH316" i="7"/>
  <c r="DH315" i="7"/>
  <c r="DH314" i="7"/>
  <c r="DH313" i="7"/>
  <c r="DH312" i="7"/>
  <c r="DH311" i="7"/>
  <c r="DH310" i="7"/>
  <c r="DH309" i="7"/>
  <c r="DH308" i="7"/>
  <c r="DH307" i="7"/>
  <c r="DH306" i="7"/>
  <c r="DH305" i="7"/>
  <c r="DH304" i="7"/>
  <c r="DH303" i="7"/>
  <c r="DH302" i="7"/>
  <c r="DH301" i="7"/>
  <c r="DH300" i="7"/>
  <c r="DH299" i="7"/>
  <c r="DH298" i="7"/>
  <c r="DH297" i="7"/>
  <c r="DH296" i="7"/>
  <c r="DH295" i="7"/>
  <c r="DH294" i="7"/>
  <c r="DH293" i="7"/>
  <c r="DH292" i="7"/>
  <c r="DH291" i="7"/>
  <c r="DH290" i="7"/>
  <c r="DH289" i="7"/>
  <c r="DH288" i="7"/>
  <c r="DH287" i="7"/>
  <c r="DG283" i="7"/>
  <c r="DF283" i="7"/>
  <c r="DE283" i="7"/>
  <c r="DD283" i="7"/>
  <c r="DC283" i="7"/>
  <c r="DB283" i="7"/>
  <c r="DA283" i="7"/>
  <c r="CZ283" i="7"/>
  <c r="CY283" i="7"/>
  <c r="CX283" i="7"/>
  <c r="CW283" i="7"/>
  <c r="CV283" i="7"/>
  <c r="CU283" i="7"/>
  <c r="DH282" i="7"/>
  <c r="DH281" i="7"/>
  <c r="DH280" i="7"/>
  <c r="DH279" i="7"/>
  <c r="DH278" i="7"/>
  <c r="DH277" i="7"/>
  <c r="DH276" i="7"/>
  <c r="DH275" i="7"/>
  <c r="DH274" i="7"/>
  <c r="DH273" i="7"/>
  <c r="DH272" i="7"/>
  <c r="DH271" i="7"/>
  <c r="DH270" i="7"/>
  <c r="DH269" i="7"/>
  <c r="DH268" i="7"/>
  <c r="DH267" i="7"/>
  <c r="DH266" i="7"/>
  <c r="DH265" i="7"/>
  <c r="DH264" i="7"/>
  <c r="DH263" i="7"/>
  <c r="DH262" i="7"/>
  <c r="DH261" i="7"/>
  <c r="DH260" i="7"/>
  <c r="DH259" i="7"/>
  <c r="DH258" i="7"/>
  <c r="DH257" i="7"/>
  <c r="DH256" i="7"/>
  <c r="DH255" i="7"/>
  <c r="DH254" i="7"/>
  <c r="DH253" i="7"/>
  <c r="DH252" i="7"/>
  <c r="DH251" i="7"/>
  <c r="DH250" i="7"/>
  <c r="DH249" i="7"/>
  <c r="DH248" i="7"/>
  <c r="DH247" i="7"/>
  <c r="DH246" i="7"/>
  <c r="DH245" i="7"/>
  <c r="DH244" i="7"/>
  <c r="DH243" i="7"/>
  <c r="DH242" i="7"/>
  <c r="DG234" i="7"/>
  <c r="DF234" i="7"/>
  <c r="DE234" i="7"/>
  <c r="DD234" i="7"/>
  <c r="DC234" i="7"/>
  <c r="DB234" i="7"/>
  <c r="DA234" i="7"/>
  <c r="CZ234" i="7"/>
  <c r="CY234" i="7"/>
  <c r="CX234" i="7"/>
  <c r="CW234" i="7"/>
  <c r="CV234" i="7"/>
  <c r="CU234" i="7"/>
  <c r="DH233" i="7"/>
  <c r="DH232" i="7"/>
  <c r="DH231" i="7"/>
  <c r="DH230" i="7"/>
  <c r="DH229" i="7"/>
  <c r="DH228" i="7"/>
  <c r="DH227" i="7"/>
  <c r="DH226" i="7"/>
  <c r="DH225" i="7"/>
  <c r="DH224" i="7"/>
  <c r="DH223" i="7"/>
  <c r="DH222" i="7"/>
  <c r="DH221" i="7"/>
  <c r="DH220" i="7"/>
  <c r="DH219" i="7"/>
  <c r="DG216" i="7"/>
  <c r="DF216" i="7"/>
  <c r="DE216" i="7"/>
  <c r="DD216" i="7"/>
  <c r="DC216" i="7"/>
  <c r="DB216" i="7"/>
  <c r="DA216" i="7"/>
  <c r="CZ216" i="7"/>
  <c r="CY216" i="7"/>
  <c r="CX216" i="7"/>
  <c r="CW216" i="7"/>
  <c r="CV216" i="7"/>
  <c r="CU216" i="7"/>
  <c r="DH215" i="7"/>
  <c r="DH214" i="7"/>
  <c r="DH213" i="7"/>
  <c r="DH212" i="7"/>
  <c r="DH211" i="7"/>
  <c r="DH210" i="7"/>
  <c r="DH209" i="7"/>
  <c r="DH208" i="7"/>
  <c r="DH207" i="7"/>
  <c r="DH206" i="7"/>
  <c r="DH205" i="7"/>
  <c r="DH204" i="7"/>
  <c r="DH203" i="7"/>
  <c r="DH202" i="7"/>
  <c r="DH201" i="7"/>
  <c r="DH200" i="7"/>
  <c r="DH199" i="7"/>
  <c r="DH198" i="7"/>
  <c r="DH197" i="7"/>
  <c r="DH196" i="7"/>
  <c r="DH195" i="7"/>
  <c r="DH194" i="7"/>
  <c r="DH193" i="7"/>
  <c r="DH192" i="7"/>
  <c r="DH191" i="7"/>
  <c r="DH190" i="7"/>
  <c r="DH189" i="7"/>
  <c r="DH188" i="7"/>
  <c r="DH187" i="7"/>
  <c r="DH186" i="7"/>
  <c r="DH185" i="7"/>
  <c r="DH184" i="7"/>
  <c r="DH183" i="7"/>
  <c r="DH182" i="7"/>
  <c r="DH181" i="7"/>
  <c r="DH180" i="7"/>
  <c r="DH179" i="7"/>
  <c r="DH178" i="7"/>
  <c r="DH177" i="7"/>
  <c r="DH176" i="7"/>
  <c r="DH175" i="7"/>
  <c r="DH174" i="7"/>
  <c r="DH173" i="7"/>
  <c r="DH172" i="7"/>
  <c r="DH171" i="7"/>
  <c r="DH170" i="7"/>
  <c r="DH169" i="7"/>
  <c r="DH168" i="7"/>
  <c r="DH167" i="7"/>
  <c r="DH166" i="7"/>
  <c r="DH165" i="7"/>
  <c r="DH164" i="7"/>
  <c r="DH163" i="7"/>
  <c r="DH162" i="7"/>
  <c r="DH161" i="7"/>
  <c r="DH160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DH156" i="7"/>
  <c r="DH155" i="7"/>
  <c r="DH154" i="7"/>
  <c r="DH153" i="7"/>
  <c r="DH152" i="7"/>
  <c r="DH151" i="7"/>
  <c r="DH150" i="7"/>
  <c r="DH149" i="7"/>
  <c r="DH148" i="7"/>
  <c r="DH147" i="7"/>
  <c r="DH146" i="7"/>
  <c r="DH145" i="7"/>
  <c r="DH144" i="7"/>
  <c r="DH143" i="7"/>
  <c r="DH142" i="7"/>
  <c r="DH141" i="7"/>
  <c r="DH140" i="7"/>
  <c r="DH139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DH135" i="7"/>
  <c r="DH134" i="7"/>
  <c r="DH133" i="7"/>
  <c r="DH132" i="7"/>
  <c r="DH131" i="7"/>
  <c r="DH130" i="7"/>
  <c r="DH129" i="7"/>
  <c r="DH128" i="7"/>
  <c r="DH127" i="7"/>
  <c r="DH126" i="7"/>
  <c r="DH125" i="7"/>
  <c r="DH124" i="7"/>
  <c r="DH123" i="7"/>
  <c r="DH122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DH118" i="7"/>
  <c r="DH117" i="7"/>
  <c r="DH116" i="7"/>
  <c r="DH115" i="7"/>
  <c r="DH114" i="7"/>
  <c r="CU104" i="7"/>
  <c r="DC74" i="7"/>
  <c r="DB74" i="7"/>
  <c r="DA74" i="7"/>
  <c r="CZ74" i="7"/>
  <c r="CY74" i="7"/>
  <c r="CX74" i="7"/>
  <c r="CW74" i="7"/>
  <c r="CV74" i="7"/>
  <c r="CU74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DC70" i="7"/>
  <c r="DC106" i="7" s="1"/>
  <c r="DB70" i="7"/>
  <c r="DB106" i="7" s="1"/>
  <c r="DA70" i="7"/>
  <c r="DA106" i="7" s="1"/>
  <c r="CZ70" i="7"/>
  <c r="CZ106" i="7" s="1"/>
  <c r="CY70" i="7"/>
  <c r="CY106" i="7" s="1"/>
  <c r="CX70" i="7"/>
  <c r="CX106" i="7" s="1"/>
  <c r="CW70" i="7"/>
  <c r="CW106" i="7" s="1"/>
  <c r="CV70" i="7"/>
  <c r="CV106" i="7" s="1"/>
  <c r="CU70" i="7"/>
  <c r="CU106" i="7" s="1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S580" i="7"/>
  <c r="CR580" i="7"/>
  <c r="CQ580" i="7"/>
  <c r="CP580" i="7"/>
  <c r="CO580" i="7"/>
  <c r="CN580" i="7"/>
  <c r="CM580" i="7"/>
  <c r="CL580" i="7"/>
  <c r="CK580" i="7"/>
  <c r="CJ580" i="7"/>
  <c r="CI580" i="7"/>
  <c r="CH580" i="7"/>
  <c r="CG580" i="7"/>
  <c r="CT579" i="7"/>
  <c r="CT578" i="7"/>
  <c r="CT577" i="7"/>
  <c r="CT576" i="7"/>
  <c r="CT575" i="7"/>
  <c r="CT574" i="7"/>
  <c r="CT573" i="7"/>
  <c r="CT572" i="7"/>
  <c r="CT571" i="7"/>
  <c r="CT570" i="7"/>
  <c r="CT569" i="7"/>
  <c r="CS566" i="7"/>
  <c r="CR566" i="7"/>
  <c r="CQ566" i="7"/>
  <c r="CP566" i="7"/>
  <c r="CO566" i="7"/>
  <c r="CN566" i="7"/>
  <c r="CM566" i="7"/>
  <c r="CL566" i="7"/>
  <c r="CK566" i="7"/>
  <c r="CJ566" i="7"/>
  <c r="CI566" i="7"/>
  <c r="CH566" i="7"/>
  <c r="CG566" i="7"/>
  <c r="CT565" i="7"/>
  <c r="CT564" i="7"/>
  <c r="CT563" i="7"/>
  <c r="CT562" i="7"/>
  <c r="CT561" i="7"/>
  <c r="CT560" i="7"/>
  <c r="CT559" i="7"/>
  <c r="CT558" i="7"/>
  <c r="CT557" i="7"/>
  <c r="CT556" i="7"/>
  <c r="CS553" i="7"/>
  <c r="CR553" i="7"/>
  <c r="CQ553" i="7"/>
  <c r="CP553" i="7"/>
  <c r="CO553" i="7"/>
  <c r="CN553" i="7"/>
  <c r="CM553" i="7"/>
  <c r="CL553" i="7"/>
  <c r="CK553" i="7"/>
  <c r="CJ553" i="7"/>
  <c r="CI553" i="7"/>
  <c r="CH553" i="7"/>
  <c r="CG553" i="7"/>
  <c r="CT552" i="7"/>
  <c r="CT551" i="7"/>
  <c r="CT550" i="7"/>
  <c r="CT549" i="7"/>
  <c r="CT548" i="7"/>
  <c r="CT547" i="7"/>
  <c r="CT546" i="7"/>
  <c r="CT545" i="7"/>
  <c r="CT544" i="7"/>
  <c r="CT543" i="7"/>
  <c r="CT542" i="7"/>
  <c r="CT541" i="7"/>
  <c r="CT540" i="7"/>
  <c r="CT539" i="7"/>
  <c r="CT538" i="7"/>
  <c r="CT537" i="7"/>
  <c r="CT536" i="7"/>
  <c r="CT535" i="7"/>
  <c r="CT534" i="7"/>
  <c r="CT533" i="7"/>
  <c r="CT532" i="7"/>
  <c r="CT531" i="7"/>
  <c r="CT530" i="7"/>
  <c r="CT529" i="7"/>
  <c r="CT528" i="7"/>
  <c r="CT527" i="7"/>
  <c r="CT526" i="7"/>
  <c r="CT525" i="7"/>
  <c r="CT524" i="7"/>
  <c r="CT523" i="7"/>
  <c r="CT522" i="7"/>
  <c r="CT521" i="7"/>
  <c r="CT520" i="7"/>
  <c r="CT519" i="7"/>
  <c r="CT518" i="7"/>
  <c r="CT517" i="7"/>
  <c r="CT516" i="7"/>
  <c r="CT515" i="7"/>
  <c r="CT514" i="7"/>
  <c r="CT513" i="7"/>
  <c r="CT512" i="7"/>
  <c r="CT511" i="7"/>
  <c r="CT510" i="7"/>
  <c r="CT509" i="7"/>
  <c r="CT508" i="7"/>
  <c r="CT507" i="7"/>
  <c r="CT506" i="7"/>
  <c r="CT505" i="7"/>
  <c r="CT504" i="7"/>
  <c r="CT503" i="7"/>
  <c r="CT502" i="7"/>
  <c r="CT501" i="7"/>
  <c r="CT500" i="7"/>
  <c r="CT499" i="7"/>
  <c r="CT498" i="7"/>
  <c r="CT497" i="7"/>
  <c r="CT496" i="7"/>
  <c r="CT495" i="7"/>
  <c r="CT494" i="7"/>
  <c r="CT493" i="7"/>
  <c r="CT492" i="7"/>
  <c r="CT491" i="7"/>
  <c r="CT490" i="7"/>
  <c r="CT489" i="7"/>
  <c r="CT488" i="7"/>
  <c r="CT487" i="7"/>
  <c r="CT486" i="7"/>
  <c r="CT485" i="7"/>
  <c r="CT484" i="7"/>
  <c r="CT483" i="7"/>
  <c r="CT482" i="7"/>
  <c r="CT481" i="7"/>
  <c r="CT480" i="7"/>
  <c r="CT479" i="7"/>
  <c r="CT478" i="7"/>
  <c r="CT477" i="7"/>
  <c r="CT476" i="7"/>
  <c r="CT475" i="7"/>
  <c r="CT474" i="7"/>
  <c r="CT473" i="7"/>
  <c r="CT472" i="7"/>
  <c r="CT471" i="7"/>
  <c r="CT470" i="7"/>
  <c r="CT469" i="7"/>
  <c r="CT468" i="7"/>
  <c r="CT467" i="7"/>
  <c r="CT466" i="7"/>
  <c r="CT465" i="7"/>
  <c r="CT464" i="7"/>
  <c r="CT463" i="7"/>
  <c r="CT462" i="7"/>
  <c r="CT461" i="7"/>
  <c r="CT460" i="7"/>
  <c r="CT459" i="7"/>
  <c r="CT458" i="7"/>
  <c r="CT457" i="7"/>
  <c r="CT456" i="7"/>
  <c r="CT455" i="7"/>
  <c r="CT454" i="7"/>
  <c r="CT453" i="7"/>
  <c r="CT452" i="7"/>
  <c r="CT451" i="7"/>
  <c r="CT450" i="7"/>
  <c r="CT449" i="7"/>
  <c r="CT448" i="7"/>
  <c r="CT447" i="7"/>
  <c r="CT446" i="7"/>
  <c r="CT445" i="7"/>
  <c r="CT444" i="7"/>
  <c r="CT443" i="7"/>
  <c r="CT442" i="7"/>
  <c r="CT441" i="7"/>
  <c r="CT440" i="7"/>
  <c r="CT439" i="7"/>
  <c r="CT438" i="7"/>
  <c r="CT437" i="7"/>
  <c r="CT436" i="7"/>
  <c r="CT435" i="7"/>
  <c r="CS431" i="7"/>
  <c r="CR431" i="7"/>
  <c r="CQ431" i="7"/>
  <c r="CP431" i="7"/>
  <c r="CO431" i="7"/>
  <c r="CN431" i="7"/>
  <c r="CM431" i="7"/>
  <c r="CL431" i="7"/>
  <c r="CK431" i="7"/>
  <c r="CJ431" i="7"/>
  <c r="CI431" i="7"/>
  <c r="CH431" i="7"/>
  <c r="CG431" i="7"/>
  <c r="CT430" i="7"/>
  <c r="CT429" i="7"/>
  <c r="CT428" i="7"/>
  <c r="CT427" i="7"/>
  <c r="CT426" i="7"/>
  <c r="CT425" i="7"/>
  <c r="CT424" i="7"/>
  <c r="CT423" i="7"/>
  <c r="CT422" i="7"/>
  <c r="CT421" i="7"/>
  <c r="CT420" i="7"/>
  <c r="CT419" i="7"/>
  <c r="CT418" i="7"/>
  <c r="CT417" i="7"/>
  <c r="CT416" i="7"/>
  <c r="CT415" i="7"/>
  <c r="CT414" i="7"/>
  <c r="CT413" i="7"/>
  <c r="CT412" i="7"/>
  <c r="CT411" i="7"/>
  <c r="CT410" i="7"/>
  <c r="CT409" i="7"/>
  <c r="CT408" i="7"/>
  <c r="CT407" i="7"/>
  <c r="CT406" i="7"/>
  <c r="CT405" i="7"/>
  <c r="CT404" i="7"/>
  <c r="CT403" i="7"/>
  <c r="CT402" i="7"/>
  <c r="CT401" i="7"/>
  <c r="CT400" i="7"/>
  <c r="CT399" i="7"/>
  <c r="CT398" i="7"/>
  <c r="CT397" i="7"/>
  <c r="CT396" i="7"/>
  <c r="CT395" i="7"/>
  <c r="CT394" i="7"/>
  <c r="CT393" i="7"/>
  <c r="CT392" i="7"/>
  <c r="CT391" i="7"/>
  <c r="CT390" i="7"/>
  <c r="CT389" i="7"/>
  <c r="CT388" i="7"/>
  <c r="CT387" i="7"/>
  <c r="CT386" i="7"/>
  <c r="CT385" i="7"/>
  <c r="CT384" i="7"/>
  <c r="CT383" i="7"/>
  <c r="CT382" i="7"/>
  <c r="CT381" i="7"/>
  <c r="CT380" i="7"/>
  <c r="CS376" i="7"/>
  <c r="CR376" i="7"/>
  <c r="CQ376" i="7"/>
  <c r="CP376" i="7"/>
  <c r="CO376" i="7"/>
  <c r="CN376" i="7"/>
  <c r="CM376" i="7"/>
  <c r="CL376" i="7"/>
  <c r="CK376" i="7"/>
  <c r="CJ376" i="7"/>
  <c r="CI376" i="7"/>
  <c r="CH376" i="7"/>
  <c r="CG376" i="7"/>
  <c r="CT375" i="7"/>
  <c r="CT374" i="7"/>
  <c r="CT373" i="7"/>
  <c r="CT372" i="7"/>
  <c r="CT371" i="7"/>
  <c r="CT370" i="7"/>
  <c r="CT369" i="7"/>
  <c r="CT368" i="7"/>
  <c r="CT367" i="7"/>
  <c r="CT366" i="7"/>
  <c r="CT365" i="7"/>
  <c r="CT364" i="7"/>
  <c r="CT363" i="7"/>
  <c r="CT362" i="7"/>
  <c r="CT361" i="7"/>
  <c r="CT360" i="7"/>
  <c r="CT359" i="7"/>
  <c r="CT358" i="7"/>
  <c r="CT357" i="7"/>
  <c r="CT356" i="7"/>
  <c r="CT355" i="7"/>
  <c r="CT354" i="7"/>
  <c r="CT353" i="7"/>
  <c r="CT352" i="7"/>
  <c r="CT351" i="7"/>
  <c r="CT350" i="7"/>
  <c r="CT349" i="7"/>
  <c r="CT348" i="7"/>
  <c r="CT347" i="7"/>
  <c r="CT346" i="7"/>
  <c r="CT345" i="7"/>
  <c r="CT344" i="7"/>
  <c r="CT343" i="7"/>
  <c r="CS339" i="7"/>
  <c r="CR339" i="7"/>
  <c r="CQ339" i="7"/>
  <c r="CP339" i="7"/>
  <c r="CO339" i="7"/>
  <c r="CN339" i="7"/>
  <c r="CM339" i="7"/>
  <c r="CL339" i="7"/>
  <c r="CK339" i="7"/>
  <c r="CJ339" i="7"/>
  <c r="CI339" i="7"/>
  <c r="CH339" i="7"/>
  <c r="CG339" i="7"/>
  <c r="CT338" i="7"/>
  <c r="CT337" i="7"/>
  <c r="CT336" i="7"/>
  <c r="CT335" i="7"/>
  <c r="CT334" i="7"/>
  <c r="CT333" i="7"/>
  <c r="CT332" i="7"/>
  <c r="CT331" i="7"/>
  <c r="CT330" i="7"/>
  <c r="CT329" i="7"/>
  <c r="CT328" i="7"/>
  <c r="CT327" i="7"/>
  <c r="CT326" i="7"/>
  <c r="CT325" i="7"/>
  <c r="CT324" i="7"/>
  <c r="CT323" i="7"/>
  <c r="CT322" i="7"/>
  <c r="CT321" i="7"/>
  <c r="CT320" i="7"/>
  <c r="CT319" i="7"/>
  <c r="CT318" i="7"/>
  <c r="CT317" i="7"/>
  <c r="CT316" i="7"/>
  <c r="CT315" i="7"/>
  <c r="CT314" i="7"/>
  <c r="CT313" i="7"/>
  <c r="CT312" i="7"/>
  <c r="CT311" i="7"/>
  <c r="CT310" i="7"/>
  <c r="CT309" i="7"/>
  <c r="CT308" i="7"/>
  <c r="CT307" i="7"/>
  <c r="CT306" i="7"/>
  <c r="CT305" i="7"/>
  <c r="CT304" i="7"/>
  <c r="CT303" i="7"/>
  <c r="CT302" i="7"/>
  <c r="CT301" i="7"/>
  <c r="CT300" i="7"/>
  <c r="CT299" i="7"/>
  <c r="CT298" i="7"/>
  <c r="CT297" i="7"/>
  <c r="CT296" i="7"/>
  <c r="CT295" i="7"/>
  <c r="CT294" i="7"/>
  <c r="CT293" i="7"/>
  <c r="CT292" i="7"/>
  <c r="CT291" i="7"/>
  <c r="CT290" i="7"/>
  <c r="CT289" i="7"/>
  <c r="CT288" i="7"/>
  <c r="CT287" i="7"/>
  <c r="CS283" i="7"/>
  <c r="CR283" i="7"/>
  <c r="CQ283" i="7"/>
  <c r="CP283" i="7"/>
  <c r="CO283" i="7"/>
  <c r="CN283" i="7"/>
  <c r="CM283" i="7"/>
  <c r="CL283" i="7"/>
  <c r="CK283" i="7"/>
  <c r="CJ283" i="7"/>
  <c r="CI283" i="7"/>
  <c r="CH283" i="7"/>
  <c r="CG283" i="7"/>
  <c r="CT282" i="7"/>
  <c r="CT281" i="7"/>
  <c r="CT280" i="7"/>
  <c r="CT279" i="7"/>
  <c r="CT278" i="7"/>
  <c r="CT277" i="7"/>
  <c r="CT276" i="7"/>
  <c r="CT275" i="7"/>
  <c r="CT274" i="7"/>
  <c r="CT273" i="7"/>
  <c r="CT272" i="7"/>
  <c r="CT271" i="7"/>
  <c r="CT270" i="7"/>
  <c r="CT269" i="7"/>
  <c r="CT268" i="7"/>
  <c r="CT267" i="7"/>
  <c r="CT266" i="7"/>
  <c r="CT265" i="7"/>
  <c r="CT264" i="7"/>
  <c r="CT263" i="7"/>
  <c r="CT262" i="7"/>
  <c r="CT261" i="7"/>
  <c r="CT260" i="7"/>
  <c r="CT259" i="7"/>
  <c r="CT258" i="7"/>
  <c r="CT257" i="7"/>
  <c r="CT256" i="7"/>
  <c r="CT255" i="7"/>
  <c r="CT254" i="7"/>
  <c r="CT253" i="7"/>
  <c r="CT252" i="7"/>
  <c r="CT251" i="7"/>
  <c r="CT250" i="7"/>
  <c r="CT249" i="7"/>
  <c r="CT248" i="7"/>
  <c r="CT247" i="7"/>
  <c r="CT246" i="7"/>
  <c r="CT245" i="7"/>
  <c r="CT244" i="7"/>
  <c r="CT243" i="7"/>
  <c r="CT242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T233" i="7"/>
  <c r="CT232" i="7"/>
  <c r="CT231" i="7"/>
  <c r="CT230" i="7"/>
  <c r="CT229" i="7"/>
  <c r="CT228" i="7"/>
  <c r="CT227" i="7"/>
  <c r="CT226" i="7"/>
  <c r="CT225" i="7"/>
  <c r="CT224" i="7"/>
  <c r="CT223" i="7"/>
  <c r="CT222" i="7"/>
  <c r="CT221" i="7"/>
  <c r="CT220" i="7"/>
  <c r="CT219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T215" i="7"/>
  <c r="CT214" i="7"/>
  <c r="CT213" i="7"/>
  <c r="CT212" i="7"/>
  <c r="CT211" i="7"/>
  <c r="CT210" i="7"/>
  <c r="CT209" i="7"/>
  <c r="CT208" i="7"/>
  <c r="CT207" i="7"/>
  <c r="CT206" i="7"/>
  <c r="CT205" i="7"/>
  <c r="CT204" i="7"/>
  <c r="CT203" i="7"/>
  <c r="CT202" i="7"/>
  <c r="CT201" i="7"/>
  <c r="CT200" i="7"/>
  <c r="CT199" i="7"/>
  <c r="CT198" i="7"/>
  <c r="CT197" i="7"/>
  <c r="CT196" i="7"/>
  <c r="CT195" i="7"/>
  <c r="CT194" i="7"/>
  <c r="CT193" i="7"/>
  <c r="CT192" i="7"/>
  <c r="CT191" i="7"/>
  <c r="CT190" i="7"/>
  <c r="CT189" i="7"/>
  <c r="CT188" i="7"/>
  <c r="CT187" i="7"/>
  <c r="CT186" i="7"/>
  <c r="CT185" i="7"/>
  <c r="CT184" i="7"/>
  <c r="CT183" i="7"/>
  <c r="CT182" i="7"/>
  <c r="CT181" i="7"/>
  <c r="CT180" i="7"/>
  <c r="CT179" i="7"/>
  <c r="CT178" i="7"/>
  <c r="CT177" i="7"/>
  <c r="CT176" i="7"/>
  <c r="CT175" i="7"/>
  <c r="CT174" i="7"/>
  <c r="CT173" i="7"/>
  <c r="CT172" i="7"/>
  <c r="CT171" i="7"/>
  <c r="CT170" i="7"/>
  <c r="CT169" i="7"/>
  <c r="CT168" i="7"/>
  <c r="CT167" i="7"/>
  <c r="CT166" i="7"/>
  <c r="CT165" i="7"/>
  <c r="CT164" i="7"/>
  <c r="CT163" i="7"/>
  <c r="CT162" i="7"/>
  <c r="CT161" i="7"/>
  <c r="CT160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T156" i="7"/>
  <c r="CT155" i="7"/>
  <c r="CT154" i="7"/>
  <c r="CT153" i="7"/>
  <c r="CT152" i="7"/>
  <c r="CT151" i="7"/>
  <c r="CT150" i="7"/>
  <c r="CT149" i="7"/>
  <c r="CT148" i="7"/>
  <c r="CT147" i="7"/>
  <c r="CT146" i="7"/>
  <c r="CT145" i="7"/>
  <c r="CT144" i="7"/>
  <c r="CT143" i="7"/>
  <c r="CT142" i="7"/>
  <c r="CT141" i="7"/>
  <c r="CT140" i="7"/>
  <c r="CT139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T135" i="7"/>
  <c r="CT134" i="7"/>
  <c r="CT133" i="7"/>
  <c r="CT132" i="7"/>
  <c r="CT131" i="7"/>
  <c r="CT130" i="7"/>
  <c r="CT129" i="7"/>
  <c r="CT128" i="7"/>
  <c r="CT127" i="7"/>
  <c r="CT126" i="7"/>
  <c r="CT125" i="7"/>
  <c r="CT124" i="7"/>
  <c r="CT123" i="7"/>
  <c r="CT122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T118" i="7"/>
  <c r="CT117" i="7"/>
  <c r="CT116" i="7"/>
  <c r="CT115" i="7"/>
  <c r="CT114" i="7"/>
  <c r="CG104" i="7"/>
  <c r="CO74" i="7"/>
  <c r="CN74" i="7"/>
  <c r="CM74" i="7"/>
  <c r="CL74" i="7"/>
  <c r="CK74" i="7"/>
  <c r="CJ74" i="7"/>
  <c r="CI74" i="7"/>
  <c r="CH74" i="7"/>
  <c r="CG74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O70" i="7"/>
  <c r="CO106" i="7" s="1"/>
  <c r="CN70" i="7"/>
  <c r="CN106" i="7" s="1"/>
  <c r="CM70" i="7"/>
  <c r="CM106" i="7" s="1"/>
  <c r="CL70" i="7"/>
  <c r="CL106" i="7" s="1"/>
  <c r="CK70" i="7"/>
  <c r="CK106" i="7" s="1"/>
  <c r="CJ70" i="7"/>
  <c r="CJ106" i="7" s="1"/>
  <c r="CI70" i="7"/>
  <c r="CI106" i="7" s="1"/>
  <c r="CH70" i="7"/>
  <c r="CH106" i="7" s="1"/>
  <c r="CG70" i="7"/>
  <c r="CG106" i="7" s="1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E580" i="7"/>
  <c r="CD580" i="7"/>
  <c r="CC580" i="7"/>
  <c r="CB580" i="7"/>
  <c r="CA580" i="7"/>
  <c r="BZ580" i="7"/>
  <c r="BY580" i="7"/>
  <c r="BX580" i="7"/>
  <c r="BW580" i="7"/>
  <c r="BV580" i="7"/>
  <c r="BU580" i="7"/>
  <c r="BT580" i="7"/>
  <c r="BS580" i="7"/>
  <c r="CF579" i="7"/>
  <c r="CF578" i="7"/>
  <c r="CF577" i="7"/>
  <c r="CF576" i="7"/>
  <c r="CF575" i="7"/>
  <c r="CF574" i="7"/>
  <c r="CF573" i="7"/>
  <c r="CF572" i="7"/>
  <c r="CF571" i="7"/>
  <c r="CF570" i="7"/>
  <c r="CF569" i="7"/>
  <c r="CE566" i="7"/>
  <c r="CD566" i="7"/>
  <c r="CC566" i="7"/>
  <c r="CB566" i="7"/>
  <c r="CA566" i="7"/>
  <c r="BZ566" i="7"/>
  <c r="BY566" i="7"/>
  <c r="BX566" i="7"/>
  <c r="BW566" i="7"/>
  <c r="BV566" i="7"/>
  <c r="BU566" i="7"/>
  <c r="BT566" i="7"/>
  <c r="BS566" i="7"/>
  <c r="CF565" i="7"/>
  <c r="CF564" i="7"/>
  <c r="CF563" i="7"/>
  <c r="CF562" i="7"/>
  <c r="CF561" i="7"/>
  <c r="CF560" i="7"/>
  <c r="CF559" i="7"/>
  <c r="CF558" i="7"/>
  <c r="CF557" i="7"/>
  <c r="CF556" i="7"/>
  <c r="CE553" i="7"/>
  <c r="CD553" i="7"/>
  <c r="CC553" i="7"/>
  <c r="CB553" i="7"/>
  <c r="CA553" i="7"/>
  <c r="BZ553" i="7"/>
  <c r="BY553" i="7"/>
  <c r="BX553" i="7"/>
  <c r="BW553" i="7"/>
  <c r="BV553" i="7"/>
  <c r="BU553" i="7"/>
  <c r="BT553" i="7"/>
  <c r="BS553" i="7"/>
  <c r="CF552" i="7"/>
  <c r="CF551" i="7"/>
  <c r="CF550" i="7"/>
  <c r="CF549" i="7"/>
  <c r="CF548" i="7"/>
  <c r="CF547" i="7"/>
  <c r="CF546" i="7"/>
  <c r="CF545" i="7"/>
  <c r="CF544" i="7"/>
  <c r="CF543" i="7"/>
  <c r="CF542" i="7"/>
  <c r="CF541" i="7"/>
  <c r="CF540" i="7"/>
  <c r="CF539" i="7"/>
  <c r="CF538" i="7"/>
  <c r="CF537" i="7"/>
  <c r="CF536" i="7"/>
  <c r="CF535" i="7"/>
  <c r="CF534" i="7"/>
  <c r="CF533" i="7"/>
  <c r="CF532" i="7"/>
  <c r="CF531" i="7"/>
  <c r="CF530" i="7"/>
  <c r="CF529" i="7"/>
  <c r="CF528" i="7"/>
  <c r="CF527" i="7"/>
  <c r="CF526" i="7"/>
  <c r="CF525" i="7"/>
  <c r="CF524" i="7"/>
  <c r="CF523" i="7"/>
  <c r="CF522" i="7"/>
  <c r="CF521" i="7"/>
  <c r="CF520" i="7"/>
  <c r="CF519" i="7"/>
  <c r="CF518" i="7"/>
  <c r="CF517" i="7"/>
  <c r="CF516" i="7"/>
  <c r="CF515" i="7"/>
  <c r="CF514" i="7"/>
  <c r="CF513" i="7"/>
  <c r="CF512" i="7"/>
  <c r="CF511" i="7"/>
  <c r="CF510" i="7"/>
  <c r="CF509" i="7"/>
  <c r="CF508" i="7"/>
  <c r="CF507" i="7"/>
  <c r="CF506" i="7"/>
  <c r="CF505" i="7"/>
  <c r="CF504" i="7"/>
  <c r="CF503" i="7"/>
  <c r="CF502" i="7"/>
  <c r="CF501" i="7"/>
  <c r="CF500" i="7"/>
  <c r="CF499" i="7"/>
  <c r="CF498" i="7"/>
  <c r="CF497" i="7"/>
  <c r="CF496" i="7"/>
  <c r="CF495" i="7"/>
  <c r="CF494" i="7"/>
  <c r="CF493" i="7"/>
  <c r="CF492" i="7"/>
  <c r="CF491" i="7"/>
  <c r="CF490" i="7"/>
  <c r="CF489" i="7"/>
  <c r="CF488" i="7"/>
  <c r="CF487" i="7"/>
  <c r="CF486" i="7"/>
  <c r="CF485" i="7"/>
  <c r="CF484" i="7"/>
  <c r="CF483" i="7"/>
  <c r="CF482" i="7"/>
  <c r="CF481" i="7"/>
  <c r="CF480" i="7"/>
  <c r="CF479" i="7"/>
  <c r="CF478" i="7"/>
  <c r="CF477" i="7"/>
  <c r="CF476" i="7"/>
  <c r="CF475" i="7"/>
  <c r="CF474" i="7"/>
  <c r="CF473" i="7"/>
  <c r="CF472" i="7"/>
  <c r="CF471" i="7"/>
  <c r="CF470" i="7"/>
  <c r="CF469" i="7"/>
  <c r="CF468" i="7"/>
  <c r="CF467" i="7"/>
  <c r="CF466" i="7"/>
  <c r="CF465" i="7"/>
  <c r="CF464" i="7"/>
  <c r="CF463" i="7"/>
  <c r="CF462" i="7"/>
  <c r="CF461" i="7"/>
  <c r="CF460" i="7"/>
  <c r="CF459" i="7"/>
  <c r="CF458" i="7"/>
  <c r="CF457" i="7"/>
  <c r="CF456" i="7"/>
  <c r="CF455" i="7"/>
  <c r="CF454" i="7"/>
  <c r="CF453" i="7"/>
  <c r="CF452" i="7"/>
  <c r="CF451" i="7"/>
  <c r="CF450" i="7"/>
  <c r="CF449" i="7"/>
  <c r="CF448" i="7"/>
  <c r="CF447" i="7"/>
  <c r="CF446" i="7"/>
  <c r="CF445" i="7"/>
  <c r="CF444" i="7"/>
  <c r="CF443" i="7"/>
  <c r="CF442" i="7"/>
  <c r="CF441" i="7"/>
  <c r="CF440" i="7"/>
  <c r="CF439" i="7"/>
  <c r="CF438" i="7"/>
  <c r="CF437" i="7"/>
  <c r="CF436" i="7"/>
  <c r="CF435" i="7"/>
  <c r="CE431" i="7"/>
  <c r="CD431" i="7"/>
  <c r="CC431" i="7"/>
  <c r="CB431" i="7"/>
  <c r="CA431" i="7"/>
  <c r="BZ431" i="7"/>
  <c r="BY431" i="7"/>
  <c r="BX431" i="7"/>
  <c r="BW431" i="7"/>
  <c r="BV431" i="7"/>
  <c r="BU431" i="7"/>
  <c r="BT431" i="7"/>
  <c r="BS431" i="7"/>
  <c r="CF430" i="7"/>
  <c r="CF429" i="7"/>
  <c r="CF428" i="7"/>
  <c r="CF427" i="7"/>
  <c r="CF426" i="7"/>
  <c r="CF425" i="7"/>
  <c r="CF424" i="7"/>
  <c r="CF423" i="7"/>
  <c r="CF422" i="7"/>
  <c r="CF421" i="7"/>
  <c r="CF420" i="7"/>
  <c r="CF419" i="7"/>
  <c r="CF418" i="7"/>
  <c r="CF417" i="7"/>
  <c r="CF416" i="7"/>
  <c r="CF415" i="7"/>
  <c r="CF414" i="7"/>
  <c r="CF413" i="7"/>
  <c r="CF412" i="7"/>
  <c r="CF411" i="7"/>
  <c r="CF410" i="7"/>
  <c r="CF409" i="7"/>
  <c r="CF408" i="7"/>
  <c r="CF407" i="7"/>
  <c r="CF406" i="7"/>
  <c r="CF405" i="7"/>
  <c r="CF404" i="7"/>
  <c r="CF403" i="7"/>
  <c r="CF402" i="7"/>
  <c r="CF401" i="7"/>
  <c r="CF400" i="7"/>
  <c r="CF399" i="7"/>
  <c r="CF398" i="7"/>
  <c r="CF397" i="7"/>
  <c r="CF396" i="7"/>
  <c r="CF395" i="7"/>
  <c r="CF394" i="7"/>
  <c r="CF393" i="7"/>
  <c r="CF392" i="7"/>
  <c r="CF391" i="7"/>
  <c r="CF390" i="7"/>
  <c r="CF389" i="7"/>
  <c r="CF388" i="7"/>
  <c r="CF387" i="7"/>
  <c r="CF386" i="7"/>
  <c r="CF385" i="7"/>
  <c r="CF384" i="7"/>
  <c r="CF383" i="7"/>
  <c r="CF382" i="7"/>
  <c r="CF381" i="7"/>
  <c r="CF380" i="7"/>
  <c r="CE376" i="7"/>
  <c r="CD376" i="7"/>
  <c r="CC376" i="7"/>
  <c r="CB376" i="7"/>
  <c r="CA376" i="7"/>
  <c r="BZ376" i="7"/>
  <c r="BY376" i="7"/>
  <c r="BX376" i="7"/>
  <c r="BW376" i="7"/>
  <c r="BV376" i="7"/>
  <c r="BU376" i="7"/>
  <c r="BT376" i="7"/>
  <c r="BS376" i="7"/>
  <c r="CF375" i="7"/>
  <c r="CF374" i="7"/>
  <c r="CF373" i="7"/>
  <c r="CF372" i="7"/>
  <c r="CF371" i="7"/>
  <c r="CF370" i="7"/>
  <c r="CF369" i="7"/>
  <c r="CF368" i="7"/>
  <c r="CF367" i="7"/>
  <c r="CF366" i="7"/>
  <c r="CF365" i="7"/>
  <c r="CF364" i="7"/>
  <c r="CF363" i="7"/>
  <c r="CF362" i="7"/>
  <c r="CF361" i="7"/>
  <c r="CF360" i="7"/>
  <c r="CF359" i="7"/>
  <c r="CF358" i="7"/>
  <c r="CF357" i="7"/>
  <c r="CF356" i="7"/>
  <c r="CF355" i="7"/>
  <c r="CF354" i="7"/>
  <c r="CF353" i="7"/>
  <c r="CF352" i="7"/>
  <c r="CF351" i="7"/>
  <c r="CF350" i="7"/>
  <c r="CF349" i="7"/>
  <c r="CF348" i="7"/>
  <c r="CF347" i="7"/>
  <c r="CF346" i="7"/>
  <c r="CF345" i="7"/>
  <c r="CF344" i="7"/>
  <c r="CF343" i="7"/>
  <c r="CE339" i="7"/>
  <c r="CD339" i="7"/>
  <c r="CC339" i="7"/>
  <c r="CB339" i="7"/>
  <c r="CA339" i="7"/>
  <c r="BZ339" i="7"/>
  <c r="BY339" i="7"/>
  <c r="BX339" i="7"/>
  <c r="BW339" i="7"/>
  <c r="BV339" i="7"/>
  <c r="BU339" i="7"/>
  <c r="BT339" i="7"/>
  <c r="BS339" i="7"/>
  <c r="CF338" i="7"/>
  <c r="CF337" i="7"/>
  <c r="CF336" i="7"/>
  <c r="CF335" i="7"/>
  <c r="CF334" i="7"/>
  <c r="CF333" i="7"/>
  <c r="CF332" i="7"/>
  <c r="CF331" i="7"/>
  <c r="CF330" i="7"/>
  <c r="CF329" i="7"/>
  <c r="CF328" i="7"/>
  <c r="CF327" i="7"/>
  <c r="CF326" i="7"/>
  <c r="CF325" i="7"/>
  <c r="CF324" i="7"/>
  <c r="CF323" i="7"/>
  <c r="CF322" i="7"/>
  <c r="CF321" i="7"/>
  <c r="CF320" i="7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5" i="7"/>
  <c r="CF294" i="7"/>
  <c r="CF293" i="7"/>
  <c r="CF292" i="7"/>
  <c r="CF291" i="7"/>
  <c r="CF290" i="7"/>
  <c r="CF289" i="7"/>
  <c r="CF288" i="7"/>
  <c r="CF287" i="7"/>
  <c r="CE283" i="7"/>
  <c r="CD283" i="7"/>
  <c r="CC283" i="7"/>
  <c r="CB283" i="7"/>
  <c r="CA283" i="7"/>
  <c r="BZ283" i="7"/>
  <c r="BY283" i="7"/>
  <c r="BX283" i="7"/>
  <c r="BW283" i="7"/>
  <c r="BV283" i="7"/>
  <c r="BU283" i="7"/>
  <c r="BT283" i="7"/>
  <c r="BS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E234" i="7"/>
  <c r="CD234" i="7"/>
  <c r="CC234" i="7"/>
  <c r="CB234" i="7"/>
  <c r="CA234" i="7"/>
  <c r="BZ234" i="7"/>
  <c r="BY234" i="7"/>
  <c r="BX234" i="7"/>
  <c r="BW234" i="7"/>
  <c r="BV234" i="7"/>
  <c r="BU234" i="7"/>
  <c r="BT234" i="7"/>
  <c r="BS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E216" i="7"/>
  <c r="CD216" i="7"/>
  <c r="CC216" i="7"/>
  <c r="CB216" i="7"/>
  <c r="CA216" i="7"/>
  <c r="BZ216" i="7"/>
  <c r="BY216" i="7"/>
  <c r="BX216" i="7"/>
  <c r="BW216" i="7"/>
  <c r="BV216" i="7"/>
  <c r="BU216" i="7"/>
  <c r="BT216" i="7"/>
  <c r="BS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1" i="7"/>
  <c r="CF140" i="7"/>
  <c r="CF139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CF118" i="7"/>
  <c r="CF117" i="7"/>
  <c r="CF116" i="7"/>
  <c r="CF115" i="7"/>
  <c r="CF114" i="7"/>
  <c r="BS104" i="7"/>
  <c r="CA74" i="7"/>
  <c r="BZ74" i="7"/>
  <c r="BY74" i="7"/>
  <c r="BX74" i="7"/>
  <c r="BW74" i="7"/>
  <c r="BV74" i="7"/>
  <c r="BU74" i="7"/>
  <c r="BT74" i="7"/>
  <c r="BS74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CA70" i="7"/>
  <c r="CA106" i="7" s="1"/>
  <c r="BZ70" i="7"/>
  <c r="BZ106" i="7" s="1"/>
  <c r="BY70" i="7"/>
  <c r="BY106" i="7" s="1"/>
  <c r="BX70" i="7"/>
  <c r="BX106" i="7" s="1"/>
  <c r="BW70" i="7"/>
  <c r="BW106" i="7" s="1"/>
  <c r="BV70" i="7"/>
  <c r="BV106" i="7" s="1"/>
  <c r="BU70" i="7"/>
  <c r="BU106" i="7" s="1"/>
  <c r="BT70" i="7"/>
  <c r="BT106" i="7" s="1"/>
  <c r="BS70" i="7"/>
  <c r="BS106" i="7" s="1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Q580" i="7"/>
  <c r="BP580" i="7"/>
  <c r="BO580" i="7"/>
  <c r="BN580" i="7"/>
  <c r="BM580" i="7"/>
  <c r="BL580" i="7"/>
  <c r="BK580" i="7"/>
  <c r="BJ580" i="7"/>
  <c r="BI580" i="7"/>
  <c r="BH580" i="7"/>
  <c r="BG580" i="7"/>
  <c r="BF580" i="7"/>
  <c r="BE580" i="7"/>
  <c r="BR579" i="7"/>
  <c r="BR578" i="7"/>
  <c r="BR577" i="7"/>
  <c r="BR576" i="7"/>
  <c r="BR575" i="7"/>
  <c r="BR574" i="7"/>
  <c r="BR573" i="7"/>
  <c r="BR572" i="7"/>
  <c r="BR571" i="7"/>
  <c r="BR570" i="7"/>
  <c r="BR569" i="7"/>
  <c r="BQ566" i="7"/>
  <c r="BP566" i="7"/>
  <c r="BO566" i="7"/>
  <c r="BN566" i="7"/>
  <c r="BM566" i="7"/>
  <c r="BL566" i="7"/>
  <c r="BK566" i="7"/>
  <c r="BJ566" i="7"/>
  <c r="BI566" i="7"/>
  <c r="BH566" i="7"/>
  <c r="BG566" i="7"/>
  <c r="BF566" i="7"/>
  <c r="BE566" i="7"/>
  <c r="BR565" i="7"/>
  <c r="BR564" i="7"/>
  <c r="BR563" i="7"/>
  <c r="BR562" i="7"/>
  <c r="BR561" i="7"/>
  <c r="BR560" i="7"/>
  <c r="BR559" i="7"/>
  <c r="BR558" i="7"/>
  <c r="BR557" i="7"/>
  <c r="BR556" i="7"/>
  <c r="BQ553" i="7"/>
  <c r="BP553" i="7"/>
  <c r="BO553" i="7"/>
  <c r="BN553" i="7"/>
  <c r="BM553" i="7"/>
  <c r="BL553" i="7"/>
  <c r="BK553" i="7"/>
  <c r="BJ553" i="7"/>
  <c r="BI553" i="7"/>
  <c r="BH553" i="7"/>
  <c r="BG553" i="7"/>
  <c r="BF553" i="7"/>
  <c r="BE553" i="7"/>
  <c r="BR552" i="7"/>
  <c r="BR551" i="7"/>
  <c r="BR550" i="7"/>
  <c r="BR549" i="7"/>
  <c r="BR548" i="7"/>
  <c r="BR547" i="7"/>
  <c r="BR546" i="7"/>
  <c r="BR545" i="7"/>
  <c r="BR544" i="7"/>
  <c r="BR543" i="7"/>
  <c r="BR542" i="7"/>
  <c r="BR541" i="7"/>
  <c r="BR540" i="7"/>
  <c r="BR539" i="7"/>
  <c r="BR538" i="7"/>
  <c r="BR537" i="7"/>
  <c r="BR536" i="7"/>
  <c r="BR535" i="7"/>
  <c r="BR534" i="7"/>
  <c r="BR533" i="7"/>
  <c r="BR532" i="7"/>
  <c r="BR531" i="7"/>
  <c r="BR530" i="7"/>
  <c r="BR529" i="7"/>
  <c r="BR528" i="7"/>
  <c r="BR527" i="7"/>
  <c r="BR526" i="7"/>
  <c r="BR525" i="7"/>
  <c r="BR524" i="7"/>
  <c r="BR523" i="7"/>
  <c r="BR522" i="7"/>
  <c r="BR521" i="7"/>
  <c r="BR520" i="7"/>
  <c r="BR519" i="7"/>
  <c r="BR518" i="7"/>
  <c r="BR517" i="7"/>
  <c r="BR516" i="7"/>
  <c r="BR515" i="7"/>
  <c r="BR514" i="7"/>
  <c r="BR513" i="7"/>
  <c r="BR512" i="7"/>
  <c r="BR511" i="7"/>
  <c r="BR510" i="7"/>
  <c r="BR509" i="7"/>
  <c r="BR508" i="7"/>
  <c r="BR507" i="7"/>
  <c r="BR506" i="7"/>
  <c r="BR505" i="7"/>
  <c r="BR504" i="7"/>
  <c r="BR503" i="7"/>
  <c r="BR502" i="7"/>
  <c r="BR501" i="7"/>
  <c r="BR500" i="7"/>
  <c r="BR499" i="7"/>
  <c r="BR498" i="7"/>
  <c r="BR497" i="7"/>
  <c r="BR496" i="7"/>
  <c r="BR495" i="7"/>
  <c r="BR494" i="7"/>
  <c r="BR493" i="7"/>
  <c r="BR492" i="7"/>
  <c r="BR491" i="7"/>
  <c r="BR490" i="7"/>
  <c r="BR489" i="7"/>
  <c r="BR488" i="7"/>
  <c r="BR487" i="7"/>
  <c r="BR486" i="7"/>
  <c r="BR485" i="7"/>
  <c r="BR484" i="7"/>
  <c r="BR483" i="7"/>
  <c r="BR482" i="7"/>
  <c r="BR481" i="7"/>
  <c r="BR480" i="7"/>
  <c r="BR479" i="7"/>
  <c r="BR478" i="7"/>
  <c r="BR477" i="7"/>
  <c r="BR476" i="7"/>
  <c r="BR475" i="7"/>
  <c r="BR474" i="7"/>
  <c r="BR473" i="7"/>
  <c r="BR472" i="7"/>
  <c r="BR471" i="7"/>
  <c r="BR470" i="7"/>
  <c r="BR469" i="7"/>
  <c r="BR468" i="7"/>
  <c r="BR467" i="7"/>
  <c r="BR466" i="7"/>
  <c r="BR465" i="7"/>
  <c r="BR464" i="7"/>
  <c r="BR463" i="7"/>
  <c r="BR462" i="7"/>
  <c r="BR461" i="7"/>
  <c r="BR460" i="7"/>
  <c r="BR459" i="7"/>
  <c r="BR458" i="7"/>
  <c r="BR457" i="7"/>
  <c r="BR456" i="7"/>
  <c r="BR455" i="7"/>
  <c r="BR454" i="7"/>
  <c r="BR453" i="7"/>
  <c r="BR452" i="7"/>
  <c r="BR451" i="7"/>
  <c r="BR450" i="7"/>
  <c r="BR449" i="7"/>
  <c r="BR448" i="7"/>
  <c r="BR447" i="7"/>
  <c r="BR446" i="7"/>
  <c r="BR445" i="7"/>
  <c r="BR444" i="7"/>
  <c r="BR443" i="7"/>
  <c r="BR442" i="7"/>
  <c r="BR441" i="7"/>
  <c r="BR440" i="7"/>
  <c r="BR439" i="7"/>
  <c r="BR438" i="7"/>
  <c r="BR437" i="7"/>
  <c r="BR436" i="7"/>
  <c r="BR435" i="7"/>
  <c r="BQ431" i="7"/>
  <c r="BP431" i="7"/>
  <c r="BO431" i="7"/>
  <c r="BN431" i="7"/>
  <c r="BM431" i="7"/>
  <c r="BL431" i="7"/>
  <c r="BK431" i="7"/>
  <c r="BJ431" i="7"/>
  <c r="BI431" i="7"/>
  <c r="BH431" i="7"/>
  <c r="BG431" i="7"/>
  <c r="BF431" i="7"/>
  <c r="BE431" i="7"/>
  <c r="BR430" i="7"/>
  <c r="BR429" i="7"/>
  <c r="BR428" i="7"/>
  <c r="BR427" i="7"/>
  <c r="BR426" i="7"/>
  <c r="BR425" i="7"/>
  <c r="BR424" i="7"/>
  <c r="BR423" i="7"/>
  <c r="BR422" i="7"/>
  <c r="BR421" i="7"/>
  <c r="BR420" i="7"/>
  <c r="BR419" i="7"/>
  <c r="BR418" i="7"/>
  <c r="BR417" i="7"/>
  <c r="BR416" i="7"/>
  <c r="BR415" i="7"/>
  <c r="BR414" i="7"/>
  <c r="BR413" i="7"/>
  <c r="BR412" i="7"/>
  <c r="BR411" i="7"/>
  <c r="BR410" i="7"/>
  <c r="BR409" i="7"/>
  <c r="BR408" i="7"/>
  <c r="BR407" i="7"/>
  <c r="BR406" i="7"/>
  <c r="BR405" i="7"/>
  <c r="BR404" i="7"/>
  <c r="BR403" i="7"/>
  <c r="BR402" i="7"/>
  <c r="BR401" i="7"/>
  <c r="BR400" i="7"/>
  <c r="BR399" i="7"/>
  <c r="BR398" i="7"/>
  <c r="BR397" i="7"/>
  <c r="BR396" i="7"/>
  <c r="BR395" i="7"/>
  <c r="BR394" i="7"/>
  <c r="BR393" i="7"/>
  <c r="BR392" i="7"/>
  <c r="BR391" i="7"/>
  <c r="BR390" i="7"/>
  <c r="BR389" i="7"/>
  <c r="BR388" i="7"/>
  <c r="BR387" i="7"/>
  <c r="BR386" i="7"/>
  <c r="BR385" i="7"/>
  <c r="BR384" i="7"/>
  <c r="BR383" i="7"/>
  <c r="BR382" i="7"/>
  <c r="BR381" i="7"/>
  <c r="BR380" i="7"/>
  <c r="BQ376" i="7"/>
  <c r="BP376" i="7"/>
  <c r="BO376" i="7"/>
  <c r="BN376" i="7"/>
  <c r="BM376" i="7"/>
  <c r="BL376" i="7"/>
  <c r="BK376" i="7"/>
  <c r="BJ376" i="7"/>
  <c r="BI376" i="7"/>
  <c r="BH376" i="7"/>
  <c r="BG376" i="7"/>
  <c r="BF376" i="7"/>
  <c r="BE376" i="7"/>
  <c r="BR375" i="7"/>
  <c r="BR374" i="7"/>
  <c r="BR373" i="7"/>
  <c r="BR372" i="7"/>
  <c r="BR371" i="7"/>
  <c r="BR370" i="7"/>
  <c r="BR369" i="7"/>
  <c r="BR368" i="7"/>
  <c r="BR367" i="7"/>
  <c r="BR366" i="7"/>
  <c r="BR365" i="7"/>
  <c r="BR364" i="7"/>
  <c r="BR363" i="7"/>
  <c r="BR362" i="7"/>
  <c r="BR361" i="7"/>
  <c r="BR360" i="7"/>
  <c r="BR359" i="7"/>
  <c r="BR358" i="7"/>
  <c r="BR357" i="7"/>
  <c r="BR356" i="7"/>
  <c r="BR355" i="7"/>
  <c r="BR354" i="7"/>
  <c r="BR353" i="7"/>
  <c r="BR352" i="7"/>
  <c r="BR351" i="7"/>
  <c r="BR350" i="7"/>
  <c r="BR349" i="7"/>
  <c r="BR348" i="7"/>
  <c r="BR347" i="7"/>
  <c r="BR346" i="7"/>
  <c r="BR345" i="7"/>
  <c r="BR344" i="7"/>
  <c r="BR343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R338" i="7"/>
  <c r="BR337" i="7"/>
  <c r="BR336" i="7"/>
  <c r="BR335" i="7"/>
  <c r="BR334" i="7"/>
  <c r="BR333" i="7"/>
  <c r="BR332" i="7"/>
  <c r="BR331" i="7"/>
  <c r="BR330" i="7"/>
  <c r="BR329" i="7"/>
  <c r="BR328" i="7"/>
  <c r="BR327" i="7"/>
  <c r="BR326" i="7"/>
  <c r="BR325" i="7"/>
  <c r="BR324" i="7"/>
  <c r="BR323" i="7"/>
  <c r="BR322" i="7"/>
  <c r="BR321" i="7"/>
  <c r="BR320" i="7"/>
  <c r="BR319" i="7"/>
  <c r="BR318" i="7"/>
  <c r="BR317" i="7"/>
  <c r="BR316" i="7"/>
  <c r="BR315" i="7"/>
  <c r="BR314" i="7"/>
  <c r="BR313" i="7"/>
  <c r="BR312" i="7"/>
  <c r="BR311" i="7"/>
  <c r="BR310" i="7"/>
  <c r="BR309" i="7"/>
  <c r="BR308" i="7"/>
  <c r="BR307" i="7"/>
  <c r="BR306" i="7"/>
  <c r="BR305" i="7"/>
  <c r="BR304" i="7"/>
  <c r="BR303" i="7"/>
  <c r="BR302" i="7"/>
  <c r="BR301" i="7"/>
  <c r="BR300" i="7"/>
  <c r="BR299" i="7"/>
  <c r="BR298" i="7"/>
  <c r="BR297" i="7"/>
  <c r="BR296" i="7"/>
  <c r="BR295" i="7"/>
  <c r="BR294" i="7"/>
  <c r="BR293" i="7"/>
  <c r="BR292" i="7"/>
  <c r="BR291" i="7"/>
  <c r="BR290" i="7"/>
  <c r="BR289" i="7"/>
  <c r="BR288" i="7"/>
  <c r="BR287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R282" i="7"/>
  <c r="BR281" i="7"/>
  <c r="BR280" i="7"/>
  <c r="BR279" i="7"/>
  <c r="BR278" i="7"/>
  <c r="BR277" i="7"/>
  <c r="BR276" i="7"/>
  <c r="BR275" i="7"/>
  <c r="BR274" i="7"/>
  <c r="BR273" i="7"/>
  <c r="BR272" i="7"/>
  <c r="BR271" i="7"/>
  <c r="BR270" i="7"/>
  <c r="BR269" i="7"/>
  <c r="BR268" i="7"/>
  <c r="BR267" i="7"/>
  <c r="BR266" i="7"/>
  <c r="BR265" i="7"/>
  <c r="BR264" i="7"/>
  <c r="BR263" i="7"/>
  <c r="BR262" i="7"/>
  <c r="BR261" i="7"/>
  <c r="BR260" i="7"/>
  <c r="BR259" i="7"/>
  <c r="BR258" i="7"/>
  <c r="BR257" i="7"/>
  <c r="BR256" i="7"/>
  <c r="BR255" i="7"/>
  <c r="BR254" i="7"/>
  <c r="BR253" i="7"/>
  <c r="BR252" i="7"/>
  <c r="BR251" i="7"/>
  <c r="BR250" i="7"/>
  <c r="BR249" i="7"/>
  <c r="BR248" i="7"/>
  <c r="BR247" i="7"/>
  <c r="BR246" i="7"/>
  <c r="BR245" i="7"/>
  <c r="BR244" i="7"/>
  <c r="BR243" i="7"/>
  <c r="BR242" i="7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R233" i="7"/>
  <c r="BR232" i="7"/>
  <c r="BR231" i="7"/>
  <c r="BR230" i="7"/>
  <c r="BR229" i="7"/>
  <c r="BR228" i="7"/>
  <c r="BR227" i="7"/>
  <c r="BR226" i="7"/>
  <c r="BR225" i="7"/>
  <c r="BR224" i="7"/>
  <c r="BR223" i="7"/>
  <c r="BR222" i="7"/>
  <c r="BR221" i="7"/>
  <c r="BR220" i="7"/>
  <c r="BR219" i="7"/>
  <c r="BQ216" i="7"/>
  <c r="BP216" i="7"/>
  <c r="BO216" i="7"/>
  <c r="BN216" i="7"/>
  <c r="BM216" i="7"/>
  <c r="BL216" i="7"/>
  <c r="BK216" i="7"/>
  <c r="BJ216" i="7"/>
  <c r="BI216" i="7"/>
  <c r="BH216" i="7"/>
  <c r="BG216" i="7"/>
  <c r="BF216" i="7"/>
  <c r="BE216" i="7"/>
  <c r="BR215" i="7"/>
  <c r="BR214" i="7"/>
  <c r="BR213" i="7"/>
  <c r="BR212" i="7"/>
  <c r="BR211" i="7"/>
  <c r="BR210" i="7"/>
  <c r="BR209" i="7"/>
  <c r="BR208" i="7"/>
  <c r="BR207" i="7"/>
  <c r="BR206" i="7"/>
  <c r="BR205" i="7"/>
  <c r="BR204" i="7"/>
  <c r="BR203" i="7"/>
  <c r="BR202" i="7"/>
  <c r="BR201" i="7"/>
  <c r="BR200" i="7"/>
  <c r="BR199" i="7"/>
  <c r="BR198" i="7"/>
  <c r="BR197" i="7"/>
  <c r="BR196" i="7"/>
  <c r="BR195" i="7"/>
  <c r="BR194" i="7"/>
  <c r="BR193" i="7"/>
  <c r="BR192" i="7"/>
  <c r="BR191" i="7"/>
  <c r="BR190" i="7"/>
  <c r="BR189" i="7"/>
  <c r="BR188" i="7"/>
  <c r="BR187" i="7"/>
  <c r="BR186" i="7"/>
  <c r="BR185" i="7"/>
  <c r="BR184" i="7"/>
  <c r="BR183" i="7"/>
  <c r="BR182" i="7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63" i="7"/>
  <c r="BR162" i="7"/>
  <c r="BR161" i="7"/>
  <c r="BR160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R156" i="7"/>
  <c r="BR155" i="7"/>
  <c r="BR154" i="7"/>
  <c r="BR153" i="7"/>
  <c r="BR152" i="7"/>
  <c r="BR151" i="7"/>
  <c r="BR150" i="7"/>
  <c r="BR149" i="7"/>
  <c r="BR148" i="7"/>
  <c r="BR147" i="7"/>
  <c r="BR146" i="7"/>
  <c r="BR145" i="7"/>
  <c r="BR144" i="7"/>
  <c r="BR143" i="7"/>
  <c r="BR142" i="7"/>
  <c r="BR141" i="7"/>
  <c r="BR140" i="7"/>
  <c r="BR139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R118" i="7"/>
  <c r="BR117" i="7"/>
  <c r="BR116" i="7"/>
  <c r="BR115" i="7"/>
  <c r="BR114" i="7"/>
  <c r="BE104" i="7"/>
  <c r="BM74" i="7"/>
  <c r="BL74" i="7"/>
  <c r="BK74" i="7"/>
  <c r="BJ74" i="7"/>
  <c r="BI74" i="7"/>
  <c r="BH74" i="7"/>
  <c r="BG74" i="7"/>
  <c r="BF74" i="7"/>
  <c r="BE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M70" i="7"/>
  <c r="BM106" i="7" s="1"/>
  <c r="BL70" i="7"/>
  <c r="BL106" i="7" s="1"/>
  <c r="BK70" i="7"/>
  <c r="BK106" i="7" s="1"/>
  <c r="BJ70" i="7"/>
  <c r="BJ106" i="7" s="1"/>
  <c r="BI70" i="7"/>
  <c r="BI106" i="7" s="1"/>
  <c r="BH70" i="7"/>
  <c r="BH106" i="7" s="1"/>
  <c r="BG70" i="7"/>
  <c r="BG106" i="7" s="1"/>
  <c r="BF70" i="7"/>
  <c r="BF106" i="7" s="1"/>
  <c r="BE70" i="7"/>
  <c r="BE106" i="7" s="1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C580" i="7"/>
  <c r="BB580" i="7"/>
  <c r="BA580" i="7"/>
  <c r="AZ580" i="7"/>
  <c r="AY580" i="7"/>
  <c r="AX580" i="7"/>
  <c r="AW580" i="7"/>
  <c r="AV580" i="7"/>
  <c r="AU580" i="7"/>
  <c r="AT580" i="7"/>
  <c r="AS580" i="7"/>
  <c r="AR580" i="7"/>
  <c r="AQ580" i="7"/>
  <c r="BD579" i="7"/>
  <c r="BD578" i="7"/>
  <c r="BD577" i="7"/>
  <c r="BD576" i="7"/>
  <c r="BD575" i="7"/>
  <c r="BD574" i="7"/>
  <c r="BD573" i="7"/>
  <c r="BD572" i="7"/>
  <c r="BD571" i="7"/>
  <c r="BD570" i="7"/>
  <c r="BD569" i="7"/>
  <c r="BC566" i="7"/>
  <c r="BB566" i="7"/>
  <c r="BA566" i="7"/>
  <c r="AZ566" i="7"/>
  <c r="AY566" i="7"/>
  <c r="AX566" i="7"/>
  <c r="AW566" i="7"/>
  <c r="AV566" i="7"/>
  <c r="AU566" i="7"/>
  <c r="AT566" i="7"/>
  <c r="AS566" i="7"/>
  <c r="AR566" i="7"/>
  <c r="AQ566" i="7"/>
  <c r="BD565" i="7"/>
  <c r="BD564" i="7"/>
  <c r="BD563" i="7"/>
  <c r="BD562" i="7"/>
  <c r="BD561" i="7"/>
  <c r="BD560" i="7"/>
  <c r="BD559" i="7"/>
  <c r="BD558" i="7"/>
  <c r="BD557" i="7"/>
  <c r="BD556" i="7"/>
  <c r="BC553" i="7"/>
  <c r="BB553" i="7"/>
  <c r="BA553" i="7"/>
  <c r="AZ553" i="7"/>
  <c r="AY553" i="7"/>
  <c r="AX553" i="7"/>
  <c r="AW553" i="7"/>
  <c r="AV553" i="7"/>
  <c r="AU553" i="7"/>
  <c r="AT553" i="7"/>
  <c r="AS553" i="7"/>
  <c r="AR553" i="7"/>
  <c r="AQ553" i="7"/>
  <c r="BD552" i="7"/>
  <c r="BD551" i="7"/>
  <c r="BD550" i="7"/>
  <c r="BD549" i="7"/>
  <c r="BD548" i="7"/>
  <c r="BD547" i="7"/>
  <c r="BD546" i="7"/>
  <c r="BD545" i="7"/>
  <c r="BD544" i="7"/>
  <c r="BD543" i="7"/>
  <c r="BD542" i="7"/>
  <c r="BD541" i="7"/>
  <c r="BD540" i="7"/>
  <c r="BD539" i="7"/>
  <c r="BD538" i="7"/>
  <c r="BD537" i="7"/>
  <c r="BD536" i="7"/>
  <c r="BD535" i="7"/>
  <c r="BD534" i="7"/>
  <c r="BD533" i="7"/>
  <c r="BD532" i="7"/>
  <c r="BD531" i="7"/>
  <c r="BD530" i="7"/>
  <c r="BD529" i="7"/>
  <c r="BD528" i="7"/>
  <c r="BD527" i="7"/>
  <c r="BD526" i="7"/>
  <c r="BD525" i="7"/>
  <c r="BD524" i="7"/>
  <c r="BD523" i="7"/>
  <c r="BD522" i="7"/>
  <c r="BD521" i="7"/>
  <c r="BD520" i="7"/>
  <c r="BD519" i="7"/>
  <c r="BD518" i="7"/>
  <c r="BD517" i="7"/>
  <c r="BD516" i="7"/>
  <c r="BD515" i="7"/>
  <c r="BD514" i="7"/>
  <c r="BD513" i="7"/>
  <c r="BD512" i="7"/>
  <c r="BD511" i="7"/>
  <c r="BD510" i="7"/>
  <c r="BD509" i="7"/>
  <c r="BD508" i="7"/>
  <c r="BD507" i="7"/>
  <c r="BD506" i="7"/>
  <c r="BD505" i="7"/>
  <c r="BD504" i="7"/>
  <c r="BD503" i="7"/>
  <c r="BD502" i="7"/>
  <c r="BD501" i="7"/>
  <c r="BD500" i="7"/>
  <c r="BD499" i="7"/>
  <c r="BD498" i="7"/>
  <c r="BD497" i="7"/>
  <c r="BD496" i="7"/>
  <c r="BD495" i="7"/>
  <c r="BD494" i="7"/>
  <c r="BD493" i="7"/>
  <c r="BD492" i="7"/>
  <c r="BD491" i="7"/>
  <c r="BD490" i="7"/>
  <c r="BD489" i="7"/>
  <c r="BD488" i="7"/>
  <c r="BD487" i="7"/>
  <c r="BD486" i="7"/>
  <c r="BD485" i="7"/>
  <c r="BD484" i="7"/>
  <c r="BD483" i="7"/>
  <c r="BD482" i="7"/>
  <c r="BD481" i="7"/>
  <c r="BD480" i="7"/>
  <c r="BD479" i="7"/>
  <c r="BD478" i="7"/>
  <c r="BD477" i="7"/>
  <c r="BD476" i="7"/>
  <c r="BD475" i="7"/>
  <c r="BD474" i="7"/>
  <c r="BD473" i="7"/>
  <c r="BD472" i="7"/>
  <c r="BD471" i="7"/>
  <c r="BD470" i="7"/>
  <c r="BD469" i="7"/>
  <c r="BD468" i="7"/>
  <c r="BD467" i="7"/>
  <c r="BD466" i="7"/>
  <c r="BD465" i="7"/>
  <c r="BD464" i="7"/>
  <c r="BD463" i="7"/>
  <c r="BD462" i="7"/>
  <c r="BD461" i="7"/>
  <c r="BD460" i="7"/>
  <c r="BD459" i="7"/>
  <c r="BD458" i="7"/>
  <c r="BD457" i="7"/>
  <c r="BD456" i="7"/>
  <c r="BD455" i="7"/>
  <c r="BD454" i="7"/>
  <c r="BD453" i="7"/>
  <c r="BD452" i="7"/>
  <c r="BD451" i="7"/>
  <c r="BD450" i="7"/>
  <c r="BD449" i="7"/>
  <c r="BD448" i="7"/>
  <c r="BD447" i="7"/>
  <c r="BD446" i="7"/>
  <c r="BD445" i="7"/>
  <c r="BD444" i="7"/>
  <c r="BD443" i="7"/>
  <c r="BD442" i="7"/>
  <c r="BD441" i="7"/>
  <c r="BD440" i="7"/>
  <c r="BD439" i="7"/>
  <c r="BD438" i="7"/>
  <c r="BD437" i="7"/>
  <c r="BD436" i="7"/>
  <c r="BD435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BD430" i="7"/>
  <c r="BD429" i="7"/>
  <c r="BD428" i="7"/>
  <c r="BD427" i="7"/>
  <c r="BD426" i="7"/>
  <c r="BD425" i="7"/>
  <c r="BD424" i="7"/>
  <c r="BD423" i="7"/>
  <c r="BD422" i="7"/>
  <c r="BD421" i="7"/>
  <c r="BD420" i="7"/>
  <c r="BD419" i="7"/>
  <c r="BD418" i="7"/>
  <c r="BD417" i="7"/>
  <c r="BD416" i="7"/>
  <c r="BD415" i="7"/>
  <c r="BD414" i="7"/>
  <c r="BD413" i="7"/>
  <c r="BD412" i="7"/>
  <c r="BD411" i="7"/>
  <c r="BD410" i="7"/>
  <c r="BD409" i="7"/>
  <c r="BD408" i="7"/>
  <c r="BD407" i="7"/>
  <c r="BD406" i="7"/>
  <c r="BD405" i="7"/>
  <c r="BD404" i="7"/>
  <c r="BD403" i="7"/>
  <c r="BD402" i="7"/>
  <c r="BD401" i="7"/>
  <c r="BD400" i="7"/>
  <c r="BD399" i="7"/>
  <c r="BD398" i="7"/>
  <c r="BD397" i="7"/>
  <c r="BD396" i="7"/>
  <c r="BD395" i="7"/>
  <c r="BD394" i="7"/>
  <c r="BD393" i="7"/>
  <c r="BD392" i="7"/>
  <c r="BD391" i="7"/>
  <c r="BD390" i="7"/>
  <c r="BD389" i="7"/>
  <c r="BD388" i="7"/>
  <c r="BD387" i="7"/>
  <c r="BD386" i="7"/>
  <c r="BD385" i="7"/>
  <c r="BD384" i="7"/>
  <c r="BD383" i="7"/>
  <c r="BD382" i="7"/>
  <c r="BD381" i="7"/>
  <c r="BD380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BD375" i="7"/>
  <c r="BD374" i="7"/>
  <c r="BD373" i="7"/>
  <c r="BD372" i="7"/>
  <c r="BD371" i="7"/>
  <c r="BD370" i="7"/>
  <c r="BD369" i="7"/>
  <c r="BD368" i="7"/>
  <c r="BD367" i="7"/>
  <c r="BD366" i="7"/>
  <c r="BD365" i="7"/>
  <c r="BD364" i="7"/>
  <c r="BD363" i="7"/>
  <c r="BD362" i="7"/>
  <c r="BD361" i="7"/>
  <c r="BD360" i="7"/>
  <c r="BD359" i="7"/>
  <c r="BD358" i="7"/>
  <c r="BD357" i="7"/>
  <c r="BD356" i="7"/>
  <c r="BD355" i="7"/>
  <c r="BD354" i="7"/>
  <c r="BD353" i="7"/>
  <c r="BD352" i="7"/>
  <c r="BD351" i="7"/>
  <c r="BD350" i="7"/>
  <c r="BD349" i="7"/>
  <c r="BD348" i="7"/>
  <c r="BD347" i="7"/>
  <c r="BD346" i="7"/>
  <c r="BD345" i="7"/>
  <c r="BD344" i="7"/>
  <c r="BD343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BD338" i="7"/>
  <c r="BD337" i="7"/>
  <c r="BD336" i="7"/>
  <c r="BD335" i="7"/>
  <c r="BD334" i="7"/>
  <c r="BD333" i="7"/>
  <c r="BD332" i="7"/>
  <c r="BD331" i="7"/>
  <c r="BD330" i="7"/>
  <c r="BD329" i="7"/>
  <c r="BD328" i="7"/>
  <c r="BD327" i="7"/>
  <c r="BD326" i="7"/>
  <c r="BD325" i="7"/>
  <c r="BD324" i="7"/>
  <c r="BD323" i="7"/>
  <c r="BD322" i="7"/>
  <c r="BD321" i="7"/>
  <c r="BD320" i="7"/>
  <c r="BD319" i="7"/>
  <c r="BD318" i="7"/>
  <c r="BD317" i="7"/>
  <c r="BD316" i="7"/>
  <c r="BD315" i="7"/>
  <c r="BD314" i="7"/>
  <c r="BD313" i="7"/>
  <c r="BD312" i="7"/>
  <c r="BD311" i="7"/>
  <c r="BD310" i="7"/>
  <c r="BD309" i="7"/>
  <c r="BD308" i="7"/>
  <c r="BD307" i="7"/>
  <c r="BD306" i="7"/>
  <c r="BD305" i="7"/>
  <c r="BD304" i="7"/>
  <c r="BD303" i="7"/>
  <c r="BD302" i="7"/>
  <c r="BD301" i="7"/>
  <c r="BD300" i="7"/>
  <c r="BD299" i="7"/>
  <c r="BD298" i="7"/>
  <c r="BD297" i="7"/>
  <c r="BD296" i="7"/>
  <c r="BD295" i="7"/>
  <c r="BD294" i="7"/>
  <c r="BD293" i="7"/>
  <c r="BD292" i="7"/>
  <c r="BD291" i="7"/>
  <c r="BD290" i="7"/>
  <c r="BD289" i="7"/>
  <c r="BD288" i="7"/>
  <c r="BD287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BD282" i="7"/>
  <c r="BD281" i="7"/>
  <c r="BD280" i="7"/>
  <c r="BD279" i="7"/>
  <c r="BD278" i="7"/>
  <c r="BD277" i="7"/>
  <c r="BD276" i="7"/>
  <c r="BD275" i="7"/>
  <c r="BD274" i="7"/>
  <c r="BD273" i="7"/>
  <c r="BD272" i="7"/>
  <c r="BD271" i="7"/>
  <c r="BD270" i="7"/>
  <c r="BD269" i="7"/>
  <c r="BD268" i="7"/>
  <c r="BD267" i="7"/>
  <c r="BD266" i="7"/>
  <c r="BD265" i="7"/>
  <c r="BD264" i="7"/>
  <c r="BD263" i="7"/>
  <c r="BD262" i="7"/>
  <c r="BD261" i="7"/>
  <c r="BD260" i="7"/>
  <c r="BD259" i="7"/>
  <c r="BD258" i="7"/>
  <c r="BD257" i="7"/>
  <c r="BD256" i="7"/>
  <c r="BD255" i="7"/>
  <c r="BD254" i="7"/>
  <c r="BD253" i="7"/>
  <c r="BD252" i="7"/>
  <c r="BD251" i="7"/>
  <c r="BD250" i="7"/>
  <c r="BD249" i="7"/>
  <c r="BD248" i="7"/>
  <c r="BD247" i="7"/>
  <c r="BD246" i="7"/>
  <c r="BD245" i="7"/>
  <c r="BD244" i="7"/>
  <c r="BD243" i="7"/>
  <c r="BD242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BD233" i="7"/>
  <c r="BD232" i="7"/>
  <c r="BD231" i="7"/>
  <c r="BD230" i="7"/>
  <c r="BD229" i="7"/>
  <c r="BD228" i="7"/>
  <c r="BD227" i="7"/>
  <c r="BD226" i="7"/>
  <c r="BD225" i="7"/>
  <c r="BD224" i="7"/>
  <c r="BD223" i="7"/>
  <c r="BD222" i="7"/>
  <c r="BD221" i="7"/>
  <c r="BD220" i="7"/>
  <c r="BD219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BD215" i="7"/>
  <c r="BD214" i="7"/>
  <c r="BD213" i="7"/>
  <c r="BD212" i="7"/>
  <c r="BD211" i="7"/>
  <c r="BD210" i="7"/>
  <c r="BD209" i="7"/>
  <c r="BD208" i="7"/>
  <c r="BD207" i="7"/>
  <c r="BD206" i="7"/>
  <c r="BD205" i="7"/>
  <c r="BD204" i="7"/>
  <c r="BD203" i="7"/>
  <c r="BD202" i="7"/>
  <c r="BD201" i="7"/>
  <c r="BD200" i="7"/>
  <c r="BD199" i="7"/>
  <c r="BD198" i="7"/>
  <c r="BD197" i="7"/>
  <c r="BD196" i="7"/>
  <c r="BD195" i="7"/>
  <c r="BD194" i="7"/>
  <c r="BD193" i="7"/>
  <c r="BD192" i="7"/>
  <c r="BD191" i="7"/>
  <c r="BD190" i="7"/>
  <c r="BD189" i="7"/>
  <c r="BD188" i="7"/>
  <c r="BD187" i="7"/>
  <c r="BD186" i="7"/>
  <c r="BD185" i="7"/>
  <c r="BD184" i="7"/>
  <c r="BD183" i="7"/>
  <c r="BD182" i="7"/>
  <c r="BD181" i="7"/>
  <c r="BD180" i="7"/>
  <c r="BD179" i="7"/>
  <c r="BD178" i="7"/>
  <c r="BD177" i="7"/>
  <c r="BD176" i="7"/>
  <c r="BD175" i="7"/>
  <c r="BD174" i="7"/>
  <c r="BD173" i="7"/>
  <c r="BD172" i="7"/>
  <c r="BD171" i="7"/>
  <c r="BD170" i="7"/>
  <c r="BD169" i="7"/>
  <c r="BD168" i="7"/>
  <c r="BD167" i="7"/>
  <c r="BD166" i="7"/>
  <c r="BD165" i="7"/>
  <c r="BD164" i="7"/>
  <c r="BD163" i="7"/>
  <c r="BD162" i="7"/>
  <c r="BD161" i="7"/>
  <c r="BD160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BD156" i="7"/>
  <c r="BD155" i="7"/>
  <c r="BD154" i="7"/>
  <c r="BD153" i="7"/>
  <c r="BD152" i="7"/>
  <c r="BD151" i="7"/>
  <c r="BD150" i="7"/>
  <c r="BD149" i="7"/>
  <c r="BD148" i="7"/>
  <c r="BD147" i="7"/>
  <c r="BD146" i="7"/>
  <c r="BD145" i="7"/>
  <c r="BD144" i="7"/>
  <c r="BD143" i="7"/>
  <c r="BD142" i="7"/>
  <c r="BD141" i="7"/>
  <c r="BD140" i="7"/>
  <c r="BD139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BD135" i="7"/>
  <c r="BD134" i="7"/>
  <c r="BD133" i="7"/>
  <c r="BD132" i="7"/>
  <c r="BD131" i="7"/>
  <c r="BD130" i="7"/>
  <c r="BD129" i="7"/>
  <c r="BD128" i="7"/>
  <c r="BD127" i="7"/>
  <c r="BD126" i="7"/>
  <c r="BD125" i="7"/>
  <c r="BD124" i="7"/>
  <c r="BD123" i="7"/>
  <c r="BD122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BD118" i="7"/>
  <c r="BD117" i="7"/>
  <c r="BD116" i="7"/>
  <c r="BD115" i="7"/>
  <c r="BD114" i="7"/>
  <c r="AQ104" i="7"/>
  <c r="AY74" i="7"/>
  <c r="AX74" i="7"/>
  <c r="AW74" i="7"/>
  <c r="AV74" i="7"/>
  <c r="AU74" i="7"/>
  <c r="AT74" i="7"/>
  <c r="AS74" i="7"/>
  <c r="AR74" i="7"/>
  <c r="AQ74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Y70" i="7"/>
  <c r="AY106" i="7" s="1"/>
  <c r="AX70" i="7"/>
  <c r="AX106" i="7" s="1"/>
  <c r="AW70" i="7"/>
  <c r="AW106" i="7" s="1"/>
  <c r="AV70" i="7"/>
  <c r="AV106" i="7" s="1"/>
  <c r="AU70" i="7"/>
  <c r="AU106" i="7" s="1"/>
  <c r="AT70" i="7"/>
  <c r="AT106" i="7" s="1"/>
  <c r="AS70" i="7"/>
  <c r="AS106" i="7" s="1"/>
  <c r="AR70" i="7"/>
  <c r="AR106" i="7" s="1"/>
  <c r="AQ70" i="7"/>
  <c r="AQ106" i="7" s="1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C104" i="7"/>
  <c r="EQ124" i="1" l="1"/>
  <c r="GJ124" i="1"/>
  <c r="CX124" i="1"/>
  <c r="CI124" i="1"/>
  <c r="EB124" i="1"/>
  <c r="BT124" i="1"/>
  <c r="BD157" i="7"/>
  <c r="AS582" i="7"/>
  <c r="AW582" i="7"/>
  <c r="BA582" i="7"/>
  <c r="BD566" i="7"/>
  <c r="CF157" i="7"/>
  <c r="BU582" i="7"/>
  <c r="BY582" i="7"/>
  <c r="CC582" i="7"/>
  <c r="DH157" i="7"/>
  <c r="DH234" i="7"/>
  <c r="CW582" i="7"/>
  <c r="DA582" i="7"/>
  <c r="DE582" i="7"/>
  <c r="BE236" i="7"/>
  <c r="BI236" i="7"/>
  <c r="BM236" i="7"/>
  <c r="BQ236" i="7"/>
  <c r="CG236" i="7"/>
  <c r="CK236" i="7"/>
  <c r="CO236" i="7"/>
  <c r="CS236" i="7"/>
  <c r="CF216" i="7"/>
  <c r="DH553" i="7"/>
  <c r="AQ236" i="7"/>
  <c r="AU236" i="7"/>
  <c r="AY236" i="7"/>
  <c r="BC236" i="7"/>
  <c r="BD136" i="7"/>
  <c r="AR236" i="7"/>
  <c r="AV236" i="7"/>
  <c r="AZ236" i="7"/>
  <c r="AT582" i="7"/>
  <c r="AX582" i="7"/>
  <c r="BB582" i="7"/>
  <c r="AQ582" i="7"/>
  <c r="AU582" i="7"/>
  <c r="AY582" i="7"/>
  <c r="BC582" i="7"/>
  <c r="BD553" i="7"/>
  <c r="BR283" i="7"/>
  <c r="BJ582" i="7"/>
  <c r="BN582" i="7"/>
  <c r="BR339" i="7"/>
  <c r="BR566" i="7"/>
  <c r="BR580" i="7"/>
  <c r="BS236" i="7"/>
  <c r="BW236" i="7"/>
  <c r="CA236" i="7"/>
  <c r="CE236" i="7"/>
  <c r="CF136" i="7"/>
  <c r="BV582" i="7"/>
  <c r="BZ582" i="7"/>
  <c r="CD582" i="7"/>
  <c r="BS582" i="7"/>
  <c r="BW582" i="7"/>
  <c r="CA582" i="7"/>
  <c r="CE582" i="7"/>
  <c r="CF431" i="7"/>
  <c r="CT283" i="7"/>
  <c r="CL582" i="7"/>
  <c r="CP582" i="7"/>
  <c r="CT339" i="7"/>
  <c r="CT566" i="7"/>
  <c r="CT580" i="7"/>
  <c r="CU236" i="7"/>
  <c r="CY236" i="7"/>
  <c r="DC236" i="7"/>
  <c r="DG236" i="7"/>
  <c r="DH136" i="7"/>
  <c r="CV236" i="7"/>
  <c r="CZ236" i="7"/>
  <c r="DD236" i="7"/>
  <c r="CX582" i="7"/>
  <c r="DB582" i="7"/>
  <c r="DF582" i="7"/>
  <c r="CU582" i="7"/>
  <c r="CY582" i="7"/>
  <c r="DC582" i="7"/>
  <c r="DG582" i="7"/>
  <c r="DH431" i="7"/>
  <c r="BD234" i="7"/>
  <c r="BD431" i="7"/>
  <c r="BR157" i="7"/>
  <c r="BR216" i="7"/>
  <c r="BR234" i="7"/>
  <c r="BG582" i="7"/>
  <c r="BK582" i="7"/>
  <c r="BO582" i="7"/>
  <c r="BR553" i="7"/>
  <c r="CT157" i="7"/>
  <c r="CT216" i="7"/>
  <c r="CT234" i="7"/>
  <c r="CI582" i="7"/>
  <c r="CM582" i="7"/>
  <c r="CQ582" i="7"/>
  <c r="CT553" i="7"/>
  <c r="BD216" i="7"/>
  <c r="CF234" i="7"/>
  <c r="CF553" i="7"/>
  <c r="DH216" i="7"/>
  <c r="AR582" i="7"/>
  <c r="AV582" i="7"/>
  <c r="AZ582" i="7"/>
  <c r="BD339" i="7"/>
  <c r="BD580" i="7"/>
  <c r="BR136" i="7"/>
  <c r="BH582" i="7"/>
  <c r="BL582" i="7"/>
  <c r="BP582" i="7"/>
  <c r="BE582" i="7"/>
  <c r="BE584" i="7" s="1"/>
  <c r="BI582" i="7"/>
  <c r="BM582" i="7"/>
  <c r="BQ582" i="7"/>
  <c r="BQ584" i="7" s="1"/>
  <c r="BR431" i="7"/>
  <c r="CF283" i="7"/>
  <c r="BX582" i="7"/>
  <c r="CB582" i="7"/>
  <c r="CF339" i="7"/>
  <c r="CF566" i="7"/>
  <c r="CF580" i="7"/>
  <c r="CT136" i="7"/>
  <c r="CJ582" i="7"/>
  <c r="CN582" i="7"/>
  <c r="CR582" i="7"/>
  <c r="CG582" i="7"/>
  <c r="CK582" i="7"/>
  <c r="CO582" i="7"/>
  <c r="CS582" i="7"/>
  <c r="CT431" i="7"/>
  <c r="DH283" i="7"/>
  <c r="CZ582" i="7"/>
  <c r="DD582" i="7"/>
  <c r="DH339" i="7"/>
  <c r="DH566" i="7"/>
  <c r="DH580" i="7"/>
  <c r="AS236" i="7"/>
  <c r="AW236" i="7"/>
  <c r="BA236" i="7"/>
  <c r="CF119" i="7"/>
  <c r="BU236" i="7"/>
  <c r="BY236" i="7"/>
  <c r="CC236" i="7"/>
  <c r="BF236" i="7"/>
  <c r="BJ236" i="7"/>
  <c r="BN236" i="7"/>
  <c r="BV236" i="7"/>
  <c r="BZ236" i="7"/>
  <c r="CD236" i="7"/>
  <c r="CJ236" i="7"/>
  <c r="CN236" i="7"/>
  <c r="CR236" i="7"/>
  <c r="BG236" i="7"/>
  <c r="BK236" i="7"/>
  <c r="BO236" i="7"/>
  <c r="CL236" i="7"/>
  <c r="CP236" i="7"/>
  <c r="BR119" i="7"/>
  <c r="AT236" i="7"/>
  <c r="AX236" i="7"/>
  <c r="BB236" i="7"/>
  <c r="BH236" i="7"/>
  <c r="BL236" i="7"/>
  <c r="BP236" i="7"/>
  <c r="DH119" i="7"/>
  <c r="CW236" i="7"/>
  <c r="DA236" i="7"/>
  <c r="DE236" i="7"/>
  <c r="BD119" i="7"/>
  <c r="BT236" i="7"/>
  <c r="BX236" i="7"/>
  <c r="CB236" i="7"/>
  <c r="CT119" i="7"/>
  <c r="CI236" i="7"/>
  <c r="CI584" i="7" s="1"/>
  <c r="CM236" i="7"/>
  <c r="CQ236" i="7"/>
  <c r="CQ584" i="7" s="1"/>
  <c r="CX236" i="7"/>
  <c r="DB236" i="7"/>
  <c r="DF236" i="7"/>
  <c r="DH376" i="7"/>
  <c r="CV582" i="7"/>
  <c r="CH236" i="7"/>
  <c r="CT376" i="7"/>
  <c r="CH582" i="7"/>
  <c r="CF376" i="7"/>
  <c r="BT582" i="7"/>
  <c r="BR376" i="7"/>
  <c r="BF582" i="7"/>
  <c r="BD283" i="7"/>
  <c r="BD376" i="7"/>
  <c r="CM584" i="7" l="1"/>
  <c r="BI584" i="7"/>
  <c r="AZ70" i="7"/>
  <c r="AZ106" i="7" s="1"/>
  <c r="DD74" i="7"/>
  <c r="CP70" i="7"/>
  <c r="CP106" i="7" s="1"/>
  <c r="CB74" i="7"/>
  <c r="BN70" i="7"/>
  <c r="BN106" i="7" s="1"/>
  <c r="AZ74" i="7"/>
  <c r="DD70" i="7"/>
  <c r="DD106" i="7" s="1"/>
  <c r="CP74" i="7"/>
  <c r="CB70" i="7"/>
  <c r="CB106" i="7" s="1"/>
  <c r="BN74" i="7"/>
  <c r="BW584" i="7"/>
  <c r="BA584" i="7"/>
  <c r="CK584" i="7"/>
  <c r="DF584" i="7"/>
  <c r="BV584" i="7"/>
  <c r="CN584" i="7"/>
  <c r="BH584" i="7"/>
  <c r="BK584" i="7"/>
  <c r="DE74" i="7"/>
  <c r="DE70" i="7"/>
  <c r="DE106" i="7" s="1"/>
  <c r="CC74" i="7"/>
  <c r="CC70" i="7"/>
  <c r="CC106" i="7" s="1"/>
  <c r="BA74" i="7"/>
  <c r="BA70" i="7"/>
  <c r="BA106" i="7" s="1"/>
  <c r="CQ74" i="7"/>
  <c r="CQ70" i="7"/>
  <c r="CQ106" i="7" s="1"/>
  <c r="BO74" i="7"/>
  <c r="BO70" i="7"/>
  <c r="BO106" i="7" s="1"/>
  <c r="AS584" i="7"/>
  <c r="CL584" i="7"/>
  <c r="BZ584" i="7"/>
  <c r="DA584" i="7"/>
  <c r="AT584" i="7"/>
  <c r="BO584" i="7"/>
  <c r="CC584" i="7"/>
  <c r="CS584" i="7"/>
  <c r="DE584" i="7"/>
  <c r="BX584" i="7"/>
  <c r="BL584" i="7"/>
  <c r="BU584" i="7"/>
  <c r="CG584" i="7"/>
  <c r="BG584" i="7"/>
  <c r="CO584" i="7"/>
  <c r="AW584" i="7"/>
  <c r="DB584" i="7"/>
  <c r="CW584" i="7"/>
  <c r="CJ584" i="7"/>
  <c r="BN584" i="7"/>
  <c r="BY584" i="7"/>
  <c r="CY584" i="7"/>
  <c r="BM584" i="7"/>
  <c r="BB584" i="7"/>
  <c r="CR584" i="7"/>
  <c r="BE124" i="1"/>
  <c r="GY124" i="1"/>
  <c r="BD582" i="7"/>
  <c r="CU584" i="7"/>
  <c r="AU584" i="7"/>
  <c r="CE584" i="7"/>
  <c r="CB584" i="7"/>
  <c r="BP584" i="7"/>
  <c r="DC584" i="7"/>
  <c r="BC584" i="7"/>
  <c r="BT584" i="7"/>
  <c r="AR584" i="7"/>
  <c r="CX584" i="7"/>
  <c r="CP584" i="7"/>
  <c r="CD584" i="7"/>
  <c r="BJ584" i="7"/>
  <c r="DD584" i="7"/>
  <c r="DG584" i="7"/>
  <c r="CA584" i="7"/>
  <c r="AQ584" i="7"/>
  <c r="BR236" i="7"/>
  <c r="AX584" i="7"/>
  <c r="BF584" i="7"/>
  <c r="CZ584" i="7"/>
  <c r="AZ584" i="7"/>
  <c r="DH582" i="7"/>
  <c r="BR582" i="7"/>
  <c r="CT582" i="7"/>
  <c r="BS584" i="7"/>
  <c r="AV584" i="7"/>
  <c r="AY584" i="7"/>
  <c r="BD236" i="7"/>
  <c r="CF236" i="7"/>
  <c r="CT236" i="7"/>
  <c r="DH236" i="7"/>
  <c r="CV584" i="7"/>
  <c r="CH584" i="7"/>
  <c r="CF582" i="7"/>
  <c r="CF584" i="7" l="1"/>
  <c r="BD584" i="7"/>
  <c r="BR584" i="7"/>
  <c r="DH584" i="7"/>
  <c r="CT584" i="7"/>
  <c r="CR74" i="7" l="1"/>
  <c r="CR70" i="7"/>
  <c r="CR106" i="7" s="1"/>
  <c r="BP74" i="7"/>
  <c r="BP70" i="7"/>
  <c r="BP106" i="7" s="1"/>
  <c r="DF74" i="7"/>
  <c r="DF70" i="7"/>
  <c r="DF106" i="7" s="1"/>
  <c r="CD74" i="7"/>
  <c r="CD70" i="7"/>
  <c r="CD106" i="7" s="1"/>
  <c r="BB74" i="7"/>
  <c r="BB70" i="7"/>
  <c r="BB106" i="7" s="1"/>
  <c r="GK1" i="1"/>
  <c r="GJ1" i="1"/>
  <c r="FV1" i="1"/>
  <c r="FU1" i="1"/>
  <c r="FG1" i="1"/>
  <c r="FF1" i="1"/>
  <c r="ER1" i="1"/>
  <c r="EQ1" i="1"/>
  <c r="EC1" i="1"/>
  <c r="EB1" i="1"/>
  <c r="DN1" i="1"/>
  <c r="DM1" i="1"/>
  <c r="CY1" i="1"/>
  <c r="CX1" i="1"/>
  <c r="CJ1" i="1"/>
  <c r="CI1" i="1"/>
  <c r="BU1" i="1"/>
  <c r="BT1" i="1"/>
  <c r="BF1" i="1"/>
  <c r="BE1" i="1"/>
  <c r="AQ1" i="1"/>
  <c r="AP1" i="1"/>
  <c r="A197" i="1"/>
  <c r="AM105" i="17"/>
  <c r="AL105" i="17"/>
  <c r="AK105" i="17"/>
  <c r="AJ105" i="17"/>
  <c r="AI105" i="17"/>
  <c r="AH105" i="17"/>
  <c r="AG105" i="17"/>
  <c r="AF105" i="17"/>
  <c r="AE105" i="17"/>
  <c r="A616" i="17"/>
  <c r="A615" i="17"/>
  <c r="A614" i="17"/>
  <c r="A609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1" i="17"/>
  <c r="A200" i="17"/>
  <c r="A199" i="17"/>
  <c r="A198" i="17"/>
  <c r="AM123" i="17"/>
  <c r="AL123" i="17"/>
  <c r="AK123" i="17"/>
  <c r="AJ123" i="17"/>
  <c r="AI123" i="17"/>
  <c r="AH123" i="17"/>
  <c r="AG123" i="17"/>
  <c r="AF123" i="17"/>
  <c r="AE123" i="17"/>
  <c r="AD123" i="17"/>
  <c r="AM610" i="17"/>
  <c r="AM122" i="17" s="1"/>
  <c r="AL610" i="17"/>
  <c r="AL122" i="17" s="1"/>
  <c r="AK610" i="17"/>
  <c r="AK122" i="17" s="1"/>
  <c r="AJ610" i="17"/>
  <c r="AJ122" i="17" s="1"/>
  <c r="AI610" i="17"/>
  <c r="AI122" i="17" s="1"/>
  <c r="AH610" i="17"/>
  <c r="AH122" i="17" s="1"/>
  <c r="AG610" i="17"/>
  <c r="AG122" i="17" s="1"/>
  <c r="AF610" i="17"/>
  <c r="AF122" i="17" s="1"/>
  <c r="AE610" i="17"/>
  <c r="AE122" i="17" s="1"/>
  <c r="AD610" i="17"/>
  <c r="AD122" i="17" s="1"/>
  <c r="AM606" i="17"/>
  <c r="AM121" i="17" s="1"/>
  <c r="AL606" i="17"/>
  <c r="AL121" i="17" s="1"/>
  <c r="AK606" i="17"/>
  <c r="AK121" i="17" s="1"/>
  <c r="AJ606" i="17"/>
  <c r="AJ121" i="17" s="1"/>
  <c r="AI606" i="17"/>
  <c r="AI121" i="17" s="1"/>
  <c r="AH606" i="17"/>
  <c r="AH121" i="17" s="1"/>
  <c r="AG606" i="17"/>
  <c r="AG121" i="17" s="1"/>
  <c r="AF606" i="17"/>
  <c r="AF121" i="17" s="1"/>
  <c r="AE606" i="17"/>
  <c r="AE121" i="17" s="1"/>
  <c r="AD606" i="17"/>
  <c r="AD121" i="17" s="1"/>
  <c r="AM484" i="17"/>
  <c r="AM120" i="17" s="1"/>
  <c r="AL484" i="17"/>
  <c r="AL120" i="17" s="1"/>
  <c r="AK484" i="17"/>
  <c r="AK120" i="17" s="1"/>
  <c r="AJ484" i="17"/>
  <c r="AJ120" i="17" s="1"/>
  <c r="AI484" i="17"/>
  <c r="AI120" i="17" s="1"/>
  <c r="AH484" i="17"/>
  <c r="AH120" i="17" s="1"/>
  <c r="AG484" i="17"/>
  <c r="AG120" i="17" s="1"/>
  <c r="AF484" i="17"/>
  <c r="AF120" i="17" s="1"/>
  <c r="AE484" i="17"/>
  <c r="AE120" i="17" s="1"/>
  <c r="AD484" i="17"/>
  <c r="AD120" i="17" s="1"/>
  <c r="AM418" i="17"/>
  <c r="AL418" i="17"/>
  <c r="AK418" i="17"/>
  <c r="AJ418" i="17"/>
  <c r="AI418" i="17"/>
  <c r="AH418" i="17"/>
  <c r="AG418" i="17"/>
  <c r="AF418" i="17"/>
  <c r="AE418" i="17"/>
  <c r="AD418" i="17"/>
  <c r="AM363" i="17"/>
  <c r="AL363" i="17"/>
  <c r="AK363" i="17"/>
  <c r="AJ363" i="17"/>
  <c r="AI363" i="17"/>
  <c r="AH363" i="17"/>
  <c r="AG363" i="17"/>
  <c r="AF363" i="17"/>
  <c r="AE363" i="17"/>
  <c r="AD363" i="17"/>
  <c r="AM313" i="17"/>
  <c r="AM115" i="17" s="1"/>
  <c r="AL313" i="17"/>
  <c r="AL115" i="17" s="1"/>
  <c r="AK313" i="17"/>
  <c r="AK115" i="17" s="1"/>
  <c r="AJ313" i="17"/>
  <c r="AJ115" i="17" s="1"/>
  <c r="AI313" i="17"/>
  <c r="AI115" i="17" s="1"/>
  <c r="AH313" i="17"/>
  <c r="AH115" i="17" s="1"/>
  <c r="AG313" i="17"/>
  <c r="AG115" i="17" s="1"/>
  <c r="AF313" i="17"/>
  <c r="AF115" i="17" s="1"/>
  <c r="AE313" i="17"/>
  <c r="AE115" i="17" s="1"/>
  <c r="AD313" i="17"/>
  <c r="AD115" i="17" s="1"/>
  <c r="AM296" i="17"/>
  <c r="AM114" i="17" s="1"/>
  <c r="AL296" i="17"/>
  <c r="AL114" i="17" s="1"/>
  <c r="AK296" i="17"/>
  <c r="AK114" i="17" s="1"/>
  <c r="AJ296" i="17"/>
  <c r="AJ114" i="17" s="1"/>
  <c r="AI296" i="17"/>
  <c r="AI114" i="17" s="1"/>
  <c r="AH296" i="17"/>
  <c r="AH114" i="17" s="1"/>
  <c r="AG296" i="17"/>
  <c r="AG114" i="17" s="1"/>
  <c r="AF296" i="17"/>
  <c r="AF114" i="17" s="1"/>
  <c r="AE296" i="17"/>
  <c r="AE114" i="17" s="1"/>
  <c r="AD296" i="17"/>
  <c r="AD114" i="17" s="1"/>
  <c r="AM238" i="17"/>
  <c r="AM113" i="17" s="1"/>
  <c r="AL238" i="17"/>
  <c r="AL113" i="17" s="1"/>
  <c r="AK238" i="17"/>
  <c r="AK113" i="17" s="1"/>
  <c r="AJ238" i="17"/>
  <c r="AJ113" i="17" s="1"/>
  <c r="AI238" i="17"/>
  <c r="AI113" i="17" s="1"/>
  <c r="AH238" i="17"/>
  <c r="AH113" i="17" s="1"/>
  <c r="AG238" i="17"/>
  <c r="AG113" i="17" s="1"/>
  <c r="AF238" i="17"/>
  <c r="AF113" i="17" s="1"/>
  <c r="AE238" i="17"/>
  <c r="AE113" i="17" s="1"/>
  <c r="AD238" i="17"/>
  <c r="AD113" i="17" s="1"/>
  <c r="AM218" i="17"/>
  <c r="AM112" i="17" s="1"/>
  <c r="AL218" i="17"/>
  <c r="AL112" i="17" s="1"/>
  <c r="AK218" i="17"/>
  <c r="AK112" i="17" s="1"/>
  <c r="AJ218" i="17"/>
  <c r="AJ112" i="17" s="1"/>
  <c r="AI218" i="17"/>
  <c r="AI112" i="17" s="1"/>
  <c r="AH218" i="17"/>
  <c r="AH112" i="17" s="1"/>
  <c r="AG218" i="17"/>
  <c r="AG112" i="17" s="1"/>
  <c r="AF218" i="17"/>
  <c r="AF112" i="17" s="1"/>
  <c r="AE218" i="17"/>
  <c r="AE112" i="17" s="1"/>
  <c r="AD218" i="17"/>
  <c r="AD112" i="17" s="1"/>
  <c r="AM202" i="17"/>
  <c r="AM111" i="17" s="1"/>
  <c r="AL202" i="17"/>
  <c r="AL111" i="17" s="1"/>
  <c r="AK202" i="17"/>
  <c r="AK111" i="17" s="1"/>
  <c r="AJ202" i="17"/>
  <c r="AJ111" i="17" s="1"/>
  <c r="AI202" i="17"/>
  <c r="AI111" i="17" s="1"/>
  <c r="AH202" i="17"/>
  <c r="AH111" i="17" s="1"/>
  <c r="AG202" i="17"/>
  <c r="AG111" i="17" s="1"/>
  <c r="AF202" i="17"/>
  <c r="AF111" i="17" s="1"/>
  <c r="AE202" i="17"/>
  <c r="AE111" i="17" s="1"/>
  <c r="AD202" i="17"/>
  <c r="AD111" i="17" s="1"/>
  <c r="AM162" i="17"/>
  <c r="AM169" i="17" s="1"/>
  <c r="AL162" i="17"/>
  <c r="AL169" i="17" s="1"/>
  <c r="AK162" i="17"/>
  <c r="AK169" i="17" s="1"/>
  <c r="AJ162" i="17"/>
  <c r="AJ169" i="17" s="1"/>
  <c r="AI162" i="17"/>
  <c r="AI169" i="17" s="1"/>
  <c r="AH162" i="17"/>
  <c r="AH169" i="17" s="1"/>
  <c r="AG162" i="17"/>
  <c r="AG169" i="17" s="1"/>
  <c r="AF162" i="17"/>
  <c r="AF169" i="17" s="1"/>
  <c r="AE162" i="17"/>
  <c r="AE169" i="17" s="1"/>
  <c r="AD162" i="17"/>
  <c r="AD169" i="17" s="1"/>
  <c r="AM161" i="17"/>
  <c r="AM168" i="17" s="1"/>
  <c r="AL161" i="17"/>
  <c r="AL168" i="17" s="1"/>
  <c r="AK161" i="17"/>
  <c r="AK168" i="17" s="1"/>
  <c r="AJ161" i="17"/>
  <c r="AJ168" i="17" s="1"/>
  <c r="AI161" i="17"/>
  <c r="AI168" i="17" s="1"/>
  <c r="AH161" i="17"/>
  <c r="AH168" i="17" s="1"/>
  <c r="AG161" i="17"/>
  <c r="AG168" i="17" s="1"/>
  <c r="AF161" i="17"/>
  <c r="AF168" i="17" s="1"/>
  <c r="AE161" i="17"/>
  <c r="AE168" i="17" s="1"/>
  <c r="AD161" i="17"/>
  <c r="AD168" i="17" s="1"/>
  <c r="AM160" i="17"/>
  <c r="AM167" i="17" s="1"/>
  <c r="AL160" i="17"/>
  <c r="AL167" i="17" s="1"/>
  <c r="AK160" i="17"/>
  <c r="AK167" i="17" s="1"/>
  <c r="AJ160" i="17"/>
  <c r="AJ167" i="17" s="1"/>
  <c r="AI160" i="17"/>
  <c r="AI167" i="17" s="1"/>
  <c r="AH160" i="17"/>
  <c r="AH167" i="17" s="1"/>
  <c r="AG160" i="17"/>
  <c r="AG167" i="17" s="1"/>
  <c r="AF160" i="17"/>
  <c r="AF167" i="17" s="1"/>
  <c r="AE160" i="17"/>
  <c r="AE167" i="17" s="1"/>
  <c r="AD160" i="17"/>
  <c r="AD167" i="17" s="1"/>
  <c r="AM159" i="17"/>
  <c r="AM166" i="17" s="1"/>
  <c r="AL159" i="17"/>
  <c r="AL166" i="17" s="1"/>
  <c r="AK159" i="17"/>
  <c r="AK166" i="17" s="1"/>
  <c r="AJ159" i="17"/>
  <c r="AJ166" i="17" s="1"/>
  <c r="AI159" i="17"/>
  <c r="AI166" i="17" s="1"/>
  <c r="AH159" i="17"/>
  <c r="AH166" i="17" s="1"/>
  <c r="AG159" i="17"/>
  <c r="AG166" i="17" s="1"/>
  <c r="AF159" i="17"/>
  <c r="AF166" i="17" s="1"/>
  <c r="AE159" i="17"/>
  <c r="AE166" i="17" s="1"/>
  <c r="AD159" i="17"/>
  <c r="AD166" i="17" s="1"/>
  <c r="AD131" i="17"/>
  <c r="AM104" i="17"/>
  <c r="AL104" i="17"/>
  <c r="AK104" i="17"/>
  <c r="AJ104" i="17"/>
  <c r="AI104" i="17"/>
  <c r="AH104" i="17"/>
  <c r="AG104" i="17"/>
  <c r="AF104" i="17"/>
  <c r="AE104" i="17"/>
  <c r="AA616" i="1"/>
  <c r="AA615" i="1"/>
  <c r="AA614" i="1"/>
  <c r="AA609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197" i="1"/>
  <c r="AA362" i="1"/>
  <c r="AC610" i="17"/>
  <c r="AC606" i="17"/>
  <c r="AC121" i="17" s="1"/>
  <c r="AC484" i="17"/>
  <c r="AC120" i="17" s="1"/>
  <c r="AC418" i="17"/>
  <c r="AC363" i="17"/>
  <c r="AC313" i="17"/>
  <c r="AC115" i="17" s="1"/>
  <c r="AC296" i="17"/>
  <c r="AC114" i="17" s="1"/>
  <c r="AC238" i="17"/>
  <c r="AC113" i="17" s="1"/>
  <c r="AC218" i="17"/>
  <c r="AC112" i="17" s="1"/>
  <c r="AC202" i="17"/>
  <c r="AC111" i="17" s="1"/>
  <c r="AC122" i="17"/>
  <c r="AA100" i="17"/>
  <c r="AD93" i="17"/>
  <c r="U616" i="1"/>
  <c r="U615" i="1"/>
  <c r="U614" i="1"/>
  <c r="U609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1" i="1"/>
  <c r="U200" i="1"/>
  <c r="U199" i="1"/>
  <c r="U198" i="1"/>
  <c r="U197" i="1"/>
  <c r="V195" i="17"/>
  <c r="V194" i="1"/>
  <c r="AD82" i="17" l="1"/>
  <c r="AD90" i="17"/>
  <c r="AD119" i="17"/>
  <c r="AH119" i="17"/>
  <c r="AL119" i="17"/>
  <c r="AF119" i="17"/>
  <c r="AJ119" i="17"/>
  <c r="AE119" i="17"/>
  <c r="AI119" i="17"/>
  <c r="AM119" i="17"/>
  <c r="AC119" i="17"/>
  <c r="AG119" i="17"/>
  <c r="AK119" i="17"/>
  <c r="A169" i="17"/>
  <c r="A166" i="17"/>
  <c r="A168" i="17"/>
  <c r="A167" i="17"/>
  <c r="A160" i="17"/>
  <c r="A162" i="17"/>
  <c r="A159" i="17"/>
  <c r="A161" i="17"/>
  <c r="AD104" i="17"/>
  <c r="AD74" i="17"/>
  <c r="AE619" i="17"/>
  <c r="AI619" i="17"/>
  <c r="AD163" i="17"/>
  <c r="AD170" i="17" s="1"/>
  <c r="AH163" i="17"/>
  <c r="AH170" i="17" s="1"/>
  <c r="AL163" i="17"/>
  <c r="AL170" i="17" s="1"/>
  <c r="AD619" i="17"/>
  <c r="AH619" i="17"/>
  <c r="AL619" i="17"/>
  <c r="AG163" i="17"/>
  <c r="AG170" i="17" s="1"/>
  <c r="AK163" i="17"/>
  <c r="AK170" i="17" s="1"/>
  <c r="AG619" i="17"/>
  <c r="AK619" i="17"/>
  <c r="AD105" i="17"/>
  <c r="AM116" i="17"/>
  <c r="AM138" i="17" s="1"/>
  <c r="AE163" i="17"/>
  <c r="AE170" i="17" s="1"/>
  <c r="AI163" i="17"/>
  <c r="AI170" i="17" s="1"/>
  <c r="AM163" i="17"/>
  <c r="AM170" i="17" s="1"/>
  <c r="AC123" i="17"/>
  <c r="AI116" i="17"/>
  <c r="AI138" i="17" s="1"/>
  <c r="AE116" i="17"/>
  <c r="AE138" i="17" s="1"/>
  <c r="AF116" i="17"/>
  <c r="AF138" i="17" s="1"/>
  <c r="AJ116" i="17"/>
  <c r="AJ138" i="17" s="1"/>
  <c r="AD116" i="17"/>
  <c r="AD138" i="17" s="1"/>
  <c r="AH116" i="17"/>
  <c r="AH138" i="17" s="1"/>
  <c r="AL116" i="17"/>
  <c r="AL138" i="17" s="1"/>
  <c r="AM619" i="17"/>
  <c r="AG116" i="17"/>
  <c r="AG138" i="17" s="1"/>
  <c r="AK116" i="17"/>
  <c r="AK138" i="17" s="1"/>
  <c r="AF163" i="17"/>
  <c r="AF170" i="17" s="1"/>
  <c r="AJ163" i="17"/>
  <c r="AJ170" i="17" s="1"/>
  <c r="AD315" i="17"/>
  <c r="AH315" i="17"/>
  <c r="AL315" i="17"/>
  <c r="AF315" i="17"/>
  <c r="AJ315" i="17"/>
  <c r="AF619" i="17"/>
  <c r="AJ619" i="17"/>
  <c r="AE315" i="17"/>
  <c r="AI315" i="17"/>
  <c r="AM315" i="17"/>
  <c r="AG315" i="17"/>
  <c r="AK315" i="17"/>
  <c r="AC619" i="17"/>
  <c r="AC116" i="17"/>
  <c r="AC315" i="17"/>
  <c r="AB78" i="1"/>
  <c r="AB76" i="1"/>
  <c r="AC124" i="17" l="1"/>
  <c r="AC126" i="17" s="1"/>
  <c r="AD124" i="17"/>
  <c r="AD139" i="17" s="1"/>
  <c r="AE124" i="17"/>
  <c r="AE139" i="17" s="1"/>
  <c r="AK124" i="17"/>
  <c r="AK139" i="17" s="1"/>
  <c r="AL124" i="17"/>
  <c r="AL139" i="17" s="1"/>
  <c r="AJ124" i="17"/>
  <c r="AJ139" i="17" s="1"/>
  <c r="AM124" i="17"/>
  <c r="AM139" i="17" s="1"/>
  <c r="AF124" i="17"/>
  <c r="AF139" i="17" s="1"/>
  <c r="AH124" i="17"/>
  <c r="AH139" i="17" s="1"/>
  <c r="AI124" i="17"/>
  <c r="AI139" i="17" s="1"/>
  <c r="AG124" i="17"/>
  <c r="AG139" i="17" s="1"/>
  <c r="AC132" i="17" l="1"/>
  <c r="AC134" i="17" s="1"/>
  <c r="AD126" i="17"/>
  <c r="AD140" i="17" s="1"/>
  <c r="AH126" i="17"/>
  <c r="AH140" i="17" s="1"/>
  <c r="AM126" i="17"/>
  <c r="AM140" i="17" s="1"/>
  <c r="AG126" i="17"/>
  <c r="AG132" i="17" s="1"/>
  <c r="AL126" i="17"/>
  <c r="AL140" i="17" s="1"/>
  <c r="AE126" i="17"/>
  <c r="AF126" i="17"/>
  <c r="AF140" i="17" s="1"/>
  <c r="AK126" i="17"/>
  <c r="AK140" i="17" s="1"/>
  <c r="AI126" i="17"/>
  <c r="AI132" i="17" s="1"/>
  <c r="AJ126" i="17"/>
  <c r="EQ162" i="1"/>
  <c r="GL123" i="1"/>
  <c r="GY616" i="1"/>
  <c r="GY615" i="1"/>
  <c r="GY614" i="1"/>
  <c r="GL610" i="1"/>
  <c r="GL122" i="1" s="1"/>
  <c r="GY609" i="1"/>
  <c r="GL606" i="1"/>
  <c r="GL121" i="1" s="1"/>
  <c r="GY605" i="1"/>
  <c r="GY604" i="1"/>
  <c r="GY603" i="1"/>
  <c r="GY602" i="1"/>
  <c r="GY601" i="1"/>
  <c r="GY600" i="1"/>
  <c r="GY599" i="1"/>
  <c r="GY598" i="1"/>
  <c r="GY597" i="1"/>
  <c r="GY596" i="1"/>
  <c r="GY595" i="1"/>
  <c r="GY594" i="1"/>
  <c r="GY593" i="1"/>
  <c r="GY592" i="1"/>
  <c r="GY591" i="1"/>
  <c r="GY590" i="1"/>
  <c r="GY589" i="1"/>
  <c r="GY588" i="1"/>
  <c r="GY587" i="1"/>
  <c r="GY586" i="1"/>
  <c r="GY585" i="1"/>
  <c r="GY584" i="1"/>
  <c r="GY583" i="1"/>
  <c r="GY582" i="1"/>
  <c r="GY581" i="1"/>
  <c r="GY580" i="1"/>
  <c r="GY579" i="1"/>
  <c r="GY578" i="1"/>
  <c r="GY577" i="1"/>
  <c r="GY576" i="1"/>
  <c r="GY575" i="1"/>
  <c r="GY574" i="1"/>
  <c r="GY573" i="1"/>
  <c r="GY572" i="1"/>
  <c r="GY571" i="1"/>
  <c r="GY570" i="1"/>
  <c r="GY569" i="1"/>
  <c r="GY568" i="1"/>
  <c r="GY567" i="1"/>
  <c r="GY566" i="1"/>
  <c r="GY565" i="1"/>
  <c r="GY564" i="1"/>
  <c r="GY563" i="1"/>
  <c r="GY562" i="1"/>
  <c r="GY561" i="1"/>
  <c r="GY560" i="1"/>
  <c r="GY559" i="1"/>
  <c r="GY558" i="1"/>
  <c r="GY557" i="1"/>
  <c r="GY556" i="1"/>
  <c r="GY555" i="1"/>
  <c r="GY554" i="1"/>
  <c r="GY553" i="1"/>
  <c r="GY552" i="1"/>
  <c r="GY551" i="1"/>
  <c r="GY550" i="1"/>
  <c r="GY549" i="1"/>
  <c r="GY548" i="1"/>
  <c r="GY547" i="1"/>
  <c r="GY546" i="1"/>
  <c r="GY545" i="1"/>
  <c r="GY544" i="1"/>
  <c r="GY543" i="1"/>
  <c r="GY542" i="1"/>
  <c r="GY541" i="1"/>
  <c r="GY540" i="1"/>
  <c r="GY539" i="1"/>
  <c r="GY538" i="1"/>
  <c r="GY537" i="1"/>
  <c r="GY536" i="1"/>
  <c r="GY535" i="1"/>
  <c r="GY534" i="1"/>
  <c r="GY533" i="1"/>
  <c r="GY532" i="1"/>
  <c r="GY531" i="1"/>
  <c r="GY530" i="1"/>
  <c r="GY529" i="1"/>
  <c r="GY528" i="1"/>
  <c r="GY527" i="1"/>
  <c r="GY526" i="1"/>
  <c r="GY525" i="1"/>
  <c r="GY524" i="1"/>
  <c r="GY523" i="1"/>
  <c r="GY522" i="1"/>
  <c r="GY521" i="1"/>
  <c r="GY520" i="1"/>
  <c r="GY519" i="1"/>
  <c r="GY518" i="1"/>
  <c r="GY517" i="1"/>
  <c r="GY516" i="1"/>
  <c r="GY515" i="1"/>
  <c r="GY514" i="1"/>
  <c r="GY513" i="1"/>
  <c r="GY512" i="1"/>
  <c r="GY511" i="1"/>
  <c r="GY510" i="1"/>
  <c r="GY509" i="1"/>
  <c r="GY508" i="1"/>
  <c r="GY507" i="1"/>
  <c r="GY506" i="1"/>
  <c r="GY505" i="1"/>
  <c r="GY504" i="1"/>
  <c r="GY503" i="1"/>
  <c r="GY502" i="1"/>
  <c r="GY501" i="1"/>
  <c r="GY500" i="1"/>
  <c r="GY499" i="1"/>
  <c r="GY498" i="1"/>
  <c r="GY497" i="1"/>
  <c r="GY496" i="1"/>
  <c r="GY495" i="1"/>
  <c r="GY494" i="1"/>
  <c r="GY493" i="1"/>
  <c r="GY492" i="1"/>
  <c r="GY491" i="1"/>
  <c r="GY490" i="1"/>
  <c r="GY489" i="1"/>
  <c r="GY488" i="1"/>
  <c r="GY487" i="1"/>
  <c r="GY484" i="1"/>
  <c r="GL484" i="1"/>
  <c r="GL120" i="1" s="1"/>
  <c r="GY483" i="1"/>
  <c r="GY482" i="1"/>
  <c r="GY481" i="1"/>
  <c r="GY480" i="1"/>
  <c r="GY479" i="1"/>
  <c r="GY478" i="1"/>
  <c r="GY477" i="1"/>
  <c r="GY476" i="1"/>
  <c r="GY475" i="1"/>
  <c r="GY474" i="1"/>
  <c r="GY473" i="1"/>
  <c r="GY472" i="1"/>
  <c r="GY471" i="1"/>
  <c r="GY470" i="1"/>
  <c r="GY469" i="1"/>
  <c r="GY468" i="1"/>
  <c r="GY467" i="1"/>
  <c r="GY466" i="1"/>
  <c r="GY465" i="1"/>
  <c r="GY464" i="1"/>
  <c r="GY463" i="1"/>
  <c r="GY462" i="1"/>
  <c r="GY461" i="1"/>
  <c r="GY460" i="1"/>
  <c r="GY459" i="1"/>
  <c r="GY458" i="1"/>
  <c r="GY457" i="1"/>
  <c r="GY456" i="1"/>
  <c r="GY455" i="1"/>
  <c r="GY454" i="1"/>
  <c r="GY453" i="1"/>
  <c r="GY452" i="1"/>
  <c r="GY451" i="1"/>
  <c r="GY450" i="1"/>
  <c r="GY449" i="1"/>
  <c r="GY448" i="1"/>
  <c r="GY447" i="1"/>
  <c r="GY446" i="1"/>
  <c r="GY445" i="1"/>
  <c r="GY444" i="1"/>
  <c r="GY443" i="1"/>
  <c r="GY442" i="1"/>
  <c r="GY441" i="1"/>
  <c r="GY440" i="1"/>
  <c r="GY439" i="1"/>
  <c r="GY438" i="1"/>
  <c r="GY437" i="1"/>
  <c r="GY436" i="1"/>
  <c r="GY435" i="1"/>
  <c r="GY434" i="1"/>
  <c r="GY433" i="1"/>
  <c r="GY429" i="1"/>
  <c r="GY428" i="1"/>
  <c r="GY427" i="1"/>
  <c r="GY426" i="1"/>
  <c r="GY425" i="1"/>
  <c r="GY424" i="1"/>
  <c r="GY423" i="1"/>
  <c r="GY422" i="1"/>
  <c r="GY421" i="1"/>
  <c r="GL418" i="1"/>
  <c r="GY417" i="1"/>
  <c r="GY416" i="1"/>
  <c r="GY415" i="1"/>
  <c r="GY414" i="1"/>
  <c r="GY413" i="1"/>
  <c r="GY412" i="1"/>
  <c r="GY411" i="1"/>
  <c r="GY410" i="1"/>
  <c r="GY409" i="1"/>
  <c r="GY408" i="1"/>
  <c r="GY407" i="1"/>
  <c r="GY406" i="1"/>
  <c r="GY405" i="1"/>
  <c r="GY404" i="1"/>
  <c r="GY403" i="1"/>
  <c r="GY402" i="1"/>
  <c r="GY401" i="1"/>
  <c r="GY400" i="1"/>
  <c r="GY399" i="1"/>
  <c r="GY398" i="1"/>
  <c r="GY397" i="1"/>
  <c r="GY396" i="1"/>
  <c r="GY395" i="1"/>
  <c r="GY394" i="1"/>
  <c r="GY393" i="1"/>
  <c r="GY392" i="1"/>
  <c r="GY391" i="1"/>
  <c r="GY390" i="1"/>
  <c r="GY389" i="1"/>
  <c r="GY388" i="1"/>
  <c r="GY387" i="1"/>
  <c r="GY386" i="1"/>
  <c r="GY385" i="1"/>
  <c r="GY384" i="1"/>
  <c r="GY383" i="1"/>
  <c r="GY382" i="1"/>
  <c r="GY381" i="1"/>
  <c r="GY380" i="1"/>
  <c r="GY379" i="1"/>
  <c r="GY378" i="1"/>
  <c r="GY377" i="1"/>
  <c r="GY376" i="1"/>
  <c r="GY375" i="1"/>
  <c r="GY374" i="1"/>
  <c r="GY373" i="1"/>
  <c r="GY372" i="1"/>
  <c r="GY371" i="1"/>
  <c r="GY370" i="1"/>
  <c r="GY369" i="1"/>
  <c r="GY368" i="1"/>
  <c r="GY367" i="1"/>
  <c r="GY366" i="1"/>
  <c r="GL363" i="1"/>
  <c r="GY362" i="1"/>
  <c r="GY361" i="1"/>
  <c r="GY360" i="1"/>
  <c r="GY359" i="1"/>
  <c r="GY358" i="1"/>
  <c r="GY357" i="1"/>
  <c r="GY356" i="1"/>
  <c r="GY355" i="1"/>
  <c r="GY354" i="1"/>
  <c r="GY353" i="1"/>
  <c r="GY352" i="1"/>
  <c r="GY351" i="1"/>
  <c r="GY350" i="1"/>
  <c r="GY349" i="1"/>
  <c r="GY348" i="1"/>
  <c r="GY347" i="1"/>
  <c r="GY346" i="1"/>
  <c r="GY345" i="1"/>
  <c r="GY344" i="1"/>
  <c r="GY343" i="1"/>
  <c r="GY342" i="1"/>
  <c r="GY341" i="1"/>
  <c r="GY340" i="1"/>
  <c r="GY339" i="1"/>
  <c r="GY338" i="1"/>
  <c r="GY337" i="1"/>
  <c r="GY336" i="1"/>
  <c r="GY335" i="1"/>
  <c r="GY334" i="1"/>
  <c r="GY333" i="1"/>
  <c r="GY332" i="1"/>
  <c r="GY331" i="1"/>
  <c r="GY330" i="1"/>
  <c r="GY329" i="1"/>
  <c r="GY328" i="1"/>
  <c r="GY327" i="1"/>
  <c r="GY326" i="1"/>
  <c r="GY325" i="1"/>
  <c r="GY324" i="1"/>
  <c r="GY323" i="1"/>
  <c r="GY322" i="1"/>
  <c r="GL313" i="1"/>
  <c r="GL115" i="1" s="1"/>
  <c r="GY312" i="1"/>
  <c r="GY311" i="1"/>
  <c r="GY310" i="1"/>
  <c r="GY309" i="1"/>
  <c r="GY308" i="1"/>
  <c r="GY307" i="1"/>
  <c r="GY306" i="1"/>
  <c r="GY305" i="1"/>
  <c r="GY304" i="1"/>
  <c r="GY303" i="1"/>
  <c r="GY302" i="1"/>
  <c r="GY301" i="1"/>
  <c r="GY300" i="1"/>
  <c r="GY299" i="1"/>
  <c r="GL296" i="1"/>
  <c r="GL114" i="1" s="1"/>
  <c r="GY295" i="1"/>
  <c r="GY294" i="1"/>
  <c r="GY293" i="1"/>
  <c r="GY292" i="1"/>
  <c r="GY291" i="1"/>
  <c r="GY290" i="1"/>
  <c r="GY289" i="1"/>
  <c r="GY288" i="1"/>
  <c r="GY287" i="1"/>
  <c r="GY286" i="1"/>
  <c r="GY285" i="1"/>
  <c r="GY284" i="1"/>
  <c r="GY283" i="1"/>
  <c r="GY282" i="1"/>
  <c r="GY281" i="1"/>
  <c r="GY280" i="1"/>
  <c r="GY279" i="1"/>
  <c r="GY278" i="1"/>
  <c r="GY277" i="1"/>
  <c r="GY276" i="1"/>
  <c r="GY275" i="1"/>
  <c r="GY274" i="1"/>
  <c r="GY273" i="1"/>
  <c r="GY272" i="1"/>
  <c r="GY271" i="1"/>
  <c r="GY270" i="1"/>
  <c r="GY269" i="1"/>
  <c r="GY268" i="1"/>
  <c r="GY267" i="1"/>
  <c r="GY266" i="1"/>
  <c r="GY265" i="1"/>
  <c r="GY264" i="1"/>
  <c r="GY263" i="1"/>
  <c r="GY262" i="1"/>
  <c r="GY261" i="1"/>
  <c r="GY260" i="1"/>
  <c r="GY259" i="1"/>
  <c r="GY258" i="1"/>
  <c r="GY257" i="1"/>
  <c r="GY256" i="1"/>
  <c r="GY255" i="1"/>
  <c r="GY254" i="1"/>
  <c r="GY253" i="1"/>
  <c r="GY252" i="1"/>
  <c r="GY251" i="1"/>
  <c r="GY250" i="1"/>
  <c r="GY249" i="1"/>
  <c r="GY248" i="1"/>
  <c r="GY247" i="1"/>
  <c r="GY246" i="1"/>
  <c r="GY245" i="1"/>
  <c r="GY244" i="1"/>
  <c r="GY243" i="1"/>
  <c r="GY242" i="1"/>
  <c r="GY241" i="1"/>
  <c r="GL238" i="1"/>
  <c r="GL113" i="1" s="1"/>
  <c r="GY237" i="1"/>
  <c r="GY236" i="1"/>
  <c r="GY235" i="1"/>
  <c r="GY234" i="1"/>
  <c r="GY233" i="1"/>
  <c r="GY232" i="1"/>
  <c r="GY231" i="1"/>
  <c r="GY230" i="1"/>
  <c r="GY229" i="1"/>
  <c r="GY228" i="1"/>
  <c r="GY227" i="1"/>
  <c r="GY226" i="1"/>
  <c r="GY225" i="1"/>
  <c r="GY224" i="1"/>
  <c r="GY223" i="1"/>
  <c r="GY222" i="1"/>
  <c r="GY221" i="1"/>
  <c r="GL218" i="1"/>
  <c r="GL112" i="1" s="1"/>
  <c r="GY217" i="1"/>
  <c r="GY216" i="1"/>
  <c r="GY215" i="1"/>
  <c r="GY214" i="1"/>
  <c r="GY213" i="1"/>
  <c r="GY212" i="1"/>
  <c r="GY211" i="1"/>
  <c r="GY210" i="1"/>
  <c r="GY209" i="1"/>
  <c r="GY208" i="1"/>
  <c r="GY207" i="1"/>
  <c r="GY206" i="1"/>
  <c r="GY205" i="1"/>
  <c r="GL202" i="1"/>
  <c r="GL111" i="1" s="1"/>
  <c r="GY201" i="1"/>
  <c r="GY200" i="1"/>
  <c r="GY199" i="1"/>
  <c r="GY198" i="1"/>
  <c r="GY188" i="1"/>
  <c r="GY187" i="1"/>
  <c r="GY184" i="1"/>
  <c r="GY183" i="1"/>
  <c r="GY182" i="1"/>
  <c r="GY181" i="1"/>
  <c r="GY180" i="1"/>
  <c r="GY177" i="1"/>
  <c r="GY176" i="1"/>
  <c r="GY175" i="1"/>
  <c r="GY174" i="1"/>
  <c r="GY173" i="1"/>
  <c r="GY162" i="1"/>
  <c r="GL162" i="1"/>
  <c r="GL169" i="1" s="1"/>
  <c r="GL161" i="1"/>
  <c r="GL168" i="1" s="1"/>
  <c r="GL160" i="1"/>
  <c r="GL167" i="1" s="1"/>
  <c r="GL159" i="1"/>
  <c r="GL166" i="1" s="1"/>
  <c r="GY157" i="1"/>
  <c r="GY156" i="1"/>
  <c r="GY155" i="1"/>
  <c r="GY154" i="1"/>
  <c r="GY153" i="1"/>
  <c r="GY152" i="1"/>
  <c r="GY151" i="1"/>
  <c r="GY150" i="1"/>
  <c r="GY149" i="1"/>
  <c r="GY148" i="1"/>
  <c r="GY147" i="1"/>
  <c r="GY146" i="1"/>
  <c r="GY145" i="1"/>
  <c r="GY130" i="1"/>
  <c r="GY129" i="1"/>
  <c r="GL107" i="1"/>
  <c r="GL105" i="1"/>
  <c r="GL104" i="1"/>
  <c r="GL74" i="1"/>
  <c r="GL73" i="1"/>
  <c r="GY1" i="1"/>
  <c r="FW123" i="1"/>
  <c r="GJ616" i="1"/>
  <c r="GJ615" i="1"/>
  <c r="GJ614" i="1"/>
  <c r="FW610" i="1"/>
  <c r="FW122" i="1" s="1"/>
  <c r="GJ609" i="1"/>
  <c r="FW606" i="1"/>
  <c r="FW121" i="1" s="1"/>
  <c r="GJ605" i="1"/>
  <c r="GJ604" i="1"/>
  <c r="GJ603" i="1"/>
  <c r="GJ602" i="1"/>
  <c r="GJ601" i="1"/>
  <c r="GJ600" i="1"/>
  <c r="GJ599" i="1"/>
  <c r="GJ598" i="1"/>
  <c r="GJ597" i="1"/>
  <c r="GJ596" i="1"/>
  <c r="GJ595" i="1"/>
  <c r="GJ594" i="1"/>
  <c r="GJ593" i="1"/>
  <c r="GJ592" i="1"/>
  <c r="GJ591" i="1"/>
  <c r="GJ590" i="1"/>
  <c r="GJ589" i="1"/>
  <c r="GJ588" i="1"/>
  <c r="GJ587" i="1"/>
  <c r="GJ586" i="1"/>
  <c r="GJ585" i="1"/>
  <c r="GJ584" i="1"/>
  <c r="GJ583" i="1"/>
  <c r="GJ582" i="1"/>
  <c r="GJ581" i="1"/>
  <c r="GJ580" i="1"/>
  <c r="GJ579" i="1"/>
  <c r="GJ578" i="1"/>
  <c r="GJ577" i="1"/>
  <c r="GJ576" i="1"/>
  <c r="GJ575" i="1"/>
  <c r="GJ574" i="1"/>
  <c r="GJ573" i="1"/>
  <c r="GJ572" i="1"/>
  <c r="GJ571" i="1"/>
  <c r="GJ570" i="1"/>
  <c r="GJ569" i="1"/>
  <c r="GJ568" i="1"/>
  <c r="GJ567" i="1"/>
  <c r="GJ566" i="1"/>
  <c r="GJ565" i="1"/>
  <c r="GJ564" i="1"/>
  <c r="GJ563" i="1"/>
  <c r="GJ562" i="1"/>
  <c r="GJ561" i="1"/>
  <c r="GJ560" i="1"/>
  <c r="GJ559" i="1"/>
  <c r="GJ558" i="1"/>
  <c r="GJ557" i="1"/>
  <c r="GJ556" i="1"/>
  <c r="GJ555" i="1"/>
  <c r="GJ554" i="1"/>
  <c r="GJ553" i="1"/>
  <c r="GJ552" i="1"/>
  <c r="GJ551" i="1"/>
  <c r="GJ550" i="1"/>
  <c r="GJ549" i="1"/>
  <c r="GJ548" i="1"/>
  <c r="GJ547" i="1"/>
  <c r="GJ546" i="1"/>
  <c r="GJ545" i="1"/>
  <c r="GJ544" i="1"/>
  <c r="GJ543" i="1"/>
  <c r="GJ542" i="1"/>
  <c r="GJ541" i="1"/>
  <c r="GJ540" i="1"/>
  <c r="GJ539" i="1"/>
  <c r="GJ538" i="1"/>
  <c r="GJ537" i="1"/>
  <c r="GJ536" i="1"/>
  <c r="GJ535" i="1"/>
  <c r="GJ534" i="1"/>
  <c r="GJ533" i="1"/>
  <c r="GJ532" i="1"/>
  <c r="GJ531" i="1"/>
  <c r="GJ530" i="1"/>
  <c r="GJ529" i="1"/>
  <c r="GJ528" i="1"/>
  <c r="GJ527" i="1"/>
  <c r="GJ526" i="1"/>
  <c r="GJ525" i="1"/>
  <c r="GJ524" i="1"/>
  <c r="GJ523" i="1"/>
  <c r="GJ522" i="1"/>
  <c r="GJ521" i="1"/>
  <c r="GJ520" i="1"/>
  <c r="GJ519" i="1"/>
  <c r="GJ518" i="1"/>
  <c r="GJ517" i="1"/>
  <c r="GJ516" i="1"/>
  <c r="GJ515" i="1"/>
  <c r="GJ514" i="1"/>
  <c r="GJ513" i="1"/>
  <c r="GJ512" i="1"/>
  <c r="GJ511" i="1"/>
  <c r="GJ510" i="1"/>
  <c r="GJ509" i="1"/>
  <c r="GJ508" i="1"/>
  <c r="GJ507" i="1"/>
  <c r="GJ506" i="1"/>
  <c r="GJ505" i="1"/>
  <c r="GJ504" i="1"/>
  <c r="GJ503" i="1"/>
  <c r="GJ502" i="1"/>
  <c r="GJ501" i="1"/>
  <c r="GJ500" i="1"/>
  <c r="GJ499" i="1"/>
  <c r="GJ498" i="1"/>
  <c r="GJ497" i="1"/>
  <c r="GJ496" i="1"/>
  <c r="GJ495" i="1"/>
  <c r="GJ494" i="1"/>
  <c r="GJ493" i="1"/>
  <c r="GJ492" i="1"/>
  <c r="GJ491" i="1"/>
  <c r="GJ490" i="1"/>
  <c r="GJ489" i="1"/>
  <c r="GJ488" i="1"/>
  <c r="GJ487" i="1"/>
  <c r="FW484" i="1"/>
  <c r="FW120" i="1" s="1"/>
  <c r="GJ483" i="1"/>
  <c r="GJ482" i="1"/>
  <c r="GJ481" i="1"/>
  <c r="GJ480" i="1"/>
  <c r="GJ479" i="1"/>
  <c r="GJ478" i="1"/>
  <c r="GJ477" i="1"/>
  <c r="GJ476" i="1"/>
  <c r="GJ475" i="1"/>
  <c r="GJ474" i="1"/>
  <c r="GJ473" i="1"/>
  <c r="GJ472" i="1"/>
  <c r="GJ471" i="1"/>
  <c r="GJ470" i="1"/>
  <c r="GJ469" i="1"/>
  <c r="GJ468" i="1"/>
  <c r="GJ467" i="1"/>
  <c r="GJ466" i="1"/>
  <c r="GJ465" i="1"/>
  <c r="GJ464" i="1"/>
  <c r="GJ463" i="1"/>
  <c r="GJ462" i="1"/>
  <c r="GJ461" i="1"/>
  <c r="GJ460" i="1"/>
  <c r="GJ459" i="1"/>
  <c r="GJ458" i="1"/>
  <c r="GJ457" i="1"/>
  <c r="GJ456" i="1"/>
  <c r="GJ455" i="1"/>
  <c r="GJ454" i="1"/>
  <c r="GJ453" i="1"/>
  <c r="GJ452" i="1"/>
  <c r="GJ451" i="1"/>
  <c r="GJ450" i="1"/>
  <c r="GJ449" i="1"/>
  <c r="GJ448" i="1"/>
  <c r="GJ447" i="1"/>
  <c r="GJ446" i="1"/>
  <c r="GJ445" i="1"/>
  <c r="GJ444" i="1"/>
  <c r="GJ443" i="1"/>
  <c r="GJ442" i="1"/>
  <c r="GJ441" i="1"/>
  <c r="GJ440" i="1"/>
  <c r="GJ439" i="1"/>
  <c r="GJ438" i="1"/>
  <c r="GJ437" i="1"/>
  <c r="GJ436" i="1"/>
  <c r="GJ435" i="1"/>
  <c r="GJ434" i="1"/>
  <c r="GJ433" i="1"/>
  <c r="GJ429" i="1"/>
  <c r="GJ428" i="1"/>
  <c r="GJ427" i="1"/>
  <c r="GJ426" i="1"/>
  <c r="GJ425" i="1"/>
  <c r="GJ424" i="1"/>
  <c r="GJ423" i="1"/>
  <c r="GJ422" i="1"/>
  <c r="GJ421" i="1"/>
  <c r="FW418" i="1"/>
  <c r="GJ417" i="1"/>
  <c r="GJ416" i="1"/>
  <c r="GJ415" i="1"/>
  <c r="GJ414" i="1"/>
  <c r="GJ413" i="1"/>
  <c r="GJ412" i="1"/>
  <c r="GJ411" i="1"/>
  <c r="GJ410" i="1"/>
  <c r="GJ409" i="1"/>
  <c r="GJ408" i="1"/>
  <c r="GJ407" i="1"/>
  <c r="GJ406" i="1"/>
  <c r="GJ405" i="1"/>
  <c r="GJ404" i="1"/>
  <c r="GJ403" i="1"/>
  <c r="GJ402" i="1"/>
  <c r="GJ401" i="1"/>
  <c r="GJ400" i="1"/>
  <c r="GJ399" i="1"/>
  <c r="GJ398" i="1"/>
  <c r="GJ397" i="1"/>
  <c r="GJ396" i="1"/>
  <c r="GJ395" i="1"/>
  <c r="GJ394" i="1"/>
  <c r="GJ393" i="1"/>
  <c r="GJ392" i="1"/>
  <c r="GJ391" i="1"/>
  <c r="GJ390" i="1"/>
  <c r="GJ389" i="1"/>
  <c r="GJ388" i="1"/>
  <c r="GJ387" i="1"/>
  <c r="GJ386" i="1"/>
  <c r="GJ385" i="1"/>
  <c r="GJ384" i="1"/>
  <c r="GJ383" i="1"/>
  <c r="GJ382" i="1"/>
  <c r="GJ381" i="1"/>
  <c r="GJ380" i="1"/>
  <c r="GJ379" i="1"/>
  <c r="GJ378" i="1"/>
  <c r="GJ377" i="1"/>
  <c r="GJ376" i="1"/>
  <c r="GJ375" i="1"/>
  <c r="GJ374" i="1"/>
  <c r="GJ373" i="1"/>
  <c r="GJ372" i="1"/>
  <c r="GJ371" i="1"/>
  <c r="GJ370" i="1"/>
  <c r="GJ369" i="1"/>
  <c r="GJ368" i="1"/>
  <c r="GJ367" i="1"/>
  <c r="GJ366" i="1"/>
  <c r="FW363" i="1"/>
  <c r="GJ362" i="1"/>
  <c r="GJ361" i="1"/>
  <c r="GJ360" i="1"/>
  <c r="GJ359" i="1"/>
  <c r="GJ358" i="1"/>
  <c r="GJ357" i="1"/>
  <c r="GJ356" i="1"/>
  <c r="GJ355" i="1"/>
  <c r="GJ354" i="1"/>
  <c r="GJ353" i="1"/>
  <c r="GJ352" i="1"/>
  <c r="GJ351" i="1"/>
  <c r="GJ350" i="1"/>
  <c r="GJ349" i="1"/>
  <c r="GJ348" i="1"/>
  <c r="GJ347" i="1"/>
  <c r="GJ346" i="1"/>
  <c r="GJ345" i="1"/>
  <c r="GJ344" i="1"/>
  <c r="GJ343" i="1"/>
  <c r="GJ342" i="1"/>
  <c r="GJ341" i="1"/>
  <c r="GJ340" i="1"/>
  <c r="GJ339" i="1"/>
  <c r="GJ338" i="1"/>
  <c r="GJ337" i="1"/>
  <c r="GJ336" i="1"/>
  <c r="GJ335" i="1"/>
  <c r="GJ334" i="1"/>
  <c r="GJ333" i="1"/>
  <c r="GJ332" i="1"/>
  <c r="GJ331" i="1"/>
  <c r="GJ330" i="1"/>
  <c r="GJ329" i="1"/>
  <c r="GJ328" i="1"/>
  <c r="GJ327" i="1"/>
  <c r="GJ326" i="1"/>
  <c r="GJ325" i="1"/>
  <c r="GJ324" i="1"/>
  <c r="GJ323" i="1"/>
  <c r="GJ322" i="1"/>
  <c r="FW313" i="1"/>
  <c r="FW115" i="1" s="1"/>
  <c r="GJ312" i="1"/>
  <c r="GJ311" i="1"/>
  <c r="GJ310" i="1"/>
  <c r="GJ309" i="1"/>
  <c r="GJ308" i="1"/>
  <c r="GJ307" i="1"/>
  <c r="GJ306" i="1"/>
  <c r="GJ305" i="1"/>
  <c r="GJ304" i="1"/>
  <c r="GJ303" i="1"/>
  <c r="GJ302" i="1"/>
  <c r="GJ301" i="1"/>
  <c r="GJ300" i="1"/>
  <c r="GJ299" i="1"/>
  <c r="FW296" i="1"/>
  <c r="FW114" i="1" s="1"/>
  <c r="GJ295" i="1"/>
  <c r="GJ294" i="1"/>
  <c r="GJ293" i="1"/>
  <c r="GJ292" i="1"/>
  <c r="GJ291" i="1"/>
  <c r="GJ290" i="1"/>
  <c r="GJ289" i="1"/>
  <c r="GJ288" i="1"/>
  <c r="GJ287" i="1"/>
  <c r="GJ286" i="1"/>
  <c r="GJ285" i="1"/>
  <c r="GJ284" i="1"/>
  <c r="GJ283" i="1"/>
  <c r="GJ282" i="1"/>
  <c r="GJ281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7" i="1"/>
  <c r="GJ266" i="1"/>
  <c r="GJ265" i="1"/>
  <c r="GJ264" i="1"/>
  <c r="GJ263" i="1"/>
  <c r="GJ262" i="1"/>
  <c r="GJ261" i="1"/>
  <c r="GJ260" i="1"/>
  <c r="GJ259" i="1"/>
  <c r="GJ258" i="1"/>
  <c r="GJ257" i="1"/>
  <c r="GJ256" i="1"/>
  <c r="GJ255" i="1"/>
  <c r="GJ254" i="1"/>
  <c r="GJ253" i="1"/>
  <c r="GJ252" i="1"/>
  <c r="GJ251" i="1"/>
  <c r="GJ250" i="1"/>
  <c r="GJ249" i="1"/>
  <c r="GJ248" i="1"/>
  <c r="GJ247" i="1"/>
  <c r="GJ246" i="1"/>
  <c r="GJ245" i="1"/>
  <c r="GJ244" i="1"/>
  <c r="GJ243" i="1"/>
  <c r="GJ242" i="1"/>
  <c r="GJ241" i="1"/>
  <c r="GJ238" i="1"/>
  <c r="FW238" i="1"/>
  <c r="FW113" i="1" s="1"/>
  <c r="GJ237" i="1"/>
  <c r="GJ236" i="1"/>
  <c r="GJ235" i="1"/>
  <c r="GJ234" i="1"/>
  <c r="GJ233" i="1"/>
  <c r="GJ232" i="1"/>
  <c r="GJ231" i="1"/>
  <c r="GJ230" i="1"/>
  <c r="GJ229" i="1"/>
  <c r="GJ228" i="1"/>
  <c r="GJ227" i="1"/>
  <c r="GJ226" i="1"/>
  <c r="GJ225" i="1"/>
  <c r="GJ224" i="1"/>
  <c r="GJ223" i="1"/>
  <c r="GJ222" i="1"/>
  <c r="GJ221" i="1"/>
  <c r="FW218" i="1"/>
  <c r="FW112" i="1" s="1"/>
  <c r="GJ217" i="1"/>
  <c r="GJ216" i="1"/>
  <c r="GJ215" i="1"/>
  <c r="GJ214" i="1"/>
  <c r="GJ213" i="1"/>
  <c r="GJ212" i="1"/>
  <c r="GJ211" i="1"/>
  <c r="GJ210" i="1"/>
  <c r="GJ209" i="1"/>
  <c r="GJ208" i="1"/>
  <c r="GJ207" i="1"/>
  <c r="GJ206" i="1"/>
  <c r="GJ205" i="1"/>
  <c r="FW202" i="1"/>
  <c r="FW111" i="1" s="1"/>
  <c r="GJ201" i="1"/>
  <c r="GJ200" i="1"/>
  <c r="GJ199" i="1"/>
  <c r="GJ198" i="1"/>
  <c r="GJ188" i="1"/>
  <c r="GJ187" i="1"/>
  <c r="GJ184" i="1"/>
  <c r="GJ183" i="1"/>
  <c r="GJ182" i="1"/>
  <c r="GJ181" i="1"/>
  <c r="GJ180" i="1"/>
  <c r="GJ177" i="1"/>
  <c r="GJ176" i="1"/>
  <c r="GJ175" i="1"/>
  <c r="GJ174" i="1"/>
  <c r="GJ173" i="1"/>
  <c r="FW162" i="1"/>
  <c r="FW169" i="1" s="1"/>
  <c r="FW161" i="1"/>
  <c r="FW168" i="1" s="1"/>
  <c r="FW160" i="1"/>
  <c r="FW167" i="1" s="1"/>
  <c r="FW159" i="1"/>
  <c r="FW166" i="1" s="1"/>
  <c r="GJ157" i="1"/>
  <c r="GJ156" i="1"/>
  <c r="GJ155" i="1"/>
  <c r="GJ154" i="1"/>
  <c r="GJ153" i="1"/>
  <c r="GJ152" i="1"/>
  <c r="GJ151" i="1"/>
  <c r="GJ150" i="1"/>
  <c r="GJ149" i="1"/>
  <c r="GJ148" i="1"/>
  <c r="GJ147" i="1"/>
  <c r="GJ146" i="1"/>
  <c r="GJ145" i="1"/>
  <c r="GJ130" i="1"/>
  <c r="GJ129" i="1"/>
  <c r="FW107" i="1"/>
  <c r="FW105" i="1"/>
  <c r="FW104" i="1"/>
  <c r="FW74" i="1"/>
  <c r="FW73" i="1"/>
  <c r="FH123" i="1"/>
  <c r="FU616" i="1"/>
  <c r="FU615" i="1"/>
  <c r="FU614" i="1"/>
  <c r="FH610" i="1"/>
  <c r="FH122" i="1" s="1"/>
  <c r="FU609" i="1"/>
  <c r="FH606" i="1"/>
  <c r="FH121" i="1" s="1"/>
  <c r="FU605" i="1"/>
  <c r="FU604" i="1"/>
  <c r="FU603" i="1"/>
  <c r="FU602" i="1"/>
  <c r="FU601" i="1"/>
  <c r="FU600" i="1"/>
  <c r="FU599" i="1"/>
  <c r="FU598" i="1"/>
  <c r="FU597" i="1"/>
  <c r="FU596" i="1"/>
  <c r="FU595" i="1"/>
  <c r="FU594" i="1"/>
  <c r="FU593" i="1"/>
  <c r="FU592" i="1"/>
  <c r="FU591" i="1"/>
  <c r="FU590" i="1"/>
  <c r="FU589" i="1"/>
  <c r="FU588" i="1"/>
  <c r="FU587" i="1"/>
  <c r="FU586" i="1"/>
  <c r="FU585" i="1"/>
  <c r="FU584" i="1"/>
  <c r="FU583" i="1"/>
  <c r="FU582" i="1"/>
  <c r="FU581" i="1"/>
  <c r="FU580" i="1"/>
  <c r="FU579" i="1"/>
  <c r="FU578" i="1"/>
  <c r="FU577" i="1"/>
  <c r="FU576" i="1"/>
  <c r="FU575" i="1"/>
  <c r="FU574" i="1"/>
  <c r="FU573" i="1"/>
  <c r="FU572" i="1"/>
  <c r="FU571" i="1"/>
  <c r="FU570" i="1"/>
  <c r="FU569" i="1"/>
  <c r="FU568" i="1"/>
  <c r="FU567" i="1"/>
  <c r="FU566" i="1"/>
  <c r="FU565" i="1"/>
  <c r="FU564" i="1"/>
  <c r="FU563" i="1"/>
  <c r="FU562" i="1"/>
  <c r="FU561" i="1"/>
  <c r="FU560" i="1"/>
  <c r="FU559" i="1"/>
  <c r="FU558" i="1"/>
  <c r="FU557" i="1"/>
  <c r="FU556" i="1"/>
  <c r="FU555" i="1"/>
  <c r="FU554" i="1"/>
  <c r="FU553" i="1"/>
  <c r="FU552" i="1"/>
  <c r="FU551" i="1"/>
  <c r="FU550" i="1"/>
  <c r="FU549" i="1"/>
  <c r="FU548" i="1"/>
  <c r="FU547" i="1"/>
  <c r="FU546" i="1"/>
  <c r="FU545" i="1"/>
  <c r="FU544" i="1"/>
  <c r="FU543" i="1"/>
  <c r="FU542" i="1"/>
  <c r="FU541" i="1"/>
  <c r="FU540" i="1"/>
  <c r="FU539" i="1"/>
  <c r="FU538" i="1"/>
  <c r="FU537" i="1"/>
  <c r="FU536" i="1"/>
  <c r="FU535" i="1"/>
  <c r="FU534" i="1"/>
  <c r="FU533" i="1"/>
  <c r="FU532" i="1"/>
  <c r="FU531" i="1"/>
  <c r="FU530" i="1"/>
  <c r="FU529" i="1"/>
  <c r="FU528" i="1"/>
  <c r="FU527" i="1"/>
  <c r="FU526" i="1"/>
  <c r="FU525" i="1"/>
  <c r="FU524" i="1"/>
  <c r="FU523" i="1"/>
  <c r="FU522" i="1"/>
  <c r="FU521" i="1"/>
  <c r="FU520" i="1"/>
  <c r="FU519" i="1"/>
  <c r="FU518" i="1"/>
  <c r="FU517" i="1"/>
  <c r="FU516" i="1"/>
  <c r="FU515" i="1"/>
  <c r="FU514" i="1"/>
  <c r="FU513" i="1"/>
  <c r="FU512" i="1"/>
  <c r="FU511" i="1"/>
  <c r="FU510" i="1"/>
  <c r="FU509" i="1"/>
  <c r="FU508" i="1"/>
  <c r="FU507" i="1"/>
  <c r="FU506" i="1"/>
  <c r="FU505" i="1"/>
  <c r="FU504" i="1"/>
  <c r="FU503" i="1"/>
  <c r="FU502" i="1"/>
  <c r="FU501" i="1"/>
  <c r="FU500" i="1"/>
  <c r="FU499" i="1"/>
  <c r="FU498" i="1"/>
  <c r="FU497" i="1"/>
  <c r="FU496" i="1"/>
  <c r="FU495" i="1"/>
  <c r="FU494" i="1"/>
  <c r="FU493" i="1"/>
  <c r="FU492" i="1"/>
  <c r="FU491" i="1"/>
  <c r="FU490" i="1"/>
  <c r="FU489" i="1"/>
  <c r="FU488" i="1"/>
  <c r="FU487" i="1"/>
  <c r="FH484" i="1"/>
  <c r="FH120" i="1" s="1"/>
  <c r="FU483" i="1"/>
  <c r="FU482" i="1"/>
  <c r="FU481" i="1"/>
  <c r="FU480" i="1"/>
  <c r="FU479" i="1"/>
  <c r="FU478" i="1"/>
  <c r="FU477" i="1"/>
  <c r="FU476" i="1"/>
  <c r="FU475" i="1"/>
  <c r="FU474" i="1"/>
  <c r="FU473" i="1"/>
  <c r="FU472" i="1"/>
  <c r="FU471" i="1"/>
  <c r="FU470" i="1"/>
  <c r="FU469" i="1"/>
  <c r="FU468" i="1"/>
  <c r="FU467" i="1"/>
  <c r="FU466" i="1"/>
  <c r="FU465" i="1"/>
  <c r="FU464" i="1"/>
  <c r="FU463" i="1"/>
  <c r="FU462" i="1"/>
  <c r="FU461" i="1"/>
  <c r="FU460" i="1"/>
  <c r="FU459" i="1"/>
  <c r="FU458" i="1"/>
  <c r="FU457" i="1"/>
  <c r="FU456" i="1"/>
  <c r="FU455" i="1"/>
  <c r="FU454" i="1"/>
  <c r="FU453" i="1"/>
  <c r="FU452" i="1"/>
  <c r="FU451" i="1"/>
  <c r="FU450" i="1"/>
  <c r="FU449" i="1"/>
  <c r="FU448" i="1"/>
  <c r="FU447" i="1"/>
  <c r="FU446" i="1"/>
  <c r="FU445" i="1"/>
  <c r="FU444" i="1"/>
  <c r="FU443" i="1"/>
  <c r="FU442" i="1"/>
  <c r="FU441" i="1"/>
  <c r="FU440" i="1"/>
  <c r="FU439" i="1"/>
  <c r="FU438" i="1"/>
  <c r="FU437" i="1"/>
  <c r="FU436" i="1"/>
  <c r="FU435" i="1"/>
  <c r="FU434" i="1"/>
  <c r="FU433" i="1"/>
  <c r="FU429" i="1"/>
  <c r="FU428" i="1"/>
  <c r="FU427" i="1"/>
  <c r="FU426" i="1"/>
  <c r="FU425" i="1"/>
  <c r="FU424" i="1"/>
  <c r="FU423" i="1"/>
  <c r="FU422" i="1"/>
  <c r="FU421" i="1"/>
  <c r="FH418" i="1"/>
  <c r="FU417" i="1"/>
  <c r="FU416" i="1"/>
  <c r="FU415" i="1"/>
  <c r="FU414" i="1"/>
  <c r="FU413" i="1"/>
  <c r="FU412" i="1"/>
  <c r="FU411" i="1"/>
  <c r="FU410" i="1"/>
  <c r="FU409" i="1"/>
  <c r="FU408" i="1"/>
  <c r="FU407" i="1"/>
  <c r="FU406" i="1"/>
  <c r="FU405" i="1"/>
  <c r="FU404" i="1"/>
  <c r="FU403" i="1"/>
  <c r="FU402" i="1"/>
  <c r="FU401" i="1"/>
  <c r="FU400" i="1"/>
  <c r="FU399" i="1"/>
  <c r="FU398" i="1"/>
  <c r="FU397" i="1"/>
  <c r="FU396" i="1"/>
  <c r="FU395" i="1"/>
  <c r="FU394" i="1"/>
  <c r="FU393" i="1"/>
  <c r="FU392" i="1"/>
  <c r="FU391" i="1"/>
  <c r="FU390" i="1"/>
  <c r="FU389" i="1"/>
  <c r="FU388" i="1"/>
  <c r="FU387" i="1"/>
  <c r="FU386" i="1"/>
  <c r="FU385" i="1"/>
  <c r="FU384" i="1"/>
  <c r="FU383" i="1"/>
  <c r="FU382" i="1"/>
  <c r="FU381" i="1"/>
  <c r="FU380" i="1"/>
  <c r="FU379" i="1"/>
  <c r="FU378" i="1"/>
  <c r="FU377" i="1"/>
  <c r="FU376" i="1"/>
  <c r="FU375" i="1"/>
  <c r="FU374" i="1"/>
  <c r="FU373" i="1"/>
  <c r="FU372" i="1"/>
  <c r="FU371" i="1"/>
  <c r="FU370" i="1"/>
  <c r="FU369" i="1"/>
  <c r="FU368" i="1"/>
  <c r="FU367" i="1"/>
  <c r="FU366" i="1"/>
  <c r="FH363" i="1"/>
  <c r="FU362" i="1"/>
  <c r="FU361" i="1"/>
  <c r="FU360" i="1"/>
  <c r="FU359" i="1"/>
  <c r="FU358" i="1"/>
  <c r="FU357" i="1"/>
  <c r="FU356" i="1"/>
  <c r="FU355" i="1"/>
  <c r="FU354" i="1"/>
  <c r="FU353" i="1"/>
  <c r="FU352" i="1"/>
  <c r="FU351" i="1"/>
  <c r="FU350" i="1"/>
  <c r="FU349" i="1"/>
  <c r="FU348" i="1"/>
  <c r="FU347" i="1"/>
  <c r="FU346" i="1"/>
  <c r="FU345" i="1"/>
  <c r="FU344" i="1"/>
  <c r="FU343" i="1"/>
  <c r="FU342" i="1"/>
  <c r="FU341" i="1"/>
  <c r="FU340" i="1"/>
  <c r="FU339" i="1"/>
  <c r="FU338" i="1"/>
  <c r="FU337" i="1"/>
  <c r="FU336" i="1"/>
  <c r="FU335" i="1"/>
  <c r="FU334" i="1"/>
  <c r="FU333" i="1"/>
  <c r="FU332" i="1"/>
  <c r="FU331" i="1"/>
  <c r="FU330" i="1"/>
  <c r="FU329" i="1"/>
  <c r="FU328" i="1"/>
  <c r="FU327" i="1"/>
  <c r="FU326" i="1"/>
  <c r="FU325" i="1"/>
  <c r="FU324" i="1"/>
  <c r="FU323" i="1"/>
  <c r="FU322" i="1"/>
  <c r="FH313" i="1"/>
  <c r="FH115" i="1" s="1"/>
  <c r="FU312" i="1"/>
  <c r="FU311" i="1"/>
  <c r="FU310" i="1"/>
  <c r="FU309" i="1"/>
  <c r="FU308" i="1"/>
  <c r="FU307" i="1"/>
  <c r="FU306" i="1"/>
  <c r="FU305" i="1"/>
  <c r="FU304" i="1"/>
  <c r="FU303" i="1"/>
  <c r="FU302" i="1"/>
  <c r="FU301" i="1"/>
  <c r="FU300" i="1"/>
  <c r="FU299" i="1"/>
  <c r="FH296" i="1"/>
  <c r="FH114" i="1" s="1"/>
  <c r="FU295" i="1"/>
  <c r="FU294" i="1"/>
  <c r="FU293" i="1"/>
  <c r="FU292" i="1"/>
  <c r="FU291" i="1"/>
  <c r="FU290" i="1"/>
  <c r="FU289" i="1"/>
  <c r="FU288" i="1"/>
  <c r="FU287" i="1"/>
  <c r="FU286" i="1"/>
  <c r="FU285" i="1"/>
  <c r="FU284" i="1"/>
  <c r="FU283" i="1"/>
  <c r="FU282" i="1"/>
  <c r="FU281" i="1"/>
  <c r="FU280" i="1"/>
  <c r="FU279" i="1"/>
  <c r="FU278" i="1"/>
  <c r="FU277" i="1"/>
  <c r="FU276" i="1"/>
  <c r="FU275" i="1"/>
  <c r="FU274" i="1"/>
  <c r="FU273" i="1"/>
  <c r="FU272" i="1"/>
  <c r="FU271" i="1"/>
  <c r="FU270" i="1"/>
  <c r="FU269" i="1"/>
  <c r="FU268" i="1"/>
  <c r="FU267" i="1"/>
  <c r="FU266" i="1"/>
  <c r="FU265" i="1"/>
  <c r="FU264" i="1"/>
  <c r="FU263" i="1"/>
  <c r="FU262" i="1"/>
  <c r="FU261" i="1"/>
  <c r="FU260" i="1"/>
  <c r="FU259" i="1"/>
  <c r="FU258" i="1"/>
  <c r="FU257" i="1"/>
  <c r="FU256" i="1"/>
  <c r="FU255" i="1"/>
  <c r="FU254" i="1"/>
  <c r="FU253" i="1"/>
  <c r="FU252" i="1"/>
  <c r="FU251" i="1"/>
  <c r="FU250" i="1"/>
  <c r="FU249" i="1"/>
  <c r="FU248" i="1"/>
  <c r="FU247" i="1"/>
  <c r="FU246" i="1"/>
  <c r="FU245" i="1"/>
  <c r="FU244" i="1"/>
  <c r="FU243" i="1"/>
  <c r="FU242" i="1"/>
  <c r="FU241" i="1"/>
  <c r="FH238" i="1"/>
  <c r="FH113" i="1" s="1"/>
  <c r="FU237" i="1"/>
  <c r="FU236" i="1"/>
  <c r="FU235" i="1"/>
  <c r="FU234" i="1"/>
  <c r="FU233" i="1"/>
  <c r="FU232" i="1"/>
  <c r="FU231" i="1"/>
  <c r="FU230" i="1"/>
  <c r="FU229" i="1"/>
  <c r="FU228" i="1"/>
  <c r="FU227" i="1"/>
  <c r="FU226" i="1"/>
  <c r="FU225" i="1"/>
  <c r="FU224" i="1"/>
  <c r="FU223" i="1"/>
  <c r="FU222" i="1"/>
  <c r="FU221" i="1"/>
  <c r="FH218" i="1"/>
  <c r="FH112" i="1" s="1"/>
  <c r="FU217" i="1"/>
  <c r="FU216" i="1"/>
  <c r="FU215" i="1"/>
  <c r="FU214" i="1"/>
  <c r="FU213" i="1"/>
  <c r="FU212" i="1"/>
  <c r="FU211" i="1"/>
  <c r="FU210" i="1"/>
  <c r="FU209" i="1"/>
  <c r="FU208" i="1"/>
  <c r="FU207" i="1"/>
  <c r="FU206" i="1"/>
  <c r="FU205" i="1"/>
  <c r="FH202" i="1"/>
  <c r="FH111" i="1" s="1"/>
  <c r="FU201" i="1"/>
  <c r="FU200" i="1"/>
  <c r="FU199" i="1"/>
  <c r="FU198" i="1"/>
  <c r="FU188" i="1"/>
  <c r="FU187" i="1"/>
  <c r="FU184" i="1"/>
  <c r="FU183" i="1"/>
  <c r="FU182" i="1"/>
  <c r="FU181" i="1"/>
  <c r="FU180" i="1"/>
  <c r="FU177" i="1"/>
  <c r="FU176" i="1"/>
  <c r="FU175" i="1"/>
  <c r="FU174" i="1"/>
  <c r="FU173" i="1"/>
  <c r="FH162" i="1"/>
  <c r="FH169" i="1" s="1"/>
  <c r="FH161" i="1"/>
  <c r="FH168" i="1" s="1"/>
  <c r="FH160" i="1"/>
  <c r="FH167" i="1" s="1"/>
  <c r="FH159" i="1"/>
  <c r="FH166" i="1" s="1"/>
  <c r="FU157" i="1"/>
  <c r="FU156" i="1"/>
  <c r="FU155" i="1"/>
  <c r="FU154" i="1"/>
  <c r="FU153" i="1"/>
  <c r="FU152" i="1"/>
  <c r="FU151" i="1"/>
  <c r="FU150" i="1"/>
  <c r="FU149" i="1"/>
  <c r="FU148" i="1"/>
  <c r="FU147" i="1"/>
  <c r="FU146" i="1"/>
  <c r="FU145" i="1"/>
  <c r="FU130" i="1"/>
  <c r="FU129" i="1"/>
  <c r="FH107" i="1"/>
  <c r="FH105" i="1"/>
  <c r="FH104" i="1"/>
  <c r="FH74" i="1"/>
  <c r="FH73" i="1"/>
  <c r="ES123" i="1"/>
  <c r="FF616" i="1"/>
  <c r="FF615" i="1"/>
  <c r="FF614" i="1"/>
  <c r="ES610" i="1"/>
  <c r="ES122" i="1" s="1"/>
  <c r="FF609" i="1"/>
  <c r="FF121" i="1"/>
  <c r="ES606" i="1"/>
  <c r="ES121" i="1" s="1"/>
  <c r="FF605" i="1"/>
  <c r="FF604" i="1"/>
  <c r="FF603" i="1"/>
  <c r="FF602" i="1"/>
  <c r="FF601" i="1"/>
  <c r="FF600" i="1"/>
  <c r="FF599" i="1"/>
  <c r="FF598" i="1"/>
  <c r="FF597" i="1"/>
  <c r="FF596" i="1"/>
  <c r="FF595" i="1"/>
  <c r="FF594" i="1"/>
  <c r="FF593" i="1"/>
  <c r="FF592" i="1"/>
  <c r="FF591" i="1"/>
  <c r="FF590" i="1"/>
  <c r="FF589" i="1"/>
  <c r="FF588" i="1"/>
  <c r="FF587" i="1"/>
  <c r="FF586" i="1"/>
  <c r="FF585" i="1"/>
  <c r="FF584" i="1"/>
  <c r="FF583" i="1"/>
  <c r="FF582" i="1"/>
  <c r="FF581" i="1"/>
  <c r="FF580" i="1"/>
  <c r="FF579" i="1"/>
  <c r="FF578" i="1"/>
  <c r="FF577" i="1"/>
  <c r="FF576" i="1"/>
  <c r="FF575" i="1"/>
  <c r="FF574" i="1"/>
  <c r="FF573" i="1"/>
  <c r="FF572" i="1"/>
  <c r="FF571" i="1"/>
  <c r="FF570" i="1"/>
  <c r="FF569" i="1"/>
  <c r="FF568" i="1"/>
  <c r="FF567" i="1"/>
  <c r="FF566" i="1"/>
  <c r="FF565" i="1"/>
  <c r="FF564" i="1"/>
  <c r="FF563" i="1"/>
  <c r="FF562" i="1"/>
  <c r="FF561" i="1"/>
  <c r="FF560" i="1"/>
  <c r="FF559" i="1"/>
  <c r="FF558" i="1"/>
  <c r="FF557" i="1"/>
  <c r="FF556" i="1"/>
  <c r="FF555" i="1"/>
  <c r="FF554" i="1"/>
  <c r="FF553" i="1"/>
  <c r="FF552" i="1"/>
  <c r="FF551" i="1"/>
  <c r="FF550" i="1"/>
  <c r="FF549" i="1"/>
  <c r="FF548" i="1"/>
  <c r="FF547" i="1"/>
  <c r="FF546" i="1"/>
  <c r="FF545" i="1"/>
  <c r="FF544" i="1"/>
  <c r="FF543" i="1"/>
  <c r="FF542" i="1"/>
  <c r="FF541" i="1"/>
  <c r="FF540" i="1"/>
  <c r="FF539" i="1"/>
  <c r="FF538" i="1"/>
  <c r="FF537" i="1"/>
  <c r="FF536" i="1"/>
  <c r="FF535" i="1"/>
  <c r="FF534" i="1"/>
  <c r="FF533" i="1"/>
  <c r="FF532" i="1"/>
  <c r="FF531" i="1"/>
  <c r="FF530" i="1"/>
  <c r="FF529" i="1"/>
  <c r="FF528" i="1"/>
  <c r="FF527" i="1"/>
  <c r="FF526" i="1"/>
  <c r="FF525" i="1"/>
  <c r="FF524" i="1"/>
  <c r="FF523" i="1"/>
  <c r="FF522" i="1"/>
  <c r="FF521" i="1"/>
  <c r="FF520" i="1"/>
  <c r="FF519" i="1"/>
  <c r="FF518" i="1"/>
  <c r="FF517" i="1"/>
  <c r="FF516" i="1"/>
  <c r="FF515" i="1"/>
  <c r="FF514" i="1"/>
  <c r="FF513" i="1"/>
  <c r="FF512" i="1"/>
  <c r="FF511" i="1"/>
  <c r="FF510" i="1"/>
  <c r="FF509" i="1"/>
  <c r="FF508" i="1"/>
  <c r="FF507" i="1"/>
  <c r="FF506" i="1"/>
  <c r="FF505" i="1"/>
  <c r="FF504" i="1"/>
  <c r="FF503" i="1"/>
  <c r="FF502" i="1"/>
  <c r="FF501" i="1"/>
  <c r="FF500" i="1"/>
  <c r="FF499" i="1"/>
  <c r="FF498" i="1"/>
  <c r="FF497" i="1"/>
  <c r="FF496" i="1"/>
  <c r="FF495" i="1"/>
  <c r="FF494" i="1"/>
  <c r="FF493" i="1"/>
  <c r="FF492" i="1"/>
  <c r="FF491" i="1"/>
  <c r="FF490" i="1"/>
  <c r="FF489" i="1"/>
  <c r="FF488" i="1"/>
  <c r="FF487" i="1"/>
  <c r="ES484" i="1"/>
  <c r="ES120" i="1" s="1"/>
  <c r="FF483" i="1"/>
  <c r="FF482" i="1"/>
  <c r="FF481" i="1"/>
  <c r="FF480" i="1"/>
  <c r="FF479" i="1"/>
  <c r="FF478" i="1"/>
  <c r="FF477" i="1"/>
  <c r="FF476" i="1"/>
  <c r="FF475" i="1"/>
  <c r="FF474" i="1"/>
  <c r="FF473" i="1"/>
  <c r="FF472" i="1"/>
  <c r="FF471" i="1"/>
  <c r="FF470" i="1"/>
  <c r="FF469" i="1"/>
  <c r="FF468" i="1"/>
  <c r="FF467" i="1"/>
  <c r="FF466" i="1"/>
  <c r="FF465" i="1"/>
  <c r="FF464" i="1"/>
  <c r="FF463" i="1"/>
  <c r="FF462" i="1"/>
  <c r="FF461" i="1"/>
  <c r="FF460" i="1"/>
  <c r="FF459" i="1"/>
  <c r="FF458" i="1"/>
  <c r="FF457" i="1"/>
  <c r="FF456" i="1"/>
  <c r="FF455" i="1"/>
  <c r="FF454" i="1"/>
  <c r="FF453" i="1"/>
  <c r="FF452" i="1"/>
  <c r="FF451" i="1"/>
  <c r="FF450" i="1"/>
  <c r="FF449" i="1"/>
  <c r="FF448" i="1"/>
  <c r="FF447" i="1"/>
  <c r="FF446" i="1"/>
  <c r="FF445" i="1"/>
  <c r="FF444" i="1"/>
  <c r="FF443" i="1"/>
  <c r="FF442" i="1"/>
  <c r="FF441" i="1"/>
  <c r="FF440" i="1"/>
  <c r="FF439" i="1"/>
  <c r="FF438" i="1"/>
  <c r="FF437" i="1"/>
  <c r="FF436" i="1"/>
  <c r="FF435" i="1"/>
  <c r="FF434" i="1"/>
  <c r="FF433" i="1"/>
  <c r="FF429" i="1"/>
  <c r="FF428" i="1"/>
  <c r="FF427" i="1"/>
  <c r="FF426" i="1"/>
  <c r="FF425" i="1"/>
  <c r="FF424" i="1"/>
  <c r="FF423" i="1"/>
  <c r="FF422" i="1"/>
  <c r="FF421" i="1"/>
  <c r="ES418" i="1"/>
  <c r="FF417" i="1"/>
  <c r="FF416" i="1"/>
  <c r="FF415" i="1"/>
  <c r="FF414" i="1"/>
  <c r="FF413" i="1"/>
  <c r="FF412" i="1"/>
  <c r="FF411" i="1"/>
  <c r="FF410" i="1"/>
  <c r="FF409" i="1"/>
  <c r="FF408" i="1"/>
  <c r="FF407" i="1"/>
  <c r="FF406" i="1"/>
  <c r="FF405" i="1"/>
  <c r="FF404" i="1"/>
  <c r="FF403" i="1"/>
  <c r="FF402" i="1"/>
  <c r="FF401" i="1"/>
  <c r="FF400" i="1"/>
  <c r="FF399" i="1"/>
  <c r="FF398" i="1"/>
  <c r="FF397" i="1"/>
  <c r="FF396" i="1"/>
  <c r="FF395" i="1"/>
  <c r="FF394" i="1"/>
  <c r="FF393" i="1"/>
  <c r="FF392" i="1"/>
  <c r="FF391" i="1"/>
  <c r="FF390" i="1"/>
  <c r="FF389" i="1"/>
  <c r="FF388" i="1"/>
  <c r="FF387" i="1"/>
  <c r="FF386" i="1"/>
  <c r="FF385" i="1"/>
  <c r="FF384" i="1"/>
  <c r="FF383" i="1"/>
  <c r="FF382" i="1"/>
  <c r="FF381" i="1"/>
  <c r="FF380" i="1"/>
  <c r="FF379" i="1"/>
  <c r="FF378" i="1"/>
  <c r="FF377" i="1"/>
  <c r="FF376" i="1"/>
  <c r="FF375" i="1"/>
  <c r="FF374" i="1"/>
  <c r="FF373" i="1"/>
  <c r="FF372" i="1"/>
  <c r="FF371" i="1"/>
  <c r="FF370" i="1"/>
  <c r="FF369" i="1"/>
  <c r="FF368" i="1"/>
  <c r="FF367" i="1"/>
  <c r="FF366" i="1"/>
  <c r="ES363" i="1"/>
  <c r="FF362" i="1"/>
  <c r="FF361" i="1"/>
  <c r="FF360" i="1"/>
  <c r="FF359" i="1"/>
  <c r="FF358" i="1"/>
  <c r="FF357" i="1"/>
  <c r="FF356" i="1"/>
  <c r="FF355" i="1"/>
  <c r="FF354" i="1"/>
  <c r="FF353" i="1"/>
  <c r="FF352" i="1"/>
  <c r="FF351" i="1"/>
  <c r="FF350" i="1"/>
  <c r="FF349" i="1"/>
  <c r="FF348" i="1"/>
  <c r="FF347" i="1"/>
  <c r="FF346" i="1"/>
  <c r="FF345" i="1"/>
  <c r="FF344" i="1"/>
  <c r="FF343" i="1"/>
  <c r="FF342" i="1"/>
  <c r="FF341" i="1"/>
  <c r="FF340" i="1"/>
  <c r="FF339" i="1"/>
  <c r="FF338" i="1"/>
  <c r="FF337" i="1"/>
  <c r="FF336" i="1"/>
  <c r="FF335" i="1"/>
  <c r="FF334" i="1"/>
  <c r="FF333" i="1"/>
  <c r="FF332" i="1"/>
  <c r="FF331" i="1"/>
  <c r="FF330" i="1"/>
  <c r="FF329" i="1"/>
  <c r="FF328" i="1"/>
  <c r="FF327" i="1"/>
  <c r="FF326" i="1"/>
  <c r="FF325" i="1"/>
  <c r="FF324" i="1"/>
  <c r="FF323" i="1"/>
  <c r="FF322" i="1"/>
  <c r="ES313" i="1"/>
  <c r="ES115" i="1" s="1"/>
  <c r="FF312" i="1"/>
  <c r="FF311" i="1"/>
  <c r="FF310" i="1"/>
  <c r="FF309" i="1"/>
  <c r="FF308" i="1"/>
  <c r="FF307" i="1"/>
  <c r="FF306" i="1"/>
  <c r="FF305" i="1"/>
  <c r="FF304" i="1"/>
  <c r="FF303" i="1"/>
  <c r="FF302" i="1"/>
  <c r="FF301" i="1"/>
  <c r="FF300" i="1"/>
  <c r="FF299" i="1"/>
  <c r="ES296" i="1"/>
  <c r="ES114" i="1" s="1"/>
  <c r="FF295" i="1"/>
  <c r="FF294" i="1"/>
  <c r="FF293" i="1"/>
  <c r="FF292" i="1"/>
  <c r="FF291" i="1"/>
  <c r="FF290" i="1"/>
  <c r="FF289" i="1"/>
  <c r="FF288" i="1"/>
  <c r="FF287" i="1"/>
  <c r="FF286" i="1"/>
  <c r="FF285" i="1"/>
  <c r="FF284" i="1"/>
  <c r="FF283" i="1"/>
  <c r="FF282" i="1"/>
  <c r="FF281" i="1"/>
  <c r="FF280" i="1"/>
  <c r="FF279" i="1"/>
  <c r="FF278" i="1"/>
  <c r="FF277" i="1"/>
  <c r="FF276" i="1"/>
  <c r="FF275" i="1"/>
  <c r="FF274" i="1"/>
  <c r="FF273" i="1"/>
  <c r="FF272" i="1"/>
  <c r="FF271" i="1"/>
  <c r="FF270" i="1"/>
  <c r="FF269" i="1"/>
  <c r="FF268" i="1"/>
  <c r="FF267" i="1"/>
  <c r="FF266" i="1"/>
  <c r="FF265" i="1"/>
  <c r="FF264" i="1"/>
  <c r="FF263" i="1"/>
  <c r="FF262" i="1"/>
  <c r="FF261" i="1"/>
  <c r="FF260" i="1"/>
  <c r="FF259" i="1"/>
  <c r="FF258" i="1"/>
  <c r="FF257" i="1"/>
  <c r="FF256" i="1"/>
  <c r="FF255" i="1"/>
  <c r="FF254" i="1"/>
  <c r="FF253" i="1"/>
  <c r="FF252" i="1"/>
  <c r="FF251" i="1"/>
  <c r="FF250" i="1"/>
  <c r="FF249" i="1"/>
  <c r="FF248" i="1"/>
  <c r="FF247" i="1"/>
  <c r="FF246" i="1"/>
  <c r="FF245" i="1"/>
  <c r="FF244" i="1"/>
  <c r="FF243" i="1"/>
  <c r="FF242" i="1"/>
  <c r="FF241" i="1"/>
  <c r="FF238" i="1"/>
  <c r="ES238" i="1"/>
  <c r="ES113" i="1" s="1"/>
  <c r="FF237" i="1"/>
  <c r="FF236" i="1"/>
  <c r="FF235" i="1"/>
  <c r="FF234" i="1"/>
  <c r="FF233" i="1"/>
  <c r="FF232" i="1"/>
  <c r="FF231" i="1"/>
  <c r="FF230" i="1"/>
  <c r="FF229" i="1"/>
  <c r="FF228" i="1"/>
  <c r="FF227" i="1"/>
  <c r="FF226" i="1"/>
  <c r="FF225" i="1"/>
  <c r="FF224" i="1"/>
  <c r="FF223" i="1"/>
  <c r="FF222" i="1"/>
  <c r="FF221" i="1"/>
  <c r="ES218" i="1"/>
  <c r="ES112" i="1" s="1"/>
  <c r="FF217" i="1"/>
  <c r="FF216" i="1"/>
  <c r="FF215" i="1"/>
  <c r="FF214" i="1"/>
  <c r="FF213" i="1"/>
  <c r="FF212" i="1"/>
  <c r="FF211" i="1"/>
  <c r="FF210" i="1"/>
  <c r="FF209" i="1"/>
  <c r="FF208" i="1"/>
  <c r="FF207" i="1"/>
  <c r="FF206" i="1"/>
  <c r="FF205" i="1"/>
  <c r="ES202" i="1"/>
  <c r="ES111" i="1" s="1"/>
  <c r="FF201" i="1"/>
  <c r="FF200" i="1"/>
  <c r="FF199" i="1"/>
  <c r="FF198" i="1"/>
  <c r="FF188" i="1"/>
  <c r="FF187" i="1"/>
  <c r="FF184" i="1"/>
  <c r="FF183" i="1"/>
  <c r="FF182" i="1"/>
  <c r="FF181" i="1"/>
  <c r="FF180" i="1"/>
  <c r="FF177" i="1"/>
  <c r="FF176" i="1"/>
  <c r="FF175" i="1"/>
  <c r="FF174" i="1"/>
  <c r="FF173" i="1"/>
  <c r="ES162" i="1"/>
  <c r="ES169" i="1" s="1"/>
  <c r="ES161" i="1"/>
  <c r="ES168" i="1" s="1"/>
  <c r="ES160" i="1"/>
  <c r="ES167" i="1" s="1"/>
  <c r="ES159" i="1"/>
  <c r="ES166" i="1" s="1"/>
  <c r="FF157" i="1"/>
  <c r="FF156" i="1"/>
  <c r="FF155" i="1"/>
  <c r="FF154" i="1"/>
  <c r="FF153" i="1"/>
  <c r="FF152" i="1"/>
  <c r="FF151" i="1"/>
  <c r="FF150" i="1"/>
  <c r="FF149" i="1"/>
  <c r="FF148" i="1"/>
  <c r="FF147" i="1"/>
  <c r="FF146" i="1"/>
  <c r="FF145" i="1"/>
  <c r="FF130" i="1"/>
  <c r="FF129" i="1"/>
  <c r="ES107" i="1"/>
  <c r="ES105" i="1"/>
  <c r="ES104" i="1"/>
  <c r="ES74" i="1"/>
  <c r="ES73" i="1"/>
  <c r="ED123" i="1"/>
  <c r="EQ616" i="1"/>
  <c r="EQ615" i="1"/>
  <c r="EQ614" i="1"/>
  <c r="ED610" i="1"/>
  <c r="ED122" i="1" s="1"/>
  <c r="EQ609" i="1"/>
  <c r="ED606" i="1"/>
  <c r="ED121" i="1" s="1"/>
  <c r="EQ605" i="1"/>
  <c r="EQ604" i="1"/>
  <c r="EQ603" i="1"/>
  <c r="EQ602" i="1"/>
  <c r="EQ601" i="1"/>
  <c r="EQ600" i="1"/>
  <c r="EQ599" i="1"/>
  <c r="EQ598" i="1"/>
  <c r="EQ597" i="1"/>
  <c r="EQ596" i="1"/>
  <c r="EQ595" i="1"/>
  <c r="EQ594" i="1"/>
  <c r="EQ593" i="1"/>
  <c r="EQ592" i="1"/>
  <c r="EQ591" i="1"/>
  <c r="EQ590" i="1"/>
  <c r="EQ589" i="1"/>
  <c r="EQ588" i="1"/>
  <c r="EQ587" i="1"/>
  <c r="EQ586" i="1"/>
  <c r="EQ585" i="1"/>
  <c r="EQ584" i="1"/>
  <c r="EQ583" i="1"/>
  <c r="EQ582" i="1"/>
  <c r="EQ581" i="1"/>
  <c r="EQ580" i="1"/>
  <c r="EQ579" i="1"/>
  <c r="EQ578" i="1"/>
  <c r="EQ577" i="1"/>
  <c r="EQ576" i="1"/>
  <c r="EQ575" i="1"/>
  <c r="EQ574" i="1"/>
  <c r="EQ573" i="1"/>
  <c r="EQ572" i="1"/>
  <c r="EQ571" i="1"/>
  <c r="EQ570" i="1"/>
  <c r="EQ569" i="1"/>
  <c r="EQ568" i="1"/>
  <c r="EQ567" i="1"/>
  <c r="EQ566" i="1"/>
  <c r="EQ565" i="1"/>
  <c r="EQ564" i="1"/>
  <c r="EQ563" i="1"/>
  <c r="EQ562" i="1"/>
  <c r="EQ561" i="1"/>
  <c r="EQ560" i="1"/>
  <c r="EQ559" i="1"/>
  <c r="EQ558" i="1"/>
  <c r="EQ557" i="1"/>
  <c r="EQ556" i="1"/>
  <c r="EQ555" i="1"/>
  <c r="EQ554" i="1"/>
  <c r="EQ553" i="1"/>
  <c r="EQ552" i="1"/>
  <c r="EQ551" i="1"/>
  <c r="EQ550" i="1"/>
  <c r="EQ549" i="1"/>
  <c r="EQ548" i="1"/>
  <c r="EQ547" i="1"/>
  <c r="EQ546" i="1"/>
  <c r="EQ545" i="1"/>
  <c r="EQ544" i="1"/>
  <c r="EQ543" i="1"/>
  <c r="EQ542" i="1"/>
  <c r="EQ541" i="1"/>
  <c r="EQ540" i="1"/>
  <c r="EQ539" i="1"/>
  <c r="EQ538" i="1"/>
  <c r="EQ537" i="1"/>
  <c r="EQ536" i="1"/>
  <c r="EQ535" i="1"/>
  <c r="EQ534" i="1"/>
  <c r="EQ533" i="1"/>
  <c r="EQ532" i="1"/>
  <c r="EQ531" i="1"/>
  <c r="EQ530" i="1"/>
  <c r="EQ529" i="1"/>
  <c r="EQ528" i="1"/>
  <c r="EQ527" i="1"/>
  <c r="EQ526" i="1"/>
  <c r="EQ525" i="1"/>
  <c r="EQ524" i="1"/>
  <c r="EQ523" i="1"/>
  <c r="EQ522" i="1"/>
  <c r="EQ521" i="1"/>
  <c r="EQ520" i="1"/>
  <c r="EQ519" i="1"/>
  <c r="EQ518" i="1"/>
  <c r="EQ517" i="1"/>
  <c r="EQ516" i="1"/>
  <c r="EQ515" i="1"/>
  <c r="EQ514" i="1"/>
  <c r="EQ513" i="1"/>
  <c r="EQ512" i="1"/>
  <c r="EQ511" i="1"/>
  <c r="EQ510" i="1"/>
  <c r="EQ509" i="1"/>
  <c r="EQ508" i="1"/>
  <c r="EQ507" i="1"/>
  <c r="EQ506" i="1"/>
  <c r="EQ505" i="1"/>
  <c r="EQ504" i="1"/>
  <c r="EQ503" i="1"/>
  <c r="EQ502" i="1"/>
  <c r="EQ501" i="1"/>
  <c r="EQ500" i="1"/>
  <c r="EQ499" i="1"/>
  <c r="EQ498" i="1"/>
  <c r="EQ497" i="1"/>
  <c r="EQ496" i="1"/>
  <c r="EQ495" i="1"/>
  <c r="EQ494" i="1"/>
  <c r="EQ493" i="1"/>
  <c r="EQ492" i="1"/>
  <c r="EQ491" i="1"/>
  <c r="EQ490" i="1"/>
  <c r="EQ489" i="1"/>
  <c r="EQ488" i="1"/>
  <c r="EQ487" i="1"/>
  <c r="ED484" i="1"/>
  <c r="ED120" i="1" s="1"/>
  <c r="EQ483" i="1"/>
  <c r="EQ482" i="1"/>
  <c r="EQ481" i="1"/>
  <c r="EQ480" i="1"/>
  <c r="EQ479" i="1"/>
  <c r="EQ478" i="1"/>
  <c r="EQ477" i="1"/>
  <c r="EQ476" i="1"/>
  <c r="EQ475" i="1"/>
  <c r="EQ474" i="1"/>
  <c r="EQ473" i="1"/>
  <c r="EQ472" i="1"/>
  <c r="EQ471" i="1"/>
  <c r="EQ470" i="1"/>
  <c r="EQ469" i="1"/>
  <c r="EQ468" i="1"/>
  <c r="EQ467" i="1"/>
  <c r="EQ466" i="1"/>
  <c r="EQ465" i="1"/>
  <c r="EQ464" i="1"/>
  <c r="EQ463" i="1"/>
  <c r="EQ462" i="1"/>
  <c r="EQ461" i="1"/>
  <c r="EQ460" i="1"/>
  <c r="EQ459" i="1"/>
  <c r="EQ458" i="1"/>
  <c r="EQ457" i="1"/>
  <c r="EQ456" i="1"/>
  <c r="EQ455" i="1"/>
  <c r="EQ454" i="1"/>
  <c r="EQ453" i="1"/>
  <c r="EQ452" i="1"/>
  <c r="EQ451" i="1"/>
  <c r="EQ450" i="1"/>
  <c r="EQ449" i="1"/>
  <c r="EQ448" i="1"/>
  <c r="EQ447" i="1"/>
  <c r="EQ446" i="1"/>
  <c r="EQ445" i="1"/>
  <c r="EQ444" i="1"/>
  <c r="EQ443" i="1"/>
  <c r="EQ442" i="1"/>
  <c r="EQ441" i="1"/>
  <c r="EQ440" i="1"/>
  <c r="EQ439" i="1"/>
  <c r="EQ438" i="1"/>
  <c r="EQ437" i="1"/>
  <c r="EQ436" i="1"/>
  <c r="EQ435" i="1"/>
  <c r="EQ434" i="1"/>
  <c r="EQ433" i="1"/>
  <c r="EQ429" i="1"/>
  <c r="EQ428" i="1"/>
  <c r="EQ427" i="1"/>
  <c r="EQ426" i="1"/>
  <c r="EQ425" i="1"/>
  <c r="EQ424" i="1"/>
  <c r="EQ423" i="1"/>
  <c r="EQ422" i="1"/>
  <c r="EQ421" i="1"/>
  <c r="ED418" i="1"/>
  <c r="EQ417" i="1"/>
  <c r="EQ416" i="1"/>
  <c r="EQ415" i="1"/>
  <c r="EQ414" i="1"/>
  <c r="EQ413" i="1"/>
  <c r="EQ412" i="1"/>
  <c r="EQ411" i="1"/>
  <c r="EQ410" i="1"/>
  <c r="EQ409" i="1"/>
  <c r="EQ408" i="1"/>
  <c r="EQ407" i="1"/>
  <c r="EQ406" i="1"/>
  <c r="EQ405" i="1"/>
  <c r="EQ404" i="1"/>
  <c r="EQ403" i="1"/>
  <c r="EQ402" i="1"/>
  <c r="EQ401" i="1"/>
  <c r="EQ400" i="1"/>
  <c r="EQ399" i="1"/>
  <c r="EQ398" i="1"/>
  <c r="EQ397" i="1"/>
  <c r="EQ396" i="1"/>
  <c r="EQ395" i="1"/>
  <c r="EQ394" i="1"/>
  <c r="EQ393" i="1"/>
  <c r="EQ392" i="1"/>
  <c r="EQ391" i="1"/>
  <c r="EQ390" i="1"/>
  <c r="EQ389" i="1"/>
  <c r="EQ388" i="1"/>
  <c r="EQ387" i="1"/>
  <c r="EQ386" i="1"/>
  <c r="EQ385" i="1"/>
  <c r="EQ384" i="1"/>
  <c r="EQ383" i="1"/>
  <c r="EQ382" i="1"/>
  <c r="EQ381" i="1"/>
  <c r="EQ380" i="1"/>
  <c r="EQ379" i="1"/>
  <c r="EQ378" i="1"/>
  <c r="EQ377" i="1"/>
  <c r="EQ376" i="1"/>
  <c r="EQ375" i="1"/>
  <c r="EQ374" i="1"/>
  <c r="EQ373" i="1"/>
  <c r="EQ372" i="1"/>
  <c r="EQ371" i="1"/>
  <c r="EQ370" i="1"/>
  <c r="EQ369" i="1"/>
  <c r="EQ368" i="1"/>
  <c r="EQ367" i="1"/>
  <c r="EQ366" i="1"/>
  <c r="ED363" i="1"/>
  <c r="EQ362" i="1"/>
  <c r="EQ361" i="1"/>
  <c r="EQ360" i="1"/>
  <c r="EQ359" i="1"/>
  <c r="EQ358" i="1"/>
  <c r="EQ357" i="1"/>
  <c r="EQ356" i="1"/>
  <c r="EQ355" i="1"/>
  <c r="EQ354" i="1"/>
  <c r="EQ353" i="1"/>
  <c r="EQ352" i="1"/>
  <c r="EQ351" i="1"/>
  <c r="EQ350" i="1"/>
  <c r="EQ349" i="1"/>
  <c r="EQ348" i="1"/>
  <c r="EQ347" i="1"/>
  <c r="EQ346" i="1"/>
  <c r="EQ345" i="1"/>
  <c r="EQ344" i="1"/>
  <c r="EQ343" i="1"/>
  <c r="EQ342" i="1"/>
  <c r="EQ341" i="1"/>
  <c r="EQ340" i="1"/>
  <c r="EQ339" i="1"/>
  <c r="EQ338" i="1"/>
  <c r="EQ337" i="1"/>
  <c r="EQ336" i="1"/>
  <c r="EQ335" i="1"/>
  <c r="EQ334" i="1"/>
  <c r="EQ333" i="1"/>
  <c r="EQ332" i="1"/>
  <c r="EQ331" i="1"/>
  <c r="EQ330" i="1"/>
  <c r="EQ329" i="1"/>
  <c r="EQ328" i="1"/>
  <c r="EQ327" i="1"/>
  <c r="EQ326" i="1"/>
  <c r="EQ325" i="1"/>
  <c r="EQ324" i="1"/>
  <c r="EQ323" i="1"/>
  <c r="EQ322" i="1"/>
  <c r="ED313" i="1"/>
  <c r="ED115" i="1" s="1"/>
  <c r="EQ312" i="1"/>
  <c r="EQ311" i="1"/>
  <c r="EQ310" i="1"/>
  <c r="EQ309" i="1"/>
  <c r="EQ308" i="1"/>
  <c r="EQ307" i="1"/>
  <c r="EQ306" i="1"/>
  <c r="EQ305" i="1"/>
  <c r="EQ304" i="1"/>
  <c r="EQ303" i="1"/>
  <c r="EQ302" i="1"/>
  <c r="EQ301" i="1"/>
  <c r="EQ300" i="1"/>
  <c r="EQ299" i="1"/>
  <c r="ED296" i="1"/>
  <c r="ED114" i="1" s="1"/>
  <c r="EQ295" i="1"/>
  <c r="EQ294" i="1"/>
  <c r="EQ293" i="1"/>
  <c r="EQ292" i="1"/>
  <c r="EQ291" i="1"/>
  <c r="EQ290" i="1"/>
  <c r="EQ289" i="1"/>
  <c r="EQ288" i="1"/>
  <c r="EQ287" i="1"/>
  <c r="EQ286" i="1"/>
  <c r="EQ285" i="1"/>
  <c r="EQ284" i="1"/>
  <c r="EQ283" i="1"/>
  <c r="EQ282" i="1"/>
  <c r="EQ281" i="1"/>
  <c r="EQ280" i="1"/>
  <c r="EQ279" i="1"/>
  <c r="EQ278" i="1"/>
  <c r="EQ277" i="1"/>
  <c r="EQ276" i="1"/>
  <c r="EQ275" i="1"/>
  <c r="EQ274" i="1"/>
  <c r="EQ273" i="1"/>
  <c r="EQ272" i="1"/>
  <c r="EQ271" i="1"/>
  <c r="EQ270" i="1"/>
  <c r="EQ269" i="1"/>
  <c r="EQ268" i="1"/>
  <c r="EQ267" i="1"/>
  <c r="EQ266" i="1"/>
  <c r="EQ265" i="1"/>
  <c r="EQ264" i="1"/>
  <c r="EQ263" i="1"/>
  <c r="EQ262" i="1"/>
  <c r="EQ261" i="1"/>
  <c r="EQ260" i="1"/>
  <c r="EQ259" i="1"/>
  <c r="EQ258" i="1"/>
  <c r="EQ257" i="1"/>
  <c r="EQ256" i="1"/>
  <c r="EQ255" i="1"/>
  <c r="EQ254" i="1"/>
  <c r="EQ253" i="1"/>
  <c r="EQ252" i="1"/>
  <c r="EQ251" i="1"/>
  <c r="EQ250" i="1"/>
  <c r="EQ249" i="1"/>
  <c r="EQ248" i="1"/>
  <c r="EQ247" i="1"/>
  <c r="EQ246" i="1"/>
  <c r="EQ245" i="1"/>
  <c r="EQ244" i="1"/>
  <c r="EQ243" i="1"/>
  <c r="EQ242" i="1"/>
  <c r="EQ241" i="1"/>
  <c r="ED238" i="1"/>
  <c r="ED113" i="1" s="1"/>
  <c r="EQ237" i="1"/>
  <c r="EQ236" i="1"/>
  <c r="EQ235" i="1"/>
  <c r="EQ234" i="1"/>
  <c r="EQ233" i="1"/>
  <c r="EQ232" i="1"/>
  <c r="EQ231" i="1"/>
  <c r="EQ230" i="1"/>
  <c r="EQ229" i="1"/>
  <c r="EQ228" i="1"/>
  <c r="EQ227" i="1"/>
  <c r="EQ226" i="1"/>
  <c r="EQ225" i="1"/>
  <c r="EQ224" i="1"/>
  <c r="EQ223" i="1"/>
  <c r="EQ222" i="1"/>
  <c r="EQ221" i="1"/>
  <c r="ED218" i="1"/>
  <c r="ED112" i="1" s="1"/>
  <c r="EQ217" i="1"/>
  <c r="EQ216" i="1"/>
  <c r="EQ215" i="1"/>
  <c r="EQ214" i="1"/>
  <c r="EQ213" i="1"/>
  <c r="EQ212" i="1"/>
  <c r="EQ211" i="1"/>
  <c r="EQ210" i="1"/>
  <c r="EQ209" i="1"/>
  <c r="EQ208" i="1"/>
  <c r="EQ207" i="1"/>
  <c r="EQ206" i="1"/>
  <c r="EQ205" i="1"/>
  <c r="ED202" i="1"/>
  <c r="ED111" i="1" s="1"/>
  <c r="EQ201" i="1"/>
  <c r="EQ200" i="1"/>
  <c r="EQ199" i="1"/>
  <c r="EQ198" i="1"/>
  <c r="EQ188" i="1"/>
  <c r="EQ187" i="1"/>
  <c r="EQ184" i="1"/>
  <c r="EQ183" i="1"/>
  <c r="EQ182" i="1"/>
  <c r="EQ181" i="1"/>
  <c r="EQ180" i="1"/>
  <c r="EQ177" i="1"/>
  <c r="EQ176" i="1"/>
  <c r="EQ175" i="1"/>
  <c r="EQ174" i="1"/>
  <c r="EQ173" i="1"/>
  <c r="ED162" i="1"/>
  <c r="ED169" i="1" s="1"/>
  <c r="ED161" i="1"/>
  <c r="ED168" i="1" s="1"/>
  <c r="ED160" i="1"/>
  <c r="ED167" i="1" s="1"/>
  <c r="ED159" i="1"/>
  <c r="ED166" i="1" s="1"/>
  <c r="EQ157" i="1"/>
  <c r="EQ156" i="1"/>
  <c r="EQ155" i="1"/>
  <c r="EQ154" i="1"/>
  <c r="EQ153" i="1"/>
  <c r="EQ152" i="1"/>
  <c r="EQ151" i="1"/>
  <c r="EQ150" i="1"/>
  <c r="EQ149" i="1"/>
  <c r="EQ148" i="1"/>
  <c r="EQ147" i="1"/>
  <c r="EQ146" i="1"/>
  <c r="EQ145" i="1"/>
  <c r="EQ130" i="1"/>
  <c r="EQ129" i="1"/>
  <c r="ED107" i="1"/>
  <c r="ED105" i="1"/>
  <c r="ED104" i="1"/>
  <c r="ED74" i="1"/>
  <c r="ED73" i="1"/>
  <c r="DO123" i="1"/>
  <c r="EB616" i="1"/>
  <c r="EB615" i="1"/>
  <c r="EB614" i="1"/>
  <c r="DO610" i="1"/>
  <c r="DO122" i="1" s="1"/>
  <c r="EB609" i="1"/>
  <c r="DO606" i="1"/>
  <c r="DO121" i="1" s="1"/>
  <c r="EB605" i="1"/>
  <c r="EB604" i="1"/>
  <c r="EB603" i="1"/>
  <c r="EB602" i="1"/>
  <c r="EB601" i="1"/>
  <c r="EB600" i="1"/>
  <c r="EB599" i="1"/>
  <c r="EB598" i="1"/>
  <c r="EB597" i="1"/>
  <c r="EB596" i="1"/>
  <c r="EB595" i="1"/>
  <c r="EB594" i="1"/>
  <c r="EB593" i="1"/>
  <c r="EB592" i="1"/>
  <c r="EB591" i="1"/>
  <c r="EB590" i="1"/>
  <c r="EB589" i="1"/>
  <c r="EB588" i="1"/>
  <c r="EB587" i="1"/>
  <c r="EB586" i="1"/>
  <c r="EB585" i="1"/>
  <c r="EB584" i="1"/>
  <c r="EB583" i="1"/>
  <c r="EB582" i="1"/>
  <c r="EB581" i="1"/>
  <c r="EB580" i="1"/>
  <c r="EB579" i="1"/>
  <c r="EB578" i="1"/>
  <c r="EB577" i="1"/>
  <c r="EB576" i="1"/>
  <c r="EB575" i="1"/>
  <c r="EB574" i="1"/>
  <c r="EB573" i="1"/>
  <c r="EB572" i="1"/>
  <c r="EB571" i="1"/>
  <c r="EB570" i="1"/>
  <c r="EB569" i="1"/>
  <c r="EB568" i="1"/>
  <c r="EB567" i="1"/>
  <c r="EB566" i="1"/>
  <c r="EB565" i="1"/>
  <c r="EB564" i="1"/>
  <c r="EB563" i="1"/>
  <c r="EB562" i="1"/>
  <c r="EB561" i="1"/>
  <c r="EB560" i="1"/>
  <c r="EB559" i="1"/>
  <c r="EB558" i="1"/>
  <c r="EB557" i="1"/>
  <c r="EB556" i="1"/>
  <c r="EB555" i="1"/>
  <c r="EB554" i="1"/>
  <c r="EB553" i="1"/>
  <c r="EB552" i="1"/>
  <c r="EB551" i="1"/>
  <c r="EB550" i="1"/>
  <c r="EB549" i="1"/>
  <c r="EB548" i="1"/>
  <c r="EB547" i="1"/>
  <c r="EB546" i="1"/>
  <c r="EB545" i="1"/>
  <c r="EB544" i="1"/>
  <c r="EB543" i="1"/>
  <c r="EB542" i="1"/>
  <c r="EB541" i="1"/>
  <c r="EB540" i="1"/>
  <c r="EB539" i="1"/>
  <c r="EB538" i="1"/>
  <c r="EB537" i="1"/>
  <c r="EB536" i="1"/>
  <c r="EB535" i="1"/>
  <c r="EB534" i="1"/>
  <c r="EB533" i="1"/>
  <c r="EB532" i="1"/>
  <c r="EB531" i="1"/>
  <c r="EB530" i="1"/>
  <c r="EB529" i="1"/>
  <c r="EB528" i="1"/>
  <c r="EB527" i="1"/>
  <c r="EB526" i="1"/>
  <c r="EB525" i="1"/>
  <c r="EB524" i="1"/>
  <c r="EB523" i="1"/>
  <c r="EB522" i="1"/>
  <c r="EB521" i="1"/>
  <c r="EB520" i="1"/>
  <c r="EB519" i="1"/>
  <c r="EB518" i="1"/>
  <c r="EB517" i="1"/>
  <c r="EB516" i="1"/>
  <c r="EB515" i="1"/>
  <c r="EB514" i="1"/>
  <c r="EB513" i="1"/>
  <c r="EB512" i="1"/>
  <c r="EB511" i="1"/>
  <c r="EB510" i="1"/>
  <c r="EB509" i="1"/>
  <c r="EB508" i="1"/>
  <c r="EB507" i="1"/>
  <c r="EB506" i="1"/>
  <c r="EB505" i="1"/>
  <c r="EB504" i="1"/>
  <c r="EB503" i="1"/>
  <c r="EB502" i="1"/>
  <c r="EB501" i="1"/>
  <c r="EB500" i="1"/>
  <c r="EB499" i="1"/>
  <c r="EB498" i="1"/>
  <c r="EB497" i="1"/>
  <c r="EB496" i="1"/>
  <c r="EB495" i="1"/>
  <c r="EB494" i="1"/>
  <c r="EB493" i="1"/>
  <c r="EB492" i="1"/>
  <c r="EB491" i="1"/>
  <c r="EB490" i="1"/>
  <c r="EB489" i="1"/>
  <c r="EB488" i="1"/>
  <c r="EB487" i="1"/>
  <c r="DO484" i="1"/>
  <c r="DO120" i="1" s="1"/>
  <c r="EB483" i="1"/>
  <c r="EB482" i="1"/>
  <c r="EB481" i="1"/>
  <c r="EB480" i="1"/>
  <c r="EB479" i="1"/>
  <c r="EB478" i="1"/>
  <c r="EB477" i="1"/>
  <c r="EB476" i="1"/>
  <c r="EB475" i="1"/>
  <c r="EB474" i="1"/>
  <c r="EB473" i="1"/>
  <c r="EB472" i="1"/>
  <c r="EB471" i="1"/>
  <c r="EB470" i="1"/>
  <c r="EB469" i="1"/>
  <c r="EB468" i="1"/>
  <c r="EB467" i="1"/>
  <c r="EB466" i="1"/>
  <c r="EB465" i="1"/>
  <c r="EB464" i="1"/>
  <c r="EB463" i="1"/>
  <c r="EB462" i="1"/>
  <c r="EB461" i="1"/>
  <c r="EB460" i="1"/>
  <c r="EB459" i="1"/>
  <c r="EB458" i="1"/>
  <c r="EB457" i="1"/>
  <c r="EB456" i="1"/>
  <c r="EB455" i="1"/>
  <c r="EB454" i="1"/>
  <c r="EB453" i="1"/>
  <c r="EB452" i="1"/>
  <c r="EB451" i="1"/>
  <c r="EB450" i="1"/>
  <c r="EB449" i="1"/>
  <c r="EB448" i="1"/>
  <c r="EB447" i="1"/>
  <c r="EB446" i="1"/>
  <c r="EB445" i="1"/>
  <c r="EB444" i="1"/>
  <c r="EB443" i="1"/>
  <c r="EB442" i="1"/>
  <c r="EB441" i="1"/>
  <c r="EB440" i="1"/>
  <c r="EB439" i="1"/>
  <c r="EB438" i="1"/>
  <c r="EB437" i="1"/>
  <c r="EB436" i="1"/>
  <c r="EB435" i="1"/>
  <c r="EB434" i="1"/>
  <c r="EB433" i="1"/>
  <c r="EB429" i="1"/>
  <c r="EB428" i="1"/>
  <c r="EB427" i="1"/>
  <c r="EB426" i="1"/>
  <c r="EB425" i="1"/>
  <c r="EB424" i="1"/>
  <c r="EB423" i="1"/>
  <c r="EB422" i="1"/>
  <c r="EB421" i="1"/>
  <c r="DO418" i="1"/>
  <c r="EB417" i="1"/>
  <c r="EB416" i="1"/>
  <c r="EB415" i="1"/>
  <c r="EB414" i="1"/>
  <c r="EB413" i="1"/>
  <c r="EB412" i="1"/>
  <c r="EB411" i="1"/>
  <c r="EB410" i="1"/>
  <c r="EB409" i="1"/>
  <c r="EB408" i="1"/>
  <c r="EB407" i="1"/>
  <c r="EB406" i="1"/>
  <c r="EB405" i="1"/>
  <c r="EB404" i="1"/>
  <c r="EB403" i="1"/>
  <c r="EB402" i="1"/>
  <c r="EB401" i="1"/>
  <c r="EB400" i="1"/>
  <c r="EB399" i="1"/>
  <c r="EB398" i="1"/>
  <c r="EB397" i="1"/>
  <c r="EB396" i="1"/>
  <c r="EB395" i="1"/>
  <c r="EB394" i="1"/>
  <c r="EB393" i="1"/>
  <c r="EB392" i="1"/>
  <c r="EB391" i="1"/>
  <c r="EB390" i="1"/>
  <c r="EB389" i="1"/>
  <c r="EB388" i="1"/>
  <c r="EB387" i="1"/>
  <c r="EB386" i="1"/>
  <c r="EB385" i="1"/>
  <c r="EB384" i="1"/>
  <c r="EB383" i="1"/>
  <c r="EB382" i="1"/>
  <c r="EB381" i="1"/>
  <c r="EB380" i="1"/>
  <c r="EB379" i="1"/>
  <c r="EB378" i="1"/>
  <c r="EB377" i="1"/>
  <c r="EB376" i="1"/>
  <c r="EB375" i="1"/>
  <c r="EB374" i="1"/>
  <c r="EB373" i="1"/>
  <c r="EB372" i="1"/>
  <c r="EB371" i="1"/>
  <c r="EB370" i="1"/>
  <c r="EB369" i="1"/>
  <c r="EB368" i="1"/>
  <c r="EB367" i="1"/>
  <c r="EB366" i="1"/>
  <c r="DO363" i="1"/>
  <c r="EB362" i="1"/>
  <c r="EB361" i="1"/>
  <c r="EB360" i="1"/>
  <c r="EB359" i="1"/>
  <c r="EB358" i="1"/>
  <c r="EB357" i="1"/>
  <c r="EB356" i="1"/>
  <c r="EB355" i="1"/>
  <c r="EB354" i="1"/>
  <c r="EB353" i="1"/>
  <c r="EB352" i="1"/>
  <c r="EB351" i="1"/>
  <c r="EB350" i="1"/>
  <c r="EB349" i="1"/>
  <c r="EB348" i="1"/>
  <c r="EB347" i="1"/>
  <c r="EB346" i="1"/>
  <c r="EB345" i="1"/>
  <c r="EB344" i="1"/>
  <c r="EB343" i="1"/>
  <c r="EB342" i="1"/>
  <c r="EB341" i="1"/>
  <c r="EB340" i="1"/>
  <c r="EB339" i="1"/>
  <c r="EB338" i="1"/>
  <c r="EB337" i="1"/>
  <c r="EB336" i="1"/>
  <c r="EB335" i="1"/>
  <c r="EB334" i="1"/>
  <c r="EB333" i="1"/>
  <c r="EB332" i="1"/>
  <c r="EB331" i="1"/>
  <c r="EB330" i="1"/>
  <c r="EB329" i="1"/>
  <c r="EB328" i="1"/>
  <c r="EB327" i="1"/>
  <c r="EB326" i="1"/>
  <c r="EB325" i="1"/>
  <c r="EB324" i="1"/>
  <c r="EB323" i="1"/>
  <c r="EB322" i="1"/>
  <c r="EB313" i="1"/>
  <c r="DO313" i="1"/>
  <c r="DO115" i="1" s="1"/>
  <c r="EB312" i="1"/>
  <c r="EB311" i="1"/>
  <c r="EB310" i="1"/>
  <c r="EB309" i="1"/>
  <c r="EB308" i="1"/>
  <c r="EB307" i="1"/>
  <c r="EB306" i="1"/>
  <c r="EB305" i="1"/>
  <c r="EB304" i="1"/>
  <c r="EB303" i="1"/>
  <c r="EB302" i="1"/>
  <c r="EB301" i="1"/>
  <c r="EB300" i="1"/>
  <c r="EB299" i="1"/>
  <c r="DO296" i="1"/>
  <c r="DO114" i="1" s="1"/>
  <c r="EB295" i="1"/>
  <c r="EB294" i="1"/>
  <c r="EB293" i="1"/>
  <c r="EB292" i="1"/>
  <c r="EB291" i="1"/>
  <c r="EB290" i="1"/>
  <c r="EB289" i="1"/>
  <c r="EB288" i="1"/>
  <c r="EB287" i="1"/>
  <c r="EB286" i="1"/>
  <c r="EB285" i="1"/>
  <c r="EB284" i="1"/>
  <c r="EB283" i="1"/>
  <c r="EB282" i="1"/>
  <c r="EB281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7" i="1"/>
  <c r="EB266" i="1"/>
  <c r="EB265" i="1"/>
  <c r="EB264" i="1"/>
  <c r="EB263" i="1"/>
  <c r="EB262" i="1"/>
  <c r="EB261" i="1"/>
  <c r="EB260" i="1"/>
  <c r="EB259" i="1"/>
  <c r="EB258" i="1"/>
  <c r="EB257" i="1"/>
  <c r="EB256" i="1"/>
  <c r="EB255" i="1"/>
  <c r="EB254" i="1"/>
  <c r="EB253" i="1"/>
  <c r="EB252" i="1"/>
  <c r="EB251" i="1"/>
  <c r="EB250" i="1"/>
  <c r="EB249" i="1"/>
  <c r="EB248" i="1"/>
  <c r="EB247" i="1"/>
  <c r="EB246" i="1"/>
  <c r="EB245" i="1"/>
  <c r="EB244" i="1"/>
  <c r="EB243" i="1"/>
  <c r="EB242" i="1"/>
  <c r="EB241" i="1"/>
  <c r="DO238" i="1"/>
  <c r="DO113" i="1" s="1"/>
  <c r="EB237" i="1"/>
  <c r="EB236" i="1"/>
  <c r="EB235" i="1"/>
  <c r="EB234" i="1"/>
  <c r="EB233" i="1"/>
  <c r="EB232" i="1"/>
  <c r="EB231" i="1"/>
  <c r="EB230" i="1"/>
  <c r="EB229" i="1"/>
  <c r="EB228" i="1"/>
  <c r="EB227" i="1"/>
  <c r="EB226" i="1"/>
  <c r="EB225" i="1"/>
  <c r="EB224" i="1"/>
  <c r="EB223" i="1"/>
  <c r="EB222" i="1"/>
  <c r="EB221" i="1"/>
  <c r="DO218" i="1"/>
  <c r="DO112" i="1" s="1"/>
  <c r="EB217" i="1"/>
  <c r="EB216" i="1"/>
  <c r="EB215" i="1"/>
  <c r="EB214" i="1"/>
  <c r="EB213" i="1"/>
  <c r="EB212" i="1"/>
  <c r="EB211" i="1"/>
  <c r="EB210" i="1"/>
  <c r="EB209" i="1"/>
  <c r="EB208" i="1"/>
  <c r="EB207" i="1"/>
  <c r="EB206" i="1"/>
  <c r="EB205" i="1"/>
  <c r="EB202" i="1"/>
  <c r="DO202" i="1"/>
  <c r="DO111" i="1" s="1"/>
  <c r="EB201" i="1"/>
  <c r="EB200" i="1"/>
  <c r="EB199" i="1"/>
  <c r="EB198" i="1"/>
  <c r="EB188" i="1"/>
  <c r="EB187" i="1"/>
  <c r="EB184" i="1"/>
  <c r="EB183" i="1"/>
  <c r="EB182" i="1"/>
  <c r="EB181" i="1"/>
  <c r="EB180" i="1"/>
  <c r="EB177" i="1"/>
  <c r="EB176" i="1"/>
  <c r="EB175" i="1"/>
  <c r="EB174" i="1"/>
  <c r="EB173" i="1"/>
  <c r="DO162" i="1"/>
  <c r="DO169" i="1" s="1"/>
  <c r="DO161" i="1"/>
  <c r="DO168" i="1" s="1"/>
  <c r="DO160" i="1"/>
  <c r="DO167" i="1" s="1"/>
  <c r="DO159" i="1"/>
  <c r="DO166" i="1" s="1"/>
  <c r="EB157" i="1"/>
  <c r="EB156" i="1"/>
  <c r="EB155" i="1"/>
  <c r="EB154" i="1"/>
  <c r="EB153" i="1"/>
  <c r="EB152" i="1"/>
  <c r="EB151" i="1"/>
  <c r="EB150" i="1"/>
  <c r="EB149" i="1"/>
  <c r="EB148" i="1"/>
  <c r="EB147" i="1"/>
  <c r="EB146" i="1"/>
  <c r="EB145" i="1"/>
  <c r="EB130" i="1"/>
  <c r="EB129" i="1"/>
  <c r="EB121" i="1"/>
  <c r="DO107" i="1"/>
  <c r="DO105" i="1"/>
  <c r="DO104" i="1"/>
  <c r="DO74" i="1"/>
  <c r="DO73" i="1"/>
  <c r="CZ123" i="1"/>
  <c r="DM616" i="1"/>
  <c r="DM615" i="1"/>
  <c r="DM614" i="1"/>
  <c r="CZ610" i="1"/>
  <c r="CZ122" i="1" s="1"/>
  <c r="DM609" i="1"/>
  <c r="CZ606" i="1"/>
  <c r="CZ121" i="1" s="1"/>
  <c r="DM605" i="1"/>
  <c r="DM604" i="1"/>
  <c r="DM603" i="1"/>
  <c r="DM602" i="1"/>
  <c r="DM601" i="1"/>
  <c r="DM600" i="1"/>
  <c r="DM599" i="1"/>
  <c r="DM598" i="1"/>
  <c r="DM597" i="1"/>
  <c r="DM596" i="1"/>
  <c r="DM595" i="1"/>
  <c r="DM594" i="1"/>
  <c r="DM593" i="1"/>
  <c r="DM592" i="1"/>
  <c r="DM591" i="1"/>
  <c r="DM590" i="1"/>
  <c r="DM589" i="1"/>
  <c r="DM588" i="1"/>
  <c r="DM587" i="1"/>
  <c r="DM586" i="1"/>
  <c r="DM585" i="1"/>
  <c r="DM584" i="1"/>
  <c r="DM583" i="1"/>
  <c r="DM582" i="1"/>
  <c r="DM581" i="1"/>
  <c r="DM580" i="1"/>
  <c r="DM579" i="1"/>
  <c r="DM578" i="1"/>
  <c r="DM577" i="1"/>
  <c r="DM576" i="1"/>
  <c r="DM575" i="1"/>
  <c r="DM574" i="1"/>
  <c r="DM573" i="1"/>
  <c r="DM572" i="1"/>
  <c r="DM571" i="1"/>
  <c r="DM570" i="1"/>
  <c r="DM569" i="1"/>
  <c r="DM568" i="1"/>
  <c r="DM567" i="1"/>
  <c r="DM566" i="1"/>
  <c r="DM565" i="1"/>
  <c r="DM564" i="1"/>
  <c r="DM563" i="1"/>
  <c r="DM562" i="1"/>
  <c r="DM561" i="1"/>
  <c r="DM560" i="1"/>
  <c r="DM559" i="1"/>
  <c r="DM558" i="1"/>
  <c r="DM557" i="1"/>
  <c r="DM556" i="1"/>
  <c r="DM555" i="1"/>
  <c r="DM554" i="1"/>
  <c r="DM553" i="1"/>
  <c r="DM552" i="1"/>
  <c r="DM551" i="1"/>
  <c r="DM550" i="1"/>
  <c r="DM549" i="1"/>
  <c r="DM548" i="1"/>
  <c r="DM547" i="1"/>
  <c r="DM546" i="1"/>
  <c r="DM545" i="1"/>
  <c r="DM544" i="1"/>
  <c r="DM543" i="1"/>
  <c r="DM542" i="1"/>
  <c r="DM541" i="1"/>
  <c r="DM540" i="1"/>
  <c r="DM539" i="1"/>
  <c r="DM538" i="1"/>
  <c r="DM537" i="1"/>
  <c r="DM536" i="1"/>
  <c r="DM535" i="1"/>
  <c r="DM534" i="1"/>
  <c r="DM533" i="1"/>
  <c r="DM532" i="1"/>
  <c r="DM531" i="1"/>
  <c r="DM530" i="1"/>
  <c r="DM529" i="1"/>
  <c r="DM528" i="1"/>
  <c r="DM527" i="1"/>
  <c r="DM526" i="1"/>
  <c r="DM525" i="1"/>
  <c r="DM524" i="1"/>
  <c r="DM523" i="1"/>
  <c r="DM522" i="1"/>
  <c r="DM521" i="1"/>
  <c r="DM520" i="1"/>
  <c r="DM519" i="1"/>
  <c r="DM518" i="1"/>
  <c r="DM517" i="1"/>
  <c r="DM516" i="1"/>
  <c r="DM515" i="1"/>
  <c r="DM514" i="1"/>
  <c r="DM513" i="1"/>
  <c r="DM512" i="1"/>
  <c r="DM511" i="1"/>
  <c r="DM510" i="1"/>
  <c r="DM509" i="1"/>
  <c r="DM508" i="1"/>
  <c r="DM507" i="1"/>
  <c r="DM506" i="1"/>
  <c r="DM505" i="1"/>
  <c r="DM504" i="1"/>
  <c r="DM503" i="1"/>
  <c r="DM502" i="1"/>
  <c r="DM501" i="1"/>
  <c r="DM500" i="1"/>
  <c r="DM499" i="1"/>
  <c r="DM498" i="1"/>
  <c r="DM497" i="1"/>
  <c r="DM496" i="1"/>
  <c r="DM495" i="1"/>
  <c r="DM494" i="1"/>
  <c r="DM493" i="1"/>
  <c r="DM492" i="1"/>
  <c r="DM491" i="1"/>
  <c r="DM490" i="1"/>
  <c r="DM489" i="1"/>
  <c r="DM488" i="1"/>
  <c r="DM487" i="1"/>
  <c r="DM484" i="1"/>
  <c r="CZ484" i="1"/>
  <c r="CZ120" i="1" s="1"/>
  <c r="DM483" i="1"/>
  <c r="DM482" i="1"/>
  <c r="DM481" i="1"/>
  <c r="DM480" i="1"/>
  <c r="DM479" i="1"/>
  <c r="DM478" i="1"/>
  <c r="DM477" i="1"/>
  <c r="DM476" i="1"/>
  <c r="DM475" i="1"/>
  <c r="DM474" i="1"/>
  <c r="DM473" i="1"/>
  <c r="DM472" i="1"/>
  <c r="DM471" i="1"/>
  <c r="DM470" i="1"/>
  <c r="DM469" i="1"/>
  <c r="DM468" i="1"/>
  <c r="DM467" i="1"/>
  <c r="DM466" i="1"/>
  <c r="DM465" i="1"/>
  <c r="DM464" i="1"/>
  <c r="DM463" i="1"/>
  <c r="DM462" i="1"/>
  <c r="DM461" i="1"/>
  <c r="DM460" i="1"/>
  <c r="DM459" i="1"/>
  <c r="DM458" i="1"/>
  <c r="DM457" i="1"/>
  <c r="DM456" i="1"/>
  <c r="DM455" i="1"/>
  <c r="DM454" i="1"/>
  <c r="DM453" i="1"/>
  <c r="DM452" i="1"/>
  <c r="DM451" i="1"/>
  <c r="DM450" i="1"/>
  <c r="DM449" i="1"/>
  <c r="DM448" i="1"/>
  <c r="DM447" i="1"/>
  <c r="DM446" i="1"/>
  <c r="DM445" i="1"/>
  <c r="DM444" i="1"/>
  <c r="DM443" i="1"/>
  <c r="DM442" i="1"/>
  <c r="DM441" i="1"/>
  <c r="DM440" i="1"/>
  <c r="DM439" i="1"/>
  <c r="DM438" i="1"/>
  <c r="DM437" i="1"/>
  <c r="DM436" i="1"/>
  <c r="DM435" i="1"/>
  <c r="DM434" i="1"/>
  <c r="DM433" i="1"/>
  <c r="DM429" i="1"/>
  <c r="DM428" i="1"/>
  <c r="DM427" i="1"/>
  <c r="DM426" i="1"/>
  <c r="DM425" i="1"/>
  <c r="DM424" i="1"/>
  <c r="DM423" i="1"/>
  <c r="DM422" i="1"/>
  <c r="DM421" i="1"/>
  <c r="CZ418" i="1"/>
  <c r="DM417" i="1"/>
  <c r="DM416" i="1"/>
  <c r="DM415" i="1"/>
  <c r="DM414" i="1"/>
  <c r="DM413" i="1"/>
  <c r="DM412" i="1"/>
  <c r="DM411" i="1"/>
  <c r="DM410" i="1"/>
  <c r="DM409" i="1"/>
  <c r="DM408" i="1"/>
  <c r="DM407" i="1"/>
  <c r="DM406" i="1"/>
  <c r="DM405" i="1"/>
  <c r="DM404" i="1"/>
  <c r="DM403" i="1"/>
  <c r="DM402" i="1"/>
  <c r="DM401" i="1"/>
  <c r="DM400" i="1"/>
  <c r="DM399" i="1"/>
  <c r="DM398" i="1"/>
  <c r="DM397" i="1"/>
  <c r="DM396" i="1"/>
  <c r="DM395" i="1"/>
  <c r="DM394" i="1"/>
  <c r="DM393" i="1"/>
  <c r="DM392" i="1"/>
  <c r="DM391" i="1"/>
  <c r="DM390" i="1"/>
  <c r="DM389" i="1"/>
  <c r="DM388" i="1"/>
  <c r="DM387" i="1"/>
  <c r="DM386" i="1"/>
  <c r="DM385" i="1"/>
  <c r="DM384" i="1"/>
  <c r="DM383" i="1"/>
  <c r="DM382" i="1"/>
  <c r="DM381" i="1"/>
  <c r="DM380" i="1"/>
  <c r="DM379" i="1"/>
  <c r="DM378" i="1"/>
  <c r="DM377" i="1"/>
  <c r="DM376" i="1"/>
  <c r="DM375" i="1"/>
  <c r="DM374" i="1"/>
  <c r="DM373" i="1"/>
  <c r="DM372" i="1"/>
  <c r="DM371" i="1"/>
  <c r="DM370" i="1"/>
  <c r="DM369" i="1"/>
  <c r="DM368" i="1"/>
  <c r="DM367" i="1"/>
  <c r="DM366" i="1"/>
  <c r="CZ363" i="1"/>
  <c r="DM362" i="1"/>
  <c r="DM361" i="1"/>
  <c r="DM360" i="1"/>
  <c r="DM359" i="1"/>
  <c r="DM358" i="1"/>
  <c r="DM357" i="1"/>
  <c r="DM356" i="1"/>
  <c r="DM355" i="1"/>
  <c r="DM354" i="1"/>
  <c r="DM353" i="1"/>
  <c r="DM352" i="1"/>
  <c r="DM351" i="1"/>
  <c r="DM350" i="1"/>
  <c r="DM349" i="1"/>
  <c r="DM348" i="1"/>
  <c r="DM347" i="1"/>
  <c r="DM346" i="1"/>
  <c r="DM345" i="1"/>
  <c r="DM344" i="1"/>
  <c r="DM343" i="1"/>
  <c r="DM342" i="1"/>
  <c r="DM341" i="1"/>
  <c r="DM340" i="1"/>
  <c r="DM339" i="1"/>
  <c r="DM338" i="1"/>
  <c r="DM337" i="1"/>
  <c r="DM336" i="1"/>
  <c r="DM335" i="1"/>
  <c r="DM334" i="1"/>
  <c r="DM333" i="1"/>
  <c r="DM332" i="1"/>
  <c r="DM331" i="1"/>
  <c r="DM330" i="1"/>
  <c r="DM329" i="1"/>
  <c r="DM328" i="1"/>
  <c r="DM327" i="1"/>
  <c r="DM326" i="1"/>
  <c r="DM325" i="1"/>
  <c r="DM324" i="1"/>
  <c r="DM323" i="1"/>
  <c r="DM322" i="1"/>
  <c r="CZ313" i="1"/>
  <c r="CZ115" i="1" s="1"/>
  <c r="DM312" i="1"/>
  <c r="DM311" i="1"/>
  <c r="DM310" i="1"/>
  <c r="DM309" i="1"/>
  <c r="DM308" i="1"/>
  <c r="DM307" i="1"/>
  <c r="DM306" i="1"/>
  <c r="DM305" i="1"/>
  <c r="DM304" i="1"/>
  <c r="DM303" i="1"/>
  <c r="DM302" i="1"/>
  <c r="DM301" i="1"/>
  <c r="DM300" i="1"/>
  <c r="DM299" i="1"/>
  <c r="DM296" i="1"/>
  <c r="CZ296" i="1"/>
  <c r="CZ114" i="1" s="1"/>
  <c r="DM295" i="1"/>
  <c r="DM294" i="1"/>
  <c r="DM293" i="1"/>
  <c r="DM292" i="1"/>
  <c r="DM291" i="1"/>
  <c r="DM290" i="1"/>
  <c r="DM289" i="1"/>
  <c r="DM288" i="1"/>
  <c r="DM287" i="1"/>
  <c r="DM286" i="1"/>
  <c r="DM285" i="1"/>
  <c r="DM284" i="1"/>
  <c r="DM283" i="1"/>
  <c r="DM282" i="1"/>
  <c r="DM281" i="1"/>
  <c r="DM280" i="1"/>
  <c r="DM279" i="1"/>
  <c r="DM278" i="1"/>
  <c r="DM277" i="1"/>
  <c r="DM276" i="1"/>
  <c r="DM275" i="1"/>
  <c r="DM274" i="1"/>
  <c r="DM273" i="1"/>
  <c r="DM272" i="1"/>
  <c r="DM271" i="1"/>
  <c r="DM270" i="1"/>
  <c r="DM269" i="1"/>
  <c r="DM268" i="1"/>
  <c r="DM267" i="1"/>
  <c r="DM266" i="1"/>
  <c r="DM265" i="1"/>
  <c r="DM264" i="1"/>
  <c r="DM263" i="1"/>
  <c r="DM262" i="1"/>
  <c r="DM261" i="1"/>
  <c r="DM260" i="1"/>
  <c r="DM259" i="1"/>
  <c r="DM258" i="1"/>
  <c r="DM257" i="1"/>
  <c r="DM256" i="1"/>
  <c r="DM255" i="1"/>
  <c r="DM254" i="1"/>
  <c r="DM253" i="1"/>
  <c r="DM252" i="1"/>
  <c r="DM251" i="1"/>
  <c r="DM250" i="1"/>
  <c r="DM249" i="1"/>
  <c r="DM248" i="1"/>
  <c r="DM247" i="1"/>
  <c r="DM246" i="1"/>
  <c r="DM245" i="1"/>
  <c r="DM244" i="1"/>
  <c r="DM243" i="1"/>
  <c r="DM242" i="1"/>
  <c r="DM241" i="1"/>
  <c r="DM238" i="1"/>
  <c r="CZ238" i="1"/>
  <c r="CZ113" i="1" s="1"/>
  <c r="DM237" i="1"/>
  <c r="DM236" i="1"/>
  <c r="DM235" i="1"/>
  <c r="DM234" i="1"/>
  <c r="DM233" i="1"/>
  <c r="DM232" i="1"/>
  <c r="DM231" i="1"/>
  <c r="DM230" i="1"/>
  <c r="DM229" i="1"/>
  <c r="DM228" i="1"/>
  <c r="DM227" i="1"/>
  <c r="DM226" i="1"/>
  <c r="DM225" i="1"/>
  <c r="DM224" i="1"/>
  <c r="DM223" i="1"/>
  <c r="DM222" i="1"/>
  <c r="DM221" i="1"/>
  <c r="DM218" i="1"/>
  <c r="CZ218" i="1"/>
  <c r="CZ112" i="1" s="1"/>
  <c r="DM217" i="1"/>
  <c r="DM216" i="1"/>
  <c r="DM215" i="1"/>
  <c r="DM214" i="1"/>
  <c r="DM213" i="1"/>
  <c r="DM212" i="1"/>
  <c r="DM211" i="1"/>
  <c r="DM210" i="1"/>
  <c r="DM209" i="1"/>
  <c r="DM208" i="1"/>
  <c r="DM207" i="1"/>
  <c r="DM206" i="1"/>
  <c r="DM205" i="1"/>
  <c r="DM202" i="1"/>
  <c r="CZ202" i="1"/>
  <c r="CZ111" i="1" s="1"/>
  <c r="DM201" i="1"/>
  <c r="DM200" i="1"/>
  <c r="DM199" i="1"/>
  <c r="DM198" i="1"/>
  <c r="DM188" i="1"/>
  <c r="DM187" i="1"/>
  <c r="DM184" i="1"/>
  <c r="DM183" i="1"/>
  <c r="DM182" i="1"/>
  <c r="DM181" i="1"/>
  <c r="DM180" i="1"/>
  <c r="DM177" i="1"/>
  <c r="DM176" i="1"/>
  <c r="DM175" i="1"/>
  <c r="DM174" i="1"/>
  <c r="DM173" i="1"/>
  <c r="CZ162" i="1"/>
  <c r="CZ169" i="1" s="1"/>
  <c r="CZ161" i="1"/>
  <c r="CZ168" i="1" s="1"/>
  <c r="DM160" i="1"/>
  <c r="CZ160" i="1"/>
  <c r="CZ167" i="1" s="1"/>
  <c r="CZ159" i="1"/>
  <c r="CZ166" i="1" s="1"/>
  <c r="DM157" i="1"/>
  <c r="DM156" i="1"/>
  <c r="DM155" i="1"/>
  <c r="DM154" i="1"/>
  <c r="DM153" i="1"/>
  <c r="DM152" i="1"/>
  <c r="DM151" i="1"/>
  <c r="DM150" i="1"/>
  <c r="DM149" i="1"/>
  <c r="DM148" i="1"/>
  <c r="DM147" i="1"/>
  <c r="DM146" i="1"/>
  <c r="DM145" i="1"/>
  <c r="DM130" i="1"/>
  <c r="DM129" i="1"/>
  <c r="DM113" i="1"/>
  <c r="CZ107" i="1"/>
  <c r="CZ105" i="1"/>
  <c r="CZ104" i="1"/>
  <c r="CZ74" i="1"/>
  <c r="CZ73" i="1"/>
  <c r="CX123" i="1"/>
  <c r="CK123" i="1"/>
  <c r="CX616" i="1"/>
  <c r="CX615" i="1"/>
  <c r="CX614" i="1"/>
  <c r="CX122" i="1"/>
  <c r="CX610" i="1"/>
  <c r="CK610" i="1"/>
  <c r="CK122" i="1" s="1"/>
  <c r="CX609" i="1"/>
  <c r="CX606" i="1"/>
  <c r="CK606" i="1"/>
  <c r="CK121" i="1" s="1"/>
  <c r="CX605" i="1"/>
  <c r="CX604" i="1"/>
  <c r="CX603" i="1"/>
  <c r="CX602" i="1"/>
  <c r="CX601" i="1"/>
  <c r="CX600" i="1"/>
  <c r="CX599" i="1"/>
  <c r="CX598" i="1"/>
  <c r="CX597" i="1"/>
  <c r="CX596" i="1"/>
  <c r="CX595" i="1"/>
  <c r="CX594" i="1"/>
  <c r="CX593" i="1"/>
  <c r="CX592" i="1"/>
  <c r="CX591" i="1"/>
  <c r="CX590" i="1"/>
  <c r="CX589" i="1"/>
  <c r="CX588" i="1"/>
  <c r="CX587" i="1"/>
  <c r="CX586" i="1"/>
  <c r="CX585" i="1"/>
  <c r="CX584" i="1"/>
  <c r="CX583" i="1"/>
  <c r="CX582" i="1"/>
  <c r="CX581" i="1"/>
  <c r="CX580" i="1"/>
  <c r="CX579" i="1"/>
  <c r="CX578" i="1"/>
  <c r="CX577" i="1"/>
  <c r="CX576" i="1"/>
  <c r="CX575" i="1"/>
  <c r="CX574" i="1"/>
  <c r="CX573" i="1"/>
  <c r="CX572" i="1"/>
  <c r="CX571" i="1"/>
  <c r="CX570" i="1"/>
  <c r="CX569" i="1"/>
  <c r="CX568" i="1"/>
  <c r="CX567" i="1"/>
  <c r="CX566" i="1"/>
  <c r="CX565" i="1"/>
  <c r="CX564" i="1"/>
  <c r="CX563" i="1"/>
  <c r="CX562" i="1"/>
  <c r="CX561" i="1"/>
  <c r="CX560" i="1"/>
  <c r="CX559" i="1"/>
  <c r="CX558" i="1"/>
  <c r="CX557" i="1"/>
  <c r="CX556" i="1"/>
  <c r="CX555" i="1"/>
  <c r="CX554" i="1"/>
  <c r="CX553" i="1"/>
  <c r="CX552" i="1"/>
  <c r="CX551" i="1"/>
  <c r="CX550" i="1"/>
  <c r="CX549" i="1"/>
  <c r="CX548" i="1"/>
  <c r="CX547" i="1"/>
  <c r="CX546" i="1"/>
  <c r="CX545" i="1"/>
  <c r="CX544" i="1"/>
  <c r="CX543" i="1"/>
  <c r="CX542" i="1"/>
  <c r="CX541" i="1"/>
  <c r="CX540" i="1"/>
  <c r="CX539" i="1"/>
  <c r="CX538" i="1"/>
  <c r="CX537" i="1"/>
  <c r="CX536" i="1"/>
  <c r="CX535" i="1"/>
  <c r="CX534" i="1"/>
  <c r="CX533" i="1"/>
  <c r="CX532" i="1"/>
  <c r="CX531" i="1"/>
  <c r="CX530" i="1"/>
  <c r="CX529" i="1"/>
  <c r="CX528" i="1"/>
  <c r="CX527" i="1"/>
  <c r="CX526" i="1"/>
  <c r="CX525" i="1"/>
  <c r="CX524" i="1"/>
  <c r="CX523" i="1"/>
  <c r="CX522" i="1"/>
  <c r="CX521" i="1"/>
  <c r="CX520" i="1"/>
  <c r="CX519" i="1"/>
  <c r="CX518" i="1"/>
  <c r="CX517" i="1"/>
  <c r="CX516" i="1"/>
  <c r="CX515" i="1"/>
  <c r="CX514" i="1"/>
  <c r="CX513" i="1"/>
  <c r="CX512" i="1"/>
  <c r="CX511" i="1"/>
  <c r="CX510" i="1"/>
  <c r="CX509" i="1"/>
  <c r="CX508" i="1"/>
  <c r="CX507" i="1"/>
  <c r="CX506" i="1"/>
  <c r="CX505" i="1"/>
  <c r="CX504" i="1"/>
  <c r="CX503" i="1"/>
  <c r="CX502" i="1"/>
  <c r="CX501" i="1"/>
  <c r="CX500" i="1"/>
  <c r="CX499" i="1"/>
  <c r="CX498" i="1"/>
  <c r="CX497" i="1"/>
  <c r="CX496" i="1"/>
  <c r="CX495" i="1"/>
  <c r="CX494" i="1"/>
  <c r="CX493" i="1"/>
  <c r="CX492" i="1"/>
  <c r="CX491" i="1"/>
  <c r="CX490" i="1"/>
  <c r="CX489" i="1"/>
  <c r="CX488" i="1"/>
  <c r="CX487" i="1"/>
  <c r="CX484" i="1"/>
  <c r="CK484" i="1"/>
  <c r="CK120" i="1" s="1"/>
  <c r="CX483" i="1"/>
  <c r="CX482" i="1"/>
  <c r="CX481" i="1"/>
  <c r="CX480" i="1"/>
  <c r="CX479" i="1"/>
  <c r="CX478" i="1"/>
  <c r="CX477" i="1"/>
  <c r="CX476" i="1"/>
  <c r="CX475" i="1"/>
  <c r="CX474" i="1"/>
  <c r="CX473" i="1"/>
  <c r="CX472" i="1"/>
  <c r="CX471" i="1"/>
  <c r="CX470" i="1"/>
  <c r="CX469" i="1"/>
  <c r="CX468" i="1"/>
  <c r="CX467" i="1"/>
  <c r="CX466" i="1"/>
  <c r="CX465" i="1"/>
  <c r="CX464" i="1"/>
  <c r="CX463" i="1"/>
  <c r="CX462" i="1"/>
  <c r="CX461" i="1"/>
  <c r="CX460" i="1"/>
  <c r="CX459" i="1"/>
  <c r="CX458" i="1"/>
  <c r="CX457" i="1"/>
  <c r="CX456" i="1"/>
  <c r="CX455" i="1"/>
  <c r="CX454" i="1"/>
  <c r="CX453" i="1"/>
  <c r="CX452" i="1"/>
  <c r="CX451" i="1"/>
  <c r="CX450" i="1"/>
  <c r="CX449" i="1"/>
  <c r="CX448" i="1"/>
  <c r="CX447" i="1"/>
  <c r="CX446" i="1"/>
  <c r="CX445" i="1"/>
  <c r="CX444" i="1"/>
  <c r="CX443" i="1"/>
  <c r="CX442" i="1"/>
  <c r="CX441" i="1"/>
  <c r="CX440" i="1"/>
  <c r="CX439" i="1"/>
  <c r="CX438" i="1"/>
  <c r="CX437" i="1"/>
  <c r="CX436" i="1"/>
  <c r="CX435" i="1"/>
  <c r="CX434" i="1"/>
  <c r="CX433" i="1"/>
  <c r="CX429" i="1"/>
  <c r="CX428" i="1"/>
  <c r="CX427" i="1"/>
  <c r="CX426" i="1"/>
  <c r="CX425" i="1"/>
  <c r="CX424" i="1"/>
  <c r="CX423" i="1"/>
  <c r="CX422" i="1"/>
  <c r="CX421" i="1"/>
  <c r="CX418" i="1"/>
  <c r="CK418" i="1"/>
  <c r="CX417" i="1"/>
  <c r="CX416" i="1"/>
  <c r="CX415" i="1"/>
  <c r="CX414" i="1"/>
  <c r="CX413" i="1"/>
  <c r="CX412" i="1"/>
  <c r="CX411" i="1"/>
  <c r="CX410" i="1"/>
  <c r="CX409" i="1"/>
  <c r="CX408" i="1"/>
  <c r="CX407" i="1"/>
  <c r="CX406" i="1"/>
  <c r="CX405" i="1"/>
  <c r="CX404" i="1"/>
  <c r="CX403" i="1"/>
  <c r="CX402" i="1"/>
  <c r="CX401" i="1"/>
  <c r="CX400" i="1"/>
  <c r="CX399" i="1"/>
  <c r="CX398" i="1"/>
  <c r="CX397" i="1"/>
  <c r="CX396" i="1"/>
  <c r="CX395" i="1"/>
  <c r="CX394" i="1"/>
  <c r="CX393" i="1"/>
  <c r="CX392" i="1"/>
  <c r="CX391" i="1"/>
  <c r="CX390" i="1"/>
  <c r="CX389" i="1"/>
  <c r="CX388" i="1"/>
  <c r="CX387" i="1"/>
  <c r="CX386" i="1"/>
  <c r="CX385" i="1"/>
  <c r="CX384" i="1"/>
  <c r="CX383" i="1"/>
  <c r="CX382" i="1"/>
  <c r="CX381" i="1"/>
  <c r="CX380" i="1"/>
  <c r="CX379" i="1"/>
  <c r="CX378" i="1"/>
  <c r="CX377" i="1"/>
  <c r="CX376" i="1"/>
  <c r="CX375" i="1"/>
  <c r="CX374" i="1"/>
  <c r="CX373" i="1"/>
  <c r="CX372" i="1"/>
  <c r="CX371" i="1"/>
  <c r="CX370" i="1"/>
  <c r="CX369" i="1"/>
  <c r="CX368" i="1"/>
  <c r="CX367" i="1"/>
  <c r="CX366" i="1"/>
  <c r="CX363" i="1"/>
  <c r="CK363" i="1"/>
  <c r="CX362" i="1"/>
  <c r="CX361" i="1"/>
  <c r="CX360" i="1"/>
  <c r="CX359" i="1"/>
  <c r="CX358" i="1"/>
  <c r="CX357" i="1"/>
  <c r="CX356" i="1"/>
  <c r="CX355" i="1"/>
  <c r="CX354" i="1"/>
  <c r="CX353" i="1"/>
  <c r="CX352" i="1"/>
  <c r="CX351" i="1"/>
  <c r="CX350" i="1"/>
  <c r="CX349" i="1"/>
  <c r="CX348" i="1"/>
  <c r="CX347" i="1"/>
  <c r="CX346" i="1"/>
  <c r="CX345" i="1"/>
  <c r="CX344" i="1"/>
  <c r="CX343" i="1"/>
  <c r="CX342" i="1"/>
  <c r="CX341" i="1"/>
  <c r="CX340" i="1"/>
  <c r="CX339" i="1"/>
  <c r="CX338" i="1"/>
  <c r="CX337" i="1"/>
  <c r="CX336" i="1"/>
  <c r="CX335" i="1"/>
  <c r="CX334" i="1"/>
  <c r="CX333" i="1"/>
  <c r="CX332" i="1"/>
  <c r="CX331" i="1"/>
  <c r="CX330" i="1"/>
  <c r="CX329" i="1"/>
  <c r="CX328" i="1"/>
  <c r="CX327" i="1"/>
  <c r="CX326" i="1"/>
  <c r="CX325" i="1"/>
  <c r="CX324" i="1"/>
  <c r="CX323" i="1"/>
  <c r="CX322" i="1"/>
  <c r="CX313" i="1"/>
  <c r="CK313" i="1"/>
  <c r="CK115" i="1" s="1"/>
  <c r="CX312" i="1"/>
  <c r="CX311" i="1"/>
  <c r="CX310" i="1"/>
  <c r="CX309" i="1"/>
  <c r="CX308" i="1"/>
  <c r="CX307" i="1"/>
  <c r="CX306" i="1"/>
  <c r="CX305" i="1"/>
  <c r="CX304" i="1"/>
  <c r="CX303" i="1"/>
  <c r="CX302" i="1"/>
  <c r="CX301" i="1"/>
  <c r="CX300" i="1"/>
  <c r="CX299" i="1"/>
  <c r="CX296" i="1"/>
  <c r="CK296" i="1"/>
  <c r="CX295" i="1"/>
  <c r="CX294" i="1"/>
  <c r="CX293" i="1"/>
  <c r="CX292" i="1"/>
  <c r="CX291" i="1"/>
  <c r="CX290" i="1"/>
  <c r="CX289" i="1"/>
  <c r="CX288" i="1"/>
  <c r="CX287" i="1"/>
  <c r="CX286" i="1"/>
  <c r="CX285" i="1"/>
  <c r="CX284" i="1"/>
  <c r="CX283" i="1"/>
  <c r="CX282" i="1"/>
  <c r="CX281" i="1"/>
  <c r="CX280" i="1"/>
  <c r="CX279" i="1"/>
  <c r="CX278" i="1"/>
  <c r="CX277" i="1"/>
  <c r="CX276" i="1"/>
  <c r="CX275" i="1"/>
  <c r="CX274" i="1"/>
  <c r="CX273" i="1"/>
  <c r="CX272" i="1"/>
  <c r="CX271" i="1"/>
  <c r="CX270" i="1"/>
  <c r="CX269" i="1"/>
  <c r="CX268" i="1"/>
  <c r="CX267" i="1"/>
  <c r="CX266" i="1"/>
  <c r="CX265" i="1"/>
  <c r="CX264" i="1"/>
  <c r="CX263" i="1"/>
  <c r="CX262" i="1"/>
  <c r="CX261" i="1"/>
  <c r="CX260" i="1"/>
  <c r="CX259" i="1"/>
  <c r="CX258" i="1"/>
  <c r="CX257" i="1"/>
  <c r="CX256" i="1"/>
  <c r="CX255" i="1"/>
  <c r="CX254" i="1"/>
  <c r="CX253" i="1"/>
  <c r="CX252" i="1"/>
  <c r="CX251" i="1"/>
  <c r="CX250" i="1"/>
  <c r="CX249" i="1"/>
  <c r="CX248" i="1"/>
  <c r="CX247" i="1"/>
  <c r="CX246" i="1"/>
  <c r="CX245" i="1"/>
  <c r="CX244" i="1"/>
  <c r="CX243" i="1"/>
  <c r="CX242" i="1"/>
  <c r="CX241" i="1"/>
  <c r="CX238" i="1"/>
  <c r="CK238" i="1"/>
  <c r="CK113" i="1" s="1"/>
  <c r="CX237" i="1"/>
  <c r="CX236" i="1"/>
  <c r="CX235" i="1"/>
  <c r="CX234" i="1"/>
  <c r="CX233" i="1"/>
  <c r="CX232" i="1"/>
  <c r="CX231" i="1"/>
  <c r="CX230" i="1"/>
  <c r="CX229" i="1"/>
  <c r="CX228" i="1"/>
  <c r="CX227" i="1"/>
  <c r="CX226" i="1"/>
  <c r="CX225" i="1"/>
  <c r="CX224" i="1"/>
  <c r="CX223" i="1"/>
  <c r="CX222" i="1"/>
  <c r="CX221" i="1"/>
  <c r="CX218" i="1"/>
  <c r="CK218" i="1"/>
  <c r="CK112" i="1" s="1"/>
  <c r="CX217" i="1"/>
  <c r="CX216" i="1"/>
  <c r="CX215" i="1"/>
  <c r="CX214" i="1"/>
  <c r="CX213" i="1"/>
  <c r="CX212" i="1"/>
  <c r="CX211" i="1"/>
  <c r="CX210" i="1"/>
  <c r="CX209" i="1"/>
  <c r="CX208" i="1"/>
  <c r="CX207" i="1"/>
  <c r="CX206" i="1"/>
  <c r="CX205" i="1"/>
  <c r="CX202" i="1"/>
  <c r="CK202" i="1"/>
  <c r="CK111" i="1" s="1"/>
  <c r="CX201" i="1"/>
  <c r="CX200" i="1"/>
  <c r="CX199" i="1"/>
  <c r="CX198" i="1"/>
  <c r="CX188" i="1"/>
  <c r="CX187" i="1"/>
  <c r="CX184" i="1"/>
  <c r="CX183" i="1"/>
  <c r="CX182" i="1"/>
  <c r="CX181" i="1"/>
  <c r="CX180" i="1"/>
  <c r="CX177" i="1"/>
  <c r="CX176" i="1"/>
  <c r="CX175" i="1"/>
  <c r="CX174" i="1"/>
  <c r="CX173" i="1"/>
  <c r="CK162" i="1"/>
  <c r="CK169" i="1" s="1"/>
  <c r="CK161" i="1"/>
  <c r="CK168" i="1" s="1"/>
  <c r="CK160" i="1"/>
  <c r="CK167" i="1" s="1"/>
  <c r="CK159" i="1"/>
  <c r="CK166" i="1" s="1"/>
  <c r="CX157" i="1"/>
  <c r="CX156" i="1"/>
  <c r="CX155" i="1"/>
  <c r="CX154" i="1"/>
  <c r="CX153" i="1"/>
  <c r="CX152" i="1"/>
  <c r="CX151" i="1"/>
  <c r="CX150" i="1"/>
  <c r="CX149" i="1"/>
  <c r="CX148" i="1"/>
  <c r="CX147" i="1"/>
  <c r="CX146" i="1"/>
  <c r="CX145" i="1"/>
  <c r="CX130" i="1"/>
  <c r="CX129" i="1"/>
  <c r="CX121" i="1"/>
  <c r="CK107" i="1"/>
  <c r="CK74" i="1"/>
  <c r="CK73" i="1"/>
  <c r="A107" i="1"/>
  <c r="BG105" i="1"/>
  <c r="BG104" i="1"/>
  <c r="CI616" i="1"/>
  <c r="CI615" i="1"/>
  <c r="CI614" i="1"/>
  <c r="CI609" i="1"/>
  <c r="CI605" i="1"/>
  <c r="CI604" i="1"/>
  <c r="CI603" i="1"/>
  <c r="CI602" i="1"/>
  <c r="CI601" i="1"/>
  <c r="CI600" i="1"/>
  <c r="CI599" i="1"/>
  <c r="CI598" i="1"/>
  <c r="CI597" i="1"/>
  <c r="CI596" i="1"/>
  <c r="CI595" i="1"/>
  <c r="CI594" i="1"/>
  <c r="CI593" i="1"/>
  <c r="CI592" i="1"/>
  <c r="CI591" i="1"/>
  <c r="CI590" i="1"/>
  <c r="CI589" i="1"/>
  <c r="CI588" i="1"/>
  <c r="CI587" i="1"/>
  <c r="CI586" i="1"/>
  <c r="CI585" i="1"/>
  <c r="CI584" i="1"/>
  <c r="CI583" i="1"/>
  <c r="CI582" i="1"/>
  <c r="CI581" i="1"/>
  <c r="CI580" i="1"/>
  <c r="CI579" i="1"/>
  <c r="CI578" i="1"/>
  <c r="CI577" i="1"/>
  <c r="CI576" i="1"/>
  <c r="CI575" i="1"/>
  <c r="CI574" i="1"/>
  <c r="CI573" i="1"/>
  <c r="CI572" i="1"/>
  <c r="CI571" i="1"/>
  <c r="CI570" i="1"/>
  <c r="CI569" i="1"/>
  <c r="CI568" i="1"/>
  <c r="CI567" i="1"/>
  <c r="CI566" i="1"/>
  <c r="CI565" i="1"/>
  <c r="CI564" i="1"/>
  <c r="CI563" i="1"/>
  <c r="CI562" i="1"/>
  <c r="CI561" i="1"/>
  <c r="CI560" i="1"/>
  <c r="CI559" i="1"/>
  <c r="CI558" i="1"/>
  <c r="CI557" i="1"/>
  <c r="CI556" i="1"/>
  <c r="CI555" i="1"/>
  <c r="CI554" i="1"/>
  <c r="CI553" i="1"/>
  <c r="CI552" i="1"/>
  <c r="CI551" i="1"/>
  <c r="CI550" i="1"/>
  <c r="CI549" i="1"/>
  <c r="CI548" i="1"/>
  <c r="CI547" i="1"/>
  <c r="CI546" i="1"/>
  <c r="CI545" i="1"/>
  <c r="CI544" i="1"/>
  <c r="CI543" i="1"/>
  <c r="CI542" i="1"/>
  <c r="CI541" i="1"/>
  <c r="CI540" i="1"/>
  <c r="CI539" i="1"/>
  <c r="CI538" i="1"/>
  <c r="CI537" i="1"/>
  <c r="CI536" i="1"/>
  <c r="CI535" i="1"/>
  <c r="CI534" i="1"/>
  <c r="CI533" i="1"/>
  <c r="CI532" i="1"/>
  <c r="CI531" i="1"/>
  <c r="CI530" i="1"/>
  <c r="CI529" i="1"/>
  <c r="CI528" i="1"/>
  <c r="CI527" i="1"/>
  <c r="CI526" i="1"/>
  <c r="CI525" i="1"/>
  <c r="CI524" i="1"/>
  <c r="CI523" i="1"/>
  <c r="CI522" i="1"/>
  <c r="CI521" i="1"/>
  <c r="CI520" i="1"/>
  <c r="CI519" i="1"/>
  <c r="CI518" i="1"/>
  <c r="CI517" i="1"/>
  <c r="CI516" i="1"/>
  <c r="CI515" i="1"/>
  <c r="CI514" i="1"/>
  <c r="CI513" i="1"/>
  <c r="CI512" i="1"/>
  <c r="CI511" i="1"/>
  <c r="CI510" i="1"/>
  <c r="CI509" i="1"/>
  <c r="CI508" i="1"/>
  <c r="CI507" i="1"/>
  <c r="CI506" i="1"/>
  <c r="CI505" i="1"/>
  <c r="CI504" i="1"/>
  <c r="CI503" i="1"/>
  <c r="CI502" i="1"/>
  <c r="CI501" i="1"/>
  <c r="CI500" i="1"/>
  <c r="CI499" i="1"/>
  <c r="CI498" i="1"/>
  <c r="CI497" i="1"/>
  <c r="CI496" i="1"/>
  <c r="CI495" i="1"/>
  <c r="CI494" i="1"/>
  <c r="CI493" i="1"/>
  <c r="CI492" i="1"/>
  <c r="CI491" i="1"/>
  <c r="CI490" i="1"/>
  <c r="CI489" i="1"/>
  <c r="CI488" i="1"/>
  <c r="CI487" i="1"/>
  <c r="CI483" i="1"/>
  <c r="CI482" i="1"/>
  <c r="CI481" i="1"/>
  <c r="CI480" i="1"/>
  <c r="CI479" i="1"/>
  <c r="CI478" i="1"/>
  <c r="CI477" i="1"/>
  <c r="CI476" i="1"/>
  <c r="CI475" i="1"/>
  <c r="CI474" i="1"/>
  <c r="CI473" i="1"/>
  <c r="CI472" i="1"/>
  <c r="CI471" i="1"/>
  <c r="CI470" i="1"/>
  <c r="CI469" i="1"/>
  <c r="CI468" i="1"/>
  <c r="CI467" i="1"/>
  <c r="CI466" i="1"/>
  <c r="CI465" i="1"/>
  <c r="CI464" i="1"/>
  <c r="CI463" i="1"/>
  <c r="CI462" i="1"/>
  <c r="CI461" i="1"/>
  <c r="CI460" i="1"/>
  <c r="CI459" i="1"/>
  <c r="CI458" i="1"/>
  <c r="CI457" i="1"/>
  <c r="CI456" i="1"/>
  <c r="CI455" i="1"/>
  <c r="CI454" i="1"/>
  <c r="CI453" i="1"/>
  <c r="CI452" i="1"/>
  <c r="CI451" i="1"/>
  <c r="CI450" i="1"/>
  <c r="CI449" i="1"/>
  <c r="CI448" i="1"/>
  <c r="CI447" i="1"/>
  <c r="CI446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29" i="1"/>
  <c r="CI428" i="1"/>
  <c r="CI427" i="1"/>
  <c r="CI426" i="1"/>
  <c r="CI425" i="1"/>
  <c r="CI424" i="1"/>
  <c r="CI423" i="1"/>
  <c r="CI422" i="1"/>
  <c r="CI421" i="1"/>
  <c r="CI417" i="1"/>
  <c r="CI416" i="1"/>
  <c r="CI415" i="1"/>
  <c r="CI414" i="1"/>
  <c r="CI413" i="1"/>
  <c r="CI412" i="1"/>
  <c r="CI411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1" i="1"/>
  <c r="CI200" i="1"/>
  <c r="CI199" i="1"/>
  <c r="CI198" i="1"/>
  <c r="CI188" i="1"/>
  <c r="CI187" i="1"/>
  <c r="CI184" i="1"/>
  <c r="CI183" i="1"/>
  <c r="CI182" i="1"/>
  <c r="CI181" i="1"/>
  <c r="CI180" i="1"/>
  <c r="CI177" i="1"/>
  <c r="CI176" i="1"/>
  <c r="CI175" i="1"/>
  <c r="CI174" i="1"/>
  <c r="CI173" i="1"/>
  <c r="CI157" i="1"/>
  <c r="CI156" i="1"/>
  <c r="CI155" i="1"/>
  <c r="CI154" i="1"/>
  <c r="CI153" i="1"/>
  <c r="CI152" i="1"/>
  <c r="CI151" i="1"/>
  <c r="CI150" i="1"/>
  <c r="CI149" i="1"/>
  <c r="CI148" i="1"/>
  <c r="CI147" i="1"/>
  <c r="CI146" i="1"/>
  <c r="CI145" i="1"/>
  <c r="CI130" i="1"/>
  <c r="CI129" i="1"/>
  <c r="BT134" i="1"/>
  <c r="BT132" i="1"/>
  <c r="BT131" i="1"/>
  <c r="BT130" i="1"/>
  <c r="BT129" i="1"/>
  <c r="BE616" i="1"/>
  <c r="BE615" i="1"/>
  <c r="BE614" i="1"/>
  <c r="BE609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29" i="1"/>
  <c r="BE428" i="1"/>
  <c r="BE427" i="1"/>
  <c r="BE426" i="1"/>
  <c r="BE425" i="1"/>
  <c r="BE424" i="1"/>
  <c r="BE423" i="1"/>
  <c r="BE422" i="1"/>
  <c r="BE421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1" i="1"/>
  <c r="BE200" i="1"/>
  <c r="BE199" i="1"/>
  <c r="BE198" i="1"/>
  <c r="BE188" i="1"/>
  <c r="BE187" i="1"/>
  <c r="BE184" i="1"/>
  <c r="BE183" i="1"/>
  <c r="BE182" i="1"/>
  <c r="BE181" i="1"/>
  <c r="BE180" i="1"/>
  <c r="BE177" i="1"/>
  <c r="BE176" i="1"/>
  <c r="BE175" i="1"/>
  <c r="BE174" i="1"/>
  <c r="BE173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30" i="1"/>
  <c r="BE129" i="1"/>
  <c r="AP616" i="1"/>
  <c r="AP615" i="1"/>
  <c r="AP614" i="1"/>
  <c r="AP609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29" i="1"/>
  <c r="AP428" i="1"/>
  <c r="AP427" i="1"/>
  <c r="AP426" i="1"/>
  <c r="AP425" i="1"/>
  <c r="AP424" i="1"/>
  <c r="AP423" i="1"/>
  <c r="AP422" i="1"/>
  <c r="AP421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1" i="1"/>
  <c r="AP200" i="1"/>
  <c r="AP199" i="1"/>
  <c r="AP198" i="1"/>
  <c r="AP188" i="1"/>
  <c r="AP187" i="1"/>
  <c r="AP184" i="1"/>
  <c r="AP183" i="1"/>
  <c r="AP182" i="1"/>
  <c r="AP181" i="1"/>
  <c r="AP180" i="1"/>
  <c r="AP177" i="1"/>
  <c r="AP176" i="1"/>
  <c r="AP175" i="1"/>
  <c r="AP174" i="1"/>
  <c r="AP173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30" i="1"/>
  <c r="AP129" i="1"/>
  <c r="EB617" i="1" l="1"/>
  <c r="FU617" i="1"/>
  <c r="GY617" i="1"/>
  <c r="CI617" i="1"/>
  <c r="CX617" i="1"/>
  <c r="BE617" i="1"/>
  <c r="EQ617" i="1"/>
  <c r="FF617" i="1"/>
  <c r="DM617" i="1"/>
  <c r="GJ617" i="1"/>
  <c r="AP617" i="1"/>
  <c r="ED119" i="1"/>
  <c r="DO119" i="1"/>
  <c r="FH119" i="1"/>
  <c r="CK119" i="1"/>
  <c r="CZ119" i="1"/>
  <c r="ES119" i="1"/>
  <c r="FW119" i="1"/>
  <c r="GL119" i="1"/>
  <c r="EQ169" i="1"/>
  <c r="GY169" i="1"/>
  <c r="DM167" i="1"/>
  <c r="AC1" i="17"/>
  <c r="AH132" i="17"/>
  <c r="AD132" i="17"/>
  <c r="AD134" i="17" s="1"/>
  <c r="AE129" i="17" s="1"/>
  <c r="AE131" i="17" s="1"/>
  <c r="AG140" i="17"/>
  <c r="AF132" i="17"/>
  <c r="AI140" i="17"/>
  <c r="AL132" i="17"/>
  <c r="AM132" i="17"/>
  <c r="AK132" i="17"/>
  <c r="AE132" i="17"/>
  <c r="AE140" i="17"/>
  <c r="AJ132" i="17"/>
  <c r="AJ140" i="17"/>
  <c r="DM161" i="1"/>
  <c r="DM168" i="1" s="1"/>
  <c r="EB160" i="1"/>
  <c r="EB167" i="1" s="1"/>
  <c r="EB161" i="1"/>
  <c r="EB168" i="1" s="1"/>
  <c r="CX131" i="1"/>
  <c r="CX160" i="1"/>
  <c r="CX167" i="1" s="1"/>
  <c r="CX161" i="1"/>
  <c r="CX168" i="1" s="1"/>
  <c r="CX162" i="1"/>
  <c r="CX169" i="1" s="1"/>
  <c r="FF315" i="1"/>
  <c r="CX112" i="1"/>
  <c r="CX113" i="1"/>
  <c r="CX114" i="1"/>
  <c r="CX111" i="1"/>
  <c r="CX163" i="1"/>
  <c r="CX170" i="1" s="1"/>
  <c r="GL163" i="1"/>
  <c r="GL170" i="1" s="1"/>
  <c r="FW163" i="1"/>
  <c r="FW170" i="1" s="1"/>
  <c r="FW619" i="1"/>
  <c r="ES619" i="1"/>
  <c r="FH163" i="1"/>
  <c r="FH170" i="1" s="1"/>
  <c r="CI610" i="1"/>
  <c r="FU161" i="1"/>
  <c r="FU168" i="1" s="1"/>
  <c r="FU162" i="1"/>
  <c r="FU169" i="1" s="1"/>
  <c r="ED163" i="1"/>
  <c r="ED170" i="1" s="1"/>
  <c r="GJ296" i="1"/>
  <c r="DO163" i="1"/>
  <c r="DO170" i="1" s="1"/>
  <c r="DO619" i="1"/>
  <c r="GJ161" i="1"/>
  <c r="GJ168" i="1" s="1"/>
  <c r="FF160" i="1"/>
  <c r="FF167" i="1" s="1"/>
  <c r="FF161" i="1"/>
  <c r="FF168" i="1" s="1"/>
  <c r="FF610" i="1"/>
  <c r="GJ313" i="1"/>
  <c r="GJ121" i="1"/>
  <c r="EQ484" i="1"/>
  <c r="FF296" i="1"/>
  <c r="FU484" i="1"/>
  <c r="GJ363" i="1"/>
  <c r="EB363" i="1"/>
  <c r="EB418" i="1"/>
  <c r="EQ296" i="1"/>
  <c r="FF114" i="1"/>
  <c r="FF115" i="1"/>
  <c r="FU159" i="1"/>
  <c r="FU166" i="1" s="1"/>
  <c r="GJ418" i="1"/>
  <c r="EB162" i="1"/>
  <c r="EB169" i="1" s="1"/>
  <c r="EB296" i="1"/>
  <c r="EB610" i="1"/>
  <c r="EQ123" i="1"/>
  <c r="FF113" i="1"/>
  <c r="FF313" i="1"/>
  <c r="FU123" i="1"/>
  <c r="FU238" i="1"/>
  <c r="GJ113" i="1"/>
  <c r="GJ160" i="1"/>
  <c r="GJ167" i="1" s="1"/>
  <c r="GJ610" i="1"/>
  <c r="GY159" i="1"/>
  <c r="GY166" i="1" s="1"/>
  <c r="GY296" i="1"/>
  <c r="DO116" i="1"/>
  <c r="DO138" i="1" s="1"/>
  <c r="EB238" i="1"/>
  <c r="FF131" i="1"/>
  <c r="ES163" i="1"/>
  <c r="ES170" i="1" s="1"/>
  <c r="FF363" i="1"/>
  <c r="FF418" i="1"/>
  <c r="GY123" i="1"/>
  <c r="CK163" i="1"/>
  <c r="CK170" i="1" s="1"/>
  <c r="CK315" i="1"/>
  <c r="DM111" i="1"/>
  <c r="DM123" i="1"/>
  <c r="EB114" i="1"/>
  <c r="EB115" i="1"/>
  <c r="EB123" i="1"/>
  <c r="FU202" i="1"/>
  <c r="FU111" i="1"/>
  <c r="GY606" i="1"/>
  <c r="GY121" i="1"/>
  <c r="CK619" i="1"/>
  <c r="DM115" i="1"/>
  <c r="DM121" i="1"/>
  <c r="CZ163" i="1"/>
  <c r="CZ170" i="1" s="1"/>
  <c r="DM313" i="1"/>
  <c r="DM606" i="1"/>
  <c r="EB131" i="1"/>
  <c r="EB218" i="1"/>
  <c r="EB122" i="1"/>
  <c r="EQ238" i="1"/>
  <c r="FF218" i="1"/>
  <c r="FU296" i="1"/>
  <c r="GJ115" i="1"/>
  <c r="GY161" i="1"/>
  <c r="GY168" i="1" s="1"/>
  <c r="GY202" i="1"/>
  <c r="GY111" i="1"/>
  <c r="DM114" i="1"/>
  <c r="EB112" i="1"/>
  <c r="EQ606" i="1"/>
  <c r="EQ121" i="1"/>
  <c r="FF202" i="1"/>
  <c r="FU114" i="1"/>
  <c r="DM159" i="1"/>
  <c r="DM166" i="1" s="1"/>
  <c r="DM162" i="1"/>
  <c r="DM169" i="1" s="1"/>
  <c r="EQ161" i="1"/>
  <c r="EQ168" i="1" s="1"/>
  <c r="EQ202" i="1"/>
  <c r="EQ111" i="1"/>
  <c r="FU606" i="1"/>
  <c r="FU121" i="1"/>
  <c r="GJ122" i="1"/>
  <c r="GJ202" i="1"/>
  <c r="GY238" i="1"/>
  <c r="GY114" i="1"/>
  <c r="FF112" i="1"/>
  <c r="FF122" i="1"/>
  <c r="GJ114" i="1"/>
  <c r="FW116" i="1"/>
  <c r="FW138" i="1" s="1"/>
  <c r="GJ218" i="1"/>
  <c r="DM610" i="1"/>
  <c r="EB606" i="1"/>
  <c r="EQ114" i="1"/>
  <c r="EQ115" i="1"/>
  <c r="EQ131" i="1"/>
  <c r="EQ218" i="1"/>
  <c r="EQ313" i="1"/>
  <c r="EQ610" i="1"/>
  <c r="FF162" i="1"/>
  <c r="FF169" i="1" s="1"/>
  <c r="FF606" i="1"/>
  <c r="FU115" i="1"/>
  <c r="FU218" i="1"/>
  <c r="FU313" i="1"/>
  <c r="GJ159" i="1"/>
  <c r="GJ166" i="1" s="1"/>
  <c r="GJ162" i="1"/>
  <c r="GJ169" i="1" s="1"/>
  <c r="GJ606" i="1"/>
  <c r="GY115" i="1"/>
  <c r="GY218" i="1"/>
  <c r="GY313" i="1"/>
  <c r="DM363" i="1"/>
  <c r="DM418" i="1"/>
  <c r="CZ619" i="1"/>
  <c r="DM122" i="1"/>
  <c r="EB111" i="1"/>
  <c r="EB113" i="1"/>
  <c r="EB163" i="1"/>
  <c r="EB170" i="1" s="1"/>
  <c r="EB484" i="1"/>
  <c r="EQ113" i="1"/>
  <c r="EQ163" i="1"/>
  <c r="EQ170" i="1" s="1"/>
  <c r="EQ160" i="1"/>
  <c r="EQ167" i="1" s="1"/>
  <c r="EQ112" i="1"/>
  <c r="EQ363" i="1"/>
  <c r="EQ418" i="1"/>
  <c r="ED619" i="1"/>
  <c r="EQ122" i="1"/>
  <c r="FF111" i="1"/>
  <c r="FF123" i="1"/>
  <c r="FF484" i="1"/>
  <c r="FU113" i="1"/>
  <c r="FU160" i="1"/>
  <c r="FU167" i="1" s="1"/>
  <c r="FH116" i="1"/>
  <c r="FH138" i="1" s="1"/>
  <c r="FU112" i="1"/>
  <c r="FU363" i="1"/>
  <c r="FU418" i="1"/>
  <c r="FH619" i="1"/>
  <c r="FU610" i="1"/>
  <c r="GJ111" i="1"/>
  <c r="GJ123" i="1"/>
  <c r="GJ484" i="1"/>
  <c r="GY113" i="1"/>
  <c r="GY160" i="1"/>
  <c r="GY167" i="1" s="1"/>
  <c r="GL116" i="1"/>
  <c r="GL138" i="1" s="1"/>
  <c r="GY112" i="1"/>
  <c r="GY363" i="1"/>
  <c r="GY418" i="1"/>
  <c r="GL619" i="1"/>
  <c r="GY610" i="1"/>
  <c r="GL315" i="1"/>
  <c r="GY430" i="1"/>
  <c r="GY122" i="1"/>
  <c r="GY131" i="1"/>
  <c r="GY120" i="1"/>
  <c r="GJ430" i="1"/>
  <c r="FW315" i="1"/>
  <c r="GJ112" i="1"/>
  <c r="GJ131" i="1"/>
  <c r="GJ120" i="1"/>
  <c r="FU163" i="1"/>
  <c r="FU170" i="1" s="1"/>
  <c r="FU430" i="1"/>
  <c r="FU315" i="1"/>
  <c r="FH315" i="1"/>
  <c r="FU122" i="1"/>
  <c r="FU131" i="1"/>
  <c r="FU120" i="1"/>
  <c r="FF163" i="1"/>
  <c r="FF170" i="1" s="1"/>
  <c r="ES116" i="1"/>
  <c r="ES138" i="1" s="1"/>
  <c r="ES315" i="1"/>
  <c r="FF430" i="1"/>
  <c r="FF159" i="1"/>
  <c r="FF166" i="1" s="1"/>
  <c r="FF120" i="1"/>
  <c r="ED116" i="1"/>
  <c r="ED138" i="1" s="1"/>
  <c r="ED315" i="1"/>
  <c r="EQ159" i="1"/>
  <c r="EQ166" i="1" s="1"/>
  <c r="EQ120" i="1"/>
  <c r="DO315" i="1"/>
  <c r="EB430" i="1"/>
  <c r="EB159" i="1"/>
  <c r="EB166" i="1" s="1"/>
  <c r="EB120" i="1"/>
  <c r="DM163" i="1"/>
  <c r="DM170" i="1" s="1"/>
  <c r="CZ116" i="1"/>
  <c r="CZ138" i="1" s="1"/>
  <c r="CZ315" i="1"/>
  <c r="DM430" i="1"/>
  <c r="DM112" i="1"/>
  <c r="DM131" i="1"/>
  <c r="DM120" i="1"/>
  <c r="CX430" i="1"/>
  <c r="CK114" i="1"/>
  <c r="CK116" i="1" s="1"/>
  <c r="CK138" i="1" s="1"/>
  <c r="CX159" i="1"/>
  <c r="CX166" i="1" s="1"/>
  <c r="CX120" i="1"/>
  <c r="CI123" i="1"/>
  <c r="CI218" i="1"/>
  <c r="CI115" i="1"/>
  <c r="CI112" i="1"/>
  <c r="CI113" i="1"/>
  <c r="CI114" i="1"/>
  <c r="CI120" i="1"/>
  <c r="CI202" i="1"/>
  <c r="CI238" i="1"/>
  <c r="CI296" i="1"/>
  <c r="CI418" i="1"/>
  <c r="CI484" i="1"/>
  <c r="CI363" i="1"/>
  <c r="CI313" i="1"/>
  <c r="CI122" i="1"/>
  <c r="CI111" i="1"/>
  <c r="BV107" i="1"/>
  <c r="BG107" i="1"/>
  <c r="AR107" i="1"/>
  <c r="AC107" i="1"/>
  <c r="CI606" i="1"/>
  <c r="BG616" i="1"/>
  <c r="A616" i="1" s="1"/>
  <c r="BG615" i="1"/>
  <c r="A615" i="1" s="1"/>
  <c r="BG614" i="1"/>
  <c r="BG609" i="1"/>
  <c r="A609" i="1" s="1"/>
  <c r="BG605" i="1"/>
  <c r="A605" i="1" s="1"/>
  <c r="BG604" i="1"/>
  <c r="A604" i="1" s="1"/>
  <c r="BG603" i="1"/>
  <c r="A603" i="1" s="1"/>
  <c r="BG602" i="1"/>
  <c r="A602" i="1" s="1"/>
  <c r="BG601" i="1"/>
  <c r="A601" i="1" s="1"/>
  <c r="BG600" i="1"/>
  <c r="A600" i="1" s="1"/>
  <c r="BG599" i="1"/>
  <c r="A599" i="1" s="1"/>
  <c r="BG598" i="1"/>
  <c r="A598" i="1" s="1"/>
  <c r="BG597" i="1"/>
  <c r="A597" i="1" s="1"/>
  <c r="BG596" i="1"/>
  <c r="A596" i="1" s="1"/>
  <c r="BG595" i="1"/>
  <c r="A595" i="1" s="1"/>
  <c r="BG594" i="1"/>
  <c r="A594" i="1" s="1"/>
  <c r="BG593" i="1"/>
  <c r="A593" i="1" s="1"/>
  <c r="BG592" i="1"/>
  <c r="A592" i="1" s="1"/>
  <c r="BG591" i="1"/>
  <c r="A591" i="1" s="1"/>
  <c r="BG590" i="1"/>
  <c r="A590" i="1" s="1"/>
  <c r="BG589" i="1"/>
  <c r="A589" i="1" s="1"/>
  <c r="BG588" i="1"/>
  <c r="A588" i="1" s="1"/>
  <c r="BG587" i="1"/>
  <c r="A587" i="1" s="1"/>
  <c r="BG586" i="1"/>
  <c r="A586" i="1" s="1"/>
  <c r="BG585" i="1"/>
  <c r="A585" i="1" s="1"/>
  <c r="BG584" i="1"/>
  <c r="A584" i="1" s="1"/>
  <c r="BG583" i="1"/>
  <c r="A583" i="1" s="1"/>
  <c r="BG582" i="1"/>
  <c r="A582" i="1" s="1"/>
  <c r="BG581" i="1"/>
  <c r="A581" i="1" s="1"/>
  <c r="BG580" i="1"/>
  <c r="A580" i="1" s="1"/>
  <c r="BG579" i="1"/>
  <c r="A579" i="1" s="1"/>
  <c r="BG578" i="1"/>
  <c r="A578" i="1" s="1"/>
  <c r="BG577" i="1"/>
  <c r="A577" i="1" s="1"/>
  <c r="BG576" i="1"/>
  <c r="A576" i="1" s="1"/>
  <c r="BG575" i="1"/>
  <c r="A575" i="1" s="1"/>
  <c r="BG574" i="1"/>
  <c r="A574" i="1" s="1"/>
  <c r="BG573" i="1"/>
  <c r="A573" i="1" s="1"/>
  <c r="BG572" i="1"/>
  <c r="A572" i="1" s="1"/>
  <c r="BG571" i="1"/>
  <c r="A571" i="1" s="1"/>
  <c r="BG570" i="1"/>
  <c r="A570" i="1" s="1"/>
  <c r="BG569" i="1"/>
  <c r="A569" i="1" s="1"/>
  <c r="BG568" i="1"/>
  <c r="A568" i="1" s="1"/>
  <c r="BG567" i="1"/>
  <c r="A567" i="1" s="1"/>
  <c r="BG566" i="1"/>
  <c r="A566" i="1" s="1"/>
  <c r="BG565" i="1"/>
  <c r="A565" i="1" s="1"/>
  <c r="BG564" i="1"/>
  <c r="A564" i="1" s="1"/>
  <c r="BG563" i="1"/>
  <c r="A563" i="1" s="1"/>
  <c r="BG562" i="1"/>
  <c r="A562" i="1" s="1"/>
  <c r="BG561" i="1"/>
  <c r="A561" i="1" s="1"/>
  <c r="BG560" i="1"/>
  <c r="A560" i="1" s="1"/>
  <c r="BG559" i="1"/>
  <c r="A559" i="1" s="1"/>
  <c r="BG558" i="1"/>
  <c r="A558" i="1" s="1"/>
  <c r="BG557" i="1"/>
  <c r="A557" i="1" s="1"/>
  <c r="BG556" i="1"/>
  <c r="A556" i="1" s="1"/>
  <c r="BG555" i="1"/>
  <c r="A555" i="1" s="1"/>
  <c r="BG554" i="1"/>
  <c r="A554" i="1" s="1"/>
  <c r="BG553" i="1"/>
  <c r="A553" i="1" s="1"/>
  <c r="BG552" i="1"/>
  <c r="A552" i="1" s="1"/>
  <c r="BG551" i="1"/>
  <c r="A551" i="1" s="1"/>
  <c r="BG550" i="1"/>
  <c r="A550" i="1" s="1"/>
  <c r="BG549" i="1"/>
  <c r="A549" i="1" s="1"/>
  <c r="BG548" i="1"/>
  <c r="A548" i="1" s="1"/>
  <c r="BG547" i="1"/>
  <c r="A547" i="1" s="1"/>
  <c r="BG546" i="1"/>
  <c r="A546" i="1" s="1"/>
  <c r="BG545" i="1"/>
  <c r="A545" i="1" s="1"/>
  <c r="BG544" i="1"/>
  <c r="A544" i="1" s="1"/>
  <c r="BG543" i="1"/>
  <c r="A543" i="1" s="1"/>
  <c r="BG542" i="1"/>
  <c r="A542" i="1" s="1"/>
  <c r="BG541" i="1"/>
  <c r="A541" i="1" s="1"/>
  <c r="BG540" i="1"/>
  <c r="A540" i="1" s="1"/>
  <c r="BG539" i="1"/>
  <c r="A539" i="1" s="1"/>
  <c r="BG538" i="1"/>
  <c r="A538" i="1" s="1"/>
  <c r="BG537" i="1"/>
  <c r="A537" i="1" s="1"/>
  <c r="BG536" i="1"/>
  <c r="A536" i="1" s="1"/>
  <c r="BG535" i="1"/>
  <c r="A535" i="1" s="1"/>
  <c r="BG534" i="1"/>
  <c r="A534" i="1" s="1"/>
  <c r="BG533" i="1"/>
  <c r="A533" i="1" s="1"/>
  <c r="BG532" i="1"/>
  <c r="A532" i="1" s="1"/>
  <c r="BG531" i="1"/>
  <c r="A531" i="1" s="1"/>
  <c r="BG530" i="1"/>
  <c r="A530" i="1" s="1"/>
  <c r="BG529" i="1"/>
  <c r="A529" i="1" s="1"/>
  <c r="BG528" i="1"/>
  <c r="A528" i="1" s="1"/>
  <c r="BG527" i="1"/>
  <c r="A527" i="1" s="1"/>
  <c r="BG526" i="1"/>
  <c r="A526" i="1" s="1"/>
  <c r="BG525" i="1"/>
  <c r="A525" i="1" s="1"/>
  <c r="BG524" i="1"/>
  <c r="A524" i="1" s="1"/>
  <c r="BG523" i="1"/>
  <c r="A523" i="1" s="1"/>
  <c r="BG522" i="1"/>
  <c r="A522" i="1" s="1"/>
  <c r="BG521" i="1"/>
  <c r="A521" i="1" s="1"/>
  <c r="BG520" i="1"/>
  <c r="A520" i="1" s="1"/>
  <c r="BG519" i="1"/>
  <c r="A519" i="1" s="1"/>
  <c r="BG518" i="1"/>
  <c r="A518" i="1" s="1"/>
  <c r="BG517" i="1"/>
  <c r="A517" i="1" s="1"/>
  <c r="BG516" i="1"/>
  <c r="A516" i="1" s="1"/>
  <c r="BG515" i="1"/>
  <c r="A515" i="1" s="1"/>
  <c r="BG514" i="1"/>
  <c r="A514" i="1" s="1"/>
  <c r="BG513" i="1"/>
  <c r="A513" i="1" s="1"/>
  <c r="BG512" i="1"/>
  <c r="A512" i="1" s="1"/>
  <c r="BG511" i="1"/>
  <c r="A511" i="1" s="1"/>
  <c r="BG510" i="1"/>
  <c r="A510" i="1" s="1"/>
  <c r="BG509" i="1"/>
  <c r="A509" i="1" s="1"/>
  <c r="BG508" i="1"/>
  <c r="A508" i="1" s="1"/>
  <c r="BG507" i="1"/>
  <c r="A507" i="1" s="1"/>
  <c r="BG506" i="1"/>
  <c r="A506" i="1" s="1"/>
  <c r="BG505" i="1"/>
  <c r="A505" i="1" s="1"/>
  <c r="BG504" i="1"/>
  <c r="A504" i="1" s="1"/>
  <c r="BG503" i="1"/>
  <c r="A503" i="1" s="1"/>
  <c r="BG502" i="1"/>
  <c r="A502" i="1" s="1"/>
  <c r="BG501" i="1"/>
  <c r="A501" i="1" s="1"/>
  <c r="BG500" i="1"/>
  <c r="A500" i="1" s="1"/>
  <c r="BG499" i="1"/>
  <c r="A499" i="1" s="1"/>
  <c r="BG498" i="1"/>
  <c r="A498" i="1" s="1"/>
  <c r="BG497" i="1"/>
  <c r="A497" i="1" s="1"/>
  <c r="BG496" i="1"/>
  <c r="A496" i="1" s="1"/>
  <c r="BG495" i="1"/>
  <c r="A495" i="1" s="1"/>
  <c r="BG494" i="1"/>
  <c r="A494" i="1" s="1"/>
  <c r="BG493" i="1"/>
  <c r="A493" i="1" s="1"/>
  <c r="BG492" i="1"/>
  <c r="A492" i="1" s="1"/>
  <c r="BG491" i="1"/>
  <c r="A491" i="1" s="1"/>
  <c r="BG490" i="1"/>
  <c r="A490" i="1" s="1"/>
  <c r="BG489" i="1"/>
  <c r="A489" i="1" s="1"/>
  <c r="BG488" i="1"/>
  <c r="A488" i="1" s="1"/>
  <c r="BG487" i="1"/>
  <c r="A487" i="1" s="1"/>
  <c r="BG483" i="1"/>
  <c r="A483" i="1" s="1"/>
  <c r="BG482" i="1"/>
  <c r="A482" i="1" s="1"/>
  <c r="BG481" i="1"/>
  <c r="A481" i="1" s="1"/>
  <c r="BG480" i="1"/>
  <c r="A480" i="1" s="1"/>
  <c r="BG479" i="1"/>
  <c r="A479" i="1" s="1"/>
  <c r="BG478" i="1"/>
  <c r="A478" i="1" s="1"/>
  <c r="BG477" i="1"/>
  <c r="A477" i="1" s="1"/>
  <c r="BG476" i="1"/>
  <c r="A476" i="1" s="1"/>
  <c r="BG475" i="1"/>
  <c r="A475" i="1" s="1"/>
  <c r="BG474" i="1"/>
  <c r="A474" i="1" s="1"/>
  <c r="BG473" i="1"/>
  <c r="A473" i="1" s="1"/>
  <c r="BG472" i="1"/>
  <c r="A472" i="1" s="1"/>
  <c r="BG471" i="1"/>
  <c r="A471" i="1" s="1"/>
  <c r="BG470" i="1"/>
  <c r="A470" i="1" s="1"/>
  <c r="BG469" i="1"/>
  <c r="A469" i="1" s="1"/>
  <c r="BG468" i="1"/>
  <c r="A468" i="1" s="1"/>
  <c r="BG467" i="1"/>
  <c r="A467" i="1" s="1"/>
  <c r="BG466" i="1"/>
  <c r="A466" i="1" s="1"/>
  <c r="BG465" i="1"/>
  <c r="A465" i="1" s="1"/>
  <c r="BG464" i="1"/>
  <c r="A464" i="1" s="1"/>
  <c r="BG463" i="1"/>
  <c r="A463" i="1" s="1"/>
  <c r="BG462" i="1"/>
  <c r="A462" i="1" s="1"/>
  <c r="BG461" i="1"/>
  <c r="A461" i="1" s="1"/>
  <c r="BG460" i="1"/>
  <c r="A460" i="1" s="1"/>
  <c r="BG459" i="1"/>
  <c r="A459" i="1" s="1"/>
  <c r="BG458" i="1"/>
  <c r="A458" i="1" s="1"/>
  <c r="BG457" i="1"/>
  <c r="A457" i="1" s="1"/>
  <c r="BG456" i="1"/>
  <c r="A456" i="1" s="1"/>
  <c r="BG455" i="1"/>
  <c r="A455" i="1" s="1"/>
  <c r="BG454" i="1"/>
  <c r="A454" i="1" s="1"/>
  <c r="BG453" i="1"/>
  <c r="A453" i="1" s="1"/>
  <c r="BG452" i="1"/>
  <c r="A452" i="1" s="1"/>
  <c r="BG451" i="1"/>
  <c r="A451" i="1" s="1"/>
  <c r="BG450" i="1"/>
  <c r="A450" i="1" s="1"/>
  <c r="BG449" i="1"/>
  <c r="A449" i="1" s="1"/>
  <c r="BG448" i="1"/>
  <c r="A448" i="1" s="1"/>
  <c r="BG447" i="1"/>
  <c r="A447" i="1" s="1"/>
  <c r="BG446" i="1"/>
  <c r="A446" i="1" s="1"/>
  <c r="BG445" i="1"/>
  <c r="A445" i="1" s="1"/>
  <c r="BG444" i="1"/>
  <c r="A444" i="1" s="1"/>
  <c r="BG443" i="1"/>
  <c r="A443" i="1" s="1"/>
  <c r="BG442" i="1"/>
  <c r="A442" i="1" s="1"/>
  <c r="BG441" i="1"/>
  <c r="A441" i="1" s="1"/>
  <c r="BG440" i="1"/>
  <c r="A440" i="1" s="1"/>
  <c r="BG439" i="1"/>
  <c r="A439" i="1" s="1"/>
  <c r="BG438" i="1"/>
  <c r="A438" i="1" s="1"/>
  <c r="BG437" i="1"/>
  <c r="A437" i="1" s="1"/>
  <c r="BG436" i="1"/>
  <c r="A436" i="1" s="1"/>
  <c r="BG435" i="1"/>
  <c r="A435" i="1" s="1"/>
  <c r="BG434" i="1"/>
  <c r="A434" i="1" s="1"/>
  <c r="BG433" i="1"/>
  <c r="A433" i="1" s="1"/>
  <c r="BG429" i="1"/>
  <c r="A429" i="1" s="1"/>
  <c r="BG428" i="1"/>
  <c r="A428" i="1" s="1"/>
  <c r="BG427" i="1"/>
  <c r="A427" i="1" s="1"/>
  <c r="BG426" i="1"/>
  <c r="A426" i="1" s="1"/>
  <c r="BG425" i="1"/>
  <c r="A425" i="1" s="1"/>
  <c r="BG424" i="1"/>
  <c r="A424" i="1" s="1"/>
  <c r="BG423" i="1"/>
  <c r="A423" i="1" s="1"/>
  <c r="BG422" i="1"/>
  <c r="A422" i="1" s="1"/>
  <c r="BG421" i="1"/>
  <c r="A421" i="1" s="1"/>
  <c r="BG417" i="1"/>
  <c r="A417" i="1" s="1"/>
  <c r="BG416" i="1"/>
  <c r="A416" i="1" s="1"/>
  <c r="BG415" i="1"/>
  <c r="A415" i="1" s="1"/>
  <c r="BG414" i="1"/>
  <c r="A414" i="1" s="1"/>
  <c r="BG413" i="1"/>
  <c r="A413" i="1" s="1"/>
  <c r="BG412" i="1"/>
  <c r="A412" i="1" s="1"/>
  <c r="BG411" i="1"/>
  <c r="A411" i="1" s="1"/>
  <c r="BG410" i="1"/>
  <c r="A410" i="1" s="1"/>
  <c r="BG409" i="1"/>
  <c r="A409" i="1" s="1"/>
  <c r="BG408" i="1"/>
  <c r="A408" i="1" s="1"/>
  <c r="BG407" i="1"/>
  <c r="A407" i="1" s="1"/>
  <c r="BG406" i="1"/>
  <c r="A406" i="1" s="1"/>
  <c r="BG405" i="1"/>
  <c r="A405" i="1" s="1"/>
  <c r="BG404" i="1"/>
  <c r="A404" i="1" s="1"/>
  <c r="BG403" i="1"/>
  <c r="A403" i="1" s="1"/>
  <c r="BG402" i="1"/>
  <c r="A402" i="1" s="1"/>
  <c r="BG401" i="1"/>
  <c r="A401" i="1" s="1"/>
  <c r="BG400" i="1"/>
  <c r="A400" i="1" s="1"/>
  <c r="BG399" i="1"/>
  <c r="A399" i="1" s="1"/>
  <c r="BG398" i="1"/>
  <c r="A398" i="1" s="1"/>
  <c r="BG397" i="1"/>
  <c r="A397" i="1" s="1"/>
  <c r="BG396" i="1"/>
  <c r="A396" i="1" s="1"/>
  <c r="BG395" i="1"/>
  <c r="A395" i="1" s="1"/>
  <c r="BG394" i="1"/>
  <c r="A394" i="1" s="1"/>
  <c r="BG393" i="1"/>
  <c r="A393" i="1" s="1"/>
  <c r="BG392" i="1"/>
  <c r="A392" i="1" s="1"/>
  <c r="BG391" i="1"/>
  <c r="A391" i="1" s="1"/>
  <c r="BG390" i="1"/>
  <c r="A390" i="1" s="1"/>
  <c r="BG389" i="1"/>
  <c r="A389" i="1" s="1"/>
  <c r="BG388" i="1"/>
  <c r="A388" i="1" s="1"/>
  <c r="BG387" i="1"/>
  <c r="A387" i="1" s="1"/>
  <c r="BG386" i="1"/>
  <c r="A386" i="1" s="1"/>
  <c r="BG385" i="1"/>
  <c r="A385" i="1" s="1"/>
  <c r="BG384" i="1"/>
  <c r="A384" i="1" s="1"/>
  <c r="BG383" i="1"/>
  <c r="A383" i="1" s="1"/>
  <c r="BG382" i="1"/>
  <c r="A382" i="1" s="1"/>
  <c r="BG381" i="1"/>
  <c r="A381" i="1" s="1"/>
  <c r="BG380" i="1"/>
  <c r="A380" i="1" s="1"/>
  <c r="BG379" i="1"/>
  <c r="A379" i="1" s="1"/>
  <c r="BG378" i="1"/>
  <c r="A378" i="1" s="1"/>
  <c r="BG377" i="1"/>
  <c r="A377" i="1" s="1"/>
  <c r="BG376" i="1"/>
  <c r="A376" i="1" s="1"/>
  <c r="BG375" i="1"/>
  <c r="A375" i="1" s="1"/>
  <c r="BG374" i="1"/>
  <c r="A374" i="1" s="1"/>
  <c r="BG373" i="1"/>
  <c r="A373" i="1" s="1"/>
  <c r="BG372" i="1"/>
  <c r="A372" i="1" s="1"/>
  <c r="BG371" i="1"/>
  <c r="A371" i="1" s="1"/>
  <c r="BG370" i="1"/>
  <c r="A370" i="1" s="1"/>
  <c r="BG369" i="1"/>
  <c r="A369" i="1" s="1"/>
  <c r="BG368" i="1"/>
  <c r="A368" i="1" s="1"/>
  <c r="BG367" i="1"/>
  <c r="A367" i="1" s="1"/>
  <c r="BG366" i="1"/>
  <c r="A366" i="1" s="1"/>
  <c r="BG362" i="1"/>
  <c r="A362" i="1" s="1"/>
  <c r="BG361" i="1"/>
  <c r="A361" i="1" s="1"/>
  <c r="BG360" i="1"/>
  <c r="A360" i="1" s="1"/>
  <c r="BG359" i="1"/>
  <c r="A359" i="1" s="1"/>
  <c r="BG358" i="1"/>
  <c r="A358" i="1" s="1"/>
  <c r="BG357" i="1"/>
  <c r="A357" i="1" s="1"/>
  <c r="BG356" i="1"/>
  <c r="A356" i="1" s="1"/>
  <c r="BG355" i="1"/>
  <c r="A355" i="1" s="1"/>
  <c r="BG354" i="1"/>
  <c r="A354" i="1" s="1"/>
  <c r="BG353" i="1"/>
  <c r="A353" i="1" s="1"/>
  <c r="BG352" i="1"/>
  <c r="A352" i="1" s="1"/>
  <c r="BG351" i="1"/>
  <c r="A351" i="1" s="1"/>
  <c r="BG350" i="1"/>
  <c r="A350" i="1" s="1"/>
  <c r="BG349" i="1"/>
  <c r="A349" i="1" s="1"/>
  <c r="BG348" i="1"/>
  <c r="A348" i="1" s="1"/>
  <c r="BG347" i="1"/>
  <c r="A347" i="1" s="1"/>
  <c r="BG346" i="1"/>
  <c r="A346" i="1" s="1"/>
  <c r="BG345" i="1"/>
  <c r="A345" i="1" s="1"/>
  <c r="BG344" i="1"/>
  <c r="A344" i="1" s="1"/>
  <c r="BG343" i="1"/>
  <c r="A343" i="1" s="1"/>
  <c r="BG342" i="1"/>
  <c r="A342" i="1" s="1"/>
  <c r="BG341" i="1"/>
  <c r="A341" i="1" s="1"/>
  <c r="BG340" i="1"/>
  <c r="A340" i="1" s="1"/>
  <c r="BG339" i="1"/>
  <c r="A339" i="1" s="1"/>
  <c r="BG338" i="1"/>
  <c r="A338" i="1" s="1"/>
  <c r="BG337" i="1"/>
  <c r="A337" i="1" s="1"/>
  <c r="BG336" i="1"/>
  <c r="A336" i="1" s="1"/>
  <c r="BG335" i="1"/>
  <c r="A335" i="1" s="1"/>
  <c r="BG334" i="1"/>
  <c r="A334" i="1" s="1"/>
  <c r="BG333" i="1"/>
  <c r="A333" i="1" s="1"/>
  <c r="BG332" i="1"/>
  <c r="A332" i="1" s="1"/>
  <c r="BG331" i="1"/>
  <c r="A331" i="1" s="1"/>
  <c r="BG330" i="1"/>
  <c r="A330" i="1" s="1"/>
  <c r="BG329" i="1"/>
  <c r="A329" i="1" s="1"/>
  <c r="BG328" i="1"/>
  <c r="A328" i="1" s="1"/>
  <c r="BG327" i="1"/>
  <c r="A327" i="1" s="1"/>
  <c r="BG326" i="1"/>
  <c r="A326" i="1" s="1"/>
  <c r="BG325" i="1"/>
  <c r="A325" i="1" s="1"/>
  <c r="BG324" i="1"/>
  <c r="A324" i="1" s="1"/>
  <c r="BG323" i="1"/>
  <c r="A323" i="1" s="1"/>
  <c r="BG322" i="1"/>
  <c r="A322" i="1" s="1"/>
  <c r="BG312" i="1"/>
  <c r="A312" i="1" s="1"/>
  <c r="BG311" i="1"/>
  <c r="A311" i="1" s="1"/>
  <c r="BG310" i="1"/>
  <c r="A310" i="1" s="1"/>
  <c r="BG309" i="1"/>
  <c r="A309" i="1" s="1"/>
  <c r="BG308" i="1"/>
  <c r="A308" i="1" s="1"/>
  <c r="BG307" i="1"/>
  <c r="A307" i="1" s="1"/>
  <c r="BG306" i="1"/>
  <c r="A306" i="1" s="1"/>
  <c r="BG305" i="1"/>
  <c r="A305" i="1" s="1"/>
  <c r="BG304" i="1"/>
  <c r="A304" i="1" s="1"/>
  <c r="BG303" i="1"/>
  <c r="A303" i="1" s="1"/>
  <c r="BG302" i="1"/>
  <c r="A302" i="1" s="1"/>
  <c r="BG301" i="1"/>
  <c r="A301" i="1" s="1"/>
  <c r="BG300" i="1"/>
  <c r="A300" i="1" s="1"/>
  <c r="BG299" i="1"/>
  <c r="A299" i="1" s="1"/>
  <c r="BG295" i="1"/>
  <c r="A295" i="1" s="1"/>
  <c r="BG294" i="1"/>
  <c r="A294" i="1" s="1"/>
  <c r="BG293" i="1"/>
  <c r="A293" i="1" s="1"/>
  <c r="BG292" i="1"/>
  <c r="A292" i="1" s="1"/>
  <c r="BG291" i="1"/>
  <c r="A291" i="1" s="1"/>
  <c r="BG290" i="1"/>
  <c r="A290" i="1" s="1"/>
  <c r="BG289" i="1"/>
  <c r="A289" i="1" s="1"/>
  <c r="BG288" i="1"/>
  <c r="A288" i="1" s="1"/>
  <c r="BG287" i="1"/>
  <c r="A287" i="1" s="1"/>
  <c r="BG286" i="1"/>
  <c r="A286" i="1" s="1"/>
  <c r="BG285" i="1"/>
  <c r="A285" i="1" s="1"/>
  <c r="BG284" i="1"/>
  <c r="A284" i="1" s="1"/>
  <c r="BG283" i="1"/>
  <c r="A283" i="1" s="1"/>
  <c r="BG282" i="1"/>
  <c r="A282" i="1" s="1"/>
  <c r="BG281" i="1"/>
  <c r="A281" i="1" s="1"/>
  <c r="BG280" i="1"/>
  <c r="A280" i="1" s="1"/>
  <c r="BG279" i="1"/>
  <c r="A279" i="1" s="1"/>
  <c r="BG278" i="1"/>
  <c r="A278" i="1" s="1"/>
  <c r="BG277" i="1"/>
  <c r="A277" i="1" s="1"/>
  <c r="BG276" i="1"/>
  <c r="A276" i="1" s="1"/>
  <c r="BG275" i="1"/>
  <c r="A275" i="1" s="1"/>
  <c r="BG274" i="1"/>
  <c r="A274" i="1" s="1"/>
  <c r="BG273" i="1"/>
  <c r="A273" i="1" s="1"/>
  <c r="BG272" i="1"/>
  <c r="A272" i="1" s="1"/>
  <c r="BG271" i="1"/>
  <c r="A271" i="1" s="1"/>
  <c r="BG270" i="1"/>
  <c r="A270" i="1" s="1"/>
  <c r="BG269" i="1"/>
  <c r="A269" i="1" s="1"/>
  <c r="BG268" i="1"/>
  <c r="A268" i="1" s="1"/>
  <c r="BG267" i="1"/>
  <c r="A267" i="1" s="1"/>
  <c r="BG266" i="1"/>
  <c r="A266" i="1" s="1"/>
  <c r="BG265" i="1"/>
  <c r="A265" i="1" s="1"/>
  <c r="BG264" i="1"/>
  <c r="A264" i="1" s="1"/>
  <c r="BG263" i="1"/>
  <c r="A263" i="1" s="1"/>
  <c r="BG262" i="1"/>
  <c r="A262" i="1" s="1"/>
  <c r="BG261" i="1"/>
  <c r="A261" i="1" s="1"/>
  <c r="BG260" i="1"/>
  <c r="A260" i="1" s="1"/>
  <c r="BG259" i="1"/>
  <c r="A259" i="1" s="1"/>
  <c r="BG258" i="1"/>
  <c r="A258" i="1" s="1"/>
  <c r="BG257" i="1"/>
  <c r="A257" i="1" s="1"/>
  <c r="BG256" i="1"/>
  <c r="A256" i="1" s="1"/>
  <c r="BG255" i="1"/>
  <c r="A255" i="1" s="1"/>
  <c r="BG254" i="1"/>
  <c r="A254" i="1" s="1"/>
  <c r="BG253" i="1"/>
  <c r="A253" i="1" s="1"/>
  <c r="BG252" i="1"/>
  <c r="A252" i="1" s="1"/>
  <c r="BG251" i="1"/>
  <c r="A251" i="1" s="1"/>
  <c r="BG250" i="1"/>
  <c r="A250" i="1" s="1"/>
  <c r="BG249" i="1"/>
  <c r="A249" i="1" s="1"/>
  <c r="BG248" i="1"/>
  <c r="A248" i="1" s="1"/>
  <c r="BG247" i="1"/>
  <c r="A247" i="1" s="1"/>
  <c r="BG246" i="1"/>
  <c r="A246" i="1" s="1"/>
  <c r="BG245" i="1"/>
  <c r="A245" i="1" s="1"/>
  <c r="BG244" i="1"/>
  <c r="A244" i="1" s="1"/>
  <c r="BG243" i="1"/>
  <c r="A243" i="1" s="1"/>
  <c r="BG242" i="1"/>
  <c r="A242" i="1" s="1"/>
  <c r="BG241" i="1"/>
  <c r="A241" i="1" s="1"/>
  <c r="BG237" i="1"/>
  <c r="A237" i="1" s="1"/>
  <c r="BG236" i="1"/>
  <c r="A236" i="1" s="1"/>
  <c r="BG235" i="1"/>
  <c r="A235" i="1" s="1"/>
  <c r="BG234" i="1"/>
  <c r="A234" i="1" s="1"/>
  <c r="BG233" i="1"/>
  <c r="A233" i="1" s="1"/>
  <c r="BG232" i="1"/>
  <c r="A232" i="1" s="1"/>
  <c r="BG231" i="1"/>
  <c r="A231" i="1" s="1"/>
  <c r="BG230" i="1"/>
  <c r="A230" i="1" s="1"/>
  <c r="BG229" i="1"/>
  <c r="A229" i="1" s="1"/>
  <c r="BG228" i="1"/>
  <c r="A228" i="1" s="1"/>
  <c r="BG227" i="1"/>
  <c r="A227" i="1" s="1"/>
  <c r="BG226" i="1"/>
  <c r="A226" i="1" s="1"/>
  <c r="BG225" i="1"/>
  <c r="A225" i="1" s="1"/>
  <c r="BG224" i="1"/>
  <c r="A224" i="1" s="1"/>
  <c r="BG223" i="1"/>
  <c r="A223" i="1" s="1"/>
  <c r="BG222" i="1"/>
  <c r="A222" i="1" s="1"/>
  <c r="BG221" i="1"/>
  <c r="A221" i="1" s="1"/>
  <c r="BG217" i="1"/>
  <c r="A217" i="1" s="1"/>
  <c r="BG216" i="1"/>
  <c r="A216" i="1" s="1"/>
  <c r="BG215" i="1"/>
  <c r="A215" i="1" s="1"/>
  <c r="BG214" i="1"/>
  <c r="A214" i="1" s="1"/>
  <c r="BG213" i="1"/>
  <c r="A213" i="1" s="1"/>
  <c r="BG212" i="1"/>
  <c r="A212" i="1" s="1"/>
  <c r="BG211" i="1"/>
  <c r="A211" i="1" s="1"/>
  <c r="BG210" i="1"/>
  <c r="A210" i="1" s="1"/>
  <c r="BG209" i="1"/>
  <c r="A209" i="1" s="1"/>
  <c r="BG208" i="1"/>
  <c r="A208" i="1" s="1"/>
  <c r="BG207" i="1"/>
  <c r="A207" i="1" s="1"/>
  <c r="BG206" i="1"/>
  <c r="A206" i="1" s="1"/>
  <c r="BG205" i="1"/>
  <c r="A205" i="1" s="1"/>
  <c r="BG201" i="1"/>
  <c r="A201" i="1" s="1"/>
  <c r="BG200" i="1"/>
  <c r="A200" i="1" s="1"/>
  <c r="BG199" i="1"/>
  <c r="A199" i="1" s="1"/>
  <c r="BG198" i="1"/>
  <c r="A198" i="1" s="1"/>
  <c r="BG192" i="1"/>
  <c r="BG191" i="1"/>
  <c r="BG188" i="1"/>
  <c r="BG187" i="1"/>
  <c r="BG184" i="1"/>
  <c r="BG183" i="1"/>
  <c r="BG182" i="1"/>
  <c r="BG181" i="1"/>
  <c r="BG180" i="1"/>
  <c r="BG177" i="1"/>
  <c r="BG176" i="1"/>
  <c r="BG175" i="1"/>
  <c r="BG174" i="1"/>
  <c r="BG173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E122" i="1"/>
  <c r="BE121" i="1"/>
  <c r="BE115" i="1"/>
  <c r="BE114" i="1"/>
  <c r="BE113" i="1"/>
  <c r="BE112" i="1"/>
  <c r="BG145" i="1"/>
  <c r="BG74" i="1"/>
  <c r="BG73" i="1"/>
  <c r="BV123" i="1"/>
  <c r="BV610" i="1"/>
  <c r="BV122" i="1" s="1"/>
  <c r="BV606" i="1"/>
  <c r="BV121" i="1" s="1"/>
  <c r="BV484" i="1"/>
  <c r="BV120" i="1" s="1"/>
  <c r="BV418" i="1"/>
  <c r="BV363" i="1"/>
  <c r="BV313" i="1"/>
  <c r="BV115" i="1" s="1"/>
  <c r="BV296" i="1"/>
  <c r="BV114" i="1" s="1"/>
  <c r="BV238" i="1"/>
  <c r="BV113" i="1" s="1"/>
  <c r="BV218" i="1"/>
  <c r="BV112" i="1" s="1"/>
  <c r="BV202" i="1"/>
  <c r="BV111" i="1" s="1"/>
  <c r="BV162" i="1"/>
  <c r="BV169" i="1" s="1"/>
  <c r="BV161" i="1"/>
  <c r="BV168" i="1" s="1"/>
  <c r="BV160" i="1"/>
  <c r="BV167" i="1" s="1"/>
  <c r="BV159" i="1"/>
  <c r="BV166" i="1" s="1"/>
  <c r="BV104" i="1"/>
  <c r="BV105" i="1"/>
  <c r="BV74" i="1"/>
  <c r="BV73" i="1"/>
  <c r="A614" i="1" l="1"/>
  <c r="BG617" i="1"/>
  <c r="BV119" i="1"/>
  <c r="AE134" i="17"/>
  <c r="AF129" i="17" s="1"/>
  <c r="AF131" i="17" s="1"/>
  <c r="AF134" i="17" s="1"/>
  <c r="AG129" i="17" s="1"/>
  <c r="AG131" i="17" s="1"/>
  <c r="AG134" i="17" s="1"/>
  <c r="AH129" i="17" s="1"/>
  <c r="AH131" i="17" s="1"/>
  <c r="AH134" i="17" s="1"/>
  <c r="AI129" i="17" s="1"/>
  <c r="AI131" i="17" s="1"/>
  <c r="AI134" i="17" s="1"/>
  <c r="AJ129" i="17" s="1"/>
  <c r="AJ131" i="17" s="1"/>
  <c r="AJ134" i="17" s="1"/>
  <c r="AK129" i="17" s="1"/>
  <c r="AK131" i="17" s="1"/>
  <c r="AK134" i="17" s="1"/>
  <c r="AL129" i="17" s="1"/>
  <c r="AL131" i="17" s="1"/>
  <c r="AL134" i="17" s="1"/>
  <c r="AM129" i="17" s="1"/>
  <c r="AM131" i="17" s="1"/>
  <c r="AM134" i="17" s="1"/>
  <c r="FH124" i="1"/>
  <c r="FH139" i="1" s="1"/>
  <c r="ED124" i="1"/>
  <c r="ED139" i="1" s="1"/>
  <c r="CK124" i="1"/>
  <c r="CK139" i="1" s="1"/>
  <c r="GL124" i="1"/>
  <c r="GL126" i="1" s="1"/>
  <c r="CZ124" i="1"/>
  <c r="CZ139" i="1" s="1"/>
  <c r="FW124" i="1"/>
  <c r="FW139" i="1" s="1"/>
  <c r="ES124" i="1"/>
  <c r="ES139" i="1" s="1"/>
  <c r="DO124" i="1"/>
  <c r="DO139" i="1" s="1"/>
  <c r="FH126" i="1"/>
  <c r="EQ315" i="1"/>
  <c r="CI315" i="1"/>
  <c r="DM315" i="1"/>
  <c r="CX315" i="1"/>
  <c r="CX619" i="1"/>
  <c r="CX115" i="1"/>
  <c r="GJ163" i="1"/>
  <c r="GJ170" i="1" s="1"/>
  <c r="GY163" i="1"/>
  <c r="GY170" i="1" s="1"/>
  <c r="BE120" i="1"/>
  <c r="EQ430" i="1"/>
  <c r="CI430" i="1"/>
  <c r="EB315" i="1"/>
  <c r="GJ315" i="1"/>
  <c r="GY315" i="1"/>
  <c r="FU619" i="1"/>
  <c r="GJ619" i="1"/>
  <c r="CI119" i="1"/>
  <c r="EQ619" i="1"/>
  <c r="GY619" i="1"/>
  <c r="GY119" i="1"/>
  <c r="GY116" i="1"/>
  <c r="GY138" i="1" s="1"/>
  <c r="GJ116" i="1"/>
  <c r="GJ138" i="1" s="1"/>
  <c r="GJ119" i="1"/>
  <c r="GJ139" i="1" s="1"/>
  <c r="FU116" i="1"/>
  <c r="FU138" i="1" s="1"/>
  <c r="FU119" i="1"/>
  <c r="FF619" i="1"/>
  <c r="FF119" i="1"/>
  <c r="FF139" i="1" s="1"/>
  <c r="FF116" i="1"/>
  <c r="FF138" i="1" s="1"/>
  <c r="EQ119" i="1"/>
  <c r="EQ139" i="1" s="1"/>
  <c r="EQ116" i="1"/>
  <c r="EQ138" i="1" s="1"/>
  <c r="EB619" i="1"/>
  <c r="EB119" i="1"/>
  <c r="EB139" i="1" s="1"/>
  <c r="EB116" i="1"/>
  <c r="EB138" i="1" s="1"/>
  <c r="DM619" i="1"/>
  <c r="DM119" i="1"/>
  <c r="DM139" i="1" s="1"/>
  <c r="CX116" i="1"/>
  <c r="CX138" i="1" s="1"/>
  <c r="CX119" i="1"/>
  <c r="CX139" i="1" s="1"/>
  <c r="CI116" i="1"/>
  <c r="CI138" i="1" s="1"/>
  <c r="CI131" i="1"/>
  <c r="CI159" i="1"/>
  <c r="CI166" i="1" s="1"/>
  <c r="CI160" i="1"/>
  <c r="CI167" i="1" s="1"/>
  <c r="CI161" i="1"/>
  <c r="CI168" i="1" s="1"/>
  <c r="CI162" i="1"/>
  <c r="CI169" i="1" s="1"/>
  <c r="CI121" i="1"/>
  <c r="CI619" i="1"/>
  <c r="BT360" i="1"/>
  <c r="BT361" i="1"/>
  <c r="BT362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21" i="1"/>
  <c r="BT422" i="1"/>
  <c r="BT423" i="1"/>
  <c r="BT424" i="1"/>
  <c r="BT425" i="1"/>
  <c r="BT426" i="1"/>
  <c r="BT427" i="1"/>
  <c r="BT428" i="1"/>
  <c r="BT429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9" i="1"/>
  <c r="BT614" i="1"/>
  <c r="BT615" i="1"/>
  <c r="BT616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73" i="1"/>
  <c r="BT174" i="1"/>
  <c r="BT175" i="1"/>
  <c r="BT176" i="1"/>
  <c r="BT177" i="1"/>
  <c r="BT180" i="1"/>
  <c r="BT181" i="1"/>
  <c r="BT182" i="1"/>
  <c r="BT183" i="1"/>
  <c r="BT184" i="1"/>
  <c r="BT187" i="1"/>
  <c r="BT188" i="1"/>
  <c r="BT198" i="1"/>
  <c r="BT199" i="1"/>
  <c r="BT200" i="1"/>
  <c r="BT201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AP122" i="1"/>
  <c r="AP123" i="1"/>
  <c r="AP131" i="1"/>
  <c r="AP160" i="1"/>
  <c r="AP167" i="1" s="1"/>
  <c r="AP161" i="1"/>
  <c r="AP168" i="1" s="1"/>
  <c r="AP162" i="1"/>
  <c r="AP169" i="1" s="1"/>
  <c r="AP363" i="1"/>
  <c r="AP418" i="1"/>
  <c r="AP606" i="1"/>
  <c r="AP610" i="1"/>
  <c r="BE111" i="1"/>
  <c r="AP159" i="1"/>
  <c r="AP166" i="1" s="1"/>
  <c r="AP111" i="1"/>
  <c r="AP202" i="1"/>
  <c r="AP112" i="1"/>
  <c r="AP218" i="1"/>
  <c r="AP113" i="1"/>
  <c r="AP238" i="1"/>
  <c r="AP114" i="1"/>
  <c r="AP296" i="1"/>
  <c r="AP115" i="1"/>
  <c r="AP313" i="1"/>
  <c r="AP430" i="1"/>
  <c r="AP484" i="1"/>
  <c r="BE119" i="1"/>
  <c r="BE123" i="1"/>
  <c r="BE131" i="1"/>
  <c r="BE159" i="1"/>
  <c r="BE166" i="1" s="1"/>
  <c r="BE160" i="1"/>
  <c r="BE167" i="1" s="1"/>
  <c r="BE161" i="1"/>
  <c r="BE168" i="1" s="1"/>
  <c r="BE162" i="1"/>
  <c r="BE169" i="1" s="1"/>
  <c r="BE202" i="1"/>
  <c r="BE218" i="1"/>
  <c r="BE238" i="1"/>
  <c r="BE296" i="1"/>
  <c r="BE313" i="1"/>
  <c r="BE363" i="1"/>
  <c r="BE418" i="1"/>
  <c r="BE430" i="1"/>
  <c r="BE484" i="1"/>
  <c r="BE606" i="1"/>
  <c r="BE610" i="1"/>
  <c r="AP119" i="1"/>
  <c r="BV116" i="1"/>
  <c r="BV138" i="1" s="1"/>
  <c r="BV163" i="1"/>
  <c r="BV170" i="1" s="1"/>
  <c r="BV619" i="1"/>
  <c r="BV315" i="1"/>
  <c r="BT617" i="1" l="1"/>
  <c r="ED126" i="1"/>
  <c r="ED140" i="1" s="1"/>
  <c r="A173" i="1"/>
  <c r="A176" i="1"/>
  <c r="A174" i="1"/>
  <c r="A175" i="1"/>
  <c r="CZ126" i="1"/>
  <c r="CZ140" i="1" s="1"/>
  <c r="ES126" i="1"/>
  <c r="ES140" i="1" s="1"/>
  <c r="CK126" i="1"/>
  <c r="CK140" i="1" s="1"/>
  <c r="FW126" i="1"/>
  <c r="FW132" i="1" s="1"/>
  <c r="BV124" i="1"/>
  <c r="BV139" i="1" s="1"/>
  <c r="DO126" i="1"/>
  <c r="DO132" i="1" s="1"/>
  <c r="GL139" i="1"/>
  <c r="BE139" i="1"/>
  <c r="CI139" i="1"/>
  <c r="FH132" i="1"/>
  <c r="FH140" i="1"/>
  <c r="GL132" i="1"/>
  <c r="GL140" i="1"/>
  <c r="DM116" i="1"/>
  <c r="DM138" i="1" s="1"/>
  <c r="GY126" i="1"/>
  <c r="GY140" i="1" s="1"/>
  <c r="GY139" i="1"/>
  <c r="FU139" i="1"/>
  <c r="FU126" i="1"/>
  <c r="FU140" i="1" s="1"/>
  <c r="EQ126" i="1"/>
  <c r="EQ140" i="1" s="1"/>
  <c r="DM126" i="1"/>
  <c r="DM140" i="1" s="1"/>
  <c r="BE163" i="1"/>
  <c r="BE170" i="1" s="1"/>
  <c r="CI163" i="1"/>
  <c r="CI170" i="1" s="1"/>
  <c r="BE315" i="1"/>
  <c r="BE619" i="1"/>
  <c r="AP163" i="1"/>
  <c r="AP170" i="1" s="1"/>
  <c r="AP619" i="1"/>
  <c r="AP315" i="1"/>
  <c r="AP116" i="1"/>
  <c r="BE116" i="1"/>
  <c r="BE138" i="1" s="1"/>
  <c r="AN82" i="7"/>
  <c r="AM82" i="7"/>
  <c r="AL82" i="7"/>
  <c r="AK82" i="7"/>
  <c r="AJ82" i="7"/>
  <c r="AI82" i="7"/>
  <c r="AH82" i="7"/>
  <c r="AG82" i="7"/>
  <c r="AF82" i="7"/>
  <c r="AE82" i="7"/>
  <c r="AD82" i="7"/>
  <c r="AC82" i="7"/>
  <c r="AC77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C69" i="7"/>
  <c r="ED132" i="1" l="1"/>
  <c r="ES132" i="1"/>
  <c r="BV126" i="1"/>
  <c r="BV132" i="1" s="1"/>
  <c r="CK132" i="1"/>
  <c r="CZ132" i="1"/>
  <c r="DO140" i="1"/>
  <c r="FW140" i="1"/>
  <c r="AP139" i="1"/>
  <c r="AP138" i="1"/>
  <c r="GY132" i="1"/>
  <c r="GY134" i="1"/>
  <c r="GJ126" i="1"/>
  <c r="GJ140" i="1" s="1"/>
  <c r="FU132" i="1"/>
  <c r="FU134" i="1"/>
  <c r="FF126" i="1"/>
  <c r="FF140" i="1" s="1"/>
  <c r="EQ132" i="1"/>
  <c r="EQ134" i="1"/>
  <c r="EB126" i="1"/>
  <c r="EB140" i="1" s="1"/>
  <c r="DM132" i="1"/>
  <c r="DM134" i="1"/>
  <c r="CX126" i="1"/>
  <c r="CX140" i="1" s="1"/>
  <c r="CI126" i="1"/>
  <c r="BE126" i="1"/>
  <c r="BE140" i="1" s="1"/>
  <c r="AP126" i="1"/>
  <c r="AB79" i="7"/>
  <c r="CI140" i="1" l="1"/>
  <c r="CI127" i="1"/>
  <c r="BV140" i="1"/>
  <c r="AP140" i="1"/>
  <c r="GJ132" i="1"/>
  <c r="GJ134" i="1"/>
  <c r="FF132" i="1"/>
  <c r="FF134" i="1"/>
  <c r="EB132" i="1"/>
  <c r="EB134" i="1"/>
  <c r="CX132" i="1"/>
  <c r="CX134" i="1"/>
  <c r="CI132" i="1"/>
  <c r="CI134" i="1"/>
  <c r="BE134" i="1"/>
  <c r="BE132" i="1"/>
  <c r="S100" i="7"/>
  <c r="Y100" i="1"/>
  <c r="AP134" i="1" l="1"/>
  <c r="AP132" i="1"/>
  <c r="P60" i="7" l="1"/>
  <c r="V579" i="7" l="1"/>
  <c r="V578" i="7"/>
  <c r="V577" i="7"/>
  <c r="V576" i="7"/>
  <c r="V575" i="7"/>
  <c r="V574" i="7"/>
  <c r="V573" i="7"/>
  <c r="V572" i="7"/>
  <c r="V571" i="7"/>
  <c r="V570" i="7"/>
  <c r="V569" i="7"/>
  <c r="V565" i="7"/>
  <c r="V564" i="7"/>
  <c r="V563" i="7"/>
  <c r="V562" i="7"/>
  <c r="V561" i="7"/>
  <c r="V560" i="7"/>
  <c r="V559" i="7"/>
  <c r="V558" i="7"/>
  <c r="V557" i="7"/>
  <c r="V556" i="7"/>
  <c r="V552" i="7"/>
  <c r="V551" i="7"/>
  <c r="V550" i="7"/>
  <c r="V549" i="7"/>
  <c r="V548" i="7"/>
  <c r="V547" i="7"/>
  <c r="V546" i="7"/>
  <c r="V545" i="7"/>
  <c r="V544" i="7"/>
  <c r="V543" i="7"/>
  <c r="V542" i="7"/>
  <c r="V541" i="7"/>
  <c r="V540" i="7"/>
  <c r="V539" i="7"/>
  <c r="V538" i="7"/>
  <c r="V537" i="7"/>
  <c r="V536" i="7"/>
  <c r="V535" i="7"/>
  <c r="V534" i="7"/>
  <c r="V533" i="7"/>
  <c r="V532" i="7"/>
  <c r="V531" i="7"/>
  <c r="V530" i="7"/>
  <c r="V529" i="7"/>
  <c r="V528" i="7"/>
  <c r="V527" i="7"/>
  <c r="V526" i="7"/>
  <c r="V525" i="7"/>
  <c r="V524" i="7"/>
  <c r="V523" i="7"/>
  <c r="V522" i="7"/>
  <c r="V521" i="7"/>
  <c r="V520" i="7"/>
  <c r="V519" i="7"/>
  <c r="V518" i="7"/>
  <c r="V517" i="7"/>
  <c r="V516" i="7"/>
  <c r="V515" i="7"/>
  <c r="V514" i="7"/>
  <c r="V513" i="7"/>
  <c r="V512" i="7"/>
  <c r="V511" i="7"/>
  <c r="V510" i="7"/>
  <c r="V509" i="7"/>
  <c r="V508" i="7"/>
  <c r="V507" i="7"/>
  <c r="V506" i="7"/>
  <c r="V505" i="7"/>
  <c r="V504" i="7"/>
  <c r="V503" i="7"/>
  <c r="V502" i="7"/>
  <c r="V501" i="7"/>
  <c r="V500" i="7"/>
  <c r="V499" i="7"/>
  <c r="V498" i="7"/>
  <c r="V497" i="7"/>
  <c r="V496" i="7"/>
  <c r="V495" i="7"/>
  <c r="V494" i="7"/>
  <c r="V493" i="7"/>
  <c r="V492" i="7"/>
  <c r="V491" i="7"/>
  <c r="V490" i="7"/>
  <c r="V489" i="7"/>
  <c r="V488" i="7"/>
  <c r="V487" i="7"/>
  <c r="V486" i="7"/>
  <c r="V485" i="7"/>
  <c r="V484" i="7"/>
  <c r="V483" i="7"/>
  <c r="V482" i="7"/>
  <c r="V481" i="7"/>
  <c r="V480" i="7"/>
  <c r="V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V442" i="7"/>
  <c r="V441" i="7"/>
  <c r="V440" i="7"/>
  <c r="V439" i="7"/>
  <c r="V438" i="7"/>
  <c r="V437" i="7"/>
  <c r="V436" i="7"/>
  <c r="V435" i="7"/>
  <c r="V434" i="7"/>
  <c r="V430" i="7"/>
  <c r="V429" i="7"/>
  <c r="V428" i="7"/>
  <c r="V427" i="7"/>
  <c r="V426" i="7"/>
  <c r="V425" i="7"/>
  <c r="V424" i="7"/>
  <c r="V423" i="7"/>
  <c r="V422" i="7"/>
  <c r="V421" i="7"/>
  <c r="V420" i="7"/>
  <c r="V419" i="7"/>
  <c r="V418" i="7"/>
  <c r="V417" i="7"/>
  <c r="V416" i="7"/>
  <c r="V415" i="7"/>
  <c r="V414" i="7"/>
  <c r="V413" i="7"/>
  <c r="V412" i="7"/>
  <c r="V411" i="7"/>
  <c r="V410" i="7"/>
  <c r="V409" i="7"/>
  <c r="V408" i="7"/>
  <c r="V407" i="7"/>
  <c r="V406" i="7"/>
  <c r="V405" i="7"/>
  <c r="V404" i="7"/>
  <c r="V403" i="7"/>
  <c r="V402" i="7"/>
  <c r="V401" i="7"/>
  <c r="V400" i="7"/>
  <c r="V399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V385" i="7"/>
  <c r="V384" i="7"/>
  <c r="V383" i="7"/>
  <c r="V382" i="7"/>
  <c r="V381" i="7"/>
  <c r="V380" i="7"/>
  <c r="V379" i="7"/>
  <c r="V375" i="7"/>
  <c r="V374" i="7"/>
  <c r="V373" i="7"/>
  <c r="V372" i="7"/>
  <c r="V371" i="7"/>
  <c r="V370" i="7"/>
  <c r="V369" i="7"/>
  <c r="V368" i="7"/>
  <c r="V367" i="7"/>
  <c r="V366" i="7"/>
  <c r="V365" i="7"/>
  <c r="V364" i="7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18" i="7"/>
  <c r="V117" i="7"/>
  <c r="V116" i="7"/>
  <c r="V115" i="7"/>
  <c r="V114" i="7"/>
  <c r="AR296" i="1" l="1"/>
  <c r="AC296" i="1"/>
  <c r="AR238" i="1"/>
  <c r="AC238" i="1"/>
  <c r="AR202" i="1"/>
  <c r="AC202" i="1"/>
  <c r="AR218" i="1"/>
  <c r="AC218" i="1"/>
  <c r="AA240" i="7"/>
  <c r="AP579" i="7"/>
  <c r="AP578" i="7"/>
  <c r="AP577" i="7"/>
  <c r="AP576" i="7"/>
  <c r="AP575" i="7"/>
  <c r="AP574" i="7"/>
  <c r="AP573" i="7"/>
  <c r="AP572" i="7"/>
  <c r="AP571" i="7"/>
  <c r="AP570" i="7"/>
  <c r="AP569" i="7"/>
  <c r="BG202" i="1" l="1"/>
  <c r="BT202" i="1" s="1"/>
  <c r="BG218" i="1"/>
  <c r="BT218" i="1" s="1"/>
  <c r="BG296" i="1"/>
  <c r="BT296" i="1" s="1"/>
  <c r="BG238" i="1"/>
  <c r="BT238" i="1" s="1"/>
  <c r="AA429" i="1"/>
  <c r="AA428" i="1"/>
  <c r="AA427" i="1"/>
  <c r="AA426" i="1"/>
  <c r="AA425" i="1"/>
  <c r="AA424" i="1"/>
  <c r="AA423" i="1"/>
  <c r="AA422" i="1"/>
  <c r="AA421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1" i="1"/>
  <c r="AA200" i="1"/>
  <c r="AA199" i="1"/>
  <c r="AA198" i="1"/>
  <c r="AA102" i="17" l="1"/>
  <c r="AA102" i="1" l="1"/>
  <c r="R111" i="7"/>
  <c r="R110" i="7"/>
  <c r="AN74" i="7" l="1"/>
  <c r="AM74" i="7"/>
  <c r="AL74" i="7"/>
  <c r="AK74" i="7"/>
  <c r="AJ74" i="7"/>
  <c r="AI74" i="7"/>
  <c r="AH74" i="7"/>
  <c r="AG74" i="7"/>
  <c r="AF74" i="7"/>
  <c r="AE74" i="7"/>
  <c r="AD74" i="7"/>
  <c r="AC74" i="7"/>
  <c r="AD70" i="7"/>
  <c r="AD106" i="7" s="1"/>
  <c r="AE70" i="7"/>
  <c r="AE106" i="7" s="1"/>
  <c r="AF70" i="7"/>
  <c r="AF106" i="7" s="1"/>
  <c r="AG70" i="7"/>
  <c r="AG106" i="7" s="1"/>
  <c r="AH70" i="7"/>
  <c r="AH106" i="7" s="1"/>
  <c r="AI70" i="7"/>
  <c r="AI106" i="7" s="1"/>
  <c r="AJ70" i="7"/>
  <c r="AJ106" i="7" s="1"/>
  <c r="AK70" i="7"/>
  <c r="AK106" i="7" s="1"/>
  <c r="AL70" i="7"/>
  <c r="AL106" i="7" s="1"/>
  <c r="AM70" i="7"/>
  <c r="AM106" i="7" s="1"/>
  <c r="AN70" i="7"/>
  <c r="AN106" i="7" s="1"/>
  <c r="AN91" i="7" s="1"/>
  <c r="AC70" i="7"/>
  <c r="AC106" i="7" s="1"/>
  <c r="AD566" i="7"/>
  <c r="AE566" i="7"/>
  <c r="AF566" i="7"/>
  <c r="AG566" i="7"/>
  <c r="AH566" i="7"/>
  <c r="AI566" i="7"/>
  <c r="AJ566" i="7"/>
  <c r="AK566" i="7"/>
  <c r="AL566" i="7"/>
  <c r="AM566" i="7"/>
  <c r="AN566" i="7"/>
  <c r="AO566" i="7"/>
  <c r="AC566" i="7"/>
  <c r="R112" i="7"/>
  <c r="AM91" i="7" l="1"/>
  <c r="AL91" i="7" s="1"/>
  <c r="AK91" i="7" s="1"/>
  <c r="AJ91" i="7" s="1"/>
  <c r="AI91" i="7" s="1"/>
  <c r="AH91" i="7" s="1"/>
  <c r="AG91" i="7" s="1"/>
  <c r="AF91" i="7" s="1"/>
  <c r="AE91" i="7" s="1"/>
  <c r="AD91" i="7" s="1"/>
  <c r="AC91" i="7" s="1"/>
  <c r="AP566" i="7"/>
  <c r="AP565" i="7"/>
  <c r="AA565" i="7"/>
  <c r="AA564" i="7"/>
  <c r="AA563" i="7"/>
  <c r="AA562" i="7"/>
  <c r="AA561" i="7"/>
  <c r="AA560" i="7"/>
  <c r="AA559" i="7"/>
  <c r="AA558" i="7"/>
  <c r="AA557" i="7"/>
  <c r="AA556" i="7"/>
  <c r="AA579" i="7"/>
  <c r="AA578" i="7"/>
  <c r="AA577" i="7"/>
  <c r="AA576" i="7"/>
  <c r="AA575" i="7"/>
  <c r="AA574" i="7"/>
  <c r="AA573" i="7"/>
  <c r="AA572" i="7"/>
  <c r="AA571" i="7"/>
  <c r="AA570" i="7"/>
  <c r="AA569" i="7"/>
  <c r="AA552" i="7"/>
  <c r="AA551" i="7"/>
  <c r="AA550" i="7"/>
  <c r="AA549" i="7"/>
  <c r="AA548" i="7"/>
  <c r="AA547" i="7"/>
  <c r="AA546" i="7"/>
  <c r="AA545" i="7"/>
  <c r="AA544" i="7"/>
  <c r="AA543" i="7"/>
  <c r="AA542" i="7"/>
  <c r="AA541" i="7"/>
  <c r="AA540" i="7"/>
  <c r="AA539" i="7"/>
  <c r="AA538" i="7"/>
  <c r="AA537" i="7"/>
  <c r="AA536" i="7"/>
  <c r="AA535" i="7"/>
  <c r="AA534" i="7"/>
  <c r="AA533" i="7"/>
  <c r="AA532" i="7"/>
  <c r="AA531" i="7"/>
  <c r="AA530" i="7"/>
  <c r="AA529" i="7"/>
  <c r="AA528" i="7"/>
  <c r="AA527" i="7"/>
  <c r="AA526" i="7"/>
  <c r="AA525" i="7"/>
  <c r="AA524" i="7"/>
  <c r="AA523" i="7"/>
  <c r="AA522" i="7"/>
  <c r="AA521" i="7"/>
  <c r="AA520" i="7"/>
  <c r="AA519" i="7"/>
  <c r="AA518" i="7"/>
  <c r="AA517" i="7"/>
  <c r="AA516" i="7"/>
  <c r="AA515" i="7"/>
  <c r="AA514" i="7"/>
  <c r="AA513" i="7"/>
  <c r="AA512" i="7"/>
  <c r="AA511" i="7"/>
  <c r="AA510" i="7"/>
  <c r="AA509" i="7"/>
  <c r="AA508" i="7"/>
  <c r="AA507" i="7"/>
  <c r="AA506" i="7"/>
  <c r="AA505" i="7"/>
  <c r="AA504" i="7"/>
  <c r="AA503" i="7"/>
  <c r="AA502" i="7"/>
  <c r="AA501" i="7"/>
  <c r="AA500" i="7"/>
  <c r="AA499" i="7"/>
  <c r="AA498" i="7"/>
  <c r="AA497" i="7"/>
  <c r="AA496" i="7"/>
  <c r="AA495" i="7"/>
  <c r="AA494" i="7"/>
  <c r="AA493" i="7"/>
  <c r="AA492" i="7"/>
  <c r="AA491" i="7"/>
  <c r="AA490" i="7"/>
  <c r="AA489" i="7"/>
  <c r="AA488" i="7"/>
  <c r="AA487" i="7"/>
  <c r="AA486" i="7"/>
  <c r="AA485" i="7"/>
  <c r="AA484" i="7"/>
  <c r="AA483" i="7"/>
  <c r="AA482" i="7"/>
  <c r="AA481" i="7"/>
  <c r="AA480" i="7"/>
  <c r="AA479" i="7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461" i="7"/>
  <c r="AA460" i="7"/>
  <c r="AA459" i="7"/>
  <c r="AA458" i="7"/>
  <c r="AA457" i="7"/>
  <c r="AA456" i="7"/>
  <c r="AA455" i="7"/>
  <c r="AA454" i="7"/>
  <c r="AA453" i="7"/>
  <c r="AA452" i="7"/>
  <c r="AA451" i="7"/>
  <c r="AA450" i="7"/>
  <c r="AA449" i="7"/>
  <c r="AA448" i="7"/>
  <c r="AA447" i="7"/>
  <c r="AA446" i="7"/>
  <c r="AA445" i="7"/>
  <c r="AA444" i="7"/>
  <c r="AA443" i="7"/>
  <c r="AA442" i="7"/>
  <c r="AA441" i="7"/>
  <c r="AA440" i="7"/>
  <c r="AA439" i="7"/>
  <c r="AA438" i="7"/>
  <c r="AA437" i="7"/>
  <c r="AA436" i="7"/>
  <c r="AA435" i="7"/>
  <c r="AA434" i="7"/>
  <c r="AA430" i="7"/>
  <c r="AA429" i="7"/>
  <c r="AA428" i="7"/>
  <c r="AA427" i="7"/>
  <c r="AA426" i="7"/>
  <c r="AA425" i="7"/>
  <c r="AA424" i="7"/>
  <c r="AA423" i="7"/>
  <c r="AA422" i="7"/>
  <c r="AA421" i="7"/>
  <c r="AA420" i="7"/>
  <c r="AA419" i="7"/>
  <c r="AA418" i="7"/>
  <c r="AA417" i="7"/>
  <c r="AA416" i="7"/>
  <c r="AA415" i="7"/>
  <c r="AA414" i="7"/>
  <c r="AA413" i="7"/>
  <c r="AA412" i="7"/>
  <c r="AA411" i="7"/>
  <c r="AA410" i="7"/>
  <c r="AA409" i="7"/>
  <c r="AA408" i="7"/>
  <c r="AA407" i="7"/>
  <c r="AA406" i="7"/>
  <c r="AA405" i="7"/>
  <c r="AA404" i="7"/>
  <c r="AA403" i="7"/>
  <c r="AA402" i="7"/>
  <c r="AA401" i="7"/>
  <c r="AA400" i="7"/>
  <c r="AA399" i="7"/>
  <c r="AA398" i="7"/>
  <c r="AA397" i="7"/>
  <c r="AA396" i="7"/>
  <c r="AA395" i="7"/>
  <c r="AA394" i="7"/>
  <c r="AA393" i="7"/>
  <c r="AA392" i="7"/>
  <c r="AA391" i="7"/>
  <c r="AA390" i="7"/>
  <c r="AA389" i="7"/>
  <c r="AA388" i="7"/>
  <c r="AA387" i="7"/>
  <c r="AA386" i="7"/>
  <c r="AA385" i="7"/>
  <c r="AA384" i="7"/>
  <c r="AA383" i="7"/>
  <c r="AA382" i="7"/>
  <c r="AA381" i="7"/>
  <c r="AA380" i="7"/>
  <c r="AA379" i="7"/>
  <c r="AA375" i="7"/>
  <c r="AA374" i="7"/>
  <c r="AA373" i="7"/>
  <c r="AA372" i="7"/>
  <c r="AA371" i="7"/>
  <c r="AA370" i="7"/>
  <c r="AA369" i="7"/>
  <c r="AA368" i="7"/>
  <c r="AA367" i="7"/>
  <c r="AA366" i="7"/>
  <c r="AA365" i="7"/>
  <c r="AA364" i="7"/>
  <c r="AA363" i="7"/>
  <c r="AA362" i="7"/>
  <c r="AA361" i="7"/>
  <c r="AA360" i="7"/>
  <c r="AA359" i="7"/>
  <c r="AA358" i="7"/>
  <c r="AA357" i="7"/>
  <c r="AA356" i="7"/>
  <c r="AA355" i="7"/>
  <c r="AA354" i="7"/>
  <c r="AA353" i="7"/>
  <c r="AA352" i="7"/>
  <c r="AA351" i="7"/>
  <c r="AA350" i="7"/>
  <c r="AA349" i="7"/>
  <c r="AA348" i="7"/>
  <c r="AA347" i="7"/>
  <c r="AA346" i="7"/>
  <c r="AA345" i="7"/>
  <c r="AA344" i="7"/>
  <c r="AA343" i="7"/>
  <c r="AA342" i="7"/>
  <c r="AA338" i="7"/>
  <c r="AA337" i="7"/>
  <c r="AA336" i="7"/>
  <c r="AA335" i="7"/>
  <c r="AA334" i="7"/>
  <c r="AA333" i="7"/>
  <c r="AA332" i="7"/>
  <c r="AA331" i="7"/>
  <c r="AA330" i="7"/>
  <c r="AA329" i="7"/>
  <c r="AA328" i="7"/>
  <c r="AA327" i="7"/>
  <c r="AA326" i="7"/>
  <c r="AA325" i="7"/>
  <c r="AA324" i="7"/>
  <c r="AA323" i="7"/>
  <c r="AA322" i="7"/>
  <c r="AA321" i="7"/>
  <c r="AA320" i="7"/>
  <c r="AA319" i="7"/>
  <c r="AA318" i="7"/>
  <c r="AA317" i="7"/>
  <c r="AA316" i="7"/>
  <c r="AA315" i="7"/>
  <c r="AA314" i="7"/>
  <c r="AA313" i="7"/>
  <c r="AA312" i="7"/>
  <c r="AA311" i="7"/>
  <c r="AA310" i="7"/>
  <c r="AA309" i="7"/>
  <c r="AA308" i="7"/>
  <c r="AA307" i="7"/>
  <c r="AA306" i="7"/>
  <c r="AA305" i="7"/>
  <c r="AA304" i="7"/>
  <c r="AA303" i="7"/>
  <c r="AA302" i="7"/>
  <c r="AA301" i="7"/>
  <c r="AA300" i="7"/>
  <c r="AA299" i="7"/>
  <c r="AA298" i="7"/>
  <c r="AA297" i="7"/>
  <c r="AA296" i="7"/>
  <c r="AA295" i="7"/>
  <c r="AA294" i="7"/>
  <c r="AA293" i="7"/>
  <c r="AA292" i="7"/>
  <c r="AA291" i="7"/>
  <c r="AA290" i="7"/>
  <c r="AA289" i="7"/>
  <c r="AA288" i="7"/>
  <c r="AA287" i="7"/>
  <c r="AA286" i="7"/>
  <c r="AA282" i="7"/>
  <c r="AA281" i="7"/>
  <c r="AA280" i="7"/>
  <c r="AA279" i="7"/>
  <c r="AA278" i="7"/>
  <c r="AA277" i="7"/>
  <c r="AA276" i="7"/>
  <c r="AA275" i="7"/>
  <c r="AA274" i="7"/>
  <c r="AA273" i="7"/>
  <c r="AA272" i="7"/>
  <c r="AA271" i="7"/>
  <c r="AA270" i="7"/>
  <c r="AA269" i="7"/>
  <c r="AA268" i="7"/>
  <c r="AA267" i="7"/>
  <c r="AA266" i="7"/>
  <c r="AA265" i="7"/>
  <c r="AA264" i="7"/>
  <c r="AA263" i="7"/>
  <c r="AA262" i="7"/>
  <c r="AA261" i="7"/>
  <c r="AA260" i="7"/>
  <c r="AA259" i="7"/>
  <c r="AA258" i="7"/>
  <c r="AA257" i="7"/>
  <c r="AA256" i="7"/>
  <c r="AA255" i="7"/>
  <c r="AA254" i="7"/>
  <c r="AA253" i="7"/>
  <c r="AA252" i="7"/>
  <c r="AA251" i="7"/>
  <c r="AA250" i="7"/>
  <c r="AA249" i="7"/>
  <c r="AA248" i="7"/>
  <c r="AA247" i="7"/>
  <c r="AA246" i="7"/>
  <c r="AA245" i="7"/>
  <c r="AA244" i="7"/>
  <c r="AA243" i="7"/>
  <c r="AA242" i="7"/>
  <c r="AA241" i="7"/>
  <c r="AA233" i="7"/>
  <c r="AA232" i="7"/>
  <c r="AA231" i="7"/>
  <c r="AA230" i="7"/>
  <c r="AA229" i="7"/>
  <c r="AA228" i="7"/>
  <c r="AA227" i="7"/>
  <c r="AA226" i="7"/>
  <c r="AA225" i="7"/>
  <c r="AA224" i="7"/>
  <c r="AA223" i="7"/>
  <c r="AA222" i="7"/>
  <c r="AA221" i="7"/>
  <c r="AA220" i="7"/>
  <c r="AA219" i="7"/>
  <c r="AA215" i="7"/>
  <c r="AA214" i="7"/>
  <c r="AA213" i="7"/>
  <c r="AA212" i="7"/>
  <c r="AA211" i="7"/>
  <c r="AA210" i="7"/>
  <c r="AA209" i="7"/>
  <c r="AA208" i="7"/>
  <c r="AA207" i="7"/>
  <c r="AA206" i="7"/>
  <c r="AA205" i="7"/>
  <c r="AA204" i="7"/>
  <c r="AA203" i="7"/>
  <c r="AA202" i="7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5" i="7"/>
  <c r="AA134" i="7"/>
  <c r="AA133" i="7"/>
  <c r="AA132" i="7"/>
  <c r="AA131" i="7"/>
  <c r="AA130" i="7"/>
  <c r="AA129" i="7"/>
  <c r="AA128" i="7"/>
  <c r="AA127" i="7"/>
  <c r="AA126" i="7"/>
  <c r="AA125" i="7"/>
  <c r="AA124" i="7"/>
  <c r="AA123" i="7"/>
  <c r="AA122" i="7"/>
  <c r="AP135" i="7" l="1"/>
  <c r="AP134" i="7"/>
  <c r="AP133" i="7"/>
  <c r="AP132" i="7"/>
  <c r="AP131" i="7"/>
  <c r="AP130" i="7"/>
  <c r="AP129" i="7"/>
  <c r="AP128" i="7"/>
  <c r="AP127" i="7"/>
  <c r="AP126" i="7"/>
  <c r="AP125" i="7"/>
  <c r="AP124" i="7"/>
  <c r="AP123" i="7"/>
  <c r="AP122" i="7"/>
  <c r="AP114" i="7"/>
  <c r="AP115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A118" i="7"/>
  <c r="AA117" i="7"/>
  <c r="AA116" i="7"/>
  <c r="AA115" i="7"/>
  <c r="AA114" i="7"/>
  <c r="AA100" i="7"/>
  <c r="AR610" i="1" l="1"/>
  <c r="AC610" i="1"/>
  <c r="AR131" i="1"/>
  <c r="AC131" i="1"/>
  <c r="AA102" i="7"/>
  <c r="BG131" i="1" l="1"/>
  <c r="AR122" i="1"/>
  <c r="AC122" i="1"/>
  <c r="BG610" i="1"/>
  <c r="BT610" i="1" s="1"/>
  <c r="AR93" i="1"/>
  <c r="AC93" i="1"/>
  <c r="AC82" i="1" s="1"/>
  <c r="AR82" i="1" l="1"/>
  <c r="AR90" i="1"/>
  <c r="BG122" i="1"/>
  <c r="BT122" i="1"/>
  <c r="AR105" i="1"/>
  <c r="AR104" i="1"/>
  <c r="AC105" i="1"/>
  <c r="AC104" i="1"/>
  <c r="AR74" i="1"/>
  <c r="AC74" i="1"/>
  <c r="AO136" i="7" l="1"/>
  <c r="AO580" i="7"/>
  <c r="AO157" i="7"/>
  <c r="AO376" i="7"/>
  <c r="AO283" i="7"/>
  <c r="AO339" i="7"/>
  <c r="AO431" i="7"/>
  <c r="AO553" i="7"/>
  <c r="AO216" i="7"/>
  <c r="AO234" i="7"/>
  <c r="AO582" i="7" l="1"/>
  <c r="AO236" i="7"/>
  <c r="AO584" i="7" l="1"/>
  <c r="AC73" i="1" l="1"/>
  <c r="AA100" i="1"/>
  <c r="AR418" i="1"/>
  <c r="AC418" i="1"/>
  <c r="AC606" i="1"/>
  <c r="AC121" i="1" s="1"/>
  <c r="AR606" i="1"/>
  <c r="AC484" i="1"/>
  <c r="AC120" i="1" s="1"/>
  <c r="AR484" i="1"/>
  <c r="AC363" i="1"/>
  <c r="AR363" i="1"/>
  <c r="AC313" i="1"/>
  <c r="AC115" i="1" s="1"/>
  <c r="AR313" i="1"/>
  <c r="AC114" i="1"/>
  <c r="AR114" i="1"/>
  <c r="AR162" i="1"/>
  <c r="AR169" i="1" s="1"/>
  <c r="AR161" i="1"/>
  <c r="AR168" i="1" s="1"/>
  <c r="AR160" i="1"/>
  <c r="AR167" i="1" s="1"/>
  <c r="AR159" i="1"/>
  <c r="AR166" i="1" s="1"/>
  <c r="AC162" i="1"/>
  <c r="AC169" i="1" s="1"/>
  <c r="AC161" i="1"/>
  <c r="AC168" i="1" s="1"/>
  <c r="AC160" i="1"/>
  <c r="AC167" i="1" s="1"/>
  <c r="AC159" i="1"/>
  <c r="AC166" i="1" s="1"/>
  <c r="AR73" i="1"/>
  <c r="AR112" i="1"/>
  <c r="AC112" i="1"/>
  <c r="AR111" i="1"/>
  <c r="AC111" i="1"/>
  <c r="AR113" i="1"/>
  <c r="AC113" i="1"/>
  <c r="AR119" i="1" l="1"/>
  <c r="AC119" i="1"/>
  <c r="BT111" i="1"/>
  <c r="BT484" i="1"/>
  <c r="BT363" i="1"/>
  <c r="AR123" i="1"/>
  <c r="AR121" i="1"/>
  <c r="BG113" i="1"/>
  <c r="BT113" i="1" s="1"/>
  <c r="BG114" i="1"/>
  <c r="BT114" i="1" s="1"/>
  <c r="AC123" i="1"/>
  <c r="BG123" i="1" s="1"/>
  <c r="BG159" i="1"/>
  <c r="BG166" i="1" s="1"/>
  <c r="BG160" i="1"/>
  <c r="BG167" i="1" s="1"/>
  <c r="BG161" i="1"/>
  <c r="BG168" i="1" s="1"/>
  <c r="BG162" i="1"/>
  <c r="BG169" i="1" s="1"/>
  <c r="BG112" i="1"/>
  <c r="BT112" i="1" s="1"/>
  <c r="BG606" i="1"/>
  <c r="BT606" i="1" s="1"/>
  <c r="BG111" i="1"/>
  <c r="BG313" i="1"/>
  <c r="BT313" i="1" s="1"/>
  <c r="BG363" i="1"/>
  <c r="BG484" i="1"/>
  <c r="BG418" i="1"/>
  <c r="BT418" i="1" s="1"/>
  <c r="AR619" i="1"/>
  <c r="AC619" i="1"/>
  <c r="AR163" i="1"/>
  <c r="AR170" i="1" s="1"/>
  <c r="AC163" i="1"/>
  <c r="AC170" i="1" s="1"/>
  <c r="AR315" i="1"/>
  <c r="AR115" i="1"/>
  <c r="AR120" i="1"/>
  <c r="AC116" i="1"/>
  <c r="AC138" i="1" s="1"/>
  <c r="AC315" i="1"/>
  <c r="BT160" i="1" l="1"/>
  <c r="BT167" i="1" s="1"/>
  <c r="BT159" i="1"/>
  <c r="BT166" i="1" s="1"/>
  <c r="BT162" i="1"/>
  <c r="BT169" i="1" s="1"/>
  <c r="BT161" i="1"/>
  <c r="BT168" i="1" s="1"/>
  <c r="AC124" i="1"/>
  <c r="AC139" i="1" s="1"/>
  <c r="AR124" i="1"/>
  <c r="BG121" i="1"/>
  <c r="BT121" i="1"/>
  <c r="BT163" i="1"/>
  <c r="BT170" i="1" s="1"/>
  <c r="BT123" i="1"/>
  <c r="BG120" i="1"/>
  <c r="BT120" i="1" s="1"/>
  <c r="BG119" i="1"/>
  <c r="BG315" i="1"/>
  <c r="BT315" i="1" s="1"/>
  <c r="BG163" i="1"/>
  <c r="BG170" i="1" s="1"/>
  <c r="AR116" i="1"/>
  <c r="BG115" i="1"/>
  <c r="BT115" i="1" s="1"/>
  <c r="BG619" i="1"/>
  <c r="BT619" i="1" s="1"/>
  <c r="BG430" i="1"/>
  <c r="BT430" i="1" s="1"/>
  <c r="A169" i="1" l="1"/>
  <c r="A166" i="1"/>
  <c r="A168" i="1"/>
  <c r="A167" i="1"/>
  <c r="A162" i="1"/>
  <c r="A160" i="1"/>
  <c r="A161" i="1"/>
  <c r="A159" i="1"/>
  <c r="BG124" i="1"/>
  <c r="BG139" i="1" s="1"/>
  <c r="BT119" i="1"/>
  <c r="AR139" i="1"/>
  <c r="BG116" i="1"/>
  <c r="BG138" i="1" s="1"/>
  <c r="AR138" i="1"/>
  <c r="AC126" i="1"/>
  <c r="AE216" i="7"/>
  <c r="AD339" i="7"/>
  <c r="AC580" i="7"/>
  <c r="AD553" i="7"/>
  <c r="AD580" i="7"/>
  <c r="AE136" i="7"/>
  <c r="AE431" i="7"/>
  <c r="AC157" i="7"/>
  <c r="AD136" i="7"/>
  <c r="AD234" i="7"/>
  <c r="AE157" i="7"/>
  <c r="AE376" i="7"/>
  <c r="AC283" i="7"/>
  <c r="AC339" i="7"/>
  <c r="AC216" i="7"/>
  <c r="AC431" i="7"/>
  <c r="AD216" i="7"/>
  <c r="AD376" i="7"/>
  <c r="AD431" i="7"/>
  <c r="AE339" i="7"/>
  <c r="AE234" i="7"/>
  <c r="AE283" i="7"/>
  <c r="AE553" i="7"/>
  <c r="AE580" i="7"/>
  <c r="AC136" i="7"/>
  <c r="AC376" i="7"/>
  <c r="AC234" i="7"/>
  <c r="AC553" i="7"/>
  <c r="AD157" i="7"/>
  <c r="AD283" i="7"/>
  <c r="AR126" i="1"/>
  <c r="AR140" i="1" l="1"/>
  <c r="AC132" i="1"/>
  <c r="AC134" i="1" s="1"/>
  <c r="AC140" i="1"/>
  <c r="BT139" i="1"/>
  <c r="BT116" i="1"/>
  <c r="BT138" i="1" s="1"/>
  <c r="AR132" i="1"/>
  <c r="BG126" i="1"/>
  <c r="BG140" i="1" s="1"/>
  <c r="AC582" i="7"/>
  <c r="AD582" i="7"/>
  <c r="AE582" i="7"/>
  <c r="AE236" i="7"/>
  <c r="AF136" i="7"/>
  <c r="AF234" i="7"/>
  <c r="AF339" i="7"/>
  <c r="AF376" i="7"/>
  <c r="AF283" i="7"/>
  <c r="AF553" i="7"/>
  <c r="AD236" i="7"/>
  <c r="AF157" i="7"/>
  <c r="AF431" i="7"/>
  <c r="AF580" i="7"/>
  <c r="AC236" i="7"/>
  <c r="AF216" i="7"/>
  <c r="AR134" i="1" l="1"/>
  <c r="BG132" i="1"/>
  <c r="BT126" i="1"/>
  <c r="BT140" i="1" s="1"/>
  <c r="AF582" i="7"/>
  <c r="AC584" i="7"/>
  <c r="AC598" i="7" s="1"/>
  <c r="AE584" i="7"/>
  <c r="AG136" i="7"/>
  <c r="AG234" i="7"/>
  <c r="AG376" i="7"/>
  <c r="AG431" i="7"/>
  <c r="AD584" i="7"/>
  <c r="AG157" i="7"/>
  <c r="AG216" i="7"/>
  <c r="AG553" i="7"/>
  <c r="AG580" i="7"/>
  <c r="AF236" i="7"/>
  <c r="AG283" i="7"/>
  <c r="AG339" i="7"/>
  <c r="BV129" i="1" l="1"/>
  <c r="BV131" i="1" s="1"/>
  <c r="BV134" i="1" s="1"/>
  <c r="CK129" i="1" s="1"/>
  <c r="CK131" i="1" s="1"/>
  <c r="CK134" i="1" s="1"/>
  <c r="CZ129" i="1" s="1"/>
  <c r="CZ131" i="1" s="1"/>
  <c r="CZ134" i="1" s="1"/>
  <c r="DO129" i="1" s="1"/>
  <c r="DO131" i="1" s="1"/>
  <c r="DO134" i="1" s="1"/>
  <c r="ED129" i="1" s="1"/>
  <c r="ED131" i="1" s="1"/>
  <c r="ED134" i="1" s="1"/>
  <c r="ES129" i="1" s="1"/>
  <c r="ES131" i="1" s="1"/>
  <c r="ES134" i="1" s="1"/>
  <c r="FH129" i="1" s="1"/>
  <c r="FH131" i="1" s="1"/>
  <c r="FH134" i="1" s="1"/>
  <c r="FW129" i="1" s="1"/>
  <c r="FW131" i="1" s="1"/>
  <c r="FW134" i="1" s="1"/>
  <c r="GL129" i="1" s="1"/>
  <c r="GL131" i="1" s="1"/>
  <c r="GL134" i="1" s="1"/>
  <c r="BG134" i="1"/>
  <c r="AG582" i="7"/>
  <c r="AH376" i="7"/>
  <c r="AF584" i="7"/>
  <c r="AH216" i="7"/>
  <c r="AH339" i="7"/>
  <c r="AD109" i="7"/>
  <c r="AD598" i="7" s="1"/>
  <c r="AE109" i="7" s="1"/>
  <c r="AE598" i="7" s="1"/>
  <c r="AF109" i="7" s="1"/>
  <c r="AH157" i="7"/>
  <c r="AH234" i="7"/>
  <c r="AH136" i="7"/>
  <c r="AH283" i="7"/>
  <c r="AH553" i="7"/>
  <c r="AH431" i="7"/>
  <c r="AH580" i="7"/>
  <c r="AG236" i="7"/>
  <c r="AH582" i="7" l="1"/>
  <c r="AF598" i="7"/>
  <c r="AG109" i="7" s="1"/>
  <c r="AI580" i="7"/>
  <c r="AG584" i="7"/>
  <c r="AI136" i="7"/>
  <c r="AI216" i="7"/>
  <c r="AI431" i="7"/>
  <c r="AI283" i="7"/>
  <c r="AI339" i="7"/>
  <c r="AI234" i="7"/>
  <c r="AI157" i="7"/>
  <c r="AI376" i="7"/>
  <c r="AI553" i="7"/>
  <c r="AH236" i="7"/>
  <c r="AH584" i="7" l="1"/>
  <c r="AI582" i="7"/>
  <c r="AJ234" i="7"/>
  <c r="AJ553" i="7"/>
  <c r="AJ580" i="7"/>
  <c r="AJ157" i="7"/>
  <c r="AJ431" i="7"/>
  <c r="AG598" i="7"/>
  <c r="AH109" i="7" s="1"/>
  <c r="AJ216" i="7"/>
  <c r="AJ136" i="7"/>
  <c r="AJ283" i="7"/>
  <c r="AJ339" i="7"/>
  <c r="AJ376" i="7"/>
  <c r="AJ582" i="7" l="1"/>
  <c r="AH598" i="7"/>
  <c r="AI109" i="7" s="1"/>
  <c r="AI236" i="7" s="1"/>
  <c r="AI584" i="7" s="1"/>
  <c r="AI598" i="7" s="1"/>
  <c r="AJ109" i="7" s="1"/>
  <c r="AK376" i="7"/>
  <c r="AJ236" i="7"/>
  <c r="AK157" i="7"/>
  <c r="AK339" i="7"/>
  <c r="AK553" i="7"/>
  <c r="AK431" i="7"/>
  <c r="AK580" i="7"/>
  <c r="AK216" i="7"/>
  <c r="AK136" i="7"/>
  <c r="AK283" i="7"/>
  <c r="AK234" i="7"/>
  <c r="AK582" i="7" l="1"/>
  <c r="AJ584" i="7"/>
  <c r="AJ598" i="7" s="1"/>
  <c r="AK109" i="7" s="1"/>
  <c r="AK236" i="7"/>
  <c r="AL157" i="7"/>
  <c r="AL339" i="7"/>
  <c r="AL234" i="7"/>
  <c r="AL553" i="7"/>
  <c r="AL216" i="7"/>
  <c r="AL431" i="7"/>
  <c r="AL580" i="7"/>
  <c r="AL283" i="7"/>
  <c r="AL136" i="7"/>
  <c r="AL376" i="7"/>
  <c r="AL582" i="7" l="1"/>
  <c r="AK584" i="7"/>
  <c r="AK598" i="7" s="1"/>
  <c r="AL109" i="7" s="1"/>
  <c r="AM376" i="7"/>
  <c r="AL236" i="7"/>
  <c r="AM431" i="7"/>
  <c r="AM157" i="7"/>
  <c r="AM283" i="7"/>
  <c r="AM234" i="7"/>
  <c r="AM216" i="7"/>
  <c r="AM580" i="7"/>
  <c r="AM339" i="7"/>
  <c r="AM136" i="7"/>
  <c r="AM553" i="7"/>
  <c r="AM582" i="7" l="1"/>
  <c r="AL584" i="7"/>
  <c r="AL598" i="7" s="1"/>
  <c r="AM109" i="7" s="1"/>
  <c r="AM236" i="7"/>
  <c r="AP412" i="7"/>
  <c r="AP426" i="7"/>
  <c r="AP430" i="7"/>
  <c r="AP349" i="7"/>
  <c r="AP353" i="7"/>
  <c r="AP357" i="7"/>
  <c r="AP422" i="7"/>
  <c r="AP418" i="7"/>
  <c r="AP410" i="7"/>
  <c r="AP414" i="7"/>
  <c r="AP345" i="7"/>
  <c r="AP346" i="7"/>
  <c r="AP419" i="7"/>
  <c r="AP338" i="7"/>
  <c r="AP350" i="7"/>
  <c r="AP423" i="7"/>
  <c r="AP354" i="7"/>
  <c r="AP427" i="7"/>
  <c r="AP411" i="7"/>
  <c r="AP358" i="7"/>
  <c r="AP415" i="7"/>
  <c r="AP359" i="7"/>
  <c r="AP343" i="7"/>
  <c r="AP416" i="7"/>
  <c r="AP347" i="7"/>
  <c r="AP420" i="7"/>
  <c r="AP351" i="7"/>
  <c r="AP424" i="7"/>
  <c r="AP355" i="7"/>
  <c r="AP428" i="7"/>
  <c r="AP562" i="7"/>
  <c r="AP447" i="7"/>
  <c r="AP438" i="7"/>
  <c r="AP452" i="7"/>
  <c r="AP456" i="7"/>
  <c r="AP460" i="7"/>
  <c r="AP437" i="7"/>
  <c r="AP559" i="7"/>
  <c r="AP471" i="7"/>
  <c r="AP472" i="7"/>
  <c r="AP473" i="7"/>
  <c r="AP477" i="7"/>
  <c r="AP481" i="7"/>
  <c r="AP485" i="7"/>
  <c r="AP489" i="7"/>
  <c r="AP462" i="7"/>
  <c r="AP493" i="7"/>
  <c r="AP497" i="7"/>
  <c r="AP501" i="7"/>
  <c r="AP505" i="7"/>
  <c r="AP509" i="7"/>
  <c r="AP513" i="7"/>
  <c r="AP517" i="7"/>
  <c r="AP521" i="7"/>
  <c r="AP525" i="7"/>
  <c r="AP529" i="7"/>
  <c r="AP533" i="7"/>
  <c r="AP537" i="7"/>
  <c r="AP563" i="7"/>
  <c r="AP543" i="7"/>
  <c r="AP547" i="7"/>
  <c r="AP551" i="7"/>
  <c r="AP382" i="7"/>
  <c r="AP386" i="7"/>
  <c r="AP390" i="7"/>
  <c r="AP394" i="7"/>
  <c r="AP398" i="7"/>
  <c r="AP402" i="7"/>
  <c r="AP406" i="7"/>
  <c r="AP374" i="7"/>
  <c r="AP370" i="7"/>
  <c r="AP366" i="7"/>
  <c r="AP362" i="7"/>
  <c r="AP348" i="7"/>
  <c r="AP421" i="7"/>
  <c r="AP318" i="7"/>
  <c r="AP148" i="7"/>
  <c r="AP287" i="7"/>
  <c r="AP435" i="7"/>
  <c r="AP451" i="7"/>
  <c r="AP442" i="7"/>
  <c r="AP453" i="7"/>
  <c r="AP457" i="7"/>
  <c r="AP461" i="7"/>
  <c r="AP441" i="7"/>
  <c r="AP444" i="7"/>
  <c r="AP440" i="7"/>
  <c r="AP436" i="7"/>
  <c r="AP474" i="7"/>
  <c r="AP478" i="7"/>
  <c r="AP482" i="7"/>
  <c r="AP486" i="7"/>
  <c r="AP490" i="7"/>
  <c r="AP466" i="7"/>
  <c r="AP494" i="7"/>
  <c r="AP498" i="7"/>
  <c r="AP502" i="7"/>
  <c r="AP506" i="7"/>
  <c r="AP510" i="7"/>
  <c r="AP514" i="7"/>
  <c r="AP518" i="7"/>
  <c r="AP522" i="7"/>
  <c r="AP526" i="7"/>
  <c r="AP530" i="7"/>
  <c r="AP534" i="7"/>
  <c r="AP538" i="7"/>
  <c r="AP540" i="7"/>
  <c r="AP544" i="7"/>
  <c r="AP548" i="7"/>
  <c r="AP552" i="7"/>
  <c r="AP383" i="7"/>
  <c r="AP387" i="7"/>
  <c r="AP391" i="7"/>
  <c r="AP395" i="7"/>
  <c r="AP399" i="7"/>
  <c r="AP403" i="7"/>
  <c r="AP407" i="7"/>
  <c r="AP375" i="7"/>
  <c r="AP371" i="7"/>
  <c r="AP367" i="7"/>
  <c r="AP363" i="7"/>
  <c r="AP352" i="7"/>
  <c r="AP425" i="7"/>
  <c r="AP409" i="7"/>
  <c r="AP152" i="7"/>
  <c r="AP290" i="7"/>
  <c r="AP294" i="7"/>
  <c r="AP439" i="7"/>
  <c r="AP557" i="7"/>
  <c r="AP446" i="7"/>
  <c r="AP454" i="7"/>
  <c r="AP458" i="7"/>
  <c r="AP560" i="7"/>
  <c r="AP445" i="7"/>
  <c r="AP463" i="7"/>
  <c r="AP464" i="7"/>
  <c r="AP465" i="7"/>
  <c r="AP475" i="7"/>
  <c r="AP479" i="7"/>
  <c r="AP483" i="7"/>
  <c r="AP487" i="7"/>
  <c r="AP491" i="7"/>
  <c r="AP448" i="7"/>
  <c r="AP495" i="7"/>
  <c r="AP499" i="7"/>
  <c r="AP503" i="7"/>
  <c r="AP507" i="7"/>
  <c r="AP511" i="7"/>
  <c r="AP515" i="7"/>
  <c r="AP519" i="7"/>
  <c r="AP523" i="7"/>
  <c r="AP527" i="7"/>
  <c r="AP531" i="7"/>
  <c r="AP535" i="7"/>
  <c r="AP539" i="7"/>
  <c r="AP541" i="7"/>
  <c r="AP545" i="7"/>
  <c r="AP549" i="7"/>
  <c r="AP380" i="7"/>
  <c r="AP384" i="7"/>
  <c r="AP388" i="7"/>
  <c r="AP392" i="7"/>
  <c r="AP396" i="7"/>
  <c r="AP400" i="7"/>
  <c r="AP404" i="7"/>
  <c r="AP408" i="7"/>
  <c r="AP372" i="7"/>
  <c r="AP368" i="7"/>
  <c r="AP364" i="7"/>
  <c r="AP361" i="7"/>
  <c r="AP356" i="7"/>
  <c r="AP429" i="7"/>
  <c r="AP413" i="7"/>
  <c r="AP226" i="7"/>
  <c r="AP306" i="7"/>
  <c r="AP225" i="7"/>
  <c r="AP302" i="7"/>
  <c r="AP230" i="7"/>
  <c r="AP322" i="7"/>
  <c r="AP227" i="7"/>
  <c r="AP310" i="7"/>
  <c r="AP558" i="7"/>
  <c r="AP443" i="7"/>
  <c r="AP561" i="7"/>
  <c r="AP450" i="7"/>
  <c r="AP455" i="7"/>
  <c r="AP459" i="7"/>
  <c r="AP564" i="7"/>
  <c r="AP449" i="7"/>
  <c r="AP467" i="7"/>
  <c r="AP468" i="7"/>
  <c r="AP469" i="7"/>
  <c r="AP476" i="7"/>
  <c r="AP480" i="7"/>
  <c r="AP484" i="7"/>
  <c r="AP488" i="7"/>
  <c r="AP492" i="7"/>
  <c r="AP470" i="7"/>
  <c r="AP496" i="7"/>
  <c r="AP500" i="7"/>
  <c r="AP504" i="7"/>
  <c r="AP508" i="7"/>
  <c r="AP512" i="7"/>
  <c r="AP516" i="7"/>
  <c r="AP520" i="7"/>
  <c r="AP524" i="7"/>
  <c r="AP528" i="7"/>
  <c r="AP532" i="7"/>
  <c r="AP536" i="7"/>
  <c r="AP542" i="7"/>
  <c r="AP546" i="7"/>
  <c r="AP550" i="7"/>
  <c r="AP381" i="7"/>
  <c r="AP385" i="7"/>
  <c r="AP389" i="7"/>
  <c r="AP393" i="7"/>
  <c r="AP397" i="7"/>
  <c r="AP401" i="7"/>
  <c r="AP405" i="7"/>
  <c r="AP373" i="7"/>
  <c r="AP369" i="7"/>
  <c r="AP365" i="7"/>
  <c r="AP360" i="7"/>
  <c r="AP344" i="7"/>
  <c r="AP417" i="7"/>
  <c r="AP229" i="7"/>
  <c r="AP233" i="7"/>
  <c r="AP334" i="7"/>
  <c r="AP231" i="7"/>
  <c r="AP326" i="7"/>
  <c r="AP335" i="7"/>
  <c r="AP319" i="7"/>
  <c r="AP303" i="7"/>
  <c r="AP245" i="7"/>
  <c r="AP249" i="7"/>
  <c r="AP253" i="7"/>
  <c r="AP257" i="7"/>
  <c r="AP224" i="7"/>
  <c r="AP298" i="7"/>
  <c r="AP212" i="7"/>
  <c r="AP204" i="7"/>
  <c r="AP196" i="7"/>
  <c r="AP188" i="7"/>
  <c r="AP323" i="7"/>
  <c r="AP307" i="7"/>
  <c r="AP291" i="7"/>
  <c r="AP242" i="7"/>
  <c r="AP246" i="7"/>
  <c r="AP250" i="7"/>
  <c r="AP254" i="7"/>
  <c r="AP258" i="7"/>
  <c r="AP228" i="7"/>
  <c r="AP314" i="7"/>
  <c r="AP327" i="7"/>
  <c r="AP311" i="7"/>
  <c r="AP295" i="7"/>
  <c r="AP243" i="7"/>
  <c r="AP247" i="7"/>
  <c r="AP251" i="7"/>
  <c r="AP255" i="7"/>
  <c r="AP259" i="7"/>
  <c r="AP213" i="7"/>
  <c r="AP232" i="7"/>
  <c r="AP330" i="7"/>
  <c r="AP208" i="7"/>
  <c r="AP200" i="7"/>
  <c r="AP192" i="7"/>
  <c r="AP331" i="7"/>
  <c r="AP315" i="7"/>
  <c r="AP299" i="7"/>
  <c r="AP244" i="7"/>
  <c r="AP248" i="7"/>
  <c r="AP252" i="7"/>
  <c r="AP256" i="7"/>
  <c r="AP260" i="7"/>
  <c r="AP263" i="7"/>
  <c r="AP267" i="7"/>
  <c r="AP271" i="7"/>
  <c r="AP275" i="7"/>
  <c r="AP279" i="7"/>
  <c r="AP220" i="7"/>
  <c r="AP144" i="7"/>
  <c r="AP211" i="7"/>
  <c r="AP203" i="7"/>
  <c r="AP195" i="7"/>
  <c r="AP332" i="7"/>
  <c r="AP316" i="7"/>
  <c r="AP300" i="7"/>
  <c r="AP264" i="7"/>
  <c r="AP268" i="7"/>
  <c r="AP272" i="7"/>
  <c r="AP276" i="7"/>
  <c r="AP280" i="7"/>
  <c r="AP221" i="7"/>
  <c r="AP336" i="7"/>
  <c r="AP320" i="7"/>
  <c r="AP304" i="7"/>
  <c r="AP288" i="7"/>
  <c r="AP261" i="7"/>
  <c r="AP265" i="7"/>
  <c r="AP269" i="7"/>
  <c r="AP273" i="7"/>
  <c r="AP277" i="7"/>
  <c r="AP281" i="7"/>
  <c r="AP222" i="7"/>
  <c r="AP215" i="7"/>
  <c r="AP207" i="7"/>
  <c r="AP199" i="7"/>
  <c r="AP191" i="7"/>
  <c r="AP324" i="7"/>
  <c r="AP308" i="7"/>
  <c r="AP292" i="7"/>
  <c r="AP262" i="7"/>
  <c r="AP266" i="7"/>
  <c r="AP270" i="7"/>
  <c r="AP274" i="7"/>
  <c r="AP278" i="7"/>
  <c r="AP282" i="7"/>
  <c r="AP223" i="7"/>
  <c r="AP328" i="7"/>
  <c r="AP312" i="7"/>
  <c r="AP296" i="7"/>
  <c r="AP209" i="7"/>
  <c r="AP201" i="7"/>
  <c r="AP193" i="7"/>
  <c r="AP337" i="7"/>
  <c r="AP321" i="7"/>
  <c r="AP305" i="7"/>
  <c r="AP289" i="7"/>
  <c r="AP161" i="7"/>
  <c r="AP165" i="7"/>
  <c r="AP169" i="7"/>
  <c r="AP173" i="7"/>
  <c r="AP177" i="7"/>
  <c r="AP181" i="7"/>
  <c r="AP185" i="7"/>
  <c r="AP140" i="7"/>
  <c r="AP214" i="7"/>
  <c r="AP206" i="7"/>
  <c r="AP198" i="7"/>
  <c r="AP190" i="7"/>
  <c r="AP118" i="7"/>
  <c r="AP153" i="7"/>
  <c r="AP150" i="7"/>
  <c r="AP147" i="7"/>
  <c r="AP219" i="7"/>
  <c r="AP325" i="7"/>
  <c r="AP309" i="7"/>
  <c r="AP293" i="7"/>
  <c r="AP162" i="7"/>
  <c r="AP166" i="7"/>
  <c r="AP170" i="7"/>
  <c r="AP174" i="7"/>
  <c r="AP178" i="7"/>
  <c r="AP182" i="7"/>
  <c r="AP186" i="7"/>
  <c r="AP156" i="7"/>
  <c r="AP141" i="7"/>
  <c r="AP154" i="7"/>
  <c r="AP151" i="7"/>
  <c r="AP205" i="7"/>
  <c r="AP197" i="7"/>
  <c r="AP189" i="7"/>
  <c r="AP329" i="7"/>
  <c r="AP313" i="7"/>
  <c r="AP297" i="7"/>
  <c r="AP163" i="7"/>
  <c r="AP167" i="7"/>
  <c r="AP171" i="7"/>
  <c r="AP175" i="7"/>
  <c r="AP179" i="7"/>
  <c r="AP183" i="7"/>
  <c r="AP187" i="7"/>
  <c r="AP210" i="7"/>
  <c r="AP202" i="7"/>
  <c r="AP194" i="7"/>
  <c r="AP117" i="7"/>
  <c r="AP145" i="7"/>
  <c r="AP142" i="7"/>
  <c r="AP155" i="7"/>
  <c r="AP333" i="7"/>
  <c r="AP317" i="7"/>
  <c r="AP301" i="7"/>
  <c r="AP164" i="7"/>
  <c r="AP168" i="7"/>
  <c r="AP172" i="7"/>
  <c r="AP176" i="7"/>
  <c r="AP180" i="7"/>
  <c r="AP184" i="7"/>
  <c r="AP160" i="7"/>
  <c r="AP139" i="7"/>
  <c r="AP149" i="7"/>
  <c r="AP146" i="7"/>
  <c r="AP143" i="7"/>
  <c r="AP116" i="7"/>
  <c r="AP119" i="7" l="1"/>
  <c r="AM584" i="7"/>
  <c r="AM598" i="7" s="1"/>
  <c r="AN109" i="7" s="1"/>
  <c r="AN157" i="7"/>
  <c r="AP157" i="7" s="1"/>
  <c r="AN376" i="7"/>
  <c r="AP376" i="7" s="1"/>
  <c r="AN431" i="7"/>
  <c r="AP431" i="7" s="1"/>
  <c r="AN216" i="7"/>
  <c r="AP216" i="7" s="1"/>
  <c r="AN283" i="7"/>
  <c r="AN234" i="7"/>
  <c r="AP234" i="7" s="1"/>
  <c r="AN339" i="7"/>
  <c r="AP339" i="7" s="1"/>
  <c r="AP556" i="7"/>
  <c r="AN136" i="7"/>
  <c r="AP136" i="7" s="1"/>
  <c r="AN553" i="7"/>
  <c r="AP553" i="7" s="1"/>
  <c r="AN580" i="7"/>
  <c r="AP580" i="7" s="1"/>
  <c r="AN582" i="7" l="1"/>
  <c r="AP582" i="7" s="1"/>
  <c r="AP283" i="7"/>
  <c r="AN236" i="7"/>
  <c r="AP236" i="7" s="1"/>
  <c r="AN584" i="7" l="1"/>
  <c r="AP584" i="7" s="1"/>
  <c r="AN598" i="7" l="1"/>
  <c r="AQ109" i="7" s="1"/>
  <c r="AQ598" i="7" s="1"/>
  <c r="AR109" i="7" s="1"/>
  <c r="AR598" i="7" s="1"/>
  <c r="AS109" i="7" s="1"/>
  <c r="AS598" i="7" s="1"/>
  <c r="AT109" i="7" s="1"/>
  <c r="AT598" i="7" s="1"/>
  <c r="AU109" i="7" s="1"/>
  <c r="AU598" i="7" s="1"/>
  <c r="AV109" i="7" s="1"/>
  <c r="AV598" i="7" s="1"/>
  <c r="AW109" i="7" s="1"/>
  <c r="AW598" i="7" s="1"/>
  <c r="AX109" i="7" s="1"/>
  <c r="AX598" i="7" s="1"/>
  <c r="AY109" i="7" s="1"/>
  <c r="AY598" i="7" s="1"/>
  <c r="AZ109" i="7" s="1"/>
  <c r="AZ598" i="7" s="1"/>
  <c r="BA109" i="7" s="1"/>
  <c r="BA598" i="7" s="1"/>
  <c r="BB109" i="7" s="1"/>
  <c r="BB598" i="7" s="1"/>
  <c r="BE109" i="7" s="1"/>
  <c r="BE598" i="7" s="1"/>
  <c r="BF109" i="7" s="1"/>
  <c r="BF598" i="7" s="1"/>
  <c r="BG109" i="7" s="1"/>
  <c r="BG598" i="7" s="1"/>
  <c r="BH109" i="7" s="1"/>
  <c r="BH598" i="7" s="1"/>
  <c r="BI109" i="7" s="1"/>
  <c r="BI598" i="7" s="1"/>
  <c r="BJ109" i="7" s="1"/>
  <c r="BJ598" i="7" s="1"/>
  <c r="BK109" i="7" s="1"/>
  <c r="BK598" i="7" s="1"/>
  <c r="BL109" i="7" s="1"/>
  <c r="BL598" i="7" s="1"/>
  <c r="BM109" i="7" s="1"/>
  <c r="BM598" i="7" s="1"/>
  <c r="BN109" i="7" s="1"/>
  <c r="BN598" i="7" s="1"/>
  <c r="BO109" i="7" s="1"/>
  <c r="BO598" i="7" s="1"/>
  <c r="BP109" i="7" s="1"/>
  <c r="BP598" i="7" s="1"/>
  <c r="BS109" i="7" s="1"/>
  <c r="BS598" i="7" s="1"/>
  <c r="BT109" i="7" s="1"/>
  <c r="BT598" i="7" s="1"/>
  <c r="BU109" i="7" s="1"/>
  <c r="BU598" i="7" s="1"/>
  <c r="BV109" i="7" s="1"/>
  <c r="BV598" i="7" s="1"/>
  <c r="BW109" i="7" s="1"/>
  <c r="BW598" i="7" s="1"/>
  <c r="BX109" i="7" s="1"/>
  <c r="BX598" i="7" s="1"/>
  <c r="BY109" i="7" s="1"/>
  <c r="BY598" i="7" s="1"/>
  <c r="BZ109" i="7" s="1"/>
  <c r="BZ598" i="7" s="1"/>
  <c r="CA109" i="7" s="1"/>
  <c r="CA598" i="7" s="1"/>
  <c r="CB109" i="7" s="1"/>
  <c r="CB598" i="7" s="1"/>
  <c r="CC109" i="7" s="1"/>
  <c r="CC598" i="7" s="1"/>
  <c r="CD109" i="7" s="1"/>
  <c r="CD598" i="7" s="1"/>
  <c r="CG109" i="7" s="1"/>
  <c r="CG598" i="7" s="1"/>
  <c r="CH109" i="7" s="1"/>
  <c r="CH598" i="7" s="1"/>
  <c r="CI109" i="7" s="1"/>
  <c r="CI598" i="7" s="1"/>
  <c r="CJ109" i="7" s="1"/>
  <c r="CJ598" i="7" s="1"/>
  <c r="CK109" i="7" s="1"/>
  <c r="CK598" i="7" s="1"/>
  <c r="CL109" i="7" s="1"/>
  <c r="CL598" i="7" s="1"/>
  <c r="CM109" i="7" s="1"/>
  <c r="CM598" i="7" s="1"/>
  <c r="CN109" i="7" s="1"/>
  <c r="CN598" i="7" s="1"/>
  <c r="CO109" i="7" s="1"/>
  <c r="CO598" i="7" s="1"/>
  <c r="CP109" i="7" s="1"/>
  <c r="CP598" i="7" s="1"/>
  <c r="CQ109" i="7" s="1"/>
  <c r="CQ598" i="7" s="1"/>
  <c r="CR109" i="7" s="1"/>
  <c r="CR598" i="7" s="1"/>
  <c r="CU109" i="7" s="1"/>
  <c r="CU598" i="7" s="1"/>
  <c r="CV109" i="7" s="1"/>
  <c r="CV598" i="7" s="1"/>
  <c r="CW109" i="7" s="1"/>
  <c r="CW598" i="7" s="1"/>
  <c r="CX109" i="7" s="1"/>
  <c r="CX598" i="7" s="1"/>
  <c r="CY109" i="7" s="1"/>
  <c r="CY598" i="7" s="1"/>
  <c r="CZ109" i="7" s="1"/>
  <c r="CZ598" i="7" s="1"/>
  <c r="DA109" i="7" s="1"/>
  <c r="DA598" i="7" s="1"/>
  <c r="DB109" i="7" s="1"/>
  <c r="DB598" i="7" s="1"/>
  <c r="DC109" i="7" s="1"/>
  <c r="DC598" i="7" s="1"/>
  <c r="DD109" i="7" s="1"/>
  <c r="DD598" i="7" s="1"/>
  <c r="DE109" i="7" s="1"/>
  <c r="DE598" i="7" s="1"/>
  <c r="DF109" i="7" s="1"/>
  <c r="DF598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Kristin Dietz</author>
  </authors>
  <commentList>
    <comment ref="C13" authorId="0" shapeId="0" xr:uid="{39D86BDF-E496-45BE-A671-D54F612025F1}">
      <text>
        <r>
          <rPr>
            <b/>
            <sz val="9"/>
            <color indexed="81"/>
            <rFont val="Tahoma"/>
            <family val="2"/>
          </rPr>
          <t>Kristin Dietz:</t>
        </r>
        <r>
          <rPr>
            <sz val="9"/>
            <color indexed="81"/>
            <rFont val="Tahoma"/>
            <family val="2"/>
          </rPr>
          <t xml:space="preserve">
includes V. Marzouk mostly funded by Title III</t>
        </r>
      </text>
    </comment>
  </commentList>
</comments>
</file>

<file path=xl/sharedStrings.xml><?xml version="1.0" encoding="utf-8"?>
<sst xmlns="http://schemas.openxmlformats.org/spreadsheetml/2006/main" count="4939" uniqueCount="788">
  <si>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</si>
  <si>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</si>
  <si>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</si>
  <si>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</si>
  <si>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</si>
  <si>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</si>
  <si>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</si>
  <si>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</si>
  <si>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</si>
  <si>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</si>
  <si>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</si>
  <si>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</si>
  <si>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Forecast</t>
  </si>
  <si>
    <t>SUMMARY</t>
  </si>
  <si>
    <t>Revenue</t>
  </si>
  <si>
    <t>LCFF Entitlement</t>
  </si>
  <si>
    <t>Federal Revenue</t>
  </si>
  <si>
    <t>Other State Revenues</t>
  </si>
  <si>
    <t>Local Revenues</t>
  </si>
  <si>
    <t>Fundraising and Grants</t>
  </si>
  <si>
    <t>Total Revenue</t>
  </si>
  <si>
    <t>Expenses</t>
  </si>
  <si>
    <t>Compensation and Benefits</t>
  </si>
  <si>
    <t>Books and Supplies</t>
  </si>
  <si>
    <t>Services and Other Operating Expenditures</t>
  </si>
  <si>
    <t>Depreciation</t>
  </si>
  <si>
    <t>Actuals</t>
  </si>
  <si>
    <t>Total Expenses</t>
  </si>
  <si>
    <t>Operating Income</t>
  </si>
  <si>
    <t>Fund Balance</t>
  </si>
  <si>
    <t>Beginning Balance (Unaudited)</t>
  </si>
  <si>
    <t>Audit Adjustment</t>
  </si>
  <si>
    <t>Beginning Balance (Audited)</t>
  </si>
  <si>
    <t>Ending Fund Balance</t>
  </si>
  <si>
    <t>Average ADA %</t>
  </si>
  <si>
    <t>SUBTOTAL - LCFF Entitlement</t>
  </si>
  <si>
    <t/>
  </si>
  <si>
    <t>Enrollment Breakdown</t>
  </si>
  <si>
    <t>K</t>
  </si>
  <si>
    <t>Enrollment Summary</t>
  </si>
  <si>
    <t>K-3</t>
  </si>
  <si>
    <t>4-6</t>
  </si>
  <si>
    <t>7-8</t>
  </si>
  <si>
    <t>9-12</t>
  </si>
  <si>
    <t>Total Enrolled</t>
  </si>
  <si>
    <t>ADA %</t>
  </si>
  <si>
    <t>ADA</t>
  </si>
  <si>
    <t>Total ADA</t>
  </si>
  <si>
    <t>Demographic Information</t>
  </si>
  <si>
    <t>CALPADS Enrollment (for unduplicated % calc)</t>
  </si>
  <si>
    <t># Unduplicated (CALPADS)</t>
  </si>
  <si>
    <t># Free &amp; Reduced Lunch (CALPADS)</t>
  </si>
  <si>
    <t># ELL (CALPADS)</t>
  </si>
  <si>
    <t>New Students</t>
  </si>
  <si>
    <t>School Information</t>
  </si>
  <si>
    <t>FTE's</t>
  </si>
  <si>
    <t>Teachers</t>
  </si>
  <si>
    <t># of school days</t>
  </si>
  <si>
    <t>REVENUE</t>
  </si>
  <si>
    <t>SUBTOTAL - Fundraising and Grants</t>
  </si>
  <si>
    <t>TOTAL REVENUE</t>
  </si>
  <si>
    <t>EXPENSES</t>
  </si>
  <si>
    <t>Compensation &amp; Benefits</t>
  </si>
  <si>
    <t>Classified Salaries</t>
  </si>
  <si>
    <t>Employee Benefits</t>
  </si>
  <si>
    <t>SUBTOTAL - Employee Benefits</t>
  </si>
  <si>
    <t>Books &amp; Supplies</t>
  </si>
  <si>
    <t>SUBTOTAL - Books and Supplies</t>
  </si>
  <si>
    <t>Services &amp; Other Operating Expenses</t>
  </si>
  <si>
    <t>SUBTOTAL - Services &amp; Other Operating Exp.</t>
  </si>
  <si>
    <t>Account</t>
  </si>
  <si>
    <t>Period</t>
  </si>
  <si>
    <t>Year</t>
  </si>
  <si>
    <t>Scenario</t>
  </si>
  <si>
    <t>Measure</t>
  </si>
  <si>
    <t>Resource</t>
  </si>
  <si>
    <t>Function</t>
  </si>
  <si>
    <t>Page</t>
  </si>
  <si>
    <t>Row</t>
  </si>
  <si>
    <t>Column</t>
  </si>
  <si>
    <t>All Resources (Default member)</t>
  </si>
  <si>
    <t>All Functions</t>
  </si>
  <si>
    <t>No_Period</t>
  </si>
  <si>
    <t>No_Resource</t>
  </si>
  <si>
    <t>No_Function</t>
  </si>
  <si>
    <t>#hidecolumn</t>
  </si>
  <si>
    <t>#hiderow</t>
  </si>
  <si>
    <t>Section:</t>
  </si>
  <si>
    <t>Dimension</t>
  </si>
  <si>
    <t>P/R/C</t>
  </si>
  <si>
    <t>Mapping</t>
  </si>
  <si>
    <t>Row Mapping 1</t>
  </si>
  <si>
    <t>Row Mapping 2</t>
  </si>
  <si>
    <t>Row Mapping 3</t>
  </si>
  <si>
    <t>Row Mapping 4</t>
  </si>
  <si>
    <t>Row Mapping 5</t>
  </si>
  <si>
    <t>Subsidiary</t>
  </si>
  <si>
    <t>Column Mapping 1</t>
  </si>
  <si>
    <t>Column Mapping 2</t>
  </si>
  <si>
    <t>Column Mapping 3</t>
  </si>
  <si>
    <t>Column Mapping 4</t>
  </si>
  <si>
    <t>Column Mapping 5</t>
  </si>
  <si>
    <t>Column Mapping 6</t>
  </si>
  <si>
    <t>Column Mapping 7</t>
  </si>
  <si>
    <t>Year Code</t>
  </si>
  <si>
    <t>Fixed Assets</t>
  </si>
  <si>
    <t>Other Assets</t>
  </si>
  <si>
    <t>Formatting</t>
  </si>
  <si>
    <t>Input</t>
  </si>
  <si>
    <t>No Input</t>
  </si>
  <si>
    <t>Sub-Loc Alias:</t>
  </si>
  <si>
    <t>0000-000</t>
  </si>
  <si>
    <t>ValueBS</t>
  </si>
  <si>
    <t>Value (Value)</t>
  </si>
  <si>
    <t>School Account Name</t>
  </si>
  <si>
    <t>Monthly Cash Forecast</t>
  </si>
  <si>
    <t>Remaining</t>
  </si>
  <si>
    <t>Balance</t>
  </si>
  <si>
    <t>Beginning Cash</t>
  </si>
  <si>
    <t>Certificated Salaries</t>
  </si>
  <si>
    <t>Operating Cash Inflow (Outflow)</t>
  </si>
  <si>
    <t>Revenues - Prior Year Accruals</t>
  </si>
  <si>
    <t>Accounts Receivable - Current Year</t>
  </si>
  <si>
    <t>Due To (From)</t>
  </si>
  <si>
    <t>Expenses - Prior Year Accruals</t>
  </si>
  <si>
    <t>Accounts Payable - Current Year</t>
  </si>
  <si>
    <t>Summerholdback for Teachers</t>
  </si>
  <si>
    <t>Loans Payable (Current)</t>
  </si>
  <si>
    <t>Loans Payable (Long Term)</t>
  </si>
  <si>
    <t>Other Liabilites</t>
  </si>
  <si>
    <t>Ending Cash</t>
  </si>
  <si>
    <t>Revenues PY Accruals</t>
  </si>
  <si>
    <t>FixedAssetsStat</t>
  </si>
  <si>
    <t>Expenses PY Accruals</t>
  </si>
  <si>
    <t>Summerholdback</t>
  </si>
  <si>
    <t>Loans Payable LT</t>
  </si>
  <si>
    <t>Other Local Revenue</t>
  </si>
  <si>
    <t>Other Outflows</t>
  </si>
  <si>
    <t>Closed Month</t>
  </si>
  <si>
    <t>OtherAssetsStat</t>
  </si>
  <si>
    <t>CurrentLoans</t>
  </si>
  <si>
    <t>Other Liabilities</t>
  </si>
  <si>
    <t>Notes</t>
  </si>
  <si>
    <t>SUBTOTAL - Other Outflows</t>
  </si>
  <si>
    <t>K Enrollment</t>
  </si>
  <si>
    <t>1 Enrollment</t>
  </si>
  <si>
    <t>2 Enrollment</t>
  </si>
  <si>
    <t>3 Enrollment</t>
  </si>
  <si>
    <t>4 Enrollment</t>
  </si>
  <si>
    <t>5 Enrollment</t>
  </si>
  <si>
    <t>6 Enrollment</t>
  </si>
  <si>
    <t>7 Enrollment</t>
  </si>
  <si>
    <t>8 Enrollment</t>
  </si>
  <si>
    <t>9 Enrollment</t>
  </si>
  <si>
    <t>10 Enrollment</t>
  </si>
  <si>
    <t>11 Enrollment</t>
  </si>
  <si>
    <t>12 Enrollment</t>
  </si>
  <si>
    <t>CALPADS Enrollment</t>
  </si>
  <si>
    <t>Unduplicated Count</t>
  </si>
  <si>
    <t>FRL</t>
  </si>
  <si>
    <t>ELL</t>
  </si>
  <si>
    <t>K-3 ADA</t>
  </si>
  <si>
    <t>4-6 ADA</t>
  </si>
  <si>
    <t>7-8 ADA</t>
  </si>
  <si>
    <t>9-12 ADA</t>
  </si>
  <si>
    <t>BegFundBalance</t>
  </si>
  <si>
    <t>AuditAdj</t>
  </si>
  <si>
    <t>Total FTE</t>
  </si>
  <si>
    <t>Teacher FTE</t>
  </si>
  <si>
    <t>#Instructional Days</t>
  </si>
  <si>
    <t>Default COLA</t>
  </si>
  <si>
    <t>Start-up Year</t>
  </si>
  <si>
    <t>Block</t>
  </si>
  <si>
    <t>Key Assumptions</t>
  </si>
  <si>
    <t>Fiscal Month</t>
  </si>
  <si>
    <t>Vena Period Names</t>
  </si>
  <si>
    <t>Mapped Year</t>
  </si>
  <si>
    <t>Relative Year Naming Convention</t>
  </si>
  <si>
    <t>Absolute Year Naming Convention</t>
  </si>
  <si>
    <t>Suffix for Custom COA</t>
  </si>
  <si>
    <t>Local Revenue</t>
  </si>
  <si>
    <t>SUBTOTAL - Other State Revenue</t>
  </si>
  <si>
    <t>SUBTOTAL - Federal Revenue</t>
  </si>
  <si>
    <t>SUBTOTAL - Local Revenue</t>
  </si>
  <si>
    <t>Other State Revenue</t>
  </si>
  <si>
    <t>SUBTOTAL - Certificated Salaries</t>
  </si>
  <si>
    <t>SUBTOTAL - Classified Salaries</t>
  </si>
  <si>
    <t>Capital Outlay &amp; Depreciation</t>
  </si>
  <si>
    <t>TOTAL EXPENSES</t>
  </si>
  <si>
    <t>CashFlowB1</t>
  </si>
  <si>
    <t>Actuals &amp; Forecast</t>
  </si>
  <si>
    <t>Fundraising &amp; Grants</t>
  </si>
  <si>
    <t>AR CY</t>
  </si>
  <si>
    <t>AP CY</t>
  </si>
  <si>
    <t>CashFlowB2</t>
  </si>
  <si>
    <t>CharterCashFlow</t>
  </si>
  <si>
    <t>CharterCashFlow2</t>
  </si>
  <si>
    <t>CashFlowB3</t>
  </si>
  <si>
    <t>9100-0000</t>
  </si>
  <si>
    <t>P0</t>
  </si>
  <si>
    <t>CharterCashFlow3</t>
  </si>
  <si>
    <t>CF Actuals Month</t>
  </si>
  <si>
    <t>CurrentForecast</t>
  </si>
  <si>
    <t>Closed Month Mapped</t>
  </si>
  <si>
    <t>Closed Month Calculated</t>
  </si>
  <si>
    <t>Closed Month Utilized</t>
  </si>
  <si>
    <t>Column Mapping 8</t>
  </si>
  <si>
    <t>Column Mapping 9</t>
  </si>
  <si>
    <t>Column Mapping 10</t>
  </si>
  <si>
    <t>Column Mapping 11</t>
  </si>
  <si>
    <t>Column Mapping 12</t>
  </si>
  <si>
    <t>Column Mapping 13</t>
  </si>
  <si>
    <t>CharterCashFlow4</t>
  </si>
  <si>
    <t>CashFlowB4</t>
  </si>
  <si>
    <t>Column Mapping 14</t>
  </si>
  <si>
    <t>Column Mapping 15</t>
  </si>
  <si>
    <t>Column Mapping 16</t>
  </si>
  <si>
    <t>Column Mapping 17</t>
  </si>
  <si>
    <t>CashFlowB5</t>
  </si>
  <si>
    <t>Multi-year Projection</t>
  </si>
  <si>
    <t>Budget vs Current</t>
  </si>
  <si>
    <t>Total</t>
  </si>
  <si>
    <t>MultiSiteMYP</t>
  </si>
  <si>
    <t>Dynamic Expression: INTERSECTION(IDESCENDANTS(MEMBER_CELL(multisitesub)),PayrollSite)</t>
  </si>
  <si>
    <t>Total Revenue Per ADA</t>
  </si>
  <si>
    <t>Total Expenses Per ADA</t>
  </si>
  <si>
    <t>Operating Income Per ADA</t>
  </si>
  <si>
    <t>MultisiteS1</t>
  </si>
  <si>
    <t>MultisiteS1/B1</t>
  </si>
  <si>
    <t>MultisiteS1/B2</t>
  </si>
  <si>
    <t>MYPS1</t>
  </si>
  <si>
    <t>Startup Year</t>
  </si>
  <si>
    <t>CharterMYP</t>
  </si>
  <si>
    <t>ExternalNotes</t>
  </si>
  <si>
    <t>MYPS1/B1</t>
  </si>
  <si>
    <t>MYPS1/B2</t>
  </si>
  <si>
    <t>Assumptions</t>
  </si>
  <si>
    <t>STRS</t>
  </si>
  <si>
    <t>PERS</t>
  </si>
  <si>
    <t>Unemployment Insurance</t>
  </si>
  <si>
    <t>Workers Comp Insurance</t>
  </si>
  <si>
    <t>Retiree Benefits</t>
  </si>
  <si>
    <t>PERS Reduction</t>
  </si>
  <si>
    <t>MYPS1/B3</t>
  </si>
  <si>
    <t>COLA Cert</t>
  </si>
  <si>
    <t>COLA Class</t>
  </si>
  <si>
    <t>Certificated Pay Increases</t>
  </si>
  <si>
    <t>Classified Pay Increases</t>
  </si>
  <si>
    <t>Default Expense Inflation Rate</t>
  </si>
  <si>
    <t>MYPS1/B4</t>
  </si>
  <si>
    <t>COLA</t>
  </si>
  <si>
    <t>Depreciation Expense</t>
  </si>
  <si>
    <t>SUBTOTAL - Depreciation Expense</t>
  </si>
  <si>
    <t>Value</t>
  </si>
  <si>
    <t>Column Mapping 18</t>
  </si>
  <si>
    <t>Column Mapping 19</t>
  </si>
  <si>
    <t>Column Mapping 20</t>
  </si>
  <si>
    <t>CashFlowB6</t>
  </si>
  <si>
    <t>Override</t>
  </si>
  <si>
    <t>Health &amp; Welfare</t>
  </si>
  <si>
    <t>Other Benefits and Fees</t>
  </si>
  <si>
    <t>OASDI/Medicare/Alternative</t>
  </si>
  <si>
    <t>Comparison Scenario</t>
  </si>
  <si>
    <t>MYPS1/B5</t>
  </si>
  <si>
    <t>Column Mapping 21</t>
  </si>
  <si>
    <t>RestrictNetPosition</t>
  </si>
  <si>
    <t>UnrestrictNetPosition</t>
  </si>
  <si>
    <t>Restricted Net Position</t>
  </si>
  <si>
    <t>Unrestricted Net Position</t>
  </si>
  <si>
    <t>MutisiteS1/B5</t>
  </si>
  <si>
    <t>Mar Forecast 2018</t>
  </si>
  <si>
    <t>0170-Magnolia Public Schools (MPS) (MPS)</t>
  </si>
  <si>
    <t>Apr MR Forecast 2018</t>
  </si>
  <si>
    <t>0171-0000-000 (MSA-1)</t>
  </si>
  <si>
    <t>0173-0000-000 (MSA-2)</t>
  </si>
  <si>
    <t>0174-0000-000 (MSA-3)</t>
  </si>
  <si>
    <t>0175-0000-000 (MSA-4)</t>
  </si>
  <si>
    <t>0176-0000-000 (MSA-5)</t>
  </si>
  <si>
    <t>0177-0000-000 (MSA-6)</t>
  </si>
  <si>
    <t>0178-0000-000 (MSA-7)</t>
  </si>
  <si>
    <t>0179-0000-000 (MSA-8)</t>
  </si>
  <si>
    <t>0180-0000-000 (MSA-SA)</t>
  </si>
  <si>
    <t>0182-0000-000 (MSA-SD)</t>
  </si>
  <si>
    <t>0172-0000-000 (MERF)</t>
  </si>
  <si>
    <t xml:space="preserve"> Charter Schools LCFF - State Aid</t>
  </si>
  <si>
    <t>Education Protection Account Entitlement</t>
  </si>
  <si>
    <t>State Aid - Prior Years</t>
  </si>
  <si>
    <t>Charter Schools in Lieu of Property Taxes</t>
  </si>
  <si>
    <t>Special Education - Entitlement</t>
  </si>
  <si>
    <t>Special Education Reimbursement</t>
  </si>
  <si>
    <t>Child Nutrition Programs</t>
  </si>
  <si>
    <t>No Child Left Behind</t>
  </si>
  <si>
    <t>Title I</t>
  </si>
  <si>
    <t>Title II</t>
  </si>
  <si>
    <t>Title III</t>
  </si>
  <si>
    <t>Title IV</t>
  </si>
  <si>
    <t>Title V</t>
  </si>
  <si>
    <t>Other Federal Revenue</t>
  </si>
  <si>
    <t>PY Federal - Not Accrued</t>
  </si>
  <si>
    <t>Implementation Grant</t>
  </si>
  <si>
    <t>All Other Federal Revenue</t>
  </si>
  <si>
    <t>Other State Apportionments - Current Year</t>
  </si>
  <si>
    <t>Other State Apportionments - Prior Years</t>
  </si>
  <si>
    <t>Special Ed</t>
  </si>
  <si>
    <t>Special Education - Entitlement (State)</t>
  </si>
  <si>
    <t>Special Education Reimbursements (State) - MH</t>
  </si>
  <si>
    <t>Child Nutrition - State</t>
  </si>
  <si>
    <t>School Facilities Apportionments</t>
  </si>
  <si>
    <t>Mandated Cost Reimbursements</t>
  </si>
  <si>
    <t>State Lottery Revenue</t>
  </si>
  <si>
    <t>All Other State Revenue</t>
  </si>
  <si>
    <t>Prop 39 Clean Energy</t>
  </si>
  <si>
    <t>Other State Revenue 4</t>
  </si>
  <si>
    <t>Other State Revenue 5</t>
  </si>
  <si>
    <t>ASES</t>
  </si>
  <si>
    <t>Other State Revenue 7</t>
  </si>
  <si>
    <t>Other State Revenue 8</t>
  </si>
  <si>
    <t>Other State Revenue 9</t>
  </si>
  <si>
    <t>Sales</t>
  </si>
  <si>
    <t>Sale of Publications</t>
  </si>
  <si>
    <t>Food Service Sales</t>
  </si>
  <si>
    <t>Uniforms</t>
  </si>
  <si>
    <t>Merchandise Sales</t>
  </si>
  <si>
    <t>All Other Sales</t>
  </si>
  <si>
    <t>Leases and Rentals</t>
  </si>
  <si>
    <t>Interest</t>
  </si>
  <si>
    <t>Interest - Temporarily Restricted</t>
  </si>
  <si>
    <t>Net Increase (Decrease) in the Fair Value of Investments</t>
  </si>
  <si>
    <t>Fees and Contracts</t>
  </si>
  <si>
    <t>Adult Education Fees</t>
  </si>
  <si>
    <t>Pre School Revenue</t>
  </si>
  <si>
    <t>Child Development Parent Fees</t>
  </si>
  <si>
    <t>Transportation Fees from Individuals</t>
  </si>
  <si>
    <t>After School Program Revenue</t>
  </si>
  <si>
    <t>Parking Fees</t>
  </si>
  <si>
    <t>Fees &amp; Contracts 1</t>
  </si>
  <si>
    <t>Summer Program</t>
  </si>
  <si>
    <t>Fees &amp; Contracts 3</t>
  </si>
  <si>
    <t>Fees &amp; Contracts 4</t>
  </si>
  <si>
    <t>Fees &amp; Contracts 5</t>
  </si>
  <si>
    <t>Fees &amp; Contracts 6</t>
  </si>
  <si>
    <t>Fees &amp; Contracts 7</t>
  </si>
  <si>
    <t>Fees &amp; Contracts 8</t>
  </si>
  <si>
    <t>All Other Fees and Contracts</t>
  </si>
  <si>
    <t>Field Trips</t>
  </si>
  <si>
    <t>All Other Local Revenue</t>
  </si>
  <si>
    <t xml:space="preserve"> CMO Fee - MSA-1</t>
  </si>
  <si>
    <t xml:space="preserve"> CMO Fee - MSA-2</t>
  </si>
  <si>
    <t xml:space="preserve"> CMO Fee - MSA-3</t>
  </si>
  <si>
    <t xml:space="preserve"> CMO Fee - MSA-4</t>
  </si>
  <si>
    <t xml:space="preserve"> CMO Fee - MSA-5</t>
  </si>
  <si>
    <t xml:space="preserve"> CMO Fee - MSA-6</t>
  </si>
  <si>
    <t xml:space="preserve"> CMO Fee - MSA-7</t>
  </si>
  <si>
    <t xml:space="preserve"> CMO Fee - MSA-8</t>
  </si>
  <si>
    <t xml:space="preserve"> CMO Fee - MSA-SA</t>
  </si>
  <si>
    <t>Revenue Program 11</t>
  </si>
  <si>
    <t xml:space="preserve"> CMO Fee - MSA-SD</t>
  </si>
  <si>
    <t>Revenue Program 13</t>
  </si>
  <si>
    <t>SpEd Option 3</t>
  </si>
  <si>
    <t>Option 3</t>
  </si>
  <si>
    <t>Revenue Program 16</t>
  </si>
  <si>
    <t>Revenue Program 17</t>
  </si>
  <si>
    <t>Revenue Program 18</t>
  </si>
  <si>
    <t>Revenue Program 19</t>
  </si>
  <si>
    <t>Revenue Program 20</t>
  </si>
  <si>
    <t>CMO Fees Revenue</t>
  </si>
  <si>
    <t>All Other Financing Sources</t>
  </si>
  <si>
    <t>All Other transfers from Districts or Charter Schools</t>
  </si>
  <si>
    <t>Contributions from Unrestricted Resource (0000-0)</t>
  </si>
  <si>
    <t>Emergency Apportionments</t>
  </si>
  <si>
    <t>Proceeds from Sale/Lease Purchase of Land and Buildings</t>
  </si>
  <si>
    <t>Uncategorized Revenue</t>
  </si>
  <si>
    <t>Donations - Parents</t>
  </si>
  <si>
    <t>Donations - Private</t>
  </si>
  <si>
    <t>Fundraising</t>
  </si>
  <si>
    <t>Fundraising - Fund Development</t>
  </si>
  <si>
    <t>School Defined Revenue 1</t>
  </si>
  <si>
    <t>School Defined Revenue 2</t>
  </si>
  <si>
    <t>School Defined Revenue 3</t>
  </si>
  <si>
    <t>School Defined Revenue 4</t>
  </si>
  <si>
    <t>School Defined Revenue 5</t>
  </si>
  <si>
    <t>School Defined Revenue 6</t>
  </si>
  <si>
    <t>School Defined Revenue 7</t>
  </si>
  <si>
    <t>School Defined Revenue 8</t>
  </si>
  <si>
    <t>School Defined Revenue 9</t>
  </si>
  <si>
    <t>Donations - temporarily restricted</t>
  </si>
  <si>
    <t>Teachers Salaries</t>
  </si>
  <si>
    <t>Teacher - Stipends</t>
  </si>
  <si>
    <t>Teacher - Extra Duty Hours</t>
  </si>
  <si>
    <t>Teacher - Substitute Pay</t>
  </si>
  <si>
    <t>Teacher - Elective</t>
  </si>
  <si>
    <t>Teacher - Independent Study</t>
  </si>
  <si>
    <t>Teacher - Special Ed</t>
  </si>
  <si>
    <t>Teacher - Custom 1</t>
  </si>
  <si>
    <t>Teacher - Custom 2</t>
  </si>
  <si>
    <t>Teacher - Custom 3</t>
  </si>
  <si>
    <t>Teacher - Custom 4</t>
  </si>
  <si>
    <t>Teacher - Custom 5</t>
  </si>
  <si>
    <t>Certificated Pupil Support Salaries</t>
  </si>
  <si>
    <t>Certificated Pupil Support Salaries - Custom 1</t>
  </si>
  <si>
    <t>Certificated Pupil Support Salaries - Custom 2</t>
  </si>
  <si>
    <t>Certificated Pupil Support Salaries - Custom 3</t>
  </si>
  <si>
    <t>Certificated Pupil Support Salaries - Custom 4</t>
  </si>
  <si>
    <t>Certificated Pupil Support Salaries - Custom 5</t>
  </si>
  <si>
    <t>Certificated Supervisor &amp; Administrator Salaries</t>
  </si>
  <si>
    <t>Cert Admin - Custom 1</t>
  </si>
  <si>
    <t>Cert Admin - Custom 2</t>
  </si>
  <si>
    <t>Cert Admin - Custom 3</t>
  </si>
  <si>
    <t>Cert Admin - Custom 4</t>
  </si>
  <si>
    <t>Cert Admin - Custom 5</t>
  </si>
  <si>
    <t>Certificated Bonuses &amp; Extra Pay</t>
  </si>
  <si>
    <t>Certificated bonuses - Custom 1</t>
  </si>
  <si>
    <t>Certificated bonuses - Custom 2</t>
  </si>
  <si>
    <t>Certificated bonuses - Custom 3</t>
  </si>
  <si>
    <t>Certificated bonuses - Custom 4</t>
  </si>
  <si>
    <t>Certificated bonuses - Custom 5</t>
  </si>
  <si>
    <t>Certificated Other Salaries</t>
  </si>
  <si>
    <t>Other Cert - After School</t>
  </si>
  <si>
    <t>Other Cert - Preschool</t>
  </si>
  <si>
    <t>Other Cert - Summer</t>
  </si>
  <si>
    <t>Other Cert - Summer School Special Ed</t>
  </si>
  <si>
    <t>Other Cert - Counselor</t>
  </si>
  <si>
    <t>Other Cert - Custom 1</t>
  </si>
  <si>
    <t>Other Cert - Custom 2</t>
  </si>
  <si>
    <t>Other Cert - Custom 3</t>
  </si>
  <si>
    <t>Other Cert - Custom 4</t>
  </si>
  <si>
    <t>Other Cert - Custom 5</t>
  </si>
  <si>
    <t>Classified Instructional Aide Salaries</t>
  </si>
  <si>
    <t>Classified - Electives</t>
  </si>
  <si>
    <t>Classified - Counselors</t>
  </si>
  <si>
    <t>Classified - Custom 1</t>
  </si>
  <si>
    <t>Classified - Custom 2</t>
  </si>
  <si>
    <t>Classified - Custom 3</t>
  </si>
  <si>
    <t>Classified - Custom 4</t>
  </si>
  <si>
    <t>Classified - Custom 5</t>
  </si>
  <si>
    <t>Classified - Custom 6 (CAHSEE)</t>
  </si>
  <si>
    <t>Classified - Custom 7</t>
  </si>
  <si>
    <t>Classified Support Salaries</t>
  </si>
  <si>
    <t>Classified Support Salaries - Custom 1</t>
  </si>
  <si>
    <t>Classified Support Salaries - Custom 2</t>
  </si>
  <si>
    <t>Classified Support Salaries - Custom 3</t>
  </si>
  <si>
    <t>Classified Support Salaries - Custom 4</t>
  </si>
  <si>
    <t>Classified Support Salaries - Custom 5</t>
  </si>
  <si>
    <t>Classified Supervisor &amp; Administrator Salaries</t>
  </si>
  <si>
    <t>Classified Admin - Custom 1</t>
  </si>
  <si>
    <t>Classified Admin - Custom 2</t>
  </si>
  <si>
    <t>Classified Admin - Custom 3</t>
  </si>
  <si>
    <t>Classified Admin - Custom 4</t>
  </si>
  <si>
    <t>Classified Admin - Custom 5</t>
  </si>
  <si>
    <t>Classified Clerical &amp; Office Salaries</t>
  </si>
  <si>
    <t>Classified Clerical &amp; Office Salaries - Custom 1</t>
  </si>
  <si>
    <t>Classified Clerical &amp; Office Salaries - Custom 2</t>
  </si>
  <si>
    <t>Classified Clerical &amp; Office Salaries - Custom 3</t>
  </si>
  <si>
    <t>Classified Clerical &amp; Office Salaries - Custom 4</t>
  </si>
  <si>
    <t>Classified Clerical &amp; Office Salaries - Custom 5</t>
  </si>
  <si>
    <t>Classified Bonuses &amp; Extra Pay</t>
  </si>
  <si>
    <t>Classified bonuses - Custom 1</t>
  </si>
  <si>
    <t>Classified bonuses - Custom 2</t>
  </si>
  <si>
    <t>Classified bonuses - Custom 3</t>
  </si>
  <si>
    <t>Classified bonuses - Custom 4</t>
  </si>
  <si>
    <t>Classified bonuses - Custom 5</t>
  </si>
  <si>
    <t>Classified Other Salaries</t>
  </si>
  <si>
    <t>Other Classified - Security/yard duty</t>
  </si>
  <si>
    <t>Other Classified - After School</t>
  </si>
  <si>
    <t>Other Classified - Custom 1</t>
  </si>
  <si>
    <t>Other Classified - Custom 2</t>
  </si>
  <si>
    <t>Other Classified - Custom 3</t>
  </si>
  <si>
    <t>Other Classified - Custom 4</t>
  </si>
  <si>
    <t>Other Classified - Custom 5</t>
  </si>
  <si>
    <t>Other Classified - Custom 6</t>
  </si>
  <si>
    <t>Other Classified - Transport</t>
  </si>
  <si>
    <t>Other Classified - Childcare</t>
  </si>
  <si>
    <t>Other Classified - Food</t>
  </si>
  <si>
    <t>Other Classified - Maintenance/grounds</t>
  </si>
  <si>
    <t>Other Classified - Preschool</t>
  </si>
  <si>
    <t>Other Classified - Substitute</t>
  </si>
  <si>
    <t>Other Classified - Summer</t>
  </si>
  <si>
    <t>Other Classified - Summer School Special Ed</t>
  </si>
  <si>
    <t>Payroll Temporary Holding Account</t>
  </si>
  <si>
    <t>OASDI-Medicare-Alternative</t>
  </si>
  <si>
    <t>Health &amp; Welfare Benefits</t>
  </si>
  <si>
    <t>Other Employee Benefits</t>
  </si>
  <si>
    <t>Approved Textbooks &amp; Core Curricula Materials</t>
  </si>
  <si>
    <t>Approved Textbooks &amp; Core Curricula Materials - Custom 1</t>
  </si>
  <si>
    <t>Approved Textbooks &amp; Core Curricula Materials - Custom 2</t>
  </si>
  <si>
    <t>Approved Textbooks &amp; Core Curricula Materials - Custom 3</t>
  </si>
  <si>
    <t>Approved Textbooks &amp; Core Curricula Materials - Custom 4</t>
  </si>
  <si>
    <t>Approved Textbooks &amp; Core Curricula Materials - Custom 5</t>
  </si>
  <si>
    <t>Books &amp; Other Reference Materials</t>
  </si>
  <si>
    <t>Books &amp; Other Reference Materials - Custom 1</t>
  </si>
  <si>
    <t>Books &amp; Other Reference Materials - Custom 2</t>
  </si>
  <si>
    <t>Books &amp; Other Reference Materials - Custom 3</t>
  </si>
  <si>
    <t>Books &amp; Other Reference Materials - Custom 4</t>
  </si>
  <si>
    <t>Books &amp; Other Reference Materials - Custom 5</t>
  </si>
  <si>
    <t>Materials &amp; Supplies</t>
  </si>
  <si>
    <t>Custodial Supplies</t>
  </si>
  <si>
    <t>Educational Software</t>
  </si>
  <si>
    <t>Instructional Materials &amp; Supplies</t>
  </si>
  <si>
    <t>Art &amp; Music Supplies</t>
  </si>
  <si>
    <t>Office Supplies</t>
  </si>
  <si>
    <t>PE Supplies</t>
  </si>
  <si>
    <t>Professional Development Supplies</t>
  </si>
  <si>
    <t>Non Instructional Student Materials &amp; Supplies</t>
  </si>
  <si>
    <t>Teacher Supplies</t>
  </si>
  <si>
    <t>Yearbook</t>
  </si>
  <si>
    <t>Activity 1</t>
  </si>
  <si>
    <t>Activity 2</t>
  </si>
  <si>
    <t>Activity 3</t>
  </si>
  <si>
    <t>Activity 4</t>
  </si>
  <si>
    <t>Activity 5</t>
  </si>
  <si>
    <t>Activity 6</t>
  </si>
  <si>
    <t>Activity 7</t>
  </si>
  <si>
    <t>Activity 8</t>
  </si>
  <si>
    <t>Activity 9</t>
  </si>
  <si>
    <t>PY Supplies Expenses (not accrued)</t>
  </si>
  <si>
    <t>Activity 11</t>
  </si>
  <si>
    <t>Activity 12</t>
  </si>
  <si>
    <t>Activity 13</t>
  </si>
  <si>
    <t>Activity 14</t>
  </si>
  <si>
    <t>Activity 15</t>
  </si>
  <si>
    <t>Noncapitalized Equipment</t>
  </si>
  <si>
    <t>Classroom Furniture, Equipment &amp; Supplies</t>
  </si>
  <si>
    <t>Computers (individual items less than $5k)</t>
  </si>
  <si>
    <t>Classroom Noncapitalized items 1</t>
  </si>
  <si>
    <t>Classroom Noncapitalized items 2</t>
  </si>
  <si>
    <t>Non Classroom Related Furniture, Equipment &amp; Supplies</t>
  </si>
  <si>
    <t>Non Classroom Noncapitalized items 1</t>
  </si>
  <si>
    <t>Non Classroom Noncapitalized items 2</t>
  </si>
  <si>
    <t>Food</t>
  </si>
  <si>
    <t>Student Food Services</t>
  </si>
  <si>
    <t>Other Food</t>
  </si>
  <si>
    <t>4000 series 1099 reimbursable expenses</t>
  </si>
  <si>
    <t>Subagreements for Services</t>
  </si>
  <si>
    <t>CMO Fees</t>
  </si>
  <si>
    <t>Subagreements 2</t>
  </si>
  <si>
    <t>Subagreements 3</t>
  </si>
  <si>
    <t>Subagreements 4</t>
  </si>
  <si>
    <t>Subagreements 5</t>
  </si>
  <si>
    <t>Subagreements 6</t>
  </si>
  <si>
    <t>Subagreements 7</t>
  </si>
  <si>
    <t>Subagreements 8</t>
  </si>
  <si>
    <t>Subagreements 9</t>
  </si>
  <si>
    <t>Subagreements 10</t>
  </si>
  <si>
    <t>Travel &amp; Conferences</t>
  </si>
  <si>
    <t>Conference Fees</t>
  </si>
  <si>
    <t>Travel - Mileage, Parking, Tolls</t>
  </si>
  <si>
    <t>Travel and Lodging</t>
  </si>
  <si>
    <t>Student Parking</t>
  </si>
  <si>
    <t>Facility &amp; Staff Parking</t>
  </si>
  <si>
    <t>Travel - Meals &amp; Entertainment</t>
  </si>
  <si>
    <t>Dues &amp; Memberships</t>
  </si>
  <si>
    <t>Dues &amp; Membership - Professional</t>
  </si>
  <si>
    <t>Subscriptions</t>
  </si>
  <si>
    <t>Insurance</t>
  </si>
  <si>
    <t>Insurance - Other</t>
  </si>
  <si>
    <t>Operations &amp; Housekeeping</t>
  </si>
  <si>
    <t>Utilities - Gas and Electric</t>
  </si>
  <si>
    <t>Janitorial, Gardening Services &amp; Supplies</t>
  </si>
  <si>
    <t>Security</t>
  </si>
  <si>
    <t>Utilities - Waste</t>
  </si>
  <si>
    <t>Utilities - Water</t>
  </si>
  <si>
    <t>Utilities - All Utilities</t>
  </si>
  <si>
    <t>Rentals, Leases, &amp; Repairs</t>
  </si>
  <si>
    <t>Equipment Leases</t>
  </si>
  <si>
    <t>Rent</t>
  </si>
  <si>
    <t>Prop 39 Related Costs</t>
  </si>
  <si>
    <t>Repairs and Maintenance - Building</t>
  </si>
  <si>
    <t>Repairs and Maintenance - Computers</t>
  </si>
  <si>
    <t>Repairs and Maintenance - Other Equipment</t>
  </si>
  <si>
    <t>Repairs &amp; Maintenance - Auto</t>
  </si>
  <si>
    <t>Storage</t>
  </si>
  <si>
    <t>Other Rentals, Leases and Repairs 1</t>
  </si>
  <si>
    <t>Other Rentals, Leases and Repairs 2</t>
  </si>
  <si>
    <t>Other Rentals, Leases and Repairs 3</t>
  </si>
  <si>
    <t>Other Rentals, Leases and Repairs 4</t>
  </si>
  <si>
    <t>Other Rentals, Leases and Repairs 5</t>
  </si>
  <si>
    <t>Other Rentals, Leases and Repairs 6</t>
  </si>
  <si>
    <t>Other Services &amp; Operating Expenses</t>
  </si>
  <si>
    <t>Accounting Fees</t>
  </si>
  <si>
    <t>Service 1</t>
  </si>
  <si>
    <t>Administrative Fees</t>
  </si>
  <si>
    <t>Assemblies</t>
  </si>
  <si>
    <t>Service 2</t>
  </si>
  <si>
    <t>Service 3</t>
  </si>
  <si>
    <t>Banking Fees</t>
  </si>
  <si>
    <t>Service 4</t>
  </si>
  <si>
    <t>Business Services</t>
  </si>
  <si>
    <t>School Programs - After School Program</t>
  </si>
  <si>
    <t>School Programs - Academic Competitions</t>
  </si>
  <si>
    <t>Consultants - Instructional</t>
  </si>
  <si>
    <t>Data Director</t>
  </si>
  <si>
    <t>Contribution</t>
  </si>
  <si>
    <t>Service 7</t>
  </si>
  <si>
    <t>School Programs - Other</t>
  </si>
  <si>
    <t>Consultants - Non Instructional</t>
  </si>
  <si>
    <t>Consultants - Non Instructional - Custom 2</t>
  </si>
  <si>
    <t>Other Professional Services</t>
  </si>
  <si>
    <t>District Oversight Fees</t>
  </si>
  <si>
    <t>Directors Contingency</t>
  </si>
  <si>
    <t>Service 9</t>
  </si>
  <si>
    <t>Service 10</t>
  </si>
  <si>
    <t>Enrichment Program</t>
  </si>
  <si>
    <t>Field Trips Expenses</t>
  </si>
  <si>
    <t>Fines and Penalties</t>
  </si>
  <si>
    <t>Service 11</t>
  </si>
  <si>
    <t>Fingerprinting</t>
  </si>
  <si>
    <t>Fundraising Expenses</t>
  </si>
  <si>
    <t>Party Expense</t>
  </si>
  <si>
    <t>Grant Writer</t>
  </si>
  <si>
    <t>Interest - Loans Less than 1 Year</t>
  </si>
  <si>
    <t>Legal Fees</t>
  </si>
  <si>
    <t>Loan and Financing Fees</t>
  </si>
  <si>
    <t>Licenses and Other Fees</t>
  </si>
  <si>
    <t>Marketing and Student Recruiting</t>
  </si>
  <si>
    <t>Service 13</t>
  </si>
  <si>
    <t>Service 14</t>
  </si>
  <si>
    <t>Consultants - Other 1</t>
  </si>
  <si>
    <t>Consultants - Other 2</t>
  </si>
  <si>
    <t>Consultants - Other 3</t>
  </si>
  <si>
    <t>Payroll Fees</t>
  </si>
  <si>
    <t>CMO Fees Expense</t>
  </si>
  <si>
    <t>Printing and Reproduction</t>
  </si>
  <si>
    <t>Prior Yr Exp (not accrued)</t>
  </si>
  <si>
    <t>Professional Development</t>
  </si>
  <si>
    <t>Professional Development - Tuition Reimbursement</t>
  </si>
  <si>
    <t>Service 16</t>
  </si>
  <si>
    <t>Service 17</t>
  </si>
  <si>
    <t>Special Education Contract Instructors</t>
  </si>
  <si>
    <t>Special Education Encroachment</t>
  </si>
  <si>
    <t>Sports Contractors</t>
  </si>
  <si>
    <t>Sports</t>
  </si>
  <si>
    <t>Staff Recruiting</t>
  </si>
  <si>
    <t>Student Activities</t>
  </si>
  <si>
    <t>Student Assessment</t>
  </si>
  <si>
    <t>Student Health Services</t>
  </si>
  <si>
    <t>Student Information System</t>
  </si>
  <si>
    <t>Service 18</t>
  </si>
  <si>
    <t>Substitutes</t>
  </si>
  <si>
    <t>Tutor</t>
  </si>
  <si>
    <t>Technology Services</t>
  </si>
  <si>
    <t>Transcript</t>
  </si>
  <si>
    <t>Transportation - Student</t>
  </si>
  <si>
    <t>Internet/Website consulting</t>
  </si>
  <si>
    <t>Bad Debt Expense</t>
  </si>
  <si>
    <t>Miscellaneous Operating Expenses</t>
  </si>
  <si>
    <t>Communications</t>
  </si>
  <si>
    <t>Communications - Cell Phones</t>
  </si>
  <si>
    <t>Communications - Internet / Website Fees</t>
  </si>
  <si>
    <t>Postage and Delivery</t>
  </si>
  <si>
    <t>Communications - Telephone &amp; Fax</t>
  </si>
  <si>
    <t>5000 series 1099 reimbursable expenses</t>
  </si>
  <si>
    <t>All Other Transfers to Districts or Charter Schools</t>
  </si>
  <si>
    <t>Long term debt - Interest</t>
  </si>
  <si>
    <t>Long term debt - Interest - Other</t>
  </si>
  <si>
    <t>Uncategorized Expense</t>
  </si>
  <si>
    <t>Advance Apportionment (clearing acct-shld be zero at yr end)</t>
  </si>
  <si>
    <t>Donations/Fundraising</t>
  </si>
  <si>
    <t>State Teachers Retirement System, certificated positions</t>
  </si>
  <si>
    <t>State Teachers Retirement System, classified positions</t>
  </si>
  <si>
    <t>Public Employees Retirement System, cert. positions</t>
  </si>
  <si>
    <t>Public Employees Retirement System, classified positions</t>
  </si>
  <si>
    <t>OASDI/Alternative, certificated positions</t>
  </si>
  <si>
    <t>OASDI/Alternative, classified positions</t>
  </si>
  <si>
    <t>Medicare, certificated positions</t>
  </si>
  <si>
    <t>Medicare, classified positions</t>
  </si>
  <si>
    <t>PARS</t>
  </si>
  <si>
    <t>Health &amp; Welfare Benefits - Certificated Positions</t>
  </si>
  <si>
    <t>Health and Welfare Benefits - Classified Positions</t>
  </si>
  <si>
    <t>State Unemploy. Insurance - Certificated Positions</t>
  </si>
  <si>
    <t>State Unemploy. Insurance - Classified Positions</t>
  </si>
  <si>
    <t>FUTA, certificate position</t>
  </si>
  <si>
    <t>FUTA, classified position</t>
  </si>
  <si>
    <t>Worker's Comp Insurance - Certificated Positions</t>
  </si>
  <si>
    <t>Worker's Comp Insurance - Classified Positions</t>
  </si>
  <si>
    <t>OPEB Allocated, certificated positions</t>
  </si>
  <si>
    <t>OPEB Allocated, classified positions</t>
  </si>
  <si>
    <t>PERS Reduction, certificated positions</t>
  </si>
  <si>
    <t>PERS Reduction, classified positions</t>
  </si>
  <si>
    <t>Other Benefits - Certificated Positions</t>
  </si>
  <si>
    <t>Other Benefits - Classified Positions</t>
  </si>
  <si>
    <t>Misc. Benefit Fees</t>
  </si>
  <si>
    <t>Capital Outlay</t>
  </si>
  <si>
    <t>Sites &amp; Improvement of Sites</t>
  </si>
  <si>
    <t>Buildings &amp; Improvement of Buildings</t>
  </si>
  <si>
    <t>School Libraries</t>
  </si>
  <si>
    <t>Equipment</t>
  </si>
  <si>
    <t>Computers (capitalizable items)</t>
  </si>
  <si>
    <t>Furniture (capitalizable items)</t>
  </si>
  <si>
    <t>Other Equipment (capitalizable items)</t>
  </si>
  <si>
    <t>Equipment Replacement</t>
  </si>
  <si>
    <t>Transfers of Indirect Costs</t>
  </si>
  <si>
    <t>Education Transfers</t>
  </si>
  <si>
    <t>Technology Transfers</t>
  </si>
  <si>
    <t>Special Ed Transfers</t>
  </si>
  <si>
    <t>Transfers to/from Support Office</t>
  </si>
  <si>
    <t>Temporary JE Clearing</t>
  </si>
  <si>
    <t>Variance: 2018-19 vs. 2017-18 (Apr18 Forecast)</t>
  </si>
  <si>
    <t>Variance</t>
  </si>
  <si>
    <t>MPS</t>
  </si>
  <si>
    <t>FY18-19 Staffing compare</t>
  </si>
  <si>
    <t>Run Date 5/18/18</t>
  </si>
  <si>
    <t>Total Enrollment</t>
  </si>
  <si>
    <t>Total Teachers (1100)</t>
  </si>
  <si>
    <t>Total Administrators (1300)</t>
  </si>
  <si>
    <t>Total Classified (2400 &amp; 2900)</t>
  </si>
  <si>
    <t xml:space="preserve">  Total Staff Counts</t>
  </si>
  <si>
    <t>Student Staff Ratios:</t>
  </si>
  <si>
    <t>Teachers (1100)</t>
  </si>
  <si>
    <t>Administrators (1300)</t>
  </si>
  <si>
    <t>Classified (2400 &amp; 2900)</t>
  </si>
  <si>
    <t>CMO Fee Compare</t>
  </si>
  <si>
    <t>Total ADA - FY18-19</t>
  </si>
  <si>
    <t>Net ADA Change YoY</t>
  </si>
  <si>
    <t>% change ADA</t>
  </si>
  <si>
    <t>FY17-18 CMO Fee Expense</t>
  </si>
  <si>
    <t>CMO Fee as straight Percentage of Revenue:</t>
  </si>
  <si>
    <t>CMO Fee as straight Percentage of LCFF Only:</t>
  </si>
  <si>
    <t>CMO Fee as originally budgeted for FY18-19 (6.76% increase)</t>
  </si>
  <si>
    <t>before ADA adjustments</t>
  </si>
  <si>
    <t>Changed 5/22 after MSA-4 and MSA-SD adjustments</t>
  </si>
  <si>
    <t>CMO Fee per Tiered calculation (next tab)</t>
  </si>
  <si>
    <t>Net Change in CMO Fee</t>
  </si>
  <si>
    <t>Magnolia Educational Research Foundation</t>
  </si>
  <si>
    <t>Home Office Expense Allocation and Contigency Reserve for Economic Uncertainties</t>
  </si>
  <si>
    <t>Distribution Calculation</t>
  </si>
  <si>
    <t>School Names</t>
  </si>
  <si>
    <t>2018-19 Projected ADA</t>
  </si>
  <si>
    <t>Tier Factor</t>
  </si>
  <si>
    <t>Subtract Factor calculated with different fee structure</t>
  </si>
  <si>
    <t>Adjusted Tier Factor</t>
  </si>
  <si>
    <t>Percentage of Redistribution based on ADA</t>
  </si>
  <si>
    <t>Home Office Expense Allocation</t>
  </si>
  <si>
    <t>Monthly</t>
  </si>
  <si>
    <t>Magnolia Science Academy</t>
  </si>
  <si>
    <t>Magnolia Science Academy 2</t>
  </si>
  <si>
    <t>Magnolia Science Academy 3</t>
  </si>
  <si>
    <t>Magnolia Science Academy 4</t>
  </si>
  <si>
    <t>Magnolia Science Academy 5</t>
  </si>
  <si>
    <t>Magnolia Science Academy 6</t>
  </si>
  <si>
    <t>Magnolia Science Academy 7</t>
  </si>
  <si>
    <t>Magnolia Science Academy Bell</t>
  </si>
  <si>
    <t>MSA- San Diego</t>
  </si>
  <si>
    <t>Need to confirm ADA - possible increase</t>
  </si>
  <si>
    <t>MSA- Santa Clara</t>
  </si>
  <si>
    <t>PTS- Santa Ana</t>
  </si>
  <si>
    <t>TOTAL</t>
  </si>
  <si>
    <t>(x)</t>
  </si>
  <si>
    <t>ADA Tier Rate Table</t>
  </si>
  <si>
    <t>Average Daily Attendance (in students)</t>
  </si>
  <si>
    <t>Factor</t>
  </si>
  <si>
    <t>Total 2018-19 CMO Fee to allocate</t>
  </si>
  <si>
    <t>100 students or less</t>
  </si>
  <si>
    <t xml:space="preserve">Add Reserve: </t>
  </si>
  <si>
    <t>101 to 150 students</t>
  </si>
  <si>
    <t>Subtract: Fees based with different CMO fee structure (11%)</t>
  </si>
  <si>
    <t>SD CMO Fee - capped at 11%</t>
  </si>
  <si>
    <t>151 to 200 students</t>
  </si>
  <si>
    <t>Home Office Expense Allocation Base</t>
  </si>
  <si>
    <t>201 to 250 students</t>
  </si>
  <si>
    <t>251 to 260 students</t>
  </si>
  <si>
    <t>261 to 280 students</t>
  </si>
  <si>
    <t>281 to 300 students</t>
  </si>
  <si>
    <t>2018-19 Fee</t>
  </si>
  <si>
    <t>Allocation %</t>
  </si>
  <si>
    <t>301 to 350 students</t>
  </si>
  <si>
    <t>351 to 400 students</t>
  </si>
  <si>
    <t>401 to 450 students</t>
  </si>
  <si>
    <t>451 students and more</t>
  </si>
  <si>
    <t>Do not include anything at this time - need to revisit</t>
  </si>
  <si>
    <t>Cannot exceed 11% of LCFF in accordance with charter</t>
  </si>
  <si>
    <t>MSA-SD FY18-19 LCFF Revenue</t>
  </si>
  <si>
    <t>Per 5/18/18 draft</t>
  </si>
  <si>
    <t>Net Diff</t>
  </si>
  <si>
    <t>% Change in CMO Fee from FY18 to FY19</t>
  </si>
  <si>
    <t>Net Reserve increase</t>
  </si>
  <si>
    <t>Magnolia Public Schools</t>
  </si>
  <si>
    <t>Net Income/Loss</t>
  </si>
  <si>
    <t>Version 3.6 (5/23/18)</t>
  </si>
  <si>
    <t>Net Change</t>
  </si>
  <si>
    <t>Changes since last version:</t>
  </si>
  <si>
    <t>Corrected depreciation on prior year purchases</t>
  </si>
  <si>
    <t>Updates to payroll</t>
  </si>
  <si>
    <t>x</t>
  </si>
  <si>
    <t>Adjusted expenses per administrator</t>
  </si>
  <si>
    <t>Version 3.4 (5/21/18)</t>
  </si>
  <si>
    <t>MYP Comparison - version 3.6 (5/23/18) vs. 3.4 (5/21/18)</t>
  </si>
  <si>
    <t>Change in ADA</t>
  </si>
  <si>
    <t>CMO Fee adjust with change in ADA on certain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</si>
</sst>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_(* #,##0.00_);_(* \(#,##0.00\);_(* \-??_);_(@_)"/>
    <numFmt numFmtId="168" formatCode="_-* #,##0.00_-;\-* #,##0.00_-;_-* &quot;-&quot;??_-;_-@_-"/>
    <numFmt numFmtId="169" formatCode="_-* #,##0_-;\-* #,##0_-;_-* &quot;-&quot;??_-;_-@_-"/>
  </numFmts>
  <fonts count="9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1F497D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sz val="9"/>
      <name val="Geneva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mic Sans MS"/>
      <family val="4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1F497D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color rgb="FF222222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1F497D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color rgb="FF222222"/>
      <name val="Arial"/>
      <family val="2"/>
    </font>
    <font>
      <b/>
      <sz val="9"/>
      <color indexed="10"/>
      <name val="Arial"/>
      <family val="2"/>
    </font>
    <font>
      <sz val="10"/>
      <color rgb="FF333333"/>
      <name val="Verdana"/>
      <family val="2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color rgb="FFFF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5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9" fontId="5" fillId="0" borderId="3" applyFont="0" applyFill="0" applyBorder="0" applyAlignment="0" applyProtection="0">
      <alignment horizontal="right"/>
    </xf>
    <xf numFmtId="0" fontId="7" fillId="0" borderId="0"/>
    <xf numFmtId="0" fontId="11" fillId="0" borderId="0"/>
    <xf numFmtId="0" fontId="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10" borderId="17" applyNumberFormat="0" applyAlignment="0" applyProtection="0"/>
    <xf numFmtId="0" fontId="24" fillId="11" borderId="18" applyNumberFormat="0" applyAlignment="0" applyProtection="0"/>
    <xf numFmtId="0" fontId="25" fillId="11" borderId="17" applyNumberFormat="0" applyAlignment="0" applyProtection="0"/>
    <xf numFmtId="0" fontId="26" fillId="0" borderId="19" applyNumberFormat="0" applyFill="0" applyAlignment="0" applyProtection="0"/>
    <xf numFmtId="0" fontId="27" fillId="12" borderId="20" applyNumberFormat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29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9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9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9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9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5" fillId="38" borderId="2">
      <alignment horizontal="left"/>
    </xf>
    <xf numFmtId="0" fontId="5" fillId="38" borderId="7">
      <alignment horizontal="left"/>
    </xf>
    <xf numFmtId="0" fontId="5" fillId="38" borderId="10">
      <alignment horizontal="left"/>
    </xf>
    <xf numFmtId="44" fontId="5" fillId="0" borderId="0" applyFont="0" applyFill="0" applyBorder="0" applyAlignment="0" applyProtection="0"/>
    <xf numFmtId="14" fontId="5" fillId="0" borderId="0" applyFont="0" applyFill="0" applyBorder="0" applyProtection="0">
      <alignment horizontal="left"/>
    </xf>
    <xf numFmtId="0" fontId="31" fillId="0" borderId="2">
      <alignment horizontal="left"/>
    </xf>
    <xf numFmtId="2" fontId="5" fillId="0" borderId="0" applyFill="0" applyProtection="0"/>
    <xf numFmtId="0" fontId="31" fillId="38" borderId="13">
      <alignment horizontal="left"/>
    </xf>
    <xf numFmtId="0" fontId="31" fillId="38" borderId="4">
      <alignment horizontal="left"/>
    </xf>
    <xf numFmtId="49" fontId="5" fillId="0" borderId="3" applyFont="0" applyFill="0" applyBorder="0" applyAlignment="0" applyProtection="0">
      <alignment horizontal="right"/>
    </xf>
    <xf numFmtId="0" fontId="5" fillId="0" borderId="0">
      <alignment horizontal="left"/>
    </xf>
    <xf numFmtId="0" fontId="31" fillId="38" borderId="11">
      <alignment horizontal="left"/>
    </xf>
    <xf numFmtId="0" fontId="5" fillId="0" borderId="2">
      <alignment horizontal="left"/>
    </xf>
    <xf numFmtId="0" fontId="31" fillId="38" borderId="5">
      <alignment horizontal="left"/>
    </xf>
    <xf numFmtId="0" fontId="31" fillId="38" borderId="8">
      <alignment horizontal="left"/>
    </xf>
    <xf numFmtId="0" fontId="31" fillId="38" borderId="26">
      <alignment horizontal="left"/>
    </xf>
    <xf numFmtId="0" fontId="5" fillId="0" borderId="3">
      <alignment horizontal="right"/>
    </xf>
    <xf numFmtId="0" fontId="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7" fillId="0" borderId="0"/>
    <xf numFmtId="0" fontId="7" fillId="15" borderId="0" applyNumberFormat="0" applyBorder="0" applyAlignment="0" applyProtection="0"/>
    <xf numFmtId="0" fontId="29" fillId="14" borderId="0" applyNumberFormat="0" applyBorder="0" applyAlignment="0" applyProtection="0"/>
    <xf numFmtId="0" fontId="5" fillId="38" borderId="2">
      <alignment horizontal="left"/>
    </xf>
    <xf numFmtId="44" fontId="5" fillId="0" borderId="0" applyFont="0" applyFill="0" applyBorder="0" applyAlignment="0" applyProtection="0"/>
    <xf numFmtId="2" fontId="5" fillId="0" borderId="0" applyFill="0" applyProtection="0"/>
    <xf numFmtId="2" fontId="5" fillId="0" borderId="0" applyFill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2">
      <alignment horizontal="left"/>
    </xf>
    <xf numFmtId="0" fontId="5" fillId="0" borderId="2">
      <alignment horizontal="left"/>
    </xf>
    <xf numFmtId="0" fontId="31" fillId="38" borderId="5">
      <alignment horizontal="left"/>
    </xf>
    <xf numFmtId="0" fontId="5" fillId="0" borderId="3">
      <alignment horizontal="right"/>
    </xf>
    <xf numFmtId="0" fontId="5" fillId="0" borderId="3">
      <alignment horizontal="right"/>
    </xf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167" fontId="34" fillId="0" borderId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0" fillId="0" borderId="16" applyNumberFormat="0" applyFill="0" applyAlignment="0" applyProtection="0"/>
    <xf numFmtId="0" fontId="5" fillId="0" borderId="0"/>
    <xf numFmtId="0" fontId="7" fillId="0" borderId="0"/>
    <xf numFmtId="0" fontId="33" fillId="0" borderId="0"/>
    <xf numFmtId="0" fontId="35" fillId="0" borderId="0"/>
    <xf numFmtId="0" fontId="1" fillId="0" borderId="0"/>
    <xf numFmtId="0" fontId="36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ill="0" applyBorder="0" applyAlignment="0" applyProtection="0"/>
    <xf numFmtId="9" fontId="32" fillId="0" borderId="0" applyFont="0" applyFill="0" applyBorder="0" applyAlignment="0" applyProtection="0"/>
    <xf numFmtId="0" fontId="38" fillId="0" borderId="0"/>
    <xf numFmtId="43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29" fillId="22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0" borderId="0"/>
    <xf numFmtId="0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513">
    <xf numFmtId="0" fontId="0" fillId="0" borderId="0" xfId="0"/>
    <xf numFmtId="0" fontId="3" fillId="0" borderId="0" xfId="3" applyFont="1"/>
    <xf numFmtId="0" fontId="3" fillId="0" borderId="0" xfId="3" applyFont="1" applyFill="1"/>
    <xf numFmtId="0" fontId="3" fillId="0" borderId="0" xfId="3" applyFont="1" applyFill="1" applyAlignment="1">
      <alignment vertical="top"/>
    </xf>
    <xf numFmtId="0" fontId="3" fillId="3" borderId="0" xfId="3" applyFont="1" applyFill="1" applyAlignment="1">
      <alignment vertical="top"/>
    </xf>
    <xf numFmtId="0" fontId="6" fillId="0" borderId="0" xfId="3" applyFont="1"/>
    <xf numFmtId="0" fontId="10" fillId="0" borderId="0" xfId="0" applyFont="1" applyAlignment="1">
      <alignment vertical="center"/>
    </xf>
    <xf numFmtId="0" fontId="2" fillId="0" borderId="0" xfId="3" applyFont="1"/>
    <xf numFmtId="0" fontId="3" fillId="0" borderId="0" xfId="3" applyFont="1" applyBorder="1"/>
    <xf numFmtId="0" fontId="4" fillId="0" borderId="0" xfId="3" applyFont="1" applyBorder="1" applyAlignment="1">
      <alignment horizontal="center"/>
    </xf>
    <xf numFmtId="41" fontId="4" fillId="0" borderId="0" xfId="3" applyNumberFormat="1" applyFont="1" applyBorder="1"/>
    <xf numFmtId="41" fontId="3" fillId="0" borderId="0" xfId="3" applyNumberFormat="1" applyFont="1" applyBorder="1"/>
    <xf numFmtId="41" fontId="3" fillId="0" borderId="0" xfId="3" applyNumberFormat="1" applyFont="1" applyFill="1" applyBorder="1"/>
    <xf numFmtId="0" fontId="8" fillId="4" borderId="0" xfId="0" applyFont="1" applyFill="1" applyBorder="1"/>
    <xf numFmtId="0" fontId="3" fillId="6" borderId="0" xfId="3" applyFont="1" applyFill="1"/>
    <xf numFmtId="0" fontId="3" fillId="0" borderId="0" xfId="3" applyFont="1" applyFill="1" applyBorder="1"/>
    <xf numFmtId="0" fontId="3" fillId="0" borderId="6" xfId="3" applyFont="1" applyFill="1" applyBorder="1"/>
    <xf numFmtId="0" fontId="9" fillId="0" borderId="0" xfId="0" applyFont="1" applyBorder="1"/>
    <xf numFmtId="0" fontId="8" fillId="0" borderId="0" xfId="0" applyFont="1" applyBorder="1" applyAlignment="1" applyProtection="1"/>
    <xf numFmtId="0" fontId="9" fillId="0" borderId="2" xfId="0" applyFont="1" applyBorder="1"/>
    <xf numFmtId="0" fontId="8" fillId="0" borderId="0" xfId="0" applyFont="1" applyFill="1" applyBorder="1" applyAlignment="1" applyProtection="1"/>
    <xf numFmtId="0" fontId="9" fillId="0" borderId="0" xfId="0" applyFont="1" applyBorder="1" applyAlignment="1" applyProtection="1"/>
    <xf numFmtId="0" fontId="3" fillId="0" borderId="2" xfId="3" applyFont="1" applyBorder="1"/>
    <xf numFmtId="0" fontId="8" fillId="6" borderId="0" xfId="0" applyFont="1" applyFill="1" applyBorder="1"/>
    <xf numFmtId="0" fontId="8" fillId="0" borderId="0" xfId="0" applyFont="1" applyBorder="1"/>
    <xf numFmtId="0" fontId="8" fillId="0" borderId="0" xfId="0" applyFont="1" applyFill="1" applyBorder="1"/>
    <xf numFmtId="0" fontId="8" fillId="3" borderId="0" xfId="0" applyFont="1" applyFill="1" applyBorder="1"/>
    <xf numFmtId="0" fontId="8" fillId="5" borderId="0" xfId="0" applyFont="1" applyFill="1" applyBorder="1"/>
    <xf numFmtId="0" fontId="8" fillId="0" borderId="0" xfId="0" applyFont="1" applyAlignment="1">
      <alignment horizontal="right"/>
    </xf>
    <xf numFmtId="0" fontId="8" fillId="6" borderId="0" xfId="0" applyFont="1" applyFill="1"/>
    <xf numFmtId="0" fontId="3" fillId="0" borderId="6" xfId="3" applyFont="1" applyBorder="1"/>
    <xf numFmtId="0" fontId="3" fillId="0" borderId="0" xfId="3" applyFont="1" applyAlignment="1">
      <alignment horizontal="right"/>
    </xf>
    <xf numFmtId="0" fontId="3" fillId="0" borderId="2" xfId="3" applyFont="1" applyFill="1" applyBorder="1"/>
    <xf numFmtId="0" fontId="3" fillId="6" borderId="0" xfId="3" applyNumberFormat="1" applyFont="1" applyFill="1" applyBorder="1"/>
    <xf numFmtId="0" fontId="3" fillId="0" borderId="0" xfId="3" applyNumberFormat="1" applyFont="1" applyBorder="1"/>
    <xf numFmtId="49" fontId="3" fillId="0" borderId="0" xfId="3" applyNumberFormat="1" applyFont="1" applyBorder="1"/>
    <xf numFmtId="49" fontId="4" fillId="0" borderId="0" xfId="3" applyNumberFormat="1" applyFont="1" applyBorder="1"/>
    <xf numFmtId="0" fontId="3" fillId="0" borderId="0" xfId="3" applyFont="1" applyBorder="1" applyAlignment="1">
      <alignment horizontal="left" indent="1"/>
    </xf>
    <xf numFmtId="0" fontId="12" fillId="0" borderId="0" xfId="3" applyNumberFormat="1" applyFont="1"/>
    <xf numFmtId="49" fontId="3" fillId="0" borderId="0" xfId="4" applyFont="1" applyFill="1" applyBorder="1" applyAlignment="1">
      <alignment vertical="top"/>
    </xf>
    <xf numFmtId="0" fontId="3" fillId="6" borderId="0" xfId="3" applyFont="1" applyFill="1" applyAlignment="1">
      <alignment horizontal="right"/>
    </xf>
    <xf numFmtId="0" fontId="8" fillId="0" borderId="0" xfId="0" applyFont="1" applyBorder="1"/>
    <xf numFmtId="0" fontId="8" fillId="0" borderId="0" xfId="0" applyFont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/>
    <xf numFmtId="0" fontId="8" fillId="0" borderId="6" xfId="0" applyFont="1" applyFill="1" applyBorder="1"/>
    <xf numFmtId="0" fontId="8" fillId="5" borderId="0" xfId="0" applyFont="1" applyFill="1"/>
    <xf numFmtId="0" fontId="8" fillId="4" borderId="0" xfId="0" applyFont="1" applyFill="1"/>
    <xf numFmtId="0" fontId="8" fillId="4" borderId="0" xfId="0" applyFont="1" applyFill="1" applyBorder="1"/>
    <xf numFmtId="0" fontId="3" fillId="4" borderId="0" xfId="3" applyFont="1" applyFill="1"/>
    <xf numFmtId="0" fontId="8" fillId="41" borderId="0" xfId="0" applyFont="1" applyFill="1" applyBorder="1"/>
    <xf numFmtId="0" fontId="3" fillId="0" borderId="23" xfId="3" applyFont="1" applyFill="1" applyBorder="1"/>
    <xf numFmtId="41" fontId="4" fillId="0" borderId="23" xfId="3" applyNumberFormat="1" applyFont="1" applyFill="1" applyBorder="1"/>
    <xf numFmtId="41" fontId="4" fillId="0" borderId="2" xfId="3" applyNumberFormat="1" applyFont="1" applyBorder="1"/>
    <xf numFmtId="0" fontId="4" fillId="0" borderId="5" xfId="3" applyFont="1" applyBorder="1" applyAlignment="1">
      <alignment horizontal="center"/>
    </xf>
    <xf numFmtId="0" fontId="3" fillId="0" borderId="2" xfId="3" applyFont="1" applyFill="1" applyBorder="1" applyAlignment="1">
      <alignment horizontal="center"/>
    </xf>
    <xf numFmtId="0" fontId="3" fillId="0" borderId="5" xfId="3" applyFont="1" applyFill="1" applyBorder="1"/>
    <xf numFmtId="0" fontId="4" fillId="0" borderId="26" xfId="3" applyFont="1" applyBorder="1" applyAlignment="1">
      <alignment horizontal="center"/>
    </xf>
    <xf numFmtId="0" fontId="4" fillId="0" borderId="10" xfId="3" applyFont="1" applyBorder="1" applyAlignment="1">
      <alignment horizontal="center"/>
    </xf>
    <xf numFmtId="0" fontId="4" fillId="0" borderId="9" xfId="3" applyFont="1" applyBorder="1" applyAlignment="1">
      <alignment horizontal="center"/>
    </xf>
    <xf numFmtId="41" fontId="4" fillId="0" borderId="9" xfId="3" applyNumberFormat="1" applyFont="1" applyBorder="1"/>
    <xf numFmtId="41" fontId="3" fillId="0" borderId="9" xfId="3" applyNumberFormat="1" applyFont="1" applyBorder="1"/>
    <xf numFmtId="41" fontId="3" fillId="0" borderId="9" xfId="3" applyNumberFormat="1" applyFont="1" applyFill="1" applyBorder="1"/>
    <xf numFmtId="41" fontId="4" fillId="0" borderId="25" xfId="3" applyNumberFormat="1" applyFont="1" applyFill="1" applyBorder="1"/>
    <xf numFmtId="0" fontId="3" fillId="0" borderId="8" xfId="3" applyFont="1" applyFill="1" applyBorder="1"/>
    <xf numFmtId="0" fontId="4" fillId="0" borderId="6" xfId="3" applyFont="1" applyBorder="1" applyAlignment="1">
      <alignment horizontal="center"/>
    </xf>
    <xf numFmtId="0" fontId="4" fillId="0" borderId="6" xfId="3" applyFont="1" applyBorder="1" applyAlignment="1">
      <alignment horizontal="left"/>
    </xf>
    <xf numFmtId="0" fontId="4" fillId="0" borderId="6" xfId="3" applyFont="1" applyBorder="1"/>
    <xf numFmtId="49" fontId="4" fillId="0" borderId="6" xfId="3" applyNumberFormat="1" applyFont="1" applyBorder="1"/>
    <xf numFmtId="0" fontId="3" fillId="0" borderId="6" xfId="3" applyNumberFormat="1" applyFont="1" applyBorder="1" applyAlignment="1">
      <alignment horizontal="left"/>
    </xf>
    <xf numFmtId="49" fontId="3" fillId="0" borderId="6" xfId="3" applyNumberFormat="1" applyFont="1" applyBorder="1"/>
    <xf numFmtId="0" fontId="4" fillId="0" borderId="6" xfId="3" applyNumberFormat="1" applyFont="1" applyBorder="1"/>
    <xf numFmtId="0" fontId="3" fillId="0" borderId="6" xfId="3" applyFont="1" applyFill="1" applyBorder="1" applyAlignment="1">
      <alignment horizontal="left"/>
    </xf>
    <xf numFmtId="49" fontId="3" fillId="0" borderId="6" xfId="3" applyNumberFormat="1" applyFont="1" applyBorder="1" applyAlignment="1">
      <alignment horizontal="left"/>
    </xf>
    <xf numFmtId="0" fontId="3" fillId="0" borderId="6" xfId="3" applyFont="1" applyBorder="1" applyAlignment="1">
      <alignment horizontal="left"/>
    </xf>
    <xf numFmtId="0" fontId="4" fillId="0" borderId="6" xfId="3" applyFont="1" applyFill="1" applyBorder="1" applyAlignment="1">
      <alignment horizontal="left"/>
    </xf>
    <xf numFmtId="0" fontId="4" fillId="0" borderId="7" xfId="3" applyFont="1" applyBorder="1"/>
    <xf numFmtId="0" fontId="4" fillId="0" borderId="24" xfId="3" applyFont="1" applyFill="1" applyBorder="1"/>
    <xf numFmtId="0" fontId="3" fillId="2" borderId="0" xfId="3" applyFont="1" applyFill="1"/>
    <xf numFmtId="0" fontId="8" fillId="2" borderId="0" xfId="0" applyFont="1" applyFill="1" applyBorder="1"/>
    <xf numFmtId="0" fontId="4" fillId="0" borderId="2" xfId="3" applyFont="1" applyBorder="1" applyAlignment="1">
      <alignment horizontal="center"/>
    </xf>
    <xf numFmtId="0" fontId="16" fillId="0" borderId="0" xfId="3" applyFont="1" applyBorder="1" applyAlignment="1">
      <alignment horizontal="center"/>
    </xf>
    <xf numFmtId="0" fontId="15" fillId="0" borderId="0" xfId="0" applyFont="1" applyFill="1" applyBorder="1"/>
    <xf numFmtId="0" fontId="8" fillId="42" borderId="0" xfId="0" applyFont="1" applyFill="1" applyBorder="1"/>
    <xf numFmtId="0" fontId="3" fillId="42" borderId="0" xfId="3" applyFont="1" applyFill="1"/>
    <xf numFmtId="0" fontId="8" fillId="42" borderId="0" xfId="0" applyFont="1" applyFill="1"/>
    <xf numFmtId="0" fontId="3" fillId="5" borderId="0" xfId="3" applyFont="1" applyFill="1"/>
    <xf numFmtId="0" fontId="8" fillId="43" borderId="0" xfId="0" applyFont="1" applyFill="1" applyBorder="1" applyAlignment="1" applyProtection="1"/>
    <xf numFmtId="0" fontId="8" fillId="43" borderId="0" xfId="0" applyFont="1" applyFill="1"/>
    <xf numFmtId="0" fontId="3" fillId="43" borderId="0" xfId="3" applyFont="1" applyFill="1"/>
    <xf numFmtId="0" fontId="8" fillId="0" borderId="0" xfId="0" applyFont="1" applyBorder="1"/>
    <xf numFmtId="0" fontId="41" fillId="0" borderId="0" xfId="3" applyFont="1"/>
    <xf numFmtId="0" fontId="41" fillId="0" borderId="0" xfId="3" applyFont="1" applyFill="1"/>
    <xf numFmtId="0" fontId="42" fillId="0" borderId="0" xfId="0" applyFont="1"/>
    <xf numFmtId="0" fontId="43" fillId="0" borderId="0" xfId="0" applyFont="1" applyBorder="1"/>
    <xf numFmtId="0" fontId="42" fillId="0" borderId="0" xfId="0" applyFont="1" applyFill="1" applyBorder="1"/>
    <xf numFmtId="0" fontId="42" fillId="0" borderId="0" xfId="0" applyFont="1" applyBorder="1"/>
    <xf numFmtId="0" fontId="42" fillId="0" borderId="0" xfId="0" applyFont="1" applyBorder="1" applyAlignment="1" applyProtection="1"/>
    <xf numFmtId="0" fontId="43" fillId="0" borderId="2" xfId="0" applyFont="1" applyBorder="1"/>
    <xf numFmtId="0" fontId="42" fillId="6" borderId="0" xfId="0" applyFont="1" applyFill="1" applyBorder="1"/>
    <xf numFmtId="0" fontId="42" fillId="2" borderId="0" xfId="0" applyFont="1" applyFill="1" applyBorder="1"/>
    <xf numFmtId="0" fontId="42" fillId="4" borderId="0" xfId="0" applyFont="1" applyFill="1" applyBorder="1"/>
    <xf numFmtId="0" fontId="42" fillId="43" borderId="0" xfId="0" applyFont="1" applyFill="1" applyBorder="1"/>
    <xf numFmtId="0" fontId="41" fillId="41" borderId="0" xfId="3" applyFont="1" applyFill="1"/>
    <xf numFmtId="0" fontId="42" fillId="0" borderId="0" xfId="0" applyFont="1" applyFill="1" applyBorder="1" applyAlignment="1" applyProtection="1"/>
    <xf numFmtId="0" fontId="41" fillId="6" borderId="0" xfId="3" applyFont="1" applyFill="1"/>
    <xf numFmtId="0" fontId="44" fillId="0" borderId="0" xfId="0" applyFont="1"/>
    <xf numFmtId="0" fontId="43" fillId="0" borderId="0" xfId="0" applyFont="1" applyBorder="1" applyAlignment="1" applyProtection="1"/>
    <xf numFmtId="0" fontId="41" fillId="2" borderId="0" xfId="3" applyFont="1" applyFill="1"/>
    <xf numFmtId="0" fontId="41" fillId="4" borderId="0" xfId="3" applyFont="1" applyFill="1"/>
    <xf numFmtId="0" fontId="41" fillId="43" borderId="0" xfId="3" applyFont="1" applyFill="1"/>
    <xf numFmtId="0" fontId="41" fillId="5" borderId="0" xfId="3" applyFont="1" applyFill="1"/>
    <xf numFmtId="0" fontId="41" fillId="0" borderId="0" xfId="3" applyFont="1" applyBorder="1"/>
    <xf numFmtId="0" fontId="41" fillId="0" borderId="2" xfId="3" applyFont="1" applyBorder="1"/>
    <xf numFmtId="0" fontId="41" fillId="0" borderId="0" xfId="3" applyFont="1" applyFill="1" applyBorder="1"/>
    <xf numFmtId="0" fontId="42" fillId="0" borderId="0" xfId="0" applyFont="1" applyAlignment="1">
      <alignment horizontal="right"/>
    </xf>
    <xf numFmtId="0" fontId="45" fillId="0" borderId="0" xfId="0" applyFont="1" applyAlignment="1">
      <alignment vertical="center"/>
    </xf>
    <xf numFmtId="0" fontId="46" fillId="0" borderId="0" xfId="3" applyFont="1" applyFill="1" applyBorder="1"/>
    <xf numFmtId="0" fontId="47" fillId="0" borderId="0" xfId="1" applyNumberFormat="1" applyFont="1" applyFill="1" applyBorder="1"/>
    <xf numFmtId="0" fontId="47" fillId="0" borderId="0" xfId="1" applyNumberFormat="1" applyFont="1" applyFill="1" applyBorder="1" applyProtection="1">
      <protection hidden="1"/>
    </xf>
    <xf numFmtId="0" fontId="48" fillId="0" borderId="0" xfId="3" applyFont="1" applyFill="1" applyBorder="1"/>
    <xf numFmtId="0" fontId="41" fillId="0" borderId="1" xfId="3" applyFont="1" applyFill="1" applyBorder="1"/>
    <xf numFmtId="0" fontId="48" fillId="0" borderId="27" xfId="3" applyFont="1" applyFill="1" applyBorder="1" applyAlignment="1">
      <alignment horizontal="center"/>
    </xf>
    <xf numFmtId="0" fontId="48" fillId="0" borderId="7" xfId="3" applyFont="1" applyFill="1" applyBorder="1" applyAlignment="1">
      <alignment horizontal="center"/>
    </xf>
    <xf numFmtId="0" fontId="41" fillId="0" borderId="0" xfId="3" applyFont="1" applyFill="1" applyAlignment="1">
      <alignment horizontal="center" vertical="center" wrapText="1"/>
    </xf>
    <xf numFmtId="0" fontId="41" fillId="0" borderId="0" xfId="3" applyFont="1" applyFill="1" applyBorder="1" applyAlignment="1">
      <alignment horizontal="center" vertical="center" wrapText="1"/>
    </xf>
    <xf numFmtId="0" fontId="48" fillId="0" borderId="13" xfId="3" applyFont="1" applyFill="1" applyBorder="1" applyAlignment="1">
      <alignment horizontal="center" vertical="center" wrapText="1"/>
    </xf>
    <xf numFmtId="0" fontId="48" fillId="0" borderId="4" xfId="3" applyFont="1" applyFill="1" applyBorder="1" applyAlignment="1">
      <alignment horizontal="center" vertical="center" wrapText="1"/>
    </xf>
    <xf numFmtId="0" fontId="41" fillId="0" borderId="0" xfId="3" applyFont="1" applyFill="1" applyAlignment="1">
      <alignment horizontal="center"/>
    </xf>
    <xf numFmtId="0" fontId="41" fillId="0" borderId="0" xfId="3" applyFont="1" applyFill="1" applyBorder="1" applyAlignment="1">
      <alignment horizontal="center"/>
    </xf>
    <xf numFmtId="0" fontId="48" fillId="0" borderId="0" xfId="3" applyFont="1" applyFill="1" applyBorder="1" applyAlignment="1">
      <alignment horizontal="center" wrapText="1"/>
    </xf>
    <xf numFmtId="0" fontId="48" fillId="0" borderId="6" xfId="3" applyFont="1" applyFill="1" applyBorder="1" applyAlignment="1">
      <alignment horizontal="center" wrapText="1"/>
    </xf>
    <xf numFmtId="0" fontId="48" fillId="0" borderId="0" xfId="3" applyFont="1" applyFill="1" applyBorder="1" applyAlignment="1">
      <alignment horizontal="center"/>
    </xf>
    <xf numFmtId="0" fontId="41" fillId="0" borderId="0" xfId="3" applyFont="1" applyAlignment="1">
      <alignment vertical="top"/>
    </xf>
    <xf numFmtId="0" fontId="48" fillId="0" borderId="0" xfId="3" applyFont="1" applyFill="1" applyBorder="1" applyAlignment="1">
      <alignment vertical="top"/>
    </xf>
    <xf numFmtId="0" fontId="41" fillId="0" borderId="0" xfId="3" applyFont="1" applyFill="1" applyBorder="1" applyAlignment="1">
      <alignment vertical="top"/>
    </xf>
    <xf numFmtId="0" fontId="41" fillId="0" borderId="6" xfId="3" applyFont="1" applyFill="1" applyBorder="1" applyAlignment="1">
      <alignment vertical="top"/>
    </xf>
    <xf numFmtId="0" fontId="41" fillId="0" borderId="0" xfId="3" applyFont="1" applyFill="1" applyAlignment="1">
      <alignment vertical="top"/>
    </xf>
    <xf numFmtId="49" fontId="49" fillId="0" borderId="0" xfId="3" applyNumberFormat="1" applyFont="1" applyFill="1" applyBorder="1" applyAlignment="1">
      <alignment horizontal="left" vertical="top"/>
    </xf>
    <xf numFmtId="41" fontId="41" fillId="0" borderId="0" xfId="3" applyNumberFormat="1" applyFont="1" applyFill="1" applyBorder="1" applyAlignment="1">
      <alignment vertical="top"/>
    </xf>
    <xf numFmtId="41" fontId="41" fillId="0" borderId="6" xfId="3" applyNumberFormat="1" applyFont="1" applyFill="1" applyBorder="1" applyAlignment="1">
      <alignment vertical="top"/>
    </xf>
    <xf numFmtId="49" fontId="50" fillId="0" borderId="0" xfId="3" applyNumberFormat="1" applyFont="1" applyFill="1" applyBorder="1" applyAlignment="1">
      <alignment horizontal="left" vertical="top"/>
    </xf>
    <xf numFmtId="41" fontId="48" fillId="0" borderId="0" xfId="3" applyNumberFormat="1" applyFont="1" applyFill="1" applyBorder="1" applyAlignment="1">
      <alignment vertical="top"/>
    </xf>
    <xf numFmtId="41" fontId="48" fillId="0" borderId="6" xfId="3" applyNumberFormat="1" applyFont="1" applyFill="1" applyBorder="1" applyAlignment="1">
      <alignment vertical="top"/>
    </xf>
    <xf numFmtId="49" fontId="41" fillId="0" borderId="0" xfId="3" applyNumberFormat="1" applyFont="1" applyFill="1" applyBorder="1" applyAlignment="1">
      <alignment horizontal="left" vertical="top"/>
    </xf>
    <xf numFmtId="49" fontId="50" fillId="0" borderId="23" xfId="3" applyNumberFormat="1" applyFont="1" applyFill="1" applyBorder="1" applyAlignment="1">
      <alignment horizontal="left" vertical="top"/>
    </xf>
    <xf numFmtId="0" fontId="41" fillId="0" borderId="23" xfId="3" applyFont="1" applyFill="1" applyBorder="1" applyAlignment="1">
      <alignment vertical="top"/>
    </xf>
    <xf numFmtId="41" fontId="48" fillId="0" borderId="23" xfId="3" applyNumberFormat="1" applyFont="1" applyFill="1" applyBorder="1" applyAlignment="1">
      <alignment vertical="top"/>
    </xf>
    <xf numFmtId="41" fontId="48" fillId="0" borderId="24" xfId="3" applyNumberFormat="1" applyFont="1" applyFill="1" applyBorder="1" applyAlignment="1">
      <alignment vertical="top"/>
    </xf>
    <xf numFmtId="0" fontId="41" fillId="3" borderId="0" xfId="3" applyFont="1" applyFill="1" applyBorder="1" applyAlignment="1">
      <alignment vertical="top"/>
    </xf>
    <xf numFmtId="0" fontId="41" fillId="0" borderId="6" xfId="3" applyFont="1" applyFill="1" applyBorder="1"/>
    <xf numFmtId="0" fontId="41" fillId="3" borderId="0" xfId="3" applyFont="1" applyFill="1"/>
    <xf numFmtId="0" fontId="41" fillId="0" borderId="0" xfId="3" applyFont="1" applyFill="1" applyBorder="1" applyAlignment="1">
      <alignment horizontal="left"/>
    </xf>
    <xf numFmtId="164" fontId="41" fillId="0" borderId="0" xfId="1" applyNumberFormat="1" applyFont="1" applyFill="1" applyBorder="1"/>
    <xf numFmtId="164" fontId="41" fillId="0" borderId="6" xfId="1" applyNumberFormat="1" applyFont="1" applyFill="1" applyBorder="1"/>
    <xf numFmtId="0" fontId="48" fillId="0" borderId="0" xfId="3" applyFont="1" applyFill="1"/>
    <xf numFmtId="0" fontId="48" fillId="0" borderId="6" xfId="3" applyFont="1" applyFill="1" applyBorder="1"/>
    <xf numFmtId="164" fontId="48" fillId="0" borderId="0" xfId="1" applyNumberFormat="1" applyFont="1" applyFill="1" applyBorder="1"/>
    <xf numFmtId="164" fontId="48" fillId="0" borderId="6" xfId="1" applyNumberFormat="1" applyFont="1" applyFill="1" applyBorder="1"/>
    <xf numFmtId="166" fontId="41" fillId="0" borderId="0" xfId="2" applyNumberFormat="1" applyFont="1" applyFill="1" applyBorder="1" applyAlignment="1">
      <alignment vertical="top"/>
    </xf>
    <xf numFmtId="166" fontId="41" fillId="0" borderId="6" xfId="2" applyNumberFormat="1" applyFont="1" applyFill="1" applyBorder="1" applyAlignment="1">
      <alignment vertical="top"/>
    </xf>
    <xf numFmtId="0" fontId="41" fillId="6" borderId="0" xfId="3" applyFont="1" applyFill="1" applyAlignment="1">
      <alignment vertical="top"/>
    </xf>
    <xf numFmtId="166" fontId="48" fillId="0" borderId="0" xfId="2" applyNumberFormat="1" applyFont="1" applyFill="1" applyAlignment="1">
      <alignment vertical="top"/>
    </xf>
    <xf numFmtId="166" fontId="48" fillId="0" borderId="0" xfId="2" applyNumberFormat="1" applyFont="1" applyFill="1" applyBorder="1"/>
    <xf numFmtId="166" fontId="48" fillId="0" borderId="0" xfId="2" applyNumberFormat="1" applyFont="1" applyFill="1" applyBorder="1" applyAlignment="1">
      <alignment vertical="top"/>
    </xf>
    <xf numFmtId="166" fontId="48" fillId="0" borderId="6" xfId="2" applyNumberFormat="1" applyFont="1" applyFill="1" applyBorder="1" applyAlignment="1">
      <alignment vertical="top"/>
    </xf>
    <xf numFmtId="165" fontId="41" fillId="0" borderId="0" xfId="1" applyNumberFormat="1" applyFont="1" applyFill="1" applyBorder="1" applyAlignment="1">
      <alignment vertical="top"/>
    </xf>
    <xf numFmtId="165" fontId="41" fillId="0" borderId="6" xfId="1" applyNumberFormat="1" applyFont="1" applyFill="1" applyBorder="1" applyAlignment="1">
      <alignment vertical="top"/>
    </xf>
    <xf numFmtId="0" fontId="48" fillId="0" borderId="0" xfId="3" applyFont="1" applyFill="1" applyAlignment="1">
      <alignment vertical="top"/>
    </xf>
    <xf numFmtId="0" fontId="48" fillId="6" borderId="0" xfId="3" applyFont="1" applyFill="1" applyAlignment="1">
      <alignment vertical="top"/>
    </xf>
    <xf numFmtId="165" fontId="48" fillId="0" borderId="0" xfId="1" applyNumberFormat="1" applyFont="1" applyFill="1" applyBorder="1" applyAlignment="1">
      <alignment vertical="top"/>
    </xf>
    <xf numFmtId="165" fontId="48" fillId="0" borderId="6" xfId="1" applyNumberFormat="1" applyFont="1" applyFill="1" applyBorder="1" applyAlignment="1">
      <alignment vertical="top"/>
    </xf>
    <xf numFmtId="0" fontId="41" fillId="3" borderId="0" xfId="3" applyFont="1" applyFill="1" applyAlignment="1">
      <alignment vertical="top"/>
    </xf>
    <xf numFmtId="164" fontId="41" fillId="0" borderId="0" xfId="1" applyNumberFormat="1" applyFont="1" applyFill="1" applyBorder="1" applyAlignment="1">
      <alignment vertical="top"/>
    </xf>
    <xf numFmtId="164" fontId="41" fillId="0" borderId="6" xfId="1" applyNumberFormat="1" applyFont="1" applyFill="1" applyBorder="1" applyAlignment="1">
      <alignment vertical="top"/>
    </xf>
    <xf numFmtId="0" fontId="41" fillId="6" borderId="0" xfId="3" applyFont="1" applyFill="1" applyBorder="1"/>
    <xf numFmtId="0" fontId="41" fillId="43" borderId="0" xfId="3" applyFont="1" applyFill="1" applyBorder="1"/>
    <xf numFmtId="9" fontId="41" fillId="0" borderId="0" xfId="2" applyFont="1" applyFill="1" applyBorder="1" applyAlignment="1">
      <alignment vertical="top"/>
    </xf>
    <xf numFmtId="9" fontId="41" fillId="0" borderId="6" xfId="2" applyFont="1" applyFill="1" applyBorder="1" applyAlignment="1">
      <alignment vertical="top"/>
    </xf>
    <xf numFmtId="49" fontId="48" fillId="0" borderId="0" xfId="3" applyNumberFormat="1" applyFont="1" applyFill="1" applyBorder="1"/>
    <xf numFmtId="49" fontId="41" fillId="0" borderId="0" xfId="3" applyNumberFormat="1" applyFont="1" applyFill="1" applyBorder="1"/>
    <xf numFmtId="0" fontId="41" fillId="0" borderId="0" xfId="3" applyFont="1" applyBorder="1" applyAlignment="1">
      <alignment vertical="top"/>
    </xf>
    <xf numFmtId="0" fontId="51" fillId="0" borderId="0" xfId="0" applyFont="1"/>
    <xf numFmtId="0" fontId="41" fillId="0" borderId="0" xfId="3" applyFont="1" applyFill="1" applyBorder="1" applyAlignment="1">
      <alignment horizontal="left" vertical="top"/>
    </xf>
    <xf numFmtId="41" fontId="41" fillId="0" borderId="0" xfId="1" applyNumberFormat="1" applyFont="1" applyFill="1" applyBorder="1" applyAlignment="1">
      <alignment vertical="top"/>
    </xf>
    <xf numFmtId="41" fontId="41" fillId="0" borderId="6" xfId="1" applyNumberFormat="1" applyFont="1" applyFill="1" applyBorder="1" applyAlignment="1">
      <alignment vertical="top"/>
    </xf>
    <xf numFmtId="0" fontId="41" fillId="2" borderId="0" xfId="3" applyFont="1" applyFill="1" applyAlignment="1">
      <alignment vertical="top"/>
    </xf>
    <xf numFmtId="49" fontId="48" fillId="0" borderId="0" xfId="4" applyFont="1" applyFill="1" applyBorder="1" applyAlignment="1">
      <alignment vertical="top"/>
    </xf>
    <xf numFmtId="41" fontId="48" fillId="0" borderId="4" xfId="1" applyNumberFormat="1" applyFont="1" applyFill="1" applyBorder="1" applyAlignment="1">
      <alignment vertical="top"/>
    </xf>
    <xf numFmtId="41" fontId="48" fillId="0" borderId="13" xfId="1" applyNumberFormat="1" applyFont="1" applyFill="1" applyBorder="1" applyAlignment="1">
      <alignment vertical="top"/>
    </xf>
    <xf numFmtId="0" fontId="48" fillId="0" borderId="0" xfId="3" applyFont="1" applyFill="1" applyBorder="1" applyAlignment="1">
      <alignment horizontal="left" vertical="top"/>
    </xf>
    <xf numFmtId="0" fontId="48" fillId="0" borderId="0" xfId="3" applyFont="1" applyAlignment="1">
      <alignment vertical="top"/>
    </xf>
    <xf numFmtId="41" fontId="52" fillId="0" borderId="0" xfId="1" applyNumberFormat="1" applyFont="1" applyFill="1" applyBorder="1" applyAlignment="1">
      <alignment vertical="top"/>
    </xf>
    <xf numFmtId="41" fontId="52" fillId="0" borderId="6" xfId="1" applyNumberFormat="1" applyFont="1" applyFill="1" applyBorder="1" applyAlignment="1">
      <alignment vertical="top"/>
    </xf>
    <xf numFmtId="41" fontId="48" fillId="0" borderId="0" xfId="1" applyNumberFormat="1" applyFont="1" applyFill="1" applyBorder="1" applyAlignment="1">
      <alignment vertical="top"/>
    </xf>
    <xf numFmtId="41" fontId="48" fillId="0" borderId="6" xfId="1" applyNumberFormat="1" applyFont="1" applyFill="1" applyBorder="1" applyAlignment="1">
      <alignment vertical="top"/>
    </xf>
    <xf numFmtId="0" fontId="53" fillId="0" borderId="0" xfId="3" applyFont="1" applyFill="1" applyAlignment="1">
      <alignment vertical="top"/>
    </xf>
    <xf numFmtId="0" fontId="53" fillId="0" borderId="0" xfId="3" applyFont="1" applyAlignment="1">
      <alignment vertical="top"/>
    </xf>
    <xf numFmtId="41" fontId="48" fillId="0" borderId="0" xfId="3" applyNumberFormat="1" applyFont="1" applyFill="1" applyAlignment="1">
      <alignment vertical="top"/>
    </xf>
    <xf numFmtId="41" fontId="41" fillId="0" borderId="0" xfId="3" applyNumberFormat="1" applyFont="1"/>
    <xf numFmtId="41" fontId="41" fillId="0" borderId="0" xfId="3" applyNumberFormat="1" applyFont="1" applyFill="1"/>
    <xf numFmtId="0" fontId="54" fillId="0" borderId="0" xfId="3" applyFont="1"/>
    <xf numFmtId="0" fontId="54" fillId="0" borderId="0" xfId="3" applyFont="1" applyFill="1"/>
    <xf numFmtId="0" fontId="54" fillId="0" borderId="0" xfId="3" applyFont="1" applyFill="1" applyAlignment="1">
      <alignment wrapText="1"/>
    </xf>
    <xf numFmtId="0" fontId="55" fillId="0" borderId="0" xfId="0" applyFont="1"/>
    <xf numFmtId="0" fontId="54" fillId="0" borderId="8" xfId="3" applyFont="1" applyBorder="1"/>
    <xf numFmtId="0" fontId="55" fillId="5" borderId="8" xfId="0" applyFont="1" applyFill="1" applyBorder="1"/>
    <xf numFmtId="0" fontId="55" fillId="5" borderId="5" xfId="0" applyFont="1" applyFill="1" applyBorder="1"/>
    <xf numFmtId="0" fontId="55" fillId="5" borderId="26" xfId="0" applyFont="1" applyFill="1" applyBorder="1"/>
    <xf numFmtId="0" fontId="54" fillId="0" borderId="6" xfId="3" applyFont="1" applyBorder="1"/>
    <xf numFmtId="0" fontId="54" fillId="0" borderId="0" xfId="3" applyFont="1" applyBorder="1"/>
    <xf numFmtId="0" fontId="55" fillId="0" borderId="0" xfId="0" applyFont="1" applyBorder="1"/>
    <xf numFmtId="0" fontId="55" fillId="0" borderId="9" xfId="0" applyFont="1" applyBorder="1"/>
    <xf numFmtId="0" fontId="55" fillId="0" borderId="6" xfId="0" applyFont="1" applyBorder="1"/>
    <xf numFmtId="0" fontId="54" fillId="0" borderId="9" xfId="3" applyFont="1" applyBorder="1"/>
    <xf numFmtId="0" fontId="55" fillId="0" borderId="6" xfId="0" applyFont="1" applyFill="1" applyBorder="1" applyAlignment="1">
      <alignment horizontal="right"/>
    </xf>
    <xf numFmtId="0" fontId="55" fillId="44" borderId="0" xfId="0" applyFont="1" applyFill="1" applyBorder="1"/>
    <xf numFmtId="0" fontId="55" fillId="5" borderId="0" xfId="0" applyFont="1" applyFill="1" applyBorder="1"/>
    <xf numFmtId="0" fontId="55" fillId="5" borderId="12" xfId="0" applyFont="1" applyFill="1" applyBorder="1"/>
    <xf numFmtId="0" fontId="55" fillId="4" borderId="0" xfId="0" applyFont="1" applyFill="1" applyBorder="1"/>
    <xf numFmtId="0" fontId="55" fillId="0" borderId="0" xfId="0" applyFont="1" applyFill="1" applyBorder="1"/>
    <xf numFmtId="0" fontId="56" fillId="0" borderId="0" xfId="0" applyFont="1" applyBorder="1"/>
    <xf numFmtId="0" fontId="54" fillId="0" borderId="7" xfId="3" applyFont="1" applyBorder="1"/>
    <xf numFmtId="0" fontId="54" fillId="0" borderId="2" xfId="3" applyFont="1" applyBorder="1"/>
    <xf numFmtId="0" fontId="55" fillId="0" borderId="2" xfId="0" applyFont="1" applyFill="1" applyBorder="1"/>
    <xf numFmtId="0" fontId="56" fillId="0" borderId="12" xfId="0" applyFont="1" applyBorder="1"/>
    <xf numFmtId="0" fontId="54" fillId="0" borderId="10" xfId="3" applyFont="1" applyBorder="1"/>
    <xf numFmtId="0" fontId="57" fillId="0" borderId="0" xfId="0" applyFont="1" applyBorder="1"/>
    <xf numFmtId="0" fontId="55" fillId="6" borderId="0" xfId="0" applyFont="1" applyFill="1" applyBorder="1"/>
    <xf numFmtId="0" fontId="55" fillId="0" borderId="0" xfId="0" applyFont="1" applyBorder="1" applyAlignment="1" applyProtection="1"/>
    <xf numFmtId="0" fontId="57" fillId="0" borderId="2" xfId="0" applyFont="1" applyBorder="1"/>
    <xf numFmtId="0" fontId="55" fillId="2" borderId="0" xfId="0" applyFont="1" applyFill="1" applyBorder="1"/>
    <xf numFmtId="0" fontId="55" fillId="43" borderId="0" xfId="0" applyFont="1" applyFill="1" applyBorder="1"/>
    <xf numFmtId="0" fontId="54" fillId="6" borderId="0" xfId="3" applyFont="1" applyFill="1"/>
    <xf numFmtId="0" fontId="55" fillId="4" borderId="0" xfId="0" applyFont="1" applyFill="1" applyAlignment="1">
      <alignment horizontal="left"/>
    </xf>
    <xf numFmtId="0" fontId="54" fillId="41" borderId="0" xfId="3" applyFont="1" applyFill="1"/>
    <xf numFmtId="0" fontId="55" fillId="0" borderId="0" xfId="0" applyFont="1" applyFill="1" applyBorder="1" applyAlignment="1" applyProtection="1"/>
    <xf numFmtId="0" fontId="55" fillId="4" borderId="0" xfId="0" applyFont="1" applyFill="1"/>
    <xf numFmtId="0" fontId="56" fillId="0" borderId="0" xfId="0" applyFont="1"/>
    <xf numFmtId="0" fontId="57" fillId="0" borderId="0" xfId="0" applyFont="1" applyBorder="1" applyAlignment="1" applyProtection="1"/>
    <xf numFmtId="0" fontId="54" fillId="2" borderId="0" xfId="3" applyFont="1" applyFill="1"/>
    <xf numFmtId="0" fontId="54" fillId="2" borderId="0" xfId="3" applyFont="1" applyFill="1" applyAlignment="1">
      <alignment wrapText="1"/>
    </xf>
    <xf numFmtId="0" fontId="54" fillId="4" borderId="0" xfId="3" applyFont="1" applyFill="1"/>
    <xf numFmtId="0" fontId="54" fillId="43" borderId="0" xfId="3" applyFont="1" applyFill="1"/>
    <xf numFmtId="0" fontId="54" fillId="5" borderId="0" xfId="3" applyFont="1" applyFill="1"/>
    <xf numFmtId="0" fontId="54" fillId="5" borderId="0" xfId="3" applyFont="1" applyFill="1" applyAlignment="1">
      <alignment wrapText="1"/>
    </xf>
    <xf numFmtId="0" fontId="55" fillId="0" borderId="0" xfId="0" applyFont="1" applyAlignment="1">
      <alignment horizontal="right"/>
    </xf>
    <xf numFmtId="0" fontId="58" fillId="0" borderId="0" xfId="0" applyFont="1" applyAlignment="1">
      <alignment vertical="center"/>
    </xf>
    <xf numFmtId="0" fontId="59" fillId="0" borderId="0" xfId="3" applyFont="1" applyFill="1" applyBorder="1"/>
    <xf numFmtId="0" fontId="54" fillId="0" borderId="0" xfId="3" applyFont="1" applyFill="1" applyBorder="1"/>
    <xf numFmtId="0" fontId="60" fillId="0" borderId="0" xfId="1" applyNumberFormat="1" applyFont="1" applyFill="1" applyBorder="1"/>
    <xf numFmtId="0" fontId="60" fillId="0" borderId="0" xfId="1" applyNumberFormat="1" applyFont="1" applyFill="1" applyBorder="1" applyProtection="1">
      <protection hidden="1"/>
    </xf>
    <xf numFmtId="0" fontId="61" fillId="0" borderId="0" xfId="3" applyFont="1" applyFill="1" applyBorder="1"/>
    <xf numFmtId="0" fontId="62" fillId="0" borderId="0" xfId="3" applyFont="1" applyFill="1" applyBorder="1"/>
    <xf numFmtId="0" fontId="54" fillId="0" borderId="1" xfId="3" applyFont="1" applyFill="1" applyBorder="1"/>
    <xf numFmtId="0" fontId="62" fillId="0" borderId="3" xfId="3" applyFont="1" applyFill="1" applyBorder="1" applyAlignment="1">
      <alignment horizontal="center"/>
    </xf>
    <xf numFmtId="0" fontId="62" fillId="0" borderId="2" xfId="3" applyFont="1" applyFill="1" applyBorder="1" applyAlignment="1">
      <alignment horizontal="center"/>
    </xf>
    <xf numFmtId="0" fontId="54" fillId="0" borderId="0" xfId="3" applyFont="1" applyFill="1" applyAlignment="1">
      <alignment horizontal="center" vertical="center" wrapText="1"/>
    </xf>
    <xf numFmtId="0" fontId="54" fillId="0" borderId="0" xfId="3" applyFont="1" applyFill="1" applyBorder="1" applyAlignment="1">
      <alignment horizontal="center" vertical="center" wrapText="1"/>
    </xf>
    <xf numFmtId="0" fontId="62" fillId="0" borderId="5" xfId="3" applyFont="1" applyFill="1" applyBorder="1" applyAlignment="1">
      <alignment horizontal="center" vertical="center" wrapText="1"/>
    </xf>
    <xf numFmtId="0" fontId="62" fillId="0" borderId="0" xfId="3" applyFont="1" applyFill="1" applyBorder="1" applyAlignment="1">
      <alignment horizontal="center" vertical="center" wrapText="1"/>
    </xf>
    <xf numFmtId="0" fontId="54" fillId="0" borderId="0" xfId="3" applyFont="1" applyFill="1" applyAlignment="1">
      <alignment horizontal="left" wrapText="1"/>
    </xf>
    <xf numFmtId="0" fontId="54" fillId="0" borderId="0" xfId="3" applyFont="1" applyFill="1" applyAlignment="1">
      <alignment horizontal="center"/>
    </xf>
    <xf numFmtId="0" fontId="54" fillId="0" borderId="0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 wrapText="1"/>
    </xf>
    <xf numFmtId="0" fontId="54" fillId="0" borderId="0" xfId="3" applyFont="1" applyAlignment="1">
      <alignment vertical="top"/>
    </xf>
    <xf numFmtId="0" fontId="62" fillId="0" borderId="0" xfId="3" applyFont="1" applyFill="1" applyBorder="1" applyAlignment="1">
      <alignment vertical="top"/>
    </xf>
    <xf numFmtId="0" fontId="54" fillId="0" borderId="0" xfId="3" applyFont="1" applyFill="1" applyBorder="1" applyAlignment="1">
      <alignment vertical="top"/>
    </xf>
    <xf numFmtId="0" fontId="54" fillId="0" borderId="0" xfId="3" applyFont="1" applyFill="1" applyAlignment="1">
      <alignment vertical="top"/>
    </xf>
    <xf numFmtId="49" fontId="63" fillId="0" borderId="0" xfId="3" applyNumberFormat="1" applyFont="1" applyFill="1" applyBorder="1" applyAlignment="1">
      <alignment horizontal="left" vertical="top"/>
    </xf>
    <xf numFmtId="41" fontId="54" fillId="0" borderId="0" xfId="3" applyNumberFormat="1" applyFont="1" applyFill="1" applyBorder="1" applyAlignment="1">
      <alignment vertical="top"/>
    </xf>
    <xf numFmtId="0" fontId="54" fillId="0" borderId="0" xfId="3" applyFont="1" applyFill="1" applyBorder="1" applyAlignment="1">
      <alignment horizontal="left" wrapText="1"/>
    </xf>
    <xf numFmtId="49" fontId="64" fillId="0" borderId="0" xfId="3" applyNumberFormat="1" applyFont="1" applyFill="1" applyBorder="1" applyAlignment="1">
      <alignment horizontal="left" vertical="top"/>
    </xf>
    <xf numFmtId="41" fontId="62" fillId="0" borderId="0" xfId="3" applyNumberFormat="1" applyFont="1" applyFill="1" applyBorder="1" applyAlignment="1">
      <alignment vertical="top"/>
    </xf>
    <xf numFmtId="49" fontId="54" fillId="0" borderId="0" xfId="3" applyNumberFormat="1" applyFont="1" applyFill="1" applyBorder="1" applyAlignment="1">
      <alignment horizontal="left" vertical="top"/>
    </xf>
    <xf numFmtId="0" fontId="62" fillId="0" borderId="0" xfId="3" applyFont="1" applyFill="1" applyBorder="1" applyAlignment="1">
      <alignment horizontal="left" wrapText="1"/>
    </xf>
    <xf numFmtId="49" fontId="64" fillId="0" borderId="23" xfId="3" applyNumberFormat="1" applyFont="1" applyFill="1" applyBorder="1" applyAlignment="1">
      <alignment horizontal="left" vertical="top"/>
    </xf>
    <xf numFmtId="0" fontId="54" fillId="0" borderId="23" xfId="3" applyFont="1" applyFill="1" applyBorder="1" applyAlignment="1">
      <alignment vertical="top"/>
    </xf>
    <xf numFmtId="41" fontId="62" fillId="0" borderId="23" xfId="3" applyNumberFormat="1" applyFont="1" applyFill="1" applyBorder="1" applyAlignment="1">
      <alignment vertical="top"/>
    </xf>
    <xf numFmtId="0" fontId="54" fillId="3" borderId="0" xfId="3" applyFont="1" applyFill="1" applyBorder="1" applyAlignment="1">
      <alignment vertical="top"/>
    </xf>
    <xf numFmtId="0" fontId="54" fillId="3" borderId="0" xfId="3" applyFont="1" applyFill="1"/>
    <xf numFmtId="0" fontId="54" fillId="0" borderId="0" xfId="3" applyFont="1" applyFill="1" applyBorder="1" applyAlignment="1">
      <alignment horizontal="left"/>
    </xf>
    <xf numFmtId="164" fontId="54" fillId="0" borderId="0" xfId="1" applyNumberFormat="1" applyFont="1" applyFill="1" applyBorder="1"/>
    <xf numFmtId="0" fontId="62" fillId="0" borderId="0" xfId="3" applyFont="1" applyFill="1"/>
    <xf numFmtId="0" fontId="62" fillId="0" borderId="0" xfId="3" applyFont="1" applyFill="1" applyAlignment="1">
      <alignment horizontal="left" wrapText="1"/>
    </xf>
    <xf numFmtId="164" fontId="62" fillId="0" borderId="0" xfId="1" applyNumberFormat="1" applyFont="1" applyFill="1" applyBorder="1"/>
    <xf numFmtId="166" fontId="54" fillId="0" borderId="0" xfId="2" applyNumberFormat="1" applyFont="1" applyFill="1" applyBorder="1" applyAlignment="1">
      <alignment vertical="top"/>
    </xf>
    <xf numFmtId="0" fontId="54" fillId="6" borderId="0" xfId="3" applyFont="1" applyFill="1" applyAlignment="1">
      <alignment vertical="top"/>
    </xf>
    <xf numFmtId="166" fontId="62" fillId="0" borderId="0" xfId="2" applyNumberFormat="1" applyFont="1" applyFill="1" applyAlignment="1">
      <alignment vertical="top"/>
    </xf>
    <xf numFmtId="166" fontId="62" fillId="0" borderId="0" xfId="2" applyNumberFormat="1" applyFont="1" applyFill="1" applyBorder="1"/>
    <xf numFmtId="166" fontId="62" fillId="0" borderId="0" xfId="2" applyNumberFormat="1" applyFont="1" applyFill="1" applyBorder="1" applyAlignment="1">
      <alignment vertical="top"/>
    </xf>
    <xf numFmtId="166" fontId="62" fillId="0" borderId="0" xfId="2" applyNumberFormat="1" applyFont="1" applyFill="1" applyAlignment="1">
      <alignment horizontal="left" wrapText="1"/>
    </xf>
    <xf numFmtId="165" fontId="54" fillId="0" borderId="0" xfId="1" applyNumberFormat="1" applyFont="1" applyFill="1" applyBorder="1" applyAlignment="1">
      <alignment vertical="top"/>
    </xf>
    <xf numFmtId="0" fontId="62" fillId="0" borderId="0" xfId="3" applyFont="1" applyFill="1" applyAlignment="1">
      <alignment vertical="top"/>
    </xf>
    <xf numFmtId="0" fontId="62" fillId="6" borderId="0" xfId="3" applyFont="1" applyFill="1" applyAlignment="1">
      <alignment vertical="top"/>
    </xf>
    <xf numFmtId="165" fontId="62" fillId="0" borderId="0" xfId="1" applyNumberFormat="1" applyFont="1" applyFill="1" applyBorder="1" applyAlignment="1">
      <alignment vertical="top"/>
    </xf>
    <xf numFmtId="0" fontId="54" fillId="3" borderId="0" xfId="3" applyFont="1" applyFill="1" applyAlignment="1">
      <alignment vertical="top"/>
    </xf>
    <xf numFmtId="164" fontId="54" fillId="0" borderId="0" xfId="1" applyNumberFormat="1" applyFont="1" applyFill="1" applyBorder="1" applyAlignment="1">
      <alignment vertical="top"/>
    </xf>
    <xf numFmtId="0" fontId="54" fillId="6" borderId="0" xfId="3" applyFont="1" applyFill="1" applyBorder="1"/>
    <xf numFmtId="9" fontId="54" fillId="0" borderId="0" xfId="2" applyFont="1" applyFill="1" applyBorder="1" applyAlignment="1">
      <alignment vertical="top"/>
    </xf>
    <xf numFmtId="0" fontId="54" fillId="43" borderId="0" xfId="3" applyFont="1" applyFill="1" applyBorder="1"/>
    <xf numFmtId="49" fontId="62" fillId="0" borderId="0" xfId="3" applyNumberFormat="1" applyFont="1" applyFill="1" applyBorder="1"/>
    <xf numFmtId="49" fontId="54" fillId="0" borderId="0" xfId="3" applyNumberFormat="1" applyFont="1" applyFill="1" applyBorder="1"/>
    <xf numFmtId="0" fontId="54" fillId="0" borderId="0" xfId="3" applyFont="1" applyBorder="1" applyAlignment="1">
      <alignment vertical="top"/>
    </xf>
    <xf numFmtId="0" fontId="65" fillId="0" borderId="0" xfId="0" applyFont="1"/>
    <xf numFmtId="0" fontId="54" fillId="0" borderId="0" xfId="3" applyFont="1" applyFill="1" applyBorder="1" applyAlignment="1">
      <alignment horizontal="left" vertical="top"/>
    </xf>
    <xf numFmtId="41" fontId="54" fillId="0" borderId="0" xfId="1" applyNumberFormat="1" applyFont="1" applyFill="1" applyBorder="1" applyAlignment="1">
      <alignment vertical="top"/>
    </xf>
    <xf numFmtId="0" fontId="54" fillId="2" borderId="0" xfId="3" applyFont="1" applyFill="1" applyAlignment="1">
      <alignment vertical="top"/>
    </xf>
    <xf numFmtId="49" fontId="62" fillId="0" borderId="0" xfId="4" applyFont="1" applyFill="1" applyBorder="1" applyAlignment="1">
      <alignment vertical="top"/>
    </xf>
    <xf numFmtId="41" fontId="62" fillId="0" borderId="4" xfId="1" applyNumberFormat="1" applyFont="1" applyFill="1" applyBorder="1" applyAlignment="1">
      <alignment vertical="top"/>
    </xf>
    <xf numFmtId="0" fontId="62" fillId="0" borderId="0" xfId="3" applyFont="1" applyFill="1" applyBorder="1" applyAlignment="1">
      <alignment horizontal="left" vertical="top"/>
    </xf>
    <xf numFmtId="0" fontId="62" fillId="0" borderId="0" xfId="3" applyFont="1" applyAlignment="1">
      <alignment vertical="top"/>
    </xf>
    <xf numFmtId="41" fontId="62" fillId="0" borderId="0" xfId="1" applyNumberFormat="1" applyFont="1" applyFill="1" applyBorder="1" applyAlignment="1">
      <alignment vertical="top"/>
    </xf>
    <xf numFmtId="41" fontId="66" fillId="0" borderId="0" xfId="1" applyNumberFormat="1" applyFont="1" applyFill="1" applyBorder="1" applyAlignment="1">
      <alignment vertical="top"/>
    </xf>
    <xf numFmtId="0" fontId="61" fillId="0" borderId="0" xfId="3" applyFont="1" applyFill="1" applyAlignment="1">
      <alignment vertical="top"/>
    </xf>
    <xf numFmtId="0" fontId="61" fillId="0" borderId="0" xfId="3" applyFont="1" applyAlignment="1">
      <alignment vertical="top"/>
    </xf>
    <xf numFmtId="41" fontId="61" fillId="0" borderId="0" xfId="3" applyNumberFormat="1" applyFont="1" applyFill="1" applyBorder="1" applyAlignment="1">
      <alignment vertical="top"/>
    </xf>
    <xf numFmtId="0" fontId="61" fillId="0" borderId="0" xfId="3" applyFont="1" applyFill="1" applyAlignment="1">
      <alignment horizontal="left" wrapText="1"/>
    </xf>
    <xf numFmtId="41" fontId="62" fillId="0" borderId="0" xfId="3" applyNumberFormat="1" applyFont="1" applyFill="1" applyAlignment="1">
      <alignment vertical="top"/>
    </xf>
    <xf numFmtId="41" fontId="54" fillId="0" borderId="0" xfId="3" applyNumberFormat="1" applyFont="1"/>
    <xf numFmtId="0" fontId="8" fillId="45" borderId="0" xfId="0" applyFont="1" applyFill="1" applyBorder="1"/>
    <xf numFmtId="0" fontId="8" fillId="45" borderId="0" xfId="0" applyFont="1" applyFill="1"/>
    <xf numFmtId="0" fontId="3" fillId="45" borderId="0" xfId="3" applyFont="1" applyFill="1"/>
    <xf numFmtId="0" fontId="67" fillId="0" borderId="0" xfId="0" applyFont="1"/>
    <xf numFmtId="41" fontId="3" fillId="0" borderId="0" xfId="1" applyNumberFormat="1" applyFont="1" applyFill="1" applyBorder="1"/>
    <xf numFmtId="41" fontId="4" fillId="0" borderId="0" xfId="1" applyNumberFormat="1" applyFont="1" applyFill="1" applyBorder="1"/>
    <xf numFmtId="41" fontId="4" fillId="0" borderId="0" xfId="3" applyNumberFormat="1" applyFont="1" applyBorder="1" applyAlignment="1">
      <alignment horizontal="center"/>
    </xf>
    <xf numFmtId="41" fontId="4" fillId="0" borderId="9" xfId="3" applyNumberFormat="1" applyFont="1" applyBorder="1" applyAlignment="1">
      <alignment horizontal="center"/>
    </xf>
    <xf numFmtId="41" fontId="3" fillId="0" borderId="9" xfId="1" applyNumberFormat="1" applyFont="1" applyFill="1" applyBorder="1"/>
    <xf numFmtId="41" fontId="4" fillId="0" borderId="9" xfId="1" applyNumberFormat="1" applyFont="1" applyFill="1" applyBorder="1"/>
    <xf numFmtId="41" fontId="4" fillId="0" borderId="10" xfId="1" applyNumberFormat="1" applyFont="1" applyFill="1" applyBorder="1"/>
    <xf numFmtId="41" fontId="15" fillId="0" borderId="0" xfId="1" applyNumberFormat="1" applyFont="1" applyFill="1" applyBorder="1"/>
    <xf numFmtId="0" fontId="3" fillId="46" borderId="0" xfId="3" applyFont="1" applyFill="1" applyBorder="1" applyAlignment="1">
      <alignment vertical="top"/>
    </xf>
    <xf numFmtId="0" fontId="41" fillId="46" borderId="0" xfId="3" applyFont="1" applyFill="1"/>
    <xf numFmtId="0" fontId="8" fillId="46" borderId="0" xfId="0" applyFont="1" applyFill="1" applyBorder="1"/>
    <xf numFmtId="0" fontId="54" fillId="46" borderId="0" xfId="3" applyFont="1" applyFill="1"/>
    <xf numFmtId="0" fontId="8" fillId="0" borderId="0" xfId="0" applyFont="1" applyBorder="1"/>
    <xf numFmtId="0" fontId="3" fillId="0" borderId="0" xfId="3" applyFont="1" applyFill="1" applyBorder="1" applyAlignment="1">
      <alignment vertical="top"/>
    </xf>
    <xf numFmtId="49" fontId="50" fillId="0" borderId="0" xfId="3" applyNumberFormat="1" applyFont="1" applyFill="1" applyBorder="1" applyAlignment="1">
      <alignment horizontal="left" vertical="top"/>
    </xf>
    <xf numFmtId="0" fontId="8" fillId="0" borderId="0" xfId="0" applyFont="1" applyFill="1" applyBorder="1"/>
    <xf numFmtId="0" fontId="48" fillId="0" borderId="4" xfId="3" applyFont="1" applyFill="1" applyBorder="1" applyAlignment="1">
      <alignment horizontal="center" vertical="center" wrapText="1"/>
    </xf>
    <xf numFmtId="41" fontId="48" fillId="47" borderId="23" xfId="3" applyNumberFormat="1" applyFont="1" applyFill="1" applyBorder="1" applyAlignment="1">
      <alignment vertical="top"/>
    </xf>
    <xf numFmtId="0" fontId="68" fillId="0" borderId="0" xfId="0" applyFont="1"/>
    <xf numFmtId="0" fontId="69" fillId="0" borderId="0" xfId="0" applyFont="1"/>
    <xf numFmtId="0" fontId="70" fillId="0" borderId="12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13" fillId="0" borderId="0" xfId="0" applyFont="1"/>
    <xf numFmtId="0" fontId="71" fillId="0" borderId="0" xfId="0" applyFont="1"/>
    <xf numFmtId="164" fontId="71" fillId="0" borderId="0" xfId="1" applyNumberFormat="1" applyFont="1"/>
    <xf numFmtId="16" fontId="71" fillId="0" borderId="0" xfId="0" quotePrefix="1" applyNumberFormat="1" applyFont="1"/>
    <xf numFmtId="0" fontId="70" fillId="0" borderId="0" xfId="0" applyFont="1"/>
    <xf numFmtId="164" fontId="70" fillId="0" borderId="12" xfId="1" applyNumberFormat="1" applyFont="1" applyBorder="1"/>
    <xf numFmtId="164" fontId="70" fillId="0" borderId="0" xfId="1" applyNumberFormat="1" applyFont="1"/>
    <xf numFmtId="0" fontId="71" fillId="0" borderId="0" xfId="0" applyFont="1" applyFill="1"/>
    <xf numFmtId="0" fontId="70" fillId="6" borderId="12" xfId="0" applyFont="1" applyFill="1" applyBorder="1"/>
    <xf numFmtId="165" fontId="72" fillId="47" borderId="12" xfId="1" applyNumberFormat="1" applyFont="1" applyFill="1" applyBorder="1"/>
    <xf numFmtId="165" fontId="0" fillId="0" borderId="0" xfId="1" applyNumberFormat="1" applyFont="1"/>
    <xf numFmtId="164" fontId="75" fillId="0" borderId="0" xfId="1" applyNumberFormat="1" applyFont="1"/>
    <xf numFmtId="0" fontId="76" fillId="0" borderId="0" xfId="0" applyFont="1"/>
    <xf numFmtId="164" fontId="76" fillId="0" borderId="0" xfId="1" applyNumberFormat="1" applyFont="1"/>
    <xf numFmtId="164" fontId="77" fillId="0" borderId="0" xfId="1" applyNumberFormat="1" applyFont="1" applyAlignment="1">
      <alignment horizontal="center" wrapText="1"/>
    </xf>
    <xf numFmtId="164" fontId="77" fillId="0" borderId="0" xfId="1" applyNumberFormat="1" applyFont="1" applyAlignment="1">
      <alignment horizontal="center"/>
    </xf>
    <xf numFmtId="0" fontId="78" fillId="0" borderId="0" xfId="3" applyFont="1" applyFill="1" applyBorder="1" applyAlignment="1">
      <alignment vertical="top"/>
    </xf>
    <xf numFmtId="0" fontId="79" fillId="0" borderId="0" xfId="3" applyFont="1" applyFill="1" applyBorder="1" applyAlignment="1">
      <alignment vertical="top"/>
    </xf>
    <xf numFmtId="49" fontId="80" fillId="0" borderId="0" xfId="3" applyNumberFormat="1" applyFont="1" applyFill="1" applyBorder="1" applyAlignment="1">
      <alignment horizontal="left" vertical="top"/>
    </xf>
    <xf numFmtId="49" fontId="81" fillId="0" borderId="0" xfId="3" applyNumberFormat="1" applyFont="1" applyFill="1" applyBorder="1" applyAlignment="1">
      <alignment horizontal="left" vertical="top"/>
    </xf>
    <xf numFmtId="164" fontId="77" fillId="0" borderId="0" xfId="1" applyNumberFormat="1" applyFont="1"/>
    <xf numFmtId="0" fontId="77" fillId="0" borderId="0" xfId="0" applyFont="1"/>
    <xf numFmtId="0" fontId="79" fillId="41" borderId="0" xfId="3" applyFont="1" applyFill="1" applyBorder="1"/>
    <xf numFmtId="43" fontId="79" fillId="41" borderId="0" xfId="3" applyNumberFormat="1" applyFont="1" applyFill="1" applyBorder="1"/>
    <xf numFmtId="164" fontId="79" fillId="41" borderId="0" xfId="1" applyNumberFormat="1" applyFont="1" applyFill="1" applyBorder="1"/>
    <xf numFmtId="43" fontId="79" fillId="0" borderId="0" xfId="3" applyNumberFormat="1" applyFont="1" applyFill="1" applyBorder="1"/>
    <xf numFmtId="0" fontId="79" fillId="0" borderId="0" xfId="3" applyFont="1" applyFill="1" applyBorder="1"/>
    <xf numFmtId="0" fontId="79" fillId="0" borderId="0" xfId="3" applyFont="1" applyBorder="1"/>
    <xf numFmtId="0" fontId="78" fillId="41" borderId="0" xfId="3" quotePrefix="1" applyFont="1" applyFill="1" applyBorder="1"/>
    <xf numFmtId="9" fontId="78" fillId="41" borderId="0" xfId="2" applyFont="1" applyFill="1" applyBorder="1"/>
    <xf numFmtId="166" fontId="78" fillId="41" borderId="0" xfId="2" applyNumberFormat="1" applyFont="1" applyFill="1" applyBorder="1"/>
    <xf numFmtId="10" fontId="78" fillId="47" borderId="0" xfId="2" applyNumberFormat="1" applyFont="1" applyFill="1" applyBorder="1"/>
    <xf numFmtId="0" fontId="78" fillId="0" borderId="0" xfId="3" applyFont="1" applyFill="1" applyBorder="1"/>
    <xf numFmtId="0" fontId="78" fillId="0" borderId="0" xfId="3" applyFont="1" applyBorder="1"/>
    <xf numFmtId="164" fontId="79" fillId="0" borderId="0" xfId="1" applyNumberFormat="1" applyFont="1" applyFill="1" applyBorder="1"/>
    <xf numFmtId="0" fontId="78" fillId="41" borderId="0" xfId="3" applyFont="1" applyFill="1" applyBorder="1" applyAlignment="1">
      <alignment horizontal="center"/>
    </xf>
    <xf numFmtId="0" fontId="78" fillId="41" borderId="0" xfId="3" applyFont="1" applyFill="1" applyBorder="1"/>
    <xf numFmtId="0" fontId="77" fillId="0" borderId="0" xfId="0" applyFont="1" applyFill="1"/>
    <xf numFmtId="10" fontId="77" fillId="0" borderId="0" xfId="2" applyNumberFormat="1" applyFont="1" applyFill="1"/>
    <xf numFmtId="164" fontId="77" fillId="0" borderId="0" xfId="1" applyNumberFormat="1" applyFont="1" applyFill="1"/>
    <xf numFmtId="164" fontId="78" fillId="0" borderId="0" xfId="3" applyNumberFormat="1" applyFont="1" applyFill="1" applyBorder="1"/>
    <xf numFmtId="164" fontId="78" fillId="0" borderId="0" xfId="1" applyNumberFormat="1" applyFont="1" applyFill="1" applyBorder="1"/>
    <xf numFmtId="10" fontId="78" fillId="0" borderId="0" xfId="2" applyNumberFormat="1" applyFont="1" applyFill="1" applyBorder="1"/>
    <xf numFmtId="0" fontId="78" fillId="43" borderId="0" xfId="3" applyFont="1" applyFill="1" applyBorder="1"/>
    <xf numFmtId="164" fontId="78" fillId="43" borderId="0" xfId="1" applyNumberFormat="1" applyFont="1" applyFill="1" applyBorder="1"/>
    <xf numFmtId="10" fontId="78" fillId="43" borderId="0" xfId="2" applyNumberFormat="1" applyFont="1" applyFill="1" applyBorder="1"/>
    <xf numFmtId="164" fontId="78" fillId="43" borderId="0" xfId="3" applyNumberFormat="1" applyFont="1" applyFill="1" applyBorder="1"/>
    <xf numFmtId="10" fontId="79" fillId="0" borderId="0" xfId="2" applyNumberFormat="1" applyFont="1" applyFill="1" applyBorder="1"/>
    <xf numFmtId="164" fontId="79" fillId="0" borderId="0" xfId="3" applyNumberFormat="1" applyFont="1" applyFill="1" applyBorder="1"/>
    <xf numFmtId="10" fontId="77" fillId="0" borderId="0" xfId="2" applyNumberFormat="1" applyFont="1"/>
    <xf numFmtId="10" fontId="76" fillId="0" borderId="0" xfId="2" applyNumberFormat="1" applyFont="1"/>
    <xf numFmtId="164" fontId="82" fillId="0" borderId="0" xfId="1" applyNumberFormat="1" applyFont="1"/>
    <xf numFmtId="43" fontId="83" fillId="0" borderId="0" xfId="1" applyFont="1"/>
    <xf numFmtId="9" fontId="84" fillId="0" borderId="0" xfId="2" applyFont="1" applyFill="1" applyBorder="1"/>
    <xf numFmtId="0" fontId="7" fillId="0" borderId="0" xfId="149" applyFont="1"/>
    <xf numFmtId="0" fontId="86" fillId="49" borderId="7" xfId="149" applyFont="1" applyFill="1" applyBorder="1" applyAlignment="1">
      <alignment horizontal="center" wrapText="1"/>
    </xf>
    <xf numFmtId="0" fontId="86" fillId="47" borderId="2" xfId="149" applyFont="1" applyFill="1" applyBorder="1" applyAlignment="1">
      <alignment horizontal="center" wrapText="1"/>
    </xf>
    <xf numFmtId="0" fontId="13" fillId="49" borderId="2" xfId="149" applyFont="1" applyFill="1" applyBorder="1" applyAlignment="1">
      <alignment horizontal="center"/>
    </xf>
    <xf numFmtId="0" fontId="86" fillId="49" borderId="2" xfId="149" applyFont="1" applyFill="1" applyBorder="1" applyAlignment="1">
      <alignment horizontal="center" wrapText="1"/>
    </xf>
    <xf numFmtId="168" fontId="13" fillId="49" borderId="2" xfId="150" applyNumberFormat="1" applyFont="1" applyFill="1" applyBorder="1" applyAlignment="1">
      <alignment horizontal="center" wrapText="1"/>
    </xf>
    <xf numFmtId="168" fontId="13" fillId="49" borderId="10" xfId="150" applyNumberFormat="1" applyFont="1" applyFill="1" applyBorder="1" applyAlignment="1">
      <alignment horizontal="center" wrapText="1"/>
    </xf>
    <xf numFmtId="169" fontId="7" fillId="0" borderId="0" xfId="150" applyNumberFormat="1" applyFont="1" applyFill="1" applyAlignment="1">
      <alignment horizontal="center"/>
    </xf>
    <xf numFmtId="0" fontId="7" fillId="0" borderId="0" xfId="149" applyFont="1" applyAlignment="1">
      <alignment horizontal="center"/>
    </xf>
    <xf numFmtId="168" fontId="7" fillId="0" borderId="0" xfId="150" applyNumberFormat="1" applyFont="1" applyFill="1" applyAlignment="1">
      <alignment horizontal="center"/>
    </xf>
    <xf numFmtId="9" fontId="7" fillId="0" borderId="0" xfId="151" applyFont="1"/>
    <xf numFmtId="168" fontId="7" fillId="0" borderId="0" xfId="150" applyNumberFormat="1" applyFont="1"/>
    <xf numFmtId="0" fontId="0" fillId="0" borderId="0" xfId="149" applyFont="1"/>
    <xf numFmtId="0" fontId="7" fillId="0" borderId="0" xfId="149" applyFont="1" applyBorder="1"/>
    <xf numFmtId="0" fontId="86" fillId="0" borderId="0" xfId="149" applyFont="1" applyAlignment="1">
      <alignment horizontal="center"/>
    </xf>
    <xf numFmtId="169" fontId="7" fillId="0" borderId="0" xfId="149" applyNumberFormat="1" applyFont="1"/>
    <xf numFmtId="168" fontId="86" fillId="0" borderId="23" xfId="149" applyNumberFormat="1" applyFont="1" applyBorder="1"/>
    <xf numFmtId="9" fontId="86" fillId="0" borderId="23" xfId="149" applyNumberFormat="1" applyFont="1" applyBorder="1"/>
    <xf numFmtId="168" fontId="13" fillId="0" borderId="23" xfId="150" applyNumberFormat="1" applyFont="1" applyBorder="1"/>
    <xf numFmtId="0" fontId="87" fillId="0" borderId="0" xfId="149" applyFont="1"/>
    <xf numFmtId="0" fontId="13" fillId="47" borderId="0" xfId="149" applyFont="1" applyFill="1"/>
    <xf numFmtId="0" fontId="7" fillId="0" borderId="29" xfId="149" applyFont="1" applyBorder="1"/>
    <xf numFmtId="0" fontId="7" fillId="0" borderId="30" xfId="149" applyFont="1" applyBorder="1"/>
    <xf numFmtId="0" fontId="88" fillId="50" borderId="29" xfId="149" applyFont="1" applyFill="1" applyBorder="1" applyAlignment="1">
      <alignment horizontal="center" wrapText="1"/>
    </xf>
    <xf numFmtId="0" fontId="88" fillId="50" borderId="31" xfId="149" applyFont="1" applyFill="1" applyBorder="1" applyAlignment="1">
      <alignment horizontal="center" wrapText="1"/>
    </xf>
    <xf numFmtId="0" fontId="88" fillId="50" borderId="30" xfId="149" applyFont="1" applyFill="1" applyBorder="1" applyAlignment="1">
      <alignment horizontal="center"/>
    </xf>
    <xf numFmtId="0" fontId="0" fillId="47" borderId="32" xfId="149" applyFont="1" applyFill="1" applyBorder="1" applyAlignment="1">
      <alignment wrapText="1"/>
    </xf>
    <xf numFmtId="169" fontId="89" fillId="0" borderId="33" xfId="150" applyNumberFormat="1" applyFont="1" applyFill="1" applyBorder="1"/>
    <xf numFmtId="10" fontId="14" fillId="47" borderId="0" xfId="2" applyNumberFormat="1" applyFont="1" applyFill="1"/>
    <xf numFmtId="0" fontId="7" fillId="0" borderId="32" xfId="149" applyFont="1" applyBorder="1"/>
    <xf numFmtId="168" fontId="7" fillId="0" borderId="33" xfId="150" applyNumberFormat="1" applyFont="1" applyFill="1" applyBorder="1"/>
    <xf numFmtId="0" fontId="0" fillId="0" borderId="32" xfId="149" applyFont="1" applyFill="1" applyBorder="1"/>
    <xf numFmtId="168" fontId="7" fillId="0" borderId="33" xfId="150" applyNumberFormat="1" applyFont="1" applyBorder="1"/>
    <xf numFmtId="9" fontId="90" fillId="47" borderId="0" xfId="149" applyNumberFormat="1" applyFont="1" applyFill="1"/>
    <xf numFmtId="0" fontId="7" fillId="0" borderId="32" xfId="149" applyFont="1" applyFill="1" applyBorder="1" applyAlignment="1">
      <alignment wrapText="1"/>
    </xf>
    <xf numFmtId="0" fontId="14" fillId="0" borderId="0" xfId="149" applyFont="1"/>
    <xf numFmtId="0" fontId="13" fillId="0" borderId="32" xfId="149" applyFont="1" applyFill="1" applyBorder="1"/>
    <xf numFmtId="168" fontId="13" fillId="0" borderId="34" xfId="150" applyNumberFormat="1" applyFont="1" applyBorder="1"/>
    <xf numFmtId="0" fontId="7" fillId="0" borderId="35" xfId="149" applyFont="1" applyBorder="1"/>
    <xf numFmtId="0" fontId="7" fillId="0" borderId="36" xfId="149" applyFont="1" applyBorder="1"/>
    <xf numFmtId="0" fontId="86" fillId="49" borderId="12" xfId="149" applyFont="1" applyFill="1" applyBorder="1" applyAlignment="1">
      <alignment horizontal="center" wrapText="1"/>
    </xf>
    <xf numFmtId="0" fontId="86" fillId="47" borderId="12" xfId="149" applyFont="1" applyFill="1" applyBorder="1" applyAlignment="1">
      <alignment horizontal="center" wrapText="1"/>
    </xf>
    <xf numFmtId="0" fontId="7" fillId="0" borderId="12" xfId="149" applyFont="1" applyBorder="1"/>
    <xf numFmtId="0" fontId="7" fillId="0" borderId="0" xfId="149" applyFont="1" applyFill="1"/>
    <xf numFmtId="10" fontId="7" fillId="0" borderId="0" xfId="152" applyNumberFormat="1" applyFont="1"/>
    <xf numFmtId="0" fontId="86" fillId="44" borderId="0" xfId="149" applyFont="1" applyFill="1" applyBorder="1" applyAlignment="1">
      <alignment horizontal="center"/>
    </xf>
    <xf numFmtId="168" fontId="7" fillId="0" borderId="0" xfId="150" applyNumberFormat="1" applyFont="1" applyBorder="1"/>
    <xf numFmtId="0" fontId="7" fillId="0" borderId="37" xfId="149" applyFont="1" applyBorder="1"/>
    <xf numFmtId="168" fontId="7" fillId="0" borderId="36" xfId="150" applyNumberFormat="1" applyFont="1" applyFill="1" applyBorder="1"/>
    <xf numFmtId="168" fontId="0" fillId="0" borderId="0" xfId="150" applyNumberFormat="1" applyFont="1" applyBorder="1"/>
    <xf numFmtId="169" fontId="89" fillId="47" borderId="0" xfId="150" applyNumberFormat="1" applyFont="1" applyFill="1" applyAlignment="1">
      <alignment horizontal="center"/>
    </xf>
    <xf numFmtId="168" fontId="14" fillId="0" borderId="0" xfId="150" applyNumberFormat="1" applyFont="1" applyBorder="1"/>
    <xf numFmtId="0" fontId="13" fillId="0" borderId="0" xfId="149" applyFont="1"/>
    <xf numFmtId="168" fontId="86" fillId="0" borderId="23" xfId="149" applyNumberFormat="1" applyFont="1" applyBorder="1" applyAlignment="1">
      <alignment horizontal="center"/>
    </xf>
    <xf numFmtId="10" fontId="86" fillId="0" borderId="23" xfId="152" applyNumberFormat="1" applyFont="1" applyBorder="1" applyAlignment="1">
      <alignment horizontal="right"/>
    </xf>
    <xf numFmtId="43" fontId="7" fillId="0" borderId="0" xfId="153" applyFont="1"/>
    <xf numFmtId="10" fontId="0" fillId="0" borderId="0" xfId="152" applyNumberFormat="1" applyFont="1"/>
    <xf numFmtId="43" fontId="7" fillId="0" borderId="0" xfId="149" applyNumberFormat="1" applyFont="1"/>
    <xf numFmtId="164" fontId="7" fillId="0" borderId="0" xfId="8" applyNumberFormat="1" applyFont="1"/>
    <xf numFmtId="164" fontId="7" fillId="0" borderId="0" xfId="43" applyNumberFormat="1" applyFont="1"/>
    <xf numFmtId="169" fontId="90" fillId="0" borderId="0" xfId="150" applyNumberFormat="1" applyFont="1" applyFill="1" applyAlignment="1">
      <alignment horizontal="center"/>
    </xf>
    <xf numFmtId="169" fontId="90" fillId="0" borderId="0" xfId="150" applyNumberFormat="1" applyFont="1" applyFill="1" applyBorder="1" applyAlignment="1">
      <alignment horizontal="center"/>
    </xf>
    <xf numFmtId="164" fontId="83" fillId="43" borderId="0" xfId="1" applyNumberFormat="1" applyFont="1" applyFill="1" applyBorder="1"/>
    <xf numFmtId="164" fontId="78" fillId="47" borderId="0" xfId="3" applyNumberFormat="1" applyFont="1" applyFill="1" applyBorder="1" applyAlignment="1">
      <alignment horizontal="center"/>
    </xf>
    <xf numFmtId="166" fontId="79" fillId="0" borderId="0" xfId="2" applyNumberFormat="1" applyFont="1" applyFill="1" applyBorder="1"/>
    <xf numFmtId="0" fontId="79" fillId="0" borderId="0" xfId="3" quotePrefix="1" applyFont="1" applyFill="1" applyBorder="1"/>
    <xf numFmtId="166" fontId="79" fillId="47" borderId="0" xfId="2" applyNumberFormat="1" applyFont="1" applyFill="1" applyBorder="1"/>
    <xf numFmtId="0" fontId="91" fillId="0" borderId="0" xfId="3" applyFont="1" applyFill="1" applyBorder="1" applyAlignment="1">
      <alignment vertical="top"/>
    </xf>
    <xf numFmtId="166" fontId="91" fillId="0" borderId="0" xfId="2" applyNumberFormat="1" applyFont="1" applyFill="1" applyBorder="1" applyAlignment="1">
      <alignment vertical="top"/>
    </xf>
    <xf numFmtId="166" fontId="41" fillId="0" borderId="0" xfId="3" applyNumberFormat="1" applyFont="1" applyFill="1" applyBorder="1" applyAlignment="1">
      <alignment vertical="top"/>
    </xf>
    <xf numFmtId="164" fontId="0" fillId="0" borderId="0" xfId="1" applyNumberFormat="1" applyFont="1"/>
    <xf numFmtId="164" fontId="0" fillId="0" borderId="0" xfId="1" applyNumberFormat="1" applyFont="1" applyAlignment="1">
      <alignment horizontal="center"/>
    </xf>
    <xf numFmtId="164" fontId="13" fillId="0" borderId="0" xfId="1" applyNumberFormat="1" applyFont="1" applyAlignment="1">
      <alignment horizontal="center"/>
    </xf>
    <xf numFmtId="164" fontId="71" fillId="0" borderId="0" xfId="1" applyNumberFormat="1" applyFont="1" applyAlignment="1">
      <alignment horizontal="center"/>
    </xf>
    <xf numFmtId="0" fontId="0" fillId="0" borderId="12" xfId="0" applyBorder="1"/>
    <xf numFmtId="164" fontId="0" fillId="0" borderId="12" xfId="1" applyNumberFormat="1" applyFont="1" applyBorder="1"/>
    <xf numFmtId="164" fontId="13" fillId="0" borderId="12" xfId="1" applyNumberFormat="1" applyFont="1" applyBorder="1" applyAlignment="1">
      <alignment horizontal="center"/>
    </xf>
    <xf numFmtId="164" fontId="68" fillId="0" borderId="0" xfId="1" applyNumberFormat="1" applyFont="1"/>
    <xf numFmtId="164" fontId="13" fillId="0" borderId="12" xfId="1" applyNumberFormat="1" applyFont="1" applyBorder="1"/>
    <xf numFmtId="0" fontId="71" fillId="0" borderId="12" xfId="0" applyFont="1" applyBorder="1"/>
    <xf numFmtId="164" fontId="71" fillId="0" borderId="12" xfId="1" applyNumberFormat="1" applyFont="1" applyBorder="1" applyAlignment="1">
      <alignment horizontal="center"/>
    </xf>
    <xf numFmtId="0" fontId="62" fillId="0" borderId="3" xfId="3" applyFont="1" applyFill="1" applyBorder="1" applyAlignment="1">
      <alignment horizontal="center" vertical="center" wrapText="1"/>
    </xf>
    <xf numFmtId="0" fontId="62" fillId="0" borderId="2" xfId="3" applyFont="1" applyFill="1" applyBorder="1" applyAlignment="1">
      <alignment horizontal="center" vertical="center" wrapText="1"/>
    </xf>
    <xf numFmtId="0" fontId="48" fillId="0" borderId="4" xfId="3" applyFont="1" applyFill="1" applyBorder="1" applyAlignment="1">
      <alignment horizontal="center" vertical="center" wrapText="1"/>
    </xf>
    <xf numFmtId="0" fontId="48" fillId="0" borderId="3" xfId="3" applyFont="1" applyFill="1" applyBorder="1" applyAlignment="1">
      <alignment horizontal="center"/>
    </xf>
    <xf numFmtId="0" fontId="48" fillId="0" borderId="2" xfId="3" applyFont="1" applyFill="1" applyBorder="1" applyAlignment="1">
      <alignment horizontal="center"/>
    </xf>
    <xf numFmtId="0" fontId="48" fillId="47" borderId="2" xfId="3" applyFont="1" applyFill="1" applyBorder="1" applyAlignment="1">
      <alignment horizontal="center"/>
    </xf>
    <xf numFmtId="0" fontId="4" fillId="0" borderId="3" xfId="3" applyFont="1" applyFill="1" applyBorder="1" applyAlignment="1">
      <alignment horizontal="center"/>
    </xf>
    <xf numFmtId="0" fontId="4" fillId="0" borderId="2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 vertical="center" wrapText="1"/>
    </xf>
    <xf numFmtId="0" fontId="48" fillId="0" borderId="28" xfId="3" applyFont="1" applyFill="1" applyBorder="1" applyAlignment="1">
      <alignment horizontal="center"/>
    </xf>
    <xf numFmtId="0" fontId="48" fillId="0" borderId="10" xfId="3" applyFont="1" applyFill="1" applyBorder="1" applyAlignment="1">
      <alignment horizontal="center"/>
    </xf>
    <xf numFmtId="0" fontId="48" fillId="0" borderId="11" xfId="3" applyFont="1" applyFill="1" applyBorder="1" applyAlignment="1">
      <alignment horizontal="center" vertical="center" wrapText="1"/>
    </xf>
    <xf numFmtId="0" fontId="13" fillId="0" borderId="0" xfId="149" applyFont="1" applyAlignment="1">
      <alignment horizontal="center"/>
    </xf>
    <xf numFmtId="0" fontId="27" fillId="48" borderId="8" xfId="149" applyFont="1" applyFill="1" applyBorder="1" applyAlignment="1">
      <alignment horizontal="center"/>
    </xf>
    <xf numFmtId="0" fontId="27" fillId="48" borderId="5" xfId="149" applyFont="1" applyFill="1" applyBorder="1" applyAlignment="1">
      <alignment horizontal="center"/>
    </xf>
    <xf numFmtId="0" fontId="27" fillId="48" borderId="26" xfId="149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4" fillId="0" borderId="10" xfId="3" applyFont="1" applyFill="1" applyBorder="1" applyAlignment="1">
      <alignment horizontal="center"/>
    </xf>
    <xf numFmtId="164" fontId="3" fillId="0" borderId="0" xfId="1" applyNumberFormat="1" applyFont="1" applyFill="1" applyBorder="1"/>
    <xf numFmtId="166" fontId="3" fillId="0" borderId="0" xfId="2" applyNumberFormat="1" applyFont="1" applyFill="1" applyBorder="1" applyAlignment="1">
      <alignment vertical="top"/>
    </xf>
    <xf numFmtId="165" fontId="3" fillId="0" borderId="0" xfId="1" applyNumberFormat="1" applyFont="1" applyFill="1" applyBorder="1" applyAlignment="1">
      <alignment vertical="top"/>
    </xf>
    <xf numFmtId="0" fontId="3" fillId="0" borderId="0" xfId="3" applyFont="1" applyFill="1" applyBorder="1" applyAlignment="1">
      <alignment vertical="top"/>
    </xf>
    <xf numFmtId="41" fontId="3" fillId="0" borderId="0" xfId="3" applyNumberFormat="1" applyFont="1" applyFill="1" applyBorder="1" applyAlignment="1">
      <alignment vertical="top"/>
    </xf>
    <xf numFmtId="165" fontId="4" fillId="0" borderId="0" xfId="1" applyNumberFormat="1" applyFont="1" applyFill="1" applyBorder="1" applyAlignment="1">
      <alignment vertical="top"/>
    </xf>
    <xf numFmtId="164" fontId="3" fillId="0" borderId="0" xfId="1" applyNumberFormat="1" applyFont="1" applyFill="1" applyBorder="1" applyAlignment="1">
      <alignment vertical="top"/>
    </xf>
    <xf numFmtId="9" fontId="3" fillId="0" borderId="0" xfId="2" applyFont="1" applyFill="1" applyBorder="1" applyAlignment="1">
      <alignment vertical="top"/>
    </xf>
    <xf numFmtId="41" fontId="3" fillId="0" borderId="0" xfId="1" applyNumberFormat="1" applyFont="1" applyFill="1" applyBorder="1" applyAlignment="1">
      <alignment vertical="top"/>
    </xf>
    <xf numFmtId="41" fontId="3" fillId="0" borderId="0" xfId="1" applyNumberFormat="1" applyFont="1" applyFill="1" applyBorder="1" applyAlignment="1">
      <alignment vertical="top"/>
    </xf>
    <xf numFmtId="41" fontId="3" fillId="0" borderId="0" xfId="1" applyNumberFormat="1" applyFont="1" applyFill="1" applyBorder="1" applyAlignment="1">
      <alignment vertical="top"/>
    </xf>
    <xf numFmtId="41" fontId="3" fillId="0" borderId="0" xfId="1" applyNumberFormat="1" applyFont="1" applyFill="1" applyBorder="1" applyAlignment="1">
      <alignment vertical="top"/>
    </xf>
    <xf numFmtId="41" fontId="3" fillId="0" borderId="0" xfId="1" applyNumberFormat="1" applyFont="1" applyFill="1" applyBorder="1" applyAlignment="1">
      <alignment vertical="top"/>
    </xf>
  </cellXfs>
  <cellStyles count="154">
    <cellStyle name="20% - Accent1" xfId="26" builtinId="30" customBuiltin="1"/>
    <cellStyle name="20% - Accent1 2" xfId="68" xr:uid="{00000000-0005-0000-0000-000001000000}"/>
    <cellStyle name="20% - Accent2" xfId="29" builtinId="34" customBuiltin="1"/>
    <cellStyle name="20% - Accent3" xfId="32" builtinId="38" customBuiltin="1"/>
    <cellStyle name="20% - Accent4" xfId="35" builtinId="42" customBuiltin="1"/>
    <cellStyle name="20% - Accent5" xfId="38" builtinId="46" customBuiltin="1"/>
    <cellStyle name="20% - Accent6" xfId="41" builtinId="50" customBuiltin="1"/>
    <cellStyle name="40% - Accent1" xfId="27" builtinId="31" customBuiltin="1"/>
    <cellStyle name="40% - Accent2" xfId="30" builtinId="35" customBuiltin="1"/>
    <cellStyle name="40% - Accent3" xfId="33" builtinId="39" customBuiltin="1"/>
    <cellStyle name="40% - Accent4" xfId="36" builtinId="43" customBuiltin="1"/>
    <cellStyle name="40% - Accent5" xfId="39" builtinId="47" customBuiltin="1"/>
    <cellStyle name="40% - Accent6" xfId="42" builtinId="51" customBuiltin="1"/>
    <cellStyle name="60% - Accent1 2" xfId="126" xr:uid="{00000000-0005-0000-0000-00000D000000}"/>
    <cellStyle name="60% - Accent2 2" xfId="127" xr:uid="{00000000-0005-0000-0000-00000E000000}"/>
    <cellStyle name="60% - Accent3 2" xfId="128" xr:uid="{00000000-0005-0000-0000-00000F000000}"/>
    <cellStyle name="60% - Accent4 2" xfId="129" xr:uid="{00000000-0005-0000-0000-000010000000}"/>
    <cellStyle name="60% - Accent5 2" xfId="130" xr:uid="{00000000-0005-0000-0000-000011000000}"/>
    <cellStyle name="60% - Accent6 2" xfId="131" xr:uid="{00000000-0005-0000-0000-000012000000}"/>
    <cellStyle name="Accent1" xfId="25" builtinId="29" customBuiltin="1"/>
    <cellStyle name="Accent1 2" xfId="69" xr:uid="{00000000-0005-0000-0000-000014000000}"/>
    <cellStyle name="Accent2" xfId="28" builtinId="33" customBuiltin="1"/>
    <cellStyle name="Accent3" xfId="31" builtinId="37" customBuiltin="1"/>
    <cellStyle name="Accent3 2" xfId="114" xr:uid="{00000000-0005-0000-0000-000017000000}"/>
    <cellStyle name="Accent4" xfId="34" builtinId="41" customBuiltin="1"/>
    <cellStyle name="Accent5" xfId="37" builtinId="45" customBuiltin="1"/>
    <cellStyle name="Accent6" xfId="40" builtinId="49" customBuiltin="1"/>
    <cellStyle name="ALSTEC Bottom" xfId="46" xr:uid="{00000000-0005-0000-0000-00001B000000}"/>
    <cellStyle name="ALSTEC Bottom Left" xfId="47" xr:uid="{00000000-0005-0000-0000-00001C000000}"/>
    <cellStyle name="ALSTEC Bottom Right" xfId="48" xr:uid="{00000000-0005-0000-0000-00001D000000}"/>
    <cellStyle name="ALSTEC Bottom_Copy of GVCS Oct Financials - v2 - sbc - 110508" xfId="70" xr:uid="{00000000-0005-0000-0000-00001E000000}"/>
    <cellStyle name="ALSTEC Currency" xfId="49" xr:uid="{00000000-0005-0000-0000-00001F000000}"/>
    <cellStyle name="ALSTEC Currency 2" xfId="71" xr:uid="{00000000-0005-0000-0000-000020000000}"/>
    <cellStyle name="ALSTEC Date" xfId="50" xr:uid="{00000000-0005-0000-0000-000021000000}"/>
    <cellStyle name="ALSTEC Detail Header" xfId="51" xr:uid="{00000000-0005-0000-0000-000022000000}"/>
    <cellStyle name="ALSTEC DOUBLE" xfId="52" xr:uid="{00000000-0005-0000-0000-000023000000}"/>
    <cellStyle name="ALSTEC DOUBLE 2" xfId="72" xr:uid="{00000000-0005-0000-0000-000024000000}"/>
    <cellStyle name="ALSTEC DOUBLE_Copy of GVCS Oct Financials - v2 - sbc - 110508" xfId="73" xr:uid="{00000000-0005-0000-0000-000025000000}"/>
    <cellStyle name="ALSTEC Left" xfId="53" xr:uid="{00000000-0005-0000-0000-000026000000}"/>
    <cellStyle name="ALSTEC Middle" xfId="54" xr:uid="{00000000-0005-0000-0000-000027000000}"/>
    <cellStyle name="ALSTEC Normal" xfId="55" xr:uid="{00000000-0005-0000-0000-000028000000}"/>
    <cellStyle name="ALSTEC Normal 2" xfId="74" xr:uid="{00000000-0005-0000-0000-000029000000}"/>
    <cellStyle name="ALSTEC Normal 3" xfId="4" xr:uid="{00000000-0005-0000-0000-00002A000000}"/>
    <cellStyle name="ALSTEC Normal_April BS " xfId="75" xr:uid="{00000000-0005-0000-0000-00002B000000}"/>
    <cellStyle name="ALSTEC Report Body" xfId="56" xr:uid="{00000000-0005-0000-0000-00002C000000}"/>
    <cellStyle name="ALSTEC Right" xfId="57" xr:uid="{00000000-0005-0000-0000-00002D000000}"/>
    <cellStyle name="ALSTEC Subtotal" xfId="58" xr:uid="{00000000-0005-0000-0000-00002E000000}"/>
    <cellStyle name="ALSTEC Subtotal 2" xfId="76" xr:uid="{00000000-0005-0000-0000-00002F000000}"/>
    <cellStyle name="ALSTEC Subtotal_Copy of GVCS Oct Financials - v2 - sbc - 110508" xfId="77" xr:uid="{00000000-0005-0000-0000-000030000000}"/>
    <cellStyle name="ALSTEC Top" xfId="59" xr:uid="{00000000-0005-0000-0000-000031000000}"/>
    <cellStyle name="ALSTEC Top Left" xfId="60" xr:uid="{00000000-0005-0000-0000-000032000000}"/>
    <cellStyle name="ALSTEC Top Right" xfId="61" xr:uid="{00000000-0005-0000-0000-000033000000}"/>
    <cellStyle name="ALSTEC Top_GVCS June Financials w 08-09 budget PL v2 - sbc - 091208 (EXCEL 2003)" xfId="78" xr:uid="{00000000-0005-0000-0000-000034000000}"/>
    <cellStyle name="ALSTEC Total" xfId="62" xr:uid="{00000000-0005-0000-0000-000035000000}"/>
    <cellStyle name="ALSTEC Total 2" xfId="79" xr:uid="{00000000-0005-0000-0000-000036000000}"/>
    <cellStyle name="ALSTEC Total_Copy of GVCS Oct Financials - v2 - sbc - 110508" xfId="80" xr:uid="{00000000-0005-0000-0000-000037000000}"/>
    <cellStyle name="Bad" xfId="16" builtinId="27" customBuiltin="1"/>
    <cellStyle name="Calculation" xfId="19" builtinId="22" customBuiltin="1"/>
    <cellStyle name="Check Cell" xfId="21" builtinId="23" customBuiltin="1"/>
    <cellStyle name="Comma" xfId="1" builtinId="3"/>
    <cellStyle name="Comma 10" xfId="43" xr:uid="{00000000-0005-0000-0000-00003C000000}"/>
    <cellStyle name="Comma 2" xfId="8" xr:uid="{00000000-0005-0000-0000-00003D000000}"/>
    <cellStyle name="Comma 2 2" xfId="81" xr:uid="{00000000-0005-0000-0000-00003E000000}"/>
    <cellStyle name="Comma 2 3" xfId="82" xr:uid="{00000000-0005-0000-0000-00003F000000}"/>
    <cellStyle name="Comma 3" xfId="83" xr:uid="{00000000-0005-0000-0000-000040000000}"/>
    <cellStyle name="Comma 3 2" xfId="84" xr:uid="{00000000-0005-0000-0000-000041000000}"/>
    <cellStyle name="Comma 3 3" xfId="119" xr:uid="{00000000-0005-0000-0000-000042000000}"/>
    <cellStyle name="Comma 3 4" xfId="153" xr:uid="{1B1B7A85-C8E3-46E8-8CB7-F950D409E198}"/>
    <cellStyle name="Comma 36" xfId="150" xr:uid="{56DDBABA-B47B-48CF-A62C-E2FE0C5E08F5}"/>
    <cellStyle name="Comma 4" xfId="85" xr:uid="{00000000-0005-0000-0000-000043000000}"/>
    <cellStyle name="Comma 5" xfId="110" xr:uid="{00000000-0005-0000-0000-000044000000}"/>
    <cellStyle name="Comma 6" xfId="118" xr:uid="{00000000-0005-0000-0000-000045000000}"/>
    <cellStyle name="Comma 7" xfId="139" xr:uid="{00000000-0005-0000-0000-000046000000}"/>
    <cellStyle name="Comma 8" xfId="141" xr:uid="{00000000-0005-0000-0000-000047000000}"/>
    <cellStyle name="Comma 9" xfId="143" xr:uid="{00000000-0005-0000-0000-000048000000}"/>
    <cellStyle name="Currency [0] 2" xfId="112" xr:uid="{00000000-0005-0000-0000-000049000000}"/>
    <cellStyle name="Currency 2" xfId="9" xr:uid="{00000000-0005-0000-0000-00004A000000}"/>
    <cellStyle name="Currency 2 2" xfId="86" xr:uid="{00000000-0005-0000-0000-00004B000000}"/>
    <cellStyle name="Currency 3" xfId="87" xr:uid="{00000000-0005-0000-0000-00004C000000}"/>
    <cellStyle name="Currency 4" xfId="88" xr:uid="{00000000-0005-0000-0000-00004D000000}"/>
    <cellStyle name="Currency 5" xfId="89" xr:uid="{00000000-0005-0000-0000-00004E000000}"/>
    <cellStyle name="Currency 6" xfId="120" xr:uid="{00000000-0005-0000-0000-00004F000000}"/>
    <cellStyle name="Currency 7" xfId="123" xr:uid="{00000000-0005-0000-0000-000050000000}"/>
    <cellStyle name="Currency 7 2" xfId="134" xr:uid="{00000000-0005-0000-0000-000051000000}"/>
    <cellStyle name="Currency 8" xfId="145" xr:uid="{00000000-0005-0000-0000-000052000000}"/>
    <cellStyle name="Currency 9" xfId="147" xr:uid="{00000000-0005-0000-0000-000053000000}"/>
    <cellStyle name="Explanatory Text" xfId="23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3 2" xfId="90" xr:uid="{00000000-0005-0000-0000-000059000000}"/>
    <cellStyle name="Heading 4" xfId="14" builtinId="19" customBuiltin="1"/>
    <cellStyle name="Hyperlink 2" xfId="117" xr:uid="{00000000-0005-0000-0000-00005B000000}"/>
    <cellStyle name="Input" xfId="17" builtinId="20" customBuiltin="1"/>
    <cellStyle name="Linked Cell" xfId="20" builtinId="24" customBuiltin="1"/>
    <cellStyle name="Neutral 2" xfId="125" xr:uid="{00000000-0005-0000-0000-00005E000000}"/>
    <cellStyle name="Normal" xfId="0" builtinId="0"/>
    <cellStyle name="Normal 10" xfId="5" xr:uid="{00000000-0005-0000-0000-000060000000}"/>
    <cellStyle name="Normal 11" xfId="91" xr:uid="{00000000-0005-0000-0000-000061000000}"/>
    <cellStyle name="Normal 12" xfId="92" xr:uid="{00000000-0005-0000-0000-000062000000}"/>
    <cellStyle name="Normal 13" xfId="93" xr:uid="{00000000-0005-0000-0000-000063000000}"/>
    <cellStyle name="Normal 13 2" xfId="136" xr:uid="{00000000-0005-0000-0000-000064000000}"/>
    <cellStyle name="Normal 13 2 2" xfId="137" xr:uid="{00000000-0005-0000-0000-000065000000}"/>
    <cellStyle name="Normal 14" xfId="109" xr:uid="{00000000-0005-0000-0000-000066000000}"/>
    <cellStyle name="Normal 15" xfId="115" xr:uid="{00000000-0005-0000-0000-000067000000}"/>
    <cellStyle name="Normal 16" xfId="122" xr:uid="{00000000-0005-0000-0000-000068000000}"/>
    <cellStyle name="Normal 16 2" xfId="133" xr:uid="{00000000-0005-0000-0000-000069000000}"/>
    <cellStyle name="Normal 17" xfId="140" xr:uid="{00000000-0005-0000-0000-00006A000000}"/>
    <cellStyle name="Normal 18" xfId="142" xr:uid="{00000000-0005-0000-0000-00006B000000}"/>
    <cellStyle name="Normal 19" xfId="45" xr:uid="{00000000-0005-0000-0000-00006C000000}"/>
    <cellStyle name="Normal 19 2" xfId="144" xr:uid="{00000000-0005-0000-0000-00006D000000}"/>
    <cellStyle name="Normal 2" xfId="3" xr:uid="{00000000-0005-0000-0000-00006E000000}"/>
    <cellStyle name="Normal 2 2" xfId="94" xr:uid="{00000000-0005-0000-0000-00006F000000}"/>
    <cellStyle name="Normal 2 3" xfId="95" xr:uid="{00000000-0005-0000-0000-000070000000}"/>
    <cellStyle name="Normal 2_Budget_3YearProjection_10 8 08" xfId="96" xr:uid="{00000000-0005-0000-0000-000071000000}"/>
    <cellStyle name="Normal 20" xfId="146" xr:uid="{00000000-0005-0000-0000-000072000000}"/>
    <cellStyle name="Normal 3" xfId="6" xr:uid="{00000000-0005-0000-0000-000073000000}"/>
    <cellStyle name="Normal 3 2" xfId="97" xr:uid="{00000000-0005-0000-0000-000074000000}"/>
    <cellStyle name="Normal 3 3" xfId="98" xr:uid="{00000000-0005-0000-0000-000075000000}"/>
    <cellStyle name="Normal 3 4" xfId="113" xr:uid="{00000000-0005-0000-0000-000076000000}"/>
    <cellStyle name="Normal 3 5" xfId="7" xr:uid="{00000000-0005-0000-0000-000077000000}"/>
    <cellStyle name="Normal 3_GVCS - Feb financial update - sbc - 031609 - Non Macro Version" xfId="99" xr:uid="{00000000-0005-0000-0000-000078000000}"/>
    <cellStyle name="Normal 4" xfId="66" xr:uid="{00000000-0005-0000-0000-000079000000}"/>
    <cellStyle name="Normal 4 2" xfId="100" xr:uid="{00000000-0005-0000-0000-00007A000000}"/>
    <cellStyle name="Normal 4_GVCS - Feb financial update - sbc - 031609 - Non Macro Version" xfId="101" xr:uid="{00000000-0005-0000-0000-00007B000000}"/>
    <cellStyle name="Normal 5" xfId="67" xr:uid="{00000000-0005-0000-0000-00007C000000}"/>
    <cellStyle name="Normal 6" xfId="63" xr:uid="{00000000-0005-0000-0000-00007D000000}"/>
    <cellStyle name="Normal 6 2" xfId="138" xr:uid="{00000000-0005-0000-0000-00007E000000}"/>
    <cellStyle name="Normal 7" xfId="102" xr:uid="{00000000-0005-0000-0000-00007F000000}"/>
    <cellStyle name="Normal 73" xfId="149" xr:uid="{5F1F19F7-AED8-4889-BBDB-391D951EA726}"/>
    <cellStyle name="Normal 8" xfId="103" xr:uid="{00000000-0005-0000-0000-000080000000}"/>
    <cellStyle name="Normal 9" xfId="104" xr:uid="{00000000-0005-0000-0000-000081000000}"/>
    <cellStyle name="Note 2" xfId="132" xr:uid="{00000000-0005-0000-0000-000082000000}"/>
    <cellStyle name="Output" xfId="18" builtinId="21" customBuiltin="1"/>
    <cellStyle name="Percent" xfId="2" builtinId="5"/>
    <cellStyle name="Percent 10" xfId="44" xr:uid="{00000000-0005-0000-0000-000085000000}"/>
    <cellStyle name="Percent 14" xfId="151" xr:uid="{F1035E07-8E97-4313-AB29-22DAD222B1C8}"/>
    <cellStyle name="Percent 2" xfId="65" xr:uid="{00000000-0005-0000-0000-000086000000}"/>
    <cellStyle name="Percent 2 2" xfId="105" xr:uid="{00000000-0005-0000-0000-000087000000}"/>
    <cellStyle name="Percent 3" xfId="106" xr:uid="{00000000-0005-0000-0000-000088000000}"/>
    <cellStyle name="Percent 3 2" xfId="107" xr:uid="{00000000-0005-0000-0000-000089000000}"/>
    <cellStyle name="Percent 3 3" xfId="152" xr:uid="{85788D84-7F2A-4980-91E5-5EA6132D971D}"/>
    <cellStyle name="Percent 4" xfId="108" xr:uid="{00000000-0005-0000-0000-00008A000000}"/>
    <cellStyle name="Percent 5" xfId="111" xr:uid="{00000000-0005-0000-0000-00008B000000}"/>
    <cellStyle name="Percent 6" xfId="116" xr:uid="{00000000-0005-0000-0000-00008C000000}"/>
    <cellStyle name="Percent 7" xfId="121" xr:uid="{00000000-0005-0000-0000-00008D000000}"/>
    <cellStyle name="Percent 8" xfId="124" xr:uid="{00000000-0005-0000-0000-00008E000000}"/>
    <cellStyle name="Percent 8 2" xfId="135" xr:uid="{00000000-0005-0000-0000-00008F000000}"/>
    <cellStyle name="Percent 9" xfId="64" xr:uid="{00000000-0005-0000-0000-000090000000}"/>
    <cellStyle name="Percent 9 2" xfId="148" xr:uid="{00000000-0005-0000-0000-000091000000}"/>
    <cellStyle name="Title" xfId="10" builtinId="15" customBuiltin="1"/>
    <cellStyle name="Total" xfId="24" builtinId="25" customBuiltin="1"/>
    <cellStyle name="Warning Text" xfId="22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CC99FF"/>
      <color rgb="FF66FF99"/>
      <color rgb="FFFFFFCC"/>
      <color rgb="FF33CCFF"/>
      <color rgb="FF00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PS%20Consolidated%20FY19%20Budgets%20v3.1%20to%20NM%20180515k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PS%20Consolidated%20FY19%20Budgets%20v3.5%20to%20NM%20180522kd%20-%20CMO%20tier%20Manual%20ad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P"/>
      <sheetName val="MYP-Multisite"/>
      <sheetName val="FTE Compare"/>
      <sheetName val="Cash Flow"/>
      <sheetName val="vena.tmp.7EC47338204F4F1F"/>
    </sheetNames>
    <sheetDataSet>
      <sheetData sheetId="0" refreshError="1"/>
      <sheetData sheetId="1" refreshError="1">
        <row r="8">
          <cell r="AW8" t="str">
            <v>MSA-1</v>
          </cell>
          <cell r="AX8" t="str">
            <v>MSA-2</v>
          </cell>
          <cell r="AY8" t="str">
            <v>MSA-3</v>
          </cell>
          <cell r="AZ8" t="str">
            <v>MSA-4</v>
          </cell>
          <cell r="BA8" t="str">
            <v>MSA-5</v>
          </cell>
          <cell r="BB8" t="str">
            <v>MSA-6</v>
          </cell>
          <cell r="BC8" t="str">
            <v>MSA-7</v>
          </cell>
          <cell r="BD8" t="str">
            <v>MSA-8</v>
          </cell>
          <cell r="BE8" t="str">
            <v>MSA-SA</v>
          </cell>
          <cell r="BF8" t="str">
            <v>MSA-SD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P"/>
      <sheetName val="MYP-Multisite"/>
      <sheetName val="FTE Compare"/>
      <sheetName val="CMO Fee Comparisons"/>
      <sheetName val="CMO Calculator-Tiered"/>
      <sheetName val="Cash Flow"/>
      <sheetName val="vena.tmp.7EC47338204F4F1F"/>
    </sheetNames>
    <sheetDataSet>
      <sheetData sheetId="0"/>
      <sheetData sheetId="1">
        <row r="8">
          <cell r="AW8" t="str">
            <v>MSA-1</v>
          </cell>
          <cell r="AX8" t="str">
            <v>MSA-2</v>
          </cell>
          <cell r="AY8" t="str">
            <v>MSA-3</v>
          </cell>
          <cell r="AZ8" t="str">
            <v>MSA-4</v>
          </cell>
          <cell r="BA8" t="str">
            <v>MSA-5</v>
          </cell>
          <cell r="BB8" t="str">
            <v>MSA-6</v>
          </cell>
          <cell r="BC8" t="str">
            <v>MSA-7</v>
          </cell>
          <cell r="BD8" t="str">
            <v>MSA-8</v>
          </cell>
          <cell r="BE8" t="str">
            <v>MSA-SA</v>
          </cell>
          <cell r="BF8" t="str">
            <v>MSA-SD</v>
          </cell>
        </row>
        <row r="78">
          <cell r="S78">
            <v>522.85</v>
          </cell>
          <cell r="T78">
            <v>440.88</v>
          </cell>
          <cell r="U78">
            <v>441.5</v>
          </cell>
          <cell r="V78">
            <v>167.87</v>
          </cell>
          <cell r="W78">
            <v>197.66</v>
          </cell>
          <cell r="X78">
            <v>155.12</v>
          </cell>
          <cell r="Y78">
            <v>274.75</v>
          </cell>
          <cell r="Z78">
            <v>472.88</v>
          </cell>
          <cell r="AA78">
            <v>698.66</v>
          </cell>
          <cell r="AB78">
            <v>387.98</v>
          </cell>
          <cell r="AE78">
            <v>3760.15</v>
          </cell>
        </row>
        <row r="476">
          <cell r="AW476">
            <v>1048885.4634573304</v>
          </cell>
          <cell r="AX476">
            <v>950552.45125820558</v>
          </cell>
          <cell r="AY476">
            <v>1048885.4634573304</v>
          </cell>
          <cell r="AZ476">
            <v>78666.409759299771</v>
          </cell>
          <cell r="BA476">
            <v>196666.02439824943</v>
          </cell>
          <cell r="BB476">
            <v>45888.739026258212</v>
          </cell>
          <cell r="BC476">
            <v>524442.73172866518</v>
          </cell>
          <cell r="BD476">
            <v>1048885.4634573304</v>
          </cell>
          <cell r="BE476">
            <v>1048885.4634573304</v>
          </cell>
          <cell r="BF476">
            <v>401091.79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EdTec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FC04B"/>
      </a:accent1>
      <a:accent2>
        <a:srgbClr val="005C9A"/>
      </a:accent2>
      <a:accent3>
        <a:srgbClr val="EEA25C"/>
      </a:accent3>
      <a:accent4>
        <a:srgbClr val="8E008E"/>
      </a:accent4>
      <a:accent5>
        <a:srgbClr val="61BFFF"/>
      </a:accent5>
      <a:accent6>
        <a:srgbClr val="00A3A3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>
    <tabColor rgb="FF0070C0"/>
    <pageSetUpPr fitToPage="1"/>
  </sheetPr>
  <dimension ref="A1:AN622"/>
  <sheetViews>
    <sheetView showGridLines="0" topLeftCell="AA100" zoomScaleNormal="100" workbookViewId="0">
      <selection activeCell="Q62" sqref="Q62"/>
    </sheetView>
  </sheetViews>
  <sheetFormatPr defaultColWidth="9.140625" defaultRowHeight="12" outlineLevelRow="1"/>
  <cols>
    <col min="1" max="1" width="11.28515625" style="201" hidden="1" customWidth="1"/>
    <col min="2" max="11" width="1" style="201" hidden="1" customWidth="1"/>
    <col min="12" max="12" width="16" style="201" hidden="1" customWidth="1"/>
    <col min="13" max="13" width="11.28515625" style="201" hidden="1" customWidth="1"/>
    <col min="14" max="14" width="21.140625" style="201" hidden="1" customWidth="1"/>
    <col min="15" max="15" width="29.140625" style="201" hidden="1" customWidth="1"/>
    <col min="16" max="16" width="14.140625" style="201" hidden="1" customWidth="1"/>
    <col min="17" max="26" width="11.28515625" style="201" hidden="1" customWidth="1"/>
    <col min="27" max="27" width="5.28515625" style="201" customWidth="1"/>
    <col min="28" max="28" width="46.28515625" style="201" customWidth="1"/>
    <col min="29" max="29" width="11" style="201" hidden="1" customWidth="1"/>
    <col min="30" max="39" width="11" style="202" customWidth="1"/>
    <col min="40" max="40" width="53.5703125" style="203" customWidth="1"/>
    <col min="41" max="16384" width="9.140625" style="202"/>
  </cols>
  <sheetData>
    <row r="1" spans="1:29" hidden="1">
      <c r="A1" s="201" t="s">
        <v>85</v>
      </c>
      <c r="B1" s="201" t="s">
        <v>85</v>
      </c>
      <c r="C1" s="201" t="s">
        <v>85</v>
      </c>
      <c r="D1" s="201" t="s">
        <v>85</v>
      </c>
      <c r="E1" s="201" t="s">
        <v>85</v>
      </c>
      <c r="F1" s="201" t="s">
        <v>85</v>
      </c>
      <c r="G1" s="201" t="s">
        <v>85</v>
      </c>
      <c r="H1" s="201" t="s">
        <v>85</v>
      </c>
      <c r="I1" s="201" t="s">
        <v>85</v>
      </c>
      <c r="J1" s="201" t="s">
        <v>85</v>
      </c>
      <c r="K1" s="201" t="s">
        <v>85</v>
      </c>
      <c r="L1" s="201" t="s">
        <v>85</v>
      </c>
      <c r="M1" s="201" t="s">
        <v>85</v>
      </c>
      <c r="N1" s="201" t="s">
        <v>85</v>
      </c>
      <c r="O1" s="201" t="s">
        <v>85</v>
      </c>
      <c r="P1" s="201" t="s">
        <v>85</v>
      </c>
      <c r="Q1" s="201" t="s">
        <v>85</v>
      </c>
      <c r="R1" s="201" t="s">
        <v>85</v>
      </c>
      <c r="S1" s="201" t="s">
        <v>85</v>
      </c>
      <c r="T1" s="201" t="s">
        <v>85</v>
      </c>
      <c r="U1" s="201" t="s">
        <v>85</v>
      </c>
      <c r="V1" s="201" t="s">
        <v>85</v>
      </c>
      <c r="W1" s="201" t="s">
        <v>85</v>
      </c>
      <c r="X1" s="201" t="s">
        <v>85</v>
      </c>
      <c r="Y1" s="201" t="s">
        <v>85</v>
      </c>
      <c r="Z1" s="201" t="s">
        <v>85</v>
      </c>
      <c r="AA1" s="201" t="s">
        <v>86</v>
      </c>
      <c r="AC1" s="201" t="str">
        <f>IF(SUM(AC111:AC134)=0,"#hidecolumn","#showcolumn")</f>
        <v>#hidecolumn</v>
      </c>
    </row>
    <row r="2" spans="1:29" ht="12" hidden="1" customHeight="1">
      <c r="A2" s="201" t="s">
        <v>86</v>
      </c>
    </row>
    <row r="3" spans="1:29" ht="3" hidden="1" customHeight="1">
      <c r="A3" s="201" t="s">
        <v>86</v>
      </c>
    </row>
    <row r="4" spans="1:29" ht="3" hidden="1" customHeight="1">
      <c r="A4" s="201" t="s">
        <v>86</v>
      </c>
    </row>
    <row r="5" spans="1:29" ht="3" hidden="1" customHeight="1">
      <c r="A5" s="201" t="s">
        <v>86</v>
      </c>
    </row>
    <row r="6" spans="1:29" ht="3" hidden="1" customHeight="1">
      <c r="A6" s="201" t="s">
        <v>86</v>
      </c>
    </row>
    <row r="7" spans="1:29" ht="3" hidden="1" customHeight="1">
      <c r="A7" s="201" t="s">
        <v>86</v>
      </c>
    </row>
    <row r="8" spans="1:29" ht="3" hidden="1" customHeight="1">
      <c r="A8" s="201" t="s">
        <v>86</v>
      </c>
    </row>
    <row r="9" spans="1:29" ht="3" hidden="1" customHeight="1">
      <c r="A9" s="201" t="s">
        <v>86</v>
      </c>
    </row>
    <row r="10" spans="1:29" ht="3" hidden="1" customHeight="1">
      <c r="A10" s="201" t="s">
        <v>86</v>
      </c>
    </row>
    <row r="11" spans="1:29" ht="3" hidden="1" customHeight="1">
      <c r="A11" s="201" t="s">
        <v>86</v>
      </c>
    </row>
    <row r="12" spans="1:29" ht="3" hidden="1" customHeight="1">
      <c r="A12" s="201" t="s">
        <v>86</v>
      </c>
    </row>
    <row r="13" spans="1:29" ht="3" hidden="1" customHeight="1">
      <c r="A13" s="201" t="s">
        <v>86</v>
      </c>
    </row>
    <row r="14" spans="1:29" ht="3" hidden="1" customHeight="1">
      <c r="A14" s="201" t="s">
        <v>86</v>
      </c>
    </row>
    <row r="15" spans="1:29" ht="3" hidden="1" customHeight="1">
      <c r="A15" s="201" t="s">
        <v>86</v>
      </c>
    </row>
    <row r="16" spans="1:29" ht="3" hidden="1" customHeight="1">
      <c r="A16" s="201" t="s">
        <v>86</v>
      </c>
      <c r="W16" s="204"/>
    </row>
    <row r="17" spans="1:25" ht="3" hidden="1" customHeight="1">
      <c r="A17" s="201" t="s">
        <v>86</v>
      </c>
      <c r="W17" s="204"/>
    </row>
    <row r="18" spans="1:25" ht="3" hidden="1" customHeight="1">
      <c r="A18" s="201" t="s">
        <v>86</v>
      </c>
      <c r="W18" s="204"/>
    </row>
    <row r="19" spans="1:25" ht="3" hidden="1" customHeight="1">
      <c r="A19" s="201" t="s">
        <v>86</v>
      </c>
    </row>
    <row r="20" spans="1:25" ht="3" hidden="1" customHeight="1">
      <c r="A20" s="201" t="s">
        <v>86</v>
      </c>
    </row>
    <row r="21" spans="1:25" ht="3" hidden="1" customHeight="1">
      <c r="A21" s="201" t="s">
        <v>86</v>
      </c>
    </row>
    <row r="22" spans="1:25" ht="3" hidden="1" customHeight="1">
      <c r="A22" s="201" t="s">
        <v>86</v>
      </c>
    </row>
    <row r="23" spans="1:25" ht="3" hidden="1" customHeight="1">
      <c r="A23" s="201" t="s">
        <v>86</v>
      </c>
    </row>
    <row r="24" spans="1:25" ht="3" hidden="1" customHeight="1">
      <c r="A24" s="201" t="s">
        <v>86</v>
      </c>
    </row>
    <row r="25" spans="1:25" ht="3" hidden="1" customHeight="1">
      <c r="A25" s="201" t="s">
        <v>86</v>
      </c>
    </row>
    <row r="26" spans="1:25" ht="12" hidden="1" customHeight="1">
      <c r="A26" s="201" t="s">
        <v>86</v>
      </c>
      <c r="L26" s="205" t="s">
        <v>104</v>
      </c>
      <c r="M26" s="206" t="s">
        <v>72</v>
      </c>
      <c r="N26" s="207">
        <v>-1</v>
      </c>
      <c r="O26" s="207">
        <v>0</v>
      </c>
      <c r="P26" s="207">
        <v>1</v>
      </c>
      <c r="Q26" s="207">
        <v>2</v>
      </c>
      <c r="R26" s="207">
        <v>3</v>
      </c>
      <c r="S26" s="207">
        <v>4</v>
      </c>
      <c r="T26" s="207">
        <v>5</v>
      </c>
      <c r="U26" s="207">
        <v>6</v>
      </c>
      <c r="V26" s="207">
        <v>7</v>
      </c>
      <c r="W26" s="207">
        <v>8</v>
      </c>
      <c r="X26" s="207">
        <v>9</v>
      </c>
      <c r="Y26" s="208">
        <v>10</v>
      </c>
    </row>
    <row r="27" spans="1:25" ht="12" hidden="1" customHeight="1">
      <c r="A27" s="201" t="s">
        <v>86</v>
      </c>
      <c r="L27" s="209" t="s">
        <v>176</v>
      </c>
      <c r="M27" s="210"/>
      <c r="N27" s="210"/>
      <c r="O27" s="210"/>
      <c r="P27" s="211">
        <f>MYP!$O$64+MYP!P$26-1</f>
        <v>2018</v>
      </c>
      <c r="Q27" s="211">
        <f>MYP!$O$64+MYP!Q$26-1</f>
        <v>2019</v>
      </c>
      <c r="R27" s="211">
        <f>MYP!$O$64+MYP!R$26-1</f>
        <v>2020</v>
      </c>
      <c r="S27" s="211">
        <f>MYP!$O$64+MYP!S$26-1</f>
        <v>2021</v>
      </c>
      <c r="T27" s="211">
        <f>MYP!$O$64+MYP!T$26-1</f>
        <v>2022</v>
      </c>
      <c r="U27" s="211">
        <f>MYP!$O$64+MYP!U$26-1</f>
        <v>2023</v>
      </c>
      <c r="V27" s="211">
        <f>MYP!$O$64+MYP!V$26-1</f>
        <v>2024</v>
      </c>
      <c r="W27" s="211">
        <f>MYP!$O$64+MYP!W$26-1</f>
        <v>2025</v>
      </c>
      <c r="X27" s="211">
        <f>MYP!$O$64+MYP!X$26-1</f>
        <v>2026</v>
      </c>
      <c r="Y27" s="212">
        <f>MYP!$O$64+MYP!Y$26-1</f>
        <v>2027</v>
      </c>
    </row>
    <row r="28" spans="1:25" ht="12" hidden="1" customHeight="1">
      <c r="A28" s="201" t="s">
        <v>86</v>
      </c>
      <c r="L28" s="213" t="s">
        <v>177</v>
      </c>
      <c r="M28" s="210"/>
      <c r="N28" s="211"/>
      <c r="O28" s="211"/>
      <c r="P28" s="211" t="str">
        <f>MYP!$M$26&amp;" "&amp;MYP!P$26</f>
        <v>Year 1</v>
      </c>
      <c r="Q28" s="211" t="str">
        <f>MYP!$M$26&amp;" "&amp;MYP!Q$26</f>
        <v>Year 2</v>
      </c>
      <c r="R28" s="211" t="str">
        <f>MYP!$M$26&amp;" "&amp;MYP!R$26</f>
        <v>Year 3</v>
      </c>
      <c r="S28" s="211" t="str">
        <f>MYP!$M$26&amp;" "&amp;MYP!S$26</f>
        <v>Year 4</v>
      </c>
      <c r="T28" s="211" t="str">
        <f>MYP!$M$26&amp;" "&amp;MYP!T$26</f>
        <v>Year 5</v>
      </c>
      <c r="U28" s="211" t="str">
        <f>MYP!$M$26&amp;" "&amp;MYP!U$26</f>
        <v>Year 6</v>
      </c>
      <c r="V28" s="211" t="str">
        <f>MYP!$M$26&amp;" "&amp;MYP!V$26</f>
        <v>Year 7</v>
      </c>
      <c r="W28" s="211" t="str">
        <f>MYP!$M$26&amp;" "&amp;MYP!W$26</f>
        <v>Year 8</v>
      </c>
      <c r="X28" s="211" t="str">
        <f>MYP!$M$26&amp;" "&amp;MYP!X$26</f>
        <v>Year 9</v>
      </c>
      <c r="Y28" s="212" t="str">
        <f>MYP!$M$26&amp;" "&amp;MYP!Y$26</f>
        <v>Year 10</v>
      </c>
    </row>
    <row r="29" spans="1:25" ht="12" hidden="1" customHeight="1">
      <c r="A29" s="201" t="s">
        <v>86</v>
      </c>
      <c r="L29" s="213" t="s">
        <v>178</v>
      </c>
      <c r="M29" s="210"/>
      <c r="N29" s="211" t="str">
        <f>MYP!$O$64+MYP!N$26-2&amp;"-"&amp;RIGHT(MYP!$O$64+MYP!N$26-1,2)</f>
        <v>2015-16</v>
      </c>
      <c r="O29" s="211" t="str">
        <f>MYP!$O$64+MYP!O$26-2&amp;"-"&amp;RIGHT(MYP!$O$64+MYP!O$26-1,2)</f>
        <v>2016-17</v>
      </c>
      <c r="P29" s="211" t="str">
        <f>MYP!$O$64+MYP!P$26-2&amp;"-"&amp;RIGHT(MYP!$O$64+MYP!P$26-1,2)</f>
        <v>2017-18</v>
      </c>
      <c r="Q29" s="211" t="str">
        <f>MYP!$O$64+MYP!Q$26-2&amp;"-"&amp;RIGHT(MYP!$O$64+MYP!Q$26-1,2)</f>
        <v>2018-19</v>
      </c>
      <c r="R29" s="211" t="str">
        <f>MYP!$O$64+MYP!R$26-2&amp;"-"&amp;RIGHT(MYP!$O$64+MYP!R$26-1,2)</f>
        <v>2019-20</v>
      </c>
      <c r="S29" s="211" t="str">
        <f>MYP!$O$64+MYP!S$26-2&amp;"-"&amp;RIGHT(MYP!$O$64+MYP!S$26-1,2)</f>
        <v>2020-21</v>
      </c>
      <c r="T29" s="211" t="str">
        <f>MYP!$O$64+MYP!T$26-2&amp;"-"&amp;RIGHT(MYP!$O$64+MYP!T$26-1,2)</f>
        <v>2021-22</v>
      </c>
      <c r="U29" s="211" t="str">
        <f>MYP!$O$64+MYP!U$26-2&amp;"-"&amp;RIGHT(MYP!$O$64+MYP!U$26-1,2)</f>
        <v>2022-23</v>
      </c>
      <c r="V29" s="211" t="str">
        <f>MYP!$O$64+MYP!V$26-2&amp;"-"&amp;RIGHT(MYP!$O$64+MYP!V$26-1,2)</f>
        <v>2023-24</v>
      </c>
      <c r="W29" s="211" t="str">
        <f>MYP!$O$64+MYP!W$26-2&amp;"-"&amp;RIGHT(MYP!$O$64+MYP!W$26-1,2)</f>
        <v>2024-25</v>
      </c>
      <c r="X29" s="211" t="str">
        <f>MYP!$O$64+MYP!X$26-2&amp;"-"&amp;RIGHT(MYP!$O$64+MYP!X$26-1,2)</f>
        <v>2025-26</v>
      </c>
      <c r="Y29" s="212" t="str">
        <f>MYP!$O$64+MYP!Y$26-2&amp;"-"&amp;RIGHT(MYP!$O$64+MYP!Y$26-1,2)</f>
        <v>2026-27</v>
      </c>
    </row>
    <row r="30" spans="1:25" ht="12" hidden="1" customHeight="1">
      <c r="A30" s="201" t="s">
        <v>86</v>
      </c>
      <c r="L30" s="209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4"/>
    </row>
    <row r="31" spans="1:25" ht="12" hidden="1" customHeight="1">
      <c r="A31" s="201" t="s">
        <v>86</v>
      </c>
      <c r="L31" s="215" t="s">
        <v>174</v>
      </c>
      <c r="M31" s="216">
        <v>1</v>
      </c>
      <c r="N31" s="216">
        <v>2</v>
      </c>
      <c r="O31" s="216">
        <v>3</v>
      </c>
      <c r="P31" s="216">
        <v>4</v>
      </c>
      <c r="Q31" s="216">
        <v>5</v>
      </c>
      <c r="R31" s="216">
        <v>6</v>
      </c>
      <c r="S31" s="216">
        <v>7</v>
      </c>
      <c r="T31" s="216">
        <v>8</v>
      </c>
      <c r="U31" s="216">
        <v>9</v>
      </c>
      <c r="V31" s="216">
        <v>10</v>
      </c>
      <c r="W31" s="216">
        <v>11</v>
      </c>
      <c r="X31" s="216">
        <v>12</v>
      </c>
      <c r="Y31" s="214"/>
    </row>
    <row r="32" spans="1:25" ht="12" hidden="1" customHeight="1">
      <c r="A32" s="201" t="s">
        <v>86</v>
      </c>
      <c r="L32" s="213" t="s">
        <v>175</v>
      </c>
      <c r="M32" s="217" t="s">
        <v>0</v>
      </c>
      <c r="N32" s="217" t="s">
        <v>1</v>
      </c>
      <c r="O32" s="217" t="s">
        <v>2</v>
      </c>
      <c r="P32" s="217" t="s">
        <v>3</v>
      </c>
      <c r="Q32" s="217" t="s">
        <v>4</v>
      </c>
      <c r="R32" s="217" t="s">
        <v>5</v>
      </c>
      <c r="S32" s="217" t="s">
        <v>6</v>
      </c>
      <c r="T32" s="217" t="s">
        <v>7</v>
      </c>
      <c r="U32" s="217" t="s">
        <v>8</v>
      </c>
      <c r="V32" s="217" t="s">
        <v>9</v>
      </c>
      <c r="W32" s="217" t="s">
        <v>10</v>
      </c>
      <c r="X32" s="217" t="s">
        <v>11</v>
      </c>
      <c r="Y32" s="214"/>
    </row>
    <row r="33" spans="1:25" ht="12" hidden="1" customHeight="1">
      <c r="A33" s="201" t="s">
        <v>86</v>
      </c>
      <c r="L33" s="209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4"/>
    </row>
    <row r="34" spans="1:25" ht="12" hidden="1" customHeight="1">
      <c r="A34" s="201" t="s">
        <v>86</v>
      </c>
      <c r="L34" s="209"/>
      <c r="M34" s="218" t="s">
        <v>111</v>
      </c>
      <c r="N34" s="211" t="s">
        <v>179</v>
      </c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4"/>
    </row>
    <row r="35" spans="1:25" ht="12" hidden="1" customHeight="1">
      <c r="A35" s="201" t="s">
        <v>86</v>
      </c>
      <c r="L35" s="209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4"/>
    </row>
    <row r="36" spans="1:25" ht="12" hidden="1" customHeight="1">
      <c r="A36" s="201" t="s">
        <v>86</v>
      </c>
      <c r="L36" s="209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4"/>
    </row>
    <row r="37" spans="1:25" ht="12" hidden="1" customHeight="1">
      <c r="A37" s="201" t="s">
        <v>86</v>
      </c>
      <c r="L37" s="209"/>
      <c r="M37" s="210"/>
      <c r="N37" s="210"/>
      <c r="O37" s="219" t="s">
        <v>113</v>
      </c>
      <c r="P37" s="210"/>
      <c r="Q37" s="210"/>
      <c r="R37" s="210"/>
      <c r="S37" s="210"/>
      <c r="T37" s="210"/>
      <c r="U37" s="210"/>
      <c r="V37" s="210"/>
      <c r="W37" s="210"/>
      <c r="X37" s="210"/>
      <c r="Y37" s="214"/>
    </row>
    <row r="38" spans="1:25" ht="12" hidden="1" customHeight="1">
      <c r="A38" s="201" t="s">
        <v>86</v>
      </c>
      <c r="L38" s="209"/>
      <c r="M38" s="219" t="s">
        <v>138</v>
      </c>
      <c r="N38" s="220" t="s">
        <v>203</v>
      </c>
      <c r="O38" s="221">
        <v>0</v>
      </c>
      <c r="P38" s="210"/>
      <c r="Q38" s="210"/>
      <c r="R38" s="210"/>
      <c r="S38" s="210"/>
      <c r="T38" s="210"/>
      <c r="U38" s="210"/>
      <c r="V38" s="210"/>
      <c r="W38" s="210"/>
      <c r="X38" s="210"/>
      <c r="Y38" s="214"/>
    </row>
    <row r="39" spans="1:25" ht="12" hidden="1" customHeight="1">
      <c r="A39" s="201" t="s">
        <v>86</v>
      </c>
      <c r="L39" s="209"/>
      <c r="M39" s="210"/>
      <c r="N39" s="220" t="s">
        <v>204</v>
      </c>
      <c r="O39" s="221" t="str">
        <f>LEFT(MYP!O63,3)</f>
        <v>Apr</v>
      </c>
      <c r="P39" s="210"/>
      <c r="Q39" s="210"/>
      <c r="R39" s="210"/>
      <c r="S39" s="210"/>
      <c r="T39" s="210"/>
      <c r="U39" s="210"/>
      <c r="V39" s="210"/>
      <c r="W39" s="210"/>
      <c r="X39" s="210"/>
      <c r="Y39" s="214"/>
    </row>
    <row r="40" spans="1:25" ht="12" hidden="1" customHeight="1">
      <c r="A40" s="201" t="s">
        <v>86</v>
      </c>
      <c r="L40" s="222"/>
      <c r="M40" s="223"/>
      <c r="N40" s="224" t="s">
        <v>205</v>
      </c>
      <c r="O40" s="225" t="str">
        <f>IF(OR(O38="",O38=0),O39,IF(O39=O38,O39,O38))</f>
        <v>Apr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6"/>
    </row>
    <row r="41" spans="1:25" ht="12" hidden="1" customHeight="1">
      <c r="A41" s="201" t="s">
        <v>86</v>
      </c>
    </row>
    <row r="42" spans="1:25" ht="12" hidden="1" customHeight="1">
      <c r="A42" s="201" t="s">
        <v>86</v>
      </c>
    </row>
    <row r="43" spans="1:25" ht="12" hidden="1" customHeight="1">
      <c r="A43" s="201" t="s">
        <v>86</v>
      </c>
    </row>
    <row r="44" spans="1:25" ht="12" hidden="1" customHeight="1">
      <c r="A44" s="201" t="s">
        <v>86</v>
      </c>
    </row>
    <row r="45" spans="1:25" ht="3" hidden="1" customHeight="1">
      <c r="A45" s="201" t="s">
        <v>86</v>
      </c>
    </row>
    <row r="46" spans="1:25" ht="3" hidden="1" customHeight="1">
      <c r="A46" s="201" t="s">
        <v>86</v>
      </c>
    </row>
    <row r="47" spans="1:25" ht="3" hidden="1" customHeight="1">
      <c r="A47" s="201" t="s">
        <v>86</v>
      </c>
    </row>
    <row r="48" spans="1:25" ht="3" hidden="1" customHeight="1">
      <c r="A48" s="201" t="s">
        <v>86</v>
      </c>
    </row>
    <row r="49" spans="1:25" ht="3" hidden="1" customHeight="1">
      <c r="A49" s="201" t="s">
        <v>86</v>
      </c>
    </row>
    <row r="50" spans="1:25" ht="3" hidden="1" customHeight="1">
      <c r="A50" s="201" t="s">
        <v>86</v>
      </c>
    </row>
    <row r="51" spans="1:25" ht="3" hidden="1" customHeight="1">
      <c r="A51" s="201" t="s">
        <v>86</v>
      </c>
    </row>
    <row r="52" spans="1:25" ht="3" hidden="1" customHeight="1">
      <c r="A52" s="201" t="s">
        <v>86</v>
      </c>
    </row>
    <row r="53" spans="1:25" ht="3" hidden="1" customHeight="1">
      <c r="A53" s="201" t="s">
        <v>86</v>
      </c>
    </row>
    <row r="54" spans="1:25" ht="3" hidden="1" customHeight="1">
      <c r="A54" s="201" t="s">
        <v>86</v>
      </c>
    </row>
    <row r="55" spans="1:25" ht="3" hidden="1" customHeight="1">
      <c r="A55" s="201" t="s">
        <v>86</v>
      </c>
    </row>
    <row r="56" spans="1:25" ht="3" hidden="1" customHeight="1">
      <c r="A56" s="201" t="s">
        <v>86</v>
      </c>
    </row>
    <row r="57" spans="1:25" ht="3" hidden="1" customHeight="1">
      <c r="A57" s="201" t="s">
        <v>86</v>
      </c>
    </row>
    <row r="58" spans="1:25" ht="3" hidden="1" customHeight="1">
      <c r="A58" s="201" t="s">
        <v>86</v>
      </c>
    </row>
    <row r="59" spans="1:25" ht="3" hidden="1" customHeight="1">
      <c r="A59" s="201" t="s">
        <v>86</v>
      </c>
    </row>
    <row r="60" spans="1:25" ht="11.45" hidden="1" customHeight="1">
      <c r="A60" s="201" t="s">
        <v>86</v>
      </c>
      <c r="M60" s="227" t="s">
        <v>87</v>
      </c>
      <c r="N60" s="23" t="s">
        <v>262</v>
      </c>
      <c r="O60" s="219" t="s">
        <v>202</v>
      </c>
      <c r="P60" s="220"/>
      <c r="Q60" s="211" t="s">
        <v>232</v>
      </c>
      <c r="R60" s="211"/>
      <c r="S60" s="220" t="s">
        <v>230</v>
      </c>
      <c r="T60" s="211"/>
      <c r="U60" s="229" t="s">
        <v>91</v>
      </c>
      <c r="V60" s="229" t="s">
        <v>92</v>
      </c>
      <c r="W60" s="211" t="s">
        <v>93</v>
      </c>
      <c r="X60" s="211" t="s">
        <v>94</v>
      </c>
      <c r="Y60" s="211" t="s">
        <v>95</v>
      </c>
    </row>
    <row r="61" spans="1:25" ht="11.45" hidden="1" customHeight="1">
      <c r="A61" s="201" t="s">
        <v>86</v>
      </c>
      <c r="M61" s="230" t="s">
        <v>88</v>
      </c>
      <c r="N61" s="230" t="s">
        <v>90</v>
      </c>
      <c r="O61" s="230" t="s">
        <v>90</v>
      </c>
      <c r="P61" s="230" t="s">
        <v>89</v>
      </c>
      <c r="Q61" s="230" t="s">
        <v>90</v>
      </c>
      <c r="R61" s="230"/>
      <c r="S61" s="230" t="s">
        <v>90</v>
      </c>
      <c r="T61" s="227" t="s">
        <v>172</v>
      </c>
      <c r="U61" s="228" t="s">
        <v>234</v>
      </c>
      <c r="V61" s="231" t="s">
        <v>235</v>
      </c>
      <c r="W61" s="219" t="s">
        <v>243</v>
      </c>
      <c r="X61" s="232" t="s">
        <v>249</v>
      </c>
      <c r="Y61" s="334" t="s">
        <v>263</v>
      </c>
    </row>
    <row r="62" spans="1:25" ht="11.45" hidden="1" customHeight="1">
      <c r="A62" s="201" t="s">
        <v>86</v>
      </c>
      <c r="M62" s="211" t="s">
        <v>96</v>
      </c>
      <c r="O62" s="237" t="str">
        <f>'MYP-Multisite'!Q62</f>
        <v>0170-Magnolia Public Schools (MPS) (MPS)</v>
      </c>
      <c r="P62" s="201" t="s">
        <v>77</v>
      </c>
      <c r="Q62" s="235" t="s">
        <v>271</v>
      </c>
      <c r="R62" s="202" t="s">
        <v>79</v>
      </c>
      <c r="T62" s="227" t="s">
        <v>88</v>
      </c>
      <c r="U62" s="236" t="s">
        <v>70</v>
      </c>
      <c r="V62" s="211" t="s">
        <v>70</v>
      </c>
      <c r="W62" s="211" t="s">
        <v>70</v>
      </c>
      <c r="X62" s="211" t="s">
        <v>70</v>
      </c>
      <c r="Y62" s="336" t="s">
        <v>70</v>
      </c>
    </row>
    <row r="63" spans="1:25" ht="11.45" hidden="1" customHeight="1">
      <c r="A63" s="201" t="s">
        <v>86</v>
      </c>
      <c r="M63" s="211" t="s">
        <v>73</v>
      </c>
      <c r="N63" s="233" t="s">
        <v>270</v>
      </c>
      <c r="O63" s="234" t="s">
        <v>272</v>
      </c>
      <c r="Q63" s="202"/>
      <c r="R63" s="202" t="s">
        <v>79</v>
      </c>
      <c r="S63" s="202"/>
      <c r="T63" s="227" t="s">
        <v>142</v>
      </c>
      <c r="U63" s="211"/>
      <c r="V63" s="211"/>
      <c r="W63" s="211"/>
      <c r="X63" s="211"/>
      <c r="Y63" s="211"/>
    </row>
    <row r="64" spans="1:25" ht="11.45" hidden="1" customHeight="1">
      <c r="A64" s="201" t="s">
        <v>86</v>
      </c>
      <c r="M64" s="211" t="s">
        <v>71</v>
      </c>
      <c r="O64" s="234">
        <v>2018</v>
      </c>
      <c r="R64" s="201" t="s">
        <v>77</v>
      </c>
      <c r="S64" s="233" t="s">
        <v>82</v>
      </c>
      <c r="T64" s="211"/>
      <c r="U64" s="211"/>
      <c r="V64" s="211"/>
      <c r="W64" s="211"/>
      <c r="X64" s="211"/>
      <c r="Y64" s="211"/>
    </row>
    <row r="65" spans="1:40" ht="11.45" hidden="1" customHeight="1">
      <c r="A65" s="201" t="s">
        <v>86</v>
      </c>
      <c r="M65" s="211" t="s">
        <v>72</v>
      </c>
      <c r="O65" s="237" t="s">
        <v>82</v>
      </c>
      <c r="R65" s="201" t="s">
        <v>79</v>
      </c>
      <c r="S65" s="202"/>
      <c r="T65" s="211"/>
      <c r="U65" s="211"/>
      <c r="V65" s="211"/>
      <c r="W65" s="211"/>
      <c r="X65" s="211"/>
      <c r="Y65" s="211"/>
    </row>
    <row r="66" spans="1:40" ht="11.45" hidden="1" customHeight="1">
      <c r="A66" s="201" t="s">
        <v>86</v>
      </c>
      <c r="M66" s="211" t="s">
        <v>70</v>
      </c>
      <c r="O66" s="237" t="s">
        <v>83</v>
      </c>
      <c r="Q66" s="202"/>
      <c r="R66" s="202" t="s">
        <v>78</v>
      </c>
      <c r="S66" s="202"/>
      <c r="T66" s="211"/>
      <c r="U66" s="211"/>
      <c r="V66" s="211"/>
      <c r="W66" s="211"/>
      <c r="X66" s="211"/>
      <c r="Y66" s="211"/>
    </row>
    <row r="67" spans="1:40" ht="11.45" hidden="1" customHeight="1">
      <c r="A67" s="201" t="s">
        <v>86</v>
      </c>
      <c r="M67" s="211" t="s">
        <v>75</v>
      </c>
      <c r="O67" s="237" t="s">
        <v>84</v>
      </c>
      <c r="R67" s="201" t="s">
        <v>77</v>
      </c>
      <c r="S67" s="233" t="s">
        <v>83</v>
      </c>
      <c r="T67" s="211"/>
      <c r="U67" s="211"/>
      <c r="V67" s="211"/>
      <c r="W67" s="211"/>
      <c r="X67" s="211"/>
      <c r="Y67" s="211"/>
    </row>
    <row r="68" spans="1:40" ht="11.45" hidden="1" customHeight="1">
      <c r="A68" s="201" t="s">
        <v>86</v>
      </c>
      <c r="M68" s="211" t="s">
        <v>76</v>
      </c>
      <c r="R68" s="201" t="s">
        <v>77</v>
      </c>
      <c r="S68" s="233" t="s">
        <v>84</v>
      </c>
      <c r="T68" s="211"/>
      <c r="U68" s="211"/>
      <c r="V68" s="211"/>
      <c r="W68" s="211"/>
      <c r="X68" s="211"/>
      <c r="Y68" s="211"/>
      <c r="AC68" s="202"/>
    </row>
    <row r="69" spans="1:40" ht="11.45" hidden="1" customHeight="1">
      <c r="A69" s="201" t="s">
        <v>86</v>
      </c>
      <c r="M69" s="211" t="s">
        <v>74</v>
      </c>
      <c r="Q69" s="211"/>
      <c r="R69" s="211" t="s">
        <v>79</v>
      </c>
      <c r="S69" s="220"/>
      <c r="T69" s="211"/>
      <c r="U69" s="211"/>
      <c r="V69" s="211"/>
      <c r="W69" s="211"/>
      <c r="X69" s="211"/>
      <c r="Y69" s="211"/>
      <c r="AC69" s="202"/>
    </row>
    <row r="70" spans="1:40" ht="11.45" hidden="1" customHeight="1">
      <c r="A70" s="201" t="s">
        <v>86</v>
      </c>
      <c r="O70" s="211"/>
      <c r="P70" s="211"/>
      <c r="Q70" s="211"/>
      <c r="R70" s="211"/>
      <c r="S70" s="211"/>
      <c r="T70" s="238"/>
      <c r="U70" s="211"/>
      <c r="V70" s="211"/>
      <c r="W70" s="211"/>
      <c r="X70" s="211"/>
      <c r="Y70" s="211"/>
      <c r="AC70" s="202"/>
    </row>
    <row r="71" spans="1:40" ht="11.45" hidden="1" customHeight="1">
      <c r="A71" s="201" t="s">
        <v>86</v>
      </c>
      <c r="O71" s="229"/>
      <c r="P71" s="239" t="s">
        <v>172</v>
      </c>
      <c r="Q71" s="239" t="s">
        <v>88</v>
      </c>
      <c r="R71" s="239"/>
      <c r="S71" s="239" t="s">
        <v>142</v>
      </c>
      <c r="T71" s="238"/>
      <c r="U71" s="211"/>
      <c r="V71" s="211"/>
      <c r="W71" s="211"/>
      <c r="X71" s="211"/>
      <c r="Y71" s="211"/>
      <c r="AC71" s="202"/>
    </row>
    <row r="72" spans="1:40" ht="11.45" hidden="1" customHeight="1">
      <c r="A72" s="201" t="s">
        <v>86</v>
      </c>
      <c r="O72" s="229" t="s">
        <v>97</v>
      </c>
      <c r="P72" s="228" t="s">
        <v>234</v>
      </c>
      <c r="Q72" s="229" t="s">
        <v>96</v>
      </c>
      <c r="R72" s="239"/>
      <c r="S72" s="239"/>
      <c r="T72" s="238"/>
      <c r="U72" s="211"/>
      <c r="V72" s="211"/>
      <c r="W72" s="211"/>
      <c r="X72" s="211"/>
      <c r="Y72" s="211"/>
      <c r="AC72" s="233" t="str">
        <f t="shared" ref="AC72:AM72" si="0">$Q$62</f>
        <v>0170-Magnolia Public Schools (MPS) (MPS)</v>
      </c>
      <c r="AD72" s="233" t="str">
        <f t="shared" si="0"/>
        <v>0170-Magnolia Public Schools (MPS) (MPS)</v>
      </c>
      <c r="AE72" s="233" t="str">
        <f t="shared" si="0"/>
        <v>0170-Magnolia Public Schools (MPS) (MPS)</v>
      </c>
      <c r="AF72" s="233" t="str">
        <f t="shared" si="0"/>
        <v>0170-Magnolia Public Schools (MPS) (MPS)</v>
      </c>
      <c r="AG72" s="233" t="str">
        <f t="shared" si="0"/>
        <v>0170-Magnolia Public Schools (MPS) (MPS)</v>
      </c>
      <c r="AH72" s="233" t="str">
        <f t="shared" si="0"/>
        <v>0170-Magnolia Public Schools (MPS) (MPS)</v>
      </c>
      <c r="AI72" s="233" t="str">
        <f t="shared" si="0"/>
        <v>0170-Magnolia Public Schools (MPS) (MPS)</v>
      </c>
      <c r="AJ72" s="233" t="str">
        <f t="shared" si="0"/>
        <v>0170-Magnolia Public Schools (MPS) (MPS)</v>
      </c>
      <c r="AK72" s="233" t="str">
        <f t="shared" si="0"/>
        <v>0170-Magnolia Public Schools (MPS) (MPS)</v>
      </c>
      <c r="AL72" s="233" t="str">
        <f t="shared" si="0"/>
        <v>0170-Magnolia Public Schools (MPS) (MPS)</v>
      </c>
      <c r="AM72" s="233" t="str">
        <f t="shared" si="0"/>
        <v>0170-Magnolia Public Schools (MPS) (MPS)</v>
      </c>
    </row>
    <row r="73" spans="1:40" ht="11.45" hidden="1" customHeight="1">
      <c r="A73" s="201" t="s">
        <v>86</v>
      </c>
      <c r="O73" s="229" t="s">
        <v>98</v>
      </c>
      <c r="P73" s="228" t="s">
        <v>234</v>
      </c>
      <c r="Q73" s="236" t="s">
        <v>73</v>
      </c>
      <c r="R73" s="236"/>
      <c r="S73" s="229"/>
      <c r="T73" s="238"/>
      <c r="U73" s="211"/>
      <c r="V73" s="211"/>
      <c r="W73" s="211"/>
      <c r="X73" s="211"/>
      <c r="Y73" s="211"/>
      <c r="AB73" s="202"/>
      <c r="AC73" s="233" t="str">
        <f>MYP!$O$63</f>
        <v>Apr MR Forecast 2018</v>
      </c>
      <c r="AD73" s="233" t="str">
        <f>MYP!$O$63</f>
        <v>Apr MR Forecast 2018</v>
      </c>
      <c r="AE73" s="233" t="str">
        <f>MYP!$O$63</f>
        <v>Apr MR Forecast 2018</v>
      </c>
      <c r="AF73" s="233" t="str">
        <f>MYP!$O$63</f>
        <v>Apr MR Forecast 2018</v>
      </c>
      <c r="AG73" s="233" t="str">
        <f>MYP!$O$63</f>
        <v>Apr MR Forecast 2018</v>
      </c>
      <c r="AH73" s="233" t="str">
        <f>MYP!$O$63</f>
        <v>Apr MR Forecast 2018</v>
      </c>
      <c r="AI73" s="233" t="str">
        <f>MYP!$O$63</f>
        <v>Apr MR Forecast 2018</v>
      </c>
      <c r="AJ73" s="233" t="str">
        <f>MYP!$O$63</f>
        <v>Apr MR Forecast 2018</v>
      </c>
      <c r="AK73" s="233" t="str">
        <f>MYP!$O$63</f>
        <v>Apr MR Forecast 2018</v>
      </c>
      <c r="AL73" s="233" t="str">
        <f>MYP!$O$63</f>
        <v>Apr MR Forecast 2018</v>
      </c>
      <c r="AM73" s="233" t="str">
        <f>MYP!$O$63</f>
        <v>Apr MR Forecast 2018</v>
      </c>
    </row>
    <row r="74" spans="1:40" ht="11.45" hidden="1" customHeight="1">
      <c r="A74" s="201" t="s">
        <v>86</v>
      </c>
      <c r="O74" s="229" t="s">
        <v>99</v>
      </c>
      <c r="P74" s="228" t="s">
        <v>234</v>
      </c>
      <c r="Q74" s="229" t="s">
        <v>72</v>
      </c>
      <c r="R74" s="229"/>
      <c r="S74" s="229"/>
      <c r="T74" s="238"/>
      <c r="U74" s="211"/>
      <c r="V74" s="211"/>
      <c r="W74" s="211"/>
      <c r="X74" s="211"/>
      <c r="Y74" s="211"/>
      <c r="AB74" s="202"/>
      <c r="AC74" s="233">
        <f>MYP!$O$64+AC$93-1</f>
        <v>2017</v>
      </c>
      <c r="AD74" s="233">
        <f>MYP!$O$64+AD$93-1</f>
        <v>2018</v>
      </c>
      <c r="AE74" s="233">
        <f>MYP!$O$64+AE$93-1</f>
        <v>2019</v>
      </c>
      <c r="AF74" s="233">
        <f>MYP!$O$64+AF$93-1</f>
        <v>2020</v>
      </c>
      <c r="AG74" s="233">
        <f>MYP!$O$64+AG$93-1</f>
        <v>2021</v>
      </c>
      <c r="AH74" s="233">
        <f>MYP!$O$64+AH$93-1</f>
        <v>2022</v>
      </c>
      <c r="AI74" s="233">
        <f>MYP!$O$64+AI$93-1</f>
        <v>2023</v>
      </c>
      <c r="AJ74" s="233">
        <f>MYP!$O$64+AJ$93-1</f>
        <v>2024</v>
      </c>
      <c r="AK74" s="233">
        <f>MYP!$O$64+AK$93-1</f>
        <v>2025</v>
      </c>
      <c r="AL74" s="233">
        <f>MYP!$O$64+AL$93-1</f>
        <v>2026</v>
      </c>
      <c r="AM74" s="233">
        <f>MYP!$O$64+AM$93-1</f>
        <v>2027</v>
      </c>
    </row>
    <row r="75" spans="1:40" ht="11.45" hidden="1" customHeight="1">
      <c r="A75" s="201" t="s">
        <v>86</v>
      </c>
      <c r="O75" s="229" t="s">
        <v>100</v>
      </c>
      <c r="P75" s="228" t="s">
        <v>234</v>
      </c>
      <c r="Q75" s="201" t="s">
        <v>74</v>
      </c>
      <c r="AC75" s="233" t="s">
        <v>231</v>
      </c>
      <c r="AD75" s="233" t="s">
        <v>113</v>
      </c>
      <c r="AE75" s="233" t="s">
        <v>113</v>
      </c>
      <c r="AF75" s="233" t="s">
        <v>113</v>
      </c>
      <c r="AG75" s="233" t="s">
        <v>113</v>
      </c>
      <c r="AH75" s="233" t="s">
        <v>113</v>
      </c>
      <c r="AI75" s="233" t="s">
        <v>113</v>
      </c>
      <c r="AJ75" s="233" t="s">
        <v>113</v>
      </c>
      <c r="AK75" s="233" t="s">
        <v>113</v>
      </c>
      <c r="AL75" s="233" t="s">
        <v>113</v>
      </c>
      <c r="AM75" s="233" t="s">
        <v>113</v>
      </c>
    </row>
    <row r="76" spans="1:40" ht="11.45" hidden="1" customHeight="1">
      <c r="A76" s="201" t="s">
        <v>86</v>
      </c>
      <c r="O76" s="229" t="s">
        <v>101</v>
      </c>
      <c r="P76" s="231" t="s">
        <v>235</v>
      </c>
      <c r="Q76" s="229" t="s">
        <v>96</v>
      </c>
      <c r="R76" s="229"/>
      <c r="S76" s="229"/>
      <c r="T76" s="238"/>
      <c r="U76" s="211"/>
      <c r="V76" s="211"/>
      <c r="W76" s="211"/>
      <c r="X76" s="211"/>
      <c r="AB76" s="240" t="str">
        <f>IF(RIGHT($Q$62,3)="-C)",$Q$62,TRIM(LEFT($Q$62,5)&amp;MYP!$M$34))</f>
        <v>0170-0000-000</v>
      </c>
      <c r="AN76" s="241" t="str">
        <f>IF(RIGHT($Q$62,3)="-C)",$Q$62,TRIM(LEFT($Q$62,5)&amp;MYP!$M$34))</f>
        <v>0170-0000-000</v>
      </c>
    </row>
    <row r="77" spans="1:40" ht="11.45" hidden="1" customHeight="1">
      <c r="A77" s="201" t="s">
        <v>86</v>
      </c>
      <c r="O77" s="229" t="s">
        <v>102</v>
      </c>
      <c r="P77" s="231" t="s">
        <v>235</v>
      </c>
      <c r="Q77" s="236" t="s">
        <v>73</v>
      </c>
      <c r="R77" s="229"/>
      <c r="S77" s="229"/>
      <c r="T77" s="238"/>
      <c r="U77" s="211"/>
      <c r="V77" s="211"/>
      <c r="W77" s="211"/>
      <c r="X77" s="211"/>
      <c r="AB77" s="240" t="str">
        <f>MYP!$O$63</f>
        <v>Apr MR Forecast 2018</v>
      </c>
      <c r="AC77" s="202"/>
      <c r="AN77" s="241" t="str">
        <f>MYP!$O$63</f>
        <v>Apr MR Forecast 2018</v>
      </c>
    </row>
    <row r="78" spans="1:40" ht="11.45" hidden="1" customHeight="1">
      <c r="A78" s="201" t="s">
        <v>86</v>
      </c>
      <c r="O78" s="229" t="s">
        <v>103</v>
      </c>
      <c r="P78" s="231" t="s">
        <v>235</v>
      </c>
      <c r="Q78" s="229" t="s">
        <v>72</v>
      </c>
      <c r="R78" s="236"/>
      <c r="S78" s="229"/>
      <c r="T78" s="238"/>
      <c r="U78" s="211"/>
      <c r="V78" s="211"/>
      <c r="W78" s="211"/>
      <c r="X78" s="211"/>
      <c r="AB78" s="240">
        <f>MYP!$O$64+AB$93-1</f>
        <v>2018</v>
      </c>
      <c r="AC78" s="202"/>
      <c r="AN78" s="241">
        <f>MYP!$O$64+AN$93-1</f>
        <v>2018</v>
      </c>
    </row>
    <row r="79" spans="1:40" ht="11.45" hidden="1" customHeight="1">
      <c r="A79" s="201" t="s">
        <v>86</v>
      </c>
      <c r="O79" s="229" t="s">
        <v>206</v>
      </c>
      <c r="P79" s="231" t="s">
        <v>235</v>
      </c>
      <c r="Q79" s="201" t="s">
        <v>74</v>
      </c>
      <c r="R79" s="229"/>
      <c r="S79" s="229"/>
      <c r="T79" s="238"/>
      <c r="U79" s="211"/>
      <c r="V79" s="211"/>
      <c r="W79" s="211"/>
      <c r="X79" s="211"/>
      <c r="AB79" s="240" t="s">
        <v>114</v>
      </c>
      <c r="AC79" s="202"/>
      <c r="AN79" s="241" t="s">
        <v>233</v>
      </c>
    </row>
    <row r="80" spans="1:40" ht="11.45" hidden="1" customHeight="1">
      <c r="A80" s="201" t="s">
        <v>86</v>
      </c>
      <c r="O80" s="229" t="s">
        <v>207</v>
      </c>
      <c r="P80" s="219" t="s">
        <v>243</v>
      </c>
      <c r="Q80" s="229" t="s">
        <v>96</v>
      </c>
      <c r="R80" s="229"/>
      <c r="S80" s="229"/>
      <c r="T80" s="238"/>
      <c r="U80" s="211"/>
      <c r="V80" s="211"/>
      <c r="W80" s="211"/>
      <c r="X80" s="211"/>
      <c r="Y80" s="211"/>
      <c r="AC80" s="202"/>
      <c r="AD80" s="242" t="str">
        <f t="shared" ref="AD80" si="1">$Q$62</f>
        <v>0170-Magnolia Public Schools (MPS) (MPS)</v>
      </c>
    </row>
    <row r="81" spans="1:40" ht="11.45" hidden="1" customHeight="1">
      <c r="A81" s="201" t="s">
        <v>86</v>
      </c>
      <c r="O81" s="229" t="s">
        <v>208</v>
      </c>
      <c r="P81" s="219" t="s">
        <v>243</v>
      </c>
      <c r="Q81" s="236" t="s">
        <v>73</v>
      </c>
      <c r="R81" s="229"/>
      <c r="S81" s="229"/>
      <c r="T81" s="238"/>
      <c r="U81" s="211"/>
      <c r="V81" s="211"/>
      <c r="W81" s="211"/>
      <c r="X81" s="211"/>
      <c r="Y81" s="211"/>
      <c r="AC81" s="202"/>
      <c r="AD81" s="242" t="str">
        <f>MYP!$O$63</f>
        <v>Apr MR Forecast 2018</v>
      </c>
    </row>
    <row r="82" spans="1:40" ht="11.45" hidden="1" customHeight="1">
      <c r="A82" s="201" t="s">
        <v>86</v>
      </c>
      <c r="O82" s="229" t="s">
        <v>209</v>
      </c>
      <c r="P82" s="219" t="s">
        <v>243</v>
      </c>
      <c r="Q82" s="229" t="s">
        <v>72</v>
      </c>
      <c r="R82" s="229"/>
      <c r="S82" s="229"/>
      <c r="T82" s="238"/>
      <c r="U82" s="211"/>
      <c r="V82" s="211"/>
      <c r="W82" s="211"/>
      <c r="X82" s="211"/>
      <c r="Y82" s="211"/>
      <c r="AC82" s="202"/>
      <c r="AD82" s="242">
        <f>MYP!$O$64+AD$93-1</f>
        <v>2018</v>
      </c>
    </row>
    <row r="83" spans="1:40" ht="11.45" hidden="1" customHeight="1">
      <c r="A83" s="201" t="s">
        <v>86</v>
      </c>
      <c r="O83" s="229" t="s">
        <v>210</v>
      </c>
      <c r="P83" s="219" t="s">
        <v>243</v>
      </c>
      <c r="Q83" s="201" t="s">
        <v>74</v>
      </c>
      <c r="R83" s="236"/>
      <c r="S83" s="229"/>
      <c r="T83" s="238"/>
      <c r="U83" s="211"/>
      <c r="V83" s="211"/>
      <c r="W83" s="211"/>
      <c r="X83" s="211"/>
      <c r="Y83" s="211"/>
      <c r="AC83" s="202"/>
      <c r="AD83" s="242" t="s">
        <v>113</v>
      </c>
    </row>
    <row r="84" spans="1:40" ht="11.45" hidden="1" customHeight="1">
      <c r="A84" s="201" t="s">
        <v>86</v>
      </c>
      <c r="O84" s="229" t="s">
        <v>211</v>
      </c>
      <c r="P84" s="232" t="s">
        <v>249</v>
      </c>
      <c r="Q84" s="229" t="s">
        <v>96</v>
      </c>
      <c r="R84" s="229"/>
      <c r="S84" s="229"/>
      <c r="T84" s="238"/>
      <c r="U84" s="211"/>
      <c r="V84" s="211"/>
      <c r="W84" s="211"/>
      <c r="X84" s="211"/>
      <c r="Y84" s="211"/>
      <c r="AC84" s="202"/>
      <c r="AE84" s="243" t="str">
        <f t="shared" ref="AE84:AM84" si="2">$Q$62</f>
        <v>0170-Magnolia Public Schools (MPS) (MPS)</v>
      </c>
      <c r="AF84" s="243" t="str">
        <f t="shared" si="2"/>
        <v>0170-Magnolia Public Schools (MPS) (MPS)</v>
      </c>
      <c r="AG84" s="243" t="str">
        <f t="shared" si="2"/>
        <v>0170-Magnolia Public Schools (MPS) (MPS)</v>
      </c>
      <c r="AH84" s="243" t="str">
        <f t="shared" si="2"/>
        <v>0170-Magnolia Public Schools (MPS) (MPS)</v>
      </c>
      <c r="AI84" s="243" t="str">
        <f t="shared" si="2"/>
        <v>0170-Magnolia Public Schools (MPS) (MPS)</v>
      </c>
      <c r="AJ84" s="243" t="str">
        <f t="shared" si="2"/>
        <v>0170-Magnolia Public Schools (MPS) (MPS)</v>
      </c>
      <c r="AK84" s="243" t="str">
        <f t="shared" si="2"/>
        <v>0170-Magnolia Public Schools (MPS) (MPS)</v>
      </c>
      <c r="AL84" s="243" t="str">
        <f t="shared" si="2"/>
        <v>0170-Magnolia Public Schools (MPS) (MPS)</v>
      </c>
      <c r="AM84" s="243" t="str">
        <f t="shared" si="2"/>
        <v>0170-Magnolia Public Schools (MPS) (MPS)</v>
      </c>
    </row>
    <row r="85" spans="1:40" ht="11.45" hidden="1" customHeight="1">
      <c r="A85" s="201" t="s">
        <v>86</v>
      </c>
      <c r="O85" s="229" t="s">
        <v>214</v>
      </c>
      <c r="P85" s="232" t="s">
        <v>249</v>
      </c>
      <c r="Q85" s="236" t="s">
        <v>73</v>
      </c>
      <c r="R85" s="229"/>
      <c r="S85" s="229"/>
      <c r="T85" s="238"/>
      <c r="U85" s="211"/>
      <c r="V85" s="211"/>
      <c r="W85" s="211"/>
      <c r="X85" s="211"/>
      <c r="Y85" s="211"/>
      <c r="AC85" s="202"/>
      <c r="AE85" s="243" t="str">
        <f>MYP!$O$63</f>
        <v>Apr MR Forecast 2018</v>
      </c>
      <c r="AF85" s="243" t="str">
        <f>MYP!$O$63</f>
        <v>Apr MR Forecast 2018</v>
      </c>
      <c r="AG85" s="243" t="str">
        <f>MYP!$O$63</f>
        <v>Apr MR Forecast 2018</v>
      </c>
      <c r="AH85" s="243" t="str">
        <f>MYP!$O$63</f>
        <v>Apr MR Forecast 2018</v>
      </c>
      <c r="AI85" s="243" t="str">
        <f>MYP!$O$63</f>
        <v>Apr MR Forecast 2018</v>
      </c>
      <c r="AJ85" s="243" t="str">
        <f>MYP!$O$63</f>
        <v>Apr MR Forecast 2018</v>
      </c>
      <c r="AK85" s="243" t="str">
        <f>MYP!$O$63</f>
        <v>Apr MR Forecast 2018</v>
      </c>
      <c r="AL85" s="243" t="str">
        <f>MYP!$O$63</f>
        <v>Apr MR Forecast 2018</v>
      </c>
      <c r="AM85" s="243" t="str">
        <f>MYP!$O$63</f>
        <v>Apr MR Forecast 2018</v>
      </c>
    </row>
    <row r="86" spans="1:40" ht="11.45" hidden="1" customHeight="1">
      <c r="A86" s="201" t="s">
        <v>86</v>
      </c>
      <c r="O86" s="229" t="s">
        <v>215</v>
      </c>
      <c r="P86" s="232" t="s">
        <v>249</v>
      </c>
      <c r="Q86" s="229" t="s">
        <v>72</v>
      </c>
      <c r="R86" s="229"/>
      <c r="S86" s="229"/>
      <c r="T86" s="238"/>
      <c r="U86" s="211"/>
      <c r="V86" s="211"/>
      <c r="W86" s="211"/>
      <c r="X86" s="211"/>
      <c r="Y86" s="211"/>
      <c r="AC86" s="202"/>
      <c r="AE86" s="243">
        <f>MYP!$O$64+AE$93-1</f>
        <v>2019</v>
      </c>
      <c r="AF86" s="243">
        <f>MYP!$O$64+AF$93-1</f>
        <v>2020</v>
      </c>
      <c r="AG86" s="243">
        <f>MYP!$O$64+AG$93-1</f>
        <v>2021</v>
      </c>
      <c r="AH86" s="243">
        <f>MYP!$O$64+AH$93-1</f>
        <v>2022</v>
      </c>
      <c r="AI86" s="243">
        <f>MYP!$O$64+AI$93-1</f>
        <v>2023</v>
      </c>
      <c r="AJ86" s="243">
        <f>MYP!$O$64+AJ$93-1</f>
        <v>2024</v>
      </c>
      <c r="AK86" s="243">
        <f>MYP!$O$64+AK$93-1</f>
        <v>2025</v>
      </c>
      <c r="AL86" s="243">
        <f>MYP!$O$64+AL$93-1</f>
        <v>2026</v>
      </c>
      <c r="AM86" s="243">
        <f>MYP!$O$64+AM$93-1</f>
        <v>2027</v>
      </c>
    </row>
    <row r="87" spans="1:40" ht="11.45" hidden="1" customHeight="1">
      <c r="A87" s="201" t="s">
        <v>86</v>
      </c>
      <c r="O87" s="229" t="s">
        <v>216</v>
      </c>
      <c r="P87" s="232" t="s">
        <v>249</v>
      </c>
      <c r="Q87" s="201" t="s">
        <v>74</v>
      </c>
      <c r="R87" s="229"/>
      <c r="S87" s="229"/>
      <c r="T87" s="238"/>
      <c r="U87" s="211"/>
      <c r="V87" s="211"/>
      <c r="W87" s="211"/>
      <c r="X87" s="211"/>
      <c r="Y87" s="211"/>
      <c r="AE87" s="243" t="s">
        <v>250</v>
      </c>
      <c r="AF87" s="243" t="s">
        <v>250</v>
      </c>
      <c r="AG87" s="243" t="s">
        <v>250</v>
      </c>
      <c r="AH87" s="243" t="s">
        <v>250</v>
      </c>
      <c r="AI87" s="243" t="s">
        <v>250</v>
      </c>
      <c r="AJ87" s="243" t="s">
        <v>250</v>
      </c>
      <c r="AK87" s="243" t="s">
        <v>250</v>
      </c>
      <c r="AL87" s="243" t="s">
        <v>250</v>
      </c>
      <c r="AM87" s="243" t="s">
        <v>250</v>
      </c>
    </row>
    <row r="88" spans="1:40" ht="11.45" hidden="1" customHeight="1">
      <c r="A88" s="201" t="s">
        <v>86</v>
      </c>
      <c r="O88" s="229" t="s">
        <v>217</v>
      </c>
      <c r="P88" s="334" t="s">
        <v>263</v>
      </c>
      <c r="Q88" s="229" t="s">
        <v>96</v>
      </c>
      <c r="R88" s="229"/>
      <c r="S88" s="229"/>
      <c r="T88" s="238"/>
      <c r="U88" s="211"/>
      <c r="V88" s="211"/>
      <c r="W88" s="211"/>
      <c r="X88" s="211"/>
      <c r="Y88" s="211"/>
      <c r="AD88" s="335" t="str">
        <f t="shared" ref="AD88:AM88" si="3">$Q$62</f>
        <v>0170-Magnolia Public Schools (MPS) (MPS)</v>
      </c>
      <c r="AE88" s="335" t="str">
        <f t="shared" si="3"/>
        <v>0170-Magnolia Public Schools (MPS) (MPS)</v>
      </c>
      <c r="AF88" s="335" t="str">
        <f t="shared" si="3"/>
        <v>0170-Magnolia Public Schools (MPS) (MPS)</v>
      </c>
      <c r="AG88" s="335" t="str">
        <f t="shared" si="3"/>
        <v>0170-Magnolia Public Schools (MPS) (MPS)</v>
      </c>
      <c r="AH88" s="335" t="str">
        <f t="shared" si="3"/>
        <v>0170-Magnolia Public Schools (MPS) (MPS)</v>
      </c>
      <c r="AI88" s="335" t="str">
        <f t="shared" si="3"/>
        <v>0170-Magnolia Public Schools (MPS) (MPS)</v>
      </c>
      <c r="AJ88" s="335" t="str">
        <f t="shared" si="3"/>
        <v>0170-Magnolia Public Schools (MPS) (MPS)</v>
      </c>
      <c r="AK88" s="335" t="str">
        <f t="shared" si="3"/>
        <v>0170-Magnolia Public Schools (MPS) (MPS)</v>
      </c>
      <c r="AL88" s="335" t="str">
        <f t="shared" si="3"/>
        <v>0170-Magnolia Public Schools (MPS) (MPS)</v>
      </c>
      <c r="AM88" s="335" t="str">
        <f t="shared" si="3"/>
        <v>0170-Magnolia Public Schools (MPS) (MPS)</v>
      </c>
    </row>
    <row r="89" spans="1:40" ht="11.45" hidden="1" customHeight="1">
      <c r="A89" s="201" t="s">
        <v>86</v>
      </c>
      <c r="O89" s="229" t="s">
        <v>254</v>
      </c>
      <c r="P89" s="334" t="s">
        <v>263</v>
      </c>
      <c r="Q89" s="236" t="s">
        <v>73</v>
      </c>
      <c r="R89" s="229"/>
      <c r="S89" s="229"/>
      <c r="T89" s="238"/>
      <c r="U89" s="211"/>
      <c r="V89" s="211"/>
      <c r="W89" s="211"/>
      <c r="X89" s="211"/>
      <c r="Y89" s="211"/>
      <c r="AD89" s="335" t="str">
        <f>MYP!$O$63</f>
        <v>Apr MR Forecast 2018</v>
      </c>
      <c r="AE89" s="335" t="str">
        <f>MYP!$O$63</f>
        <v>Apr MR Forecast 2018</v>
      </c>
      <c r="AF89" s="335" t="str">
        <f>MYP!$O$63</f>
        <v>Apr MR Forecast 2018</v>
      </c>
      <c r="AG89" s="335" t="str">
        <f>MYP!$O$63</f>
        <v>Apr MR Forecast 2018</v>
      </c>
      <c r="AH89" s="335" t="str">
        <f>MYP!$O$63</f>
        <v>Apr MR Forecast 2018</v>
      </c>
      <c r="AI89" s="335" t="str">
        <f>MYP!$O$63</f>
        <v>Apr MR Forecast 2018</v>
      </c>
      <c r="AJ89" s="335" t="str">
        <f>MYP!$O$63</f>
        <v>Apr MR Forecast 2018</v>
      </c>
      <c r="AK89" s="335" t="str">
        <f>MYP!$O$63</f>
        <v>Apr MR Forecast 2018</v>
      </c>
      <c r="AL89" s="335" t="str">
        <f>MYP!$O$63</f>
        <v>Apr MR Forecast 2018</v>
      </c>
      <c r="AM89" s="335" t="str">
        <f>MYP!$O$63</f>
        <v>Apr MR Forecast 2018</v>
      </c>
    </row>
    <row r="90" spans="1:40" ht="11.45" hidden="1" customHeight="1">
      <c r="A90" s="201" t="s">
        <v>86</v>
      </c>
      <c r="O90" s="229" t="s">
        <v>255</v>
      </c>
      <c r="P90" s="334" t="s">
        <v>263</v>
      </c>
      <c r="Q90" s="229" t="s">
        <v>72</v>
      </c>
      <c r="R90" s="229"/>
      <c r="S90" s="229"/>
      <c r="T90" s="238"/>
      <c r="U90" s="211"/>
      <c r="V90" s="211"/>
      <c r="W90" s="211"/>
      <c r="X90" s="211"/>
      <c r="Y90" s="211"/>
      <c r="AD90" s="335">
        <f>MYP!$O$64+AD$93-1</f>
        <v>2018</v>
      </c>
      <c r="AE90" s="335">
        <f>MYP!$O$64+AE$93-1</f>
        <v>2019</v>
      </c>
      <c r="AF90" s="335">
        <f>MYP!$O$64+AF$93-1</f>
        <v>2020</v>
      </c>
      <c r="AG90" s="335">
        <f>MYP!$O$64+AG$93-1</f>
        <v>2021</v>
      </c>
      <c r="AH90" s="335">
        <f>MYP!$O$64+AH$93-1</f>
        <v>2022</v>
      </c>
      <c r="AI90" s="335">
        <f>MYP!$O$64+AI$93-1</f>
        <v>2023</v>
      </c>
      <c r="AJ90" s="335">
        <f>MYP!$O$64+AJ$93-1</f>
        <v>2024</v>
      </c>
      <c r="AK90" s="335">
        <f>MYP!$O$64+AK$93-1</f>
        <v>2025</v>
      </c>
      <c r="AL90" s="335">
        <f>MYP!$O$64+AL$93-1</f>
        <v>2026</v>
      </c>
      <c r="AM90" s="335">
        <f>MYP!$O$64+AM$93-1</f>
        <v>2027</v>
      </c>
    </row>
    <row r="91" spans="1:40" ht="11.45" hidden="1" customHeight="1">
      <c r="A91" s="201" t="s">
        <v>86</v>
      </c>
      <c r="O91" s="229" t="s">
        <v>256</v>
      </c>
      <c r="P91" s="334" t="s">
        <v>263</v>
      </c>
      <c r="Q91" s="201" t="s">
        <v>74</v>
      </c>
      <c r="R91" s="229"/>
      <c r="S91" s="229"/>
      <c r="T91" s="238"/>
      <c r="U91" s="211"/>
      <c r="V91" s="211"/>
      <c r="W91" s="211"/>
      <c r="X91" s="211"/>
      <c r="Y91" s="211"/>
      <c r="AD91" s="335" t="s">
        <v>113</v>
      </c>
      <c r="AE91" s="335" t="s">
        <v>113</v>
      </c>
      <c r="AF91" s="335" t="s">
        <v>113</v>
      </c>
      <c r="AG91" s="335" t="s">
        <v>113</v>
      </c>
      <c r="AH91" s="335" t="s">
        <v>113</v>
      </c>
      <c r="AI91" s="335" t="s">
        <v>113</v>
      </c>
      <c r="AJ91" s="335" t="s">
        <v>113</v>
      </c>
      <c r="AK91" s="335" t="s">
        <v>113</v>
      </c>
      <c r="AL91" s="335" t="s">
        <v>113</v>
      </c>
      <c r="AM91" s="335" t="s">
        <v>113</v>
      </c>
    </row>
    <row r="92" spans="1:40" ht="11.45" hidden="1" customHeight="1">
      <c r="A92" s="201" t="s">
        <v>86</v>
      </c>
      <c r="O92" s="229" t="s">
        <v>264</v>
      </c>
      <c r="Q92" s="229"/>
      <c r="R92" s="229"/>
      <c r="S92" s="229"/>
      <c r="T92" s="238"/>
      <c r="U92" s="211"/>
      <c r="V92" s="211"/>
      <c r="W92" s="211"/>
      <c r="X92" s="211"/>
      <c r="Y92" s="211"/>
    </row>
    <row r="93" spans="1:40" ht="11.45" hidden="1" customHeight="1">
      <c r="A93" s="201" t="s">
        <v>86</v>
      </c>
      <c r="O93" s="229" t="s">
        <v>104</v>
      </c>
      <c r="P93" s="229"/>
      <c r="Q93" s="229"/>
      <c r="R93" s="229"/>
      <c r="S93" s="229"/>
      <c r="T93" s="211"/>
      <c r="U93" s="211"/>
      <c r="V93" s="211"/>
      <c r="W93" s="211"/>
      <c r="X93" s="211"/>
      <c r="Y93" s="211"/>
      <c r="AB93" s="244">
        <v>1</v>
      </c>
      <c r="AC93" s="244">
        <v>0</v>
      </c>
      <c r="AD93" s="244">
        <f>$AB$93</f>
        <v>1</v>
      </c>
      <c r="AE93" s="244">
        <v>2</v>
      </c>
      <c r="AF93" s="244">
        <v>3</v>
      </c>
      <c r="AG93" s="244">
        <v>4</v>
      </c>
      <c r="AH93" s="244">
        <v>5</v>
      </c>
      <c r="AI93" s="244">
        <v>6</v>
      </c>
      <c r="AJ93" s="244">
        <v>7</v>
      </c>
      <c r="AK93" s="244">
        <v>8</v>
      </c>
      <c r="AL93" s="244">
        <v>9</v>
      </c>
      <c r="AM93" s="244">
        <v>10</v>
      </c>
      <c r="AN93" s="245">
        <f>$AB$93</f>
        <v>1</v>
      </c>
    </row>
    <row r="94" spans="1:40" hidden="1">
      <c r="A94" s="201" t="s">
        <v>86</v>
      </c>
    </row>
    <row r="95" spans="1:40" hidden="1">
      <c r="A95" s="210" t="s">
        <v>86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10"/>
      <c r="AB95" s="210"/>
      <c r="AC95" s="210"/>
    </row>
    <row r="96" spans="1:40" hidden="1">
      <c r="A96" s="210" t="s">
        <v>86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40" hidden="1">
      <c r="A97" s="210" t="s">
        <v>86</v>
      </c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</row>
    <row r="98" spans="1:40" hidden="1">
      <c r="A98" s="210" t="s">
        <v>86</v>
      </c>
      <c r="B98" s="210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</row>
    <row r="99" spans="1:40" hidden="1">
      <c r="A99" s="210" t="s">
        <v>86</v>
      </c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</row>
    <row r="100" spans="1:40" ht="15.75">
      <c r="X100" s="246" t="s">
        <v>110</v>
      </c>
      <c r="Y100" s="247" t="str">
        <f>IF(RIGHT($Q$62,3)="-C)",IFERROR(MID($Q$62,FIND("(",$Q$62)+1,FIND(")",$Q$62)-FIND("(",$Q$62)-3),$Q$62),IFERROR(MID($Q$62,FIND("(",$Q$62)+1,FIND(")",$Q$62)-FIND("(",$Q$62)-1),$Q$62))</f>
        <v>MPS</v>
      </c>
      <c r="AA100" s="248" t="str">
        <f>Y100</f>
        <v>MPS</v>
      </c>
      <c r="AB100" s="249"/>
      <c r="AC100" s="249"/>
    </row>
    <row r="101" spans="1:40" ht="12" customHeight="1">
      <c r="AA101" s="250" t="s">
        <v>219</v>
      </c>
      <c r="AB101" s="249"/>
      <c r="AC101" s="249"/>
    </row>
    <row r="102" spans="1:40" ht="12" customHeight="1">
      <c r="AA102" s="251" t="str">
        <f>"As of "&amp;MYP!O40&amp;" FY"&amp;MYP!O64</f>
        <v>As of Apr FY2018</v>
      </c>
      <c r="AB102" s="249"/>
      <c r="AC102" s="252"/>
    </row>
    <row r="103" spans="1:40" ht="12" customHeight="1" thickBot="1">
      <c r="AA103" s="249"/>
      <c r="AB103" s="253"/>
      <c r="AC103" s="254"/>
    </row>
    <row r="104" spans="1:40" s="249" customFormat="1" ht="13.5" customHeight="1" thickTop="1">
      <c r="A104" s="210"/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C104" s="481" t="s">
        <v>171</v>
      </c>
      <c r="AD104" s="255" t="str">
        <f t="shared" ref="AD104:AM104" si="4">INDEX(YearRelative,1,MATCH(AD$93,YearCode))</f>
        <v>Year 1</v>
      </c>
      <c r="AE104" s="255" t="str">
        <f t="shared" si="4"/>
        <v>Year 2</v>
      </c>
      <c r="AF104" s="255" t="str">
        <f t="shared" si="4"/>
        <v>Year 3</v>
      </c>
      <c r="AG104" s="255" t="str">
        <f t="shared" si="4"/>
        <v>Year 4</v>
      </c>
      <c r="AH104" s="255" t="str">
        <f t="shared" si="4"/>
        <v>Year 5</v>
      </c>
      <c r="AI104" s="255" t="str">
        <f t="shared" si="4"/>
        <v>Year 6</v>
      </c>
      <c r="AJ104" s="255" t="str">
        <f t="shared" si="4"/>
        <v>Year 7</v>
      </c>
      <c r="AK104" s="255" t="str">
        <f t="shared" si="4"/>
        <v>Year 8</v>
      </c>
      <c r="AL104" s="255" t="str">
        <f t="shared" si="4"/>
        <v>Year 9</v>
      </c>
      <c r="AM104" s="255" t="str">
        <f t="shared" si="4"/>
        <v>Year 10</v>
      </c>
      <c r="AN104" s="481" t="s">
        <v>236</v>
      </c>
    </row>
    <row r="105" spans="1:40" s="249" customFormat="1" ht="12" customHeight="1">
      <c r="A105" s="210"/>
      <c r="B105" s="210"/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C105" s="482"/>
      <c r="AD105" s="256" t="str">
        <f t="shared" ref="AD105:AM105" si="5">INDEX(YearAbsolute,1,MATCH(AD$93,YearCode))</f>
        <v>2017-18</v>
      </c>
      <c r="AE105" s="256" t="str">
        <f t="shared" si="5"/>
        <v>2018-19</v>
      </c>
      <c r="AF105" s="256" t="str">
        <f t="shared" si="5"/>
        <v>2019-20</v>
      </c>
      <c r="AG105" s="256" t="str">
        <f t="shared" si="5"/>
        <v>2020-21</v>
      </c>
      <c r="AH105" s="256" t="str">
        <f t="shared" si="5"/>
        <v>2021-22</v>
      </c>
      <c r="AI105" s="256" t="str">
        <f t="shared" si="5"/>
        <v>2022-23</v>
      </c>
      <c r="AJ105" s="256" t="str">
        <f t="shared" si="5"/>
        <v>2023-24</v>
      </c>
      <c r="AK105" s="256" t="str">
        <f t="shared" si="5"/>
        <v>2024-25</v>
      </c>
      <c r="AL105" s="256" t="str">
        <f t="shared" si="5"/>
        <v>2025-26</v>
      </c>
      <c r="AM105" s="256" t="str">
        <f t="shared" si="5"/>
        <v>2026-27</v>
      </c>
      <c r="AN105" s="482"/>
    </row>
    <row r="106" spans="1:40" s="257" customFormat="1" ht="24.75" hidden="1" customHeight="1">
      <c r="A106" s="257" t="s">
        <v>86</v>
      </c>
      <c r="AA106" s="258"/>
      <c r="AB106" s="258"/>
      <c r="AC106" s="259"/>
    </row>
    <row r="107" spans="1:40" s="257" customFormat="1" hidden="1">
      <c r="A107" s="257" t="s">
        <v>86</v>
      </c>
      <c r="AA107" s="258"/>
      <c r="AB107" s="258"/>
      <c r="AC107" s="260"/>
      <c r="AN107" s="261"/>
    </row>
    <row r="108" spans="1:40" s="262" customFormat="1">
      <c r="AA108" s="263"/>
      <c r="AB108" s="263"/>
      <c r="AC108" s="264"/>
      <c r="AN108" s="261"/>
    </row>
    <row r="109" spans="1:40" s="268" customFormat="1" ht="12" customHeight="1">
      <c r="A109" s="265"/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6" t="s">
        <v>13</v>
      </c>
      <c r="AB109" s="267"/>
      <c r="AC109" s="267"/>
      <c r="AN109" s="261"/>
    </row>
    <row r="110" spans="1:40" s="268" customFormat="1" ht="12" customHeight="1">
      <c r="AA110" s="266" t="s">
        <v>14</v>
      </c>
      <c r="AB110" s="267"/>
      <c r="AC110" s="267"/>
      <c r="AN110" s="261"/>
    </row>
    <row r="111" spans="1:40" s="267" customFormat="1" ht="12" customHeight="1">
      <c r="AB111" s="269" t="s">
        <v>15</v>
      </c>
      <c r="AC111" s="270">
        <f t="shared" ref="AC111" si="6">+AC202</f>
        <v>0</v>
      </c>
      <c r="AD111" s="270">
        <f t="shared" ref="AD111:AL111" si="7">+AD202</f>
        <v>36330374.98544886</v>
      </c>
      <c r="AE111" s="270">
        <f t="shared" si="7"/>
        <v>41762723.999999896</v>
      </c>
      <c r="AF111" s="270">
        <f t="shared" si="7"/>
        <v>45234085.99999994</v>
      </c>
      <c r="AG111" s="270">
        <f t="shared" si="7"/>
        <v>49226292.999999858</v>
      </c>
      <c r="AH111" s="270">
        <f t="shared" si="7"/>
        <v>52322446.999999955</v>
      </c>
      <c r="AI111" s="270">
        <f t="shared" si="7"/>
        <v>54743633.999999985</v>
      </c>
      <c r="AJ111" s="270">
        <f t="shared" si="7"/>
        <v>55017889.999999985</v>
      </c>
      <c r="AK111" s="270">
        <f t="shared" si="7"/>
        <v>55293426.999999985</v>
      </c>
      <c r="AL111" s="270">
        <f t="shared" si="7"/>
        <v>55569893.999999985</v>
      </c>
      <c r="AM111" s="270">
        <f t="shared" ref="AM111" si="8">+AM202</f>
        <v>55847744.999999985</v>
      </c>
      <c r="AN111" s="271"/>
    </row>
    <row r="112" spans="1:40" s="267" customFormat="1" ht="12" customHeight="1">
      <c r="AB112" s="269" t="s">
        <v>16</v>
      </c>
      <c r="AC112" s="270">
        <f t="shared" ref="AC112" si="9">+AC218</f>
        <v>0</v>
      </c>
      <c r="AD112" s="270">
        <f t="shared" ref="AD112:AL112" si="10">+AD218</f>
        <v>4309839.3666561795</v>
      </c>
      <c r="AE112" s="270">
        <f t="shared" si="10"/>
        <v>4016161.5094055999</v>
      </c>
      <c r="AF112" s="270">
        <f t="shared" si="10"/>
        <v>3701382.4726701365</v>
      </c>
      <c r="AG112" s="270">
        <f t="shared" si="10"/>
        <v>3889877.5573272365</v>
      </c>
      <c r="AH112" s="270">
        <f t="shared" si="10"/>
        <v>3992700.412385649</v>
      </c>
      <c r="AI112" s="270">
        <f t="shared" si="10"/>
        <v>4044907.3902510656</v>
      </c>
      <c r="AJ112" s="270">
        <f t="shared" si="10"/>
        <v>4051532.3902510656</v>
      </c>
      <c r="AK112" s="270">
        <f t="shared" si="10"/>
        <v>4051532.3902510656</v>
      </c>
      <c r="AL112" s="270">
        <f t="shared" si="10"/>
        <v>4051532.3902510656</v>
      </c>
      <c r="AM112" s="270">
        <f t="shared" ref="AM112" si="11">+AM218</f>
        <v>4051532.3902510656</v>
      </c>
      <c r="AN112" s="271"/>
    </row>
    <row r="113" spans="27:40" s="267" customFormat="1" ht="12" customHeight="1">
      <c r="AB113" s="269" t="s">
        <v>17</v>
      </c>
      <c r="AC113" s="270">
        <f t="shared" ref="AC113" si="12">+AC238</f>
        <v>0</v>
      </c>
      <c r="AD113" s="270">
        <f t="shared" ref="AD113:AL113" si="13">+AD238</f>
        <v>6960227.7174943164</v>
      </c>
      <c r="AE113" s="270">
        <f t="shared" si="13"/>
        <v>6105012.4698698614</v>
      </c>
      <c r="AF113" s="270">
        <f t="shared" si="13"/>
        <v>5071220.0931578092</v>
      </c>
      <c r="AG113" s="270">
        <f t="shared" si="13"/>
        <v>5365732.4284847714</v>
      </c>
      <c r="AH113" s="270">
        <f t="shared" si="13"/>
        <v>5504550.0125458017</v>
      </c>
      <c r="AI113" s="270">
        <f t="shared" si="13"/>
        <v>5289908.0918763671</v>
      </c>
      <c r="AJ113" s="270">
        <f t="shared" si="13"/>
        <v>5277091.4251865968</v>
      </c>
      <c r="AK113" s="270">
        <f t="shared" si="13"/>
        <v>5281752.8378926832</v>
      </c>
      <c r="AL113" s="270">
        <f t="shared" si="13"/>
        <v>5286437.5576623026</v>
      </c>
      <c r="AM113" s="270">
        <f t="shared" ref="AM113" si="14">+AM238</f>
        <v>5291145.7010307703</v>
      </c>
      <c r="AN113" s="271"/>
    </row>
    <row r="114" spans="27:40" s="267" customFormat="1" ht="12" customHeight="1">
      <c r="AB114" s="269" t="s">
        <v>18</v>
      </c>
      <c r="AC114" s="270">
        <f t="shared" ref="AC114" si="15">+AC296</f>
        <v>0</v>
      </c>
      <c r="AD114" s="270">
        <f t="shared" ref="AD114:AL114" si="16">+AD296</f>
        <v>7045660.4265133673</v>
      </c>
      <c r="AE114" s="270">
        <f t="shared" si="16"/>
        <v>6579791.2300509643</v>
      </c>
      <c r="AF114" s="270">
        <f t="shared" si="16"/>
        <v>6581898.8617858756</v>
      </c>
      <c r="AG114" s="270">
        <f t="shared" si="16"/>
        <v>6584306.449528629</v>
      </c>
      <c r="AH114" s="270">
        <f t="shared" si="16"/>
        <v>6585893.4756934969</v>
      </c>
      <c r="AI114" s="270">
        <f t="shared" si="16"/>
        <v>6586564.2549163681</v>
      </c>
      <c r="AJ114" s="270">
        <f t="shared" si="16"/>
        <v>6586564.2549163681</v>
      </c>
      <c r="AK114" s="270">
        <f t="shared" si="16"/>
        <v>6586564.2549163681</v>
      </c>
      <c r="AL114" s="270">
        <f t="shared" si="16"/>
        <v>6586564.2549163681</v>
      </c>
      <c r="AM114" s="270">
        <f t="shared" ref="AM114" si="17">+AM296</f>
        <v>6586564.2549163681</v>
      </c>
      <c r="AN114" s="271"/>
    </row>
    <row r="115" spans="27:40" s="267" customFormat="1" ht="12" customHeight="1">
      <c r="AB115" s="269" t="s">
        <v>19</v>
      </c>
      <c r="AC115" s="270">
        <f t="shared" ref="AC115" si="18">+AC313</f>
        <v>0</v>
      </c>
      <c r="AD115" s="270">
        <f t="shared" ref="AD115:AL115" si="19">+AD313</f>
        <v>399894.48</v>
      </c>
      <c r="AE115" s="270">
        <f t="shared" si="19"/>
        <v>229264.83</v>
      </c>
      <c r="AF115" s="270">
        <f t="shared" si="19"/>
        <v>229264.83</v>
      </c>
      <c r="AG115" s="270">
        <f t="shared" si="19"/>
        <v>229264.83</v>
      </c>
      <c r="AH115" s="270">
        <f t="shared" si="19"/>
        <v>229264.83</v>
      </c>
      <c r="AI115" s="270">
        <f t="shared" si="19"/>
        <v>229264.83</v>
      </c>
      <c r="AJ115" s="270">
        <f t="shared" si="19"/>
        <v>229264.83</v>
      </c>
      <c r="AK115" s="270">
        <f t="shared" si="19"/>
        <v>229264.83</v>
      </c>
      <c r="AL115" s="270">
        <f t="shared" si="19"/>
        <v>229264.83</v>
      </c>
      <c r="AM115" s="270">
        <f t="shared" ref="AM115" si="20">+AM313</f>
        <v>229264.83</v>
      </c>
      <c r="AN115" s="271"/>
    </row>
    <row r="116" spans="27:40" s="267" customFormat="1" ht="12" customHeight="1">
      <c r="AB116" s="272" t="s">
        <v>20</v>
      </c>
      <c r="AC116" s="273">
        <f>SUM(AC111:AC115)</f>
        <v>0</v>
      </c>
      <c r="AD116" s="273">
        <f t="shared" ref="AD116:AL116" si="21">SUM(AD111:AD115)</f>
        <v>55045996.976112716</v>
      </c>
      <c r="AE116" s="273">
        <f t="shared" si="21"/>
        <v>58692954.039326318</v>
      </c>
      <c r="AF116" s="273">
        <f t="shared" si="21"/>
        <v>60817852.257613763</v>
      </c>
      <c r="AG116" s="273">
        <f t="shared" si="21"/>
        <v>65295474.265340485</v>
      </c>
      <c r="AH116" s="273">
        <f t="shared" si="21"/>
        <v>68634855.730624899</v>
      </c>
      <c r="AI116" s="273">
        <f t="shared" si="21"/>
        <v>70894278.567043781</v>
      </c>
      <c r="AJ116" s="273">
        <f t="shared" si="21"/>
        <v>71162342.900354013</v>
      </c>
      <c r="AK116" s="273">
        <f t="shared" si="21"/>
        <v>71442541.31306009</v>
      </c>
      <c r="AL116" s="273">
        <f t="shared" si="21"/>
        <v>71723693.032829717</v>
      </c>
      <c r="AM116" s="273">
        <f t="shared" ref="AM116" si="22">SUM(AM111:AM115)</f>
        <v>72006252.176198184</v>
      </c>
      <c r="AN116" s="271"/>
    </row>
    <row r="117" spans="27:40" s="267" customFormat="1" ht="12" customHeight="1">
      <c r="AA117" s="269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1"/>
    </row>
    <row r="118" spans="27:40" s="267" customFormat="1" ht="12" customHeight="1">
      <c r="AA118" s="272" t="s">
        <v>21</v>
      </c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1"/>
    </row>
    <row r="119" spans="27:40" s="267" customFormat="1" ht="12" customHeight="1">
      <c r="AB119" s="269" t="s">
        <v>22</v>
      </c>
      <c r="AC119" s="270">
        <f>AC363+AC418+AC430</f>
        <v>0</v>
      </c>
      <c r="AD119" s="270">
        <f t="shared" ref="AD119:AM119" si="23">AD363+AD418+AD430</f>
        <v>27276722.609833602</v>
      </c>
      <c r="AE119" s="270">
        <f t="shared" si="23"/>
        <v>32085139.588204682</v>
      </c>
      <c r="AF119" s="270">
        <f t="shared" si="23"/>
        <v>35290090.387631625</v>
      </c>
      <c r="AG119" s="270">
        <f t="shared" si="23"/>
        <v>38613820.659928195</v>
      </c>
      <c r="AH119" s="270">
        <f t="shared" si="23"/>
        <v>40268042.711343288</v>
      </c>
      <c r="AI119" s="270">
        <f t="shared" si="23"/>
        <v>42138933.485256284</v>
      </c>
      <c r="AJ119" s="270">
        <f t="shared" si="23"/>
        <v>43856320.508220494</v>
      </c>
      <c r="AK119" s="270">
        <f t="shared" si="23"/>
        <v>45655603.151400693</v>
      </c>
      <c r="AL119" s="270">
        <f t="shared" si="23"/>
        <v>47547719.116961762</v>
      </c>
      <c r="AM119" s="270">
        <f t="shared" si="23"/>
        <v>49550159.202725567</v>
      </c>
      <c r="AN119" s="271"/>
    </row>
    <row r="120" spans="27:40" s="267" customFormat="1" ht="12" customHeight="1">
      <c r="AB120" s="269" t="s">
        <v>23</v>
      </c>
      <c r="AC120" s="270">
        <f t="shared" ref="AC120" si="24">AC484</f>
        <v>0</v>
      </c>
      <c r="AD120" s="270">
        <f t="shared" ref="AD120:AL120" si="25">AD484</f>
        <v>3381994.8779474525</v>
      </c>
      <c r="AE120" s="270">
        <f t="shared" si="25"/>
        <v>3453426.9449170702</v>
      </c>
      <c r="AF120" s="270">
        <f t="shared" si="25"/>
        <v>3615090.2188876383</v>
      </c>
      <c r="AG120" s="270">
        <f t="shared" si="25"/>
        <v>3798006.3849901343</v>
      </c>
      <c r="AH120" s="270">
        <f t="shared" si="25"/>
        <v>3921659.4844621378</v>
      </c>
      <c r="AI120" s="270">
        <f t="shared" si="25"/>
        <v>4019200.9608505946</v>
      </c>
      <c r="AJ120" s="270">
        <f t="shared" si="25"/>
        <v>4131335.6736011147</v>
      </c>
      <c r="AK120" s="270">
        <f t="shared" si="25"/>
        <v>4255275.7438091468</v>
      </c>
      <c r="AL120" s="270">
        <f t="shared" si="25"/>
        <v>4382934.0161234178</v>
      </c>
      <c r="AM120" s="270">
        <f t="shared" ref="AM120" si="26">AM484</f>
        <v>4514422.0366071239</v>
      </c>
      <c r="AN120" s="271"/>
    </row>
    <row r="121" spans="27:40" s="267" customFormat="1" ht="12" customHeight="1">
      <c r="AB121" s="269" t="s">
        <v>24</v>
      </c>
      <c r="AC121" s="270">
        <f t="shared" ref="AC121" si="27">AC606</f>
        <v>0</v>
      </c>
      <c r="AD121" s="270">
        <f t="shared" ref="AD121:AL121" si="28">AD606</f>
        <v>19397870.246537741</v>
      </c>
      <c r="AE121" s="270">
        <f t="shared" si="28"/>
        <v>19944214.753012829</v>
      </c>
      <c r="AF121" s="270">
        <f t="shared" si="28"/>
        <v>20039563.678276867</v>
      </c>
      <c r="AG121" s="270">
        <f t="shared" si="28"/>
        <v>20398979.000722691</v>
      </c>
      <c r="AH121" s="270">
        <f t="shared" si="28"/>
        <v>20766377.698964413</v>
      </c>
      <c r="AI121" s="270">
        <f t="shared" si="28"/>
        <v>20657362.739825506</v>
      </c>
      <c r="AJ121" s="270">
        <f t="shared" si="28"/>
        <v>20760701.360035628</v>
      </c>
      <c r="AK121" s="270">
        <f t="shared" si="28"/>
        <v>21096411.952109318</v>
      </c>
      <c r="AL121" s="270">
        <f t="shared" si="28"/>
        <v>21440694.487999097</v>
      </c>
      <c r="AM121" s="270">
        <f t="shared" ref="AM121" si="29">AM606</f>
        <v>21800278.340293471</v>
      </c>
      <c r="AN121" s="271"/>
    </row>
    <row r="122" spans="27:40" s="267" customFormat="1" ht="12" customHeight="1">
      <c r="AB122" s="269" t="s">
        <v>25</v>
      </c>
      <c r="AC122" s="270">
        <f t="shared" ref="AC122" si="30">AC609</f>
        <v>0</v>
      </c>
      <c r="AD122" s="270">
        <f t="shared" ref="AD122:AL122" si="31">AD610</f>
        <v>979688.44081359298</v>
      </c>
      <c r="AE122" s="270">
        <f t="shared" si="31"/>
        <v>1005242.80732193</v>
      </c>
      <c r="AF122" s="270">
        <f t="shared" si="31"/>
        <v>1062327.7378388201</v>
      </c>
      <c r="AG122" s="270">
        <f t="shared" si="31"/>
        <v>1112589.4839157399</v>
      </c>
      <c r="AH122" s="270">
        <f t="shared" si="31"/>
        <v>855960.15184167703</v>
      </c>
      <c r="AI122" s="270">
        <f t="shared" si="31"/>
        <v>847084.90924908395</v>
      </c>
      <c r="AJ122" s="270">
        <f t="shared" si="31"/>
        <v>835763.24258241698</v>
      </c>
      <c r="AK122" s="270">
        <f t="shared" si="31"/>
        <v>807129.35369352903</v>
      </c>
      <c r="AL122" s="270">
        <f t="shared" si="31"/>
        <v>803079.35369352705</v>
      </c>
      <c r="AM122" s="270">
        <f t="shared" ref="AM122" si="32">AM610</f>
        <v>802956.33782051201</v>
      </c>
      <c r="AN122" s="271"/>
    </row>
    <row r="123" spans="27:40" s="267" customFormat="1" ht="12" customHeight="1">
      <c r="AB123" s="274" t="s">
        <v>137</v>
      </c>
      <c r="AC123" s="270">
        <f>AC617+AC610</f>
        <v>0</v>
      </c>
      <c r="AD123" s="270">
        <f t="shared" ref="AD123:AL123" si="33">AD617</f>
        <v>399640.78</v>
      </c>
      <c r="AE123" s="270">
        <f t="shared" si="33"/>
        <v>595203.24</v>
      </c>
      <c r="AF123" s="270">
        <f t="shared" si="33"/>
        <v>582402.47</v>
      </c>
      <c r="AG123" s="270">
        <f t="shared" si="33"/>
        <v>568360.67000000004</v>
      </c>
      <c r="AH123" s="270">
        <f t="shared" si="33"/>
        <v>553727.23</v>
      </c>
      <c r="AI123" s="270">
        <f t="shared" si="33"/>
        <v>548125.06000000006</v>
      </c>
      <c r="AJ123" s="270">
        <f t="shared" si="33"/>
        <v>543260.05000000005</v>
      </c>
      <c r="AK123" s="270">
        <f t="shared" si="33"/>
        <v>538297.24</v>
      </c>
      <c r="AL123" s="270">
        <f t="shared" si="33"/>
        <v>533234.68000000005</v>
      </c>
      <c r="AM123" s="270">
        <f t="shared" ref="AM123" si="34">AM617</f>
        <v>528070.37</v>
      </c>
      <c r="AN123" s="271"/>
    </row>
    <row r="124" spans="27:40" s="266" customFormat="1" ht="12" customHeight="1">
      <c r="AB124" s="272" t="s">
        <v>27</v>
      </c>
      <c r="AC124" s="273">
        <f>SUM(AC119:AC123)</f>
        <v>0</v>
      </c>
      <c r="AD124" s="273">
        <f t="shared" ref="AD124:AM124" si="35">SUM(AD119:AD123)</f>
        <v>51435916.955132388</v>
      </c>
      <c r="AE124" s="273">
        <f t="shared" si="35"/>
        <v>57083227.333456509</v>
      </c>
      <c r="AF124" s="273">
        <f t="shared" si="35"/>
        <v>60589474.492634952</v>
      </c>
      <c r="AG124" s="273">
        <f t="shared" si="35"/>
        <v>64491756.19955676</v>
      </c>
      <c r="AH124" s="273">
        <f t="shared" si="35"/>
        <v>66365767.276611507</v>
      </c>
      <c r="AI124" s="273">
        <f t="shared" si="35"/>
        <v>68210707.155181468</v>
      </c>
      <c r="AJ124" s="273">
        <f t="shared" si="35"/>
        <v>70127380.83443965</v>
      </c>
      <c r="AK124" s="273">
        <f t="shared" si="35"/>
        <v>72352717.441012681</v>
      </c>
      <c r="AL124" s="273">
        <f t="shared" si="35"/>
        <v>74707661.65477781</v>
      </c>
      <c r="AM124" s="273">
        <f t="shared" si="35"/>
        <v>77195886.287446678</v>
      </c>
      <c r="AN124" s="275"/>
    </row>
    <row r="125" spans="27:40" s="267" customFormat="1" ht="12" customHeight="1"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1"/>
    </row>
    <row r="126" spans="27:40" s="267" customFormat="1" ht="12" customHeight="1" thickBot="1">
      <c r="AA126" s="276" t="s">
        <v>28</v>
      </c>
      <c r="AB126" s="277"/>
      <c r="AC126" s="278">
        <f>AC116-AC124</f>
        <v>0</v>
      </c>
      <c r="AD126" s="278">
        <f t="shared" ref="AD126:AM126" si="36">AD116-AD124</f>
        <v>3610080.0209803283</v>
      </c>
      <c r="AE126" s="278">
        <f t="shared" si="36"/>
        <v>1609726.7058698088</v>
      </c>
      <c r="AF126" s="278">
        <f t="shared" si="36"/>
        <v>228377.76497881114</v>
      </c>
      <c r="AG126" s="278">
        <f t="shared" si="36"/>
        <v>803718.06578372419</v>
      </c>
      <c r="AH126" s="278">
        <f t="shared" si="36"/>
        <v>2269088.4540133923</v>
      </c>
      <c r="AI126" s="278">
        <f t="shared" si="36"/>
        <v>2683571.4118623137</v>
      </c>
      <c r="AJ126" s="278">
        <f t="shared" si="36"/>
        <v>1034962.0659143627</v>
      </c>
      <c r="AK126" s="278">
        <f t="shared" si="36"/>
        <v>-910176.12795259058</v>
      </c>
      <c r="AL126" s="278">
        <f t="shared" si="36"/>
        <v>-2983968.6219480932</v>
      </c>
      <c r="AM126" s="278">
        <f t="shared" si="36"/>
        <v>-5189634.1112484932</v>
      </c>
      <c r="AN126" s="271"/>
    </row>
    <row r="127" spans="27:40" s="267" customFormat="1" ht="12" customHeight="1" thickTop="1"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1"/>
    </row>
    <row r="128" spans="27:40" s="267" customFormat="1" ht="12" customHeight="1">
      <c r="AA128" s="272" t="s">
        <v>29</v>
      </c>
      <c r="AC128" s="273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1"/>
    </row>
    <row r="129" spans="1:40" s="267" customFormat="1" ht="12" customHeight="1">
      <c r="A129" s="279"/>
      <c r="W129" s="242" t="s">
        <v>165</v>
      </c>
      <c r="AB129" s="269" t="s">
        <v>30</v>
      </c>
      <c r="AC129" s="273">
        <v>0</v>
      </c>
      <c r="AD129" s="270">
        <v>21757882.430296302</v>
      </c>
      <c r="AE129" s="270">
        <f>AD134</f>
        <v>24927688.267411262</v>
      </c>
      <c r="AF129" s="270">
        <f t="shared" ref="AF129:AM129" si="37">AE134</f>
        <v>26537414.973281071</v>
      </c>
      <c r="AG129" s="270">
        <f t="shared" si="37"/>
        <v>26765792.738259882</v>
      </c>
      <c r="AH129" s="270">
        <f t="shared" si="37"/>
        <v>27569510.804043606</v>
      </c>
      <c r="AI129" s="270">
        <f t="shared" si="37"/>
        <v>29838599.258056998</v>
      </c>
      <c r="AJ129" s="270">
        <f t="shared" si="37"/>
        <v>32522170.669919312</v>
      </c>
      <c r="AK129" s="270">
        <f t="shared" si="37"/>
        <v>33557132.735833675</v>
      </c>
      <c r="AL129" s="270">
        <f t="shared" si="37"/>
        <v>32646956.607881084</v>
      </c>
      <c r="AM129" s="270">
        <f t="shared" si="37"/>
        <v>29662987.985932991</v>
      </c>
      <c r="AN129" s="271"/>
    </row>
    <row r="130" spans="1:40" s="267" customFormat="1" ht="12" customHeight="1">
      <c r="A130" s="279"/>
      <c r="W130" s="242" t="s">
        <v>166</v>
      </c>
      <c r="AA130" s="272"/>
      <c r="AB130" s="269" t="s">
        <v>31</v>
      </c>
      <c r="AC130" s="273"/>
      <c r="AD130" s="270">
        <v>-440274.18386537</v>
      </c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1"/>
    </row>
    <row r="131" spans="1:40" s="267" customFormat="1" ht="12" customHeight="1">
      <c r="A131" s="279"/>
      <c r="AB131" s="269" t="s">
        <v>32</v>
      </c>
      <c r="AC131" s="270">
        <f t="shared" ref="AC131" si="38">SUM(AC129:AC130)</f>
        <v>0</v>
      </c>
      <c r="AD131" s="270">
        <f t="shared" ref="AD131:AL131" si="39">SUM(AD129:AD130)</f>
        <v>21317608.246430933</v>
      </c>
      <c r="AE131" s="270">
        <f t="shared" si="39"/>
        <v>24927688.267411262</v>
      </c>
      <c r="AF131" s="270">
        <f t="shared" si="39"/>
        <v>26537414.973281071</v>
      </c>
      <c r="AG131" s="270">
        <f t="shared" si="39"/>
        <v>26765792.738259882</v>
      </c>
      <c r="AH131" s="270">
        <f t="shared" si="39"/>
        <v>27569510.804043606</v>
      </c>
      <c r="AI131" s="270">
        <f t="shared" si="39"/>
        <v>29838599.258056998</v>
      </c>
      <c r="AJ131" s="270">
        <f t="shared" si="39"/>
        <v>32522170.669919312</v>
      </c>
      <c r="AK131" s="270">
        <f t="shared" si="39"/>
        <v>33557132.735833675</v>
      </c>
      <c r="AL131" s="270">
        <f t="shared" si="39"/>
        <v>32646956.607881084</v>
      </c>
      <c r="AM131" s="270">
        <f t="shared" ref="AM131" si="40">SUM(AM129:AM130)</f>
        <v>29662987.985932991</v>
      </c>
      <c r="AN131" s="271"/>
    </row>
    <row r="132" spans="1:40" s="267" customFormat="1" ht="12" customHeight="1">
      <c r="AB132" s="269" t="s">
        <v>28</v>
      </c>
      <c r="AC132" s="270">
        <f t="shared" ref="AC132" si="41">+AC126</f>
        <v>0</v>
      </c>
      <c r="AD132" s="270">
        <f t="shared" ref="AD132:AM132" si="42">+AD126</f>
        <v>3610080.0209803283</v>
      </c>
      <c r="AE132" s="270">
        <f t="shared" si="42"/>
        <v>1609726.7058698088</v>
      </c>
      <c r="AF132" s="270">
        <f t="shared" si="42"/>
        <v>228377.76497881114</v>
      </c>
      <c r="AG132" s="270">
        <f t="shared" si="42"/>
        <v>803718.06578372419</v>
      </c>
      <c r="AH132" s="270">
        <f t="shared" si="42"/>
        <v>2269088.4540133923</v>
      </c>
      <c r="AI132" s="270">
        <f t="shared" si="42"/>
        <v>2683571.4118623137</v>
      </c>
      <c r="AJ132" s="270">
        <f t="shared" si="42"/>
        <v>1034962.0659143627</v>
      </c>
      <c r="AK132" s="270">
        <f t="shared" si="42"/>
        <v>-910176.12795259058</v>
      </c>
      <c r="AL132" s="270">
        <f t="shared" si="42"/>
        <v>-2983968.6219480932</v>
      </c>
      <c r="AM132" s="270">
        <f t="shared" si="42"/>
        <v>-5189634.1112484932</v>
      </c>
      <c r="AN132" s="271"/>
    </row>
    <row r="133" spans="1:40" s="267" customFormat="1" ht="12" customHeight="1">
      <c r="AB133" s="269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1"/>
    </row>
    <row r="134" spans="1:40" s="267" customFormat="1" ht="12" customHeight="1" thickBot="1">
      <c r="AA134" s="276" t="s">
        <v>33</v>
      </c>
      <c r="AB134" s="277"/>
      <c r="AC134" s="278">
        <f t="shared" ref="AC134:AM134" si="43">AC131+AC132</f>
        <v>0</v>
      </c>
      <c r="AD134" s="278">
        <f t="shared" si="43"/>
        <v>24927688.267411262</v>
      </c>
      <c r="AE134" s="278">
        <f t="shared" si="43"/>
        <v>26537414.973281071</v>
      </c>
      <c r="AF134" s="278">
        <f t="shared" si="43"/>
        <v>26765792.738259882</v>
      </c>
      <c r="AG134" s="278">
        <f t="shared" si="43"/>
        <v>27569510.804043606</v>
      </c>
      <c r="AH134" s="278">
        <f t="shared" si="43"/>
        <v>29838599.258056998</v>
      </c>
      <c r="AI134" s="278">
        <f t="shared" si="43"/>
        <v>32522170.669919312</v>
      </c>
      <c r="AJ134" s="278">
        <f t="shared" si="43"/>
        <v>33557132.735833675</v>
      </c>
      <c r="AK134" s="278">
        <f t="shared" si="43"/>
        <v>32646956.607881084</v>
      </c>
      <c r="AL134" s="278">
        <f t="shared" si="43"/>
        <v>29662987.985932991</v>
      </c>
      <c r="AM134" s="278">
        <f t="shared" si="43"/>
        <v>24473353.874684498</v>
      </c>
      <c r="AN134" s="271"/>
    </row>
    <row r="135" spans="1:40" s="267" customFormat="1" ht="12" hidden="1" customHeight="1" thickTop="1">
      <c r="Y135" s="332" t="s">
        <v>265</v>
      </c>
      <c r="AA135" s="272"/>
      <c r="AB135" s="337" t="s">
        <v>267</v>
      </c>
      <c r="AC135" s="273"/>
      <c r="AD135" s="273">
        <v>-185643.869982437</v>
      </c>
      <c r="AE135" s="273">
        <v>-831421.09122154</v>
      </c>
      <c r="AF135" s="273">
        <v>0</v>
      </c>
      <c r="AG135" s="273">
        <v>0</v>
      </c>
      <c r="AH135" s="273">
        <v>0</v>
      </c>
      <c r="AI135" s="273">
        <v>0</v>
      </c>
      <c r="AJ135" s="273">
        <v>0</v>
      </c>
      <c r="AK135" s="273">
        <v>0</v>
      </c>
      <c r="AL135" s="273">
        <v>0</v>
      </c>
      <c r="AM135" s="273">
        <v>0</v>
      </c>
      <c r="AN135" s="271"/>
    </row>
    <row r="136" spans="1:40" s="267" customFormat="1" ht="12" hidden="1" customHeight="1">
      <c r="Y136" s="332" t="s">
        <v>266</v>
      </c>
      <c r="AA136" s="272"/>
      <c r="AB136" s="337" t="s">
        <v>268</v>
      </c>
      <c r="AC136" s="273"/>
      <c r="AD136" s="273">
        <v>3795723.8909627399</v>
      </c>
      <c r="AE136" s="273">
        <v>6042734.6081517301</v>
      </c>
      <c r="AF136" s="273">
        <v>5430161.9307518397</v>
      </c>
      <c r="AG136" s="273">
        <v>6223256.2847807603</v>
      </c>
      <c r="AH136" s="273">
        <v>8481055.9714930002</v>
      </c>
      <c r="AI136" s="273">
        <v>11152794.167255299</v>
      </c>
      <c r="AJ136" s="273">
        <v>12175401.003970699</v>
      </c>
      <c r="AK136" s="273">
        <v>11252430.1790976</v>
      </c>
      <c r="AL136" s="273">
        <v>8255283.0193213001</v>
      </c>
      <c r="AM136" s="273">
        <v>3052075.0141098001</v>
      </c>
      <c r="AN136" s="271"/>
    </row>
    <row r="137" spans="1:40" s="267" customFormat="1" ht="12" customHeight="1" thickTop="1">
      <c r="AB137" s="269"/>
      <c r="AN137" s="271"/>
    </row>
    <row r="138" spans="1:40" s="267" customFormat="1" ht="12" customHeight="1">
      <c r="AA138" s="266" t="s">
        <v>224</v>
      </c>
      <c r="AB138" s="269"/>
      <c r="AD138" s="270">
        <f t="shared" ref="AD138:AM138" si="44">IFERROR(AD116/AD$177,"")</f>
        <v>14639.308797817299</v>
      </c>
      <c r="AE138" s="270">
        <f t="shared" si="44"/>
        <v>14638.876524482805</v>
      </c>
      <c r="AF138" s="270">
        <f t="shared" si="44"/>
        <v>14426.450752860143</v>
      </c>
      <c r="AG138" s="270">
        <f t="shared" si="44"/>
        <v>14628.484601036582</v>
      </c>
      <c r="AH138" s="270">
        <f t="shared" si="44"/>
        <v>15003.99438872642</v>
      </c>
      <c r="AI138" s="270">
        <f t="shared" si="44"/>
        <v>15309.589588390236</v>
      </c>
      <c r="AJ138" s="270">
        <f t="shared" si="44"/>
        <v>15367.477968231551</v>
      </c>
      <c r="AK138" s="270">
        <f t="shared" si="44"/>
        <v>15427.986697406244</v>
      </c>
      <c r="AL138" s="270">
        <f t="shared" si="44"/>
        <v>15488.701292839676</v>
      </c>
      <c r="AM138" s="270">
        <f t="shared" si="44"/>
        <v>15549.719820806322</v>
      </c>
      <c r="AN138" s="271"/>
    </row>
    <row r="139" spans="1:40" s="267" customFormat="1" ht="12" customHeight="1">
      <c r="AA139" s="266" t="s">
        <v>225</v>
      </c>
      <c r="AB139" s="269"/>
      <c r="AD139" s="270">
        <f t="shared" ref="AD139:AM139" si="45">IFERROR(AD124/AD$177,"")</f>
        <v>13679.219434100338</v>
      </c>
      <c r="AE139" s="270">
        <f t="shared" si="45"/>
        <v>14237.387267874568</v>
      </c>
      <c r="AF139" s="270">
        <f t="shared" si="45"/>
        <v>14372.277833935623</v>
      </c>
      <c r="AG139" s="270">
        <f t="shared" si="45"/>
        <v>14448.42346385708</v>
      </c>
      <c r="AH139" s="270">
        <f t="shared" si="45"/>
        <v>14507.957935103486</v>
      </c>
      <c r="AI139" s="270">
        <f t="shared" si="45"/>
        <v>14730.073472602471</v>
      </c>
      <c r="AJ139" s="270">
        <f t="shared" si="45"/>
        <v>15143.978346132752</v>
      </c>
      <c r="AK139" s="270">
        <f t="shared" si="45"/>
        <v>15624.538848775224</v>
      </c>
      <c r="AL139" s="270">
        <f t="shared" si="45"/>
        <v>16133.088059586411</v>
      </c>
      <c r="AM139" s="270">
        <f t="shared" si="45"/>
        <v>16670.419120708058</v>
      </c>
      <c r="AN139" s="271"/>
    </row>
    <row r="140" spans="1:40" s="267" customFormat="1" ht="12" customHeight="1">
      <c r="AA140" s="266" t="s">
        <v>226</v>
      </c>
      <c r="AB140" s="269"/>
      <c r="AD140" s="270">
        <f t="shared" ref="AD140:AM140" si="46">IFERROR(AD126/AD$177,"")</f>
        <v>960.08936371696029</v>
      </c>
      <c r="AE140" s="270">
        <f t="shared" si="46"/>
        <v>401.48925660823761</v>
      </c>
      <c r="AF140" s="270">
        <f t="shared" si="46"/>
        <v>54.172918924519024</v>
      </c>
      <c r="AG140" s="270">
        <f t="shared" si="46"/>
        <v>180.061137179502</v>
      </c>
      <c r="AH140" s="270">
        <f t="shared" si="46"/>
        <v>496.03645362293344</v>
      </c>
      <c r="AI140" s="270">
        <f t="shared" si="46"/>
        <v>579.51611578776431</v>
      </c>
      <c r="AJ140" s="270">
        <f t="shared" si="46"/>
        <v>223.49962209880047</v>
      </c>
      <c r="AK140" s="270">
        <f t="shared" si="46"/>
        <v>-196.55215136898136</v>
      </c>
      <c r="AL140" s="270">
        <f t="shared" si="46"/>
        <v>-644.38676674673491</v>
      </c>
      <c r="AM140" s="270">
        <f t="shared" si="46"/>
        <v>-1120.699299901738</v>
      </c>
      <c r="AN140" s="271"/>
    </row>
    <row r="141" spans="1:40" s="267" customFormat="1" ht="12" customHeight="1">
      <c r="AB141" s="269"/>
      <c r="AN141" s="271"/>
    </row>
    <row r="142" spans="1:40" s="267" customFormat="1" ht="12" customHeight="1">
      <c r="AA142" s="266" t="s">
        <v>173</v>
      </c>
      <c r="AN142" s="271"/>
    </row>
    <row r="143" spans="1:40" ht="12" customHeight="1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66"/>
      <c r="AB143" s="270"/>
      <c r="AC143" s="249"/>
      <c r="AD143" s="249"/>
      <c r="AE143" s="249"/>
      <c r="AF143" s="249"/>
      <c r="AG143" s="249"/>
      <c r="AH143" s="249"/>
      <c r="AI143" s="249"/>
      <c r="AJ143" s="249"/>
      <c r="AK143" s="249"/>
      <c r="AL143" s="249"/>
      <c r="AM143" s="249"/>
      <c r="AN143" s="261"/>
    </row>
    <row r="144" spans="1:40" ht="12" hidden="1" customHeight="1">
      <c r="A144" s="280" t="s">
        <v>86</v>
      </c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W144" s="202"/>
      <c r="X144" s="202"/>
      <c r="Y144" s="202"/>
      <c r="Z144" s="202"/>
      <c r="AA144" s="253" t="s">
        <v>37</v>
      </c>
      <c r="AB144" s="270"/>
      <c r="AC144" s="249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249"/>
      <c r="AN144" s="261"/>
    </row>
    <row r="145" spans="1:40" ht="12" hidden="1" customHeight="1">
      <c r="A145" s="280" t="s">
        <v>86</v>
      </c>
      <c r="B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33" t="s">
        <v>144</v>
      </c>
      <c r="V145" s="202"/>
      <c r="W145" s="202"/>
      <c r="X145" s="202"/>
      <c r="Y145" s="202"/>
      <c r="Z145" s="202"/>
      <c r="AA145" s="253"/>
      <c r="AB145" s="281" t="s">
        <v>38</v>
      </c>
      <c r="AC145" s="249">
        <v>0</v>
      </c>
      <c r="AD145" s="282">
        <v>133</v>
      </c>
      <c r="AE145" s="282">
        <v>97</v>
      </c>
      <c r="AF145" s="282">
        <v>97</v>
      </c>
      <c r="AG145" s="282">
        <v>109</v>
      </c>
      <c r="AH145" s="282">
        <v>109</v>
      </c>
      <c r="AI145" s="282">
        <v>109</v>
      </c>
      <c r="AJ145" s="282">
        <v>109</v>
      </c>
      <c r="AK145" s="282">
        <v>109</v>
      </c>
      <c r="AL145" s="282">
        <v>109</v>
      </c>
      <c r="AM145" s="282">
        <v>109</v>
      </c>
      <c r="AN145" s="261"/>
    </row>
    <row r="146" spans="1:40" ht="12" hidden="1" customHeight="1">
      <c r="A146" s="280" t="s">
        <v>86</v>
      </c>
      <c r="B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33" t="s">
        <v>145</v>
      </c>
      <c r="V146" s="202"/>
      <c r="W146" s="202"/>
      <c r="X146" s="202"/>
      <c r="Y146" s="202"/>
      <c r="Z146" s="202"/>
      <c r="AA146" s="253"/>
      <c r="AB146" s="281">
        <v>1</v>
      </c>
      <c r="AC146" s="249">
        <v>0</v>
      </c>
      <c r="AD146" s="282">
        <v>116</v>
      </c>
      <c r="AE146" s="282">
        <v>131</v>
      </c>
      <c r="AF146" s="282">
        <v>134</v>
      </c>
      <c r="AG146" s="282">
        <v>134</v>
      </c>
      <c r="AH146" s="282">
        <v>134</v>
      </c>
      <c r="AI146" s="282">
        <v>134</v>
      </c>
      <c r="AJ146" s="282">
        <v>134</v>
      </c>
      <c r="AK146" s="282">
        <v>134</v>
      </c>
      <c r="AL146" s="282">
        <v>134</v>
      </c>
      <c r="AM146" s="282">
        <v>134</v>
      </c>
      <c r="AN146" s="261"/>
    </row>
    <row r="147" spans="1:40" ht="12" hidden="1" customHeight="1">
      <c r="A147" s="280" t="s">
        <v>86</v>
      </c>
      <c r="B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33" t="s">
        <v>146</v>
      </c>
      <c r="V147" s="202"/>
      <c r="W147" s="202"/>
      <c r="X147" s="202"/>
      <c r="Y147" s="202"/>
      <c r="Z147" s="202"/>
      <c r="AA147" s="253"/>
      <c r="AB147" s="281">
        <v>2</v>
      </c>
      <c r="AC147" s="249">
        <v>0</v>
      </c>
      <c r="AD147" s="282">
        <v>82</v>
      </c>
      <c r="AE147" s="282">
        <v>116</v>
      </c>
      <c r="AF147" s="282">
        <v>134</v>
      </c>
      <c r="AG147" s="282">
        <v>134</v>
      </c>
      <c r="AH147" s="282">
        <v>134</v>
      </c>
      <c r="AI147" s="282">
        <v>134</v>
      </c>
      <c r="AJ147" s="282">
        <v>134</v>
      </c>
      <c r="AK147" s="282">
        <v>134</v>
      </c>
      <c r="AL147" s="282">
        <v>134</v>
      </c>
      <c r="AM147" s="282">
        <v>134</v>
      </c>
      <c r="AN147" s="261"/>
    </row>
    <row r="148" spans="1:40" ht="12" hidden="1" customHeight="1">
      <c r="A148" s="280" t="s">
        <v>86</v>
      </c>
      <c r="B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33" t="s">
        <v>147</v>
      </c>
      <c r="V148" s="202"/>
      <c r="W148" s="202"/>
      <c r="X148" s="202"/>
      <c r="Y148" s="202"/>
      <c r="Z148" s="202"/>
      <c r="AA148" s="253"/>
      <c r="AB148" s="281">
        <v>3</v>
      </c>
      <c r="AC148" s="249">
        <v>0</v>
      </c>
      <c r="AD148" s="282">
        <v>97</v>
      </c>
      <c r="AE148" s="282">
        <v>116</v>
      </c>
      <c r="AF148" s="282">
        <v>116</v>
      </c>
      <c r="AG148" s="282">
        <v>134</v>
      </c>
      <c r="AH148" s="282">
        <v>134</v>
      </c>
      <c r="AI148" s="282">
        <v>134</v>
      </c>
      <c r="AJ148" s="282">
        <v>134</v>
      </c>
      <c r="AK148" s="282">
        <v>134</v>
      </c>
      <c r="AL148" s="282">
        <v>134</v>
      </c>
      <c r="AM148" s="282">
        <v>134</v>
      </c>
      <c r="AN148" s="261"/>
    </row>
    <row r="149" spans="1:40" ht="12" hidden="1" customHeight="1">
      <c r="A149" s="280" t="s">
        <v>86</v>
      </c>
      <c r="B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33" t="s">
        <v>148</v>
      </c>
      <c r="V149" s="202"/>
      <c r="W149" s="202"/>
      <c r="X149" s="202"/>
      <c r="Y149" s="202"/>
      <c r="Z149" s="202"/>
      <c r="AA149" s="253"/>
      <c r="AB149" s="281">
        <v>4</v>
      </c>
      <c r="AC149" s="249">
        <v>0</v>
      </c>
      <c r="AD149" s="282">
        <v>118</v>
      </c>
      <c r="AE149" s="282">
        <v>88</v>
      </c>
      <c r="AF149" s="282">
        <v>116</v>
      </c>
      <c r="AG149" s="282">
        <v>116</v>
      </c>
      <c r="AH149" s="282">
        <v>134</v>
      </c>
      <c r="AI149" s="282">
        <v>134</v>
      </c>
      <c r="AJ149" s="282">
        <v>134</v>
      </c>
      <c r="AK149" s="282">
        <v>134</v>
      </c>
      <c r="AL149" s="282">
        <v>134</v>
      </c>
      <c r="AM149" s="282">
        <v>134</v>
      </c>
      <c r="AN149" s="261"/>
    </row>
    <row r="150" spans="1:40" ht="12" hidden="1" customHeight="1">
      <c r="A150" s="280" t="s">
        <v>86</v>
      </c>
      <c r="B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33" t="s">
        <v>149</v>
      </c>
      <c r="V150" s="202"/>
      <c r="W150" s="202"/>
      <c r="X150" s="202"/>
      <c r="Y150" s="202"/>
      <c r="Z150" s="202"/>
      <c r="AA150" s="253"/>
      <c r="AB150" s="281">
        <v>5</v>
      </c>
      <c r="AC150" s="249">
        <v>0</v>
      </c>
      <c r="AD150" s="282">
        <v>129</v>
      </c>
      <c r="AE150" s="282">
        <v>88</v>
      </c>
      <c r="AF150" s="282">
        <v>88</v>
      </c>
      <c r="AG150" s="282">
        <v>116</v>
      </c>
      <c r="AH150" s="282">
        <v>116</v>
      </c>
      <c r="AI150" s="282">
        <v>134</v>
      </c>
      <c r="AJ150" s="282">
        <v>134</v>
      </c>
      <c r="AK150" s="282">
        <v>134</v>
      </c>
      <c r="AL150" s="282">
        <v>134</v>
      </c>
      <c r="AM150" s="282">
        <v>134</v>
      </c>
      <c r="AN150" s="261"/>
    </row>
    <row r="151" spans="1:40" ht="12" hidden="1" customHeight="1">
      <c r="A151" s="280" t="s">
        <v>86</v>
      </c>
      <c r="B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33" t="s">
        <v>150</v>
      </c>
      <c r="V151" s="202"/>
      <c r="W151" s="202"/>
      <c r="X151" s="202"/>
      <c r="Y151" s="202"/>
      <c r="Z151" s="202"/>
      <c r="AA151" s="253"/>
      <c r="AB151" s="281">
        <v>6</v>
      </c>
      <c r="AC151" s="249">
        <v>0</v>
      </c>
      <c r="AD151" s="282">
        <v>710</v>
      </c>
      <c r="AE151" s="282">
        <v>847</v>
      </c>
      <c r="AF151" s="282">
        <v>848</v>
      </c>
      <c r="AG151" s="282">
        <v>876</v>
      </c>
      <c r="AH151" s="282">
        <v>878</v>
      </c>
      <c r="AI151" s="282">
        <v>880</v>
      </c>
      <c r="AJ151" s="282">
        <v>880</v>
      </c>
      <c r="AK151" s="282">
        <v>880</v>
      </c>
      <c r="AL151" s="282">
        <v>880</v>
      </c>
      <c r="AM151" s="282">
        <v>880</v>
      </c>
      <c r="AN151" s="261"/>
    </row>
    <row r="152" spans="1:40" ht="12" hidden="1" customHeight="1">
      <c r="A152" s="280" t="s">
        <v>86</v>
      </c>
      <c r="B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33" t="s">
        <v>151</v>
      </c>
      <c r="V152" s="202"/>
      <c r="W152" s="202"/>
      <c r="X152" s="202"/>
      <c r="Y152" s="202"/>
      <c r="Z152" s="202"/>
      <c r="AA152" s="253"/>
      <c r="AB152" s="281">
        <v>7</v>
      </c>
      <c r="AC152" s="249">
        <v>0</v>
      </c>
      <c r="AD152" s="282">
        <v>797</v>
      </c>
      <c r="AE152" s="282">
        <v>788</v>
      </c>
      <c r="AF152" s="282">
        <v>875</v>
      </c>
      <c r="AG152" s="282">
        <v>875</v>
      </c>
      <c r="AH152" s="282">
        <v>877</v>
      </c>
      <c r="AI152" s="282">
        <v>879</v>
      </c>
      <c r="AJ152" s="282">
        <v>879</v>
      </c>
      <c r="AK152" s="282">
        <v>879</v>
      </c>
      <c r="AL152" s="282">
        <v>879</v>
      </c>
      <c r="AM152" s="282">
        <v>879</v>
      </c>
      <c r="AN152" s="261"/>
    </row>
    <row r="153" spans="1:40" ht="12" hidden="1" customHeight="1">
      <c r="A153" s="280" t="s">
        <v>86</v>
      </c>
      <c r="B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33" t="s">
        <v>152</v>
      </c>
      <c r="V153" s="202"/>
      <c r="W153" s="202"/>
      <c r="X153" s="202"/>
      <c r="Y153" s="202"/>
      <c r="Z153" s="202"/>
      <c r="AA153" s="253"/>
      <c r="AB153" s="281">
        <v>8</v>
      </c>
      <c r="AC153" s="249">
        <v>0</v>
      </c>
      <c r="AD153" s="282">
        <v>772</v>
      </c>
      <c r="AE153" s="282">
        <v>811</v>
      </c>
      <c r="AF153" s="282">
        <v>775</v>
      </c>
      <c r="AG153" s="282">
        <v>865</v>
      </c>
      <c r="AH153" s="282">
        <v>867</v>
      </c>
      <c r="AI153" s="282">
        <v>869</v>
      </c>
      <c r="AJ153" s="282">
        <v>869</v>
      </c>
      <c r="AK153" s="282">
        <v>869</v>
      </c>
      <c r="AL153" s="282">
        <v>869</v>
      </c>
      <c r="AM153" s="282">
        <v>869</v>
      </c>
      <c r="AN153" s="261"/>
    </row>
    <row r="154" spans="1:40" ht="12" hidden="1" customHeight="1">
      <c r="A154" s="280" t="s">
        <v>86</v>
      </c>
      <c r="B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33" t="s">
        <v>153</v>
      </c>
      <c r="V154" s="202"/>
      <c r="W154" s="202"/>
      <c r="X154" s="202"/>
      <c r="Y154" s="202"/>
      <c r="Z154" s="202"/>
      <c r="AA154" s="253"/>
      <c r="AB154" s="281">
        <v>9</v>
      </c>
      <c r="AC154" s="249">
        <v>0</v>
      </c>
      <c r="AD154" s="282">
        <v>293</v>
      </c>
      <c r="AE154" s="282">
        <v>336</v>
      </c>
      <c r="AF154" s="282">
        <v>360</v>
      </c>
      <c r="AG154" s="282">
        <v>345</v>
      </c>
      <c r="AH154" s="282">
        <v>370</v>
      </c>
      <c r="AI154" s="282">
        <v>370</v>
      </c>
      <c r="AJ154" s="282">
        <v>370</v>
      </c>
      <c r="AK154" s="282">
        <v>370</v>
      </c>
      <c r="AL154" s="282">
        <v>370</v>
      </c>
      <c r="AM154" s="282">
        <v>370</v>
      </c>
      <c r="AN154" s="261"/>
    </row>
    <row r="155" spans="1:40" ht="12" hidden="1" customHeight="1">
      <c r="A155" s="280" t="s">
        <v>86</v>
      </c>
      <c r="B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33" t="s">
        <v>154</v>
      </c>
      <c r="V155" s="202"/>
      <c r="W155" s="202"/>
      <c r="X155" s="202"/>
      <c r="Y155" s="202"/>
      <c r="Z155" s="202"/>
      <c r="AA155" s="253"/>
      <c r="AB155" s="281">
        <v>10</v>
      </c>
      <c r="AC155" s="249">
        <v>0</v>
      </c>
      <c r="AD155" s="282">
        <v>260</v>
      </c>
      <c r="AE155" s="282">
        <v>273</v>
      </c>
      <c r="AF155" s="282">
        <v>325</v>
      </c>
      <c r="AG155" s="282">
        <v>355</v>
      </c>
      <c r="AH155" s="282">
        <v>340</v>
      </c>
      <c r="AI155" s="282">
        <v>365</v>
      </c>
      <c r="AJ155" s="282">
        <v>365</v>
      </c>
      <c r="AK155" s="282">
        <v>365</v>
      </c>
      <c r="AL155" s="282">
        <v>365</v>
      </c>
      <c r="AM155" s="282">
        <v>365</v>
      </c>
      <c r="AN155" s="261"/>
    </row>
    <row r="156" spans="1:40" ht="12" hidden="1" customHeight="1">
      <c r="A156" s="280" t="s">
        <v>86</v>
      </c>
      <c r="B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33" t="s">
        <v>155</v>
      </c>
      <c r="V156" s="202"/>
      <c r="W156" s="202"/>
      <c r="X156" s="202"/>
      <c r="Y156" s="202"/>
      <c r="Z156" s="202"/>
      <c r="AA156" s="253"/>
      <c r="AB156" s="281">
        <v>11</v>
      </c>
      <c r="AC156" s="249">
        <v>0</v>
      </c>
      <c r="AD156" s="282">
        <v>251</v>
      </c>
      <c r="AE156" s="282">
        <v>242</v>
      </c>
      <c r="AF156" s="282">
        <v>278</v>
      </c>
      <c r="AG156" s="282">
        <v>320</v>
      </c>
      <c r="AH156" s="282">
        <v>350</v>
      </c>
      <c r="AI156" s="282">
        <v>335</v>
      </c>
      <c r="AJ156" s="282">
        <v>335</v>
      </c>
      <c r="AK156" s="282">
        <v>335</v>
      </c>
      <c r="AL156" s="282">
        <v>335</v>
      </c>
      <c r="AM156" s="282">
        <v>335</v>
      </c>
      <c r="AN156" s="261"/>
    </row>
    <row r="157" spans="1:40" ht="12" hidden="1" customHeight="1">
      <c r="A157" s="280" t="s">
        <v>86</v>
      </c>
      <c r="B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33" t="s">
        <v>156</v>
      </c>
      <c r="V157" s="202"/>
      <c r="W157" s="202"/>
      <c r="X157" s="202"/>
      <c r="Y157" s="202"/>
      <c r="Z157" s="202"/>
      <c r="AA157" s="253"/>
      <c r="AB157" s="281">
        <v>12</v>
      </c>
      <c r="AC157" s="249">
        <v>0</v>
      </c>
      <c r="AD157" s="282">
        <v>180</v>
      </c>
      <c r="AE157" s="282">
        <v>245</v>
      </c>
      <c r="AF157" s="282">
        <v>248</v>
      </c>
      <c r="AG157" s="282">
        <v>273</v>
      </c>
      <c r="AH157" s="282">
        <v>325</v>
      </c>
      <c r="AI157" s="282">
        <v>350</v>
      </c>
      <c r="AJ157" s="282">
        <v>350</v>
      </c>
      <c r="AK157" s="282">
        <v>350</v>
      </c>
      <c r="AL157" s="282">
        <v>350</v>
      </c>
      <c r="AM157" s="282">
        <v>350</v>
      </c>
      <c r="AN157" s="261"/>
    </row>
    <row r="158" spans="1:40" s="283" customFormat="1" ht="12" customHeight="1">
      <c r="AA158" s="253" t="s">
        <v>39</v>
      </c>
      <c r="AB158" s="253"/>
      <c r="AC158" s="253"/>
      <c r="AD158" s="253"/>
      <c r="AE158" s="253"/>
      <c r="AF158" s="253"/>
      <c r="AG158" s="253"/>
      <c r="AH158" s="253"/>
      <c r="AI158" s="253"/>
      <c r="AJ158" s="253"/>
      <c r="AK158" s="253"/>
      <c r="AL158" s="253"/>
      <c r="AM158" s="253"/>
      <c r="AN158" s="284"/>
    </row>
    <row r="159" spans="1:40" ht="12" customHeight="1">
      <c r="A159" s="280" t="str">
        <f>IF(SUM(AC159:AM159)=0,"#hiderow","#showrow")</f>
        <v>#showrow</v>
      </c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49"/>
      <c r="AB159" s="249" t="s">
        <v>40</v>
      </c>
      <c r="AC159" s="249"/>
      <c r="AD159" s="282">
        <f t="shared" ref="AD159:AM159" si="47">SUM(AD145:AD148)</f>
        <v>428</v>
      </c>
      <c r="AE159" s="282">
        <f t="shared" si="47"/>
        <v>460</v>
      </c>
      <c r="AF159" s="282">
        <f t="shared" si="47"/>
        <v>481</v>
      </c>
      <c r="AG159" s="282">
        <f t="shared" si="47"/>
        <v>511</v>
      </c>
      <c r="AH159" s="282">
        <f t="shared" si="47"/>
        <v>511</v>
      </c>
      <c r="AI159" s="282">
        <f t="shared" si="47"/>
        <v>511</v>
      </c>
      <c r="AJ159" s="282">
        <f t="shared" si="47"/>
        <v>511</v>
      </c>
      <c r="AK159" s="282">
        <f t="shared" si="47"/>
        <v>511</v>
      </c>
      <c r="AL159" s="282">
        <f t="shared" si="47"/>
        <v>511</v>
      </c>
      <c r="AM159" s="282">
        <f t="shared" si="47"/>
        <v>511</v>
      </c>
      <c r="AN159" s="261"/>
    </row>
    <row r="160" spans="1:40" ht="12" customHeight="1">
      <c r="A160" s="280" t="str">
        <f t="shared" ref="A160:A162" si="48">IF(SUM(AC160:AM160)=0,"#hiderow","#showrow")</f>
        <v>#showrow</v>
      </c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49"/>
      <c r="AB160" s="249" t="s">
        <v>41</v>
      </c>
      <c r="AC160" s="249"/>
      <c r="AD160" s="282">
        <f t="shared" ref="AD160:AM160" si="49">SUM(AD149:AD151)</f>
        <v>957</v>
      </c>
      <c r="AE160" s="282">
        <f t="shared" si="49"/>
        <v>1023</v>
      </c>
      <c r="AF160" s="282">
        <f t="shared" si="49"/>
        <v>1052</v>
      </c>
      <c r="AG160" s="282">
        <f t="shared" si="49"/>
        <v>1108</v>
      </c>
      <c r="AH160" s="282">
        <f t="shared" si="49"/>
        <v>1128</v>
      </c>
      <c r="AI160" s="282">
        <f t="shared" si="49"/>
        <v>1148</v>
      </c>
      <c r="AJ160" s="282">
        <f t="shared" si="49"/>
        <v>1148</v>
      </c>
      <c r="AK160" s="282">
        <f t="shared" si="49"/>
        <v>1148</v>
      </c>
      <c r="AL160" s="282">
        <f t="shared" si="49"/>
        <v>1148</v>
      </c>
      <c r="AM160" s="282">
        <f t="shared" si="49"/>
        <v>1148</v>
      </c>
      <c r="AN160" s="261"/>
    </row>
    <row r="161" spans="1:40" ht="12" customHeight="1">
      <c r="A161" s="280" t="str">
        <f t="shared" si="48"/>
        <v>#showrow</v>
      </c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49"/>
      <c r="AB161" s="249" t="s">
        <v>42</v>
      </c>
      <c r="AC161" s="249"/>
      <c r="AD161" s="282">
        <f t="shared" ref="AD161:AM161" si="50">SUM(AD152:AD153)</f>
        <v>1569</v>
      </c>
      <c r="AE161" s="282">
        <f t="shared" si="50"/>
        <v>1599</v>
      </c>
      <c r="AF161" s="282">
        <f t="shared" si="50"/>
        <v>1650</v>
      </c>
      <c r="AG161" s="282">
        <f t="shared" si="50"/>
        <v>1740</v>
      </c>
      <c r="AH161" s="282">
        <f t="shared" si="50"/>
        <v>1744</v>
      </c>
      <c r="AI161" s="282">
        <f t="shared" si="50"/>
        <v>1748</v>
      </c>
      <c r="AJ161" s="282">
        <f t="shared" si="50"/>
        <v>1748</v>
      </c>
      <c r="AK161" s="282">
        <f t="shared" si="50"/>
        <v>1748</v>
      </c>
      <c r="AL161" s="282">
        <f t="shared" si="50"/>
        <v>1748</v>
      </c>
      <c r="AM161" s="282">
        <f t="shared" si="50"/>
        <v>1748</v>
      </c>
      <c r="AN161" s="261"/>
    </row>
    <row r="162" spans="1:40" ht="12" customHeight="1">
      <c r="A162" s="280" t="str">
        <f t="shared" si="48"/>
        <v>#showrow</v>
      </c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49"/>
      <c r="AB162" s="249" t="s">
        <v>43</v>
      </c>
      <c r="AC162" s="249"/>
      <c r="AD162" s="282">
        <f t="shared" ref="AD162:AM162" si="51">SUM(AD154:AD157)</f>
        <v>984</v>
      </c>
      <c r="AE162" s="282">
        <f t="shared" si="51"/>
        <v>1096</v>
      </c>
      <c r="AF162" s="282">
        <f t="shared" si="51"/>
        <v>1211</v>
      </c>
      <c r="AG162" s="282">
        <f t="shared" si="51"/>
        <v>1293</v>
      </c>
      <c r="AH162" s="282">
        <f t="shared" si="51"/>
        <v>1385</v>
      </c>
      <c r="AI162" s="282">
        <f t="shared" si="51"/>
        <v>1420</v>
      </c>
      <c r="AJ162" s="282">
        <f t="shared" si="51"/>
        <v>1420</v>
      </c>
      <c r="AK162" s="282">
        <f t="shared" si="51"/>
        <v>1420</v>
      </c>
      <c r="AL162" s="282">
        <f t="shared" si="51"/>
        <v>1420</v>
      </c>
      <c r="AM162" s="282">
        <f t="shared" si="51"/>
        <v>1420</v>
      </c>
      <c r="AN162" s="261"/>
    </row>
    <row r="163" spans="1:40" s="283" customFormat="1" ht="12" customHeight="1">
      <c r="AA163" s="253"/>
      <c r="AB163" s="253" t="s">
        <v>44</v>
      </c>
      <c r="AC163" s="253"/>
      <c r="AD163" s="285">
        <f t="shared" ref="AD163:AM163" si="52">SUM(AD159:AD162)</f>
        <v>3938</v>
      </c>
      <c r="AE163" s="285">
        <f t="shared" si="52"/>
        <v>4178</v>
      </c>
      <c r="AF163" s="285">
        <f t="shared" si="52"/>
        <v>4394</v>
      </c>
      <c r="AG163" s="285">
        <f t="shared" si="52"/>
        <v>4652</v>
      </c>
      <c r="AH163" s="285">
        <f t="shared" si="52"/>
        <v>4768</v>
      </c>
      <c r="AI163" s="285">
        <f t="shared" si="52"/>
        <v>4827</v>
      </c>
      <c r="AJ163" s="285">
        <f t="shared" si="52"/>
        <v>4827</v>
      </c>
      <c r="AK163" s="285">
        <f t="shared" si="52"/>
        <v>4827</v>
      </c>
      <c r="AL163" s="285">
        <f t="shared" si="52"/>
        <v>4827</v>
      </c>
      <c r="AM163" s="285">
        <f t="shared" si="52"/>
        <v>4827</v>
      </c>
      <c r="AN163" s="284"/>
    </row>
    <row r="164" spans="1:40" s="267" customFormat="1" ht="12" customHeight="1">
      <c r="AA164" s="249"/>
      <c r="AB164" s="249"/>
      <c r="AN164" s="271"/>
    </row>
    <row r="165" spans="1:40" s="267" customFormat="1" ht="12" customHeight="1">
      <c r="AA165" s="253" t="s">
        <v>45</v>
      </c>
      <c r="AB165" s="249"/>
      <c r="AN165" s="271"/>
    </row>
    <row r="166" spans="1:40" s="267" customFormat="1" ht="12" customHeight="1">
      <c r="A166" s="280" t="str">
        <f t="shared" ref="A166:A169" si="53">IF(SUM(AC166:AM166)=0,"#hiderow","#showrow")</f>
        <v>#showrow</v>
      </c>
      <c r="AA166" s="249"/>
      <c r="AB166" s="249" t="s">
        <v>40</v>
      </c>
      <c r="AC166" s="267" t="str">
        <f>IFERROR(AC173/AC159,"")</f>
        <v/>
      </c>
      <c r="AD166" s="286">
        <f t="shared" ref="AD166:AM166" si="54">IFERROR(AD173/AD159,"")</f>
        <v>0.93906542056074771</v>
      </c>
      <c r="AE166" s="286">
        <f t="shared" si="54"/>
        <v>0.95941304347826084</v>
      </c>
      <c r="AF166" s="286">
        <f t="shared" si="54"/>
        <v>0.95943866943866951</v>
      </c>
      <c r="AG166" s="286">
        <f t="shared" si="54"/>
        <v>0.95943639921722113</v>
      </c>
      <c r="AH166" s="286">
        <f t="shared" si="54"/>
        <v>0.95943639921722113</v>
      </c>
      <c r="AI166" s="286">
        <f t="shared" si="54"/>
        <v>0.95943639921722113</v>
      </c>
      <c r="AJ166" s="286">
        <f t="shared" si="54"/>
        <v>0.95943639921722113</v>
      </c>
      <c r="AK166" s="286">
        <f t="shared" si="54"/>
        <v>0.95943639921722113</v>
      </c>
      <c r="AL166" s="286">
        <f t="shared" si="54"/>
        <v>0.95943639921722113</v>
      </c>
      <c r="AM166" s="286">
        <f t="shared" si="54"/>
        <v>0.95943639921722113</v>
      </c>
      <c r="AN166" s="271"/>
    </row>
    <row r="167" spans="1:40" s="268" customFormat="1" ht="12" customHeight="1">
      <c r="A167" s="280" t="str">
        <f t="shared" si="53"/>
        <v>#showrow</v>
      </c>
      <c r="AA167" s="249"/>
      <c r="AB167" s="249" t="s">
        <v>41</v>
      </c>
      <c r="AC167" s="267" t="str">
        <f t="shared" ref="AC167:AM167" si="55">IFERROR(AC174/AC160,"")</f>
        <v/>
      </c>
      <c r="AD167" s="286">
        <f t="shared" si="55"/>
        <v>0.96250783699059561</v>
      </c>
      <c r="AE167" s="286">
        <f t="shared" si="55"/>
        <v>0.96146541591557766</v>
      </c>
      <c r="AF167" s="286">
        <f t="shared" si="55"/>
        <v>0.9609928454597243</v>
      </c>
      <c r="AG167" s="286">
        <f t="shared" si="55"/>
        <v>0.96086988576139887</v>
      </c>
      <c r="AH167" s="286">
        <f t="shared" si="55"/>
        <v>0.96087556154577125</v>
      </c>
      <c r="AI167" s="286">
        <f t="shared" si="55"/>
        <v>0.96088103956762194</v>
      </c>
      <c r="AJ167" s="286">
        <f t="shared" si="55"/>
        <v>0.96088103956762194</v>
      </c>
      <c r="AK167" s="286">
        <f t="shared" si="55"/>
        <v>0.96088103956762194</v>
      </c>
      <c r="AL167" s="286">
        <f t="shared" si="55"/>
        <v>0.96088103956762194</v>
      </c>
      <c r="AM167" s="286">
        <f t="shared" si="55"/>
        <v>0.96088103956762194</v>
      </c>
      <c r="AN167" s="261"/>
    </row>
    <row r="168" spans="1:40" s="268" customFormat="1" ht="12" customHeight="1">
      <c r="A168" s="280" t="str">
        <f t="shared" si="53"/>
        <v>#showrow</v>
      </c>
      <c r="AA168" s="249"/>
      <c r="AB168" s="249" t="s">
        <v>42</v>
      </c>
      <c r="AC168" s="267" t="str">
        <f t="shared" ref="AC168:AM168" si="56">IFERROR(AC175/AC161,"")</f>
        <v/>
      </c>
      <c r="AD168" s="286">
        <f t="shared" si="56"/>
        <v>0.96219885277246653</v>
      </c>
      <c r="AE168" s="286">
        <f t="shared" si="56"/>
        <v>0.96373007674621014</v>
      </c>
      <c r="AF168" s="286">
        <f t="shared" si="56"/>
        <v>0.96388899217120005</v>
      </c>
      <c r="AG168" s="286">
        <f t="shared" si="56"/>
        <v>0.96415176476728159</v>
      </c>
      <c r="AH168" s="286">
        <f t="shared" si="56"/>
        <v>0.96416953594900801</v>
      </c>
      <c r="AI168" s="286">
        <f t="shared" si="56"/>
        <v>0.96418722579809502</v>
      </c>
      <c r="AJ168" s="286">
        <f t="shared" si="56"/>
        <v>0.96418722579809502</v>
      </c>
      <c r="AK168" s="286">
        <f t="shared" si="56"/>
        <v>0.96418722579809502</v>
      </c>
      <c r="AL168" s="286">
        <f t="shared" si="56"/>
        <v>0.96418722579809502</v>
      </c>
      <c r="AM168" s="286">
        <f t="shared" si="56"/>
        <v>0.96418722579809502</v>
      </c>
      <c r="AN168" s="261"/>
    </row>
    <row r="169" spans="1:40" s="268" customFormat="1" ht="12" customHeight="1">
      <c r="A169" s="280" t="str">
        <f t="shared" si="53"/>
        <v>#showrow</v>
      </c>
      <c r="AA169" s="249"/>
      <c r="AB169" s="249" t="s">
        <v>43</v>
      </c>
      <c r="AC169" s="267" t="str">
        <f t="shared" ref="AC169:AM169" si="57">IFERROR(AC176/AC162,"")</f>
        <v/>
      </c>
      <c r="AD169" s="286">
        <f t="shared" si="57"/>
        <v>0.9425</v>
      </c>
      <c r="AE169" s="286">
        <f t="shared" si="57"/>
        <v>0.95207639408746347</v>
      </c>
      <c r="AF169" s="286">
        <f t="shared" si="57"/>
        <v>0.95197933662400502</v>
      </c>
      <c r="AG169" s="286">
        <f t="shared" si="57"/>
        <v>0.95208383641617933</v>
      </c>
      <c r="AH169" s="286">
        <f t="shared" si="57"/>
        <v>0.95219321692583392</v>
      </c>
      <c r="AI169" s="286">
        <f t="shared" si="57"/>
        <v>0.95207597282325351</v>
      </c>
      <c r="AJ169" s="286">
        <f t="shared" si="57"/>
        <v>0.95207597282325351</v>
      </c>
      <c r="AK169" s="286">
        <f t="shared" si="57"/>
        <v>0.95207597282325351</v>
      </c>
      <c r="AL169" s="286">
        <f t="shared" si="57"/>
        <v>0.95207597282325351</v>
      </c>
      <c r="AM169" s="286">
        <f t="shared" si="57"/>
        <v>0.95207597282325351</v>
      </c>
      <c r="AN169" s="261"/>
    </row>
    <row r="170" spans="1:40" s="288" customFormat="1" ht="12" customHeight="1">
      <c r="AA170" s="289"/>
      <c r="AB170" s="289" t="s">
        <v>34</v>
      </c>
      <c r="AC170" s="290" t="str">
        <f t="shared" ref="AC170:AM170" si="58">IFERROR(AC177/AC163,"")</f>
        <v/>
      </c>
      <c r="AD170" s="290">
        <f t="shared" si="58"/>
        <v>0.95483748095479937</v>
      </c>
      <c r="AE170" s="290">
        <f t="shared" si="58"/>
        <v>0.95964318839604834</v>
      </c>
      <c r="AF170" s="290">
        <f t="shared" si="58"/>
        <v>0.9594261008552093</v>
      </c>
      <c r="AG170" s="290">
        <f t="shared" si="58"/>
        <v>0.95949791586518496</v>
      </c>
      <c r="AH170" s="290">
        <f t="shared" si="58"/>
        <v>0.95940413371665068</v>
      </c>
      <c r="AI170" s="290">
        <f t="shared" si="58"/>
        <v>0.95933511198005583</v>
      </c>
      <c r="AJ170" s="290">
        <f t="shared" si="58"/>
        <v>0.95933511198005583</v>
      </c>
      <c r="AK170" s="290">
        <f t="shared" si="58"/>
        <v>0.95933511198005583</v>
      </c>
      <c r="AL170" s="290">
        <f t="shared" si="58"/>
        <v>0.95933511198005583</v>
      </c>
      <c r="AM170" s="290">
        <f t="shared" si="58"/>
        <v>0.95933511198005583</v>
      </c>
      <c r="AN170" s="291"/>
    </row>
    <row r="171" spans="1:40" s="268" customFormat="1" ht="12" customHeight="1">
      <c r="A171" s="267"/>
      <c r="AA171" s="249"/>
      <c r="AB171" s="249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1"/>
    </row>
    <row r="172" spans="1:40" s="268" customFormat="1" ht="12" customHeight="1">
      <c r="AA172" s="253" t="s">
        <v>46</v>
      </c>
      <c r="AB172" s="249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1"/>
    </row>
    <row r="173" spans="1:40" s="268" customFormat="1" ht="12" customHeight="1">
      <c r="A173" s="280" t="str">
        <f t="shared" ref="A173:A176" si="59">IF(SUM(AC173:AM173)=0,"#hiderow","#showrow")</f>
        <v>#showrow</v>
      </c>
      <c r="U173" s="287" t="s">
        <v>161</v>
      </c>
      <c r="AA173" s="249"/>
      <c r="AB173" s="249" t="s">
        <v>40</v>
      </c>
      <c r="AC173" s="267">
        <v>0</v>
      </c>
      <c r="AD173" s="292">
        <v>401.92</v>
      </c>
      <c r="AE173" s="292">
        <v>441.33</v>
      </c>
      <c r="AF173" s="292">
        <v>461.49</v>
      </c>
      <c r="AG173" s="292">
        <v>490.27199999999999</v>
      </c>
      <c r="AH173" s="292">
        <v>490.27199999999999</v>
      </c>
      <c r="AI173" s="292">
        <v>490.27199999999999</v>
      </c>
      <c r="AJ173" s="292">
        <v>490.27199999999999</v>
      </c>
      <c r="AK173" s="292">
        <v>490.27199999999999</v>
      </c>
      <c r="AL173" s="292">
        <v>490.27199999999999</v>
      </c>
      <c r="AM173" s="292">
        <v>490.27199999999999</v>
      </c>
      <c r="AN173" s="261"/>
    </row>
    <row r="174" spans="1:40" s="268" customFormat="1" ht="12" customHeight="1">
      <c r="A174" s="280" t="str">
        <f t="shared" si="59"/>
        <v>#showrow</v>
      </c>
      <c r="U174" s="287" t="s">
        <v>162</v>
      </c>
      <c r="AA174" s="249"/>
      <c r="AB174" s="249" t="s">
        <v>41</v>
      </c>
      <c r="AC174" s="267">
        <v>0</v>
      </c>
      <c r="AD174" s="292">
        <v>921.12</v>
      </c>
      <c r="AE174" s="292">
        <v>983.57912048163598</v>
      </c>
      <c r="AF174" s="292">
        <v>1010.96447342363</v>
      </c>
      <c r="AG174" s="292">
        <v>1064.64383342363</v>
      </c>
      <c r="AH174" s="292">
        <v>1083.86763342363</v>
      </c>
      <c r="AI174" s="292">
        <v>1103.09143342363</v>
      </c>
      <c r="AJ174" s="292">
        <v>1103.09143342363</v>
      </c>
      <c r="AK174" s="292">
        <v>1103.09143342363</v>
      </c>
      <c r="AL174" s="292">
        <v>1103.09143342363</v>
      </c>
      <c r="AM174" s="292">
        <v>1103.09143342363</v>
      </c>
      <c r="AN174" s="261"/>
    </row>
    <row r="175" spans="1:40" s="268" customFormat="1" ht="12" customHeight="1">
      <c r="A175" s="280" t="str">
        <f t="shared" si="59"/>
        <v>#showrow</v>
      </c>
      <c r="U175" s="287" t="s">
        <v>163</v>
      </c>
      <c r="AA175" s="249"/>
      <c r="AB175" s="249" t="s">
        <v>42</v>
      </c>
      <c r="AC175" s="267">
        <v>0</v>
      </c>
      <c r="AD175" s="292">
        <v>1509.69</v>
      </c>
      <c r="AE175" s="292">
        <v>1541.0043927171901</v>
      </c>
      <c r="AF175" s="292">
        <v>1590.41683708248</v>
      </c>
      <c r="AG175" s="292">
        <v>1677.62407069507</v>
      </c>
      <c r="AH175" s="292">
        <v>1681.5116706950701</v>
      </c>
      <c r="AI175" s="292">
        <v>1685.3992706950701</v>
      </c>
      <c r="AJ175" s="292">
        <v>1685.3992706950701</v>
      </c>
      <c r="AK175" s="292">
        <v>1685.3992706950701</v>
      </c>
      <c r="AL175" s="292">
        <v>1685.3992706950701</v>
      </c>
      <c r="AM175" s="292">
        <v>1685.3992706950701</v>
      </c>
      <c r="AN175" s="261"/>
    </row>
    <row r="176" spans="1:40" s="268" customFormat="1" ht="12" customHeight="1">
      <c r="A176" s="280" t="str">
        <f t="shared" si="59"/>
        <v>#showrow</v>
      </c>
      <c r="U176" s="287" t="s">
        <v>164</v>
      </c>
      <c r="AA176" s="249"/>
      <c r="AB176" s="249" t="s">
        <v>43</v>
      </c>
      <c r="AC176" s="267">
        <v>0</v>
      </c>
      <c r="AD176" s="292">
        <v>927.42</v>
      </c>
      <c r="AE176" s="292">
        <v>1043.47572791986</v>
      </c>
      <c r="AF176" s="292">
        <v>1152.84697665167</v>
      </c>
      <c r="AG176" s="292">
        <v>1231.0444004861199</v>
      </c>
      <c r="AH176" s="292">
        <v>1318.78760544228</v>
      </c>
      <c r="AI176" s="292">
        <v>1351.9478814090201</v>
      </c>
      <c r="AJ176" s="292">
        <v>1351.9478814090201</v>
      </c>
      <c r="AK176" s="292">
        <v>1351.9478814090201</v>
      </c>
      <c r="AL176" s="292">
        <v>1351.9478814090201</v>
      </c>
      <c r="AM176" s="292">
        <v>1351.9478814090201</v>
      </c>
      <c r="AN176" s="261"/>
    </row>
    <row r="177" spans="1:40" s="293" customFormat="1" ht="12" customHeight="1">
      <c r="U177" s="294" t="s">
        <v>47</v>
      </c>
      <c r="AA177" s="253"/>
      <c r="AB177" s="253" t="s">
        <v>47</v>
      </c>
      <c r="AC177" s="266">
        <v>0</v>
      </c>
      <c r="AD177" s="295">
        <v>3760.15</v>
      </c>
      <c r="AE177" s="295">
        <v>4009.3892411186898</v>
      </c>
      <c r="AF177" s="295">
        <v>4215.7182871577897</v>
      </c>
      <c r="AG177" s="295">
        <v>4463.5843046048403</v>
      </c>
      <c r="AH177" s="295">
        <v>4574.4389095609904</v>
      </c>
      <c r="AI177" s="295">
        <v>4630.7105855277296</v>
      </c>
      <c r="AJ177" s="295">
        <v>4630.7105855277296</v>
      </c>
      <c r="AK177" s="295">
        <v>4630.7105855277296</v>
      </c>
      <c r="AL177" s="295">
        <v>4630.7105855277296</v>
      </c>
      <c r="AM177" s="295">
        <v>4630.7105855277296</v>
      </c>
      <c r="AN177" s="284"/>
    </row>
    <row r="178" spans="1:40" s="268" customFormat="1" ht="12" customHeight="1" outlineLevel="1">
      <c r="A178" s="267"/>
      <c r="AA178" s="249"/>
      <c r="AB178" s="249"/>
      <c r="AC178" s="267"/>
      <c r="AD178" s="267"/>
      <c r="AE178" s="267"/>
      <c r="AF178" s="267"/>
      <c r="AG178" s="267"/>
      <c r="AH178" s="267"/>
      <c r="AI178" s="267"/>
      <c r="AJ178" s="267"/>
      <c r="AK178" s="267"/>
      <c r="AL178" s="267"/>
      <c r="AM178" s="267"/>
      <c r="AN178" s="261"/>
    </row>
    <row r="179" spans="1:40" s="268" customFormat="1" ht="12" customHeight="1" outlineLevel="1">
      <c r="A179" s="296"/>
      <c r="AA179" s="253" t="s">
        <v>48</v>
      </c>
      <c r="AB179" s="249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1"/>
    </row>
    <row r="180" spans="1:40" s="268" customFormat="1" ht="12" customHeight="1" outlineLevel="1">
      <c r="A180" s="296"/>
      <c r="B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87" t="s">
        <v>157</v>
      </c>
      <c r="W180" s="265"/>
      <c r="X180" s="265"/>
      <c r="Y180" s="265"/>
      <c r="Z180" s="265"/>
      <c r="AA180" s="249"/>
      <c r="AB180" s="281" t="s">
        <v>49</v>
      </c>
      <c r="AC180" s="267">
        <v>0</v>
      </c>
      <c r="AD180" s="297">
        <v>3937</v>
      </c>
      <c r="AE180" s="297">
        <v>4172</v>
      </c>
      <c r="AF180" s="297">
        <v>4394</v>
      </c>
      <c r="AG180" s="297">
        <v>4652</v>
      </c>
      <c r="AH180" s="297">
        <v>4768</v>
      </c>
      <c r="AI180" s="297">
        <v>4827</v>
      </c>
      <c r="AJ180" s="297">
        <v>4827</v>
      </c>
      <c r="AK180" s="297">
        <v>4827</v>
      </c>
      <c r="AL180" s="297">
        <v>4827</v>
      </c>
      <c r="AM180" s="297">
        <v>4827</v>
      </c>
      <c r="AN180" s="261"/>
    </row>
    <row r="181" spans="1:40" s="268" customFormat="1" ht="12" customHeight="1" outlineLevel="1">
      <c r="A181" s="296"/>
      <c r="B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87" t="s">
        <v>158</v>
      </c>
      <c r="W181" s="265"/>
      <c r="X181" s="265"/>
      <c r="Y181" s="265"/>
      <c r="Z181" s="265"/>
      <c r="AA181" s="249"/>
      <c r="AB181" s="281" t="s">
        <v>50</v>
      </c>
      <c r="AC181" s="267">
        <v>0</v>
      </c>
      <c r="AD181" s="297">
        <v>3115</v>
      </c>
      <c r="AE181" s="297">
        <v>3293</v>
      </c>
      <c r="AF181" s="297">
        <v>3489</v>
      </c>
      <c r="AG181" s="297">
        <v>3702</v>
      </c>
      <c r="AH181" s="297">
        <v>3803</v>
      </c>
      <c r="AI181" s="297">
        <v>3855</v>
      </c>
      <c r="AJ181" s="297">
        <v>3855</v>
      </c>
      <c r="AK181" s="297">
        <v>3855</v>
      </c>
      <c r="AL181" s="297">
        <v>3855</v>
      </c>
      <c r="AM181" s="297">
        <v>3855</v>
      </c>
      <c r="AN181" s="261"/>
    </row>
    <row r="182" spans="1:40" s="268" customFormat="1" ht="12" customHeight="1" outlineLevel="1">
      <c r="A182" s="296"/>
      <c r="B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87" t="s">
        <v>159</v>
      </c>
      <c r="W182" s="265"/>
      <c r="X182" s="265"/>
      <c r="Y182" s="265"/>
      <c r="Z182" s="265"/>
      <c r="AA182" s="249"/>
      <c r="AB182" s="281" t="s">
        <v>51</v>
      </c>
      <c r="AC182" s="267">
        <v>0</v>
      </c>
      <c r="AD182" s="297">
        <v>3159.08</v>
      </c>
      <c r="AE182" s="297">
        <v>3320</v>
      </c>
      <c r="AF182" s="297">
        <v>3514</v>
      </c>
      <c r="AG182" s="297">
        <v>3723</v>
      </c>
      <c r="AH182" s="297">
        <v>3825</v>
      </c>
      <c r="AI182" s="297">
        <v>3877</v>
      </c>
      <c r="AJ182" s="297">
        <v>3877</v>
      </c>
      <c r="AK182" s="297">
        <v>3877</v>
      </c>
      <c r="AL182" s="297">
        <v>3877</v>
      </c>
      <c r="AM182" s="297">
        <v>3877</v>
      </c>
      <c r="AN182" s="261"/>
    </row>
    <row r="183" spans="1:40" s="268" customFormat="1" ht="12" customHeight="1" outlineLevel="1">
      <c r="A183" s="296"/>
      <c r="B183" s="265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87" t="s">
        <v>160</v>
      </c>
      <c r="W183" s="265"/>
      <c r="X183" s="265"/>
      <c r="Y183" s="265"/>
      <c r="Z183" s="265"/>
      <c r="AA183" s="249"/>
      <c r="AB183" s="281" t="s">
        <v>52</v>
      </c>
      <c r="AC183" s="267">
        <v>0</v>
      </c>
      <c r="AD183" s="297">
        <v>692</v>
      </c>
      <c r="AE183" s="297">
        <v>724</v>
      </c>
      <c r="AF183" s="297">
        <v>764</v>
      </c>
      <c r="AG183" s="297">
        <v>818</v>
      </c>
      <c r="AH183" s="297">
        <v>844</v>
      </c>
      <c r="AI183" s="297">
        <v>858</v>
      </c>
      <c r="AJ183" s="297">
        <v>858</v>
      </c>
      <c r="AK183" s="297">
        <v>858</v>
      </c>
      <c r="AL183" s="297">
        <v>858</v>
      </c>
      <c r="AM183" s="297">
        <v>858</v>
      </c>
      <c r="AN183" s="261"/>
    </row>
    <row r="184" spans="1:40" s="268" customFormat="1" ht="12" customHeight="1" outlineLevel="1">
      <c r="A184" s="296"/>
      <c r="B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87" t="s">
        <v>53</v>
      </c>
      <c r="W184" s="265"/>
      <c r="X184" s="265"/>
      <c r="Y184" s="265"/>
      <c r="Z184" s="265"/>
      <c r="AA184" s="249"/>
      <c r="AB184" s="281" t="s">
        <v>53</v>
      </c>
      <c r="AC184" s="267">
        <v>0</v>
      </c>
      <c r="AD184" s="297">
        <v>153</v>
      </c>
      <c r="AE184" s="297">
        <v>265</v>
      </c>
      <c r="AF184" s="297">
        <v>228</v>
      </c>
      <c r="AG184" s="297">
        <v>263</v>
      </c>
      <c r="AH184" s="297">
        <v>116</v>
      </c>
      <c r="AI184" s="297">
        <v>59</v>
      </c>
      <c r="AJ184" s="297">
        <v>0</v>
      </c>
      <c r="AK184" s="297">
        <v>0</v>
      </c>
      <c r="AL184" s="297">
        <v>0</v>
      </c>
      <c r="AM184" s="297">
        <v>0</v>
      </c>
      <c r="AN184" s="261"/>
    </row>
    <row r="185" spans="1:40" s="268" customFormat="1" ht="12" customHeight="1" outlineLevel="1">
      <c r="A185" s="296"/>
      <c r="B185" s="26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W185" s="265"/>
      <c r="X185" s="265"/>
      <c r="Y185" s="265"/>
      <c r="Z185" s="265"/>
      <c r="AA185" s="249"/>
      <c r="AB185" s="249"/>
      <c r="AC185" s="267"/>
      <c r="AD185" s="297"/>
      <c r="AE185" s="297"/>
      <c r="AF185" s="297"/>
      <c r="AG185" s="297"/>
      <c r="AH185" s="297"/>
      <c r="AI185" s="297"/>
      <c r="AJ185" s="297"/>
      <c r="AK185" s="297"/>
      <c r="AL185" s="297"/>
      <c r="AM185" s="297"/>
      <c r="AN185" s="261"/>
    </row>
    <row r="186" spans="1:40" s="268" customFormat="1" ht="12" customHeight="1" outlineLevel="1">
      <c r="A186" s="296"/>
      <c r="B186" s="265"/>
      <c r="C186" s="265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W186" s="265"/>
      <c r="X186" s="265"/>
      <c r="Y186" s="265"/>
      <c r="Z186" s="265"/>
      <c r="AA186" s="253" t="s">
        <v>54</v>
      </c>
      <c r="AB186" s="249"/>
      <c r="AC186" s="267"/>
      <c r="AD186" s="297"/>
      <c r="AE186" s="297"/>
      <c r="AF186" s="297"/>
      <c r="AG186" s="297"/>
      <c r="AH186" s="297"/>
      <c r="AI186" s="297"/>
      <c r="AJ186" s="297"/>
      <c r="AK186" s="297"/>
      <c r="AL186" s="297"/>
      <c r="AM186" s="297"/>
      <c r="AN186" s="261"/>
    </row>
    <row r="187" spans="1:40" s="268" customFormat="1" ht="12" customHeight="1" outlineLevel="1">
      <c r="A187" s="296"/>
      <c r="B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98" t="s">
        <v>167</v>
      </c>
      <c r="W187" s="265"/>
      <c r="X187" s="265"/>
      <c r="Y187" s="265"/>
      <c r="Z187" s="265"/>
      <c r="AA187" s="249"/>
      <c r="AB187" s="249" t="s">
        <v>55</v>
      </c>
      <c r="AC187" s="267">
        <v>0</v>
      </c>
      <c r="AD187" s="297">
        <v>369.87877677252197</v>
      </c>
      <c r="AE187" s="297">
        <v>375.58636217948703</v>
      </c>
      <c r="AF187" s="297">
        <v>397.82995192307601</v>
      </c>
      <c r="AG187" s="297">
        <v>419.96456730769199</v>
      </c>
      <c r="AH187" s="297">
        <v>420.96456730769199</v>
      </c>
      <c r="AI187" s="297">
        <v>420.96456730769199</v>
      </c>
      <c r="AJ187" s="297">
        <v>420.96456730769199</v>
      </c>
      <c r="AK187" s="297">
        <v>420.96456730769199</v>
      </c>
      <c r="AL187" s="297">
        <v>420.96456730769199</v>
      </c>
      <c r="AM187" s="297">
        <v>420.96456730769199</v>
      </c>
      <c r="AN187" s="261"/>
    </row>
    <row r="188" spans="1:40" s="268" customFormat="1" ht="12" customHeight="1" outlineLevel="1">
      <c r="A188" s="296"/>
      <c r="B188" s="265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98" t="s">
        <v>168</v>
      </c>
      <c r="W188" s="265"/>
      <c r="X188" s="265"/>
      <c r="Y188" s="265"/>
      <c r="Z188" s="265"/>
      <c r="AA188" s="249"/>
      <c r="AB188" s="249" t="s">
        <v>56</v>
      </c>
      <c r="AC188" s="267">
        <v>0</v>
      </c>
      <c r="AD188" s="297">
        <v>202.90019469777499</v>
      </c>
      <c r="AE188" s="297">
        <v>217.95961538461501</v>
      </c>
      <c r="AF188" s="297">
        <v>228.95961538461501</v>
      </c>
      <c r="AG188" s="297">
        <v>240.95961538461501</v>
      </c>
      <c r="AH188" s="297">
        <v>241.95961538461501</v>
      </c>
      <c r="AI188" s="297">
        <v>241.95961538461501</v>
      </c>
      <c r="AJ188" s="297">
        <v>241.95961538461501</v>
      </c>
      <c r="AK188" s="297">
        <v>241.95961538461501</v>
      </c>
      <c r="AL188" s="297">
        <v>241.95961538461501</v>
      </c>
      <c r="AM188" s="297">
        <v>241.95961538461501</v>
      </c>
      <c r="AN188" s="261"/>
    </row>
    <row r="189" spans="1:40" s="268" customFormat="1" ht="12" customHeight="1" outlineLevel="1">
      <c r="A189" s="296"/>
      <c r="B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98" t="s">
        <v>244</v>
      </c>
      <c r="W189" s="265"/>
      <c r="X189" s="265"/>
      <c r="Y189" s="265"/>
      <c r="Z189" s="265"/>
      <c r="AA189" s="249"/>
      <c r="AB189" s="249" t="s">
        <v>246</v>
      </c>
      <c r="AC189" s="267">
        <v>0</v>
      </c>
      <c r="AD189" s="299">
        <v>0</v>
      </c>
      <c r="AE189" s="299">
        <v>7.0000000000000007E-2</v>
      </c>
      <c r="AF189" s="299">
        <v>0.03</v>
      </c>
      <c r="AG189" s="299">
        <v>0.03</v>
      </c>
      <c r="AH189" s="299">
        <v>0.03</v>
      </c>
      <c r="AI189" s="299">
        <v>0.03</v>
      </c>
      <c r="AJ189" s="299">
        <v>0.03</v>
      </c>
      <c r="AK189" s="299">
        <v>0.03</v>
      </c>
      <c r="AL189" s="299">
        <v>0.03</v>
      </c>
      <c r="AM189" s="299">
        <v>0.03</v>
      </c>
      <c r="AN189" s="261"/>
    </row>
    <row r="190" spans="1:40" s="268" customFormat="1" ht="12" customHeight="1" outlineLevel="1">
      <c r="A190" s="296"/>
      <c r="B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98" t="s">
        <v>245</v>
      </c>
      <c r="W190" s="265"/>
      <c r="X190" s="265"/>
      <c r="Y190" s="265"/>
      <c r="Z190" s="265"/>
      <c r="AA190" s="249"/>
      <c r="AB190" s="249" t="s">
        <v>247</v>
      </c>
      <c r="AC190" s="267">
        <v>0</v>
      </c>
      <c r="AD190" s="299">
        <v>0</v>
      </c>
      <c r="AE190" s="299">
        <v>0.05</v>
      </c>
      <c r="AF190" s="299">
        <v>0.03</v>
      </c>
      <c r="AG190" s="299">
        <v>0.03</v>
      </c>
      <c r="AH190" s="299">
        <v>0.03</v>
      </c>
      <c r="AI190" s="299">
        <v>0.03</v>
      </c>
      <c r="AJ190" s="299">
        <v>0.03</v>
      </c>
      <c r="AK190" s="299">
        <v>0.03</v>
      </c>
      <c r="AL190" s="299">
        <v>0.03</v>
      </c>
      <c r="AM190" s="299">
        <v>0.03</v>
      </c>
      <c r="AN190" s="261"/>
    </row>
    <row r="191" spans="1:40" s="268" customFormat="1" ht="12" customHeight="1" outlineLevel="1">
      <c r="A191" s="296"/>
      <c r="B191" s="265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98" t="s">
        <v>169</v>
      </c>
      <c r="W191" s="265"/>
      <c r="X191" s="265"/>
      <c r="Y191" s="265"/>
      <c r="Z191" s="265"/>
      <c r="AA191" s="249"/>
      <c r="AB191" s="249" t="s">
        <v>57</v>
      </c>
      <c r="AC191" s="267">
        <v>0</v>
      </c>
      <c r="AD191" s="297">
        <v>0</v>
      </c>
      <c r="AE191" s="297">
        <v>0</v>
      </c>
      <c r="AF191" s="297">
        <v>0</v>
      </c>
      <c r="AG191" s="297">
        <v>0</v>
      </c>
      <c r="AH191" s="297">
        <v>0</v>
      </c>
      <c r="AI191" s="297">
        <v>0</v>
      </c>
      <c r="AJ191" s="297">
        <v>0</v>
      </c>
      <c r="AK191" s="297">
        <v>0</v>
      </c>
      <c r="AL191" s="297">
        <v>0</v>
      </c>
      <c r="AM191" s="297">
        <v>0</v>
      </c>
      <c r="AN191" s="261"/>
    </row>
    <row r="192" spans="1:40" s="268" customFormat="1" ht="12" customHeight="1" outlineLevel="1">
      <c r="A192" s="296"/>
      <c r="B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W192" s="265"/>
      <c r="X192" s="300" t="s">
        <v>170</v>
      </c>
      <c r="Y192" s="265"/>
      <c r="Z192" s="265"/>
      <c r="AA192" s="249"/>
      <c r="AB192" s="249" t="s">
        <v>248</v>
      </c>
      <c r="AC192" s="267"/>
      <c r="AD192" s="299"/>
      <c r="AE192" s="299">
        <v>0.33</v>
      </c>
      <c r="AF192" s="299">
        <v>0.33</v>
      </c>
      <c r="AG192" s="299">
        <v>0</v>
      </c>
      <c r="AH192" s="299">
        <v>0</v>
      </c>
      <c r="AI192" s="299">
        <v>0</v>
      </c>
      <c r="AJ192" s="299">
        <v>0</v>
      </c>
      <c r="AK192" s="299">
        <v>0</v>
      </c>
      <c r="AL192" s="299">
        <v>0</v>
      </c>
      <c r="AM192" s="299">
        <v>0</v>
      </c>
      <c r="AN192" s="261"/>
    </row>
    <row r="193" spans="1:40" s="268" customFormat="1" ht="12" customHeight="1" outlineLevel="1">
      <c r="A193" s="296"/>
      <c r="B193" s="265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W193" s="265"/>
      <c r="X193" s="265"/>
      <c r="Y193" s="265"/>
      <c r="Z193" s="265"/>
      <c r="AA193" s="249"/>
      <c r="AB193" s="249"/>
      <c r="AC193" s="267"/>
      <c r="AD193" s="299"/>
      <c r="AE193" s="299"/>
      <c r="AF193" s="299"/>
      <c r="AG193" s="299"/>
      <c r="AH193" s="299"/>
      <c r="AI193" s="299"/>
      <c r="AJ193" s="299"/>
      <c r="AK193" s="299"/>
      <c r="AL193" s="299"/>
      <c r="AM193" s="299"/>
      <c r="AN193" s="261"/>
    </row>
    <row r="194" spans="1:40" s="268" customFormat="1" ht="12" customHeight="1">
      <c r="A194" s="296"/>
      <c r="B194" s="265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53"/>
      <c r="AB194" s="249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1"/>
    </row>
    <row r="195" spans="1:40" s="268" customFormat="1" ht="12" customHeight="1">
      <c r="A195" s="265"/>
      <c r="B195" s="265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 t="str">
        <f ca="1">_xll.VenaSetMemberDisplayStyle("MYPS1","MYPB2","name")</f>
        <v>VenaLib.DimensionMemberDisplayStyle</v>
      </c>
      <c r="W195" s="265"/>
      <c r="Y195" s="265"/>
      <c r="Z195" s="265"/>
      <c r="AA195" s="301" t="s">
        <v>58</v>
      </c>
      <c r="AB195" s="302"/>
      <c r="AC195" s="270"/>
      <c r="AD195" s="270"/>
      <c r="AE195" s="270"/>
      <c r="AF195" s="270"/>
      <c r="AG195" s="270"/>
      <c r="AH195" s="270"/>
      <c r="AI195" s="270"/>
      <c r="AJ195" s="270"/>
      <c r="AK195" s="270"/>
      <c r="AL195" s="270"/>
      <c r="AM195" s="270"/>
      <c r="AN195" s="261"/>
    </row>
    <row r="196" spans="1:40" s="267" customFormat="1" ht="12" customHeight="1">
      <c r="A196" s="303"/>
      <c r="B196" s="303"/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3"/>
      <c r="R196" s="303"/>
      <c r="S196" s="303"/>
      <c r="T196" s="303"/>
      <c r="V196" s="304"/>
      <c r="W196" s="303"/>
      <c r="Y196" s="303"/>
      <c r="Z196" s="303"/>
      <c r="AA196" s="305"/>
      <c r="AB196" s="266"/>
      <c r="AC196" s="306"/>
      <c r="AD196" s="306"/>
      <c r="AE196" s="306"/>
      <c r="AF196" s="306"/>
      <c r="AG196" s="306"/>
      <c r="AH196" s="306"/>
      <c r="AI196" s="306"/>
      <c r="AJ196" s="306"/>
      <c r="AK196" s="306"/>
      <c r="AL196" s="306"/>
      <c r="AM196" s="306"/>
      <c r="AN196" s="271"/>
    </row>
    <row r="197" spans="1:40" s="268" customFormat="1" ht="12" customHeight="1">
      <c r="A197" s="265"/>
      <c r="B197" s="265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Y197" s="265"/>
      <c r="Z197" s="265"/>
      <c r="AA197" s="266" t="s">
        <v>15</v>
      </c>
      <c r="AB197" s="266"/>
      <c r="AC197" s="306"/>
      <c r="AD197" s="306"/>
      <c r="AE197" s="306"/>
      <c r="AF197" s="306"/>
      <c r="AG197" s="306"/>
      <c r="AH197" s="306"/>
      <c r="AI197" s="306"/>
      <c r="AJ197" s="306"/>
      <c r="AK197" s="306"/>
      <c r="AL197" s="306"/>
      <c r="AM197" s="306"/>
      <c r="AN197" s="261"/>
    </row>
    <row r="198" spans="1:40" s="268" customFormat="1">
      <c r="A198" s="296" t="str">
        <f t="shared" ref="A198:A201" si="60">IF(SUM(AC198:AM198)=0,"#hiderow","#showrow")</f>
        <v>#showrow</v>
      </c>
      <c r="B198" s="265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87">
        <f>V198</f>
        <v>8011</v>
      </c>
      <c r="V198" s="307">
        <v>8011</v>
      </c>
      <c r="W198" s="265"/>
      <c r="Y198" s="265"/>
      <c r="Z198" s="265"/>
      <c r="AA198" s="305">
        <f t="shared" ref="AA198:AA201" si="61">V198</f>
        <v>8011</v>
      </c>
      <c r="AB198" s="267" t="s">
        <v>284</v>
      </c>
      <c r="AC198" s="306">
        <v>0</v>
      </c>
      <c r="AD198" s="306">
        <v>22641589.0856953</v>
      </c>
      <c r="AE198" s="306">
        <v>27319103.179629199</v>
      </c>
      <c r="AF198" s="306">
        <v>30103911.055487402</v>
      </c>
      <c r="AG198" s="306">
        <v>33246139.4422228</v>
      </c>
      <c r="AH198" s="306">
        <v>35947193.569036603</v>
      </c>
      <c r="AI198" s="306">
        <v>38184763.139805302</v>
      </c>
      <c r="AJ198" s="306">
        <v>38459019.139805302</v>
      </c>
      <c r="AK198" s="306">
        <v>38734556.139805302</v>
      </c>
      <c r="AL198" s="306">
        <v>39011023.139805302</v>
      </c>
      <c r="AM198" s="306">
        <v>39288874.139805302</v>
      </c>
      <c r="AN198" s="261"/>
    </row>
    <row r="199" spans="1:40" s="268" customFormat="1">
      <c r="A199" s="296" t="str">
        <f t="shared" si="60"/>
        <v>#showrow</v>
      </c>
      <c r="B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87">
        <f>V199</f>
        <v>8012</v>
      </c>
      <c r="V199" s="307">
        <v>8012</v>
      </c>
      <c r="W199" s="265"/>
      <c r="Y199" s="265"/>
      <c r="Z199" s="265"/>
      <c r="AA199" s="305">
        <f t="shared" si="61"/>
        <v>8012</v>
      </c>
      <c r="AB199" s="267" t="s">
        <v>285</v>
      </c>
      <c r="AC199" s="306">
        <v>0</v>
      </c>
      <c r="AD199" s="306">
        <v>3781773.7525535598</v>
      </c>
      <c r="AE199" s="306">
        <v>3727008.0007866002</v>
      </c>
      <c r="AF199" s="306">
        <v>3969198.7986396402</v>
      </c>
      <c r="AG199" s="306">
        <v>4223882.1047873599</v>
      </c>
      <c r="AH199" s="306">
        <v>4359554.0456114504</v>
      </c>
      <c r="AI199" s="306">
        <v>4412337.8047584798</v>
      </c>
      <c r="AJ199" s="306">
        <v>4412337.8047584798</v>
      </c>
      <c r="AK199" s="306">
        <v>4412337.8047584798</v>
      </c>
      <c r="AL199" s="306">
        <v>4412337.8047584798</v>
      </c>
      <c r="AM199" s="306">
        <v>4412337.8047584798</v>
      </c>
      <c r="AN199" s="261"/>
    </row>
    <row r="200" spans="1:40" s="268" customFormat="1" ht="12" customHeight="1">
      <c r="A200" s="296" t="str">
        <f t="shared" si="60"/>
        <v>#showrow</v>
      </c>
      <c r="B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87">
        <f>V200</f>
        <v>8019</v>
      </c>
      <c r="V200" s="307">
        <v>8019</v>
      </c>
      <c r="W200" s="265"/>
      <c r="Y200" s="265"/>
      <c r="Z200" s="265"/>
      <c r="AA200" s="305">
        <f t="shared" si="61"/>
        <v>8019</v>
      </c>
      <c r="AB200" s="267" t="s">
        <v>286</v>
      </c>
      <c r="AC200" s="306">
        <v>0</v>
      </c>
      <c r="AD200" s="306">
        <v>-2407</v>
      </c>
      <c r="AE200" s="306">
        <v>0</v>
      </c>
      <c r="AF200" s="306">
        <v>0</v>
      </c>
      <c r="AG200" s="306">
        <v>0</v>
      </c>
      <c r="AH200" s="306">
        <v>0</v>
      </c>
      <c r="AI200" s="306">
        <v>0</v>
      </c>
      <c r="AJ200" s="306">
        <v>0</v>
      </c>
      <c r="AK200" s="306">
        <v>0</v>
      </c>
      <c r="AL200" s="306">
        <v>0</v>
      </c>
      <c r="AM200" s="306">
        <v>0</v>
      </c>
      <c r="AN200" s="261"/>
    </row>
    <row r="201" spans="1:40" s="268" customFormat="1" ht="12" customHeight="1">
      <c r="A201" s="296" t="str">
        <f t="shared" si="60"/>
        <v>#showrow</v>
      </c>
      <c r="B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87">
        <f>V201</f>
        <v>8096</v>
      </c>
      <c r="V201" s="307">
        <v>8096</v>
      </c>
      <c r="W201" s="265"/>
      <c r="Y201" s="265"/>
      <c r="Z201" s="265"/>
      <c r="AA201" s="305">
        <f t="shared" si="61"/>
        <v>8096</v>
      </c>
      <c r="AB201" s="267" t="s">
        <v>287</v>
      </c>
      <c r="AC201" s="306">
        <v>0</v>
      </c>
      <c r="AD201" s="306">
        <v>9909419.1471999995</v>
      </c>
      <c r="AE201" s="306">
        <v>10716612.8195841</v>
      </c>
      <c r="AF201" s="306">
        <v>11160976.1458729</v>
      </c>
      <c r="AG201" s="306">
        <v>11756271.452989699</v>
      </c>
      <c r="AH201" s="306">
        <v>12015699.3853519</v>
      </c>
      <c r="AI201" s="306">
        <v>12146533.0554362</v>
      </c>
      <c r="AJ201" s="306">
        <v>12146533.0554362</v>
      </c>
      <c r="AK201" s="306">
        <v>12146533.0554362</v>
      </c>
      <c r="AL201" s="306">
        <v>12146533.0554362</v>
      </c>
      <c r="AM201" s="306">
        <v>12146533.0554362</v>
      </c>
      <c r="AN201" s="261"/>
    </row>
    <row r="202" spans="1:40" s="268" customFormat="1" ht="12" customHeight="1">
      <c r="A202" s="265"/>
      <c r="B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Y202" s="265"/>
      <c r="Z202" s="265"/>
      <c r="AA202" s="305"/>
      <c r="AB202" s="308" t="s">
        <v>35</v>
      </c>
      <c r="AC202" s="309">
        <f t="shared" ref="AC202:AM202" si="62">SUM(AC198:AC201)</f>
        <v>0</v>
      </c>
      <c r="AD202" s="309">
        <f t="shared" si="62"/>
        <v>36330374.98544886</v>
      </c>
      <c r="AE202" s="309">
        <f t="shared" si="62"/>
        <v>41762723.999999896</v>
      </c>
      <c r="AF202" s="309">
        <f t="shared" si="62"/>
        <v>45234085.99999994</v>
      </c>
      <c r="AG202" s="309">
        <f t="shared" si="62"/>
        <v>49226292.999999858</v>
      </c>
      <c r="AH202" s="309">
        <f t="shared" si="62"/>
        <v>52322446.999999955</v>
      </c>
      <c r="AI202" s="309">
        <f t="shared" si="62"/>
        <v>54743633.999999985</v>
      </c>
      <c r="AJ202" s="309">
        <f t="shared" si="62"/>
        <v>55017889.999999985</v>
      </c>
      <c r="AK202" s="309">
        <f t="shared" si="62"/>
        <v>55293426.999999985</v>
      </c>
      <c r="AL202" s="309">
        <f t="shared" si="62"/>
        <v>55569893.999999985</v>
      </c>
      <c r="AM202" s="309">
        <f t="shared" si="62"/>
        <v>55847744.999999985</v>
      </c>
      <c r="AN202" s="261"/>
    </row>
    <row r="203" spans="1:40" s="268" customFormat="1" ht="12" customHeight="1">
      <c r="A203" s="265"/>
      <c r="B203" s="265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Y203" s="265"/>
      <c r="Z203" s="265"/>
      <c r="AA203" s="305"/>
      <c r="AB203" s="270"/>
      <c r="AC203" s="306"/>
      <c r="AD203" s="306"/>
      <c r="AE203" s="306"/>
      <c r="AF203" s="306"/>
      <c r="AG203" s="306"/>
      <c r="AH203" s="306"/>
      <c r="AI203" s="306"/>
      <c r="AJ203" s="306"/>
      <c r="AK203" s="306"/>
      <c r="AL203" s="306"/>
      <c r="AM203" s="306"/>
      <c r="AN203" s="261"/>
    </row>
    <row r="204" spans="1:40" s="268" customFormat="1" ht="12" customHeight="1">
      <c r="A204" s="265"/>
      <c r="B204" s="265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Y204" s="265"/>
      <c r="Z204" s="265"/>
      <c r="AA204" s="310" t="s">
        <v>16</v>
      </c>
      <c r="AC204" s="306"/>
      <c r="AD204" s="306"/>
      <c r="AE204" s="306"/>
      <c r="AF204" s="306"/>
      <c r="AG204" s="306"/>
      <c r="AH204" s="306"/>
      <c r="AI204" s="306"/>
      <c r="AJ204" s="306"/>
      <c r="AK204" s="306"/>
      <c r="AL204" s="306"/>
      <c r="AM204" s="306"/>
      <c r="AN204" s="261"/>
    </row>
    <row r="205" spans="1:40" s="268" customFormat="1" ht="12" customHeight="1">
      <c r="A205" s="296" t="str">
        <f t="shared" ref="A205:A217" si="63">IF(SUM(AC205:AM205)=0,"#hiderow","#showrow")</f>
        <v>#showrow</v>
      </c>
      <c r="B205" s="265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87">
        <f t="shared" ref="U205:U217" si="64">V205</f>
        <v>8181</v>
      </c>
      <c r="V205" s="307">
        <v>8181</v>
      </c>
      <c r="W205" s="265"/>
      <c r="Y205" s="265"/>
      <c r="Z205" s="265"/>
      <c r="AA205" s="305">
        <f t="shared" ref="AA205:AA217" si="65">V205</f>
        <v>8181</v>
      </c>
      <c r="AB205" s="305" t="s">
        <v>288</v>
      </c>
      <c r="AC205" s="306">
        <v>0</v>
      </c>
      <c r="AD205" s="306">
        <v>573354.92559999996</v>
      </c>
      <c r="AE205" s="306">
        <v>562030.10244098003</v>
      </c>
      <c r="AF205" s="306">
        <v>600664.65851043502</v>
      </c>
      <c r="AG205" s="306">
        <v>636853.68600747804</v>
      </c>
      <c r="AH205" s="306">
        <v>662044.71655551705</v>
      </c>
      <c r="AI205" s="306">
        <v>676311.32973351702</v>
      </c>
      <c r="AJ205" s="306">
        <v>682936.32973351702</v>
      </c>
      <c r="AK205" s="306">
        <v>682936.32973351702</v>
      </c>
      <c r="AL205" s="306">
        <v>682936.32973351702</v>
      </c>
      <c r="AM205" s="306">
        <v>682936.32973351702</v>
      </c>
      <c r="AN205" s="261"/>
    </row>
    <row r="206" spans="1:40" s="268" customFormat="1" ht="12" hidden="1" customHeight="1">
      <c r="A206" s="296" t="str">
        <f t="shared" si="63"/>
        <v>#hiderow</v>
      </c>
      <c r="B206" s="265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87">
        <f t="shared" si="64"/>
        <v>8182</v>
      </c>
      <c r="V206" s="307">
        <v>8182</v>
      </c>
      <c r="W206" s="265"/>
      <c r="Y206" s="265"/>
      <c r="Z206" s="265"/>
      <c r="AA206" s="305">
        <f t="shared" si="65"/>
        <v>8182</v>
      </c>
      <c r="AB206" s="305" t="s">
        <v>289</v>
      </c>
      <c r="AC206" s="306">
        <v>0</v>
      </c>
      <c r="AD206" s="306">
        <v>0</v>
      </c>
      <c r="AE206" s="306">
        <v>0</v>
      </c>
      <c r="AF206" s="306">
        <v>0</v>
      </c>
      <c r="AG206" s="306">
        <v>0</v>
      </c>
      <c r="AH206" s="306">
        <v>0</v>
      </c>
      <c r="AI206" s="306">
        <v>0</v>
      </c>
      <c r="AJ206" s="306">
        <v>0</v>
      </c>
      <c r="AK206" s="306">
        <v>0</v>
      </c>
      <c r="AL206" s="306">
        <v>0</v>
      </c>
      <c r="AM206" s="306">
        <v>0</v>
      </c>
      <c r="AN206" s="261"/>
    </row>
    <row r="207" spans="1:40" s="268" customFormat="1">
      <c r="A207" s="296" t="str">
        <f t="shared" si="63"/>
        <v>#showrow</v>
      </c>
      <c r="B207" s="265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87">
        <f t="shared" si="64"/>
        <v>8220</v>
      </c>
      <c r="V207" s="307">
        <v>8220</v>
      </c>
      <c r="W207" s="265"/>
      <c r="Y207" s="265"/>
      <c r="Z207" s="265"/>
      <c r="AA207" s="305">
        <f t="shared" si="65"/>
        <v>8220</v>
      </c>
      <c r="AB207" s="305" t="s">
        <v>290</v>
      </c>
      <c r="AC207" s="306">
        <v>0</v>
      </c>
      <c r="AD207" s="306">
        <v>1120807.7710561799</v>
      </c>
      <c r="AE207" s="306">
        <v>1160798.0174058401</v>
      </c>
      <c r="AF207" s="306">
        <v>1228385.7219527401</v>
      </c>
      <c r="AG207" s="306">
        <v>1307620.31597663</v>
      </c>
      <c r="AH207" s="306">
        <v>1344214.6182984901</v>
      </c>
      <c r="AI207" s="306">
        <v>1359068.89626905</v>
      </c>
      <c r="AJ207" s="306">
        <v>1359068.89626905</v>
      </c>
      <c r="AK207" s="306">
        <v>1359068.89626905</v>
      </c>
      <c r="AL207" s="306">
        <v>1359068.89626905</v>
      </c>
      <c r="AM207" s="306">
        <v>1359068.89626905</v>
      </c>
      <c r="AN207" s="261"/>
    </row>
    <row r="208" spans="1:40" s="268" customFormat="1" ht="12" hidden="1" customHeight="1">
      <c r="A208" s="296" t="str">
        <f t="shared" si="63"/>
        <v>#hiderow</v>
      </c>
      <c r="B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87">
        <f t="shared" si="64"/>
        <v>8290</v>
      </c>
      <c r="V208" s="307">
        <v>8290</v>
      </c>
      <c r="W208" s="265"/>
      <c r="Y208" s="265"/>
      <c r="Z208" s="265"/>
      <c r="AA208" s="305">
        <f t="shared" si="65"/>
        <v>8290</v>
      </c>
      <c r="AB208" s="305" t="s">
        <v>291</v>
      </c>
      <c r="AC208" s="306">
        <v>0</v>
      </c>
      <c r="AD208" s="306">
        <v>0</v>
      </c>
      <c r="AE208" s="306">
        <v>0</v>
      </c>
      <c r="AF208" s="306">
        <v>0</v>
      </c>
      <c r="AG208" s="306">
        <v>0</v>
      </c>
      <c r="AH208" s="306">
        <v>0</v>
      </c>
      <c r="AI208" s="306">
        <v>0</v>
      </c>
      <c r="AJ208" s="306">
        <v>0</v>
      </c>
      <c r="AK208" s="306">
        <v>0</v>
      </c>
      <c r="AL208" s="306">
        <v>0</v>
      </c>
      <c r="AM208" s="306">
        <v>0</v>
      </c>
      <c r="AN208" s="261"/>
    </row>
    <row r="209" spans="1:40" s="268" customFormat="1" ht="12" customHeight="1">
      <c r="A209" s="296" t="str">
        <f t="shared" si="63"/>
        <v>#showrow</v>
      </c>
      <c r="B209" s="265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87">
        <f t="shared" si="64"/>
        <v>8291</v>
      </c>
      <c r="V209" s="307">
        <v>8291</v>
      </c>
      <c r="W209" s="265"/>
      <c r="Y209" s="265"/>
      <c r="Z209" s="265"/>
      <c r="AA209" s="305">
        <f t="shared" si="65"/>
        <v>8291</v>
      </c>
      <c r="AB209" s="305" t="s">
        <v>292</v>
      </c>
      <c r="AC209" s="306">
        <v>0</v>
      </c>
      <c r="AD209" s="306">
        <v>1424438</v>
      </c>
      <c r="AE209" s="306">
        <v>1335072</v>
      </c>
      <c r="AF209" s="306">
        <v>1403838.5857094999</v>
      </c>
      <c r="AG209" s="306">
        <v>1465720.87607161</v>
      </c>
      <c r="AH209" s="306">
        <v>1501455.32185504</v>
      </c>
      <c r="AI209" s="306">
        <v>1521881.5143667399</v>
      </c>
      <c r="AJ209" s="306">
        <v>1521881.5143667399</v>
      </c>
      <c r="AK209" s="306">
        <v>1521881.5143667399</v>
      </c>
      <c r="AL209" s="306">
        <v>1521881.5143667399</v>
      </c>
      <c r="AM209" s="306">
        <v>1521881.5143667399</v>
      </c>
      <c r="AN209" s="261"/>
    </row>
    <row r="210" spans="1:40" s="268" customFormat="1" ht="12" customHeight="1">
      <c r="A210" s="296" t="str">
        <f t="shared" si="63"/>
        <v>#showrow</v>
      </c>
      <c r="B210" s="265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87">
        <f t="shared" si="64"/>
        <v>8292</v>
      </c>
      <c r="V210" s="307">
        <v>8292</v>
      </c>
      <c r="W210" s="265"/>
      <c r="Y210" s="265"/>
      <c r="Z210" s="265"/>
      <c r="AA210" s="305">
        <f t="shared" si="65"/>
        <v>8292</v>
      </c>
      <c r="AB210" s="305" t="s">
        <v>293</v>
      </c>
      <c r="AC210" s="306">
        <v>0</v>
      </c>
      <c r="AD210" s="306">
        <v>170167</v>
      </c>
      <c r="AE210" s="306">
        <v>178903.33955877999</v>
      </c>
      <c r="AF210" s="306">
        <v>189135.456497462</v>
      </c>
      <c r="AG210" s="306">
        <v>200324.62927151899</v>
      </c>
      <c r="AH210" s="306">
        <v>205627.705676602</v>
      </c>
      <c r="AI210" s="306">
        <v>208287.599881759</v>
      </c>
      <c r="AJ210" s="306">
        <v>208287.599881759</v>
      </c>
      <c r="AK210" s="306">
        <v>208287.599881759</v>
      </c>
      <c r="AL210" s="306">
        <v>208287.599881759</v>
      </c>
      <c r="AM210" s="306">
        <v>208287.599881759</v>
      </c>
      <c r="AN210" s="261"/>
    </row>
    <row r="211" spans="1:40" s="268" customFormat="1" ht="12" customHeight="1">
      <c r="A211" s="296" t="str">
        <f t="shared" si="63"/>
        <v>#showrow</v>
      </c>
      <c r="B211" s="265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87">
        <f t="shared" si="64"/>
        <v>8293</v>
      </c>
      <c r="V211" s="307">
        <v>8293</v>
      </c>
      <c r="W211" s="265"/>
      <c r="Y211" s="265"/>
      <c r="Z211" s="265"/>
      <c r="AA211" s="305">
        <f t="shared" si="65"/>
        <v>8293</v>
      </c>
      <c r="AB211" s="305" t="s">
        <v>294</v>
      </c>
      <c r="AC211" s="306">
        <v>0</v>
      </c>
      <c r="AD211" s="306">
        <v>73598</v>
      </c>
      <c r="AE211" s="306">
        <v>69244</v>
      </c>
      <c r="AF211" s="306">
        <v>69244</v>
      </c>
      <c r="AG211" s="306">
        <v>69244</v>
      </c>
      <c r="AH211" s="306">
        <v>69244</v>
      </c>
      <c r="AI211" s="306">
        <v>69244</v>
      </c>
      <c r="AJ211" s="306">
        <v>69244</v>
      </c>
      <c r="AK211" s="306">
        <v>69244</v>
      </c>
      <c r="AL211" s="306">
        <v>69244</v>
      </c>
      <c r="AM211" s="306">
        <v>69244</v>
      </c>
      <c r="AN211" s="261"/>
    </row>
    <row r="212" spans="1:40" s="268" customFormat="1" ht="12" hidden="1" customHeight="1">
      <c r="A212" s="296" t="str">
        <f t="shared" si="63"/>
        <v>#hiderow</v>
      </c>
      <c r="B212" s="265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87">
        <f t="shared" si="64"/>
        <v>8294</v>
      </c>
      <c r="V212" s="307">
        <v>8294</v>
      </c>
      <c r="W212" s="265"/>
      <c r="Y212" s="265"/>
      <c r="Z212" s="265"/>
      <c r="AA212" s="305">
        <f t="shared" si="65"/>
        <v>8294</v>
      </c>
      <c r="AB212" s="305" t="s">
        <v>295</v>
      </c>
      <c r="AC212" s="306">
        <v>0</v>
      </c>
      <c r="AD212" s="306">
        <v>0</v>
      </c>
      <c r="AE212" s="306">
        <v>0</v>
      </c>
      <c r="AF212" s="306">
        <v>0</v>
      </c>
      <c r="AG212" s="306">
        <v>0</v>
      </c>
      <c r="AH212" s="306">
        <v>0</v>
      </c>
      <c r="AI212" s="306">
        <v>0</v>
      </c>
      <c r="AJ212" s="306">
        <v>0</v>
      </c>
      <c r="AK212" s="306">
        <v>0</v>
      </c>
      <c r="AL212" s="306">
        <v>0</v>
      </c>
      <c r="AM212" s="306">
        <v>0</v>
      </c>
      <c r="AN212" s="261"/>
    </row>
    <row r="213" spans="1:40" s="268" customFormat="1" ht="12" hidden="1" customHeight="1">
      <c r="A213" s="296" t="str">
        <f t="shared" si="63"/>
        <v>#hiderow</v>
      </c>
      <c r="B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87">
        <f t="shared" si="64"/>
        <v>8295</v>
      </c>
      <c r="V213" s="307">
        <v>8295</v>
      </c>
      <c r="W213" s="265"/>
      <c r="Y213" s="265"/>
      <c r="Z213" s="265"/>
      <c r="AA213" s="305">
        <f t="shared" si="65"/>
        <v>8295</v>
      </c>
      <c r="AB213" s="305" t="s">
        <v>296</v>
      </c>
      <c r="AC213" s="306">
        <v>0</v>
      </c>
      <c r="AD213" s="306">
        <v>0</v>
      </c>
      <c r="AE213" s="306">
        <v>0</v>
      </c>
      <c r="AF213" s="306">
        <v>0</v>
      </c>
      <c r="AG213" s="306">
        <v>0</v>
      </c>
      <c r="AH213" s="306">
        <v>0</v>
      </c>
      <c r="AI213" s="306">
        <v>0</v>
      </c>
      <c r="AJ213" s="306">
        <v>0</v>
      </c>
      <c r="AK213" s="306">
        <v>0</v>
      </c>
      <c r="AL213" s="306">
        <v>0</v>
      </c>
      <c r="AM213" s="306">
        <v>0</v>
      </c>
      <c r="AN213" s="261"/>
    </row>
    <row r="214" spans="1:40" s="268" customFormat="1" ht="12" customHeight="1">
      <c r="A214" s="296" t="str">
        <f t="shared" si="63"/>
        <v>#showrow</v>
      </c>
      <c r="B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87">
        <f t="shared" si="64"/>
        <v>8296</v>
      </c>
      <c r="V214" s="307">
        <v>8296</v>
      </c>
      <c r="W214" s="265"/>
      <c r="Y214" s="265"/>
      <c r="Z214" s="265"/>
      <c r="AA214" s="305">
        <f t="shared" si="65"/>
        <v>8296</v>
      </c>
      <c r="AB214" s="305" t="s">
        <v>297</v>
      </c>
      <c r="AC214" s="306">
        <v>0</v>
      </c>
      <c r="AD214" s="306">
        <v>931007.67</v>
      </c>
      <c r="AE214" s="306">
        <v>710114.05</v>
      </c>
      <c r="AF214" s="306">
        <v>210114.05</v>
      </c>
      <c r="AG214" s="306">
        <v>210114.05</v>
      </c>
      <c r="AH214" s="306">
        <v>210114.05</v>
      </c>
      <c r="AI214" s="306">
        <v>210114.05</v>
      </c>
      <c r="AJ214" s="306">
        <v>210114.05</v>
      </c>
      <c r="AK214" s="306">
        <v>210114.05</v>
      </c>
      <c r="AL214" s="306">
        <v>210114.05</v>
      </c>
      <c r="AM214" s="306">
        <v>210114.05</v>
      </c>
      <c r="AN214" s="261"/>
    </row>
    <row r="215" spans="1:40" s="268" customFormat="1" ht="12" customHeight="1">
      <c r="A215" s="296" t="str">
        <f t="shared" si="63"/>
        <v>#showrow</v>
      </c>
      <c r="B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87">
        <f t="shared" si="64"/>
        <v>8297</v>
      </c>
      <c r="V215" s="307">
        <v>8297</v>
      </c>
      <c r="W215" s="265"/>
      <c r="Y215" s="265"/>
      <c r="Z215" s="265"/>
      <c r="AA215" s="305">
        <f t="shared" si="65"/>
        <v>8297</v>
      </c>
      <c r="AB215" s="305" t="s">
        <v>298</v>
      </c>
      <c r="AC215" s="306">
        <v>0</v>
      </c>
      <c r="AD215" s="306">
        <v>3786</v>
      </c>
      <c r="AE215" s="306">
        <v>0</v>
      </c>
      <c r="AF215" s="306">
        <v>0</v>
      </c>
      <c r="AG215" s="306">
        <v>0</v>
      </c>
      <c r="AH215" s="306">
        <v>0</v>
      </c>
      <c r="AI215" s="306">
        <v>0</v>
      </c>
      <c r="AJ215" s="306">
        <v>0</v>
      </c>
      <c r="AK215" s="306">
        <v>0</v>
      </c>
      <c r="AL215" s="306">
        <v>0</v>
      </c>
      <c r="AM215" s="306">
        <v>0</v>
      </c>
      <c r="AN215" s="261"/>
    </row>
    <row r="216" spans="1:40" s="268" customFormat="1" ht="12" hidden="1" customHeight="1">
      <c r="A216" s="296" t="str">
        <f t="shared" si="63"/>
        <v>#hiderow</v>
      </c>
      <c r="B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87">
        <f t="shared" si="64"/>
        <v>8298</v>
      </c>
      <c r="V216" s="307">
        <v>8298</v>
      </c>
      <c r="W216" s="265"/>
      <c r="Y216" s="265"/>
      <c r="Z216" s="265"/>
      <c r="AA216" s="305">
        <f t="shared" si="65"/>
        <v>8298</v>
      </c>
      <c r="AB216" s="305" t="s">
        <v>299</v>
      </c>
      <c r="AC216" s="306">
        <v>0</v>
      </c>
      <c r="AD216" s="306">
        <v>0</v>
      </c>
      <c r="AE216" s="306">
        <v>0</v>
      </c>
      <c r="AF216" s="306">
        <v>0</v>
      </c>
      <c r="AG216" s="306">
        <v>0</v>
      </c>
      <c r="AH216" s="306">
        <v>0</v>
      </c>
      <c r="AI216" s="306">
        <v>0</v>
      </c>
      <c r="AJ216" s="306">
        <v>0</v>
      </c>
      <c r="AK216" s="306">
        <v>0</v>
      </c>
      <c r="AL216" s="306">
        <v>0</v>
      </c>
      <c r="AM216" s="306">
        <v>0</v>
      </c>
      <c r="AN216" s="261"/>
    </row>
    <row r="217" spans="1:40" s="268" customFormat="1" ht="12" customHeight="1">
      <c r="A217" s="296" t="str">
        <f t="shared" si="63"/>
        <v>#showrow</v>
      </c>
      <c r="B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87">
        <f t="shared" si="64"/>
        <v>8299</v>
      </c>
      <c r="V217" s="307">
        <v>8299</v>
      </c>
      <c r="W217" s="265"/>
      <c r="Y217" s="265"/>
      <c r="Z217" s="265"/>
      <c r="AA217" s="305">
        <f t="shared" si="65"/>
        <v>8299</v>
      </c>
      <c r="AB217" s="305" t="s">
        <v>300</v>
      </c>
      <c r="AC217" s="306">
        <v>0</v>
      </c>
      <c r="AD217" s="306">
        <v>12680</v>
      </c>
      <c r="AE217" s="306">
        <v>0</v>
      </c>
      <c r="AF217" s="306">
        <v>0</v>
      </c>
      <c r="AG217" s="306">
        <v>0</v>
      </c>
      <c r="AH217" s="306">
        <v>0</v>
      </c>
      <c r="AI217" s="306">
        <v>0</v>
      </c>
      <c r="AJ217" s="306">
        <v>0</v>
      </c>
      <c r="AK217" s="306">
        <v>0</v>
      </c>
      <c r="AL217" s="306">
        <v>0</v>
      </c>
      <c r="AM217" s="306">
        <v>0</v>
      </c>
      <c r="AN217" s="261"/>
    </row>
    <row r="218" spans="1:40" s="268" customFormat="1" ht="12" customHeight="1">
      <c r="A218" s="265"/>
      <c r="B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Y218" s="265"/>
      <c r="Z218" s="265"/>
      <c r="AA218" s="310"/>
      <c r="AB218" s="310" t="s">
        <v>182</v>
      </c>
      <c r="AC218" s="309">
        <f t="shared" ref="AC218:AM218" si="66">SUM(AC205:AC217)</f>
        <v>0</v>
      </c>
      <c r="AD218" s="309">
        <f t="shared" si="66"/>
        <v>4309839.3666561795</v>
      </c>
      <c r="AE218" s="309">
        <f t="shared" si="66"/>
        <v>4016161.5094055999</v>
      </c>
      <c r="AF218" s="309">
        <f t="shared" si="66"/>
        <v>3701382.4726701365</v>
      </c>
      <c r="AG218" s="309">
        <f t="shared" si="66"/>
        <v>3889877.5573272365</v>
      </c>
      <c r="AH218" s="309">
        <f t="shared" si="66"/>
        <v>3992700.412385649</v>
      </c>
      <c r="AI218" s="309">
        <f t="shared" si="66"/>
        <v>4044907.3902510656</v>
      </c>
      <c r="AJ218" s="309">
        <f t="shared" si="66"/>
        <v>4051532.3902510656</v>
      </c>
      <c r="AK218" s="309">
        <f t="shared" si="66"/>
        <v>4051532.3902510656</v>
      </c>
      <c r="AL218" s="309">
        <f t="shared" si="66"/>
        <v>4051532.3902510656</v>
      </c>
      <c r="AM218" s="309">
        <f t="shared" si="66"/>
        <v>4051532.3902510656</v>
      </c>
      <c r="AN218" s="261"/>
    </row>
    <row r="219" spans="1:40" s="268" customFormat="1" ht="12" customHeight="1">
      <c r="A219" s="265"/>
      <c r="B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Y219" s="265"/>
      <c r="Z219" s="265"/>
      <c r="AA219" s="305"/>
      <c r="AB219" s="310"/>
      <c r="AC219" s="306"/>
      <c r="AD219" s="306"/>
      <c r="AE219" s="306"/>
      <c r="AF219" s="306"/>
      <c r="AG219" s="306"/>
      <c r="AH219" s="306"/>
      <c r="AI219" s="306"/>
      <c r="AJ219" s="306"/>
      <c r="AK219" s="306"/>
      <c r="AL219" s="306"/>
      <c r="AM219" s="306"/>
      <c r="AN219" s="261"/>
    </row>
    <row r="220" spans="1:40" s="268" customFormat="1" ht="12" customHeight="1">
      <c r="A220" s="265"/>
      <c r="B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Y220" s="265"/>
      <c r="Z220" s="265"/>
      <c r="AA220" s="310" t="s">
        <v>184</v>
      </c>
      <c r="AC220" s="306"/>
      <c r="AD220" s="306"/>
      <c r="AE220" s="306"/>
      <c r="AF220" s="306"/>
      <c r="AG220" s="306"/>
      <c r="AH220" s="306"/>
      <c r="AI220" s="306"/>
      <c r="AJ220" s="306"/>
      <c r="AK220" s="306"/>
      <c r="AL220" s="306"/>
      <c r="AM220" s="306"/>
      <c r="AN220" s="261"/>
    </row>
    <row r="221" spans="1:40" s="268" customFormat="1" ht="12" hidden="1" customHeight="1">
      <c r="A221" s="296" t="str">
        <f t="shared" ref="A221:A237" si="67">IF(SUM(AC221:AM221)=0,"#hiderow","#showrow")</f>
        <v>#hiderow</v>
      </c>
      <c r="B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87">
        <f t="shared" ref="U221:U237" si="68">V221</f>
        <v>8311</v>
      </c>
      <c r="V221" s="307">
        <v>8311</v>
      </c>
      <c r="W221" s="265"/>
      <c r="Y221" s="265"/>
      <c r="Z221" s="265"/>
      <c r="AA221" s="305">
        <f t="shared" ref="AA221:AA237" si="69">V221</f>
        <v>8311</v>
      </c>
      <c r="AB221" s="305" t="s">
        <v>301</v>
      </c>
      <c r="AC221" s="306">
        <v>0</v>
      </c>
      <c r="AD221" s="306">
        <v>0</v>
      </c>
      <c r="AE221" s="306">
        <v>0</v>
      </c>
      <c r="AF221" s="306">
        <v>0</v>
      </c>
      <c r="AG221" s="306">
        <v>0</v>
      </c>
      <c r="AH221" s="306">
        <v>0</v>
      </c>
      <c r="AI221" s="306">
        <v>0</v>
      </c>
      <c r="AJ221" s="306">
        <v>0</v>
      </c>
      <c r="AK221" s="306">
        <v>0</v>
      </c>
      <c r="AL221" s="306">
        <v>0</v>
      </c>
      <c r="AM221" s="306">
        <v>0</v>
      </c>
      <c r="AN221" s="261"/>
    </row>
    <row r="222" spans="1:40" s="268" customFormat="1" ht="12" customHeight="1">
      <c r="A222" s="296" t="str">
        <f t="shared" si="67"/>
        <v>#showrow</v>
      </c>
      <c r="B222" s="265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87">
        <f t="shared" si="68"/>
        <v>8319</v>
      </c>
      <c r="V222" s="307">
        <v>8319</v>
      </c>
      <c r="W222" s="265"/>
      <c r="Y222" s="265"/>
      <c r="Z222" s="265"/>
      <c r="AA222" s="305">
        <f t="shared" si="69"/>
        <v>8319</v>
      </c>
      <c r="AB222" s="305" t="s">
        <v>302</v>
      </c>
      <c r="AC222" s="306">
        <v>0</v>
      </c>
      <c r="AD222" s="306">
        <v>76238.5</v>
      </c>
      <c r="AE222" s="306">
        <v>0</v>
      </c>
      <c r="AF222" s="306">
        <v>0</v>
      </c>
      <c r="AG222" s="306">
        <v>0</v>
      </c>
      <c r="AH222" s="306">
        <v>0</v>
      </c>
      <c r="AI222" s="306">
        <v>0</v>
      </c>
      <c r="AJ222" s="306">
        <v>0</v>
      </c>
      <c r="AK222" s="306">
        <v>0</v>
      </c>
      <c r="AL222" s="306">
        <v>0</v>
      </c>
      <c r="AM222" s="306">
        <v>0</v>
      </c>
      <c r="AN222" s="261"/>
    </row>
    <row r="223" spans="1:40" s="268" customFormat="1" ht="12" hidden="1" customHeight="1">
      <c r="A223" s="296" t="str">
        <f t="shared" si="67"/>
        <v>#hiderow</v>
      </c>
      <c r="B223" s="265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87">
        <f t="shared" si="68"/>
        <v>8380</v>
      </c>
      <c r="V223" s="307">
        <v>8380</v>
      </c>
      <c r="W223" s="265"/>
      <c r="Y223" s="265"/>
      <c r="Z223" s="265"/>
      <c r="AA223" s="305">
        <f t="shared" si="69"/>
        <v>8380</v>
      </c>
      <c r="AB223" s="305" t="s">
        <v>303</v>
      </c>
      <c r="AC223" s="306">
        <v>0</v>
      </c>
      <c r="AD223" s="306">
        <v>0</v>
      </c>
      <c r="AE223" s="306">
        <v>0</v>
      </c>
      <c r="AF223" s="306">
        <v>0</v>
      </c>
      <c r="AG223" s="306">
        <v>0</v>
      </c>
      <c r="AH223" s="306">
        <v>0</v>
      </c>
      <c r="AI223" s="306">
        <v>0</v>
      </c>
      <c r="AJ223" s="306">
        <v>0</v>
      </c>
      <c r="AK223" s="306">
        <v>0</v>
      </c>
      <c r="AL223" s="306">
        <v>0</v>
      </c>
      <c r="AM223" s="306">
        <v>0</v>
      </c>
      <c r="AN223" s="261"/>
    </row>
    <row r="224" spans="1:40" s="268" customFormat="1" ht="12" customHeight="1">
      <c r="A224" s="296" t="str">
        <f t="shared" si="67"/>
        <v>#showrow</v>
      </c>
      <c r="B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87">
        <f t="shared" si="68"/>
        <v>8381</v>
      </c>
      <c r="V224" s="307">
        <v>8381</v>
      </c>
      <c r="W224" s="265"/>
      <c r="Y224" s="265"/>
      <c r="Z224" s="265"/>
      <c r="AA224" s="305">
        <f t="shared" si="69"/>
        <v>8381</v>
      </c>
      <c r="AB224" s="305" t="s">
        <v>304</v>
      </c>
      <c r="AC224" s="306">
        <v>0</v>
      </c>
      <c r="AD224" s="306">
        <v>2006480.2648</v>
      </c>
      <c r="AE224" s="306">
        <v>2146618.8113780799</v>
      </c>
      <c r="AF224" s="306">
        <v>2231209.5185395302</v>
      </c>
      <c r="AG224" s="306">
        <v>2362716.5685488801</v>
      </c>
      <c r="AH224" s="306">
        <v>2420309.6186943501</v>
      </c>
      <c r="AI224" s="306">
        <v>2449572.4143652502</v>
      </c>
      <c r="AJ224" s="306">
        <v>2449572.4143652502</v>
      </c>
      <c r="AK224" s="306">
        <v>2449572.4143652502</v>
      </c>
      <c r="AL224" s="306">
        <v>2449572.4143652502</v>
      </c>
      <c r="AM224" s="306">
        <v>2449572.4143652502</v>
      </c>
      <c r="AN224" s="261"/>
    </row>
    <row r="225" spans="1:40" s="268" customFormat="1" ht="12" customHeight="1">
      <c r="A225" s="296" t="str">
        <f t="shared" si="67"/>
        <v>#showrow</v>
      </c>
      <c r="B225" s="265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87">
        <f t="shared" si="68"/>
        <v>8382</v>
      </c>
      <c r="V225" s="307">
        <v>8382</v>
      </c>
      <c r="W225" s="265"/>
      <c r="Y225" s="265"/>
      <c r="Z225" s="265"/>
      <c r="AA225" s="305">
        <f t="shared" si="69"/>
        <v>8382</v>
      </c>
      <c r="AB225" s="305" t="s">
        <v>305</v>
      </c>
      <c r="AC225" s="306">
        <v>0</v>
      </c>
      <c r="AD225" s="306">
        <v>180332</v>
      </c>
      <c r="AE225" s="306">
        <v>180332</v>
      </c>
      <c r="AF225" s="306">
        <v>180332</v>
      </c>
      <c r="AG225" s="306">
        <v>180332</v>
      </c>
      <c r="AH225" s="306">
        <v>180332</v>
      </c>
      <c r="AI225" s="306">
        <v>180332</v>
      </c>
      <c r="AJ225" s="306">
        <v>180332</v>
      </c>
      <c r="AK225" s="306">
        <v>180332</v>
      </c>
      <c r="AL225" s="306">
        <v>180332</v>
      </c>
      <c r="AM225" s="306">
        <v>180332</v>
      </c>
      <c r="AN225" s="261"/>
    </row>
    <row r="226" spans="1:40" s="268" customFormat="1">
      <c r="A226" s="296" t="str">
        <f t="shared" si="67"/>
        <v>#showrow</v>
      </c>
      <c r="B226" s="265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87">
        <f t="shared" si="68"/>
        <v>8520</v>
      </c>
      <c r="V226" s="307">
        <v>8520</v>
      </c>
      <c r="W226" s="265"/>
      <c r="Y226" s="265"/>
      <c r="Z226" s="265"/>
      <c r="AA226" s="305">
        <f t="shared" si="69"/>
        <v>8520</v>
      </c>
      <c r="AB226" s="305" t="s">
        <v>306</v>
      </c>
      <c r="AC226" s="306">
        <v>0</v>
      </c>
      <c r="AD226" s="306">
        <v>97695.968894317499</v>
      </c>
      <c r="AE226" s="306">
        <v>101057.543806727</v>
      </c>
      <c r="AF226" s="306">
        <v>106321.24131401601</v>
      </c>
      <c r="AG226" s="306">
        <v>111190.23583850999</v>
      </c>
      <c r="AH226" s="306">
        <v>114150.30545565501</v>
      </c>
      <c r="AI226" s="306">
        <v>115252.95662497199</v>
      </c>
      <c r="AJ226" s="306">
        <v>115252.95662497199</v>
      </c>
      <c r="AK226" s="306">
        <v>115252.95662497199</v>
      </c>
      <c r="AL226" s="306">
        <v>115252.95662497199</v>
      </c>
      <c r="AM226" s="306">
        <v>115252.95662497199</v>
      </c>
      <c r="AN226" s="261"/>
    </row>
    <row r="227" spans="1:40" s="268" customFormat="1" ht="12" customHeight="1">
      <c r="A227" s="296" t="str">
        <f t="shared" si="67"/>
        <v>#showrow</v>
      </c>
      <c r="B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87">
        <f t="shared" si="68"/>
        <v>8545</v>
      </c>
      <c r="V227" s="307">
        <v>8545</v>
      </c>
      <c r="W227" s="265"/>
      <c r="Y227" s="265"/>
      <c r="Z227" s="265"/>
      <c r="AA227" s="305">
        <f t="shared" si="69"/>
        <v>8545</v>
      </c>
      <c r="AB227" s="305" t="s">
        <v>307</v>
      </c>
      <c r="AC227" s="306">
        <v>0</v>
      </c>
      <c r="AD227" s="306">
        <v>786983.23800000001</v>
      </c>
      <c r="AE227" s="306">
        <v>889424.86990802805</v>
      </c>
      <c r="AF227" s="306">
        <v>1008070.89621493</v>
      </c>
      <c r="AG227" s="306">
        <v>1111602.65564697</v>
      </c>
      <c r="AH227" s="306">
        <v>1162065.1148218799</v>
      </c>
      <c r="AI227" s="306">
        <v>872516.254623799</v>
      </c>
      <c r="AJ227" s="306">
        <v>853187.46405603201</v>
      </c>
      <c r="AK227" s="306">
        <v>853187.46405603201</v>
      </c>
      <c r="AL227" s="306">
        <v>853187.46405603201</v>
      </c>
      <c r="AM227" s="306">
        <v>853187.46405603201</v>
      </c>
      <c r="AN227" s="261"/>
    </row>
    <row r="228" spans="1:40" s="268" customFormat="1">
      <c r="A228" s="296" t="str">
        <f t="shared" si="67"/>
        <v>#showrow</v>
      </c>
      <c r="B228" s="265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87">
        <f t="shared" si="68"/>
        <v>8550</v>
      </c>
      <c r="V228" s="307">
        <v>8550</v>
      </c>
      <c r="W228" s="265"/>
      <c r="Y228" s="265"/>
      <c r="Z228" s="265"/>
      <c r="AA228" s="305">
        <f t="shared" si="69"/>
        <v>8550</v>
      </c>
      <c r="AB228" s="305" t="s">
        <v>308</v>
      </c>
      <c r="AC228" s="306">
        <v>0</v>
      </c>
      <c r="AD228" s="306">
        <v>629455.12580000004</v>
      </c>
      <c r="AE228" s="306">
        <v>1377777.9620000001</v>
      </c>
      <c r="AF228" s="306">
        <v>95457.319380722707</v>
      </c>
      <c r="AG228" s="306">
        <v>101975.84335707199</v>
      </c>
      <c r="AH228" s="306">
        <v>108272.055119083</v>
      </c>
      <c r="AI228" s="306">
        <v>112610.376642854</v>
      </c>
      <c r="AJ228" s="306">
        <v>114484.278922752</v>
      </c>
      <c r="AK228" s="306">
        <v>114484.278922752</v>
      </c>
      <c r="AL228" s="306">
        <v>114484.278922752</v>
      </c>
      <c r="AM228" s="306">
        <v>114484.278922752</v>
      </c>
      <c r="AN228" s="261"/>
    </row>
    <row r="229" spans="1:40" s="268" customFormat="1" ht="12" customHeight="1">
      <c r="A229" s="296" t="str">
        <f t="shared" si="67"/>
        <v>#showrow</v>
      </c>
      <c r="B229" s="265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87">
        <f t="shared" si="68"/>
        <v>8560</v>
      </c>
      <c r="V229" s="307">
        <v>8560</v>
      </c>
      <c r="W229" s="265"/>
      <c r="Y229" s="265"/>
      <c r="Z229" s="265"/>
      <c r="AA229" s="305">
        <f t="shared" si="69"/>
        <v>8560</v>
      </c>
      <c r="AB229" s="305" t="s">
        <v>309</v>
      </c>
      <c r="AC229" s="306">
        <v>0</v>
      </c>
      <c r="AD229" s="306">
        <v>729469.1</v>
      </c>
      <c r="AE229" s="306">
        <v>777821.51277702604</v>
      </c>
      <c r="AF229" s="306">
        <v>817849.34770861105</v>
      </c>
      <c r="AG229" s="306">
        <v>865935.35509333899</v>
      </c>
      <c r="AH229" s="306">
        <v>887441.14845483401</v>
      </c>
      <c r="AI229" s="306">
        <v>927644.31961949205</v>
      </c>
      <c r="AJ229" s="306">
        <v>932282.54121758998</v>
      </c>
      <c r="AK229" s="306">
        <v>936943.95392367803</v>
      </c>
      <c r="AL229" s="306">
        <v>941628.67369329603</v>
      </c>
      <c r="AM229" s="306">
        <v>946336.81706176396</v>
      </c>
      <c r="AN229" s="261"/>
    </row>
    <row r="230" spans="1:40" s="268" customFormat="1" ht="12" hidden="1" customHeight="1">
      <c r="A230" s="296" t="str">
        <f t="shared" si="67"/>
        <v>#hiderow</v>
      </c>
      <c r="B230" s="265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87">
        <f t="shared" si="68"/>
        <v>8590</v>
      </c>
      <c r="V230" s="307">
        <v>8590</v>
      </c>
      <c r="W230" s="265"/>
      <c r="Y230" s="265"/>
      <c r="Z230" s="265"/>
      <c r="AA230" s="305">
        <f t="shared" si="69"/>
        <v>8590</v>
      </c>
      <c r="AB230" s="305" t="s">
        <v>310</v>
      </c>
      <c r="AC230" s="306">
        <v>0</v>
      </c>
      <c r="AD230" s="306">
        <v>0</v>
      </c>
      <c r="AE230" s="306">
        <v>0</v>
      </c>
      <c r="AF230" s="306">
        <v>0</v>
      </c>
      <c r="AG230" s="306">
        <v>0</v>
      </c>
      <c r="AH230" s="306">
        <v>0</v>
      </c>
      <c r="AI230" s="306">
        <v>0</v>
      </c>
      <c r="AJ230" s="306">
        <v>0</v>
      </c>
      <c r="AK230" s="306">
        <v>0</v>
      </c>
      <c r="AL230" s="306">
        <v>0</v>
      </c>
      <c r="AM230" s="306">
        <v>0</v>
      </c>
      <c r="AN230" s="261"/>
    </row>
    <row r="231" spans="1:40" s="268" customFormat="1" ht="12" customHeight="1">
      <c r="A231" s="296" t="str">
        <f t="shared" si="67"/>
        <v>#showrow</v>
      </c>
      <c r="B231" s="265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87">
        <f t="shared" si="68"/>
        <v>8593</v>
      </c>
      <c r="V231" s="307">
        <v>8593</v>
      </c>
      <c r="W231" s="265"/>
      <c r="Y231" s="265"/>
      <c r="Z231" s="265"/>
      <c r="AA231" s="305">
        <f t="shared" si="69"/>
        <v>8593</v>
      </c>
      <c r="AB231" s="305" t="s">
        <v>311</v>
      </c>
      <c r="AC231" s="306">
        <v>0</v>
      </c>
      <c r="AD231" s="306">
        <v>1794362</v>
      </c>
      <c r="AE231" s="306">
        <v>0</v>
      </c>
      <c r="AF231" s="306">
        <v>0</v>
      </c>
      <c r="AG231" s="306">
        <v>0</v>
      </c>
      <c r="AH231" s="306">
        <v>0</v>
      </c>
      <c r="AI231" s="306">
        <v>0</v>
      </c>
      <c r="AJ231" s="306">
        <v>0</v>
      </c>
      <c r="AK231" s="306">
        <v>0</v>
      </c>
      <c r="AL231" s="306">
        <v>0</v>
      </c>
      <c r="AM231" s="306">
        <v>0</v>
      </c>
      <c r="AN231" s="261"/>
    </row>
    <row r="232" spans="1:40" s="268" customFormat="1" ht="12" hidden="1" customHeight="1">
      <c r="A232" s="296" t="str">
        <f t="shared" si="67"/>
        <v>#hiderow</v>
      </c>
      <c r="B232" s="265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87">
        <f t="shared" si="68"/>
        <v>8594</v>
      </c>
      <c r="V232" s="307">
        <v>8594</v>
      </c>
      <c r="W232" s="265"/>
      <c r="Y232" s="265"/>
      <c r="Z232" s="265"/>
      <c r="AA232" s="305">
        <f t="shared" si="69"/>
        <v>8594</v>
      </c>
      <c r="AB232" s="305" t="s">
        <v>312</v>
      </c>
      <c r="AC232" s="306">
        <v>0</v>
      </c>
      <c r="AD232" s="306">
        <v>0</v>
      </c>
      <c r="AE232" s="306">
        <v>0</v>
      </c>
      <c r="AF232" s="306">
        <v>0</v>
      </c>
      <c r="AG232" s="306">
        <v>0</v>
      </c>
      <c r="AH232" s="306">
        <v>0</v>
      </c>
      <c r="AI232" s="306">
        <v>0</v>
      </c>
      <c r="AJ232" s="306">
        <v>0</v>
      </c>
      <c r="AK232" s="306">
        <v>0</v>
      </c>
      <c r="AL232" s="306">
        <v>0</v>
      </c>
      <c r="AM232" s="306">
        <v>0</v>
      </c>
      <c r="AN232" s="261"/>
    </row>
    <row r="233" spans="1:40" s="268" customFormat="1" ht="12" hidden="1" customHeight="1">
      <c r="A233" s="296" t="str">
        <f t="shared" si="67"/>
        <v>#hiderow</v>
      </c>
      <c r="B233" s="265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87">
        <f t="shared" si="68"/>
        <v>8595</v>
      </c>
      <c r="V233" s="307">
        <v>8595</v>
      </c>
      <c r="W233" s="265"/>
      <c r="Y233" s="265"/>
      <c r="Z233" s="265"/>
      <c r="AA233" s="305">
        <f t="shared" si="69"/>
        <v>8595</v>
      </c>
      <c r="AB233" s="305" t="s">
        <v>313</v>
      </c>
      <c r="AC233" s="306">
        <v>0</v>
      </c>
      <c r="AD233" s="306">
        <v>0</v>
      </c>
      <c r="AE233" s="306">
        <v>0</v>
      </c>
      <c r="AF233" s="306">
        <v>0</v>
      </c>
      <c r="AG233" s="306">
        <v>0</v>
      </c>
      <c r="AH233" s="306">
        <v>0</v>
      </c>
      <c r="AI233" s="306">
        <v>0</v>
      </c>
      <c r="AJ233" s="306">
        <v>0</v>
      </c>
      <c r="AK233" s="306">
        <v>0</v>
      </c>
      <c r="AL233" s="306">
        <v>0</v>
      </c>
      <c r="AM233" s="306">
        <v>0</v>
      </c>
      <c r="AN233" s="261"/>
    </row>
    <row r="234" spans="1:40" s="268" customFormat="1" ht="12" customHeight="1">
      <c r="A234" s="296" t="str">
        <f t="shared" si="67"/>
        <v>#showrow</v>
      </c>
      <c r="B234" s="265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87">
        <f t="shared" si="68"/>
        <v>8596</v>
      </c>
      <c r="V234" s="307">
        <v>8596</v>
      </c>
      <c r="W234" s="265"/>
      <c r="Y234" s="265"/>
      <c r="Z234" s="265"/>
      <c r="AA234" s="305">
        <f t="shared" si="69"/>
        <v>8596</v>
      </c>
      <c r="AB234" s="305" t="s">
        <v>314</v>
      </c>
      <c r="AC234" s="306">
        <v>0</v>
      </c>
      <c r="AD234" s="306">
        <v>659211.52000000002</v>
      </c>
      <c r="AE234" s="306">
        <v>631979.77</v>
      </c>
      <c r="AF234" s="306">
        <v>631979.77</v>
      </c>
      <c r="AG234" s="306">
        <v>631979.77</v>
      </c>
      <c r="AH234" s="306">
        <v>631979.77</v>
      </c>
      <c r="AI234" s="306">
        <v>631979.77</v>
      </c>
      <c r="AJ234" s="306">
        <v>631979.77</v>
      </c>
      <c r="AK234" s="306">
        <v>631979.77</v>
      </c>
      <c r="AL234" s="306">
        <v>631979.77</v>
      </c>
      <c r="AM234" s="306">
        <v>631979.77</v>
      </c>
      <c r="AN234" s="261"/>
    </row>
    <row r="235" spans="1:40" s="268" customFormat="1" ht="12" hidden="1" customHeight="1">
      <c r="A235" s="296" t="str">
        <f t="shared" si="67"/>
        <v>#hiderow</v>
      </c>
      <c r="B235" s="265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87">
        <f t="shared" si="68"/>
        <v>8597</v>
      </c>
      <c r="V235" s="307">
        <v>8597</v>
      </c>
      <c r="W235" s="265"/>
      <c r="Y235" s="265"/>
      <c r="Z235" s="265"/>
      <c r="AA235" s="305">
        <f t="shared" si="69"/>
        <v>8597</v>
      </c>
      <c r="AB235" s="305" t="s">
        <v>315</v>
      </c>
      <c r="AC235" s="306">
        <v>0</v>
      </c>
      <c r="AD235" s="306">
        <v>0</v>
      </c>
      <c r="AE235" s="306">
        <v>0</v>
      </c>
      <c r="AF235" s="306">
        <v>0</v>
      </c>
      <c r="AG235" s="306">
        <v>0</v>
      </c>
      <c r="AH235" s="306">
        <v>0</v>
      </c>
      <c r="AI235" s="306">
        <v>0</v>
      </c>
      <c r="AJ235" s="306">
        <v>0</v>
      </c>
      <c r="AK235" s="306">
        <v>0</v>
      </c>
      <c r="AL235" s="306">
        <v>0</v>
      </c>
      <c r="AM235" s="306">
        <v>0</v>
      </c>
      <c r="AN235" s="261"/>
    </row>
    <row r="236" spans="1:40" s="268" customFormat="1" ht="12" hidden="1" customHeight="1">
      <c r="A236" s="296" t="str">
        <f t="shared" si="67"/>
        <v>#hiderow</v>
      </c>
      <c r="B236" s="265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87">
        <f t="shared" si="68"/>
        <v>8598</v>
      </c>
      <c r="V236" s="307">
        <v>8598</v>
      </c>
      <c r="W236" s="265"/>
      <c r="Y236" s="265"/>
      <c r="Z236" s="265"/>
      <c r="AA236" s="305">
        <f t="shared" si="69"/>
        <v>8598</v>
      </c>
      <c r="AB236" s="305" t="s">
        <v>316</v>
      </c>
      <c r="AC236" s="306">
        <v>0</v>
      </c>
      <c r="AD236" s="306">
        <v>0</v>
      </c>
      <c r="AE236" s="306">
        <v>0</v>
      </c>
      <c r="AF236" s="306">
        <v>0</v>
      </c>
      <c r="AG236" s="306">
        <v>0</v>
      </c>
      <c r="AH236" s="306">
        <v>0</v>
      </c>
      <c r="AI236" s="306">
        <v>0</v>
      </c>
      <c r="AJ236" s="306">
        <v>0</v>
      </c>
      <c r="AK236" s="306">
        <v>0</v>
      </c>
      <c r="AL236" s="306">
        <v>0</v>
      </c>
      <c r="AM236" s="306">
        <v>0</v>
      </c>
      <c r="AN236" s="261"/>
    </row>
    <row r="237" spans="1:40" s="268" customFormat="1" ht="12" hidden="1" customHeight="1">
      <c r="A237" s="296" t="str">
        <f t="shared" si="67"/>
        <v>#hiderow</v>
      </c>
      <c r="B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87">
        <f t="shared" si="68"/>
        <v>8599</v>
      </c>
      <c r="V237" s="307">
        <v>8599</v>
      </c>
      <c r="W237" s="265"/>
      <c r="Y237" s="265"/>
      <c r="Z237" s="265"/>
      <c r="AA237" s="305">
        <f t="shared" si="69"/>
        <v>8599</v>
      </c>
      <c r="AB237" s="305" t="s">
        <v>317</v>
      </c>
      <c r="AC237" s="306">
        <v>0</v>
      </c>
      <c r="AD237" s="306">
        <v>0</v>
      </c>
      <c r="AE237" s="306">
        <v>0</v>
      </c>
      <c r="AF237" s="306">
        <v>0</v>
      </c>
      <c r="AG237" s="306">
        <v>0</v>
      </c>
      <c r="AH237" s="306">
        <v>0</v>
      </c>
      <c r="AI237" s="306">
        <v>0</v>
      </c>
      <c r="AJ237" s="306">
        <v>0</v>
      </c>
      <c r="AK237" s="306">
        <v>0</v>
      </c>
      <c r="AL237" s="306">
        <v>0</v>
      </c>
      <c r="AM237" s="306">
        <v>0</v>
      </c>
      <c r="AN237" s="261"/>
    </row>
    <row r="238" spans="1:40" s="268" customFormat="1" ht="12" customHeight="1">
      <c r="A238" s="265"/>
      <c r="B238" s="265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Y238" s="265"/>
      <c r="Z238" s="265"/>
      <c r="AA238" s="310"/>
      <c r="AB238" s="310" t="s">
        <v>181</v>
      </c>
      <c r="AC238" s="309">
        <f t="shared" ref="AC238:AM238" si="70">SUM(AC221:AC237)</f>
        <v>0</v>
      </c>
      <c r="AD238" s="309">
        <f t="shared" si="70"/>
        <v>6960227.7174943164</v>
      </c>
      <c r="AE238" s="309">
        <f t="shared" si="70"/>
        <v>6105012.4698698614</v>
      </c>
      <c r="AF238" s="309">
        <f t="shared" si="70"/>
        <v>5071220.0931578092</v>
      </c>
      <c r="AG238" s="309">
        <f t="shared" si="70"/>
        <v>5365732.4284847714</v>
      </c>
      <c r="AH238" s="309">
        <f t="shared" si="70"/>
        <v>5504550.0125458017</v>
      </c>
      <c r="AI238" s="309">
        <f t="shared" si="70"/>
        <v>5289908.0918763671</v>
      </c>
      <c r="AJ238" s="309">
        <f t="shared" si="70"/>
        <v>5277091.4251865968</v>
      </c>
      <c r="AK238" s="309">
        <f t="shared" si="70"/>
        <v>5281752.8378926832</v>
      </c>
      <c r="AL238" s="309">
        <f t="shared" si="70"/>
        <v>5286437.5576623026</v>
      </c>
      <c r="AM238" s="309">
        <f t="shared" si="70"/>
        <v>5291145.7010307703</v>
      </c>
      <c r="AN238" s="261"/>
    </row>
    <row r="239" spans="1:40" s="268" customFormat="1" ht="12" customHeight="1">
      <c r="A239" s="265"/>
      <c r="B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Y239" s="265"/>
      <c r="Z239" s="265"/>
      <c r="AA239" s="305"/>
      <c r="AB239" s="310"/>
      <c r="AC239" s="306"/>
      <c r="AD239" s="306"/>
      <c r="AE239" s="306"/>
      <c r="AF239" s="306"/>
      <c r="AG239" s="306"/>
      <c r="AH239" s="306"/>
      <c r="AI239" s="306"/>
      <c r="AJ239" s="306"/>
      <c r="AK239" s="306"/>
      <c r="AL239" s="306"/>
      <c r="AM239" s="306"/>
      <c r="AN239" s="261"/>
    </row>
    <row r="240" spans="1:40" s="268" customFormat="1" ht="12" customHeight="1">
      <c r="A240" s="265"/>
      <c r="B240" s="265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Y240" s="265"/>
      <c r="Z240" s="265"/>
      <c r="AA240" s="310" t="s">
        <v>180</v>
      </c>
      <c r="AC240" s="306"/>
      <c r="AD240" s="306"/>
      <c r="AE240" s="306"/>
      <c r="AF240" s="306"/>
      <c r="AG240" s="306"/>
      <c r="AH240" s="306"/>
      <c r="AI240" s="306"/>
      <c r="AJ240" s="306"/>
      <c r="AK240" s="306"/>
      <c r="AL240" s="306"/>
      <c r="AM240" s="306"/>
      <c r="AN240" s="261"/>
    </row>
    <row r="241" spans="1:40" s="268" customFormat="1" ht="12" hidden="1" customHeight="1">
      <c r="A241" s="296" t="str">
        <f t="shared" ref="A241:A295" si="71">IF(SUM(AC241:AM241)=0,"#hiderow","#showrow")</f>
        <v>#hiderow</v>
      </c>
      <c r="B241" s="265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87">
        <f t="shared" ref="U241:U271" si="72">V241</f>
        <v>8631</v>
      </c>
      <c r="V241" s="307">
        <v>8631</v>
      </c>
      <c r="W241" s="265"/>
      <c r="Y241" s="265"/>
      <c r="Z241" s="265"/>
      <c r="AA241" s="305">
        <f t="shared" ref="AA241:AA295" si="73">V241</f>
        <v>8631</v>
      </c>
      <c r="AB241" s="305" t="s">
        <v>318</v>
      </c>
      <c r="AC241" s="306">
        <v>0</v>
      </c>
      <c r="AD241" s="306">
        <v>0</v>
      </c>
      <c r="AE241" s="306">
        <v>0</v>
      </c>
      <c r="AF241" s="306">
        <v>0</v>
      </c>
      <c r="AG241" s="306">
        <v>0</v>
      </c>
      <c r="AH241" s="306">
        <v>0</v>
      </c>
      <c r="AI241" s="306">
        <v>0</v>
      </c>
      <c r="AJ241" s="306">
        <v>0</v>
      </c>
      <c r="AK241" s="306">
        <v>0</v>
      </c>
      <c r="AL241" s="306">
        <v>0</v>
      </c>
      <c r="AM241" s="306">
        <v>0</v>
      </c>
      <c r="AN241" s="261"/>
    </row>
    <row r="242" spans="1:40" s="268" customFormat="1" ht="12" hidden="1" customHeight="1">
      <c r="A242" s="296" t="str">
        <f t="shared" si="71"/>
        <v>#hiderow</v>
      </c>
      <c r="B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87">
        <f t="shared" si="72"/>
        <v>8632</v>
      </c>
      <c r="V242" s="307">
        <v>8632</v>
      </c>
      <c r="W242" s="265"/>
      <c r="Y242" s="265"/>
      <c r="Z242" s="265"/>
      <c r="AA242" s="305">
        <f t="shared" si="73"/>
        <v>8632</v>
      </c>
      <c r="AB242" s="305" t="s">
        <v>319</v>
      </c>
      <c r="AC242" s="306">
        <v>0</v>
      </c>
      <c r="AD242" s="306">
        <v>0</v>
      </c>
      <c r="AE242" s="306">
        <v>0</v>
      </c>
      <c r="AF242" s="306">
        <v>0</v>
      </c>
      <c r="AG242" s="306">
        <v>0</v>
      </c>
      <c r="AH242" s="306">
        <v>0</v>
      </c>
      <c r="AI242" s="306">
        <v>0</v>
      </c>
      <c r="AJ242" s="306">
        <v>0</v>
      </c>
      <c r="AK242" s="306">
        <v>0</v>
      </c>
      <c r="AL242" s="306">
        <v>0</v>
      </c>
      <c r="AM242" s="306">
        <v>0</v>
      </c>
      <c r="AN242" s="261"/>
    </row>
    <row r="243" spans="1:40" s="268" customFormat="1" ht="12" customHeight="1">
      <c r="A243" s="296" t="str">
        <f t="shared" si="71"/>
        <v>#showrow</v>
      </c>
      <c r="B243" s="265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87">
        <f t="shared" si="72"/>
        <v>8634</v>
      </c>
      <c r="V243" s="307">
        <v>8634</v>
      </c>
      <c r="W243" s="265"/>
      <c r="Y243" s="265"/>
      <c r="Z243" s="265"/>
      <c r="AA243" s="305">
        <f t="shared" si="73"/>
        <v>8634</v>
      </c>
      <c r="AB243" s="305" t="s">
        <v>320</v>
      </c>
      <c r="AC243" s="306">
        <v>0</v>
      </c>
      <c r="AD243" s="306">
        <v>41870.596513368102</v>
      </c>
      <c r="AE243" s="306">
        <v>43772.214105018102</v>
      </c>
      <c r="AF243" s="306">
        <v>45737.953948037699</v>
      </c>
      <c r="AG243" s="306">
        <v>47912.838988088799</v>
      </c>
      <c r="AH243" s="306">
        <v>49272.83812593</v>
      </c>
      <c r="AI243" s="306">
        <v>49841.455186638297</v>
      </c>
      <c r="AJ243" s="306">
        <v>49841.455186638297</v>
      </c>
      <c r="AK243" s="306">
        <v>49841.455186638297</v>
      </c>
      <c r="AL243" s="306">
        <v>49841.455186638297</v>
      </c>
      <c r="AM243" s="306">
        <v>49841.455186638297</v>
      </c>
      <c r="AN243" s="261"/>
    </row>
    <row r="244" spans="1:40" s="268" customFormat="1" ht="12" hidden="1" customHeight="1">
      <c r="A244" s="296" t="str">
        <f t="shared" si="71"/>
        <v>#hiderow</v>
      </c>
      <c r="B244" s="265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87">
        <f t="shared" si="72"/>
        <v>8636</v>
      </c>
      <c r="V244" s="307">
        <v>8636</v>
      </c>
      <c r="W244" s="265"/>
      <c r="Y244" s="265"/>
      <c r="Z244" s="265"/>
      <c r="AA244" s="305">
        <f t="shared" si="73"/>
        <v>8636</v>
      </c>
      <c r="AB244" s="305" t="s">
        <v>321</v>
      </c>
      <c r="AC244" s="306">
        <v>0</v>
      </c>
      <c r="AD244" s="306">
        <v>0</v>
      </c>
      <c r="AE244" s="306">
        <v>0</v>
      </c>
      <c r="AF244" s="306">
        <v>0</v>
      </c>
      <c r="AG244" s="306">
        <v>0</v>
      </c>
      <c r="AH244" s="306">
        <v>0</v>
      </c>
      <c r="AI244" s="306">
        <v>0</v>
      </c>
      <c r="AJ244" s="306">
        <v>0</v>
      </c>
      <c r="AK244" s="306">
        <v>0</v>
      </c>
      <c r="AL244" s="306">
        <v>0</v>
      </c>
      <c r="AM244" s="306">
        <v>0</v>
      </c>
      <c r="AN244" s="261"/>
    </row>
    <row r="245" spans="1:40" s="268" customFormat="1" ht="12" hidden="1" customHeight="1">
      <c r="A245" s="296" t="str">
        <f t="shared" si="71"/>
        <v>#hiderow</v>
      </c>
      <c r="B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87">
        <f t="shared" si="72"/>
        <v>8638</v>
      </c>
      <c r="V245" s="307">
        <v>8638</v>
      </c>
      <c r="W245" s="265"/>
      <c r="Y245" s="265"/>
      <c r="Z245" s="265"/>
      <c r="AA245" s="305">
        <f t="shared" si="73"/>
        <v>8638</v>
      </c>
      <c r="AB245" s="305" t="s">
        <v>322</v>
      </c>
      <c r="AC245" s="306">
        <v>0</v>
      </c>
      <c r="AD245" s="306">
        <v>0</v>
      </c>
      <c r="AE245" s="306">
        <v>0</v>
      </c>
      <c r="AF245" s="306">
        <v>0</v>
      </c>
      <c r="AG245" s="306">
        <v>0</v>
      </c>
      <c r="AH245" s="306">
        <v>0</v>
      </c>
      <c r="AI245" s="306">
        <v>0</v>
      </c>
      <c r="AJ245" s="306">
        <v>0</v>
      </c>
      <c r="AK245" s="306">
        <v>0</v>
      </c>
      <c r="AL245" s="306">
        <v>0</v>
      </c>
      <c r="AM245" s="306">
        <v>0</v>
      </c>
      <c r="AN245" s="261"/>
    </row>
    <row r="246" spans="1:40" s="268" customFormat="1" ht="12" hidden="1" customHeight="1">
      <c r="A246" s="296" t="str">
        <f t="shared" si="71"/>
        <v>#hiderow</v>
      </c>
      <c r="B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87">
        <f t="shared" si="72"/>
        <v>8639</v>
      </c>
      <c r="V246" s="307">
        <v>8639</v>
      </c>
      <c r="W246" s="265"/>
      <c r="Y246" s="265"/>
      <c r="Z246" s="265"/>
      <c r="AA246" s="305">
        <f t="shared" si="73"/>
        <v>8639</v>
      </c>
      <c r="AB246" s="305" t="s">
        <v>323</v>
      </c>
      <c r="AC246" s="306">
        <v>0</v>
      </c>
      <c r="AD246" s="306">
        <v>0</v>
      </c>
      <c r="AE246" s="306">
        <v>0</v>
      </c>
      <c r="AF246" s="306">
        <v>0</v>
      </c>
      <c r="AG246" s="306">
        <v>0</v>
      </c>
      <c r="AH246" s="306">
        <v>0</v>
      </c>
      <c r="AI246" s="306">
        <v>0</v>
      </c>
      <c r="AJ246" s="306">
        <v>0</v>
      </c>
      <c r="AK246" s="306">
        <v>0</v>
      </c>
      <c r="AL246" s="306">
        <v>0</v>
      </c>
      <c r="AM246" s="306">
        <v>0</v>
      </c>
      <c r="AN246" s="261"/>
    </row>
    <row r="247" spans="1:40" s="268" customFormat="1" ht="12" customHeight="1">
      <c r="A247" s="296" t="str">
        <f t="shared" si="71"/>
        <v>#showrow</v>
      </c>
      <c r="B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87">
        <f t="shared" si="72"/>
        <v>8650</v>
      </c>
      <c r="V247" s="307">
        <v>8650</v>
      </c>
      <c r="W247" s="265"/>
      <c r="Y247" s="265"/>
      <c r="Z247" s="265"/>
      <c r="AA247" s="305">
        <f t="shared" si="73"/>
        <v>8650</v>
      </c>
      <c r="AB247" s="305" t="s">
        <v>324</v>
      </c>
      <c r="AC247" s="306">
        <v>0</v>
      </c>
      <c r="AD247" s="306">
        <v>7000</v>
      </c>
      <c r="AE247" s="306">
        <v>0</v>
      </c>
      <c r="AF247" s="306">
        <v>0</v>
      </c>
      <c r="AG247" s="306">
        <v>0</v>
      </c>
      <c r="AH247" s="306">
        <v>0</v>
      </c>
      <c r="AI247" s="306">
        <v>0</v>
      </c>
      <c r="AJ247" s="306">
        <v>0</v>
      </c>
      <c r="AK247" s="306">
        <v>0</v>
      </c>
      <c r="AL247" s="306">
        <v>0</v>
      </c>
      <c r="AM247" s="306">
        <v>0</v>
      </c>
      <c r="AN247" s="261"/>
    </row>
    <row r="248" spans="1:40" s="268" customFormat="1" ht="12" customHeight="1">
      <c r="A248" s="296" t="str">
        <f t="shared" si="71"/>
        <v>#showrow</v>
      </c>
      <c r="B248" s="265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87">
        <f t="shared" si="72"/>
        <v>8660</v>
      </c>
      <c r="V248" s="307">
        <v>8660</v>
      </c>
      <c r="W248" s="265"/>
      <c r="Y248" s="265"/>
      <c r="Z248" s="265"/>
      <c r="AA248" s="305">
        <f t="shared" si="73"/>
        <v>8660</v>
      </c>
      <c r="AB248" s="305" t="s">
        <v>325</v>
      </c>
      <c r="AC248" s="306">
        <v>0</v>
      </c>
      <c r="AD248" s="306">
        <v>9755</v>
      </c>
      <c r="AE248" s="306">
        <v>6875.9459459459504</v>
      </c>
      <c r="AF248" s="306">
        <v>7017.8378378378402</v>
      </c>
      <c r="AG248" s="306">
        <v>7250.54054054054</v>
      </c>
      <c r="AH248" s="306">
        <v>7477.5675675675702</v>
      </c>
      <c r="AI248" s="306">
        <v>7579.72972972973</v>
      </c>
      <c r="AJ248" s="306">
        <v>7579.72972972973</v>
      </c>
      <c r="AK248" s="306">
        <v>7579.72972972973</v>
      </c>
      <c r="AL248" s="306">
        <v>7579.72972972973</v>
      </c>
      <c r="AM248" s="306">
        <v>7579.72972972973</v>
      </c>
      <c r="AN248" s="261"/>
    </row>
    <row r="249" spans="1:40" s="268" customFormat="1" ht="12" hidden="1" customHeight="1">
      <c r="A249" s="296" t="str">
        <f t="shared" si="71"/>
        <v>#hiderow</v>
      </c>
      <c r="B249" s="265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87">
        <f t="shared" si="72"/>
        <v>8661</v>
      </c>
      <c r="V249" s="307">
        <v>8661</v>
      </c>
      <c r="W249" s="265"/>
      <c r="Y249" s="265"/>
      <c r="Z249" s="265"/>
      <c r="AA249" s="305">
        <f t="shared" si="73"/>
        <v>8661</v>
      </c>
      <c r="AB249" s="305" t="s">
        <v>326</v>
      </c>
      <c r="AC249" s="306">
        <v>0</v>
      </c>
      <c r="AD249" s="306">
        <v>0</v>
      </c>
      <c r="AE249" s="306">
        <v>0</v>
      </c>
      <c r="AF249" s="306">
        <v>0</v>
      </c>
      <c r="AG249" s="306">
        <v>0</v>
      </c>
      <c r="AH249" s="306">
        <v>0</v>
      </c>
      <c r="AI249" s="306">
        <v>0</v>
      </c>
      <c r="AJ249" s="306">
        <v>0</v>
      </c>
      <c r="AK249" s="306">
        <v>0</v>
      </c>
      <c r="AL249" s="306">
        <v>0</v>
      </c>
      <c r="AM249" s="306">
        <v>0</v>
      </c>
      <c r="AN249" s="261"/>
    </row>
    <row r="250" spans="1:40" s="268" customFormat="1" ht="12" hidden="1" customHeight="1">
      <c r="A250" s="296" t="str">
        <f t="shared" si="71"/>
        <v>#hiderow</v>
      </c>
      <c r="B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87">
        <f t="shared" si="72"/>
        <v>8662</v>
      </c>
      <c r="V250" s="307">
        <v>8662</v>
      </c>
      <c r="W250" s="265"/>
      <c r="Y250" s="265"/>
      <c r="Z250" s="265"/>
      <c r="AA250" s="305">
        <f t="shared" si="73"/>
        <v>8662</v>
      </c>
      <c r="AB250" s="305" t="s">
        <v>327</v>
      </c>
      <c r="AC250" s="306">
        <v>0</v>
      </c>
      <c r="AD250" s="306">
        <v>0</v>
      </c>
      <c r="AE250" s="306">
        <v>0</v>
      </c>
      <c r="AF250" s="306">
        <v>0</v>
      </c>
      <c r="AG250" s="306">
        <v>0</v>
      </c>
      <c r="AH250" s="306">
        <v>0</v>
      </c>
      <c r="AI250" s="306">
        <v>0</v>
      </c>
      <c r="AJ250" s="306">
        <v>0</v>
      </c>
      <c r="AK250" s="306">
        <v>0</v>
      </c>
      <c r="AL250" s="306">
        <v>0</v>
      </c>
      <c r="AM250" s="306">
        <v>0</v>
      </c>
      <c r="AN250" s="261"/>
    </row>
    <row r="251" spans="1:40" s="268" customFormat="1" ht="12" hidden="1" customHeight="1">
      <c r="A251" s="296" t="str">
        <f t="shared" si="71"/>
        <v>#hiderow</v>
      </c>
      <c r="B251" s="265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87">
        <f t="shared" si="72"/>
        <v>8670</v>
      </c>
      <c r="V251" s="307">
        <v>8670</v>
      </c>
      <c r="W251" s="265"/>
      <c r="Y251" s="265"/>
      <c r="Z251" s="265"/>
      <c r="AA251" s="305">
        <f t="shared" si="73"/>
        <v>8670</v>
      </c>
      <c r="AB251" s="305" t="s">
        <v>328</v>
      </c>
      <c r="AC251" s="306">
        <v>0</v>
      </c>
      <c r="AD251" s="306">
        <v>0</v>
      </c>
      <c r="AE251" s="306">
        <v>0</v>
      </c>
      <c r="AF251" s="306">
        <v>0</v>
      </c>
      <c r="AG251" s="306">
        <v>0</v>
      </c>
      <c r="AH251" s="306">
        <v>0</v>
      </c>
      <c r="AI251" s="306">
        <v>0</v>
      </c>
      <c r="AJ251" s="306">
        <v>0</v>
      </c>
      <c r="AK251" s="306">
        <v>0</v>
      </c>
      <c r="AL251" s="306">
        <v>0</v>
      </c>
      <c r="AM251" s="306">
        <v>0</v>
      </c>
      <c r="AN251" s="261"/>
    </row>
    <row r="252" spans="1:40" s="268" customFormat="1" ht="12" hidden="1" customHeight="1">
      <c r="A252" s="296" t="str">
        <f t="shared" si="71"/>
        <v>#hiderow</v>
      </c>
      <c r="B252" s="265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87">
        <f t="shared" si="72"/>
        <v>8671</v>
      </c>
      <c r="V252" s="307">
        <v>8671</v>
      </c>
      <c r="W252" s="265"/>
      <c r="Y252" s="265"/>
      <c r="Z252" s="265"/>
      <c r="AA252" s="305">
        <f t="shared" si="73"/>
        <v>8671</v>
      </c>
      <c r="AB252" s="305" t="s">
        <v>329</v>
      </c>
      <c r="AC252" s="306">
        <v>0</v>
      </c>
      <c r="AD252" s="306">
        <v>0</v>
      </c>
      <c r="AE252" s="306">
        <v>0</v>
      </c>
      <c r="AF252" s="306">
        <v>0</v>
      </c>
      <c r="AG252" s="306">
        <v>0</v>
      </c>
      <c r="AH252" s="306">
        <v>0</v>
      </c>
      <c r="AI252" s="306">
        <v>0</v>
      </c>
      <c r="AJ252" s="306">
        <v>0</v>
      </c>
      <c r="AK252" s="306">
        <v>0</v>
      </c>
      <c r="AL252" s="306">
        <v>0</v>
      </c>
      <c r="AM252" s="306">
        <v>0</v>
      </c>
      <c r="AN252" s="261"/>
    </row>
    <row r="253" spans="1:40" s="268" customFormat="1" ht="12" hidden="1" customHeight="1">
      <c r="A253" s="296" t="str">
        <f t="shared" si="71"/>
        <v>#hiderow</v>
      </c>
      <c r="B253" s="265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87">
        <f t="shared" si="72"/>
        <v>8672</v>
      </c>
      <c r="V253" s="307">
        <v>8672</v>
      </c>
      <c r="W253" s="265"/>
      <c r="Y253" s="265"/>
      <c r="Z253" s="265"/>
      <c r="AA253" s="305">
        <f t="shared" si="73"/>
        <v>8672</v>
      </c>
      <c r="AB253" s="305" t="s">
        <v>330</v>
      </c>
      <c r="AC253" s="306">
        <v>0</v>
      </c>
      <c r="AD253" s="306">
        <v>0</v>
      </c>
      <c r="AE253" s="306">
        <v>0</v>
      </c>
      <c r="AF253" s="306">
        <v>0</v>
      </c>
      <c r="AG253" s="306">
        <v>0</v>
      </c>
      <c r="AH253" s="306">
        <v>0</v>
      </c>
      <c r="AI253" s="306">
        <v>0</v>
      </c>
      <c r="AJ253" s="306">
        <v>0</v>
      </c>
      <c r="AK253" s="306">
        <v>0</v>
      </c>
      <c r="AL253" s="306">
        <v>0</v>
      </c>
      <c r="AM253" s="306">
        <v>0</v>
      </c>
      <c r="AN253" s="261"/>
    </row>
    <row r="254" spans="1:40" s="268" customFormat="1" ht="12" hidden="1" customHeight="1">
      <c r="A254" s="296" t="str">
        <f t="shared" si="71"/>
        <v>#hiderow</v>
      </c>
      <c r="B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87">
        <f t="shared" si="72"/>
        <v>8673</v>
      </c>
      <c r="V254" s="307">
        <v>8673</v>
      </c>
      <c r="W254" s="265"/>
      <c r="Y254" s="265"/>
      <c r="Z254" s="265"/>
      <c r="AA254" s="305">
        <f t="shared" si="73"/>
        <v>8673</v>
      </c>
      <c r="AB254" s="305" t="s">
        <v>331</v>
      </c>
      <c r="AC254" s="306">
        <v>0</v>
      </c>
      <c r="AD254" s="306">
        <v>0</v>
      </c>
      <c r="AE254" s="306">
        <v>0</v>
      </c>
      <c r="AF254" s="306">
        <v>0</v>
      </c>
      <c r="AG254" s="306">
        <v>0</v>
      </c>
      <c r="AH254" s="306">
        <v>0</v>
      </c>
      <c r="AI254" s="306">
        <v>0</v>
      </c>
      <c r="AJ254" s="306">
        <v>0</v>
      </c>
      <c r="AK254" s="306">
        <v>0</v>
      </c>
      <c r="AL254" s="306">
        <v>0</v>
      </c>
      <c r="AM254" s="306">
        <v>0</v>
      </c>
      <c r="AN254" s="261"/>
    </row>
    <row r="255" spans="1:40" s="268" customFormat="1" ht="12" hidden="1" customHeight="1">
      <c r="A255" s="296" t="str">
        <f t="shared" si="71"/>
        <v>#hiderow</v>
      </c>
      <c r="B255" s="265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87">
        <f t="shared" si="72"/>
        <v>8675</v>
      </c>
      <c r="V255" s="307">
        <v>8675</v>
      </c>
      <c r="W255" s="265"/>
      <c r="Y255" s="265"/>
      <c r="Z255" s="265"/>
      <c r="AA255" s="305">
        <f t="shared" si="73"/>
        <v>8675</v>
      </c>
      <c r="AB255" s="305" t="s">
        <v>332</v>
      </c>
      <c r="AC255" s="306">
        <v>0</v>
      </c>
      <c r="AD255" s="306">
        <v>0</v>
      </c>
      <c r="AE255" s="306">
        <v>0</v>
      </c>
      <c r="AF255" s="306">
        <v>0</v>
      </c>
      <c r="AG255" s="306">
        <v>0</v>
      </c>
      <c r="AH255" s="306">
        <v>0</v>
      </c>
      <c r="AI255" s="306">
        <v>0</v>
      </c>
      <c r="AJ255" s="306">
        <v>0</v>
      </c>
      <c r="AK255" s="306">
        <v>0</v>
      </c>
      <c r="AL255" s="306">
        <v>0</v>
      </c>
      <c r="AM255" s="306">
        <v>0</v>
      </c>
      <c r="AN255" s="261"/>
    </row>
    <row r="256" spans="1:40" s="268" customFormat="1" ht="12" hidden="1" customHeight="1">
      <c r="A256" s="296" t="str">
        <f t="shared" si="71"/>
        <v>#hiderow</v>
      </c>
      <c r="B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87">
        <f t="shared" si="72"/>
        <v>8676</v>
      </c>
      <c r="V256" s="307">
        <v>8676</v>
      </c>
      <c r="W256" s="265"/>
      <c r="Y256" s="265"/>
      <c r="Z256" s="265"/>
      <c r="AA256" s="305">
        <f t="shared" si="73"/>
        <v>8676</v>
      </c>
      <c r="AB256" s="305" t="s">
        <v>333</v>
      </c>
      <c r="AC256" s="306">
        <v>0</v>
      </c>
      <c r="AD256" s="306">
        <v>0</v>
      </c>
      <c r="AE256" s="306">
        <v>0</v>
      </c>
      <c r="AF256" s="306">
        <v>0</v>
      </c>
      <c r="AG256" s="306">
        <v>0</v>
      </c>
      <c r="AH256" s="306">
        <v>0</v>
      </c>
      <c r="AI256" s="306">
        <v>0</v>
      </c>
      <c r="AJ256" s="306">
        <v>0</v>
      </c>
      <c r="AK256" s="306">
        <v>0</v>
      </c>
      <c r="AL256" s="306">
        <v>0</v>
      </c>
      <c r="AM256" s="306">
        <v>0</v>
      </c>
      <c r="AN256" s="261"/>
    </row>
    <row r="257" spans="1:40" s="268" customFormat="1" ht="12" hidden="1" customHeight="1">
      <c r="A257" s="296" t="str">
        <f t="shared" si="71"/>
        <v>#hiderow</v>
      </c>
      <c r="B257" s="265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87">
        <f t="shared" si="72"/>
        <v>8678</v>
      </c>
      <c r="V257" s="307">
        <v>8678</v>
      </c>
      <c r="W257" s="265"/>
      <c r="Y257" s="265"/>
      <c r="Z257" s="265"/>
      <c r="AA257" s="305">
        <f t="shared" si="73"/>
        <v>8678</v>
      </c>
      <c r="AB257" s="305" t="s">
        <v>334</v>
      </c>
      <c r="AC257" s="306">
        <v>0</v>
      </c>
      <c r="AD257" s="306">
        <v>0</v>
      </c>
      <c r="AE257" s="306">
        <v>0</v>
      </c>
      <c r="AF257" s="306">
        <v>0</v>
      </c>
      <c r="AG257" s="306">
        <v>0</v>
      </c>
      <c r="AH257" s="306">
        <v>0</v>
      </c>
      <c r="AI257" s="306">
        <v>0</v>
      </c>
      <c r="AJ257" s="306">
        <v>0</v>
      </c>
      <c r="AK257" s="306">
        <v>0</v>
      </c>
      <c r="AL257" s="306">
        <v>0</v>
      </c>
      <c r="AM257" s="306">
        <v>0</v>
      </c>
      <c r="AN257" s="261"/>
    </row>
    <row r="258" spans="1:40" s="268" customFormat="1" ht="12" hidden="1" customHeight="1">
      <c r="A258" s="296" t="str">
        <f t="shared" si="71"/>
        <v>#hiderow</v>
      </c>
      <c r="B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87">
        <f t="shared" si="72"/>
        <v>8681</v>
      </c>
      <c r="V258" s="307">
        <v>8681</v>
      </c>
      <c r="W258" s="265"/>
      <c r="Y258" s="265"/>
      <c r="Z258" s="265"/>
      <c r="AA258" s="305">
        <f t="shared" si="73"/>
        <v>8681</v>
      </c>
      <c r="AB258" s="305" t="s">
        <v>335</v>
      </c>
      <c r="AC258" s="306">
        <v>0</v>
      </c>
      <c r="AD258" s="306">
        <v>0</v>
      </c>
      <c r="AE258" s="306">
        <v>0</v>
      </c>
      <c r="AF258" s="306">
        <v>0</v>
      </c>
      <c r="AG258" s="306">
        <v>0</v>
      </c>
      <c r="AH258" s="306">
        <v>0</v>
      </c>
      <c r="AI258" s="306">
        <v>0</v>
      </c>
      <c r="AJ258" s="306">
        <v>0</v>
      </c>
      <c r="AK258" s="306">
        <v>0</v>
      </c>
      <c r="AL258" s="306">
        <v>0</v>
      </c>
      <c r="AM258" s="306">
        <v>0</v>
      </c>
      <c r="AN258" s="261"/>
    </row>
    <row r="259" spans="1:40" s="268" customFormat="1" ht="12" customHeight="1">
      <c r="A259" s="296" t="str">
        <f t="shared" si="71"/>
        <v>#showrow</v>
      </c>
      <c r="B259" s="265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87">
        <f t="shared" si="72"/>
        <v>8682</v>
      </c>
      <c r="V259" s="307">
        <v>8682</v>
      </c>
      <c r="W259" s="265"/>
      <c r="Y259" s="265"/>
      <c r="Z259" s="265"/>
      <c r="AA259" s="305">
        <f t="shared" si="73"/>
        <v>8682</v>
      </c>
      <c r="AB259" s="305" t="s">
        <v>336</v>
      </c>
      <c r="AC259" s="306">
        <v>0</v>
      </c>
      <c r="AD259" s="306">
        <v>242103.67999999999</v>
      </c>
      <c r="AE259" s="306">
        <v>0</v>
      </c>
      <c r="AF259" s="306">
        <v>0</v>
      </c>
      <c r="AG259" s="306">
        <v>0</v>
      </c>
      <c r="AH259" s="306">
        <v>0</v>
      </c>
      <c r="AI259" s="306">
        <v>0</v>
      </c>
      <c r="AJ259" s="306">
        <v>0</v>
      </c>
      <c r="AK259" s="306">
        <v>0</v>
      </c>
      <c r="AL259" s="306">
        <v>0</v>
      </c>
      <c r="AM259" s="306">
        <v>0</v>
      </c>
      <c r="AN259" s="261"/>
    </row>
    <row r="260" spans="1:40" s="268" customFormat="1" ht="12" hidden="1" customHeight="1">
      <c r="A260" s="296" t="str">
        <f t="shared" si="71"/>
        <v>#hiderow</v>
      </c>
      <c r="B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87">
        <f t="shared" si="72"/>
        <v>8683</v>
      </c>
      <c r="V260" s="307">
        <v>8683</v>
      </c>
      <c r="W260" s="265"/>
      <c r="Y260" s="265"/>
      <c r="Z260" s="265"/>
      <c r="AA260" s="305">
        <f t="shared" si="73"/>
        <v>8683</v>
      </c>
      <c r="AB260" s="305" t="s">
        <v>337</v>
      </c>
      <c r="AC260" s="306">
        <v>0</v>
      </c>
      <c r="AD260" s="306">
        <v>0</v>
      </c>
      <c r="AE260" s="306">
        <v>0</v>
      </c>
      <c r="AF260" s="306">
        <v>0</v>
      </c>
      <c r="AG260" s="306">
        <v>0</v>
      </c>
      <c r="AH260" s="306">
        <v>0</v>
      </c>
      <c r="AI260" s="306">
        <v>0</v>
      </c>
      <c r="AJ260" s="306">
        <v>0</v>
      </c>
      <c r="AK260" s="306">
        <v>0</v>
      </c>
      <c r="AL260" s="306">
        <v>0</v>
      </c>
      <c r="AM260" s="306">
        <v>0</v>
      </c>
      <c r="AN260" s="261"/>
    </row>
    <row r="261" spans="1:40" s="268" customFormat="1" ht="12" hidden="1" customHeight="1">
      <c r="A261" s="296" t="str">
        <f t="shared" si="71"/>
        <v>#hiderow</v>
      </c>
      <c r="B261" s="265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87">
        <f t="shared" si="72"/>
        <v>8684</v>
      </c>
      <c r="V261" s="307">
        <v>8684</v>
      </c>
      <c r="W261" s="265"/>
      <c r="Y261" s="265"/>
      <c r="Z261" s="265"/>
      <c r="AA261" s="305">
        <f t="shared" si="73"/>
        <v>8684</v>
      </c>
      <c r="AB261" s="305" t="s">
        <v>338</v>
      </c>
      <c r="AC261" s="306">
        <v>0</v>
      </c>
      <c r="AD261" s="306">
        <v>0</v>
      </c>
      <c r="AE261" s="306">
        <v>0</v>
      </c>
      <c r="AF261" s="306">
        <v>0</v>
      </c>
      <c r="AG261" s="306">
        <v>0</v>
      </c>
      <c r="AH261" s="306">
        <v>0</v>
      </c>
      <c r="AI261" s="306">
        <v>0</v>
      </c>
      <c r="AJ261" s="306">
        <v>0</v>
      </c>
      <c r="AK261" s="306">
        <v>0</v>
      </c>
      <c r="AL261" s="306">
        <v>0</v>
      </c>
      <c r="AM261" s="306">
        <v>0</v>
      </c>
      <c r="AN261" s="261"/>
    </row>
    <row r="262" spans="1:40" s="268" customFormat="1" ht="12" hidden="1" customHeight="1">
      <c r="A262" s="296" t="str">
        <f t="shared" si="71"/>
        <v>#hiderow</v>
      </c>
      <c r="B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87">
        <f t="shared" si="72"/>
        <v>8685</v>
      </c>
      <c r="V262" s="307">
        <v>8685</v>
      </c>
      <c r="W262" s="265"/>
      <c r="Y262" s="265"/>
      <c r="Z262" s="265"/>
      <c r="AA262" s="305">
        <f t="shared" si="73"/>
        <v>8685</v>
      </c>
      <c r="AB262" s="305" t="s">
        <v>339</v>
      </c>
      <c r="AC262" s="306">
        <v>0</v>
      </c>
      <c r="AD262" s="306">
        <v>0</v>
      </c>
      <c r="AE262" s="306">
        <v>0</v>
      </c>
      <c r="AF262" s="306">
        <v>0</v>
      </c>
      <c r="AG262" s="306">
        <v>0</v>
      </c>
      <c r="AH262" s="306">
        <v>0</v>
      </c>
      <c r="AI262" s="306">
        <v>0</v>
      </c>
      <c r="AJ262" s="306">
        <v>0</v>
      </c>
      <c r="AK262" s="306">
        <v>0</v>
      </c>
      <c r="AL262" s="306">
        <v>0</v>
      </c>
      <c r="AM262" s="306">
        <v>0</v>
      </c>
      <c r="AN262" s="261"/>
    </row>
    <row r="263" spans="1:40" s="268" customFormat="1" ht="12" hidden="1" customHeight="1">
      <c r="A263" s="296" t="str">
        <f t="shared" si="71"/>
        <v>#hiderow</v>
      </c>
      <c r="B263" s="265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87">
        <f t="shared" si="72"/>
        <v>8686</v>
      </c>
      <c r="V263" s="307">
        <v>8686</v>
      </c>
      <c r="W263" s="265"/>
      <c r="Y263" s="265"/>
      <c r="Z263" s="265"/>
      <c r="AA263" s="305">
        <f t="shared" si="73"/>
        <v>8686</v>
      </c>
      <c r="AB263" s="305" t="s">
        <v>340</v>
      </c>
      <c r="AC263" s="306">
        <v>0</v>
      </c>
      <c r="AD263" s="306">
        <v>0</v>
      </c>
      <c r="AE263" s="306">
        <v>0</v>
      </c>
      <c r="AF263" s="306">
        <v>0</v>
      </c>
      <c r="AG263" s="306">
        <v>0</v>
      </c>
      <c r="AH263" s="306">
        <v>0</v>
      </c>
      <c r="AI263" s="306">
        <v>0</v>
      </c>
      <c r="AJ263" s="306">
        <v>0</v>
      </c>
      <c r="AK263" s="306">
        <v>0</v>
      </c>
      <c r="AL263" s="306">
        <v>0</v>
      </c>
      <c r="AM263" s="306">
        <v>0</v>
      </c>
      <c r="AN263" s="261"/>
    </row>
    <row r="264" spans="1:40" s="268" customFormat="1" ht="12" hidden="1" customHeight="1">
      <c r="A264" s="296" t="str">
        <f t="shared" si="71"/>
        <v>#hiderow</v>
      </c>
      <c r="B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87">
        <f t="shared" si="72"/>
        <v>8687</v>
      </c>
      <c r="V264" s="307">
        <v>8687</v>
      </c>
      <c r="W264" s="265"/>
      <c r="Y264" s="265"/>
      <c r="Z264" s="265"/>
      <c r="AA264" s="305">
        <f t="shared" si="73"/>
        <v>8687</v>
      </c>
      <c r="AB264" s="305" t="s">
        <v>341</v>
      </c>
      <c r="AC264" s="306">
        <v>0</v>
      </c>
      <c r="AD264" s="306">
        <v>0</v>
      </c>
      <c r="AE264" s="306">
        <v>0</v>
      </c>
      <c r="AF264" s="306">
        <v>0</v>
      </c>
      <c r="AG264" s="306">
        <v>0</v>
      </c>
      <c r="AH264" s="306">
        <v>0</v>
      </c>
      <c r="AI264" s="306">
        <v>0</v>
      </c>
      <c r="AJ264" s="306">
        <v>0</v>
      </c>
      <c r="AK264" s="306">
        <v>0</v>
      </c>
      <c r="AL264" s="306">
        <v>0</v>
      </c>
      <c r="AM264" s="306">
        <v>0</v>
      </c>
      <c r="AN264" s="261"/>
    </row>
    <row r="265" spans="1:40" s="268" customFormat="1" ht="12" hidden="1" customHeight="1">
      <c r="A265" s="296" t="str">
        <f t="shared" si="71"/>
        <v>#hiderow</v>
      </c>
      <c r="B265" s="265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87">
        <f t="shared" si="72"/>
        <v>8688</v>
      </c>
      <c r="V265" s="307">
        <v>8688</v>
      </c>
      <c r="W265" s="265"/>
      <c r="Y265" s="265"/>
      <c r="Z265" s="265"/>
      <c r="AA265" s="305">
        <f t="shared" si="73"/>
        <v>8688</v>
      </c>
      <c r="AB265" s="305" t="s">
        <v>342</v>
      </c>
      <c r="AC265" s="306">
        <v>0</v>
      </c>
      <c r="AD265" s="306">
        <v>0</v>
      </c>
      <c r="AE265" s="306">
        <v>0</v>
      </c>
      <c r="AF265" s="306">
        <v>0</v>
      </c>
      <c r="AG265" s="306">
        <v>0</v>
      </c>
      <c r="AH265" s="306">
        <v>0</v>
      </c>
      <c r="AI265" s="306">
        <v>0</v>
      </c>
      <c r="AJ265" s="306">
        <v>0</v>
      </c>
      <c r="AK265" s="306">
        <v>0</v>
      </c>
      <c r="AL265" s="306">
        <v>0</v>
      </c>
      <c r="AM265" s="306">
        <v>0</v>
      </c>
      <c r="AN265" s="261"/>
    </row>
    <row r="266" spans="1:40" s="268" customFormat="1" ht="12" hidden="1" customHeight="1">
      <c r="A266" s="296" t="str">
        <f t="shared" si="71"/>
        <v>#hiderow</v>
      </c>
      <c r="B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87">
        <f t="shared" si="72"/>
        <v>8689</v>
      </c>
      <c r="V266" s="307">
        <v>8689</v>
      </c>
      <c r="W266" s="265"/>
      <c r="Y266" s="265"/>
      <c r="Z266" s="265"/>
      <c r="AA266" s="305">
        <f t="shared" si="73"/>
        <v>8689</v>
      </c>
      <c r="AB266" s="305" t="s">
        <v>343</v>
      </c>
      <c r="AC266" s="306">
        <v>0</v>
      </c>
      <c r="AD266" s="306">
        <v>0</v>
      </c>
      <c r="AE266" s="306">
        <v>0</v>
      </c>
      <c r="AF266" s="306">
        <v>0</v>
      </c>
      <c r="AG266" s="306">
        <v>0</v>
      </c>
      <c r="AH266" s="306">
        <v>0</v>
      </c>
      <c r="AI266" s="306">
        <v>0</v>
      </c>
      <c r="AJ266" s="306">
        <v>0</v>
      </c>
      <c r="AK266" s="306">
        <v>0</v>
      </c>
      <c r="AL266" s="306">
        <v>0</v>
      </c>
      <c r="AM266" s="306">
        <v>0</v>
      </c>
      <c r="AN266" s="261"/>
    </row>
    <row r="267" spans="1:40" s="268" customFormat="1" ht="12" customHeight="1">
      <c r="A267" s="296" t="str">
        <f t="shared" si="71"/>
        <v>#showrow</v>
      </c>
      <c r="B267" s="265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87">
        <f t="shared" si="72"/>
        <v>8690</v>
      </c>
      <c r="V267" s="307">
        <v>8690</v>
      </c>
      <c r="W267" s="265"/>
      <c r="Y267" s="265"/>
      <c r="Z267" s="265"/>
      <c r="AA267" s="305">
        <f t="shared" si="73"/>
        <v>8690</v>
      </c>
      <c r="AB267" s="305" t="s">
        <v>136</v>
      </c>
      <c r="AC267" s="306">
        <v>0</v>
      </c>
      <c r="AD267" s="306">
        <v>111539.28</v>
      </c>
      <c r="AE267" s="306">
        <v>69170.97</v>
      </c>
      <c r="AF267" s="306">
        <v>69170.97</v>
      </c>
      <c r="AG267" s="306">
        <v>69170.97</v>
      </c>
      <c r="AH267" s="306">
        <v>69170.97</v>
      </c>
      <c r="AI267" s="306">
        <v>69170.97</v>
      </c>
      <c r="AJ267" s="306">
        <v>69170.97</v>
      </c>
      <c r="AK267" s="306">
        <v>69170.97</v>
      </c>
      <c r="AL267" s="306">
        <v>69170.97</v>
      </c>
      <c r="AM267" s="306">
        <v>69170.97</v>
      </c>
      <c r="AN267" s="261"/>
    </row>
    <row r="268" spans="1:40" s="268" customFormat="1" ht="12" customHeight="1">
      <c r="A268" s="296" t="str">
        <f t="shared" si="71"/>
        <v>#showrow</v>
      </c>
      <c r="B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87">
        <f t="shared" si="72"/>
        <v>8693</v>
      </c>
      <c r="V268" s="307">
        <v>8693</v>
      </c>
      <c r="W268" s="265"/>
      <c r="Y268" s="265"/>
      <c r="Z268" s="265"/>
      <c r="AA268" s="305">
        <f t="shared" si="73"/>
        <v>8693</v>
      </c>
      <c r="AB268" s="305" t="s">
        <v>344</v>
      </c>
      <c r="AC268" s="306">
        <v>0</v>
      </c>
      <c r="AD268" s="306">
        <v>61100</v>
      </c>
      <c r="AE268" s="306">
        <v>61100</v>
      </c>
      <c r="AF268" s="306">
        <v>61100</v>
      </c>
      <c r="AG268" s="306">
        <v>61100</v>
      </c>
      <c r="AH268" s="306">
        <v>61100</v>
      </c>
      <c r="AI268" s="306">
        <v>61100</v>
      </c>
      <c r="AJ268" s="306">
        <v>61100</v>
      </c>
      <c r="AK268" s="306">
        <v>61100</v>
      </c>
      <c r="AL268" s="306">
        <v>61100</v>
      </c>
      <c r="AM268" s="306">
        <v>61100</v>
      </c>
      <c r="AN268" s="261"/>
    </row>
    <row r="269" spans="1:40" s="268" customFormat="1" ht="12" customHeight="1">
      <c r="A269" s="296" t="str">
        <f t="shared" si="71"/>
        <v>#showrow</v>
      </c>
      <c r="B269" s="265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87">
        <f t="shared" si="72"/>
        <v>8699</v>
      </c>
      <c r="V269" s="307">
        <v>8699</v>
      </c>
      <c r="W269" s="265"/>
      <c r="Y269" s="265"/>
      <c r="Z269" s="265"/>
      <c r="AA269" s="305">
        <f t="shared" si="73"/>
        <v>8699</v>
      </c>
      <c r="AB269" s="305" t="s">
        <v>345</v>
      </c>
      <c r="AC269" s="306">
        <v>0</v>
      </c>
      <c r="AD269" s="306">
        <v>6024</v>
      </c>
      <c r="AE269" s="306">
        <v>6024</v>
      </c>
      <c r="AF269" s="306">
        <v>6024</v>
      </c>
      <c r="AG269" s="306">
        <v>6024</v>
      </c>
      <c r="AH269" s="306">
        <v>6024</v>
      </c>
      <c r="AI269" s="306">
        <v>6024</v>
      </c>
      <c r="AJ269" s="306">
        <v>6024</v>
      </c>
      <c r="AK269" s="306">
        <v>6024</v>
      </c>
      <c r="AL269" s="306">
        <v>6024</v>
      </c>
      <c r="AM269" s="306">
        <v>6024</v>
      </c>
      <c r="AN269" s="261"/>
    </row>
    <row r="270" spans="1:40" s="268" customFormat="1" ht="12" customHeight="1">
      <c r="A270" s="296" t="str">
        <f t="shared" si="71"/>
        <v>#showrow</v>
      </c>
      <c r="B270" s="265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87">
        <f t="shared" si="72"/>
        <v>8701</v>
      </c>
      <c r="V270" s="307">
        <v>8701</v>
      </c>
      <c r="W270" s="265"/>
      <c r="Y270" s="265"/>
      <c r="Z270" s="265"/>
      <c r="AA270" s="305">
        <f t="shared" si="73"/>
        <v>8701</v>
      </c>
      <c r="AB270" s="305" t="s">
        <v>346</v>
      </c>
      <c r="AC270" s="306">
        <v>0</v>
      </c>
      <c r="AD270" s="306">
        <v>1077245</v>
      </c>
      <c r="AE270" s="306">
        <v>1048885</v>
      </c>
      <c r="AF270" s="306">
        <v>1048885</v>
      </c>
      <c r="AG270" s="306">
        <v>1048885</v>
      </c>
      <c r="AH270" s="306">
        <v>1048885</v>
      </c>
      <c r="AI270" s="306">
        <v>1048885</v>
      </c>
      <c r="AJ270" s="306">
        <v>1048885</v>
      </c>
      <c r="AK270" s="306">
        <v>1048885</v>
      </c>
      <c r="AL270" s="306">
        <v>1048885</v>
      </c>
      <c r="AM270" s="306">
        <v>1048885</v>
      </c>
      <c r="AN270" s="261"/>
    </row>
    <row r="271" spans="1:40" s="268" customFormat="1" ht="12" customHeight="1">
      <c r="A271" s="296" t="str">
        <f t="shared" si="71"/>
        <v>#showrow</v>
      </c>
      <c r="B271" s="265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87">
        <f t="shared" si="72"/>
        <v>8702</v>
      </c>
      <c r="V271" s="307">
        <v>8702</v>
      </c>
      <c r="W271" s="265"/>
      <c r="Y271" s="265"/>
      <c r="Z271" s="265"/>
      <c r="AA271" s="305">
        <f t="shared" si="73"/>
        <v>8702</v>
      </c>
      <c r="AB271" s="305" t="s">
        <v>347</v>
      </c>
      <c r="AC271" s="306">
        <v>0</v>
      </c>
      <c r="AD271" s="306">
        <v>1077245</v>
      </c>
      <c r="AE271" s="306">
        <v>950552</v>
      </c>
      <c r="AF271" s="306">
        <v>950552</v>
      </c>
      <c r="AG271" s="306">
        <v>950552</v>
      </c>
      <c r="AH271" s="306">
        <v>950552</v>
      </c>
      <c r="AI271" s="306">
        <v>950552</v>
      </c>
      <c r="AJ271" s="306">
        <v>950552</v>
      </c>
      <c r="AK271" s="306">
        <v>950552</v>
      </c>
      <c r="AL271" s="306">
        <v>950552</v>
      </c>
      <c r="AM271" s="306">
        <v>950552</v>
      </c>
      <c r="AN271" s="261"/>
    </row>
    <row r="272" spans="1:40" s="268" customFormat="1" ht="12" customHeight="1">
      <c r="A272" s="296" t="str">
        <f t="shared" si="71"/>
        <v>#showrow</v>
      </c>
      <c r="B272" s="265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87">
        <f t="shared" ref="U272:U295" si="74">V272</f>
        <v>8703</v>
      </c>
      <c r="V272" s="307">
        <v>8703</v>
      </c>
      <c r="W272" s="265"/>
      <c r="Y272" s="265"/>
      <c r="Z272" s="265"/>
      <c r="AA272" s="305">
        <f t="shared" si="73"/>
        <v>8703</v>
      </c>
      <c r="AB272" s="305" t="s">
        <v>348</v>
      </c>
      <c r="AC272" s="306">
        <v>0</v>
      </c>
      <c r="AD272" s="306">
        <v>976253</v>
      </c>
      <c r="AE272" s="306">
        <v>1048885</v>
      </c>
      <c r="AF272" s="306">
        <v>1048885</v>
      </c>
      <c r="AG272" s="306">
        <v>1048885</v>
      </c>
      <c r="AH272" s="306">
        <v>1048885</v>
      </c>
      <c r="AI272" s="306">
        <v>1048885</v>
      </c>
      <c r="AJ272" s="306">
        <v>1048885</v>
      </c>
      <c r="AK272" s="306">
        <v>1048885</v>
      </c>
      <c r="AL272" s="306">
        <v>1048885</v>
      </c>
      <c r="AM272" s="306">
        <v>1048885</v>
      </c>
      <c r="AN272" s="261"/>
    </row>
    <row r="273" spans="1:40" s="268" customFormat="1" ht="12" customHeight="1">
      <c r="A273" s="296" t="str">
        <f t="shared" si="71"/>
        <v>#showrow</v>
      </c>
      <c r="B273" s="265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87">
        <f t="shared" si="74"/>
        <v>8704</v>
      </c>
      <c r="V273" s="307">
        <v>8704</v>
      </c>
      <c r="W273" s="265"/>
      <c r="Y273" s="265"/>
      <c r="Z273" s="265"/>
      <c r="AA273" s="305">
        <f t="shared" si="73"/>
        <v>8704</v>
      </c>
      <c r="AB273" s="305" t="s">
        <v>349</v>
      </c>
      <c r="AC273" s="306">
        <v>0</v>
      </c>
      <c r="AD273" s="306">
        <v>80793</v>
      </c>
      <c r="AE273" s="306">
        <v>78666</v>
      </c>
      <c r="AF273" s="306">
        <v>78666</v>
      </c>
      <c r="AG273" s="306">
        <v>78666</v>
      </c>
      <c r="AH273" s="306">
        <v>78666</v>
      </c>
      <c r="AI273" s="306">
        <v>78666</v>
      </c>
      <c r="AJ273" s="306">
        <v>78666</v>
      </c>
      <c r="AK273" s="306">
        <v>78666</v>
      </c>
      <c r="AL273" s="306">
        <v>78666</v>
      </c>
      <c r="AM273" s="306">
        <v>78666</v>
      </c>
      <c r="AN273" s="261"/>
    </row>
    <row r="274" spans="1:40" s="268" customFormat="1" ht="12" customHeight="1">
      <c r="A274" s="296" t="str">
        <f t="shared" si="71"/>
        <v>#showrow</v>
      </c>
      <c r="B274" s="265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87">
        <f t="shared" si="74"/>
        <v>8705</v>
      </c>
      <c r="V274" s="307">
        <v>8705</v>
      </c>
      <c r="W274" s="265"/>
      <c r="Y274" s="265"/>
      <c r="Z274" s="265"/>
      <c r="AA274" s="305">
        <f t="shared" si="73"/>
        <v>8705</v>
      </c>
      <c r="AB274" s="305" t="s">
        <v>350</v>
      </c>
      <c r="AC274" s="306">
        <v>0</v>
      </c>
      <c r="AD274" s="306">
        <v>80793</v>
      </c>
      <c r="AE274" s="306">
        <v>196666</v>
      </c>
      <c r="AF274" s="306">
        <v>196666</v>
      </c>
      <c r="AG274" s="306">
        <v>196666</v>
      </c>
      <c r="AH274" s="306">
        <v>196666</v>
      </c>
      <c r="AI274" s="306">
        <v>196666</v>
      </c>
      <c r="AJ274" s="306">
        <v>196666</v>
      </c>
      <c r="AK274" s="306">
        <v>196666</v>
      </c>
      <c r="AL274" s="306">
        <v>196666</v>
      </c>
      <c r="AM274" s="306">
        <v>196666</v>
      </c>
      <c r="AN274" s="261"/>
    </row>
    <row r="275" spans="1:40" s="268" customFormat="1" ht="12" customHeight="1">
      <c r="A275" s="296" t="str">
        <f t="shared" si="71"/>
        <v>#showrow</v>
      </c>
      <c r="B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87">
        <f t="shared" si="74"/>
        <v>8706</v>
      </c>
      <c r="V275" s="307">
        <v>8706</v>
      </c>
      <c r="W275" s="265"/>
      <c r="Y275" s="265"/>
      <c r="Z275" s="265"/>
      <c r="AA275" s="305">
        <f t="shared" si="73"/>
        <v>8706</v>
      </c>
      <c r="AB275" s="305" t="s">
        <v>351</v>
      </c>
      <c r="AC275" s="306">
        <v>0</v>
      </c>
      <c r="AD275" s="306">
        <v>80793</v>
      </c>
      <c r="AE275" s="306">
        <v>45889</v>
      </c>
      <c r="AF275" s="306">
        <v>45889</v>
      </c>
      <c r="AG275" s="306">
        <v>45889</v>
      </c>
      <c r="AH275" s="306">
        <v>45889</v>
      </c>
      <c r="AI275" s="306">
        <v>45889</v>
      </c>
      <c r="AJ275" s="306">
        <v>45889</v>
      </c>
      <c r="AK275" s="306">
        <v>45889</v>
      </c>
      <c r="AL275" s="306">
        <v>45889</v>
      </c>
      <c r="AM275" s="306">
        <v>45889</v>
      </c>
      <c r="AN275" s="261"/>
    </row>
    <row r="276" spans="1:40" s="268" customFormat="1" ht="12" customHeight="1">
      <c r="A276" s="296" t="str">
        <f t="shared" si="71"/>
        <v>#showrow</v>
      </c>
      <c r="B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87">
        <f t="shared" si="74"/>
        <v>8707</v>
      </c>
      <c r="V276" s="307">
        <v>8707</v>
      </c>
      <c r="W276" s="265"/>
      <c r="Y276" s="265"/>
      <c r="Z276" s="265"/>
      <c r="AA276" s="305">
        <f t="shared" si="73"/>
        <v>8707</v>
      </c>
      <c r="AB276" s="305" t="s">
        <v>352</v>
      </c>
      <c r="AC276" s="306">
        <v>0</v>
      </c>
      <c r="AD276" s="306">
        <v>538623</v>
      </c>
      <c r="AE276" s="306">
        <v>524443</v>
      </c>
      <c r="AF276" s="306">
        <v>524443</v>
      </c>
      <c r="AG276" s="306">
        <v>524443</v>
      </c>
      <c r="AH276" s="306">
        <v>524443</v>
      </c>
      <c r="AI276" s="306">
        <v>524443</v>
      </c>
      <c r="AJ276" s="306">
        <v>524443</v>
      </c>
      <c r="AK276" s="306">
        <v>524443</v>
      </c>
      <c r="AL276" s="306">
        <v>524443</v>
      </c>
      <c r="AM276" s="306">
        <v>524443</v>
      </c>
      <c r="AN276" s="261"/>
    </row>
    <row r="277" spans="1:40" s="268" customFormat="1" ht="12" customHeight="1">
      <c r="A277" s="296" t="str">
        <f t="shared" si="71"/>
        <v>#showrow</v>
      </c>
      <c r="B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87">
        <f t="shared" si="74"/>
        <v>8708</v>
      </c>
      <c r="V277" s="307">
        <v>8708</v>
      </c>
      <c r="W277" s="265"/>
      <c r="Y277" s="265"/>
      <c r="Z277" s="265"/>
      <c r="AA277" s="305">
        <f t="shared" si="73"/>
        <v>8708</v>
      </c>
      <c r="AB277" s="305" t="s">
        <v>353</v>
      </c>
      <c r="AC277" s="306">
        <v>0</v>
      </c>
      <c r="AD277" s="306">
        <v>1077245</v>
      </c>
      <c r="AE277" s="306">
        <v>1048885</v>
      </c>
      <c r="AF277" s="306">
        <v>1048885</v>
      </c>
      <c r="AG277" s="306">
        <v>1048885</v>
      </c>
      <c r="AH277" s="306">
        <v>1048885</v>
      </c>
      <c r="AI277" s="306">
        <v>1048885</v>
      </c>
      <c r="AJ277" s="306">
        <v>1048885</v>
      </c>
      <c r="AK277" s="306">
        <v>1048885</v>
      </c>
      <c r="AL277" s="306">
        <v>1048885</v>
      </c>
      <c r="AM277" s="306">
        <v>1048885</v>
      </c>
      <c r="AN277" s="261"/>
    </row>
    <row r="278" spans="1:40" s="268" customFormat="1" ht="12" customHeight="1">
      <c r="A278" s="296" t="str">
        <f t="shared" si="71"/>
        <v>#showrow</v>
      </c>
      <c r="B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87">
        <f t="shared" si="74"/>
        <v>8709</v>
      </c>
      <c r="V278" s="307">
        <v>8709</v>
      </c>
      <c r="W278" s="265"/>
      <c r="Y278" s="265"/>
      <c r="Z278" s="265"/>
      <c r="AA278" s="305">
        <f t="shared" si="73"/>
        <v>8709</v>
      </c>
      <c r="AB278" s="305" t="s">
        <v>354</v>
      </c>
      <c r="AC278" s="306">
        <v>0</v>
      </c>
      <c r="AD278" s="306">
        <v>1077245</v>
      </c>
      <c r="AE278" s="306">
        <v>1048885</v>
      </c>
      <c r="AF278" s="306">
        <v>1048885</v>
      </c>
      <c r="AG278" s="306">
        <v>1048885</v>
      </c>
      <c r="AH278" s="306">
        <v>1048885</v>
      </c>
      <c r="AI278" s="306">
        <v>1048885</v>
      </c>
      <c r="AJ278" s="306">
        <v>1048885</v>
      </c>
      <c r="AK278" s="306">
        <v>1048885</v>
      </c>
      <c r="AL278" s="306">
        <v>1048885</v>
      </c>
      <c r="AM278" s="306">
        <v>1048885</v>
      </c>
      <c r="AN278" s="261"/>
    </row>
    <row r="279" spans="1:40" s="268" customFormat="1" ht="12" hidden="1" customHeight="1">
      <c r="A279" s="296" t="str">
        <f t="shared" si="71"/>
        <v>#hiderow</v>
      </c>
      <c r="B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87">
        <f t="shared" si="74"/>
        <v>8711</v>
      </c>
      <c r="V279" s="307">
        <v>8711</v>
      </c>
      <c r="W279" s="265"/>
      <c r="Y279" s="265"/>
      <c r="Z279" s="265"/>
      <c r="AA279" s="305">
        <f t="shared" si="73"/>
        <v>8711</v>
      </c>
      <c r="AB279" s="305" t="s">
        <v>355</v>
      </c>
      <c r="AC279" s="306">
        <v>0</v>
      </c>
      <c r="AD279" s="306">
        <v>0</v>
      </c>
      <c r="AE279" s="306">
        <v>0</v>
      </c>
      <c r="AF279" s="306">
        <v>0</v>
      </c>
      <c r="AG279" s="306">
        <v>0</v>
      </c>
      <c r="AH279" s="306">
        <v>0</v>
      </c>
      <c r="AI279" s="306">
        <v>0</v>
      </c>
      <c r="AJ279" s="306">
        <v>0</v>
      </c>
      <c r="AK279" s="306">
        <v>0</v>
      </c>
      <c r="AL279" s="306">
        <v>0</v>
      </c>
      <c r="AM279" s="306">
        <v>0</v>
      </c>
      <c r="AN279" s="261"/>
    </row>
    <row r="280" spans="1:40" s="268" customFormat="1" ht="12" customHeight="1">
      <c r="A280" s="296" t="str">
        <f t="shared" si="71"/>
        <v>#showrow</v>
      </c>
      <c r="B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87">
        <f t="shared" si="74"/>
        <v>8712</v>
      </c>
      <c r="V280" s="307">
        <v>8712</v>
      </c>
      <c r="W280" s="265"/>
      <c r="Y280" s="265"/>
      <c r="Z280" s="265"/>
      <c r="AA280" s="305">
        <f t="shared" si="73"/>
        <v>8712</v>
      </c>
      <c r="AB280" s="305" t="s">
        <v>356</v>
      </c>
      <c r="AC280" s="306">
        <v>0</v>
      </c>
      <c r="AD280" s="306">
        <v>326613</v>
      </c>
      <c r="AE280" s="306">
        <v>401092</v>
      </c>
      <c r="AF280" s="306">
        <v>401092</v>
      </c>
      <c r="AG280" s="306">
        <v>401092</v>
      </c>
      <c r="AH280" s="306">
        <v>401092</v>
      </c>
      <c r="AI280" s="306">
        <v>401092</v>
      </c>
      <c r="AJ280" s="306">
        <v>401092</v>
      </c>
      <c r="AK280" s="306">
        <v>401092</v>
      </c>
      <c r="AL280" s="306">
        <v>401092</v>
      </c>
      <c r="AM280" s="306">
        <v>401092</v>
      </c>
      <c r="AN280" s="261"/>
    </row>
    <row r="281" spans="1:40" s="268" customFormat="1" ht="12" hidden="1" customHeight="1">
      <c r="A281" s="296" t="str">
        <f t="shared" si="71"/>
        <v>#hiderow</v>
      </c>
      <c r="B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87">
        <f t="shared" si="74"/>
        <v>8713</v>
      </c>
      <c r="V281" s="307">
        <v>8713</v>
      </c>
      <c r="W281" s="265"/>
      <c r="Y281" s="265"/>
      <c r="Z281" s="265"/>
      <c r="AA281" s="305">
        <f t="shared" si="73"/>
        <v>8713</v>
      </c>
      <c r="AB281" s="305" t="s">
        <v>357</v>
      </c>
      <c r="AC281" s="306">
        <v>0</v>
      </c>
      <c r="AD281" s="306">
        <v>0</v>
      </c>
      <c r="AE281" s="306">
        <v>0</v>
      </c>
      <c r="AF281" s="306">
        <v>0</v>
      </c>
      <c r="AG281" s="306">
        <v>0</v>
      </c>
      <c r="AH281" s="306">
        <v>0</v>
      </c>
      <c r="AI281" s="306">
        <v>0</v>
      </c>
      <c r="AJ281" s="306">
        <v>0</v>
      </c>
      <c r="AK281" s="306">
        <v>0</v>
      </c>
      <c r="AL281" s="306">
        <v>0</v>
      </c>
      <c r="AM281" s="306">
        <v>0</v>
      </c>
      <c r="AN281" s="261"/>
    </row>
    <row r="282" spans="1:40" s="268" customFormat="1" ht="12" customHeight="1">
      <c r="A282" s="296" t="str">
        <f t="shared" si="71"/>
        <v>#showrow</v>
      </c>
      <c r="B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87">
        <f t="shared" si="74"/>
        <v>8714</v>
      </c>
      <c r="V282" s="307">
        <v>8714</v>
      </c>
      <c r="W282" s="265"/>
      <c r="Y282" s="265"/>
      <c r="Z282" s="265"/>
      <c r="AA282" s="305">
        <f t="shared" si="73"/>
        <v>8714</v>
      </c>
      <c r="AB282" s="305" t="s">
        <v>358</v>
      </c>
      <c r="AC282" s="306">
        <v>0</v>
      </c>
      <c r="AD282" s="306">
        <v>119000</v>
      </c>
      <c r="AE282" s="306">
        <v>0</v>
      </c>
      <c r="AF282" s="306">
        <v>0</v>
      </c>
      <c r="AG282" s="306">
        <v>0</v>
      </c>
      <c r="AH282" s="306">
        <v>0</v>
      </c>
      <c r="AI282" s="306">
        <v>0</v>
      </c>
      <c r="AJ282" s="306">
        <v>0</v>
      </c>
      <c r="AK282" s="306">
        <v>0</v>
      </c>
      <c r="AL282" s="306">
        <v>0</v>
      </c>
      <c r="AM282" s="306">
        <v>0</v>
      </c>
      <c r="AN282" s="261"/>
    </row>
    <row r="283" spans="1:40" s="268" customFormat="1" ht="12" customHeight="1">
      <c r="A283" s="296" t="str">
        <f t="shared" si="71"/>
        <v>#showrow</v>
      </c>
      <c r="B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87">
        <f t="shared" si="74"/>
        <v>8715</v>
      </c>
      <c r="V283" s="307">
        <v>8715</v>
      </c>
      <c r="W283" s="265"/>
      <c r="Y283" s="265"/>
      <c r="Z283" s="265"/>
      <c r="AA283" s="305">
        <f t="shared" si="73"/>
        <v>8715</v>
      </c>
      <c r="AB283" s="305" t="s">
        <v>359</v>
      </c>
      <c r="AC283" s="306">
        <v>0</v>
      </c>
      <c r="AD283" s="306">
        <v>52441.63</v>
      </c>
      <c r="AE283" s="306">
        <v>0</v>
      </c>
      <c r="AF283" s="306">
        <v>0</v>
      </c>
      <c r="AG283" s="306">
        <v>0</v>
      </c>
      <c r="AH283" s="306">
        <v>0</v>
      </c>
      <c r="AI283" s="306">
        <v>0</v>
      </c>
      <c r="AJ283" s="306">
        <v>0</v>
      </c>
      <c r="AK283" s="306">
        <v>0</v>
      </c>
      <c r="AL283" s="306">
        <v>0</v>
      </c>
      <c r="AM283" s="306">
        <v>0</v>
      </c>
      <c r="AN283" s="261"/>
    </row>
    <row r="284" spans="1:40" s="268" customFormat="1" ht="12" hidden="1" customHeight="1">
      <c r="A284" s="296" t="str">
        <f t="shared" si="71"/>
        <v>#hiderow</v>
      </c>
      <c r="B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87">
        <f t="shared" si="74"/>
        <v>8716</v>
      </c>
      <c r="V284" s="307">
        <v>8716</v>
      </c>
      <c r="W284" s="265"/>
      <c r="Y284" s="265"/>
      <c r="Z284" s="265"/>
      <c r="AA284" s="305">
        <f t="shared" si="73"/>
        <v>8716</v>
      </c>
      <c r="AB284" s="305" t="s">
        <v>360</v>
      </c>
      <c r="AC284" s="306">
        <v>0</v>
      </c>
      <c r="AD284" s="306">
        <v>0</v>
      </c>
      <c r="AE284" s="306">
        <v>0</v>
      </c>
      <c r="AF284" s="306">
        <v>0</v>
      </c>
      <c r="AG284" s="306">
        <v>0</v>
      </c>
      <c r="AH284" s="306">
        <v>0</v>
      </c>
      <c r="AI284" s="306">
        <v>0</v>
      </c>
      <c r="AJ284" s="306">
        <v>0</v>
      </c>
      <c r="AK284" s="306">
        <v>0</v>
      </c>
      <c r="AL284" s="306">
        <v>0</v>
      </c>
      <c r="AM284" s="306">
        <v>0</v>
      </c>
      <c r="AN284" s="261"/>
    </row>
    <row r="285" spans="1:40" s="268" customFormat="1" ht="12" hidden="1" customHeight="1">
      <c r="A285" s="296" t="str">
        <f t="shared" si="71"/>
        <v>#hiderow</v>
      </c>
      <c r="B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87">
        <f t="shared" si="74"/>
        <v>8717</v>
      </c>
      <c r="V285" s="307">
        <v>8717</v>
      </c>
      <c r="W285" s="265"/>
      <c r="Y285" s="265"/>
      <c r="Z285" s="265"/>
      <c r="AA285" s="305">
        <f t="shared" si="73"/>
        <v>8717</v>
      </c>
      <c r="AB285" s="305" t="s">
        <v>361</v>
      </c>
      <c r="AC285" s="306">
        <v>0</v>
      </c>
      <c r="AD285" s="306">
        <v>0</v>
      </c>
      <c r="AE285" s="306">
        <v>0</v>
      </c>
      <c r="AF285" s="306">
        <v>0</v>
      </c>
      <c r="AG285" s="306">
        <v>0</v>
      </c>
      <c r="AH285" s="306">
        <v>0</v>
      </c>
      <c r="AI285" s="306">
        <v>0</v>
      </c>
      <c r="AJ285" s="306">
        <v>0</v>
      </c>
      <c r="AK285" s="306">
        <v>0</v>
      </c>
      <c r="AL285" s="306">
        <v>0</v>
      </c>
      <c r="AM285" s="306">
        <v>0</v>
      </c>
      <c r="AN285" s="261"/>
    </row>
    <row r="286" spans="1:40" s="268" customFormat="1" ht="12" hidden="1" customHeight="1">
      <c r="A286" s="296" t="str">
        <f t="shared" si="71"/>
        <v>#hiderow</v>
      </c>
      <c r="B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87">
        <f t="shared" si="74"/>
        <v>8718</v>
      </c>
      <c r="V286" s="307">
        <v>8718</v>
      </c>
      <c r="W286" s="265"/>
      <c r="Y286" s="265"/>
      <c r="Z286" s="265"/>
      <c r="AA286" s="305">
        <f t="shared" si="73"/>
        <v>8718</v>
      </c>
      <c r="AB286" s="305" t="s">
        <v>362</v>
      </c>
      <c r="AC286" s="306">
        <v>0</v>
      </c>
      <c r="AD286" s="306">
        <v>0</v>
      </c>
      <c r="AE286" s="306">
        <v>0</v>
      </c>
      <c r="AF286" s="306">
        <v>0</v>
      </c>
      <c r="AG286" s="306">
        <v>0</v>
      </c>
      <c r="AH286" s="306">
        <v>0</v>
      </c>
      <c r="AI286" s="306">
        <v>0</v>
      </c>
      <c r="AJ286" s="306">
        <v>0</v>
      </c>
      <c r="AK286" s="306">
        <v>0</v>
      </c>
      <c r="AL286" s="306">
        <v>0</v>
      </c>
      <c r="AM286" s="306">
        <v>0</v>
      </c>
      <c r="AN286" s="261"/>
    </row>
    <row r="287" spans="1:40" s="268" customFormat="1" ht="12" hidden="1" customHeight="1">
      <c r="A287" s="296" t="str">
        <f t="shared" si="71"/>
        <v>#hiderow</v>
      </c>
      <c r="B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87">
        <f t="shared" si="74"/>
        <v>8719</v>
      </c>
      <c r="V287" s="307">
        <v>8719</v>
      </c>
      <c r="W287" s="265"/>
      <c r="Y287" s="265"/>
      <c r="Z287" s="265"/>
      <c r="AA287" s="305">
        <f t="shared" si="73"/>
        <v>8719</v>
      </c>
      <c r="AB287" s="305" t="s">
        <v>363</v>
      </c>
      <c r="AC287" s="306">
        <v>0</v>
      </c>
      <c r="AD287" s="306">
        <v>0</v>
      </c>
      <c r="AE287" s="306">
        <v>0</v>
      </c>
      <c r="AF287" s="306">
        <v>0</v>
      </c>
      <c r="AG287" s="306">
        <v>0</v>
      </c>
      <c r="AH287" s="306">
        <v>0</v>
      </c>
      <c r="AI287" s="306">
        <v>0</v>
      </c>
      <c r="AJ287" s="306">
        <v>0</v>
      </c>
      <c r="AK287" s="306">
        <v>0</v>
      </c>
      <c r="AL287" s="306">
        <v>0</v>
      </c>
      <c r="AM287" s="306">
        <v>0</v>
      </c>
      <c r="AN287" s="261"/>
    </row>
    <row r="288" spans="1:40" s="268" customFormat="1" ht="12" customHeight="1">
      <c r="A288" s="296" t="str">
        <f t="shared" si="71"/>
        <v>#showrow</v>
      </c>
      <c r="B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87">
        <f t="shared" si="74"/>
        <v>8720</v>
      </c>
      <c r="V288" s="307">
        <v>8720</v>
      </c>
      <c r="W288" s="265"/>
      <c r="Y288" s="265"/>
      <c r="Z288" s="265"/>
      <c r="AA288" s="305">
        <f t="shared" si="73"/>
        <v>8720</v>
      </c>
      <c r="AB288" s="305" t="s">
        <v>364</v>
      </c>
      <c r="AC288" s="306">
        <v>0</v>
      </c>
      <c r="AD288" s="306">
        <v>1978.14</v>
      </c>
      <c r="AE288" s="306">
        <v>0</v>
      </c>
      <c r="AF288" s="306">
        <v>0</v>
      </c>
      <c r="AG288" s="306">
        <v>0</v>
      </c>
      <c r="AH288" s="306">
        <v>0</v>
      </c>
      <c r="AI288" s="306">
        <v>0</v>
      </c>
      <c r="AJ288" s="306">
        <v>0</v>
      </c>
      <c r="AK288" s="306">
        <v>0</v>
      </c>
      <c r="AL288" s="306">
        <v>0</v>
      </c>
      <c r="AM288" s="306">
        <v>0</v>
      </c>
      <c r="AN288" s="261"/>
    </row>
    <row r="289" spans="1:40" s="268" customFormat="1" ht="12" hidden="1" customHeight="1">
      <c r="A289" s="296" t="str">
        <f t="shared" si="71"/>
        <v>#hiderow</v>
      </c>
      <c r="B289" s="265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87">
        <f t="shared" si="74"/>
        <v>8721</v>
      </c>
      <c r="V289" s="307">
        <v>8721</v>
      </c>
      <c r="W289" s="265"/>
      <c r="Y289" s="265"/>
      <c r="Z289" s="265"/>
      <c r="AA289" s="305">
        <f t="shared" si="73"/>
        <v>8721</v>
      </c>
      <c r="AB289" s="305" t="s">
        <v>365</v>
      </c>
      <c r="AC289" s="306">
        <v>0</v>
      </c>
      <c r="AD289" s="306">
        <v>0</v>
      </c>
      <c r="AE289" s="306">
        <v>0</v>
      </c>
      <c r="AF289" s="306">
        <v>0</v>
      </c>
      <c r="AG289" s="306">
        <v>0</v>
      </c>
      <c r="AH289" s="306">
        <v>0</v>
      </c>
      <c r="AI289" s="306">
        <v>0</v>
      </c>
      <c r="AJ289" s="306">
        <v>0</v>
      </c>
      <c r="AK289" s="306">
        <v>0</v>
      </c>
      <c r="AL289" s="306">
        <v>0</v>
      </c>
      <c r="AM289" s="306">
        <v>0</v>
      </c>
      <c r="AN289" s="261"/>
    </row>
    <row r="290" spans="1:40" s="268" customFormat="1" ht="12" hidden="1" customHeight="1">
      <c r="A290" s="296" t="str">
        <f t="shared" si="71"/>
        <v>#hiderow</v>
      </c>
      <c r="B290" s="265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87">
        <f t="shared" si="74"/>
        <v>8797</v>
      </c>
      <c r="V290" s="307">
        <v>8797</v>
      </c>
      <c r="W290" s="265"/>
      <c r="Y290" s="265"/>
      <c r="Z290" s="265"/>
      <c r="AA290" s="305">
        <f t="shared" si="73"/>
        <v>8797</v>
      </c>
      <c r="AB290" s="305" t="s">
        <v>366</v>
      </c>
      <c r="AC290" s="306">
        <v>0</v>
      </c>
      <c r="AD290" s="306">
        <v>0</v>
      </c>
      <c r="AE290" s="306">
        <v>0</v>
      </c>
      <c r="AF290" s="306">
        <v>0</v>
      </c>
      <c r="AG290" s="306">
        <v>0</v>
      </c>
      <c r="AH290" s="306">
        <v>0</v>
      </c>
      <c r="AI290" s="306">
        <v>0</v>
      </c>
      <c r="AJ290" s="306">
        <v>0</v>
      </c>
      <c r="AK290" s="306">
        <v>0</v>
      </c>
      <c r="AL290" s="306">
        <v>0</v>
      </c>
      <c r="AM290" s="306">
        <v>0</v>
      </c>
      <c r="AN290" s="261"/>
    </row>
    <row r="291" spans="1:40" s="268" customFormat="1" ht="12" hidden="1" customHeight="1">
      <c r="A291" s="296" t="str">
        <f t="shared" si="71"/>
        <v>#hiderow</v>
      </c>
      <c r="B291" s="265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87">
        <f t="shared" si="74"/>
        <v>8781</v>
      </c>
      <c r="V291" s="307">
        <v>8781</v>
      </c>
      <c r="W291" s="265"/>
      <c r="Y291" s="265"/>
      <c r="Z291" s="265"/>
      <c r="AA291" s="305">
        <f t="shared" si="73"/>
        <v>8781</v>
      </c>
      <c r="AB291" s="305" t="s">
        <v>367</v>
      </c>
      <c r="AC291" s="306">
        <v>0</v>
      </c>
      <c r="AD291" s="306">
        <v>0</v>
      </c>
      <c r="AE291" s="306">
        <v>0</v>
      </c>
      <c r="AF291" s="306">
        <v>0</v>
      </c>
      <c r="AG291" s="306">
        <v>0</v>
      </c>
      <c r="AH291" s="306">
        <v>0</v>
      </c>
      <c r="AI291" s="306">
        <v>0</v>
      </c>
      <c r="AJ291" s="306">
        <v>0</v>
      </c>
      <c r="AK291" s="306">
        <v>0</v>
      </c>
      <c r="AL291" s="306">
        <v>0</v>
      </c>
      <c r="AM291" s="306">
        <v>0</v>
      </c>
      <c r="AN291" s="261"/>
    </row>
    <row r="292" spans="1:40" s="268" customFormat="1" ht="12" customHeight="1">
      <c r="A292" s="296" t="str">
        <f t="shared" si="71"/>
        <v>#showrow</v>
      </c>
      <c r="B292" s="265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87">
        <f t="shared" si="74"/>
        <v>8910</v>
      </c>
      <c r="V292" s="307">
        <v>8910</v>
      </c>
      <c r="W292" s="265"/>
      <c r="Y292" s="265"/>
      <c r="Z292" s="265"/>
      <c r="AA292" s="305">
        <f t="shared" si="73"/>
        <v>8910</v>
      </c>
      <c r="AB292" s="305" t="s">
        <v>368</v>
      </c>
      <c r="AC292" s="306">
        <v>0</v>
      </c>
      <c r="AD292" s="306">
        <v>0.1</v>
      </c>
      <c r="AE292" s="306">
        <v>0.1</v>
      </c>
      <c r="AF292" s="306">
        <v>0.1</v>
      </c>
      <c r="AG292" s="306">
        <v>0.1</v>
      </c>
      <c r="AH292" s="306">
        <v>0.1</v>
      </c>
      <c r="AI292" s="306">
        <v>0.1</v>
      </c>
      <c r="AJ292" s="306">
        <v>0.1</v>
      </c>
      <c r="AK292" s="306">
        <v>0.1</v>
      </c>
      <c r="AL292" s="306">
        <v>0.1</v>
      </c>
      <c r="AM292" s="306">
        <v>0.1</v>
      </c>
      <c r="AN292" s="261"/>
    </row>
    <row r="293" spans="1:40" s="268" customFormat="1" ht="12" hidden="1" customHeight="1">
      <c r="A293" s="296" t="str">
        <f t="shared" si="71"/>
        <v>#hiderow</v>
      </c>
      <c r="B293" s="265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87">
        <f t="shared" si="74"/>
        <v>8931</v>
      </c>
      <c r="V293" s="307">
        <v>8931</v>
      </c>
      <c r="W293" s="265"/>
      <c r="Y293" s="265"/>
      <c r="Z293" s="265"/>
      <c r="AA293" s="305">
        <f t="shared" si="73"/>
        <v>8931</v>
      </c>
      <c r="AB293" s="305" t="s">
        <v>369</v>
      </c>
      <c r="AC293" s="306">
        <v>0</v>
      </c>
      <c r="AD293" s="306">
        <v>0</v>
      </c>
      <c r="AE293" s="306">
        <v>0</v>
      </c>
      <c r="AF293" s="306">
        <v>0</v>
      </c>
      <c r="AG293" s="306">
        <v>0</v>
      </c>
      <c r="AH293" s="306">
        <v>0</v>
      </c>
      <c r="AI293" s="306">
        <v>0</v>
      </c>
      <c r="AJ293" s="306">
        <v>0</v>
      </c>
      <c r="AK293" s="306">
        <v>0</v>
      </c>
      <c r="AL293" s="306">
        <v>0</v>
      </c>
      <c r="AM293" s="306">
        <v>0</v>
      </c>
      <c r="AN293" s="261"/>
    </row>
    <row r="294" spans="1:40" s="268" customFormat="1" ht="12" hidden="1" customHeight="1">
      <c r="A294" s="296" t="str">
        <f t="shared" si="71"/>
        <v>#hiderow</v>
      </c>
      <c r="B294" s="265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87">
        <f t="shared" si="74"/>
        <v>8953</v>
      </c>
      <c r="V294" s="307">
        <v>8953</v>
      </c>
      <c r="W294" s="265"/>
      <c r="Y294" s="265"/>
      <c r="Z294" s="265"/>
      <c r="AA294" s="305">
        <f t="shared" si="73"/>
        <v>8953</v>
      </c>
      <c r="AB294" s="305" t="s">
        <v>370</v>
      </c>
      <c r="AC294" s="306">
        <v>0</v>
      </c>
      <c r="AD294" s="306">
        <v>0</v>
      </c>
      <c r="AE294" s="306">
        <v>0</v>
      </c>
      <c r="AF294" s="306">
        <v>0</v>
      </c>
      <c r="AG294" s="306">
        <v>0</v>
      </c>
      <c r="AH294" s="306">
        <v>0</v>
      </c>
      <c r="AI294" s="306">
        <v>0</v>
      </c>
      <c r="AJ294" s="306">
        <v>0</v>
      </c>
      <c r="AK294" s="306">
        <v>0</v>
      </c>
      <c r="AL294" s="306">
        <v>0</v>
      </c>
      <c r="AM294" s="306">
        <v>0</v>
      </c>
      <c r="AN294" s="261"/>
    </row>
    <row r="295" spans="1:40" s="268" customFormat="1" ht="12" hidden="1" customHeight="1">
      <c r="A295" s="296" t="str">
        <f t="shared" si="71"/>
        <v>#hiderow</v>
      </c>
      <c r="B295" s="265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87">
        <f t="shared" si="74"/>
        <v>8999</v>
      </c>
      <c r="V295" s="307">
        <v>8999</v>
      </c>
      <c r="W295" s="265"/>
      <c r="Y295" s="265"/>
      <c r="Z295" s="265"/>
      <c r="AA295" s="305">
        <f t="shared" si="73"/>
        <v>8999</v>
      </c>
      <c r="AB295" s="305" t="s">
        <v>371</v>
      </c>
      <c r="AC295" s="306">
        <v>0</v>
      </c>
      <c r="AD295" s="306">
        <v>0</v>
      </c>
      <c r="AE295" s="306">
        <v>0</v>
      </c>
      <c r="AF295" s="306">
        <v>0</v>
      </c>
      <c r="AG295" s="306">
        <v>0</v>
      </c>
      <c r="AH295" s="306">
        <v>0</v>
      </c>
      <c r="AI295" s="306">
        <v>0</v>
      </c>
      <c r="AJ295" s="306">
        <v>0</v>
      </c>
      <c r="AK295" s="306">
        <v>0</v>
      </c>
      <c r="AL295" s="306">
        <v>0</v>
      </c>
      <c r="AM295" s="306">
        <v>0</v>
      </c>
      <c r="AN295" s="261"/>
    </row>
    <row r="296" spans="1:40" s="268" customFormat="1" ht="12" customHeight="1">
      <c r="A296" s="265"/>
      <c r="B296" s="265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Y296" s="265"/>
      <c r="Z296" s="265"/>
      <c r="AA296" s="310"/>
      <c r="AB296" s="310" t="s">
        <v>183</v>
      </c>
      <c r="AC296" s="309">
        <f t="shared" ref="AC296:AM296" si="75">SUM(AC241:AC295)</f>
        <v>0</v>
      </c>
      <c r="AD296" s="309">
        <f t="shared" si="75"/>
        <v>7045660.4265133673</v>
      </c>
      <c r="AE296" s="309">
        <f t="shared" si="75"/>
        <v>6579791.2300509643</v>
      </c>
      <c r="AF296" s="309">
        <f t="shared" si="75"/>
        <v>6581898.8617858756</v>
      </c>
      <c r="AG296" s="309">
        <f t="shared" si="75"/>
        <v>6584306.449528629</v>
      </c>
      <c r="AH296" s="309">
        <f t="shared" si="75"/>
        <v>6585893.4756934969</v>
      </c>
      <c r="AI296" s="309">
        <f t="shared" si="75"/>
        <v>6586564.2549163681</v>
      </c>
      <c r="AJ296" s="309">
        <f t="shared" si="75"/>
        <v>6586564.2549163681</v>
      </c>
      <c r="AK296" s="309">
        <f t="shared" si="75"/>
        <v>6586564.2549163681</v>
      </c>
      <c r="AL296" s="309">
        <f t="shared" si="75"/>
        <v>6586564.2549163681</v>
      </c>
      <c r="AM296" s="309">
        <f t="shared" si="75"/>
        <v>6586564.2549163681</v>
      </c>
      <c r="AN296" s="261"/>
    </row>
    <row r="297" spans="1:40" s="268" customFormat="1" ht="12" customHeight="1">
      <c r="A297" s="265"/>
      <c r="B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Y297" s="265"/>
      <c r="Z297" s="265"/>
      <c r="AA297" s="310"/>
      <c r="AB297" s="310"/>
      <c r="AC297" s="306"/>
      <c r="AD297" s="306"/>
      <c r="AE297" s="306"/>
      <c r="AF297" s="306"/>
      <c r="AG297" s="306"/>
      <c r="AH297" s="306"/>
      <c r="AI297" s="306"/>
      <c r="AJ297" s="306"/>
      <c r="AK297" s="306"/>
      <c r="AL297" s="306"/>
      <c r="AM297" s="306"/>
      <c r="AN297" s="261"/>
    </row>
    <row r="298" spans="1:40" s="268" customFormat="1" ht="12" customHeight="1">
      <c r="A298" s="265"/>
      <c r="B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Y298" s="265"/>
      <c r="Z298" s="265"/>
      <c r="AA298" s="310" t="s">
        <v>19</v>
      </c>
      <c r="AC298" s="306"/>
      <c r="AD298" s="306"/>
      <c r="AE298" s="306"/>
      <c r="AF298" s="306"/>
      <c r="AG298" s="306"/>
      <c r="AH298" s="306"/>
      <c r="AI298" s="306"/>
      <c r="AJ298" s="306"/>
      <c r="AK298" s="306"/>
      <c r="AL298" s="306"/>
      <c r="AM298" s="306"/>
      <c r="AN298" s="261"/>
    </row>
    <row r="299" spans="1:40" s="268" customFormat="1" ht="12" hidden="1" customHeight="1">
      <c r="A299" s="296" t="str">
        <f t="shared" ref="A299:A312" si="76">IF(SUM(AC299:AM299)=0,"#hiderow","#showrow")</f>
        <v>#hiderow</v>
      </c>
      <c r="B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87">
        <f t="shared" ref="U299:U312" si="77">V299</f>
        <v>8801</v>
      </c>
      <c r="V299" s="307">
        <v>8801</v>
      </c>
      <c r="W299" s="265"/>
      <c r="Y299" s="265"/>
      <c r="Z299" s="265"/>
      <c r="AA299" s="305">
        <f t="shared" ref="AA299:AA312" si="78">V299</f>
        <v>8801</v>
      </c>
      <c r="AB299" s="305" t="s">
        <v>372</v>
      </c>
      <c r="AC299" s="306">
        <v>0</v>
      </c>
      <c r="AD299" s="306">
        <v>0</v>
      </c>
      <c r="AE299" s="306">
        <v>0</v>
      </c>
      <c r="AF299" s="306">
        <v>0</v>
      </c>
      <c r="AG299" s="306">
        <v>0</v>
      </c>
      <c r="AH299" s="306">
        <v>0</v>
      </c>
      <c r="AI299" s="306">
        <v>0</v>
      </c>
      <c r="AJ299" s="306">
        <v>0</v>
      </c>
      <c r="AK299" s="306">
        <v>0</v>
      </c>
      <c r="AL299" s="306">
        <v>0</v>
      </c>
      <c r="AM299" s="306">
        <v>0</v>
      </c>
      <c r="AN299" s="261"/>
    </row>
    <row r="300" spans="1:40" s="268" customFormat="1" ht="12" customHeight="1">
      <c r="A300" s="296" t="str">
        <f t="shared" si="76"/>
        <v>#showrow</v>
      </c>
      <c r="B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87">
        <f t="shared" si="77"/>
        <v>8802</v>
      </c>
      <c r="V300" s="307">
        <v>8802</v>
      </c>
      <c r="W300" s="265"/>
      <c r="Y300" s="265"/>
      <c r="Z300" s="265"/>
      <c r="AA300" s="305">
        <f t="shared" si="78"/>
        <v>8802</v>
      </c>
      <c r="AB300" s="305" t="s">
        <v>373</v>
      </c>
      <c r="AC300" s="306">
        <v>0</v>
      </c>
      <c r="AD300" s="306">
        <v>189242.65</v>
      </c>
      <c r="AE300" s="306">
        <v>33413</v>
      </c>
      <c r="AF300" s="306">
        <v>33413</v>
      </c>
      <c r="AG300" s="306">
        <v>33413</v>
      </c>
      <c r="AH300" s="306">
        <v>33413</v>
      </c>
      <c r="AI300" s="306">
        <v>33413</v>
      </c>
      <c r="AJ300" s="306">
        <v>33413</v>
      </c>
      <c r="AK300" s="306">
        <v>33413</v>
      </c>
      <c r="AL300" s="306">
        <v>33413</v>
      </c>
      <c r="AM300" s="306">
        <v>33413</v>
      </c>
      <c r="AN300" s="261"/>
    </row>
    <row r="301" spans="1:40" s="268" customFormat="1" ht="12" customHeight="1">
      <c r="A301" s="296" t="str">
        <f t="shared" si="76"/>
        <v>#showrow</v>
      </c>
      <c r="B301" s="265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87">
        <f t="shared" si="77"/>
        <v>8803</v>
      </c>
      <c r="V301" s="307">
        <v>8803</v>
      </c>
      <c r="W301" s="265"/>
      <c r="Y301" s="265"/>
      <c r="Z301" s="265"/>
      <c r="AA301" s="305">
        <f t="shared" si="78"/>
        <v>8803</v>
      </c>
      <c r="AB301" s="305" t="s">
        <v>374</v>
      </c>
      <c r="AC301" s="306">
        <v>0</v>
      </c>
      <c r="AD301" s="306">
        <v>210651.83</v>
      </c>
      <c r="AE301" s="306">
        <v>195851.83</v>
      </c>
      <c r="AF301" s="306">
        <v>195851.83</v>
      </c>
      <c r="AG301" s="306">
        <v>195851.83</v>
      </c>
      <c r="AH301" s="306">
        <v>195851.83</v>
      </c>
      <c r="AI301" s="306">
        <v>195851.83</v>
      </c>
      <c r="AJ301" s="306">
        <v>195851.83</v>
      </c>
      <c r="AK301" s="306">
        <v>195851.83</v>
      </c>
      <c r="AL301" s="306">
        <v>195851.83</v>
      </c>
      <c r="AM301" s="306">
        <v>195851.83</v>
      </c>
      <c r="AN301" s="261"/>
    </row>
    <row r="302" spans="1:40" s="268" customFormat="1" ht="12" hidden="1" customHeight="1">
      <c r="A302" s="296" t="str">
        <f t="shared" si="76"/>
        <v>#hiderow</v>
      </c>
      <c r="B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87">
        <f t="shared" si="77"/>
        <v>8804</v>
      </c>
      <c r="V302" s="307">
        <v>8804</v>
      </c>
      <c r="W302" s="265"/>
      <c r="Y302" s="265"/>
      <c r="Z302" s="265"/>
      <c r="AA302" s="305">
        <f t="shared" si="78"/>
        <v>8804</v>
      </c>
      <c r="AB302" s="305" t="s">
        <v>375</v>
      </c>
      <c r="AC302" s="306">
        <v>0</v>
      </c>
      <c r="AD302" s="306">
        <v>0</v>
      </c>
      <c r="AE302" s="306">
        <v>0</v>
      </c>
      <c r="AF302" s="306">
        <v>0</v>
      </c>
      <c r="AG302" s="306">
        <v>0</v>
      </c>
      <c r="AH302" s="306">
        <v>0</v>
      </c>
      <c r="AI302" s="306">
        <v>0</v>
      </c>
      <c r="AJ302" s="306">
        <v>0</v>
      </c>
      <c r="AK302" s="306">
        <v>0</v>
      </c>
      <c r="AL302" s="306">
        <v>0</v>
      </c>
      <c r="AM302" s="306">
        <v>0</v>
      </c>
      <c r="AN302" s="261"/>
    </row>
    <row r="303" spans="1:40" s="268" customFormat="1" ht="12" hidden="1" customHeight="1">
      <c r="A303" s="296" t="str">
        <f t="shared" si="76"/>
        <v>#hiderow</v>
      </c>
      <c r="B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87">
        <f t="shared" si="77"/>
        <v>8811</v>
      </c>
      <c r="V303" s="307">
        <v>8811</v>
      </c>
      <c r="W303" s="265"/>
      <c r="Y303" s="265"/>
      <c r="Z303" s="265"/>
      <c r="AA303" s="305">
        <f t="shared" si="78"/>
        <v>8811</v>
      </c>
      <c r="AB303" s="305" t="s">
        <v>376</v>
      </c>
      <c r="AC303" s="306">
        <v>0</v>
      </c>
      <c r="AD303" s="306">
        <v>0</v>
      </c>
      <c r="AE303" s="306">
        <v>0</v>
      </c>
      <c r="AF303" s="306">
        <v>0</v>
      </c>
      <c r="AG303" s="306">
        <v>0</v>
      </c>
      <c r="AH303" s="306">
        <v>0</v>
      </c>
      <c r="AI303" s="306">
        <v>0</v>
      </c>
      <c r="AJ303" s="306">
        <v>0</v>
      </c>
      <c r="AK303" s="306">
        <v>0</v>
      </c>
      <c r="AL303" s="306">
        <v>0</v>
      </c>
      <c r="AM303" s="306">
        <v>0</v>
      </c>
      <c r="AN303" s="261"/>
    </row>
    <row r="304" spans="1:40" s="268" customFormat="1" ht="12" hidden="1" customHeight="1">
      <c r="A304" s="296" t="str">
        <f t="shared" si="76"/>
        <v>#hiderow</v>
      </c>
      <c r="B304" s="265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87">
        <f t="shared" si="77"/>
        <v>8812</v>
      </c>
      <c r="V304" s="307">
        <v>8812</v>
      </c>
      <c r="W304" s="265"/>
      <c r="Y304" s="265"/>
      <c r="Z304" s="265"/>
      <c r="AA304" s="305">
        <f t="shared" si="78"/>
        <v>8812</v>
      </c>
      <c r="AB304" s="305" t="s">
        <v>377</v>
      </c>
      <c r="AC304" s="306">
        <v>0</v>
      </c>
      <c r="AD304" s="306">
        <v>0</v>
      </c>
      <c r="AE304" s="306">
        <v>0</v>
      </c>
      <c r="AF304" s="306">
        <v>0</v>
      </c>
      <c r="AG304" s="306">
        <v>0</v>
      </c>
      <c r="AH304" s="306">
        <v>0</v>
      </c>
      <c r="AI304" s="306">
        <v>0</v>
      </c>
      <c r="AJ304" s="306">
        <v>0</v>
      </c>
      <c r="AK304" s="306">
        <v>0</v>
      </c>
      <c r="AL304" s="306">
        <v>0</v>
      </c>
      <c r="AM304" s="306">
        <v>0</v>
      </c>
      <c r="AN304" s="261"/>
    </row>
    <row r="305" spans="1:40" s="268" customFormat="1" ht="12" hidden="1" customHeight="1">
      <c r="A305" s="296" t="str">
        <f t="shared" si="76"/>
        <v>#hiderow</v>
      </c>
      <c r="B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87">
        <f t="shared" si="77"/>
        <v>8813</v>
      </c>
      <c r="V305" s="307">
        <v>8813</v>
      </c>
      <c r="W305" s="265"/>
      <c r="Y305" s="265"/>
      <c r="Z305" s="265"/>
      <c r="AA305" s="305">
        <f t="shared" si="78"/>
        <v>8813</v>
      </c>
      <c r="AB305" s="305" t="s">
        <v>378</v>
      </c>
      <c r="AC305" s="306">
        <v>0</v>
      </c>
      <c r="AD305" s="306">
        <v>0</v>
      </c>
      <c r="AE305" s="306">
        <v>0</v>
      </c>
      <c r="AF305" s="306">
        <v>0</v>
      </c>
      <c r="AG305" s="306">
        <v>0</v>
      </c>
      <c r="AH305" s="306">
        <v>0</v>
      </c>
      <c r="AI305" s="306">
        <v>0</v>
      </c>
      <c r="AJ305" s="306">
        <v>0</v>
      </c>
      <c r="AK305" s="306">
        <v>0</v>
      </c>
      <c r="AL305" s="306">
        <v>0</v>
      </c>
      <c r="AM305" s="306">
        <v>0</v>
      </c>
      <c r="AN305" s="261"/>
    </row>
    <row r="306" spans="1:40" s="268" customFormat="1" ht="12" hidden="1" customHeight="1">
      <c r="A306" s="296" t="str">
        <f t="shared" si="76"/>
        <v>#hiderow</v>
      </c>
      <c r="B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87">
        <f t="shared" si="77"/>
        <v>8814</v>
      </c>
      <c r="V306" s="307">
        <v>8814</v>
      </c>
      <c r="W306" s="265"/>
      <c r="Y306" s="265"/>
      <c r="Z306" s="265"/>
      <c r="AA306" s="305">
        <f t="shared" si="78"/>
        <v>8814</v>
      </c>
      <c r="AB306" s="305" t="s">
        <v>379</v>
      </c>
      <c r="AC306" s="306">
        <v>0</v>
      </c>
      <c r="AD306" s="306">
        <v>0</v>
      </c>
      <c r="AE306" s="306">
        <v>0</v>
      </c>
      <c r="AF306" s="306">
        <v>0</v>
      </c>
      <c r="AG306" s="306">
        <v>0</v>
      </c>
      <c r="AH306" s="306">
        <v>0</v>
      </c>
      <c r="AI306" s="306">
        <v>0</v>
      </c>
      <c r="AJ306" s="306">
        <v>0</v>
      </c>
      <c r="AK306" s="306">
        <v>0</v>
      </c>
      <c r="AL306" s="306">
        <v>0</v>
      </c>
      <c r="AM306" s="306">
        <v>0</v>
      </c>
      <c r="AN306" s="261"/>
    </row>
    <row r="307" spans="1:40" s="268" customFormat="1" ht="12" hidden="1" customHeight="1">
      <c r="A307" s="296" t="str">
        <f t="shared" si="76"/>
        <v>#hiderow</v>
      </c>
      <c r="B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87">
        <f t="shared" si="77"/>
        <v>8815</v>
      </c>
      <c r="V307" s="307">
        <v>8815</v>
      </c>
      <c r="W307" s="265"/>
      <c r="Y307" s="265"/>
      <c r="Z307" s="265"/>
      <c r="AA307" s="305">
        <f t="shared" si="78"/>
        <v>8815</v>
      </c>
      <c r="AB307" s="305" t="s">
        <v>380</v>
      </c>
      <c r="AC307" s="306">
        <v>0</v>
      </c>
      <c r="AD307" s="306">
        <v>0</v>
      </c>
      <c r="AE307" s="306">
        <v>0</v>
      </c>
      <c r="AF307" s="306">
        <v>0</v>
      </c>
      <c r="AG307" s="306">
        <v>0</v>
      </c>
      <c r="AH307" s="306">
        <v>0</v>
      </c>
      <c r="AI307" s="306">
        <v>0</v>
      </c>
      <c r="AJ307" s="306">
        <v>0</v>
      </c>
      <c r="AK307" s="306">
        <v>0</v>
      </c>
      <c r="AL307" s="306">
        <v>0</v>
      </c>
      <c r="AM307" s="306">
        <v>0</v>
      </c>
      <c r="AN307" s="261"/>
    </row>
    <row r="308" spans="1:40" s="268" customFormat="1" ht="12" hidden="1" customHeight="1">
      <c r="A308" s="296" t="str">
        <f t="shared" si="76"/>
        <v>#hiderow</v>
      </c>
      <c r="B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87">
        <f t="shared" si="77"/>
        <v>8816</v>
      </c>
      <c r="V308" s="307">
        <v>8816</v>
      </c>
      <c r="W308" s="265"/>
      <c r="Y308" s="265"/>
      <c r="Z308" s="265"/>
      <c r="AA308" s="305">
        <f t="shared" si="78"/>
        <v>8816</v>
      </c>
      <c r="AB308" s="305" t="s">
        <v>381</v>
      </c>
      <c r="AC308" s="306">
        <v>0</v>
      </c>
      <c r="AD308" s="306">
        <v>0</v>
      </c>
      <c r="AE308" s="306">
        <v>0</v>
      </c>
      <c r="AF308" s="306">
        <v>0</v>
      </c>
      <c r="AG308" s="306">
        <v>0</v>
      </c>
      <c r="AH308" s="306">
        <v>0</v>
      </c>
      <c r="AI308" s="306">
        <v>0</v>
      </c>
      <c r="AJ308" s="306">
        <v>0</v>
      </c>
      <c r="AK308" s="306">
        <v>0</v>
      </c>
      <c r="AL308" s="306">
        <v>0</v>
      </c>
      <c r="AM308" s="306">
        <v>0</v>
      </c>
      <c r="AN308" s="261"/>
    </row>
    <row r="309" spans="1:40" s="268" customFormat="1" ht="12" hidden="1" customHeight="1">
      <c r="A309" s="296" t="str">
        <f t="shared" si="76"/>
        <v>#hiderow</v>
      </c>
      <c r="B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87">
        <f t="shared" si="77"/>
        <v>8817</v>
      </c>
      <c r="V309" s="307">
        <v>8817</v>
      </c>
      <c r="W309" s="265"/>
      <c r="Y309" s="265"/>
      <c r="Z309" s="265"/>
      <c r="AA309" s="305">
        <f t="shared" si="78"/>
        <v>8817</v>
      </c>
      <c r="AB309" s="305" t="s">
        <v>382</v>
      </c>
      <c r="AC309" s="306">
        <v>0</v>
      </c>
      <c r="AD309" s="306">
        <v>0</v>
      </c>
      <c r="AE309" s="306">
        <v>0</v>
      </c>
      <c r="AF309" s="306">
        <v>0</v>
      </c>
      <c r="AG309" s="306">
        <v>0</v>
      </c>
      <c r="AH309" s="306">
        <v>0</v>
      </c>
      <c r="AI309" s="306">
        <v>0</v>
      </c>
      <c r="AJ309" s="306">
        <v>0</v>
      </c>
      <c r="AK309" s="306">
        <v>0</v>
      </c>
      <c r="AL309" s="306">
        <v>0</v>
      </c>
      <c r="AM309" s="306">
        <v>0</v>
      </c>
      <c r="AN309" s="261"/>
    </row>
    <row r="310" spans="1:40" s="268" customFormat="1" ht="12" hidden="1" customHeight="1">
      <c r="A310" s="296" t="str">
        <f t="shared" si="76"/>
        <v>#hiderow</v>
      </c>
      <c r="B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87">
        <f t="shared" si="77"/>
        <v>8818</v>
      </c>
      <c r="V310" s="307">
        <v>8818</v>
      </c>
      <c r="W310" s="265"/>
      <c r="Y310" s="265"/>
      <c r="Z310" s="265"/>
      <c r="AA310" s="305">
        <f t="shared" si="78"/>
        <v>8818</v>
      </c>
      <c r="AB310" s="305" t="s">
        <v>383</v>
      </c>
      <c r="AC310" s="306">
        <v>0</v>
      </c>
      <c r="AD310" s="306">
        <v>0</v>
      </c>
      <c r="AE310" s="306">
        <v>0</v>
      </c>
      <c r="AF310" s="306">
        <v>0</v>
      </c>
      <c r="AG310" s="306">
        <v>0</v>
      </c>
      <c r="AH310" s="306">
        <v>0</v>
      </c>
      <c r="AI310" s="306">
        <v>0</v>
      </c>
      <c r="AJ310" s="306">
        <v>0</v>
      </c>
      <c r="AK310" s="306">
        <v>0</v>
      </c>
      <c r="AL310" s="306">
        <v>0</v>
      </c>
      <c r="AM310" s="306">
        <v>0</v>
      </c>
      <c r="AN310" s="261"/>
    </row>
    <row r="311" spans="1:40" s="268" customFormat="1" ht="12" hidden="1" customHeight="1">
      <c r="A311" s="296" t="str">
        <f t="shared" si="76"/>
        <v>#hiderow</v>
      </c>
      <c r="B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87">
        <f t="shared" si="77"/>
        <v>8819</v>
      </c>
      <c r="V311" s="307">
        <v>8819</v>
      </c>
      <c r="W311" s="265"/>
      <c r="Y311" s="265"/>
      <c r="Z311" s="265"/>
      <c r="AA311" s="305">
        <f t="shared" si="78"/>
        <v>8819</v>
      </c>
      <c r="AB311" s="305" t="s">
        <v>384</v>
      </c>
      <c r="AC311" s="306">
        <v>0</v>
      </c>
      <c r="AD311" s="306">
        <v>0</v>
      </c>
      <c r="AE311" s="306">
        <v>0</v>
      </c>
      <c r="AF311" s="306">
        <v>0</v>
      </c>
      <c r="AG311" s="306">
        <v>0</v>
      </c>
      <c r="AH311" s="306">
        <v>0</v>
      </c>
      <c r="AI311" s="306">
        <v>0</v>
      </c>
      <c r="AJ311" s="306">
        <v>0</v>
      </c>
      <c r="AK311" s="306">
        <v>0</v>
      </c>
      <c r="AL311" s="306">
        <v>0</v>
      </c>
      <c r="AM311" s="306">
        <v>0</v>
      </c>
      <c r="AN311" s="261"/>
    </row>
    <row r="312" spans="1:40" s="268" customFormat="1" ht="12" hidden="1" customHeight="1">
      <c r="A312" s="296" t="str">
        <f t="shared" si="76"/>
        <v>#hiderow</v>
      </c>
      <c r="B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87">
        <f t="shared" si="77"/>
        <v>8850</v>
      </c>
      <c r="V312" s="307">
        <v>8850</v>
      </c>
      <c r="W312" s="265"/>
      <c r="Y312" s="265"/>
      <c r="Z312" s="265"/>
      <c r="AA312" s="305">
        <f t="shared" si="78"/>
        <v>8850</v>
      </c>
      <c r="AB312" s="305" t="s">
        <v>385</v>
      </c>
      <c r="AC312" s="306">
        <v>0</v>
      </c>
      <c r="AD312" s="306">
        <v>0</v>
      </c>
      <c r="AE312" s="306">
        <v>0</v>
      </c>
      <c r="AF312" s="306">
        <v>0</v>
      </c>
      <c r="AG312" s="306">
        <v>0</v>
      </c>
      <c r="AH312" s="306">
        <v>0</v>
      </c>
      <c r="AI312" s="306">
        <v>0</v>
      </c>
      <c r="AJ312" s="306">
        <v>0</v>
      </c>
      <c r="AK312" s="306">
        <v>0</v>
      </c>
      <c r="AL312" s="306">
        <v>0</v>
      </c>
      <c r="AM312" s="306">
        <v>0</v>
      </c>
      <c r="AN312" s="261"/>
    </row>
    <row r="313" spans="1:40" s="268" customFormat="1" ht="12" customHeight="1">
      <c r="A313" s="265"/>
      <c r="B313" s="265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Y313" s="265"/>
      <c r="Z313" s="265"/>
      <c r="AA313" s="305"/>
      <c r="AB313" s="310" t="s">
        <v>59</v>
      </c>
      <c r="AC313" s="309">
        <f t="shared" ref="AC313:AM313" si="79">SUM(AC299:AC312)</f>
        <v>0</v>
      </c>
      <c r="AD313" s="309">
        <f t="shared" si="79"/>
        <v>399894.48</v>
      </c>
      <c r="AE313" s="309">
        <f t="shared" si="79"/>
        <v>229264.83</v>
      </c>
      <c r="AF313" s="309">
        <f t="shared" si="79"/>
        <v>229264.83</v>
      </c>
      <c r="AG313" s="309">
        <f t="shared" si="79"/>
        <v>229264.83</v>
      </c>
      <c r="AH313" s="309">
        <f t="shared" si="79"/>
        <v>229264.83</v>
      </c>
      <c r="AI313" s="309">
        <f t="shared" si="79"/>
        <v>229264.83</v>
      </c>
      <c r="AJ313" s="309">
        <f t="shared" si="79"/>
        <v>229264.83</v>
      </c>
      <c r="AK313" s="309">
        <f t="shared" si="79"/>
        <v>229264.83</v>
      </c>
      <c r="AL313" s="309">
        <f t="shared" si="79"/>
        <v>229264.83</v>
      </c>
      <c r="AM313" s="309">
        <f t="shared" si="79"/>
        <v>229264.83</v>
      </c>
      <c r="AN313" s="261"/>
    </row>
    <row r="314" spans="1:40" s="268" customFormat="1" ht="12" customHeight="1">
      <c r="A314" s="265"/>
      <c r="B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Y314" s="265"/>
      <c r="Z314" s="265"/>
      <c r="AA314" s="305"/>
      <c r="AB314" s="310"/>
      <c r="AC314" s="306"/>
      <c r="AD314" s="306"/>
      <c r="AE314" s="306"/>
      <c r="AF314" s="306"/>
      <c r="AG314" s="306"/>
      <c r="AH314" s="306"/>
      <c r="AI314" s="306"/>
      <c r="AJ314" s="306"/>
      <c r="AK314" s="306"/>
      <c r="AL314" s="306"/>
      <c r="AM314" s="306"/>
      <c r="AN314" s="261"/>
    </row>
    <row r="315" spans="1:40" s="293" customFormat="1" ht="12" customHeight="1">
      <c r="A315" s="311"/>
      <c r="B315" s="311"/>
      <c r="D315" s="311"/>
      <c r="E315" s="311"/>
      <c r="F315" s="311"/>
      <c r="G315" s="311"/>
      <c r="H315" s="311"/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Y315" s="311"/>
      <c r="Z315" s="311"/>
      <c r="AA315" s="310" t="s">
        <v>60</v>
      </c>
      <c r="AB315" s="310"/>
      <c r="AC315" s="309">
        <f t="shared" ref="AC315:AM315" si="80">+AC313+AC296+AC238+AC218+AC202</f>
        <v>0</v>
      </c>
      <c r="AD315" s="309">
        <f t="shared" si="80"/>
        <v>55045996.976112723</v>
      </c>
      <c r="AE315" s="309">
        <f t="shared" si="80"/>
        <v>58692954.039326325</v>
      </c>
      <c r="AF315" s="309">
        <f t="shared" si="80"/>
        <v>60817852.257613763</v>
      </c>
      <c r="AG315" s="309">
        <f t="shared" si="80"/>
        <v>65295474.265340492</v>
      </c>
      <c r="AH315" s="309">
        <f t="shared" si="80"/>
        <v>68634855.730624899</v>
      </c>
      <c r="AI315" s="309">
        <f t="shared" si="80"/>
        <v>70894278.567043781</v>
      </c>
      <c r="AJ315" s="309">
        <f t="shared" si="80"/>
        <v>71162342.900354013</v>
      </c>
      <c r="AK315" s="309">
        <f t="shared" si="80"/>
        <v>71442541.313060105</v>
      </c>
      <c r="AL315" s="309">
        <f t="shared" si="80"/>
        <v>71723693.032829717</v>
      </c>
      <c r="AM315" s="309">
        <f t="shared" si="80"/>
        <v>72006252.176198184</v>
      </c>
      <c r="AN315" s="284"/>
    </row>
    <row r="316" spans="1:40" s="293" customFormat="1" ht="12" customHeight="1">
      <c r="A316" s="311"/>
      <c r="B316" s="311"/>
      <c r="D316" s="311"/>
      <c r="E316" s="311"/>
      <c r="F316" s="311"/>
      <c r="G316" s="311"/>
      <c r="H316" s="311"/>
      <c r="I316" s="311"/>
      <c r="J316" s="311"/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Y316" s="311"/>
      <c r="Z316" s="311"/>
      <c r="AA316" s="310"/>
      <c r="AB316" s="310"/>
      <c r="AC316" s="312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284"/>
    </row>
    <row r="317" spans="1:40" s="293" customFormat="1" ht="12" customHeight="1">
      <c r="A317" s="311"/>
      <c r="B317" s="311"/>
      <c r="D317" s="311"/>
      <c r="E317" s="311"/>
      <c r="F317" s="311"/>
      <c r="G317" s="311"/>
      <c r="H317" s="311"/>
      <c r="I317" s="311"/>
      <c r="J317" s="311"/>
      <c r="K317" s="311"/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Y317" s="311"/>
      <c r="Z317" s="311"/>
      <c r="AA317" s="310" t="s">
        <v>61</v>
      </c>
      <c r="AB317" s="310"/>
      <c r="AC317" s="312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284"/>
    </row>
    <row r="318" spans="1:40" s="293" customFormat="1" ht="12" customHeight="1">
      <c r="A318" s="311"/>
      <c r="B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Y318" s="311"/>
      <c r="Z318" s="311"/>
      <c r="AA318" s="310"/>
      <c r="AB318" s="310"/>
      <c r="AC318" s="312"/>
      <c r="AD318" s="312"/>
      <c r="AE318" s="312"/>
      <c r="AF318" s="312"/>
      <c r="AG318" s="312"/>
      <c r="AH318" s="312"/>
      <c r="AI318" s="312"/>
      <c r="AJ318" s="312"/>
      <c r="AK318" s="312"/>
      <c r="AL318" s="312"/>
      <c r="AM318" s="312"/>
      <c r="AN318" s="284"/>
    </row>
    <row r="319" spans="1:40" s="268" customFormat="1" ht="12" customHeight="1">
      <c r="A319" s="265"/>
      <c r="B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Y319" s="265"/>
      <c r="Z319" s="265"/>
      <c r="AA319" s="310" t="s">
        <v>62</v>
      </c>
      <c r="AB319" s="310"/>
      <c r="AC319" s="306"/>
      <c r="AD319" s="306"/>
      <c r="AE319" s="306"/>
      <c r="AF319" s="306"/>
      <c r="AG319" s="306"/>
      <c r="AH319" s="306"/>
      <c r="AI319" s="306"/>
      <c r="AJ319" s="306"/>
      <c r="AK319" s="306"/>
      <c r="AL319" s="306"/>
      <c r="AM319" s="306"/>
      <c r="AN319" s="261"/>
    </row>
    <row r="320" spans="1:40" s="268" customFormat="1" ht="12" customHeight="1">
      <c r="A320" s="265"/>
      <c r="B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Y320" s="265"/>
      <c r="Z320" s="265"/>
      <c r="AA320" s="305"/>
      <c r="AB320" s="310"/>
      <c r="AC320" s="306"/>
      <c r="AD320" s="306"/>
      <c r="AE320" s="306"/>
      <c r="AF320" s="306"/>
      <c r="AG320" s="306"/>
      <c r="AH320" s="306"/>
      <c r="AI320" s="306"/>
      <c r="AJ320" s="306"/>
      <c r="AK320" s="306"/>
      <c r="AL320" s="306"/>
      <c r="AM320" s="306"/>
      <c r="AN320" s="261"/>
    </row>
    <row r="321" spans="1:40" s="268" customFormat="1" ht="12" customHeight="1">
      <c r="B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Y321" s="265"/>
      <c r="Z321" s="265"/>
      <c r="AA321" s="310" t="s">
        <v>119</v>
      </c>
      <c r="AC321" s="306"/>
      <c r="AD321" s="306"/>
      <c r="AE321" s="306"/>
      <c r="AF321" s="306"/>
      <c r="AG321" s="306"/>
      <c r="AH321" s="306"/>
      <c r="AI321" s="306"/>
      <c r="AJ321" s="306"/>
      <c r="AK321" s="306"/>
      <c r="AL321" s="306"/>
      <c r="AM321" s="306"/>
      <c r="AN321" s="261"/>
    </row>
    <row r="322" spans="1:40" s="268" customFormat="1" ht="12" customHeight="1">
      <c r="A322" s="296" t="str">
        <f t="shared" ref="A322:A362" si="81">IF(SUM(AC322:AM322)=0,"#hiderow","#showrow")</f>
        <v>#showrow</v>
      </c>
      <c r="B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87">
        <f t="shared" ref="U322:U362" si="82">V322</f>
        <v>1100</v>
      </c>
      <c r="V322" s="307">
        <v>1100</v>
      </c>
      <c r="W322" s="265"/>
      <c r="Y322" s="265"/>
      <c r="Z322" s="265"/>
      <c r="AA322" s="305">
        <f t="shared" ref="AA322:AA362" si="83">V322</f>
        <v>1100</v>
      </c>
      <c r="AB322" s="305" t="s">
        <v>386</v>
      </c>
      <c r="AC322" s="306">
        <v>0</v>
      </c>
      <c r="AD322" s="306">
        <v>11928793.6885865</v>
      </c>
      <c r="AE322" s="306">
        <v>14041746.619999999</v>
      </c>
      <c r="AF322" s="306">
        <v>15140628.5186</v>
      </c>
      <c r="AG322" s="306">
        <v>16355244.584158</v>
      </c>
      <c r="AH322" s="306">
        <v>16912385.341412701</v>
      </c>
      <c r="AI322" s="306">
        <v>17419594.9016551</v>
      </c>
      <c r="AJ322" s="306">
        <v>17942020.748704702</v>
      </c>
      <c r="AK322" s="306">
        <v>18480119.371165901</v>
      </c>
      <c r="AL322" s="306">
        <v>19034360.952300899</v>
      </c>
      <c r="AM322" s="306">
        <v>19605229.780869901</v>
      </c>
      <c r="AN322" s="261"/>
    </row>
    <row r="323" spans="1:40" s="268" customFormat="1" hidden="1">
      <c r="A323" s="296" t="str">
        <f t="shared" si="81"/>
        <v>#hiderow</v>
      </c>
      <c r="B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87">
        <f t="shared" si="82"/>
        <v>1101</v>
      </c>
      <c r="V323" s="307">
        <v>1101</v>
      </c>
      <c r="W323" s="265"/>
      <c r="Y323" s="265"/>
      <c r="Z323" s="265"/>
      <c r="AA323" s="305">
        <f t="shared" si="83"/>
        <v>1101</v>
      </c>
      <c r="AB323" s="305" t="s">
        <v>387</v>
      </c>
      <c r="AC323" s="306">
        <v>0</v>
      </c>
      <c r="AD323" s="306">
        <v>0</v>
      </c>
      <c r="AE323" s="306">
        <v>0</v>
      </c>
      <c r="AF323" s="306">
        <v>0</v>
      </c>
      <c r="AG323" s="306">
        <v>0</v>
      </c>
      <c r="AH323" s="306">
        <v>0</v>
      </c>
      <c r="AI323" s="306">
        <v>0</v>
      </c>
      <c r="AJ323" s="306">
        <v>0</v>
      </c>
      <c r="AK323" s="306">
        <v>0</v>
      </c>
      <c r="AL323" s="306">
        <v>0</v>
      </c>
      <c r="AM323" s="306">
        <v>0</v>
      </c>
      <c r="AN323" s="261"/>
    </row>
    <row r="324" spans="1:40" s="268" customFormat="1" ht="12" hidden="1" customHeight="1">
      <c r="A324" s="296" t="str">
        <f t="shared" si="81"/>
        <v>#hiderow</v>
      </c>
      <c r="B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87">
        <f t="shared" si="82"/>
        <v>1102</v>
      </c>
      <c r="V324" s="307">
        <v>1102</v>
      </c>
      <c r="W324" s="265"/>
      <c r="Y324" s="265"/>
      <c r="Z324" s="265"/>
      <c r="AA324" s="305">
        <f t="shared" si="83"/>
        <v>1102</v>
      </c>
      <c r="AB324" s="305" t="s">
        <v>388</v>
      </c>
      <c r="AC324" s="306">
        <v>0</v>
      </c>
      <c r="AD324" s="306">
        <v>0</v>
      </c>
      <c r="AE324" s="306">
        <v>0</v>
      </c>
      <c r="AF324" s="306">
        <v>0</v>
      </c>
      <c r="AG324" s="306">
        <v>0</v>
      </c>
      <c r="AH324" s="306">
        <v>0</v>
      </c>
      <c r="AI324" s="306">
        <v>0</v>
      </c>
      <c r="AJ324" s="306">
        <v>0</v>
      </c>
      <c r="AK324" s="306">
        <v>0</v>
      </c>
      <c r="AL324" s="306">
        <v>0</v>
      </c>
      <c r="AM324" s="306">
        <v>0</v>
      </c>
      <c r="AN324" s="261"/>
    </row>
    <row r="325" spans="1:40" s="268" customFormat="1" ht="12" hidden="1" customHeight="1">
      <c r="A325" s="296" t="str">
        <f t="shared" si="81"/>
        <v>#hiderow</v>
      </c>
      <c r="B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87">
        <f t="shared" si="82"/>
        <v>1103</v>
      </c>
      <c r="V325" s="307">
        <v>1103</v>
      </c>
      <c r="W325" s="265"/>
      <c r="Y325" s="265"/>
      <c r="Z325" s="265"/>
      <c r="AA325" s="305">
        <f t="shared" si="83"/>
        <v>1103</v>
      </c>
      <c r="AB325" s="305" t="s">
        <v>389</v>
      </c>
      <c r="AC325" s="306">
        <v>0</v>
      </c>
      <c r="AD325" s="306">
        <v>0</v>
      </c>
      <c r="AE325" s="306">
        <v>0</v>
      </c>
      <c r="AF325" s="306">
        <v>0</v>
      </c>
      <c r="AG325" s="306">
        <v>0</v>
      </c>
      <c r="AH325" s="306">
        <v>0</v>
      </c>
      <c r="AI325" s="306">
        <v>0</v>
      </c>
      <c r="AJ325" s="306">
        <v>0</v>
      </c>
      <c r="AK325" s="306">
        <v>0</v>
      </c>
      <c r="AL325" s="306">
        <v>0</v>
      </c>
      <c r="AM325" s="306">
        <v>0</v>
      </c>
      <c r="AN325" s="261"/>
    </row>
    <row r="326" spans="1:40" s="268" customFormat="1" ht="12" hidden="1" customHeight="1">
      <c r="A326" s="296" t="str">
        <f t="shared" si="81"/>
        <v>#hiderow</v>
      </c>
      <c r="B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87">
        <f t="shared" si="82"/>
        <v>1111</v>
      </c>
      <c r="V326" s="307">
        <v>1111</v>
      </c>
      <c r="W326" s="265"/>
      <c r="Y326" s="265"/>
      <c r="Z326" s="265"/>
      <c r="AA326" s="305">
        <f t="shared" si="83"/>
        <v>1111</v>
      </c>
      <c r="AB326" s="305" t="s">
        <v>390</v>
      </c>
      <c r="AC326" s="306">
        <v>0</v>
      </c>
      <c r="AD326" s="306">
        <v>0</v>
      </c>
      <c r="AE326" s="306">
        <v>0</v>
      </c>
      <c r="AF326" s="306">
        <v>0</v>
      </c>
      <c r="AG326" s="306">
        <v>0</v>
      </c>
      <c r="AH326" s="306">
        <v>0</v>
      </c>
      <c r="AI326" s="306">
        <v>0</v>
      </c>
      <c r="AJ326" s="306">
        <v>0</v>
      </c>
      <c r="AK326" s="306">
        <v>0</v>
      </c>
      <c r="AL326" s="306">
        <v>0</v>
      </c>
      <c r="AM326" s="306">
        <v>0</v>
      </c>
      <c r="AN326" s="261"/>
    </row>
    <row r="327" spans="1:40" s="268" customFormat="1" ht="12" hidden="1" customHeight="1">
      <c r="A327" s="296" t="str">
        <f t="shared" si="81"/>
        <v>#hiderow</v>
      </c>
      <c r="B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87">
        <f t="shared" si="82"/>
        <v>1145</v>
      </c>
      <c r="V327" s="307">
        <v>1145</v>
      </c>
      <c r="W327" s="265"/>
      <c r="Y327" s="265"/>
      <c r="Z327" s="265"/>
      <c r="AA327" s="305">
        <f t="shared" si="83"/>
        <v>1145</v>
      </c>
      <c r="AB327" s="305" t="s">
        <v>391</v>
      </c>
      <c r="AC327" s="306">
        <v>0</v>
      </c>
      <c r="AD327" s="306">
        <v>0</v>
      </c>
      <c r="AE327" s="306">
        <v>0</v>
      </c>
      <c r="AF327" s="306">
        <v>0</v>
      </c>
      <c r="AG327" s="306">
        <v>0</v>
      </c>
      <c r="AH327" s="306">
        <v>0</v>
      </c>
      <c r="AI327" s="306">
        <v>0</v>
      </c>
      <c r="AJ327" s="306">
        <v>0</v>
      </c>
      <c r="AK327" s="306">
        <v>0</v>
      </c>
      <c r="AL327" s="306">
        <v>0</v>
      </c>
      <c r="AM327" s="306">
        <v>0</v>
      </c>
      <c r="AN327" s="261"/>
    </row>
    <row r="328" spans="1:40" s="268" customFormat="1" ht="12" hidden="1" customHeight="1">
      <c r="A328" s="296" t="str">
        <f t="shared" si="81"/>
        <v>#hiderow</v>
      </c>
      <c r="B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87">
        <f t="shared" si="82"/>
        <v>1148</v>
      </c>
      <c r="V328" s="307">
        <v>1148</v>
      </c>
      <c r="W328" s="265"/>
      <c r="Y328" s="265"/>
      <c r="Z328" s="265"/>
      <c r="AA328" s="305">
        <f t="shared" si="83"/>
        <v>1148</v>
      </c>
      <c r="AB328" s="305" t="s">
        <v>392</v>
      </c>
      <c r="AC328" s="306">
        <v>0</v>
      </c>
      <c r="AD328" s="306">
        <v>0</v>
      </c>
      <c r="AE328" s="306">
        <v>0</v>
      </c>
      <c r="AF328" s="306">
        <v>0</v>
      </c>
      <c r="AG328" s="306">
        <v>0</v>
      </c>
      <c r="AH328" s="306">
        <v>0</v>
      </c>
      <c r="AI328" s="306">
        <v>0</v>
      </c>
      <c r="AJ328" s="306">
        <v>0</v>
      </c>
      <c r="AK328" s="306">
        <v>0</v>
      </c>
      <c r="AL328" s="306">
        <v>0</v>
      </c>
      <c r="AM328" s="306">
        <v>0</v>
      </c>
      <c r="AN328" s="261"/>
    </row>
    <row r="329" spans="1:40" s="268" customFormat="1" ht="12" hidden="1" customHeight="1">
      <c r="A329" s="296" t="str">
        <f t="shared" si="81"/>
        <v>#hiderow</v>
      </c>
      <c r="B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87">
        <f t="shared" si="82"/>
        <v>1150</v>
      </c>
      <c r="V329" s="307">
        <v>1150</v>
      </c>
      <c r="W329" s="265"/>
      <c r="Y329" s="265"/>
      <c r="Z329" s="265"/>
      <c r="AA329" s="305">
        <f t="shared" si="83"/>
        <v>1150</v>
      </c>
      <c r="AB329" s="305" t="s">
        <v>393</v>
      </c>
      <c r="AC329" s="306">
        <v>0</v>
      </c>
      <c r="AD329" s="306">
        <v>0</v>
      </c>
      <c r="AE329" s="306">
        <v>0</v>
      </c>
      <c r="AF329" s="306">
        <v>0</v>
      </c>
      <c r="AG329" s="306">
        <v>0</v>
      </c>
      <c r="AH329" s="306">
        <v>0</v>
      </c>
      <c r="AI329" s="306">
        <v>0</v>
      </c>
      <c r="AJ329" s="306">
        <v>0</v>
      </c>
      <c r="AK329" s="306">
        <v>0</v>
      </c>
      <c r="AL329" s="306">
        <v>0</v>
      </c>
      <c r="AM329" s="306">
        <v>0</v>
      </c>
      <c r="AN329" s="261"/>
    </row>
    <row r="330" spans="1:40" s="268" customFormat="1" ht="12" hidden="1" customHeight="1">
      <c r="A330" s="296" t="str">
        <f t="shared" si="81"/>
        <v>#hiderow</v>
      </c>
      <c r="B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87">
        <f t="shared" si="82"/>
        <v>1160</v>
      </c>
      <c r="V330" s="307">
        <v>1160</v>
      </c>
      <c r="W330" s="265"/>
      <c r="Y330" s="265"/>
      <c r="Z330" s="265"/>
      <c r="AA330" s="305">
        <f t="shared" si="83"/>
        <v>1160</v>
      </c>
      <c r="AB330" s="305" t="s">
        <v>394</v>
      </c>
      <c r="AC330" s="306">
        <v>0</v>
      </c>
      <c r="AD330" s="306">
        <v>0</v>
      </c>
      <c r="AE330" s="306">
        <v>0</v>
      </c>
      <c r="AF330" s="306">
        <v>0</v>
      </c>
      <c r="AG330" s="306">
        <v>0</v>
      </c>
      <c r="AH330" s="306">
        <v>0</v>
      </c>
      <c r="AI330" s="306">
        <v>0</v>
      </c>
      <c r="AJ330" s="306">
        <v>0</v>
      </c>
      <c r="AK330" s="306">
        <v>0</v>
      </c>
      <c r="AL330" s="306">
        <v>0</v>
      </c>
      <c r="AM330" s="306">
        <v>0</v>
      </c>
      <c r="AN330" s="261"/>
    </row>
    <row r="331" spans="1:40" s="268" customFormat="1" ht="12" hidden="1" customHeight="1">
      <c r="A331" s="296" t="str">
        <f t="shared" si="81"/>
        <v>#hiderow</v>
      </c>
      <c r="B331" s="265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87">
        <f t="shared" si="82"/>
        <v>1170</v>
      </c>
      <c r="V331" s="307">
        <v>1170</v>
      </c>
      <c r="W331" s="265"/>
      <c r="Y331" s="265"/>
      <c r="Z331" s="265"/>
      <c r="AA331" s="305">
        <f t="shared" si="83"/>
        <v>1170</v>
      </c>
      <c r="AB331" s="305" t="s">
        <v>395</v>
      </c>
      <c r="AC331" s="306">
        <v>0</v>
      </c>
      <c r="AD331" s="306">
        <v>0</v>
      </c>
      <c r="AE331" s="306">
        <v>0</v>
      </c>
      <c r="AF331" s="306">
        <v>0</v>
      </c>
      <c r="AG331" s="306">
        <v>0</v>
      </c>
      <c r="AH331" s="306">
        <v>0</v>
      </c>
      <c r="AI331" s="306">
        <v>0</v>
      </c>
      <c r="AJ331" s="306">
        <v>0</v>
      </c>
      <c r="AK331" s="306">
        <v>0</v>
      </c>
      <c r="AL331" s="306">
        <v>0</v>
      </c>
      <c r="AM331" s="306">
        <v>0</v>
      </c>
      <c r="AN331" s="261"/>
    </row>
    <row r="332" spans="1:40" s="268" customFormat="1" ht="12" hidden="1" customHeight="1">
      <c r="A332" s="296" t="str">
        <f t="shared" si="81"/>
        <v>#hiderow</v>
      </c>
      <c r="B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87">
        <f t="shared" si="82"/>
        <v>1180</v>
      </c>
      <c r="V332" s="307">
        <v>1180</v>
      </c>
      <c r="W332" s="265"/>
      <c r="Y332" s="265"/>
      <c r="Z332" s="265"/>
      <c r="AA332" s="305">
        <f t="shared" si="83"/>
        <v>1180</v>
      </c>
      <c r="AB332" s="305" t="s">
        <v>396</v>
      </c>
      <c r="AC332" s="306">
        <v>0</v>
      </c>
      <c r="AD332" s="306">
        <v>0</v>
      </c>
      <c r="AE332" s="306">
        <v>0</v>
      </c>
      <c r="AF332" s="306">
        <v>0</v>
      </c>
      <c r="AG332" s="306">
        <v>0</v>
      </c>
      <c r="AH332" s="306">
        <v>0</v>
      </c>
      <c r="AI332" s="306">
        <v>0</v>
      </c>
      <c r="AJ332" s="306">
        <v>0</v>
      </c>
      <c r="AK332" s="306">
        <v>0</v>
      </c>
      <c r="AL332" s="306">
        <v>0</v>
      </c>
      <c r="AM332" s="306">
        <v>0</v>
      </c>
      <c r="AN332" s="261"/>
    </row>
    <row r="333" spans="1:40" s="268" customFormat="1" ht="12" hidden="1" customHeight="1">
      <c r="A333" s="296" t="str">
        <f t="shared" si="81"/>
        <v>#hiderow</v>
      </c>
      <c r="B333" s="265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87">
        <f t="shared" si="82"/>
        <v>1190</v>
      </c>
      <c r="V333" s="307">
        <v>1190</v>
      </c>
      <c r="W333" s="265"/>
      <c r="Y333" s="265"/>
      <c r="Z333" s="265"/>
      <c r="AA333" s="305">
        <f t="shared" si="83"/>
        <v>1190</v>
      </c>
      <c r="AB333" s="305" t="s">
        <v>397</v>
      </c>
      <c r="AC333" s="306">
        <v>0</v>
      </c>
      <c r="AD333" s="306">
        <v>0</v>
      </c>
      <c r="AE333" s="306">
        <v>0</v>
      </c>
      <c r="AF333" s="306">
        <v>0</v>
      </c>
      <c r="AG333" s="306">
        <v>0</v>
      </c>
      <c r="AH333" s="306">
        <v>0</v>
      </c>
      <c r="AI333" s="306">
        <v>0</v>
      </c>
      <c r="AJ333" s="306">
        <v>0</v>
      </c>
      <c r="AK333" s="306">
        <v>0</v>
      </c>
      <c r="AL333" s="306">
        <v>0</v>
      </c>
      <c r="AM333" s="306">
        <v>0</v>
      </c>
      <c r="AN333" s="261"/>
    </row>
    <row r="334" spans="1:40" s="268" customFormat="1" ht="12" hidden="1" customHeight="1">
      <c r="A334" s="296" t="str">
        <f t="shared" si="81"/>
        <v>#hiderow</v>
      </c>
      <c r="B334" s="265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87">
        <f t="shared" si="82"/>
        <v>1200</v>
      </c>
      <c r="V334" s="307">
        <v>1200</v>
      </c>
      <c r="W334" s="265"/>
      <c r="Y334" s="265"/>
      <c r="Z334" s="265"/>
      <c r="AA334" s="305">
        <f t="shared" si="83"/>
        <v>1200</v>
      </c>
      <c r="AB334" s="305" t="s">
        <v>398</v>
      </c>
      <c r="AC334" s="306">
        <v>0</v>
      </c>
      <c r="AD334" s="306">
        <v>0</v>
      </c>
      <c r="AE334" s="306">
        <v>0</v>
      </c>
      <c r="AF334" s="306">
        <v>0</v>
      </c>
      <c r="AG334" s="306">
        <v>0</v>
      </c>
      <c r="AH334" s="306">
        <v>0</v>
      </c>
      <c r="AI334" s="306">
        <v>0</v>
      </c>
      <c r="AJ334" s="306">
        <v>0</v>
      </c>
      <c r="AK334" s="306">
        <v>0</v>
      </c>
      <c r="AL334" s="306">
        <v>0</v>
      </c>
      <c r="AM334" s="306">
        <v>0</v>
      </c>
      <c r="AN334" s="261"/>
    </row>
    <row r="335" spans="1:40" s="268" customFormat="1" ht="12" hidden="1" customHeight="1">
      <c r="A335" s="296" t="str">
        <f t="shared" si="81"/>
        <v>#hiderow</v>
      </c>
      <c r="B335" s="265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87">
        <f t="shared" si="82"/>
        <v>1201</v>
      </c>
      <c r="V335" s="307">
        <v>1201</v>
      </c>
      <c r="W335" s="265"/>
      <c r="Y335" s="265"/>
      <c r="Z335" s="265"/>
      <c r="AA335" s="305">
        <f t="shared" si="83"/>
        <v>1201</v>
      </c>
      <c r="AB335" s="305" t="s">
        <v>399</v>
      </c>
      <c r="AC335" s="306">
        <v>0</v>
      </c>
      <c r="AD335" s="306">
        <v>0</v>
      </c>
      <c r="AE335" s="306">
        <v>0</v>
      </c>
      <c r="AF335" s="306">
        <v>0</v>
      </c>
      <c r="AG335" s="306">
        <v>0</v>
      </c>
      <c r="AH335" s="306">
        <v>0</v>
      </c>
      <c r="AI335" s="306">
        <v>0</v>
      </c>
      <c r="AJ335" s="306">
        <v>0</v>
      </c>
      <c r="AK335" s="306">
        <v>0</v>
      </c>
      <c r="AL335" s="306">
        <v>0</v>
      </c>
      <c r="AM335" s="306">
        <v>0</v>
      </c>
      <c r="AN335" s="261"/>
    </row>
    <row r="336" spans="1:40" s="268" customFormat="1" ht="12" hidden="1" customHeight="1">
      <c r="A336" s="296" t="str">
        <f t="shared" si="81"/>
        <v>#hiderow</v>
      </c>
      <c r="B336" s="265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87">
        <f t="shared" si="82"/>
        <v>1202</v>
      </c>
      <c r="V336" s="307">
        <v>1202</v>
      </c>
      <c r="W336" s="265"/>
      <c r="Y336" s="265"/>
      <c r="Z336" s="265"/>
      <c r="AA336" s="305">
        <f t="shared" si="83"/>
        <v>1202</v>
      </c>
      <c r="AB336" s="305" t="s">
        <v>400</v>
      </c>
      <c r="AC336" s="306">
        <v>0</v>
      </c>
      <c r="AD336" s="306">
        <v>0</v>
      </c>
      <c r="AE336" s="306">
        <v>0</v>
      </c>
      <c r="AF336" s="306">
        <v>0</v>
      </c>
      <c r="AG336" s="306">
        <v>0</v>
      </c>
      <c r="AH336" s="306">
        <v>0</v>
      </c>
      <c r="AI336" s="306">
        <v>0</v>
      </c>
      <c r="AJ336" s="306">
        <v>0</v>
      </c>
      <c r="AK336" s="306">
        <v>0</v>
      </c>
      <c r="AL336" s="306">
        <v>0</v>
      </c>
      <c r="AM336" s="306">
        <v>0</v>
      </c>
      <c r="AN336" s="261"/>
    </row>
    <row r="337" spans="1:40" s="268" customFormat="1" ht="12" hidden="1" customHeight="1">
      <c r="A337" s="296" t="str">
        <f t="shared" si="81"/>
        <v>#hiderow</v>
      </c>
      <c r="B337" s="265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87">
        <f t="shared" si="82"/>
        <v>1203</v>
      </c>
      <c r="V337" s="307">
        <v>1203</v>
      </c>
      <c r="W337" s="265"/>
      <c r="Y337" s="265"/>
      <c r="Z337" s="265"/>
      <c r="AA337" s="305">
        <f t="shared" si="83"/>
        <v>1203</v>
      </c>
      <c r="AB337" s="305" t="s">
        <v>401</v>
      </c>
      <c r="AC337" s="306">
        <v>0</v>
      </c>
      <c r="AD337" s="306">
        <v>0</v>
      </c>
      <c r="AE337" s="306">
        <v>0</v>
      </c>
      <c r="AF337" s="306">
        <v>0</v>
      </c>
      <c r="AG337" s="306">
        <v>0</v>
      </c>
      <c r="AH337" s="306">
        <v>0</v>
      </c>
      <c r="AI337" s="306">
        <v>0</v>
      </c>
      <c r="AJ337" s="306">
        <v>0</v>
      </c>
      <c r="AK337" s="306">
        <v>0</v>
      </c>
      <c r="AL337" s="306">
        <v>0</v>
      </c>
      <c r="AM337" s="306">
        <v>0</v>
      </c>
      <c r="AN337" s="261"/>
    </row>
    <row r="338" spans="1:40" s="268" customFormat="1" ht="12" hidden="1" customHeight="1">
      <c r="A338" s="296" t="str">
        <f t="shared" si="81"/>
        <v>#hiderow</v>
      </c>
      <c r="B338" s="265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87">
        <f t="shared" si="82"/>
        <v>1204</v>
      </c>
      <c r="V338" s="307">
        <v>1204</v>
      </c>
      <c r="W338" s="265"/>
      <c r="Y338" s="265"/>
      <c r="Z338" s="265"/>
      <c r="AA338" s="305">
        <f t="shared" si="83"/>
        <v>1204</v>
      </c>
      <c r="AB338" s="305" t="s">
        <v>402</v>
      </c>
      <c r="AC338" s="306">
        <v>0</v>
      </c>
      <c r="AD338" s="306">
        <v>0</v>
      </c>
      <c r="AE338" s="306">
        <v>0</v>
      </c>
      <c r="AF338" s="306">
        <v>0</v>
      </c>
      <c r="AG338" s="306">
        <v>0</v>
      </c>
      <c r="AH338" s="306">
        <v>0</v>
      </c>
      <c r="AI338" s="306">
        <v>0</v>
      </c>
      <c r="AJ338" s="306">
        <v>0</v>
      </c>
      <c r="AK338" s="306">
        <v>0</v>
      </c>
      <c r="AL338" s="306">
        <v>0</v>
      </c>
      <c r="AM338" s="306">
        <v>0</v>
      </c>
      <c r="AN338" s="261"/>
    </row>
    <row r="339" spans="1:40" s="268" customFormat="1" ht="12" hidden="1" customHeight="1">
      <c r="A339" s="296" t="str">
        <f t="shared" si="81"/>
        <v>#hiderow</v>
      </c>
      <c r="B339" s="265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87">
        <f t="shared" si="82"/>
        <v>1205</v>
      </c>
      <c r="V339" s="307">
        <v>1205</v>
      </c>
      <c r="W339" s="265"/>
      <c r="Y339" s="265"/>
      <c r="Z339" s="265"/>
      <c r="AA339" s="305">
        <f t="shared" si="83"/>
        <v>1205</v>
      </c>
      <c r="AB339" s="305" t="s">
        <v>403</v>
      </c>
      <c r="AC339" s="306">
        <v>0</v>
      </c>
      <c r="AD339" s="306">
        <v>0</v>
      </c>
      <c r="AE339" s="306">
        <v>0</v>
      </c>
      <c r="AF339" s="306">
        <v>0</v>
      </c>
      <c r="AG339" s="306">
        <v>0</v>
      </c>
      <c r="AH339" s="306">
        <v>0</v>
      </c>
      <c r="AI339" s="306">
        <v>0</v>
      </c>
      <c r="AJ339" s="306">
        <v>0</v>
      </c>
      <c r="AK339" s="306">
        <v>0</v>
      </c>
      <c r="AL339" s="306">
        <v>0</v>
      </c>
      <c r="AM339" s="306">
        <v>0</v>
      </c>
      <c r="AN339" s="261"/>
    </row>
    <row r="340" spans="1:40" s="268" customFormat="1">
      <c r="A340" s="296" t="str">
        <f t="shared" si="81"/>
        <v>#showrow</v>
      </c>
      <c r="B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87">
        <f t="shared" si="82"/>
        <v>1300</v>
      </c>
      <c r="V340" s="307">
        <v>1300</v>
      </c>
      <c r="W340" s="265"/>
      <c r="Y340" s="265"/>
      <c r="Z340" s="265"/>
      <c r="AA340" s="305">
        <f t="shared" si="83"/>
        <v>1300</v>
      </c>
      <c r="AB340" s="305" t="s">
        <v>404</v>
      </c>
      <c r="AC340" s="306">
        <v>0</v>
      </c>
      <c r="AD340" s="306">
        <v>3679173.1162169999</v>
      </c>
      <c r="AE340" s="306">
        <v>3862642</v>
      </c>
      <c r="AF340" s="306">
        <v>4160367.76</v>
      </c>
      <c r="AG340" s="306">
        <v>4393019.2778000003</v>
      </c>
      <c r="AH340" s="306">
        <v>4524809.8561340002</v>
      </c>
      <c r="AI340" s="306">
        <v>4660554.1518180203</v>
      </c>
      <c r="AJ340" s="306">
        <v>4800370.7763725603</v>
      </c>
      <c r="AK340" s="306">
        <v>4944381.8996637296</v>
      </c>
      <c r="AL340" s="306">
        <v>5092713.3566536503</v>
      </c>
      <c r="AM340" s="306">
        <v>5245494.7573532602</v>
      </c>
      <c r="AN340" s="261"/>
    </row>
    <row r="341" spans="1:40" s="268" customFormat="1" ht="12" hidden="1" customHeight="1">
      <c r="A341" s="296" t="str">
        <f t="shared" si="81"/>
        <v>#hiderow</v>
      </c>
      <c r="B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87">
        <f t="shared" si="82"/>
        <v>1311</v>
      </c>
      <c r="V341" s="307">
        <v>1311</v>
      </c>
      <c r="W341" s="265"/>
      <c r="Y341" s="265"/>
      <c r="Z341" s="265"/>
      <c r="AA341" s="305">
        <f t="shared" si="83"/>
        <v>1311</v>
      </c>
      <c r="AB341" s="305" t="s">
        <v>405</v>
      </c>
      <c r="AC341" s="306">
        <v>0</v>
      </c>
      <c r="AD341" s="306">
        <v>0</v>
      </c>
      <c r="AE341" s="306">
        <v>0</v>
      </c>
      <c r="AF341" s="306">
        <v>0</v>
      </c>
      <c r="AG341" s="306">
        <v>0</v>
      </c>
      <c r="AH341" s="306">
        <v>0</v>
      </c>
      <c r="AI341" s="306">
        <v>0</v>
      </c>
      <c r="AJ341" s="306">
        <v>0</v>
      </c>
      <c r="AK341" s="306">
        <v>0</v>
      </c>
      <c r="AL341" s="306">
        <v>0</v>
      </c>
      <c r="AM341" s="306">
        <v>0</v>
      </c>
      <c r="AN341" s="261"/>
    </row>
    <row r="342" spans="1:40" s="268" customFormat="1" ht="12" hidden="1" customHeight="1">
      <c r="A342" s="296" t="str">
        <f t="shared" si="81"/>
        <v>#hiderow</v>
      </c>
      <c r="B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87">
        <f t="shared" si="82"/>
        <v>1322</v>
      </c>
      <c r="V342" s="307">
        <v>1322</v>
      </c>
      <c r="W342" s="265"/>
      <c r="Y342" s="265"/>
      <c r="Z342" s="265"/>
      <c r="AA342" s="305">
        <f t="shared" si="83"/>
        <v>1322</v>
      </c>
      <c r="AB342" s="305" t="s">
        <v>406</v>
      </c>
      <c r="AC342" s="306">
        <v>0</v>
      </c>
      <c r="AD342" s="306">
        <v>0</v>
      </c>
      <c r="AE342" s="306">
        <v>0</v>
      </c>
      <c r="AF342" s="306">
        <v>0</v>
      </c>
      <c r="AG342" s="306">
        <v>0</v>
      </c>
      <c r="AH342" s="306">
        <v>0</v>
      </c>
      <c r="AI342" s="306">
        <v>0</v>
      </c>
      <c r="AJ342" s="306">
        <v>0</v>
      </c>
      <c r="AK342" s="306">
        <v>0</v>
      </c>
      <c r="AL342" s="306">
        <v>0</v>
      </c>
      <c r="AM342" s="306">
        <v>0</v>
      </c>
      <c r="AN342" s="261"/>
    </row>
    <row r="343" spans="1:40" s="268" customFormat="1" ht="12" hidden="1" customHeight="1">
      <c r="A343" s="296" t="str">
        <f t="shared" si="81"/>
        <v>#hiderow</v>
      </c>
      <c r="B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87">
        <f t="shared" si="82"/>
        <v>1333</v>
      </c>
      <c r="V343" s="307">
        <v>1333</v>
      </c>
      <c r="W343" s="265"/>
      <c r="Y343" s="265"/>
      <c r="Z343" s="265"/>
      <c r="AA343" s="305">
        <f t="shared" si="83"/>
        <v>1333</v>
      </c>
      <c r="AB343" s="305" t="s">
        <v>407</v>
      </c>
      <c r="AC343" s="306">
        <v>0</v>
      </c>
      <c r="AD343" s="306">
        <v>0</v>
      </c>
      <c r="AE343" s="306">
        <v>0</v>
      </c>
      <c r="AF343" s="306">
        <v>0</v>
      </c>
      <c r="AG343" s="306">
        <v>0</v>
      </c>
      <c r="AH343" s="306">
        <v>0</v>
      </c>
      <c r="AI343" s="306">
        <v>0</v>
      </c>
      <c r="AJ343" s="306">
        <v>0</v>
      </c>
      <c r="AK343" s="306">
        <v>0</v>
      </c>
      <c r="AL343" s="306">
        <v>0</v>
      </c>
      <c r="AM343" s="306">
        <v>0</v>
      </c>
      <c r="AN343" s="261"/>
    </row>
    <row r="344" spans="1:40" s="268" customFormat="1" ht="12" hidden="1" customHeight="1">
      <c r="A344" s="296" t="str">
        <f t="shared" si="81"/>
        <v>#hiderow</v>
      </c>
      <c r="B344" s="265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87">
        <f t="shared" si="82"/>
        <v>1340</v>
      </c>
      <c r="V344" s="307">
        <v>1340</v>
      </c>
      <c r="W344" s="265"/>
      <c r="Y344" s="265"/>
      <c r="Z344" s="265"/>
      <c r="AA344" s="305">
        <f t="shared" si="83"/>
        <v>1340</v>
      </c>
      <c r="AB344" s="305" t="s">
        <v>408</v>
      </c>
      <c r="AC344" s="306">
        <v>0</v>
      </c>
      <c r="AD344" s="306">
        <v>0</v>
      </c>
      <c r="AE344" s="306">
        <v>0</v>
      </c>
      <c r="AF344" s="306">
        <v>0</v>
      </c>
      <c r="AG344" s="306">
        <v>0</v>
      </c>
      <c r="AH344" s="306">
        <v>0</v>
      </c>
      <c r="AI344" s="306">
        <v>0</v>
      </c>
      <c r="AJ344" s="306">
        <v>0</v>
      </c>
      <c r="AK344" s="306">
        <v>0</v>
      </c>
      <c r="AL344" s="306">
        <v>0</v>
      </c>
      <c r="AM344" s="306">
        <v>0</v>
      </c>
      <c r="AN344" s="261"/>
    </row>
    <row r="345" spans="1:40" s="268" customFormat="1" ht="12" hidden="1" customHeight="1">
      <c r="A345" s="296" t="str">
        <f t="shared" si="81"/>
        <v>#hiderow</v>
      </c>
      <c r="B345" s="265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87">
        <f t="shared" si="82"/>
        <v>1350</v>
      </c>
      <c r="V345" s="307">
        <v>1350</v>
      </c>
      <c r="W345" s="265"/>
      <c r="Y345" s="265"/>
      <c r="Z345" s="265"/>
      <c r="AA345" s="305">
        <f t="shared" si="83"/>
        <v>1350</v>
      </c>
      <c r="AB345" s="305" t="s">
        <v>409</v>
      </c>
      <c r="AC345" s="306">
        <v>0</v>
      </c>
      <c r="AD345" s="306">
        <v>0</v>
      </c>
      <c r="AE345" s="306">
        <v>0</v>
      </c>
      <c r="AF345" s="306">
        <v>0</v>
      </c>
      <c r="AG345" s="306">
        <v>0</v>
      </c>
      <c r="AH345" s="306">
        <v>0</v>
      </c>
      <c r="AI345" s="306">
        <v>0</v>
      </c>
      <c r="AJ345" s="306">
        <v>0</v>
      </c>
      <c r="AK345" s="306">
        <v>0</v>
      </c>
      <c r="AL345" s="306">
        <v>0</v>
      </c>
      <c r="AM345" s="306">
        <v>0</v>
      </c>
      <c r="AN345" s="261"/>
    </row>
    <row r="346" spans="1:40" s="268" customFormat="1" ht="12" hidden="1" customHeight="1">
      <c r="A346" s="296" t="str">
        <f t="shared" si="81"/>
        <v>#hiderow</v>
      </c>
      <c r="B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87">
        <f t="shared" si="82"/>
        <v>1400</v>
      </c>
      <c r="V346" s="307">
        <v>1400</v>
      </c>
      <c r="W346" s="265"/>
      <c r="Y346" s="265"/>
      <c r="Z346" s="265"/>
      <c r="AA346" s="305">
        <f t="shared" si="83"/>
        <v>1400</v>
      </c>
      <c r="AB346" s="305" t="s">
        <v>410</v>
      </c>
      <c r="AC346" s="306">
        <v>0</v>
      </c>
      <c r="AD346" s="306">
        <v>0</v>
      </c>
      <c r="AE346" s="306">
        <v>0</v>
      </c>
      <c r="AF346" s="306">
        <v>0</v>
      </c>
      <c r="AG346" s="306">
        <v>0</v>
      </c>
      <c r="AH346" s="306">
        <v>0</v>
      </c>
      <c r="AI346" s="306">
        <v>0</v>
      </c>
      <c r="AJ346" s="306">
        <v>0</v>
      </c>
      <c r="AK346" s="306">
        <v>0</v>
      </c>
      <c r="AL346" s="306">
        <v>0</v>
      </c>
      <c r="AM346" s="306">
        <v>0</v>
      </c>
      <c r="AN346" s="261"/>
    </row>
    <row r="347" spans="1:40" s="268" customFormat="1" ht="12" hidden="1" customHeight="1">
      <c r="A347" s="296" t="str">
        <f t="shared" si="81"/>
        <v>#hiderow</v>
      </c>
      <c r="B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87">
        <f t="shared" si="82"/>
        <v>1401</v>
      </c>
      <c r="V347" s="307">
        <v>1401</v>
      </c>
      <c r="W347" s="265"/>
      <c r="Y347" s="265"/>
      <c r="Z347" s="265"/>
      <c r="AA347" s="305">
        <f t="shared" si="83"/>
        <v>1401</v>
      </c>
      <c r="AB347" s="305" t="s">
        <v>411</v>
      </c>
      <c r="AC347" s="306">
        <v>0</v>
      </c>
      <c r="AD347" s="306">
        <v>0</v>
      </c>
      <c r="AE347" s="306">
        <v>0</v>
      </c>
      <c r="AF347" s="306">
        <v>0</v>
      </c>
      <c r="AG347" s="306">
        <v>0</v>
      </c>
      <c r="AH347" s="306">
        <v>0</v>
      </c>
      <c r="AI347" s="306">
        <v>0</v>
      </c>
      <c r="AJ347" s="306">
        <v>0</v>
      </c>
      <c r="AK347" s="306">
        <v>0</v>
      </c>
      <c r="AL347" s="306">
        <v>0</v>
      </c>
      <c r="AM347" s="306">
        <v>0</v>
      </c>
      <c r="AN347" s="261"/>
    </row>
    <row r="348" spans="1:40" s="268" customFormat="1" ht="12" hidden="1" customHeight="1">
      <c r="A348" s="296" t="str">
        <f t="shared" si="81"/>
        <v>#hiderow</v>
      </c>
      <c r="B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87">
        <f t="shared" si="82"/>
        <v>1402</v>
      </c>
      <c r="V348" s="307">
        <v>1402</v>
      </c>
      <c r="W348" s="265"/>
      <c r="Y348" s="265"/>
      <c r="Z348" s="265"/>
      <c r="AA348" s="305">
        <f t="shared" si="83"/>
        <v>1402</v>
      </c>
      <c r="AB348" s="305" t="s">
        <v>412</v>
      </c>
      <c r="AC348" s="306">
        <v>0</v>
      </c>
      <c r="AD348" s="306">
        <v>0</v>
      </c>
      <c r="AE348" s="306">
        <v>0</v>
      </c>
      <c r="AF348" s="306">
        <v>0</v>
      </c>
      <c r="AG348" s="306">
        <v>0</v>
      </c>
      <c r="AH348" s="306">
        <v>0</v>
      </c>
      <c r="AI348" s="306">
        <v>0</v>
      </c>
      <c r="AJ348" s="306">
        <v>0</v>
      </c>
      <c r="AK348" s="306">
        <v>0</v>
      </c>
      <c r="AL348" s="306">
        <v>0</v>
      </c>
      <c r="AM348" s="306">
        <v>0</v>
      </c>
      <c r="AN348" s="261"/>
    </row>
    <row r="349" spans="1:40" s="268" customFormat="1" ht="12" hidden="1" customHeight="1">
      <c r="A349" s="296" t="str">
        <f t="shared" si="81"/>
        <v>#hiderow</v>
      </c>
      <c r="B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87">
        <f t="shared" si="82"/>
        <v>1403</v>
      </c>
      <c r="V349" s="307">
        <v>1403</v>
      </c>
      <c r="W349" s="265"/>
      <c r="Y349" s="265"/>
      <c r="Z349" s="265"/>
      <c r="AA349" s="305">
        <f t="shared" si="83"/>
        <v>1403</v>
      </c>
      <c r="AB349" s="305" t="s">
        <v>413</v>
      </c>
      <c r="AC349" s="306">
        <v>0</v>
      </c>
      <c r="AD349" s="306">
        <v>0</v>
      </c>
      <c r="AE349" s="306">
        <v>0</v>
      </c>
      <c r="AF349" s="306">
        <v>0</v>
      </c>
      <c r="AG349" s="306">
        <v>0</v>
      </c>
      <c r="AH349" s="306">
        <v>0</v>
      </c>
      <c r="AI349" s="306">
        <v>0</v>
      </c>
      <c r="AJ349" s="306">
        <v>0</v>
      </c>
      <c r="AK349" s="306">
        <v>0</v>
      </c>
      <c r="AL349" s="306">
        <v>0</v>
      </c>
      <c r="AM349" s="306">
        <v>0</v>
      </c>
      <c r="AN349" s="261"/>
    </row>
    <row r="350" spans="1:40" s="268" customFormat="1" ht="12" hidden="1" customHeight="1">
      <c r="A350" s="296" t="str">
        <f t="shared" si="81"/>
        <v>#hiderow</v>
      </c>
      <c r="B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87">
        <f t="shared" si="82"/>
        <v>1404</v>
      </c>
      <c r="V350" s="307">
        <v>1404</v>
      </c>
      <c r="W350" s="265"/>
      <c r="Y350" s="265"/>
      <c r="Z350" s="265"/>
      <c r="AA350" s="305">
        <f t="shared" si="83"/>
        <v>1404</v>
      </c>
      <c r="AB350" s="305" t="s">
        <v>414</v>
      </c>
      <c r="AC350" s="306">
        <v>0</v>
      </c>
      <c r="AD350" s="306">
        <v>0</v>
      </c>
      <c r="AE350" s="306">
        <v>0</v>
      </c>
      <c r="AF350" s="306">
        <v>0</v>
      </c>
      <c r="AG350" s="306">
        <v>0</v>
      </c>
      <c r="AH350" s="306">
        <v>0</v>
      </c>
      <c r="AI350" s="306">
        <v>0</v>
      </c>
      <c r="AJ350" s="306">
        <v>0</v>
      </c>
      <c r="AK350" s="306">
        <v>0</v>
      </c>
      <c r="AL350" s="306">
        <v>0</v>
      </c>
      <c r="AM350" s="306">
        <v>0</v>
      </c>
      <c r="AN350" s="261"/>
    </row>
    <row r="351" spans="1:40" s="268" customFormat="1" ht="12" hidden="1" customHeight="1">
      <c r="A351" s="296" t="str">
        <f t="shared" si="81"/>
        <v>#hiderow</v>
      </c>
      <c r="B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87">
        <f t="shared" si="82"/>
        <v>1405</v>
      </c>
      <c r="V351" s="307">
        <v>1405</v>
      </c>
      <c r="W351" s="265"/>
      <c r="Y351" s="265"/>
      <c r="Z351" s="265"/>
      <c r="AA351" s="305">
        <f t="shared" si="83"/>
        <v>1405</v>
      </c>
      <c r="AB351" s="305" t="s">
        <v>415</v>
      </c>
      <c r="AC351" s="306">
        <v>0</v>
      </c>
      <c r="AD351" s="306">
        <v>0</v>
      </c>
      <c r="AE351" s="306">
        <v>0</v>
      </c>
      <c r="AF351" s="306">
        <v>0</v>
      </c>
      <c r="AG351" s="306">
        <v>0</v>
      </c>
      <c r="AH351" s="306">
        <v>0</v>
      </c>
      <c r="AI351" s="306">
        <v>0</v>
      </c>
      <c r="AJ351" s="306">
        <v>0</v>
      </c>
      <c r="AK351" s="306">
        <v>0</v>
      </c>
      <c r="AL351" s="306">
        <v>0</v>
      </c>
      <c r="AM351" s="306">
        <v>0</v>
      </c>
      <c r="AN351" s="261"/>
    </row>
    <row r="352" spans="1:40" s="268" customFormat="1" ht="12" hidden="1" customHeight="1">
      <c r="A352" s="296" t="str">
        <f t="shared" si="81"/>
        <v>#hiderow</v>
      </c>
      <c r="B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87">
        <f t="shared" si="82"/>
        <v>1900</v>
      </c>
      <c r="V352" s="307">
        <v>1900</v>
      </c>
      <c r="W352" s="265"/>
      <c r="Y352" s="265"/>
      <c r="Z352" s="265"/>
      <c r="AA352" s="305">
        <f t="shared" si="83"/>
        <v>1900</v>
      </c>
      <c r="AB352" s="305" t="s">
        <v>416</v>
      </c>
      <c r="AC352" s="306">
        <v>0</v>
      </c>
      <c r="AD352" s="306">
        <v>0</v>
      </c>
      <c r="AE352" s="306">
        <v>0</v>
      </c>
      <c r="AF352" s="306">
        <v>0</v>
      </c>
      <c r="AG352" s="306">
        <v>0</v>
      </c>
      <c r="AH352" s="306">
        <v>0</v>
      </c>
      <c r="AI352" s="306">
        <v>0</v>
      </c>
      <c r="AJ352" s="306">
        <v>0</v>
      </c>
      <c r="AK352" s="306">
        <v>0</v>
      </c>
      <c r="AL352" s="306">
        <v>0</v>
      </c>
      <c r="AM352" s="306">
        <v>0</v>
      </c>
      <c r="AN352" s="261"/>
    </row>
    <row r="353" spans="1:40" s="268" customFormat="1" ht="12" hidden="1" customHeight="1">
      <c r="A353" s="296" t="str">
        <f t="shared" si="81"/>
        <v>#hiderow</v>
      </c>
      <c r="B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87">
        <f t="shared" si="82"/>
        <v>1904</v>
      </c>
      <c r="V353" s="307">
        <v>1904</v>
      </c>
      <c r="W353" s="265"/>
      <c r="Y353" s="265"/>
      <c r="Z353" s="265"/>
      <c r="AA353" s="305">
        <f t="shared" si="83"/>
        <v>1904</v>
      </c>
      <c r="AB353" s="305" t="s">
        <v>417</v>
      </c>
      <c r="AC353" s="306">
        <v>0</v>
      </c>
      <c r="AD353" s="306">
        <v>0</v>
      </c>
      <c r="AE353" s="306">
        <v>0</v>
      </c>
      <c r="AF353" s="306">
        <v>0</v>
      </c>
      <c r="AG353" s="306">
        <v>0</v>
      </c>
      <c r="AH353" s="306">
        <v>0</v>
      </c>
      <c r="AI353" s="306">
        <v>0</v>
      </c>
      <c r="AJ353" s="306">
        <v>0</v>
      </c>
      <c r="AK353" s="306">
        <v>0</v>
      </c>
      <c r="AL353" s="306">
        <v>0</v>
      </c>
      <c r="AM353" s="306">
        <v>0</v>
      </c>
      <c r="AN353" s="261"/>
    </row>
    <row r="354" spans="1:40" s="268" customFormat="1" ht="12" hidden="1" customHeight="1">
      <c r="A354" s="296" t="str">
        <f t="shared" si="81"/>
        <v>#hiderow</v>
      </c>
      <c r="B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87">
        <f t="shared" si="82"/>
        <v>1910</v>
      </c>
      <c r="V354" s="307">
        <v>1910</v>
      </c>
      <c r="W354" s="265"/>
      <c r="Y354" s="265"/>
      <c r="Z354" s="265"/>
      <c r="AA354" s="305">
        <f t="shared" si="83"/>
        <v>1910</v>
      </c>
      <c r="AB354" s="305" t="s">
        <v>418</v>
      </c>
      <c r="AC354" s="306">
        <v>0</v>
      </c>
      <c r="AD354" s="306">
        <v>0</v>
      </c>
      <c r="AE354" s="306">
        <v>0</v>
      </c>
      <c r="AF354" s="306">
        <v>0</v>
      </c>
      <c r="AG354" s="306">
        <v>0</v>
      </c>
      <c r="AH354" s="306">
        <v>0</v>
      </c>
      <c r="AI354" s="306">
        <v>0</v>
      </c>
      <c r="AJ354" s="306">
        <v>0</v>
      </c>
      <c r="AK354" s="306">
        <v>0</v>
      </c>
      <c r="AL354" s="306">
        <v>0</v>
      </c>
      <c r="AM354" s="306">
        <v>0</v>
      </c>
      <c r="AN354" s="261"/>
    </row>
    <row r="355" spans="1:40" s="268" customFormat="1" ht="12" hidden="1" customHeight="1">
      <c r="A355" s="296" t="str">
        <f t="shared" si="81"/>
        <v>#hiderow</v>
      </c>
      <c r="B355" s="265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87">
        <f t="shared" si="82"/>
        <v>1920</v>
      </c>
      <c r="V355" s="307">
        <v>1920</v>
      </c>
      <c r="W355" s="265"/>
      <c r="Y355" s="265"/>
      <c r="Z355" s="265"/>
      <c r="AA355" s="305">
        <f t="shared" si="83"/>
        <v>1920</v>
      </c>
      <c r="AB355" s="305" t="s">
        <v>419</v>
      </c>
      <c r="AC355" s="306">
        <v>0</v>
      </c>
      <c r="AD355" s="306">
        <v>0</v>
      </c>
      <c r="AE355" s="306">
        <v>0</v>
      </c>
      <c r="AF355" s="306">
        <v>0</v>
      </c>
      <c r="AG355" s="306">
        <v>0</v>
      </c>
      <c r="AH355" s="306">
        <v>0</v>
      </c>
      <c r="AI355" s="306">
        <v>0</v>
      </c>
      <c r="AJ355" s="306">
        <v>0</v>
      </c>
      <c r="AK355" s="306">
        <v>0</v>
      </c>
      <c r="AL355" s="306">
        <v>0</v>
      </c>
      <c r="AM355" s="306">
        <v>0</v>
      </c>
      <c r="AN355" s="261"/>
    </row>
    <row r="356" spans="1:40" s="268" customFormat="1" ht="12" hidden="1" customHeight="1">
      <c r="A356" s="296" t="str">
        <f t="shared" si="81"/>
        <v>#hiderow</v>
      </c>
      <c r="B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87">
        <f t="shared" si="82"/>
        <v>1921</v>
      </c>
      <c r="V356" s="307">
        <v>1921</v>
      </c>
      <c r="W356" s="265"/>
      <c r="Y356" s="265"/>
      <c r="Z356" s="265"/>
      <c r="AA356" s="305">
        <f t="shared" si="83"/>
        <v>1921</v>
      </c>
      <c r="AB356" s="305" t="s">
        <v>420</v>
      </c>
      <c r="AC356" s="306">
        <v>0</v>
      </c>
      <c r="AD356" s="306">
        <v>0</v>
      </c>
      <c r="AE356" s="306">
        <v>0</v>
      </c>
      <c r="AF356" s="306">
        <v>0</v>
      </c>
      <c r="AG356" s="306">
        <v>0</v>
      </c>
      <c r="AH356" s="306">
        <v>0</v>
      </c>
      <c r="AI356" s="306">
        <v>0</v>
      </c>
      <c r="AJ356" s="306">
        <v>0</v>
      </c>
      <c r="AK356" s="306">
        <v>0</v>
      </c>
      <c r="AL356" s="306">
        <v>0</v>
      </c>
      <c r="AM356" s="306">
        <v>0</v>
      </c>
      <c r="AN356" s="261"/>
    </row>
    <row r="357" spans="1:40" s="268" customFormat="1" ht="12" hidden="1" customHeight="1">
      <c r="A357" s="296" t="str">
        <f t="shared" si="81"/>
        <v>#hiderow</v>
      </c>
      <c r="B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87">
        <f t="shared" si="82"/>
        <v>1930</v>
      </c>
      <c r="V357" s="307">
        <v>1930</v>
      </c>
      <c r="W357" s="265"/>
      <c r="Y357" s="265"/>
      <c r="Z357" s="265"/>
      <c r="AA357" s="305">
        <f t="shared" si="83"/>
        <v>1930</v>
      </c>
      <c r="AB357" s="305" t="s">
        <v>421</v>
      </c>
      <c r="AC357" s="306">
        <v>0</v>
      </c>
      <c r="AD357" s="306">
        <v>0</v>
      </c>
      <c r="AE357" s="306">
        <v>0</v>
      </c>
      <c r="AF357" s="306">
        <v>0</v>
      </c>
      <c r="AG357" s="306">
        <v>0</v>
      </c>
      <c r="AH357" s="306">
        <v>0</v>
      </c>
      <c r="AI357" s="306">
        <v>0</v>
      </c>
      <c r="AJ357" s="306">
        <v>0</v>
      </c>
      <c r="AK357" s="306">
        <v>0</v>
      </c>
      <c r="AL357" s="306">
        <v>0</v>
      </c>
      <c r="AM357" s="306">
        <v>0</v>
      </c>
      <c r="AN357" s="261"/>
    </row>
    <row r="358" spans="1:40" s="268" customFormat="1" ht="12" hidden="1" customHeight="1">
      <c r="A358" s="296" t="str">
        <f t="shared" si="81"/>
        <v>#hiderow</v>
      </c>
      <c r="B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87">
        <f t="shared" si="82"/>
        <v>1940</v>
      </c>
      <c r="V358" s="307">
        <v>1940</v>
      </c>
      <c r="W358" s="265"/>
      <c r="Y358" s="265"/>
      <c r="Z358" s="265"/>
      <c r="AA358" s="305">
        <f t="shared" si="83"/>
        <v>1940</v>
      </c>
      <c r="AB358" s="305" t="s">
        <v>422</v>
      </c>
      <c r="AC358" s="306">
        <v>0</v>
      </c>
      <c r="AD358" s="306">
        <v>0</v>
      </c>
      <c r="AE358" s="306">
        <v>0</v>
      </c>
      <c r="AF358" s="306">
        <v>0</v>
      </c>
      <c r="AG358" s="306">
        <v>0</v>
      </c>
      <c r="AH358" s="306">
        <v>0</v>
      </c>
      <c r="AI358" s="306">
        <v>0</v>
      </c>
      <c r="AJ358" s="306">
        <v>0</v>
      </c>
      <c r="AK358" s="306">
        <v>0</v>
      </c>
      <c r="AL358" s="306">
        <v>0</v>
      </c>
      <c r="AM358" s="306">
        <v>0</v>
      </c>
      <c r="AN358" s="261"/>
    </row>
    <row r="359" spans="1:40" s="268" customFormat="1" ht="12" hidden="1" customHeight="1">
      <c r="A359" s="296" t="str">
        <f t="shared" si="81"/>
        <v>#hiderow</v>
      </c>
      <c r="B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87">
        <f t="shared" si="82"/>
        <v>1950</v>
      </c>
      <c r="V359" s="307">
        <v>1950</v>
      </c>
      <c r="W359" s="265"/>
      <c r="Y359" s="265"/>
      <c r="Z359" s="265"/>
      <c r="AA359" s="305">
        <f t="shared" si="83"/>
        <v>1950</v>
      </c>
      <c r="AB359" s="305" t="s">
        <v>423</v>
      </c>
      <c r="AC359" s="306">
        <v>0</v>
      </c>
      <c r="AD359" s="306">
        <v>0</v>
      </c>
      <c r="AE359" s="306">
        <v>0</v>
      </c>
      <c r="AF359" s="306">
        <v>0</v>
      </c>
      <c r="AG359" s="306">
        <v>0</v>
      </c>
      <c r="AH359" s="306">
        <v>0</v>
      </c>
      <c r="AI359" s="306">
        <v>0</v>
      </c>
      <c r="AJ359" s="306">
        <v>0</v>
      </c>
      <c r="AK359" s="306">
        <v>0</v>
      </c>
      <c r="AL359" s="306">
        <v>0</v>
      </c>
      <c r="AM359" s="306">
        <v>0</v>
      </c>
      <c r="AN359" s="261"/>
    </row>
    <row r="360" spans="1:40" s="268" customFormat="1" ht="12" hidden="1" customHeight="1">
      <c r="A360" s="296" t="str">
        <f t="shared" si="81"/>
        <v>#hiderow</v>
      </c>
      <c r="B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87">
        <f t="shared" si="82"/>
        <v>1960</v>
      </c>
      <c r="V360" s="307">
        <v>1960</v>
      </c>
      <c r="W360" s="265"/>
      <c r="Y360" s="265"/>
      <c r="Z360" s="265"/>
      <c r="AA360" s="305">
        <f t="shared" si="83"/>
        <v>1960</v>
      </c>
      <c r="AB360" s="305" t="s">
        <v>424</v>
      </c>
      <c r="AC360" s="306">
        <v>0</v>
      </c>
      <c r="AD360" s="306">
        <v>0</v>
      </c>
      <c r="AE360" s="306">
        <v>0</v>
      </c>
      <c r="AF360" s="306">
        <v>0</v>
      </c>
      <c r="AG360" s="306">
        <v>0</v>
      </c>
      <c r="AH360" s="306">
        <v>0</v>
      </c>
      <c r="AI360" s="306">
        <v>0</v>
      </c>
      <c r="AJ360" s="306">
        <v>0</v>
      </c>
      <c r="AK360" s="306">
        <v>0</v>
      </c>
      <c r="AL360" s="306">
        <v>0</v>
      </c>
      <c r="AM360" s="306">
        <v>0</v>
      </c>
      <c r="AN360" s="261"/>
    </row>
    <row r="361" spans="1:40" s="268" customFormat="1" ht="12" hidden="1" customHeight="1">
      <c r="A361" s="296" t="str">
        <f t="shared" si="81"/>
        <v>#hiderow</v>
      </c>
      <c r="B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87">
        <f t="shared" si="82"/>
        <v>1970</v>
      </c>
      <c r="V361" s="307">
        <v>1970</v>
      </c>
      <c r="W361" s="265"/>
      <c r="Y361" s="265"/>
      <c r="Z361" s="265"/>
      <c r="AA361" s="305">
        <f t="shared" si="83"/>
        <v>1970</v>
      </c>
      <c r="AB361" s="305" t="s">
        <v>425</v>
      </c>
      <c r="AC361" s="306">
        <v>0</v>
      </c>
      <c r="AD361" s="306">
        <v>0</v>
      </c>
      <c r="AE361" s="306">
        <v>0</v>
      </c>
      <c r="AF361" s="306">
        <v>0</v>
      </c>
      <c r="AG361" s="306">
        <v>0</v>
      </c>
      <c r="AH361" s="306">
        <v>0</v>
      </c>
      <c r="AI361" s="306">
        <v>0</v>
      </c>
      <c r="AJ361" s="306">
        <v>0</v>
      </c>
      <c r="AK361" s="306">
        <v>0</v>
      </c>
      <c r="AL361" s="306">
        <v>0</v>
      </c>
      <c r="AM361" s="306">
        <v>0</v>
      </c>
      <c r="AN361" s="261"/>
    </row>
    <row r="362" spans="1:40" s="268" customFormat="1" ht="12" hidden="1" customHeight="1">
      <c r="A362" s="296" t="str">
        <f t="shared" si="81"/>
        <v>#hiderow</v>
      </c>
      <c r="B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87">
        <f t="shared" si="82"/>
        <v>1980</v>
      </c>
      <c r="V362" s="307">
        <v>1980</v>
      </c>
      <c r="W362" s="265"/>
      <c r="Y362" s="265"/>
      <c r="Z362" s="265"/>
      <c r="AA362" s="305">
        <f t="shared" si="83"/>
        <v>1980</v>
      </c>
      <c r="AB362" s="305" t="s">
        <v>426</v>
      </c>
      <c r="AC362" s="306">
        <v>0</v>
      </c>
      <c r="AD362" s="306">
        <v>0</v>
      </c>
      <c r="AE362" s="306">
        <v>0</v>
      </c>
      <c r="AF362" s="306">
        <v>0</v>
      </c>
      <c r="AG362" s="306">
        <v>0</v>
      </c>
      <c r="AH362" s="306">
        <v>0</v>
      </c>
      <c r="AI362" s="306">
        <v>0</v>
      </c>
      <c r="AJ362" s="306">
        <v>0</v>
      </c>
      <c r="AK362" s="306">
        <v>0</v>
      </c>
      <c r="AL362" s="306">
        <v>0</v>
      </c>
      <c r="AM362" s="306">
        <v>0</v>
      </c>
      <c r="AN362" s="261"/>
    </row>
    <row r="363" spans="1:40" s="268" customFormat="1" ht="12" customHeight="1">
      <c r="A363" s="265"/>
      <c r="B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Y363" s="265"/>
      <c r="Z363" s="265"/>
      <c r="AA363" s="305"/>
      <c r="AB363" s="310" t="s">
        <v>185</v>
      </c>
      <c r="AC363" s="309">
        <f t="shared" ref="AC363:AM363" si="84">SUM(AC322:AC362)</f>
        <v>0</v>
      </c>
      <c r="AD363" s="309">
        <f t="shared" si="84"/>
        <v>15607966.8048035</v>
      </c>
      <c r="AE363" s="309">
        <f t="shared" si="84"/>
        <v>17904388.619999997</v>
      </c>
      <c r="AF363" s="309">
        <f t="shared" si="84"/>
        <v>19300996.2786</v>
      </c>
      <c r="AG363" s="309">
        <f t="shared" si="84"/>
        <v>20748263.861958001</v>
      </c>
      <c r="AH363" s="309">
        <f t="shared" si="84"/>
        <v>21437195.197546702</v>
      </c>
      <c r="AI363" s="309">
        <f t="shared" si="84"/>
        <v>22080149.053473122</v>
      </c>
      <c r="AJ363" s="309">
        <f t="shared" si="84"/>
        <v>22742391.525077261</v>
      </c>
      <c r="AK363" s="309">
        <f t="shared" si="84"/>
        <v>23424501.270829633</v>
      </c>
      <c r="AL363" s="309">
        <f t="shared" si="84"/>
        <v>24127074.308954548</v>
      </c>
      <c r="AM363" s="309">
        <f t="shared" si="84"/>
        <v>24850724.538223162</v>
      </c>
      <c r="AN363" s="261"/>
    </row>
    <row r="364" spans="1:40" s="268" customFormat="1" ht="12" customHeight="1">
      <c r="A364" s="265"/>
      <c r="B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Y364" s="265"/>
      <c r="Z364" s="265"/>
      <c r="AA364" s="305"/>
      <c r="AB364" s="310"/>
      <c r="AC364" s="306"/>
      <c r="AD364" s="306"/>
      <c r="AE364" s="306"/>
      <c r="AF364" s="306"/>
      <c r="AG364" s="306"/>
      <c r="AH364" s="306"/>
      <c r="AI364" s="306"/>
      <c r="AJ364" s="306"/>
      <c r="AK364" s="306"/>
      <c r="AL364" s="306"/>
      <c r="AM364" s="306"/>
      <c r="AN364" s="261"/>
    </row>
    <row r="365" spans="1:40" s="268" customFormat="1" ht="12" customHeight="1">
      <c r="A365" s="265"/>
      <c r="B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Y365" s="265"/>
      <c r="Z365" s="265"/>
      <c r="AA365" s="310" t="s">
        <v>63</v>
      </c>
      <c r="AC365" s="306"/>
      <c r="AD365" s="306"/>
      <c r="AE365" s="306"/>
      <c r="AF365" s="306"/>
      <c r="AG365" s="306"/>
      <c r="AH365" s="306"/>
      <c r="AI365" s="306"/>
      <c r="AJ365" s="306"/>
      <c r="AK365" s="306"/>
      <c r="AL365" s="306"/>
      <c r="AM365" s="306"/>
      <c r="AN365" s="261"/>
    </row>
    <row r="366" spans="1:40" s="268" customFormat="1" ht="12" hidden="1" customHeight="1">
      <c r="A366" s="296" t="str">
        <f t="shared" ref="A366:A417" si="85">IF(SUM(AC366:AM366)=0,"#hiderow","#showrow")</f>
        <v>#hiderow</v>
      </c>
      <c r="B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87">
        <f t="shared" ref="U366:U396" si="86">V366</f>
        <v>2100</v>
      </c>
      <c r="V366" s="307">
        <v>2100</v>
      </c>
      <c r="W366" s="265"/>
      <c r="Y366" s="265"/>
      <c r="Z366" s="265"/>
      <c r="AA366" s="305">
        <f t="shared" ref="AA366:AA417" si="87">V366</f>
        <v>2100</v>
      </c>
      <c r="AB366" s="305" t="s">
        <v>427</v>
      </c>
      <c r="AC366" s="306">
        <v>0</v>
      </c>
      <c r="AD366" s="306">
        <v>0</v>
      </c>
      <c r="AE366" s="306">
        <v>0</v>
      </c>
      <c r="AF366" s="306">
        <v>0</v>
      </c>
      <c r="AG366" s="306">
        <v>0</v>
      </c>
      <c r="AH366" s="306">
        <v>0</v>
      </c>
      <c r="AI366" s="306">
        <v>0</v>
      </c>
      <c r="AJ366" s="306">
        <v>0</v>
      </c>
      <c r="AK366" s="306">
        <v>0</v>
      </c>
      <c r="AL366" s="306">
        <v>0</v>
      </c>
      <c r="AM366" s="306">
        <v>0</v>
      </c>
      <c r="AN366" s="261"/>
    </row>
    <row r="367" spans="1:40" s="268" customFormat="1" ht="12" hidden="1" customHeight="1">
      <c r="A367" s="296" t="str">
        <f t="shared" si="85"/>
        <v>#hiderow</v>
      </c>
      <c r="B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87">
        <f t="shared" si="86"/>
        <v>2101</v>
      </c>
      <c r="V367" s="307">
        <v>2101</v>
      </c>
      <c r="W367" s="265"/>
      <c r="Y367" s="265"/>
      <c r="Z367" s="265"/>
      <c r="AA367" s="305">
        <f t="shared" si="87"/>
        <v>2101</v>
      </c>
      <c r="AB367" s="305" t="s">
        <v>428</v>
      </c>
      <c r="AC367" s="306">
        <v>0</v>
      </c>
      <c r="AD367" s="306">
        <v>0</v>
      </c>
      <c r="AE367" s="306">
        <v>0</v>
      </c>
      <c r="AF367" s="306">
        <v>0</v>
      </c>
      <c r="AG367" s="306">
        <v>0</v>
      </c>
      <c r="AH367" s="306">
        <v>0</v>
      </c>
      <c r="AI367" s="306">
        <v>0</v>
      </c>
      <c r="AJ367" s="306">
        <v>0</v>
      </c>
      <c r="AK367" s="306">
        <v>0</v>
      </c>
      <c r="AL367" s="306">
        <v>0</v>
      </c>
      <c r="AM367" s="306">
        <v>0</v>
      </c>
      <c r="AN367" s="261"/>
    </row>
    <row r="368" spans="1:40" s="268" customFormat="1" ht="12" hidden="1" customHeight="1">
      <c r="A368" s="296" t="str">
        <f t="shared" si="85"/>
        <v>#hiderow</v>
      </c>
      <c r="B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87">
        <f t="shared" si="86"/>
        <v>2102</v>
      </c>
      <c r="V368" s="307">
        <v>2102</v>
      </c>
      <c r="W368" s="265"/>
      <c r="Y368" s="265"/>
      <c r="Z368" s="265"/>
      <c r="AA368" s="305">
        <f t="shared" si="87"/>
        <v>2102</v>
      </c>
      <c r="AB368" s="305" t="s">
        <v>429</v>
      </c>
      <c r="AC368" s="306">
        <v>0</v>
      </c>
      <c r="AD368" s="306">
        <v>0</v>
      </c>
      <c r="AE368" s="306">
        <v>0</v>
      </c>
      <c r="AF368" s="306">
        <v>0</v>
      </c>
      <c r="AG368" s="306">
        <v>0</v>
      </c>
      <c r="AH368" s="306">
        <v>0</v>
      </c>
      <c r="AI368" s="306">
        <v>0</v>
      </c>
      <c r="AJ368" s="306">
        <v>0</v>
      </c>
      <c r="AK368" s="306">
        <v>0</v>
      </c>
      <c r="AL368" s="306">
        <v>0</v>
      </c>
      <c r="AM368" s="306">
        <v>0</v>
      </c>
      <c r="AN368" s="261"/>
    </row>
    <row r="369" spans="1:40" s="268" customFormat="1" ht="12" hidden="1" customHeight="1">
      <c r="A369" s="296" t="str">
        <f t="shared" si="85"/>
        <v>#hiderow</v>
      </c>
      <c r="B369" s="265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87">
        <f t="shared" si="86"/>
        <v>2103</v>
      </c>
      <c r="V369" s="307">
        <v>2103</v>
      </c>
      <c r="W369" s="265"/>
      <c r="Y369" s="265"/>
      <c r="Z369" s="265"/>
      <c r="AA369" s="305">
        <f t="shared" si="87"/>
        <v>2103</v>
      </c>
      <c r="AB369" s="305" t="s">
        <v>430</v>
      </c>
      <c r="AC369" s="306">
        <v>0</v>
      </c>
      <c r="AD369" s="306">
        <v>0</v>
      </c>
      <c r="AE369" s="306">
        <v>0</v>
      </c>
      <c r="AF369" s="306">
        <v>0</v>
      </c>
      <c r="AG369" s="306">
        <v>0</v>
      </c>
      <c r="AH369" s="306">
        <v>0</v>
      </c>
      <c r="AI369" s="306">
        <v>0</v>
      </c>
      <c r="AJ369" s="306">
        <v>0</v>
      </c>
      <c r="AK369" s="306">
        <v>0</v>
      </c>
      <c r="AL369" s="306">
        <v>0</v>
      </c>
      <c r="AM369" s="306">
        <v>0</v>
      </c>
      <c r="AN369" s="261"/>
    </row>
    <row r="370" spans="1:40" s="268" customFormat="1" ht="12" hidden="1" customHeight="1">
      <c r="A370" s="296" t="str">
        <f t="shared" si="85"/>
        <v>#hiderow</v>
      </c>
      <c r="B370" s="265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87">
        <f t="shared" si="86"/>
        <v>2104</v>
      </c>
      <c r="V370" s="307">
        <v>2104</v>
      </c>
      <c r="W370" s="265"/>
      <c r="Y370" s="265"/>
      <c r="Z370" s="265"/>
      <c r="AA370" s="305">
        <f t="shared" si="87"/>
        <v>2104</v>
      </c>
      <c r="AB370" s="305" t="s">
        <v>431</v>
      </c>
      <c r="AC370" s="306">
        <v>0</v>
      </c>
      <c r="AD370" s="306">
        <v>0</v>
      </c>
      <c r="AE370" s="306">
        <v>0</v>
      </c>
      <c r="AF370" s="306">
        <v>0</v>
      </c>
      <c r="AG370" s="306">
        <v>0</v>
      </c>
      <c r="AH370" s="306">
        <v>0</v>
      </c>
      <c r="AI370" s="306">
        <v>0</v>
      </c>
      <c r="AJ370" s="306">
        <v>0</v>
      </c>
      <c r="AK370" s="306">
        <v>0</v>
      </c>
      <c r="AL370" s="306">
        <v>0</v>
      </c>
      <c r="AM370" s="306">
        <v>0</v>
      </c>
      <c r="AN370" s="261"/>
    </row>
    <row r="371" spans="1:40" s="268" customFormat="1" ht="12" hidden="1" customHeight="1">
      <c r="A371" s="296" t="str">
        <f t="shared" si="85"/>
        <v>#hiderow</v>
      </c>
      <c r="B371" s="265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87">
        <f t="shared" si="86"/>
        <v>2105</v>
      </c>
      <c r="V371" s="307">
        <v>2105</v>
      </c>
      <c r="W371" s="265"/>
      <c r="Y371" s="265"/>
      <c r="Z371" s="265"/>
      <c r="AA371" s="305">
        <f t="shared" si="87"/>
        <v>2105</v>
      </c>
      <c r="AB371" s="305" t="s">
        <v>432</v>
      </c>
      <c r="AC371" s="306">
        <v>0</v>
      </c>
      <c r="AD371" s="306">
        <v>0</v>
      </c>
      <c r="AE371" s="306">
        <v>0</v>
      </c>
      <c r="AF371" s="306">
        <v>0</v>
      </c>
      <c r="AG371" s="306">
        <v>0</v>
      </c>
      <c r="AH371" s="306">
        <v>0</v>
      </c>
      <c r="AI371" s="306">
        <v>0</v>
      </c>
      <c r="AJ371" s="306">
        <v>0</v>
      </c>
      <c r="AK371" s="306">
        <v>0</v>
      </c>
      <c r="AL371" s="306">
        <v>0</v>
      </c>
      <c r="AM371" s="306">
        <v>0</v>
      </c>
      <c r="AN371" s="261"/>
    </row>
    <row r="372" spans="1:40" s="268" customFormat="1" ht="12" hidden="1" customHeight="1">
      <c r="A372" s="296" t="str">
        <f t="shared" si="85"/>
        <v>#hiderow</v>
      </c>
      <c r="B372" s="265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87">
        <f t="shared" si="86"/>
        <v>2106</v>
      </c>
      <c r="V372" s="307">
        <v>2106</v>
      </c>
      <c r="W372" s="265"/>
      <c r="Y372" s="265"/>
      <c r="Z372" s="265"/>
      <c r="AA372" s="305">
        <f t="shared" si="87"/>
        <v>2106</v>
      </c>
      <c r="AB372" s="305" t="s">
        <v>433</v>
      </c>
      <c r="AC372" s="306">
        <v>0</v>
      </c>
      <c r="AD372" s="306">
        <v>0</v>
      </c>
      <c r="AE372" s="306">
        <v>0</v>
      </c>
      <c r="AF372" s="306">
        <v>0</v>
      </c>
      <c r="AG372" s="306">
        <v>0</v>
      </c>
      <c r="AH372" s="306">
        <v>0</v>
      </c>
      <c r="AI372" s="306">
        <v>0</v>
      </c>
      <c r="AJ372" s="306">
        <v>0</v>
      </c>
      <c r="AK372" s="306">
        <v>0</v>
      </c>
      <c r="AL372" s="306">
        <v>0</v>
      </c>
      <c r="AM372" s="306">
        <v>0</v>
      </c>
      <c r="AN372" s="261"/>
    </row>
    <row r="373" spans="1:40" s="268" customFormat="1" ht="12" hidden="1" customHeight="1">
      <c r="A373" s="296" t="str">
        <f t="shared" si="85"/>
        <v>#hiderow</v>
      </c>
      <c r="B373" s="265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87">
        <f t="shared" si="86"/>
        <v>2107</v>
      </c>
      <c r="V373" s="307">
        <v>2107</v>
      </c>
      <c r="W373" s="265"/>
      <c r="Y373" s="265"/>
      <c r="Z373" s="265"/>
      <c r="AA373" s="305">
        <f t="shared" si="87"/>
        <v>2107</v>
      </c>
      <c r="AB373" s="305" t="s">
        <v>434</v>
      </c>
      <c r="AC373" s="306">
        <v>0</v>
      </c>
      <c r="AD373" s="306">
        <v>0</v>
      </c>
      <c r="AE373" s="306">
        <v>0</v>
      </c>
      <c r="AF373" s="306">
        <v>0</v>
      </c>
      <c r="AG373" s="306">
        <v>0</v>
      </c>
      <c r="AH373" s="306">
        <v>0</v>
      </c>
      <c r="AI373" s="306">
        <v>0</v>
      </c>
      <c r="AJ373" s="306">
        <v>0</v>
      </c>
      <c r="AK373" s="306">
        <v>0</v>
      </c>
      <c r="AL373" s="306">
        <v>0</v>
      </c>
      <c r="AM373" s="306">
        <v>0</v>
      </c>
      <c r="AN373" s="261"/>
    </row>
    <row r="374" spans="1:40" s="268" customFormat="1" ht="12" hidden="1" customHeight="1">
      <c r="A374" s="296" t="str">
        <f t="shared" si="85"/>
        <v>#hiderow</v>
      </c>
      <c r="B374" s="265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87">
        <f t="shared" si="86"/>
        <v>2108</v>
      </c>
      <c r="V374" s="307">
        <v>2108</v>
      </c>
      <c r="W374" s="265"/>
      <c r="Y374" s="265"/>
      <c r="Z374" s="265"/>
      <c r="AA374" s="305">
        <f t="shared" si="87"/>
        <v>2108</v>
      </c>
      <c r="AB374" s="305" t="s">
        <v>435</v>
      </c>
      <c r="AC374" s="306">
        <v>0</v>
      </c>
      <c r="AD374" s="306">
        <v>0</v>
      </c>
      <c r="AE374" s="306">
        <v>0</v>
      </c>
      <c r="AF374" s="306">
        <v>0</v>
      </c>
      <c r="AG374" s="306">
        <v>0</v>
      </c>
      <c r="AH374" s="306">
        <v>0</v>
      </c>
      <c r="AI374" s="306">
        <v>0</v>
      </c>
      <c r="AJ374" s="306">
        <v>0</v>
      </c>
      <c r="AK374" s="306">
        <v>0</v>
      </c>
      <c r="AL374" s="306">
        <v>0</v>
      </c>
      <c r="AM374" s="306">
        <v>0</v>
      </c>
      <c r="AN374" s="261"/>
    </row>
    <row r="375" spans="1:40" s="268" customFormat="1" ht="12" hidden="1" customHeight="1">
      <c r="A375" s="296" t="str">
        <f t="shared" si="85"/>
        <v>#hiderow</v>
      </c>
      <c r="B375" s="265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87">
        <f t="shared" si="86"/>
        <v>2109</v>
      </c>
      <c r="V375" s="307">
        <v>2109</v>
      </c>
      <c r="W375" s="265"/>
      <c r="Y375" s="265"/>
      <c r="Z375" s="265"/>
      <c r="AA375" s="305">
        <f t="shared" si="87"/>
        <v>2109</v>
      </c>
      <c r="AB375" s="305" t="s">
        <v>436</v>
      </c>
      <c r="AC375" s="306">
        <v>0</v>
      </c>
      <c r="AD375" s="306">
        <v>0</v>
      </c>
      <c r="AE375" s="306">
        <v>0</v>
      </c>
      <c r="AF375" s="306">
        <v>0</v>
      </c>
      <c r="AG375" s="306">
        <v>0</v>
      </c>
      <c r="AH375" s="306">
        <v>0</v>
      </c>
      <c r="AI375" s="306">
        <v>0</v>
      </c>
      <c r="AJ375" s="306">
        <v>0</v>
      </c>
      <c r="AK375" s="306">
        <v>0</v>
      </c>
      <c r="AL375" s="306">
        <v>0</v>
      </c>
      <c r="AM375" s="306">
        <v>0</v>
      </c>
      <c r="AN375" s="261"/>
    </row>
    <row r="376" spans="1:40" s="268" customFormat="1" ht="12" hidden="1" customHeight="1">
      <c r="A376" s="296" t="str">
        <f t="shared" si="85"/>
        <v>#hiderow</v>
      </c>
      <c r="B376" s="265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87">
        <f t="shared" si="86"/>
        <v>2200</v>
      </c>
      <c r="V376" s="307">
        <v>2200</v>
      </c>
      <c r="W376" s="265"/>
      <c r="Y376" s="265"/>
      <c r="Z376" s="265"/>
      <c r="AA376" s="305">
        <f t="shared" si="87"/>
        <v>2200</v>
      </c>
      <c r="AB376" s="305" t="s">
        <v>437</v>
      </c>
      <c r="AC376" s="306">
        <v>0</v>
      </c>
      <c r="AD376" s="306">
        <v>0</v>
      </c>
      <c r="AE376" s="306">
        <v>0</v>
      </c>
      <c r="AF376" s="306">
        <v>0</v>
      </c>
      <c r="AG376" s="306">
        <v>0</v>
      </c>
      <c r="AH376" s="306">
        <v>0</v>
      </c>
      <c r="AI376" s="306">
        <v>0</v>
      </c>
      <c r="AJ376" s="306">
        <v>0</v>
      </c>
      <c r="AK376" s="306">
        <v>0</v>
      </c>
      <c r="AL376" s="306">
        <v>0</v>
      </c>
      <c r="AM376" s="306">
        <v>0</v>
      </c>
      <c r="AN376" s="261"/>
    </row>
    <row r="377" spans="1:40" s="268" customFormat="1" ht="12" hidden="1" customHeight="1">
      <c r="A377" s="296" t="str">
        <f t="shared" si="85"/>
        <v>#hiderow</v>
      </c>
      <c r="B377" s="265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87">
        <f t="shared" si="86"/>
        <v>2201</v>
      </c>
      <c r="V377" s="307">
        <v>2201</v>
      </c>
      <c r="W377" s="265"/>
      <c r="Y377" s="265"/>
      <c r="Z377" s="265"/>
      <c r="AA377" s="305">
        <f t="shared" si="87"/>
        <v>2201</v>
      </c>
      <c r="AB377" s="305" t="s">
        <v>438</v>
      </c>
      <c r="AC377" s="306">
        <v>0</v>
      </c>
      <c r="AD377" s="306">
        <v>0</v>
      </c>
      <c r="AE377" s="306">
        <v>0</v>
      </c>
      <c r="AF377" s="306">
        <v>0</v>
      </c>
      <c r="AG377" s="306">
        <v>0</v>
      </c>
      <c r="AH377" s="306">
        <v>0</v>
      </c>
      <c r="AI377" s="306">
        <v>0</v>
      </c>
      <c r="AJ377" s="306">
        <v>0</v>
      </c>
      <c r="AK377" s="306">
        <v>0</v>
      </c>
      <c r="AL377" s="306">
        <v>0</v>
      </c>
      <c r="AM377" s="306">
        <v>0</v>
      </c>
      <c r="AN377" s="261"/>
    </row>
    <row r="378" spans="1:40" s="268" customFormat="1" ht="12" hidden="1" customHeight="1">
      <c r="A378" s="296" t="str">
        <f t="shared" si="85"/>
        <v>#hiderow</v>
      </c>
      <c r="B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87">
        <f t="shared" si="86"/>
        <v>2202</v>
      </c>
      <c r="V378" s="307">
        <v>2202</v>
      </c>
      <c r="W378" s="265"/>
      <c r="Y378" s="265"/>
      <c r="Z378" s="265"/>
      <c r="AA378" s="305">
        <f t="shared" si="87"/>
        <v>2202</v>
      </c>
      <c r="AB378" s="305" t="s">
        <v>439</v>
      </c>
      <c r="AC378" s="306">
        <v>0</v>
      </c>
      <c r="AD378" s="306">
        <v>0</v>
      </c>
      <c r="AE378" s="306">
        <v>0</v>
      </c>
      <c r="AF378" s="306">
        <v>0</v>
      </c>
      <c r="AG378" s="306">
        <v>0</v>
      </c>
      <c r="AH378" s="306">
        <v>0</v>
      </c>
      <c r="AI378" s="306">
        <v>0</v>
      </c>
      <c r="AJ378" s="306">
        <v>0</v>
      </c>
      <c r="AK378" s="306">
        <v>0</v>
      </c>
      <c r="AL378" s="306">
        <v>0</v>
      </c>
      <c r="AM378" s="306">
        <v>0</v>
      </c>
      <c r="AN378" s="261"/>
    </row>
    <row r="379" spans="1:40" s="268" customFormat="1" ht="12" hidden="1" customHeight="1">
      <c r="A379" s="296" t="str">
        <f t="shared" si="85"/>
        <v>#hiderow</v>
      </c>
      <c r="B379" s="265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87">
        <f t="shared" si="86"/>
        <v>2203</v>
      </c>
      <c r="V379" s="307">
        <v>2203</v>
      </c>
      <c r="W379" s="265"/>
      <c r="Y379" s="265"/>
      <c r="Z379" s="265"/>
      <c r="AA379" s="305">
        <f t="shared" si="87"/>
        <v>2203</v>
      </c>
      <c r="AB379" s="305" t="s">
        <v>440</v>
      </c>
      <c r="AC379" s="306">
        <v>0</v>
      </c>
      <c r="AD379" s="306">
        <v>0</v>
      </c>
      <c r="AE379" s="306">
        <v>0</v>
      </c>
      <c r="AF379" s="306">
        <v>0</v>
      </c>
      <c r="AG379" s="306">
        <v>0</v>
      </c>
      <c r="AH379" s="306">
        <v>0</v>
      </c>
      <c r="AI379" s="306">
        <v>0</v>
      </c>
      <c r="AJ379" s="306">
        <v>0</v>
      </c>
      <c r="AK379" s="306">
        <v>0</v>
      </c>
      <c r="AL379" s="306">
        <v>0</v>
      </c>
      <c r="AM379" s="306">
        <v>0</v>
      </c>
      <c r="AN379" s="261"/>
    </row>
    <row r="380" spans="1:40" s="268" customFormat="1" ht="12" hidden="1" customHeight="1">
      <c r="A380" s="296" t="str">
        <f t="shared" si="85"/>
        <v>#hiderow</v>
      </c>
      <c r="B380" s="265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87">
        <f t="shared" si="86"/>
        <v>2204</v>
      </c>
      <c r="V380" s="307">
        <v>2204</v>
      </c>
      <c r="W380" s="265"/>
      <c r="Y380" s="265"/>
      <c r="Z380" s="265"/>
      <c r="AA380" s="305">
        <f t="shared" si="87"/>
        <v>2204</v>
      </c>
      <c r="AB380" s="305" t="s">
        <v>441</v>
      </c>
      <c r="AC380" s="306">
        <v>0</v>
      </c>
      <c r="AD380" s="306">
        <v>0</v>
      </c>
      <c r="AE380" s="306">
        <v>0</v>
      </c>
      <c r="AF380" s="306">
        <v>0</v>
      </c>
      <c r="AG380" s="306">
        <v>0</v>
      </c>
      <c r="AH380" s="306">
        <v>0</v>
      </c>
      <c r="AI380" s="306">
        <v>0</v>
      </c>
      <c r="AJ380" s="306">
        <v>0</v>
      </c>
      <c r="AK380" s="306">
        <v>0</v>
      </c>
      <c r="AL380" s="306">
        <v>0</v>
      </c>
      <c r="AM380" s="306">
        <v>0</v>
      </c>
      <c r="AN380" s="261"/>
    </row>
    <row r="381" spans="1:40" s="268" customFormat="1" ht="12" hidden="1" customHeight="1">
      <c r="A381" s="296" t="str">
        <f t="shared" si="85"/>
        <v>#hiderow</v>
      </c>
      <c r="B381" s="265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87">
        <f t="shared" si="86"/>
        <v>2205</v>
      </c>
      <c r="V381" s="307">
        <v>2205</v>
      </c>
      <c r="W381" s="265"/>
      <c r="Y381" s="265"/>
      <c r="Z381" s="265"/>
      <c r="AA381" s="305">
        <f t="shared" si="87"/>
        <v>2205</v>
      </c>
      <c r="AB381" s="305" t="s">
        <v>442</v>
      </c>
      <c r="AC381" s="306">
        <v>0</v>
      </c>
      <c r="AD381" s="306">
        <v>0</v>
      </c>
      <c r="AE381" s="306">
        <v>0</v>
      </c>
      <c r="AF381" s="306">
        <v>0</v>
      </c>
      <c r="AG381" s="306">
        <v>0</v>
      </c>
      <c r="AH381" s="306">
        <v>0</v>
      </c>
      <c r="AI381" s="306">
        <v>0</v>
      </c>
      <c r="AJ381" s="306">
        <v>0</v>
      </c>
      <c r="AK381" s="306">
        <v>0</v>
      </c>
      <c r="AL381" s="306">
        <v>0</v>
      </c>
      <c r="AM381" s="306">
        <v>0</v>
      </c>
      <c r="AN381" s="261"/>
    </row>
    <row r="382" spans="1:40" s="268" customFormat="1" ht="12" hidden="1" customHeight="1">
      <c r="A382" s="296" t="str">
        <f t="shared" si="85"/>
        <v>#hiderow</v>
      </c>
      <c r="B382" s="265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87">
        <f t="shared" si="86"/>
        <v>2300</v>
      </c>
      <c r="V382" s="307">
        <v>2300</v>
      </c>
      <c r="W382" s="265"/>
      <c r="Y382" s="265"/>
      <c r="Z382" s="265"/>
      <c r="AA382" s="305">
        <f t="shared" si="87"/>
        <v>2300</v>
      </c>
      <c r="AB382" s="305" t="s">
        <v>443</v>
      </c>
      <c r="AC382" s="306">
        <v>0</v>
      </c>
      <c r="AD382" s="306">
        <v>0</v>
      </c>
      <c r="AE382" s="306">
        <v>0</v>
      </c>
      <c r="AF382" s="306">
        <v>0</v>
      </c>
      <c r="AG382" s="306">
        <v>0</v>
      </c>
      <c r="AH382" s="306">
        <v>0</v>
      </c>
      <c r="AI382" s="306">
        <v>0</v>
      </c>
      <c r="AJ382" s="306">
        <v>0</v>
      </c>
      <c r="AK382" s="306">
        <v>0</v>
      </c>
      <c r="AL382" s="306">
        <v>0</v>
      </c>
      <c r="AM382" s="306">
        <v>0</v>
      </c>
      <c r="AN382" s="261"/>
    </row>
    <row r="383" spans="1:40" s="268" customFormat="1" ht="12" hidden="1" customHeight="1">
      <c r="A383" s="296" t="str">
        <f t="shared" si="85"/>
        <v>#hiderow</v>
      </c>
      <c r="B383" s="265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87">
        <f t="shared" si="86"/>
        <v>2311</v>
      </c>
      <c r="V383" s="307">
        <v>2311</v>
      </c>
      <c r="W383" s="265"/>
      <c r="Y383" s="265"/>
      <c r="Z383" s="265"/>
      <c r="AA383" s="305">
        <f t="shared" si="87"/>
        <v>2311</v>
      </c>
      <c r="AB383" s="305" t="s">
        <v>444</v>
      </c>
      <c r="AC383" s="306">
        <v>0</v>
      </c>
      <c r="AD383" s="306">
        <v>0</v>
      </c>
      <c r="AE383" s="306">
        <v>0</v>
      </c>
      <c r="AF383" s="306">
        <v>0</v>
      </c>
      <c r="AG383" s="306">
        <v>0</v>
      </c>
      <c r="AH383" s="306">
        <v>0</v>
      </c>
      <c r="AI383" s="306">
        <v>0</v>
      </c>
      <c r="AJ383" s="306">
        <v>0</v>
      </c>
      <c r="AK383" s="306">
        <v>0</v>
      </c>
      <c r="AL383" s="306">
        <v>0</v>
      </c>
      <c r="AM383" s="306">
        <v>0</v>
      </c>
      <c r="AN383" s="261"/>
    </row>
    <row r="384" spans="1:40" s="268" customFormat="1" ht="12" hidden="1" customHeight="1">
      <c r="A384" s="296" t="str">
        <f t="shared" si="85"/>
        <v>#hiderow</v>
      </c>
      <c r="B384" s="265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87">
        <f t="shared" si="86"/>
        <v>2322</v>
      </c>
      <c r="V384" s="307">
        <v>2322</v>
      </c>
      <c r="W384" s="265"/>
      <c r="Y384" s="265"/>
      <c r="Z384" s="265"/>
      <c r="AA384" s="305">
        <f t="shared" si="87"/>
        <v>2322</v>
      </c>
      <c r="AB384" s="305" t="s">
        <v>445</v>
      </c>
      <c r="AC384" s="306">
        <v>0</v>
      </c>
      <c r="AD384" s="306">
        <v>0</v>
      </c>
      <c r="AE384" s="306">
        <v>0</v>
      </c>
      <c r="AF384" s="306">
        <v>0</v>
      </c>
      <c r="AG384" s="306">
        <v>0</v>
      </c>
      <c r="AH384" s="306">
        <v>0</v>
      </c>
      <c r="AI384" s="306">
        <v>0</v>
      </c>
      <c r="AJ384" s="306">
        <v>0</v>
      </c>
      <c r="AK384" s="306">
        <v>0</v>
      </c>
      <c r="AL384" s="306">
        <v>0</v>
      </c>
      <c r="AM384" s="306">
        <v>0</v>
      </c>
      <c r="AN384" s="261"/>
    </row>
    <row r="385" spans="1:40" s="268" customFormat="1" ht="12" hidden="1" customHeight="1">
      <c r="A385" s="296" t="str">
        <f t="shared" si="85"/>
        <v>#hiderow</v>
      </c>
      <c r="B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87">
        <f t="shared" si="86"/>
        <v>2330</v>
      </c>
      <c r="V385" s="307">
        <v>2330</v>
      </c>
      <c r="W385" s="265"/>
      <c r="Y385" s="265"/>
      <c r="Z385" s="265"/>
      <c r="AA385" s="305">
        <f t="shared" si="87"/>
        <v>2330</v>
      </c>
      <c r="AB385" s="305" t="s">
        <v>446</v>
      </c>
      <c r="AC385" s="306">
        <v>0</v>
      </c>
      <c r="AD385" s="306">
        <v>0</v>
      </c>
      <c r="AE385" s="306">
        <v>0</v>
      </c>
      <c r="AF385" s="306">
        <v>0</v>
      </c>
      <c r="AG385" s="306">
        <v>0</v>
      </c>
      <c r="AH385" s="306">
        <v>0</v>
      </c>
      <c r="AI385" s="306">
        <v>0</v>
      </c>
      <c r="AJ385" s="306">
        <v>0</v>
      </c>
      <c r="AK385" s="306">
        <v>0</v>
      </c>
      <c r="AL385" s="306">
        <v>0</v>
      </c>
      <c r="AM385" s="306">
        <v>0</v>
      </c>
      <c r="AN385" s="261"/>
    </row>
    <row r="386" spans="1:40" s="268" customFormat="1" ht="12" hidden="1" customHeight="1">
      <c r="A386" s="296" t="str">
        <f t="shared" si="85"/>
        <v>#hiderow</v>
      </c>
      <c r="B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87">
        <f t="shared" si="86"/>
        <v>2340</v>
      </c>
      <c r="V386" s="307">
        <v>2340</v>
      </c>
      <c r="W386" s="265"/>
      <c r="Y386" s="265"/>
      <c r="Z386" s="265"/>
      <c r="AA386" s="305">
        <f t="shared" si="87"/>
        <v>2340</v>
      </c>
      <c r="AB386" s="305" t="s">
        <v>447</v>
      </c>
      <c r="AC386" s="306">
        <v>0</v>
      </c>
      <c r="AD386" s="306">
        <v>0</v>
      </c>
      <c r="AE386" s="306">
        <v>0</v>
      </c>
      <c r="AF386" s="306">
        <v>0</v>
      </c>
      <c r="AG386" s="306">
        <v>0</v>
      </c>
      <c r="AH386" s="306">
        <v>0</v>
      </c>
      <c r="AI386" s="306">
        <v>0</v>
      </c>
      <c r="AJ386" s="306">
        <v>0</v>
      </c>
      <c r="AK386" s="306">
        <v>0</v>
      </c>
      <c r="AL386" s="306">
        <v>0</v>
      </c>
      <c r="AM386" s="306">
        <v>0</v>
      </c>
      <c r="AN386" s="261"/>
    </row>
    <row r="387" spans="1:40" s="268" customFormat="1" ht="12" hidden="1" customHeight="1">
      <c r="A387" s="296" t="str">
        <f t="shared" si="85"/>
        <v>#hiderow</v>
      </c>
      <c r="B387" s="265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87">
        <f t="shared" si="86"/>
        <v>2350</v>
      </c>
      <c r="V387" s="307">
        <v>2350</v>
      </c>
      <c r="W387" s="265"/>
      <c r="Y387" s="265"/>
      <c r="Z387" s="265"/>
      <c r="AA387" s="305">
        <f t="shared" si="87"/>
        <v>2350</v>
      </c>
      <c r="AB387" s="305" t="s">
        <v>448</v>
      </c>
      <c r="AC387" s="306">
        <v>0</v>
      </c>
      <c r="AD387" s="306">
        <v>0</v>
      </c>
      <c r="AE387" s="306">
        <v>0</v>
      </c>
      <c r="AF387" s="306">
        <v>0</v>
      </c>
      <c r="AG387" s="306">
        <v>0</v>
      </c>
      <c r="AH387" s="306">
        <v>0</v>
      </c>
      <c r="AI387" s="306">
        <v>0</v>
      </c>
      <c r="AJ387" s="306">
        <v>0</v>
      </c>
      <c r="AK387" s="306">
        <v>0</v>
      </c>
      <c r="AL387" s="306">
        <v>0</v>
      </c>
      <c r="AM387" s="306">
        <v>0</v>
      </c>
      <c r="AN387" s="261"/>
    </row>
    <row r="388" spans="1:40" s="268" customFormat="1" ht="12" customHeight="1">
      <c r="A388" s="296" t="str">
        <f t="shared" si="85"/>
        <v>#showrow</v>
      </c>
      <c r="B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87">
        <f t="shared" si="86"/>
        <v>2400</v>
      </c>
      <c r="V388" s="307">
        <v>2400</v>
      </c>
      <c r="W388" s="265"/>
      <c r="Y388" s="265"/>
      <c r="Z388" s="265"/>
      <c r="AA388" s="305">
        <f t="shared" si="87"/>
        <v>2400</v>
      </c>
      <c r="AB388" s="305" t="s">
        <v>449</v>
      </c>
      <c r="AC388" s="306">
        <v>0</v>
      </c>
      <c r="AD388" s="306">
        <v>2751589.01156076</v>
      </c>
      <c r="AE388" s="306">
        <v>3357573.8933333298</v>
      </c>
      <c r="AF388" s="306">
        <v>3469370.1768</v>
      </c>
      <c r="AG388" s="306">
        <v>3623578.8071039999</v>
      </c>
      <c r="AH388" s="306">
        <v>3732286.1713171201</v>
      </c>
      <c r="AI388" s="306">
        <v>3844254.7564566298</v>
      </c>
      <c r="AJ388" s="306">
        <v>3959582.3991503199</v>
      </c>
      <c r="AK388" s="306">
        <v>4078369.8711248399</v>
      </c>
      <c r="AL388" s="306">
        <v>4200720.96725858</v>
      </c>
      <c r="AM388" s="306">
        <v>4326742.5962763401</v>
      </c>
      <c r="AN388" s="261"/>
    </row>
    <row r="389" spans="1:40" s="268" customFormat="1" ht="12" hidden="1" customHeight="1">
      <c r="A389" s="296" t="str">
        <f t="shared" si="85"/>
        <v>#hiderow</v>
      </c>
      <c r="B389" s="265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87">
        <f t="shared" si="86"/>
        <v>2401</v>
      </c>
      <c r="V389" s="307">
        <v>2401</v>
      </c>
      <c r="W389" s="265"/>
      <c r="Y389" s="265"/>
      <c r="Z389" s="265"/>
      <c r="AA389" s="305">
        <f t="shared" si="87"/>
        <v>2401</v>
      </c>
      <c r="AB389" s="305" t="s">
        <v>450</v>
      </c>
      <c r="AC389" s="306">
        <v>0</v>
      </c>
      <c r="AD389" s="306">
        <v>0</v>
      </c>
      <c r="AE389" s="306">
        <v>0</v>
      </c>
      <c r="AF389" s="306">
        <v>0</v>
      </c>
      <c r="AG389" s="306">
        <v>0</v>
      </c>
      <c r="AH389" s="306">
        <v>0</v>
      </c>
      <c r="AI389" s="306">
        <v>0</v>
      </c>
      <c r="AJ389" s="306">
        <v>0</v>
      </c>
      <c r="AK389" s="306">
        <v>0</v>
      </c>
      <c r="AL389" s="306">
        <v>0</v>
      </c>
      <c r="AM389" s="306">
        <v>0</v>
      </c>
      <c r="AN389" s="261"/>
    </row>
    <row r="390" spans="1:40" s="268" customFormat="1" ht="12" hidden="1" customHeight="1">
      <c r="A390" s="296" t="str">
        <f t="shared" si="85"/>
        <v>#hiderow</v>
      </c>
      <c r="B390" s="265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87">
        <f t="shared" si="86"/>
        <v>2402</v>
      </c>
      <c r="V390" s="307">
        <v>2402</v>
      </c>
      <c r="W390" s="265"/>
      <c r="Y390" s="265"/>
      <c r="Z390" s="265"/>
      <c r="AA390" s="305">
        <f t="shared" si="87"/>
        <v>2402</v>
      </c>
      <c r="AB390" s="305" t="s">
        <v>451</v>
      </c>
      <c r="AC390" s="306">
        <v>0</v>
      </c>
      <c r="AD390" s="306">
        <v>0</v>
      </c>
      <c r="AE390" s="306">
        <v>0</v>
      </c>
      <c r="AF390" s="306">
        <v>0</v>
      </c>
      <c r="AG390" s="306">
        <v>0</v>
      </c>
      <c r="AH390" s="306">
        <v>0</v>
      </c>
      <c r="AI390" s="306">
        <v>0</v>
      </c>
      <c r="AJ390" s="306">
        <v>0</v>
      </c>
      <c r="AK390" s="306">
        <v>0</v>
      </c>
      <c r="AL390" s="306">
        <v>0</v>
      </c>
      <c r="AM390" s="306">
        <v>0</v>
      </c>
      <c r="AN390" s="261"/>
    </row>
    <row r="391" spans="1:40" s="268" customFormat="1" ht="12" hidden="1" customHeight="1">
      <c r="A391" s="296" t="str">
        <f t="shared" si="85"/>
        <v>#hiderow</v>
      </c>
      <c r="B391" s="265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87">
        <f t="shared" si="86"/>
        <v>2403</v>
      </c>
      <c r="V391" s="307">
        <v>2403</v>
      </c>
      <c r="W391" s="265"/>
      <c r="Y391" s="265"/>
      <c r="Z391" s="265"/>
      <c r="AA391" s="305">
        <f t="shared" si="87"/>
        <v>2403</v>
      </c>
      <c r="AB391" s="305" t="s">
        <v>452</v>
      </c>
      <c r="AC391" s="306">
        <v>0</v>
      </c>
      <c r="AD391" s="306">
        <v>0</v>
      </c>
      <c r="AE391" s="306">
        <v>0</v>
      </c>
      <c r="AF391" s="306">
        <v>0</v>
      </c>
      <c r="AG391" s="306">
        <v>0</v>
      </c>
      <c r="AH391" s="306">
        <v>0</v>
      </c>
      <c r="AI391" s="306">
        <v>0</v>
      </c>
      <c r="AJ391" s="306">
        <v>0</v>
      </c>
      <c r="AK391" s="306">
        <v>0</v>
      </c>
      <c r="AL391" s="306">
        <v>0</v>
      </c>
      <c r="AM391" s="306">
        <v>0</v>
      </c>
      <c r="AN391" s="261"/>
    </row>
    <row r="392" spans="1:40" s="268" customFormat="1" ht="12" hidden="1" customHeight="1">
      <c r="A392" s="296" t="str">
        <f t="shared" si="85"/>
        <v>#hiderow</v>
      </c>
      <c r="B392" s="265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87">
        <f t="shared" si="86"/>
        <v>2404</v>
      </c>
      <c r="V392" s="307">
        <v>2404</v>
      </c>
      <c r="W392" s="265"/>
      <c r="Y392" s="265"/>
      <c r="Z392" s="265"/>
      <c r="AA392" s="305">
        <f t="shared" si="87"/>
        <v>2404</v>
      </c>
      <c r="AB392" s="305" t="s">
        <v>453</v>
      </c>
      <c r="AC392" s="306">
        <v>0</v>
      </c>
      <c r="AD392" s="306">
        <v>0</v>
      </c>
      <c r="AE392" s="306">
        <v>0</v>
      </c>
      <c r="AF392" s="306">
        <v>0</v>
      </c>
      <c r="AG392" s="306">
        <v>0</v>
      </c>
      <c r="AH392" s="306">
        <v>0</v>
      </c>
      <c r="AI392" s="306">
        <v>0</v>
      </c>
      <c r="AJ392" s="306">
        <v>0</v>
      </c>
      <c r="AK392" s="306">
        <v>0</v>
      </c>
      <c r="AL392" s="306">
        <v>0</v>
      </c>
      <c r="AM392" s="306">
        <v>0</v>
      </c>
      <c r="AN392" s="261"/>
    </row>
    <row r="393" spans="1:40" s="268" customFormat="1" ht="12" hidden="1" customHeight="1">
      <c r="A393" s="296" t="str">
        <f t="shared" si="85"/>
        <v>#hiderow</v>
      </c>
      <c r="B393" s="265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87">
        <f t="shared" si="86"/>
        <v>2405</v>
      </c>
      <c r="V393" s="307">
        <v>2405</v>
      </c>
      <c r="W393" s="265"/>
      <c r="Y393" s="265"/>
      <c r="Z393" s="265"/>
      <c r="AA393" s="305">
        <f t="shared" si="87"/>
        <v>2405</v>
      </c>
      <c r="AB393" s="305" t="s">
        <v>454</v>
      </c>
      <c r="AC393" s="306">
        <v>0</v>
      </c>
      <c r="AD393" s="306">
        <v>0</v>
      </c>
      <c r="AE393" s="306">
        <v>0</v>
      </c>
      <c r="AF393" s="306">
        <v>0</v>
      </c>
      <c r="AG393" s="306">
        <v>0</v>
      </c>
      <c r="AH393" s="306">
        <v>0</v>
      </c>
      <c r="AI393" s="306">
        <v>0</v>
      </c>
      <c r="AJ393" s="306">
        <v>0</v>
      </c>
      <c r="AK393" s="306">
        <v>0</v>
      </c>
      <c r="AL393" s="306">
        <v>0</v>
      </c>
      <c r="AM393" s="306">
        <v>0</v>
      </c>
      <c r="AN393" s="261"/>
    </row>
    <row r="394" spans="1:40" s="268" customFormat="1" ht="12" hidden="1" customHeight="1">
      <c r="A394" s="296" t="str">
        <f t="shared" si="85"/>
        <v>#hiderow</v>
      </c>
      <c r="B394" s="265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87">
        <f t="shared" si="86"/>
        <v>2600</v>
      </c>
      <c r="V394" s="307">
        <v>2600</v>
      </c>
      <c r="W394" s="265"/>
      <c r="Y394" s="265"/>
      <c r="Z394" s="265"/>
      <c r="AA394" s="305">
        <f t="shared" si="87"/>
        <v>2600</v>
      </c>
      <c r="AB394" s="305" t="s">
        <v>455</v>
      </c>
      <c r="AC394" s="306">
        <v>0</v>
      </c>
      <c r="AD394" s="306">
        <v>0</v>
      </c>
      <c r="AE394" s="306">
        <v>0</v>
      </c>
      <c r="AF394" s="306">
        <v>0</v>
      </c>
      <c r="AG394" s="306">
        <v>0</v>
      </c>
      <c r="AH394" s="306">
        <v>0</v>
      </c>
      <c r="AI394" s="306">
        <v>0</v>
      </c>
      <c r="AJ394" s="306">
        <v>0</v>
      </c>
      <c r="AK394" s="306">
        <v>0</v>
      </c>
      <c r="AL394" s="306">
        <v>0</v>
      </c>
      <c r="AM394" s="306">
        <v>0</v>
      </c>
      <c r="AN394" s="261"/>
    </row>
    <row r="395" spans="1:40" s="268" customFormat="1" ht="12" hidden="1" customHeight="1">
      <c r="A395" s="296" t="str">
        <f t="shared" si="85"/>
        <v>#hiderow</v>
      </c>
      <c r="B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87">
        <f t="shared" si="86"/>
        <v>2601</v>
      </c>
      <c r="V395" s="307">
        <v>2601</v>
      </c>
      <c r="W395" s="265"/>
      <c r="Y395" s="265"/>
      <c r="Z395" s="265"/>
      <c r="AA395" s="305">
        <f t="shared" si="87"/>
        <v>2601</v>
      </c>
      <c r="AB395" s="305" t="s">
        <v>456</v>
      </c>
      <c r="AC395" s="306">
        <v>0</v>
      </c>
      <c r="AD395" s="306">
        <v>0</v>
      </c>
      <c r="AE395" s="306">
        <v>0</v>
      </c>
      <c r="AF395" s="306">
        <v>0</v>
      </c>
      <c r="AG395" s="306">
        <v>0</v>
      </c>
      <c r="AH395" s="306">
        <v>0</v>
      </c>
      <c r="AI395" s="306">
        <v>0</v>
      </c>
      <c r="AJ395" s="306">
        <v>0</v>
      </c>
      <c r="AK395" s="306">
        <v>0</v>
      </c>
      <c r="AL395" s="306">
        <v>0</v>
      </c>
      <c r="AM395" s="306">
        <v>0</v>
      </c>
      <c r="AN395" s="261"/>
    </row>
    <row r="396" spans="1:40" s="268" customFormat="1" ht="12" hidden="1" customHeight="1">
      <c r="A396" s="296" t="str">
        <f t="shared" si="85"/>
        <v>#hiderow</v>
      </c>
      <c r="B396" s="311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87">
        <f t="shared" si="86"/>
        <v>2602</v>
      </c>
      <c r="V396" s="307">
        <v>2602</v>
      </c>
      <c r="W396" s="265"/>
      <c r="Y396" s="265"/>
      <c r="Z396" s="265"/>
      <c r="AA396" s="305">
        <f t="shared" si="87"/>
        <v>2602</v>
      </c>
      <c r="AB396" s="305" t="s">
        <v>457</v>
      </c>
      <c r="AC396" s="306">
        <v>0</v>
      </c>
      <c r="AD396" s="306">
        <v>0</v>
      </c>
      <c r="AE396" s="306">
        <v>0</v>
      </c>
      <c r="AF396" s="306">
        <v>0</v>
      </c>
      <c r="AG396" s="306">
        <v>0</v>
      </c>
      <c r="AH396" s="306">
        <v>0</v>
      </c>
      <c r="AI396" s="306">
        <v>0</v>
      </c>
      <c r="AJ396" s="306">
        <v>0</v>
      </c>
      <c r="AK396" s="306">
        <v>0</v>
      </c>
      <c r="AL396" s="306">
        <v>0</v>
      </c>
      <c r="AM396" s="306">
        <v>0</v>
      </c>
      <c r="AN396" s="261"/>
    </row>
    <row r="397" spans="1:40" s="268" customFormat="1" ht="12" hidden="1" customHeight="1">
      <c r="A397" s="296" t="str">
        <f t="shared" si="85"/>
        <v>#hiderow</v>
      </c>
      <c r="B397" s="311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87">
        <f t="shared" ref="U397:U417" si="88">V397</f>
        <v>2603</v>
      </c>
      <c r="V397" s="307">
        <v>2603</v>
      </c>
      <c r="W397" s="265"/>
      <c r="Y397" s="265"/>
      <c r="Z397" s="265"/>
      <c r="AA397" s="305">
        <f t="shared" si="87"/>
        <v>2603</v>
      </c>
      <c r="AB397" s="305" t="s">
        <v>458</v>
      </c>
      <c r="AC397" s="306">
        <v>0</v>
      </c>
      <c r="AD397" s="306">
        <v>0</v>
      </c>
      <c r="AE397" s="306">
        <v>0</v>
      </c>
      <c r="AF397" s="306">
        <v>0</v>
      </c>
      <c r="AG397" s="306">
        <v>0</v>
      </c>
      <c r="AH397" s="306">
        <v>0</v>
      </c>
      <c r="AI397" s="306">
        <v>0</v>
      </c>
      <c r="AJ397" s="306">
        <v>0</v>
      </c>
      <c r="AK397" s="306">
        <v>0</v>
      </c>
      <c r="AL397" s="306">
        <v>0</v>
      </c>
      <c r="AM397" s="306">
        <v>0</v>
      </c>
      <c r="AN397" s="261"/>
    </row>
    <row r="398" spans="1:40" s="268" customFormat="1" ht="12" hidden="1" customHeight="1">
      <c r="A398" s="296" t="str">
        <f t="shared" si="85"/>
        <v>#hiderow</v>
      </c>
      <c r="B398" s="311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87">
        <f t="shared" si="88"/>
        <v>2604</v>
      </c>
      <c r="V398" s="307">
        <v>2604</v>
      </c>
      <c r="W398" s="265"/>
      <c r="Y398" s="265"/>
      <c r="Z398" s="265"/>
      <c r="AA398" s="305">
        <f t="shared" si="87"/>
        <v>2604</v>
      </c>
      <c r="AB398" s="305" t="s">
        <v>459</v>
      </c>
      <c r="AC398" s="306">
        <v>0</v>
      </c>
      <c r="AD398" s="306">
        <v>0</v>
      </c>
      <c r="AE398" s="306">
        <v>0</v>
      </c>
      <c r="AF398" s="306">
        <v>0</v>
      </c>
      <c r="AG398" s="306">
        <v>0</v>
      </c>
      <c r="AH398" s="306">
        <v>0</v>
      </c>
      <c r="AI398" s="306">
        <v>0</v>
      </c>
      <c r="AJ398" s="306">
        <v>0</v>
      </c>
      <c r="AK398" s="306">
        <v>0</v>
      </c>
      <c r="AL398" s="306">
        <v>0</v>
      </c>
      <c r="AM398" s="306">
        <v>0</v>
      </c>
      <c r="AN398" s="261"/>
    </row>
    <row r="399" spans="1:40" s="268" customFormat="1" ht="12" hidden="1" customHeight="1">
      <c r="A399" s="296" t="str">
        <f t="shared" si="85"/>
        <v>#hiderow</v>
      </c>
      <c r="B399" s="311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87">
        <f t="shared" si="88"/>
        <v>2605</v>
      </c>
      <c r="V399" s="307">
        <v>2605</v>
      </c>
      <c r="W399" s="265"/>
      <c r="Y399" s="265"/>
      <c r="Z399" s="265"/>
      <c r="AA399" s="305">
        <f t="shared" si="87"/>
        <v>2605</v>
      </c>
      <c r="AB399" s="305" t="s">
        <v>460</v>
      </c>
      <c r="AC399" s="306">
        <v>0</v>
      </c>
      <c r="AD399" s="306">
        <v>0</v>
      </c>
      <c r="AE399" s="306">
        <v>0</v>
      </c>
      <c r="AF399" s="306">
        <v>0</v>
      </c>
      <c r="AG399" s="306">
        <v>0</v>
      </c>
      <c r="AH399" s="306">
        <v>0</v>
      </c>
      <c r="AI399" s="306">
        <v>0</v>
      </c>
      <c r="AJ399" s="306">
        <v>0</v>
      </c>
      <c r="AK399" s="306">
        <v>0</v>
      </c>
      <c r="AL399" s="306">
        <v>0</v>
      </c>
      <c r="AM399" s="306">
        <v>0</v>
      </c>
      <c r="AN399" s="261"/>
    </row>
    <row r="400" spans="1:40" s="268" customFormat="1">
      <c r="A400" s="296" t="str">
        <f t="shared" si="85"/>
        <v>#showrow</v>
      </c>
      <c r="B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87">
        <f t="shared" si="88"/>
        <v>2900</v>
      </c>
      <c r="V400" s="307">
        <v>2900</v>
      </c>
      <c r="W400" s="265"/>
      <c r="Y400" s="265"/>
      <c r="Z400" s="265"/>
      <c r="AA400" s="305">
        <f t="shared" si="87"/>
        <v>2900</v>
      </c>
      <c r="AB400" s="305" t="s">
        <v>461</v>
      </c>
      <c r="AC400" s="306">
        <v>0</v>
      </c>
      <c r="AD400" s="306">
        <v>2135795.7477230402</v>
      </c>
      <c r="AE400" s="306">
        <v>2429783.3883333299</v>
      </c>
      <c r="AF400" s="306">
        <v>2804813.6566499998</v>
      </c>
      <c r="AG400" s="306">
        <v>3171677.3073494998</v>
      </c>
      <c r="AH400" s="306">
        <v>3266827.6265699798</v>
      </c>
      <c r="AI400" s="306">
        <v>3364832.4553670799</v>
      </c>
      <c r="AJ400" s="306">
        <v>3465777.4290280901</v>
      </c>
      <c r="AK400" s="306">
        <v>3569750.7518989402</v>
      </c>
      <c r="AL400" s="306">
        <v>3676843.2744559101</v>
      </c>
      <c r="AM400" s="306">
        <v>3787148.5726895798</v>
      </c>
      <c r="AN400" s="261"/>
    </row>
    <row r="401" spans="1:40" s="268" customFormat="1" ht="12" hidden="1" customHeight="1">
      <c r="A401" s="296" t="str">
        <f t="shared" si="85"/>
        <v>#hiderow</v>
      </c>
      <c r="B401" s="265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87">
        <f t="shared" si="88"/>
        <v>2904</v>
      </c>
      <c r="V401" s="307">
        <v>2904</v>
      </c>
      <c r="W401" s="265"/>
      <c r="Y401" s="265"/>
      <c r="Z401" s="265"/>
      <c r="AA401" s="305">
        <f t="shared" si="87"/>
        <v>2904</v>
      </c>
      <c r="AB401" s="305" t="s">
        <v>462</v>
      </c>
      <c r="AC401" s="306">
        <v>0</v>
      </c>
      <c r="AD401" s="306">
        <v>0</v>
      </c>
      <c r="AE401" s="306">
        <v>0</v>
      </c>
      <c r="AF401" s="306">
        <v>0</v>
      </c>
      <c r="AG401" s="306">
        <v>0</v>
      </c>
      <c r="AH401" s="306">
        <v>0</v>
      </c>
      <c r="AI401" s="306">
        <v>0</v>
      </c>
      <c r="AJ401" s="306">
        <v>0</v>
      </c>
      <c r="AK401" s="306">
        <v>0</v>
      </c>
      <c r="AL401" s="306">
        <v>0</v>
      </c>
      <c r="AM401" s="306">
        <v>0</v>
      </c>
      <c r="AN401" s="261"/>
    </row>
    <row r="402" spans="1:40" s="268" customFormat="1" ht="12" hidden="1" customHeight="1">
      <c r="A402" s="296" t="str">
        <f t="shared" si="85"/>
        <v>#hiderow</v>
      </c>
      <c r="B402" s="265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87">
        <f t="shared" si="88"/>
        <v>2905</v>
      </c>
      <c r="V402" s="307">
        <v>2905</v>
      </c>
      <c r="W402" s="265"/>
      <c r="Y402" s="265"/>
      <c r="Z402" s="265"/>
      <c r="AA402" s="305">
        <f t="shared" si="87"/>
        <v>2905</v>
      </c>
      <c r="AB402" s="305" t="s">
        <v>463</v>
      </c>
      <c r="AC402" s="306">
        <v>0</v>
      </c>
      <c r="AD402" s="306">
        <v>0</v>
      </c>
      <c r="AE402" s="306">
        <v>0</v>
      </c>
      <c r="AF402" s="306">
        <v>0</v>
      </c>
      <c r="AG402" s="306">
        <v>0</v>
      </c>
      <c r="AH402" s="306">
        <v>0</v>
      </c>
      <c r="AI402" s="306">
        <v>0</v>
      </c>
      <c r="AJ402" s="306">
        <v>0</v>
      </c>
      <c r="AK402" s="306">
        <v>0</v>
      </c>
      <c r="AL402" s="306">
        <v>0</v>
      </c>
      <c r="AM402" s="306">
        <v>0</v>
      </c>
      <c r="AN402" s="261"/>
    </row>
    <row r="403" spans="1:40" s="268" customFormat="1" ht="12" hidden="1" customHeight="1">
      <c r="A403" s="296" t="str">
        <f t="shared" si="85"/>
        <v>#hiderow</v>
      </c>
      <c r="B403" s="265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87">
        <f t="shared" si="88"/>
        <v>2908</v>
      </c>
      <c r="V403" s="307">
        <v>2908</v>
      </c>
      <c r="W403" s="265"/>
      <c r="Y403" s="265"/>
      <c r="Z403" s="265"/>
      <c r="AA403" s="305">
        <f t="shared" si="87"/>
        <v>2908</v>
      </c>
      <c r="AB403" s="305" t="s">
        <v>464</v>
      </c>
      <c r="AC403" s="306">
        <v>0</v>
      </c>
      <c r="AD403" s="306">
        <v>0</v>
      </c>
      <c r="AE403" s="306">
        <v>0</v>
      </c>
      <c r="AF403" s="306">
        <v>0</v>
      </c>
      <c r="AG403" s="306">
        <v>0</v>
      </c>
      <c r="AH403" s="306">
        <v>0</v>
      </c>
      <c r="AI403" s="306">
        <v>0</v>
      </c>
      <c r="AJ403" s="306">
        <v>0</v>
      </c>
      <c r="AK403" s="306">
        <v>0</v>
      </c>
      <c r="AL403" s="306">
        <v>0</v>
      </c>
      <c r="AM403" s="306">
        <v>0</v>
      </c>
      <c r="AN403" s="261"/>
    </row>
    <row r="404" spans="1:40" s="268" customFormat="1" ht="12" hidden="1" customHeight="1">
      <c r="A404" s="296" t="str">
        <f t="shared" si="85"/>
        <v>#hiderow</v>
      </c>
      <c r="B404" s="265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87">
        <f t="shared" si="88"/>
        <v>2909</v>
      </c>
      <c r="V404" s="307">
        <v>2909</v>
      </c>
      <c r="W404" s="265"/>
      <c r="Y404" s="265"/>
      <c r="Z404" s="265"/>
      <c r="AA404" s="305">
        <f t="shared" si="87"/>
        <v>2909</v>
      </c>
      <c r="AB404" s="305" t="s">
        <v>465</v>
      </c>
      <c r="AC404" s="306">
        <v>0</v>
      </c>
      <c r="AD404" s="306">
        <v>0</v>
      </c>
      <c r="AE404" s="306">
        <v>0</v>
      </c>
      <c r="AF404" s="306">
        <v>0</v>
      </c>
      <c r="AG404" s="306">
        <v>0</v>
      </c>
      <c r="AH404" s="306">
        <v>0</v>
      </c>
      <c r="AI404" s="306">
        <v>0</v>
      </c>
      <c r="AJ404" s="306">
        <v>0</v>
      </c>
      <c r="AK404" s="306">
        <v>0</v>
      </c>
      <c r="AL404" s="306">
        <v>0</v>
      </c>
      <c r="AM404" s="306">
        <v>0</v>
      </c>
      <c r="AN404" s="261"/>
    </row>
    <row r="405" spans="1:40" s="268" customFormat="1" ht="12" hidden="1" customHeight="1">
      <c r="A405" s="296" t="str">
        <f t="shared" si="85"/>
        <v>#hiderow</v>
      </c>
      <c r="B405" s="265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87">
        <f t="shared" si="88"/>
        <v>2911</v>
      </c>
      <c r="V405" s="307">
        <v>2911</v>
      </c>
      <c r="W405" s="265"/>
      <c r="Y405" s="265"/>
      <c r="Z405" s="265"/>
      <c r="AA405" s="305">
        <f t="shared" si="87"/>
        <v>2911</v>
      </c>
      <c r="AB405" s="305" t="s">
        <v>466</v>
      </c>
      <c r="AC405" s="306">
        <v>0</v>
      </c>
      <c r="AD405" s="306">
        <v>0</v>
      </c>
      <c r="AE405" s="306">
        <v>0</v>
      </c>
      <c r="AF405" s="306">
        <v>0</v>
      </c>
      <c r="AG405" s="306">
        <v>0</v>
      </c>
      <c r="AH405" s="306">
        <v>0</v>
      </c>
      <c r="AI405" s="306">
        <v>0</v>
      </c>
      <c r="AJ405" s="306">
        <v>0</v>
      </c>
      <c r="AK405" s="306">
        <v>0</v>
      </c>
      <c r="AL405" s="306">
        <v>0</v>
      </c>
      <c r="AM405" s="306">
        <v>0</v>
      </c>
      <c r="AN405" s="261"/>
    </row>
    <row r="406" spans="1:40" s="268" customFormat="1" ht="12" hidden="1" customHeight="1">
      <c r="A406" s="296" t="str">
        <f t="shared" si="85"/>
        <v>#hiderow</v>
      </c>
      <c r="B406" s="265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87">
        <f t="shared" si="88"/>
        <v>2912</v>
      </c>
      <c r="V406" s="307">
        <v>2912</v>
      </c>
      <c r="W406" s="265"/>
      <c r="Y406" s="265"/>
      <c r="Z406" s="265"/>
      <c r="AA406" s="305">
        <f t="shared" si="87"/>
        <v>2912</v>
      </c>
      <c r="AB406" s="305" t="s">
        <v>467</v>
      </c>
      <c r="AC406" s="306">
        <v>0</v>
      </c>
      <c r="AD406" s="306">
        <v>0</v>
      </c>
      <c r="AE406" s="306">
        <v>0</v>
      </c>
      <c r="AF406" s="306">
        <v>0</v>
      </c>
      <c r="AG406" s="306">
        <v>0</v>
      </c>
      <c r="AH406" s="306">
        <v>0</v>
      </c>
      <c r="AI406" s="306">
        <v>0</v>
      </c>
      <c r="AJ406" s="306">
        <v>0</v>
      </c>
      <c r="AK406" s="306">
        <v>0</v>
      </c>
      <c r="AL406" s="306">
        <v>0</v>
      </c>
      <c r="AM406" s="306">
        <v>0</v>
      </c>
      <c r="AN406" s="261"/>
    </row>
    <row r="407" spans="1:40" s="268" customFormat="1" ht="12" hidden="1" customHeight="1">
      <c r="A407" s="296" t="str">
        <f t="shared" si="85"/>
        <v>#hiderow</v>
      </c>
      <c r="B407" s="265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87">
        <f t="shared" si="88"/>
        <v>2913</v>
      </c>
      <c r="V407" s="307">
        <v>2913</v>
      </c>
      <c r="W407" s="265"/>
      <c r="Y407" s="265"/>
      <c r="Z407" s="265"/>
      <c r="AA407" s="305">
        <f t="shared" si="87"/>
        <v>2913</v>
      </c>
      <c r="AB407" s="305" t="s">
        <v>468</v>
      </c>
      <c r="AC407" s="306">
        <v>0</v>
      </c>
      <c r="AD407" s="306">
        <v>0</v>
      </c>
      <c r="AE407" s="306">
        <v>0</v>
      </c>
      <c r="AF407" s="306">
        <v>0</v>
      </c>
      <c r="AG407" s="306">
        <v>0</v>
      </c>
      <c r="AH407" s="306">
        <v>0</v>
      </c>
      <c r="AI407" s="306">
        <v>0</v>
      </c>
      <c r="AJ407" s="306">
        <v>0</v>
      </c>
      <c r="AK407" s="306">
        <v>0</v>
      </c>
      <c r="AL407" s="306">
        <v>0</v>
      </c>
      <c r="AM407" s="306">
        <v>0</v>
      </c>
      <c r="AN407" s="261"/>
    </row>
    <row r="408" spans="1:40" s="268" customFormat="1" ht="12" hidden="1" customHeight="1">
      <c r="A408" s="296" t="str">
        <f t="shared" si="85"/>
        <v>#hiderow</v>
      </c>
      <c r="B408" s="265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87">
        <f t="shared" si="88"/>
        <v>2914</v>
      </c>
      <c r="V408" s="307">
        <v>2914</v>
      </c>
      <c r="W408" s="265"/>
      <c r="Y408" s="265"/>
      <c r="Z408" s="265"/>
      <c r="AA408" s="305">
        <f t="shared" si="87"/>
        <v>2914</v>
      </c>
      <c r="AB408" s="305" t="s">
        <v>469</v>
      </c>
      <c r="AC408" s="306">
        <v>0</v>
      </c>
      <c r="AD408" s="306">
        <v>0</v>
      </c>
      <c r="AE408" s="306">
        <v>0</v>
      </c>
      <c r="AF408" s="306">
        <v>0</v>
      </c>
      <c r="AG408" s="306">
        <v>0</v>
      </c>
      <c r="AH408" s="306">
        <v>0</v>
      </c>
      <c r="AI408" s="306">
        <v>0</v>
      </c>
      <c r="AJ408" s="306">
        <v>0</v>
      </c>
      <c r="AK408" s="306">
        <v>0</v>
      </c>
      <c r="AL408" s="306">
        <v>0</v>
      </c>
      <c r="AM408" s="306">
        <v>0</v>
      </c>
      <c r="AN408" s="261"/>
    </row>
    <row r="409" spans="1:40" s="268" customFormat="1" ht="12" hidden="1" customHeight="1">
      <c r="A409" s="296" t="str">
        <f t="shared" si="85"/>
        <v>#hiderow</v>
      </c>
      <c r="B409" s="265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87">
        <f t="shared" si="88"/>
        <v>2915</v>
      </c>
      <c r="V409" s="307">
        <v>2915</v>
      </c>
      <c r="W409" s="265"/>
      <c r="Y409" s="265"/>
      <c r="Z409" s="265"/>
      <c r="AA409" s="305">
        <f t="shared" si="87"/>
        <v>2915</v>
      </c>
      <c r="AB409" s="305" t="s">
        <v>470</v>
      </c>
      <c r="AC409" s="306">
        <v>0</v>
      </c>
      <c r="AD409" s="306">
        <v>0</v>
      </c>
      <c r="AE409" s="306">
        <v>0</v>
      </c>
      <c r="AF409" s="306">
        <v>0</v>
      </c>
      <c r="AG409" s="306">
        <v>0</v>
      </c>
      <c r="AH409" s="306">
        <v>0</v>
      </c>
      <c r="AI409" s="306">
        <v>0</v>
      </c>
      <c r="AJ409" s="306">
        <v>0</v>
      </c>
      <c r="AK409" s="306">
        <v>0</v>
      </c>
      <c r="AL409" s="306">
        <v>0</v>
      </c>
      <c r="AM409" s="306">
        <v>0</v>
      </c>
      <c r="AN409" s="261"/>
    </row>
    <row r="410" spans="1:40" s="268" customFormat="1" ht="12" hidden="1" customHeight="1">
      <c r="A410" s="296" t="str">
        <f t="shared" si="85"/>
        <v>#hiderow</v>
      </c>
      <c r="B410" s="265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87">
        <f t="shared" si="88"/>
        <v>2925</v>
      </c>
      <c r="V410" s="307">
        <v>2925</v>
      </c>
      <c r="W410" s="265"/>
      <c r="Y410" s="265"/>
      <c r="Z410" s="265"/>
      <c r="AA410" s="305">
        <f t="shared" si="87"/>
        <v>2925</v>
      </c>
      <c r="AB410" s="305" t="s">
        <v>471</v>
      </c>
      <c r="AC410" s="306">
        <v>0</v>
      </c>
      <c r="AD410" s="306">
        <v>0</v>
      </c>
      <c r="AE410" s="306">
        <v>0</v>
      </c>
      <c r="AF410" s="306">
        <v>0</v>
      </c>
      <c r="AG410" s="306">
        <v>0</v>
      </c>
      <c r="AH410" s="306">
        <v>0</v>
      </c>
      <c r="AI410" s="306">
        <v>0</v>
      </c>
      <c r="AJ410" s="306">
        <v>0</v>
      </c>
      <c r="AK410" s="306">
        <v>0</v>
      </c>
      <c r="AL410" s="306">
        <v>0</v>
      </c>
      <c r="AM410" s="306">
        <v>0</v>
      </c>
      <c r="AN410" s="261"/>
    </row>
    <row r="411" spans="1:40" s="268" customFormat="1" ht="12" hidden="1" customHeight="1">
      <c r="A411" s="296" t="str">
        <f t="shared" si="85"/>
        <v>#hiderow</v>
      </c>
      <c r="B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87">
        <f t="shared" si="88"/>
        <v>2928</v>
      </c>
      <c r="V411" s="307">
        <v>2928</v>
      </c>
      <c r="W411" s="265"/>
      <c r="Y411" s="265"/>
      <c r="Z411" s="265"/>
      <c r="AA411" s="305">
        <f t="shared" si="87"/>
        <v>2928</v>
      </c>
      <c r="AB411" s="305" t="s">
        <v>472</v>
      </c>
      <c r="AC411" s="306">
        <v>0</v>
      </c>
      <c r="AD411" s="306">
        <v>0</v>
      </c>
      <c r="AE411" s="306">
        <v>0</v>
      </c>
      <c r="AF411" s="306">
        <v>0</v>
      </c>
      <c r="AG411" s="306">
        <v>0</v>
      </c>
      <c r="AH411" s="306">
        <v>0</v>
      </c>
      <c r="AI411" s="306">
        <v>0</v>
      </c>
      <c r="AJ411" s="306">
        <v>0</v>
      </c>
      <c r="AK411" s="306">
        <v>0</v>
      </c>
      <c r="AL411" s="306">
        <v>0</v>
      </c>
      <c r="AM411" s="306">
        <v>0</v>
      </c>
      <c r="AN411" s="261"/>
    </row>
    <row r="412" spans="1:40" s="268" customFormat="1" ht="12" hidden="1" customHeight="1">
      <c r="A412" s="296" t="str">
        <f t="shared" si="85"/>
        <v>#hiderow</v>
      </c>
      <c r="B412" s="265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87">
        <f t="shared" si="88"/>
        <v>2930</v>
      </c>
      <c r="V412" s="307">
        <v>2930</v>
      </c>
      <c r="W412" s="265"/>
      <c r="Y412" s="265"/>
      <c r="Z412" s="265"/>
      <c r="AA412" s="305">
        <f t="shared" si="87"/>
        <v>2930</v>
      </c>
      <c r="AB412" s="305" t="s">
        <v>473</v>
      </c>
      <c r="AC412" s="306">
        <v>0</v>
      </c>
      <c r="AD412" s="306">
        <v>0</v>
      </c>
      <c r="AE412" s="306">
        <v>0</v>
      </c>
      <c r="AF412" s="306">
        <v>0</v>
      </c>
      <c r="AG412" s="306">
        <v>0</v>
      </c>
      <c r="AH412" s="306">
        <v>0</v>
      </c>
      <c r="AI412" s="306">
        <v>0</v>
      </c>
      <c r="AJ412" s="306">
        <v>0</v>
      </c>
      <c r="AK412" s="306">
        <v>0</v>
      </c>
      <c r="AL412" s="306">
        <v>0</v>
      </c>
      <c r="AM412" s="306">
        <v>0</v>
      </c>
      <c r="AN412" s="261"/>
    </row>
    <row r="413" spans="1:40" s="268" customFormat="1" ht="12" hidden="1" customHeight="1">
      <c r="A413" s="296" t="str">
        <f t="shared" si="85"/>
        <v>#hiderow</v>
      </c>
      <c r="B413" s="265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87">
        <f t="shared" si="88"/>
        <v>2933</v>
      </c>
      <c r="V413" s="307">
        <v>2933</v>
      </c>
      <c r="W413" s="265"/>
      <c r="Y413" s="265"/>
      <c r="Z413" s="265"/>
      <c r="AA413" s="305">
        <f t="shared" si="87"/>
        <v>2933</v>
      </c>
      <c r="AB413" s="305" t="s">
        <v>474</v>
      </c>
      <c r="AC413" s="306">
        <v>0</v>
      </c>
      <c r="AD413" s="306">
        <v>0</v>
      </c>
      <c r="AE413" s="306">
        <v>0</v>
      </c>
      <c r="AF413" s="306">
        <v>0</v>
      </c>
      <c r="AG413" s="306">
        <v>0</v>
      </c>
      <c r="AH413" s="306">
        <v>0</v>
      </c>
      <c r="AI413" s="306">
        <v>0</v>
      </c>
      <c r="AJ413" s="306">
        <v>0</v>
      </c>
      <c r="AK413" s="306">
        <v>0</v>
      </c>
      <c r="AL413" s="306">
        <v>0</v>
      </c>
      <c r="AM413" s="306">
        <v>0</v>
      </c>
      <c r="AN413" s="261"/>
    </row>
    <row r="414" spans="1:40" s="268" customFormat="1" ht="12" hidden="1" customHeight="1">
      <c r="A414" s="296" t="str">
        <f t="shared" si="85"/>
        <v>#hiderow</v>
      </c>
      <c r="B414" s="265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87">
        <f t="shared" si="88"/>
        <v>2935</v>
      </c>
      <c r="V414" s="307">
        <v>2935</v>
      </c>
      <c r="W414" s="265"/>
      <c r="Y414" s="265"/>
      <c r="Z414" s="265"/>
      <c r="AA414" s="305">
        <f t="shared" si="87"/>
        <v>2935</v>
      </c>
      <c r="AB414" s="305" t="s">
        <v>475</v>
      </c>
      <c r="AC414" s="306">
        <v>0</v>
      </c>
      <c r="AD414" s="306">
        <v>0</v>
      </c>
      <c r="AE414" s="306">
        <v>0</v>
      </c>
      <c r="AF414" s="306">
        <v>0</v>
      </c>
      <c r="AG414" s="306">
        <v>0</v>
      </c>
      <c r="AH414" s="306">
        <v>0</v>
      </c>
      <c r="AI414" s="306">
        <v>0</v>
      </c>
      <c r="AJ414" s="306">
        <v>0</v>
      </c>
      <c r="AK414" s="306">
        <v>0</v>
      </c>
      <c r="AL414" s="306">
        <v>0</v>
      </c>
      <c r="AM414" s="306">
        <v>0</v>
      </c>
      <c r="AN414" s="261"/>
    </row>
    <row r="415" spans="1:40" s="268" customFormat="1" ht="12" hidden="1" customHeight="1">
      <c r="A415" s="296" t="str">
        <f t="shared" si="85"/>
        <v>#hiderow</v>
      </c>
      <c r="B415" s="265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87">
        <f t="shared" si="88"/>
        <v>2940</v>
      </c>
      <c r="V415" s="307">
        <v>2940</v>
      </c>
      <c r="W415" s="265"/>
      <c r="Y415" s="265"/>
      <c r="Z415" s="265"/>
      <c r="AA415" s="305">
        <f t="shared" si="87"/>
        <v>2940</v>
      </c>
      <c r="AB415" s="305" t="s">
        <v>476</v>
      </c>
      <c r="AC415" s="306">
        <v>0</v>
      </c>
      <c r="AD415" s="306">
        <v>0</v>
      </c>
      <c r="AE415" s="306">
        <v>0</v>
      </c>
      <c r="AF415" s="306">
        <v>0</v>
      </c>
      <c r="AG415" s="306">
        <v>0</v>
      </c>
      <c r="AH415" s="306">
        <v>0</v>
      </c>
      <c r="AI415" s="306">
        <v>0</v>
      </c>
      <c r="AJ415" s="306">
        <v>0</v>
      </c>
      <c r="AK415" s="306">
        <v>0</v>
      </c>
      <c r="AL415" s="306">
        <v>0</v>
      </c>
      <c r="AM415" s="306">
        <v>0</v>
      </c>
      <c r="AN415" s="261"/>
    </row>
    <row r="416" spans="1:40" s="268" customFormat="1" ht="12" hidden="1" customHeight="1">
      <c r="A416" s="296" t="str">
        <f t="shared" si="85"/>
        <v>#hiderow</v>
      </c>
      <c r="B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87">
        <f t="shared" si="88"/>
        <v>2941</v>
      </c>
      <c r="V416" s="307">
        <v>2941</v>
      </c>
      <c r="W416" s="265"/>
      <c r="Y416" s="265"/>
      <c r="Z416" s="265"/>
      <c r="AA416" s="305">
        <f t="shared" si="87"/>
        <v>2941</v>
      </c>
      <c r="AB416" s="305" t="s">
        <v>477</v>
      </c>
      <c r="AC416" s="306">
        <v>0</v>
      </c>
      <c r="AD416" s="306">
        <v>0</v>
      </c>
      <c r="AE416" s="306">
        <v>0</v>
      </c>
      <c r="AF416" s="306">
        <v>0</v>
      </c>
      <c r="AG416" s="306">
        <v>0</v>
      </c>
      <c r="AH416" s="306">
        <v>0</v>
      </c>
      <c r="AI416" s="306">
        <v>0</v>
      </c>
      <c r="AJ416" s="306">
        <v>0</v>
      </c>
      <c r="AK416" s="306">
        <v>0</v>
      </c>
      <c r="AL416" s="306">
        <v>0</v>
      </c>
      <c r="AM416" s="306">
        <v>0</v>
      </c>
      <c r="AN416" s="261"/>
    </row>
    <row r="417" spans="1:40" s="268" customFormat="1" ht="12" hidden="1" customHeight="1">
      <c r="A417" s="296" t="str">
        <f t="shared" si="85"/>
        <v>#hiderow</v>
      </c>
      <c r="B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87">
        <f t="shared" si="88"/>
        <v>2999</v>
      </c>
      <c r="V417" s="307">
        <v>2999</v>
      </c>
      <c r="W417" s="265"/>
      <c r="Y417" s="265"/>
      <c r="Z417" s="265"/>
      <c r="AA417" s="305">
        <f t="shared" si="87"/>
        <v>2999</v>
      </c>
      <c r="AB417" s="305" t="s">
        <v>478</v>
      </c>
      <c r="AC417" s="306">
        <v>0</v>
      </c>
      <c r="AD417" s="306">
        <v>0</v>
      </c>
      <c r="AE417" s="306">
        <v>0</v>
      </c>
      <c r="AF417" s="306">
        <v>0</v>
      </c>
      <c r="AG417" s="306">
        <v>0</v>
      </c>
      <c r="AH417" s="306">
        <v>0</v>
      </c>
      <c r="AI417" s="306">
        <v>0</v>
      </c>
      <c r="AJ417" s="306">
        <v>0</v>
      </c>
      <c r="AK417" s="306">
        <v>0</v>
      </c>
      <c r="AL417" s="306">
        <v>0</v>
      </c>
      <c r="AM417" s="306">
        <v>0</v>
      </c>
      <c r="AN417" s="261"/>
    </row>
    <row r="418" spans="1:40" s="293" customFormat="1" ht="12" customHeight="1">
      <c r="A418" s="265"/>
      <c r="B418" s="265"/>
      <c r="AA418" s="305"/>
      <c r="AB418" s="310" t="s">
        <v>186</v>
      </c>
      <c r="AC418" s="309">
        <f t="shared" ref="AC418:AM418" si="89">SUM(AC366:AC417)</f>
        <v>0</v>
      </c>
      <c r="AD418" s="309">
        <f t="shared" si="89"/>
        <v>4887384.7592837997</v>
      </c>
      <c r="AE418" s="309">
        <f t="shared" si="89"/>
        <v>5787357.2816666598</v>
      </c>
      <c r="AF418" s="309">
        <f t="shared" si="89"/>
        <v>6274183.8334499998</v>
      </c>
      <c r="AG418" s="309">
        <f t="shared" si="89"/>
        <v>6795256.1144535001</v>
      </c>
      <c r="AH418" s="309">
        <f t="shared" si="89"/>
        <v>6999113.7978870999</v>
      </c>
      <c r="AI418" s="309">
        <f t="shared" si="89"/>
        <v>7209087.2118237093</v>
      </c>
      <c r="AJ418" s="309">
        <f t="shared" si="89"/>
        <v>7425359.8281784095</v>
      </c>
      <c r="AK418" s="309">
        <f t="shared" si="89"/>
        <v>7648120.6230237801</v>
      </c>
      <c r="AL418" s="309">
        <f t="shared" si="89"/>
        <v>7877564.2417144906</v>
      </c>
      <c r="AM418" s="309">
        <f t="shared" si="89"/>
        <v>8113891.1689659199</v>
      </c>
      <c r="AN418" s="284"/>
    </row>
    <row r="419" spans="1:40" s="268" customFormat="1" ht="12" customHeight="1">
      <c r="A419" s="265"/>
      <c r="B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Y419" s="265"/>
      <c r="Z419" s="265"/>
      <c r="AA419" s="305"/>
      <c r="AB419" s="305"/>
      <c r="AC419" s="306"/>
      <c r="AD419" s="306"/>
      <c r="AE419" s="306"/>
      <c r="AF419" s="306"/>
      <c r="AG419" s="306"/>
      <c r="AH419" s="306"/>
      <c r="AI419" s="306"/>
      <c r="AJ419" s="306"/>
      <c r="AK419" s="306"/>
      <c r="AL419" s="306"/>
      <c r="AM419" s="306"/>
      <c r="AN419" s="261"/>
    </row>
    <row r="420" spans="1:40" s="293" customFormat="1" ht="12" customHeight="1">
      <c r="A420" s="265"/>
      <c r="B420" s="265"/>
      <c r="D420" s="311"/>
      <c r="E420" s="311"/>
      <c r="F420" s="311"/>
      <c r="G420" s="311"/>
      <c r="H420" s="311"/>
      <c r="I420" s="311"/>
      <c r="J420" s="311"/>
      <c r="K420" s="311"/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Y420" s="311"/>
      <c r="Z420" s="311"/>
      <c r="AA420" s="310" t="s">
        <v>64</v>
      </c>
      <c r="AC420" s="312"/>
      <c r="AD420" s="312"/>
      <c r="AE420" s="312"/>
      <c r="AF420" s="312"/>
      <c r="AG420" s="312"/>
      <c r="AH420" s="312"/>
      <c r="AI420" s="312"/>
      <c r="AJ420" s="312"/>
      <c r="AK420" s="312"/>
      <c r="AL420" s="312"/>
      <c r="AM420" s="312"/>
      <c r="AN420" s="284"/>
    </row>
    <row r="421" spans="1:40" s="314" customFormat="1" ht="12" customHeight="1">
      <c r="A421" s="296" t="str">
        <f t="shared" ref="A421:A429" si="90">IF(SUM(AC421:AM421)=0,"#hiderow","#showrow")</f>
        <v>#showrow</v>
      </c>
      <c r="B421" s="265"/>
      <c r="D421" s="315"/>
      <c r="E421" s="315"/>
      <c r="F421" s="315"/>
      <c r="G421" s="315"/>
      <c r="H421" s="315"/>
      <c r="I421" s="315"/>
      <c r="J421" s="315"/>
      <c r="K421" s="315"/>
      <c r="L421" s="315"/>
      <c r="M421" s="315"/>
      <c r="N421" s="315"/>
      <c r="O421" s="315"/>
      <c r="P421" s="315"/>
      <c r="Q421" s="315"/>
      <c r="R421" s="315"/>
      <c r="S421" s="315"/>
      <c r="T421" s="315"/>
      <c r="U421" s="287" t="s">
        <v>237</v>
      </c>
      <c r="V421" s="307">
        <v>3100</v>
      </c>
      <c r="W421" s="315"/>
      <c r="Y421" s="315"/>
      <c r="Z421" s="315"/>
      <c r="AA421" s="305">
        <f t="shared" ref="AA421:AA429" si="91">V421</f>
        <v>3100</v>
      </c>
      <c r="AB421" s="305" t="s">
        <v>237</v>
      </c>
      <c r="AC421" s="316">
        <v>0</v>
      </c>
      <c r="AD421" s="306">
        <v>2172378.7979456699</v>
      </c>
      <c r="AE421" s="306">
        <v>2753729.4399999902</v>
      </c>
      <c r="AF421" s="306">
        <v>3314475.8360000001</v>
      </c>
      <c r="AG421" s="306">
        <v>3762396.1753449901</v>
      </c>
      <c r="AH421" s="306">
        <v>3887966.3937737802</v>
      </c>
      <c r="AI421" s="306">
        <v>4245687.5645359401</v>
      </c>
      <c r="AJ421" s="306">
        <v>4373025.3864720203</v>
      </c>
      <c r="AK421" s="306">
        <v>4504183.3430661904</v>
      </c>
      <c r="AL421" s="306">
        <v>4639276.0383581696</v>
      </c>
      <c r="AM421" s="306">
        <v>4778421.5145089095</v>
      </c>
      <c r="AN421" s="317"/>
    </row>
    <row r="422" spans="1:40" s="314" customFormat="1" ht="12" customHeight="1">
      <c r="A422" s="296" t="str">
        <f t="shared" si="90"/>
        <v>#showrow</v>
      </c>
      <c r="B422" s="265"/>
      <c r="D422" s="315"/>
      <c r="E422" s="315"/>
      <c r="F422" s="315"/>
      <c r="G422" s="315"/>
      <c r="H422" s="315"/>
      <c r="I422" s="315"/>
      <c r="J422" s="315"/>
      <c r="K422" s="315"/>
      <c r="L422" s="315"/>
      <c r="M422" s="315"/>
      <c r="N422" s="315"/>
      <c r="O422" s="315"/>
      <c r="P422" s="315"/>
      <c r="Q422" s="315"/>
      <c r="R422" s="315"/>
      <c r="S422" s="315"/>
      <c r="T422" s="315"/>
      <c r="U422" s="287" t="s">
        <v>238</v>
      </c>
      <c r="V422" s="307">
        <v>3200</v>
      </c>
      <c r="W422" s="315"/>
      <c r="Y422" s="315"/>
      <c r="Z422" s="315"/>
      <c r="AA422" s="305">
        <f t="shared" si="91"/>
        <v>3200</v>
      </c>
      <c r="AB422" s="305" t="s">
        <v>238</v>
      </c>
      <c r="AC422" s="316">
        <v>0</v>
      </c>
      <c r="AD422" s="306">
        <v>492017.50611088402</v>
      </c>
      <c r="AE422" s="306">
        <v>621014.33202013304</v>
      </c>
      <c r="AF422" s="306">
        <v>801754.66679359996</v>
      </c>
      <c r="AG422" s="306">
        <v>1011222.43759361</v>
      </c>
      <c r="AH422" s="306">
        <v>1090312.94143603</v>
      </c>
      <c r="AI422" s="306">
        <v>1154978.2496293299</v>
      </c>
      <c r="AJ422" s="306">
        <v>1213138.0239387299</v>
      </c>
      <c r="AK422" s="306">
        <v>1259218.46050695</v>
      </c>
      <c r="AL422" s="306">
        <v>1296995.01432215</v>
      </c>
      <c r="AM422" s="306">
        <v>1335904.86475182</v>
      </c>
      <c r="AN422" s="317"/>
    </row>
    <row r="423" spans="1:40" s="314" customFormat="1" ht="12" customHeight="1">
      <c r="A423" s="296" t="str">
        <f t="shared" si="90"/>
        <v>#showrow</v>
      </c>
      <c r="B423" s="265"/>
      <c r="D423" s="315"/>
      <c r="E423" s="315"/>
      <c r="F423" s="315"/>
      <c r="G423" s="315"/>
      <c r="H423" s="315"/>
      <c r="I423" s="315"/>
      <c r="J423" s="315"/>
      <c r="K423" s="315"/>
      <c r="L423" s="315"/>
      <c r="M423" s="315"/>
      <c r="N423" s="315"/>
      <c r="O423" s="315"/>
      <c r="P423" s="315"/>
      <c r="Q423" s="315"/>
      <c r="R423" s="315"/>
      <c r="S423" s="315"/>
      <c r="T423" s="315"/>
      <c r="U423" s="287" t="s">
        <v>261</v>
      </c>
      <c r="V423" s="307">
        <v>3300</v>
      </c>
      <c r="W423" s="315"/>
      <c r="Y423" s="315"/>
      <c r="Z423" s="315"/>
      <c r="AA423" s="305">
        <f t="shared" si="91"/>
        <v>3300</v>
      </c>
      <c r="AB423" s="305" t="s">
        <v>479</v>
      </c>
      <c r="AC423" s="316">
        <v>0</v>
      </c>
      <c r="AD423" s="306">
        <v>624902.27206213505</v>
      </c>
      <c r="AE423" s="306">
        <v>749878.37147749995</v>
      </c>
      <c r="AF423" s="306">
        <v>807839.84287182498</v>
      </c>
      <c r="AG423" s="306">
        <v>869169.73433447897</v>
      </c>
      <c r="AH423" s="306">
        <v>895251.307950599</v>
      </c>
      <c r="AI423" s="306">
        <v>921068.60160070704</v>
      </c>
      <c r="AJ423" s="306">
        <v>947501.40064872697</v>
      </c>
      <c r="AK423" s="306">
        <v>974727.18366819003</v>
      </c>
      <c r="AL423" s="306">
        <v>1002582.53173704</v>
      </c>
      <c r="AM423" s="306">
        <v>1031111.17294941</v>
      </c>
      <c r="AN423" s="317"/>
    </row>
    <row r="424" spans="1:40" s="314" customFormat="1" ht="12" customHeight="1">
      <c r="A424" s="296" t="str">
        <f t="shared" si="90"/>
        <v>#showrow</v>
      </c>
      <c r="B424" s="265"/>
      <c r="D424" s="315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5"/>
      <c r="P424" s="315"/>
      <c r="Q424" s="315"/>
      <c r="R424" s="315"/>
      <c r="S424" s="315"/>
      <c r="T424" s="315"/>
      <c r="U424" s="287" t="s">
        <v>259</v>
      </c>
      <c r="V424" s="307">
        <v>3400</v>
      </c>
      <c r="W424" s="315"/>
      <c r="Y424" s="315"/>
      <c r="Z424" s="315"/>
      <c r="AA424" s="305">
        <f t="shared" si="91"/>
        <v>3400</v>
      </c>
      <c r="AB424" s="305" t="s">
        <v>480</v>
      </c>
      <c r="AC424" s="316">
        <v>0</v>
      </c>
      <c r="AD424" s="306">
        <v>3057313.6058124001</v>
      </c>
      <c r="AE424" s="306">
        <v>3747743.2504081698</v>
      </c>
      <c r="AF424" s="306">
        <v>4274101.1648249999</v>
      </c>
      <c r="AG424" s="306">
        <v>4881048.5849383203</v>
      </c>
      <c r="AH424" s="306">
        <v>5394653.1638885997</v>
      </c>
      <c r="AI424" s="306">
        <v>5947605.1131871799</v>
      </c>
      <c r="AJ424" s="306">
        <v>6557234.63728886</v>
      </c>
      <c r="AK424" s="306">
        <v>7229351.1876109699</v>
      </c>
      <c r="AL424" s="306">
        <v>7970359.6843411103</v>
      </c>
      <c r="AM424" s="306">
        <v>8787321.5519860592</v>
      </c>
      <c r="AN424" s="317"/>
    </row>
    <row r="425" spans="1:40" s="314" customFormat="1" ht="12" customHeight="1">
      <c r="A425" s="296" t="str">
        <f t="shared" si="90"/>
        <v>#showrow</v>
      </c>
      <c r="B425" s="265"/>
      <c r="D425" s="315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5"/>
      <c r="P425" s="315"/>
      <c r="Q425" s="315"/>
      <c r="R425" s="315"/>
      <c r="S425" s="315"/>
      <c r="T425" s="315"/>
      <c r="U425" s="287" t="s">
        <v>239</v>
      </c>
      <c r="V425" s="307">
        <v>3500</v>
      </c>
      <c r="W425" s="315"/>
      <c r="Y425" s="315"/>
      <c r="Z425" s="315"/>
      <c r="AA425" s="305">
        <f t="shared" si="91"/>
        <v>3500</v>
      </c>
      <c r="AB425" s="305" t="s">
        <v>239</v>
      </c>
      <c r="AC425" s="316">
        <v>0</v>
      </c>
      <c r="AD425" s="306">
        <v>48284.532384356899</v>
      </c>
      <c r="AE425" s="306">
        <v>46940.042515833302</v>
      </c>
      <c r="AF425" s="306">
        <v>15223.470027975</v>
      </c>
      <c r="AG425" s="306">
        <v>16378.786359314199</v>
      </c>
      <c r="AH425" s="306">
        <v>16813.791659958599</v>
      </c>
      <c r="AI425" s="306">
        <v>17221.3144097574</v>
      </c>
      <c r="AJ425" s="306">
        <v>17641.062842050102</v>
      </c>
      <c r="AK425" s="306">
        <v>18073.403727311601</v>
      </c>
      <c r="AL425" s="306">
        <v>18518.612317558101</v>
      </c>
      <c r="AM425" s="306">
        <v>18977.069687084899</v>
      </c>
      <c r="AN425" s="317"/>
    </row>
    <row r="426" spans="1:40" s="314" customFormat="1" ht="12" customHeight="1">
      <c r="A426" s="296" t="str">
        <f t="shared" si="90"/>
        <v>#showrow</v>
      </c>
      <c r="B426" s="265"/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5"/>
      <c r="P426" s="315"/>
      <c r="Q426" s="315"/>
      <c r="R426" s="315"/>
      <c r="S426" s="315"/>
      <c r="T426" s="315"/>
      <c r="U426" s="287" t="s">
        <v>240</v>
      </c>
      <c r="V426" s="307">
        <v>3600</v>
      </c>
      <c r="W426" s="315"/>
      <c r="Y426" s="315"/>
      <c r="Z426" s="315"/>
      <c r="AA426" s="305">
        <f t="shared" si="91"/>
        <v>3600</v>
      </c>
      <c r="AB426" s="305" t="s">
        <v>240</v>
      </c>
      <c r="AC426" s="316">
        <v>0</v>
      </c>
      <c r="AD426" s="306">
        <v>230777.65861162299</v>
      </c>
      <c r="AE426" s="306">
        <v>266769.058852766</v>
      </c>
      <c r="AF426" s="306">
        <v>287976.528061683</v>
      </c>
      <c r="AG426" s="306">
        <v>310140.03493439301</v>
      </c>
      <c r="AH426" s="306">
        <v>320192.839288585</v>
      </c>
      <c r="AI426" s="306">
        <v>329796.80034724198</v>
      </c>
      <c r="AJ426" s="306">
        <v>339688.88023766002</v>
      </c>
      <c r="AK426" s="306">
        <v>349877.72252478899</v>
      </c>
      <c r="AL426" s="306">
        <v>360372.23008053302</v>
      </c>
      <c r="AM426" s="306">
        <v>371181.57286294899</v>
      </c>
      <c r="AN426" s="317"/>
    </row>
    <row r="427" spans="1:40" s="314" customFormat="1" ht="12" hidden="1" customHeight="1">
      <c r="A427" s="296" t="str">
        <f t="shared" si="90"/>
        <v>#hiderow</v>
      </c>
      <c r="B427" s="265"/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5"/>
      <c r="P427" s="315"/>
      <c r="Q427" s="315"/>
      <c r="R427" s="315"/>
      <c r="S427" s="315"/>
      <c r="T427" s="315"/>
      <c r="U427" s="287" t="s">
        <v>241</v>
      </c>
      <c r="V427" s="307">
        <v>3700</v>
      </c>
      <c r="W427" s="315"/>
      <c r="Y427" s="315"/>
      <c r="Z427" s="315"/>
      <c r="AA427" s="305">
        <f t="shared" si="91"/>
        <v>3700</v>
      </c>
      <c r="AB427" s="305" t="s">
        <v>241</v>
      </c>
      <c r="AC427" s="316">
        <v>0</v>
      </c>
      <c r="AD427" s="306">
        <v>0</v>
      </c>
      <c r="AE427" s="306">
        <v>0</v>
      </c>
      <c r="AF427" s="306">
        <v>0</v>
      </c>
      <c r="AG427" s="306">
        <v>0</v>
      </c>
      <c r="AH427" s="306">
        <v>0</v>
      </c>
      <c r="AI427" s="306">
        <v>0</v>
      </c>
      <c r="AJ427" s="306">
        <v>0</v>
      </c>
      <c r="AK427" s="306">
        <v>0</v>
      </c>
      <c r="AL427" s="306">
        <v>0</v>
      </c>
      <c r="AM427" s="306">
        <v>0</v>
      </c>
      <c r="AN427" s="317"/>
    </row>
    <row r="428" spans="1:40" s="314" customFormat="1" ht="12" hidden="1" customHeight="1">
      <c r="A428" s="296" t="str">
        <f t="shared" si="90"/>
        <v>#hiderow</v>
      </c>
      <c r="B428" s="265"/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5"/>
      <c r="P428" s="315"/>
      <c r="Q428" s="315"/>
      <c r="R428" s="315"/>
      <c r="S428" s="315"/>
      <c r="T428" s="315"/>
      <c r="U428" s="287" t="s">
        <v>242</v>
      </c>
      <c r="V428" s="307">
        <v>3800</v>
      </c>
      <c r="W428" s="315"/>
      <c r="Y428" s="315"/>
      <c r="Z428" s="315"/>
      <c r="AA428" s="305">
        <f t="shared" si="91"/>
        <v>3800</v>
      </c>
      <c r="AB428" s="305" t="s">
        <v>242</v>
      </c>
      <c r="AC428" s="316">
        <v>0</v>
      </c>
      <c r="AD428" s="306">
        <v>0</v>
      </c>
      <c r="AE428" s="306">
        <v>0</v>
      </c>
      <c r="AF428" s="306">
        <v>0</v>
      </c>
      <c r="AG428" s="306">
        <v>0</v>
      </c>
      <c r="AH428" s="306">
        <v>0</v>
      </c>
      <c r="AI428" s="306">
        <v>0</v>
      </c>
      <c r="AJ428" s="306">
        <v>0</v>
      </c>
      <c r="AK428" s="306">
        <v>0</v>
      </c>
      <c r="AL428" s="306">
        <v>0</v>
      </c>
      <c r="AM428" s="306">
        <v>0</v>
      </c>
      <c r="AN428" s="317"/>
    </row>
    <row r="429" spans="1:40" s="314" customFormat="1" ht="12" customHeight="1">
      <c r="A429" s="296" t="str">
        <f t="shared" si="90"/>
        <v>#showrow</v>
      </c>
      <c r="B429" s="265"/>
      <c r="D429" s="315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5"/>
      <c r="P429" s="315"/>
      <c r="Q429" s="315"/>
      <c r="R429" s="315"/>
      <c r="S429" s="315"/>
      <c r="T429" s="315"/>
      <c r="U429" s="287" t="s">
        <v>260</v>
      </c>
      <c r="V429" s="307">
        <v>3900</v>
      </c>
      <c r="W429" s="315"/>
      <c r="Y429" s="315"/>
      <c r="Z429" s="315"/>
      <c r="AA429" s="305">
        <f t="shared" si="91"/>
        <v>3900</v>
      </c>
      <c r="AB429" s="305" t="s">
        <v>481</v>
      </c>
      <c r="AC429" s="316">
        <v>0</v>
      </c>
      <c r="AD429" s="306">
        <v>155696.672819233</v>
      </c>
      <c r="AE429" s="306">
        <v>207319.19126363599</v>
      </c>
      <c r="AF429" s="306">
        <v>213538.767001545</v>
      </c>
      <c r="AG429" s="306">
        <v>219944.930011591</v>
      </c>
      <c r="AH429" s="306">
        <v>226543.27791193899</v>
      </c>
      <c r="AI429" s="306">
        <v>233339.57624929701</v>
      </c>
      <c r="AJ429" s="306">
        <v>240339.76353677499</v>
      </c>
      <c r="AK429" s="306">
        <v>247549.95644287899</v>
      </c>
      <c r="AL429" s="306">
        <v>254976.45513616499</v>
      </c>
      <c r="AM429" s="306">
        <v>262625.74879024999</v>
      </c>
      <c r="AN429" s="317"/>
    </row>
    <row r="430" spans="1:40" s="293" customFormat="1" ht="12" customHeight="1">
      <c r="A430" s="265"/>
      <c r="B430" s="265"/>
      <c r="AA430" s="305"/>
      <c r="AB430" s="310" t="s">
        <v>65</v>
      </c>
      <c r="AC430" s="309">
        <f>SUM(AC421:AC429)</f>
        <v>0</v>
      </c>
      <c r="AD430" s="309">
        <f t="shared" ref="AD430:AM430" si="92">SUM(AD421:AD429)</f>
        <v>6781371.0457463013</v>
      </c>
      <c r="AE430" s="309">
        <f t="shared" si="92"/>
        <v>8393393.6865380276</v>
      </c>
      <c r="AF430" s="309">
        <f t="shared" si="92"/>
        <v>9714910.2755816281</v>
      </c>
      <c r="AG430" s="309">
        <f t="shared" si="92"/>
        <v>11070300.683516696</v>
      </c>
      <c r="AH430" s="309">
        <f t="shared" si="92"/>
        <v>11831733.715909492</v>
      </c>
      <c r="AI430" s="309">
        <f t="shared" si="92"/>
        <v>12849697.219959455</v>
      </c>
      <c r="AJ430" s="309">
        <f t="shared" si="92"/>
        <v>13688569.154964823</v>
      </c>
      <c r="AK430" s="309">
        <f t="shared" si="92"/>
        <v>14582981.25754728</v>
      </c>
      <c r="AL430" s="309">
        <f t="shared" si="92"/>
        <v>15543080.566292726</v>
      </c>
      <c r="AM430" s="309">
        <f t="shared" si="92"/>
        <v>16585543.495536482</v>
      </c>
      <c r="AN430" s="284"/>
    </row>
    <row r="431" spans="1:40" s="293" customFormat="1" ht="12" customHeight="1">
      <c r="A431" s="265"/>
      <c r="B431" s="265"/>
      <c r="AA431" s="305"/>
      <c r="AB431" s="310"/>
      <c r="AC431" s="273"/>
      <c r="AD431" s="306"/>
      <c r="AE431" s="306"/>
      <c r="AF431" s="306"/>
      <c r="AG431" s="306"/>
      <c r="AH431" s="306"/>
      <c r="AI431" s="306"/>
      <c r="AJ431" s="306"/>
      <c r="AK431" s="306"/>
      <c r="AL431" s="306"/>
      <c r="AM431" s="306"/>
      <c r="AN431" s="284"/>
    </row>
    <row r="432" spans="1:40" s="268" customFormat="1" ht="12" customHeight="1">
      <c r="A432" s="265"/>
      <c r="B432" s="265"/>
      <c r="D432" s="265"/>
      <c r="E432" s="265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Y432" s="265"/>
      <c r="Z432" s="265"/>
      <c r="AA432" s="310" t="s">
        <v>66</v>
      </c>
      <c r="AC432" s="306"/>
      <c r="AD432" s="306"/>
      <c r="AE432" s="306"/>
      <c r="AF432" s="306"/>
      <c r="AG432" s="306"/>
      <c r="AH432" s="306"/>
      <c r="AI432" s="306"/>
      <c r="AJ432" s="306"/>
      <c r="AK432" s="306"/>
      <c r="AL432" s="306"/>
      <c r="AM432" s="306"/>
      <c r="AN432" s="261"/>
    </row>
    <row r="433" spans="1:40" s="268" customFormat="1" ht="12" customHeight="1">
      <c r="A433" s="296" t="str">
        <f t="shared" ref="A433:A483" si="93">IF(SUM(AC433:AM433)=0,"#hiderow","#showrow")</f>
        <v>#showrow</v>
      </c>
      <c r="B433" s="265"/>
      <c r="D433" s="265"/>
      <c r="E433" s="265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87">
        <f t="shared" ref="U433:U463" si="94">V433</f>
        <v>4100</v>
      </c>
      <c r="V433" s="307">
        <v>4100</v>
      </c>
      <c r="W433" s="265"/>
      <c r="Y433" s="265"/>
      <c r="Z433" s="265"/>
      <c r="AA433" s="305">
        <f t="shared" ref="AA433:AA483" si="95">V433</f>
        <v>4100</v>
      </c>
      <c r="AB433" s="305" t="s">
        <v>482</v>
      </c>
      <c r="AC433" s="306">
        <v>0</v>
      </c>
      <c r="AD433" s="306">
        <v>243198.75</v>
      </c>
      <c r="AE433" s="306">
        <v>231530</v>
      </c>
      <c r="AF433" s="306">
        <v>276506.54516128998</v>
      </c>
      <c r="AG433" s="306">
        <v>284801.741516129</v>
      </c>
      <c r="AH433" s="306">
        <v>257604.68326161199</v>
      </c>
      <c r="AI433" s="306">
        <v>249163.56005946099</v>
      </c>
      <c r="AJ433" s="306">
        <v>248197.15078624501</v>
      </c>
      <c r="AK433" s="306">
        <v>255643.06530983199</v>
      </c>
      <c r="AL433" s="306">
        <v>263312.35726912698</v>
      </c>
      <c r="AM433" s="306">
        <v>271211.72798720101</v>
      </c>
      <c r="AN433" s="261"/>
    </row>
    <row r="434" spans="1:40" s="268" customFormat="1" ht="12" hidden="1" customHeight="1">
      <c r="A434" s="296" t="str">
        <f t="shared" si="93"/>
        <v>#hiderow</v>
      </c>
      <c r="B434" s="265"/>
      <c r="D434" s="265"/>
      <c r="E434" s="265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87">
        <f t="shared" si="94"/>
        <v>4101</v>
      </c>
      <c r="V434" s="307">
        <v>4101</v>
      </c>
      <c r="W434" s="265"/>
      <c r="Y434" s="265"/>
      <c r="Z434" s="265"/>
      <c r="AA434" s="305">
        <f t="shared" si="95"/>
        <v>4101</v>
      </c>
      <c r="AB434" s="305" t="s">
        <v>483</v>
      </c>
      <c r="AC434" s="306">
        <v>0</v>
      </c>
      <c r="AD434" s="306">
        <v>0</v>
      </c>
      <c r="AE434" s="306">
        <v>0</v>
      </c>
      <c r="AF434" s="306">
        <v>0</v>
      </c>
      <c r="AG434" s="306">
        <v>0</v>
      </c>
      <c r="AH434" s="306">
        <v>0</v>
      </c>
      <c r="AI434" s="306">
        <v>0</v>
      </c>
      <c r="AJ434" s="306">
        <v>0</v>
      </c>
      <c r="AK434" s="306">
        <v>0</v>
      </c>
      <c r="AL434" s="306">
        <v>0</v>
      </c>
      <c r="AM434" s="306">
        <v>0</v>
      </c>
      <c r="AN434" s="261"/>
    </row>
    <row r="435" spans="1:40" s="268" customFormat="1" ht="12" hidden="1" customHeight="1">
      <c r="A435" s="296" t="str">
        <f t="shared" si="93"/>
        <v>#hiderow</v>
      </c>
      <c r="B435" s="265"/>
      <c r="D435" s="265"/>
      <c r="E435" s="265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87">
        <f t="shared" si="94"/>
        <v>4102</v>
      </c>
      <c r="V435" s="307">
        <v>4102</v>
      </c>
      <c r="W435" s="265"/>
      <c r="Y435" s="265"/>
      <c r="Z435" s="265"/>
      <c r="AA435" s="305">
        <f t="shared" si="95"/>
        <v>4102</v>
      </c>
      <c r="AB435" s="305" t="s">
        <v>484</v>
      </c>
      <c r="AC435" s="306">
        <v>0</v>
      </c>
      <c r="AD435" s="306">
        <v>0</v>
      </c>
      <c r="AE435" s="306">
        <v>0</v>
      </c>
      <c r="AF435" s="306">
        <v>0</v>
      </c>
      <c r="AG435" s="306">
        <v>0</v>
      </c>
      <c r="AH435" s="306">
        <v>0</v>
      </c>
      <c r="AI435" s="306">
        <v>0</v>
      </c>
      <c r="AJ435" s="306">
        <v>0</v>
      </c>
      <c r="AK435" s="306">
        <v>0</v>
      </c>
      <c r="AL435" s="306">
        <v>0</v>
      </c>
      <c r="AM435" s="306">
        <v>0</v>
      </c>
      <c r="AN435" s="261"/>
    </row>
    <row r="436" spans="1:40" s="268" customFormat="1" ht="12" hidden="1" customHeight="1">
      <c r="A436" s="296" t="str">
        <f t="shared" si="93"/>
        <v>#hiderow</v>
      </c>
      <c r="B436" s="265"/>
      <c r="D436" s="265"/>
      <c r="E436" s="265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87">
        <f t="shared" si="94"/>
        <v>4103</v>
      </c>
      <c r="V436" s="307">
        <v>4103</v>
      </c>
      <c r="W436" s="265"/>
      <c r="Y436" s="265"/>
      <c r="Z436" s="265"/>
      <c r="AA436" s="305">
        <f t="shared" si="95"/>
        <v>4103</v>
      </c>
      <c r="AB436" s="305" t="s">
        <v>485</v>
      </c>
      <c r="AC436" s="306">
        <v>0</v>
      </c>
      <c r="AD436" s="306">
        <v>0</v>
      </c>
      <c r="AE436" s="306">
        <v>0</v>
      </c>
      <c r="AF436" s="306">
        <v>0</v>
      </c>
      <c r="AG436" s="306">
        <v>0</v>
      </c>
      <c r="AH436" s="306">
        <v>0</v>
      </c>
      <c r="AI436" s="306">
        <v>0</v>
      </c>
      <c r="AJ436" s="306">
        <v>0</v>
      </c>
      <c r="AK436" s="306">
        <v>0</v>
      </c>
      <c r="AL436" s="306">
        <v>0</v>
      </c>
      <c r="AM436" s="306">
        <v>0</v>
      </c>
      <c r="AN436" s="261"/>
    </row>
    <row r="437" spans="1:40" s="268" customFormat="1" ht="12" hidden="1" customHeight="1">
      <c r="A437" s="296" t="str">
        <f t="shared" si="93"/>
        <v>#hiderow</v>
      </c>
      <c r="B437" s="265"/>
      <c r="D437" s="265"/>
      <c r="E437" s="265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87">
        <f t="shared" si="94"/>
        <v>4104</v>
      </c>
      <c r="V437" s="307">
        <v>4104</v>
      </c>
      <c r="W437" s="265"/>
      <c r="Y437" s="265"/>
      <c r="Z437" s="265"/>
      <c r="AA437" s="305">
        <f t="shared" si="95"/>
        <v>4104</v>
      </c>
      <c r="AB437" s="305" t="s">
        <v>486</v>
      </c>
      <c r="AC437" s="306">
        <v>0</v>
      </c>
      <c r="AD437" s="306">
        <v>0</v>
      </c>
      <c r="AE437" s="306">
        <v>0</v>
      </c>
      <c r="AF437" s="306">
        <v>0</v>
      </c>
      <c r="AG437" s="306">
        <v>0</v>
      </c>
      <c r="AH437" s="306">
        <v>0</v>
      </c>
      <c r="AI437" s="306">
        <v>0</v>
      </c>
      <c r="AJ437" s="306">
        <v>0</v>
      </c>
      <c r="AK437" s="306">
        <v>0</v>
      </c>
      <c r="AL437" s="306">
        <v>0</v>
      </c>
      <c r="AM437" s="306">
        <v>0</v>
      </c>
      <c r="AN437" s="261"/>
    </row>
    <row r="438" spans="1:40" s="268" customFormat="1" ht="12" hidden="1" customHeight="1">
      <c r="A438" s="296" t="str">
        <f t="shared" si="93"/>
        <v>#hiderow</v>
      </c>
      <c r="B438" s="265"/>
      <c r="D438" s="265"/>
      <c r="E438" s="265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87">
        <f t="shared" si="94"/>
        <v>4105</v>
      </c>
      <c r="V438" s="307">
        <v>4105</v>
      </c>
      <c r="W438" s="265"/>
      <c r="Y438" s="265"/>
      <c r="Z438" s="265"/>
      <c r="AA438" s="305">
        <f t="shared" si="95"/>
        <v>4105</v>
      </c>
      <c r="AB438" s="305" t="s">
        <v>487</v>
      </c>
      <c r="AC438" s="306">
        <v>0</v>
      </c>
      <c r="AD438" s="306">
        <v>0</v>
      </c>
      <c r="AE438" s="306">
        <v>0</v>
      </c>
      <c r="AF438" s="306">
        <v>0</v>
      </c>
      <c r="AG438" s="306">
        <v>0</v>
      </c>
      <c r="AH438" s="306">
        <v>0</v>
      </c>
      <c r="AI438" s="306">
        <v>0</v>
      </c>
      <c r="AJ438" s="306">
        <v>0</v>
      </c>
      <c r="AK438" s="306">
        <v>0</v>
      </c>
      <c r="AL438" s="306">
        <v>0</v>
      </c>
      <c r="AM438" s="306">
        <v>0</v>
      </c>
      <c r="AN438" s="261"/>
    </row>
    <row r="439" spans="1:40" s="268" customFormat="1" ht="12" customHeight="1">
      <c r="A439" s="296" t="str">
        <f t="shared" si="93"/>
        <v>#showrow</v>
      </c>
      <c r="B439" s="265"/>
      <c r="D439" s="265"/>
      <c r="E439" s="265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87">
        <f t="shared" si="94"/>
        <v>4200</v>
      </c>
      <c r="V439" s="307">
        <v>4200</v>
      </c>
      <c r="W439" s="265"/>
      <c r="Y439" s="265"/>
      <c r="Z439" s="265"/>
      <c r="AA439" s="305">
        <f t="shared" si="95"/>
        <v>4200</v>
      </c>
      <c r="AB439" s="305" t="s">
        <v>488</v>
      </c>
      <c r="AC439" s="306">
        <v>0</v>
      </c>
      <c r="AD439" s="306">
        <v>37530</v>
      </c>
      <c r="AE439" s="306">
        <v>42582</v>
      </c>
      <c r="AF439" s="306">
        <v>44025.589032258002</v>
      </c>
      <c r="AG439" s="306">
        <v>45346.3567032258</v>
      </c>
      <c r="AH439" s="306">
        <v>46706.747404322501</v>
      </c>
      <c r="AI439" s="306">
        <v>48107.949826452197</v>
      </c>
      <c r="AJ439" s="306">
        <v>49551.188321245798</v>
      </c>
      <c r="AK439" s="306">
        <v>51037.723970883198</v>
      </c>
      <c r="AL439" s="306">
        <v>52568.855690009703</v>
      </c>
      <c r="AM439" s="306">
        <v>54145.921360709901</v>
      </c>
      <c r="AN439" s="261"/>
    </row>
    <row r="440" spans="1:40" s="268" customFormat="1" ht="12" hidden="1" customHeight="1">
      <c r="A440" s="296" t="str">
        <f t="shared" si="93"/>
        <v>#hiderow</v>
      </c>
      <c r="B440" s="265"/>
      <c r="D440" s="265"/>
      <c r="E440" s="265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87">
        <f t="shared" si="94"/>
        <v>4201</v>
      </c>
      <c r="V440" s="307">
        <v>4201</v>
      </c>
      <c r="W440" s="265"/>
      <c r="Y440" s="265"/>
      <c r="Z440" s="265"/>
      <c r="AA440" s="305">
        <f t="shared" si="95"/>
        <v>4201</v>
      </c>
      <c r="AB440" s="305" t="s">
        <v>489</v>
      </c>
      <c r="AC440" s="306">
        <v>0</v>
      </c>
      <c r="AD440" s="306">
        <v>0</v>
      </c>
      <c r="AE440" s="306">
        <v>0</v>
      </c>
      <c r="AF440" s="306">
        <v>0</v>
      </c>
      <c r="AG440" s="306">
        <v>0</v>
      </c>
      <c r="AH440" s="306">
        <v>0</v>
      </c>
      <c r="AI440" s="306">
        <v>0</v>
      </c>
      <c r="AJ440" s="306">
        <v>0</v>
      </c>
      <c r="AK440" s="306">
        <v>0</v>
      </c>
      <c r="AL440" s="306">
        <v>0</v>
      </c>
      <c r="AM440" s="306">
        <v>0</v>
      </c>
      <c r="AN440" s="261"/>
    </row>
    <row r="441" spans="1:40" s="268" customFormat="1" ht="12" hidden="1" customHeight="1">
      <c r="A441" s="296" t="str">
        <f t="shared" si="93"/>
        <v>#hiderow</v>
      </c>
      <c r="B441" s="265"/>
      <c r="D441" s="265"/>
      <c r="E441" s="265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87">
        <f t="shared" si="94"/>
        <v>4202</v>
      </c>
      <c r="V441" s="307">
        <v>4202</v>
      </c>
      <c r="W441" s="265"/>
      <c r="Y441" s="265"/>
      <c r="Z441" s="265"/>
      <c r="AA441" s="305">
        <f t="shared" si="95"/>
        <v>4202</v>
      </c>
      <c r="AB441" s="305" t="s">
        <v>490</v>
      </c>
      <c r="AC441" s="306">
        <v>0</v>
      </c>
      <c r="AD441" s="306">
        <v>0</v>
      </c>
      <c r="AE441" s="306">
        <v>0</v>
      </c>
      <c r="AF441" s="306">
        <v>0</v>
      </c>
      <c r="AG441" s="306">
        <v>0</v>
      </c>
      <c r="AH441" s="306">
        <v>0</v>
      </c>
      <c r="AI441" s="306">
        <v>0</v>
      </c>
      <c r="AJ441" s="306">
        <v>0</v>
      </c>
      <c r="AK441" s="306">
        <v>0</v>
      </c>
      <c r="AL441" s="306">
        <v>0</v>
      </c>
      <c r="AM441" s="306">
        <v>0</v>
      </c>
      <c r="AN441" s="261"/>
    </row>
    <row r="442" spans="1:40" s="268" customFormat="1" ht="12" hidden="1" customHeight="1">
      <c r="A442" s="296" t="str">
        <f t="shared" si="93"/>
        <v>#hiderow</v>
      </c>
      <c r="B442" s="265"/>
      <c r="D442" s="265"/>
      <c r="E442" s="265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87">
        <f t="shared" si="94"/>
        <v>4203</v>
      </c>
      <c r="V442" s="307">
        <v>4203</v>
      </c>
      <c r="W442" s="265"/>
      <c r="Y442" s="265"/>
      <c r="Z442" s="265"/>
      <c r="AA442" s="305">
        <f t="shared" si="95"/>
        <v>4203</v>
      </c>
      <c r="AB442" s="305" t="s">
        <v>491</v>
      </c>
      <c r="AC442" s="306">
        <v>0</v>
      </c>
      <c r="AD442" s="306">
        <v>0</v>
      </c>
      <c r="AE442" s="306">
        <v>0</v>
      </c>
      <c r="AF442" s="306">
        <v>0</v>
      </c>
      <c r="AG442" s="306">
        <v>0</v>
      </c>
      <c r="AH442" s="306">
        <v>0</v>
      </c>
      <c r="AI442" s="306">
        <v>0</v>
      </c>
      <c r="AJ442" s="306">
        <v>0</v>
      </c>
      <c r="AK442" s="306">
        <v>0</v>
      </c>
      <c r="AL442" s="306">
        <v>0</v>
      </c>
      <c r="AM442" s="306">
        <v>0</v>
      </c>
      <c r="AN442" s="261"/>
    </row>
    <row r="443" spans="1:40" s="268" customFormat="1" ht="12" hidden="1" customHeight="1">
      <c r="A443" s="296" t="str">
        <f t="shared" si="93"/>
        <v>#hiderow</v>
      </c>
      <c r="B443" s="265"/>
      <c r="D443" s="265"/>
      <c r="E443" s="265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87">
        <f t="shared" si="94"/>
        <v>4204</v>
      </c>
      <c r="V443" s="307">
        <v>4204</v>
      </c>
      <c r="W443" s="265"/>
      <c r="Y443" s="265"/>
      <c r="Z443" s="265"/>
      <c r="AA443" s="305">
        <f t="shared" si="95"/>
        <v>4204</v>
      </c>
      <c r="AB443" s="305" t="s">
        <v>492</v>
      </c>
      <c r="AC443" s="306">
        <v>0</v>
      </c>
      <c r="AD443" s="306">
        <v>0</v>
      </c>
      <c r="AE443" s="306">
        <v>0</v>
      </c>
      <c r="AF443" s="306">
        <v>0</v>
      </c>
      <c r="AG443" s="306">
        <v>0</v>
      </c>
      <c r="AH443" s="306">
        <v>0</v>
      </c>
      <c r="AI443" s="306">
        <v>0</v>
      </c>
      <c r="AJ443" s="306">
        <v>0</v>
      </c>
      <c r="AK443" s="306">
        <v>0</v>
      </c>
      <c r="AL443" s="306">
        <v>0</v>
      </c>
      <c r="AM443" s="306">
        <v>0</v>
      </c>
      <c r="AN443" s="261"/>
    </row>
    <row r="444" spans="1:40" s="268" customFormat="1" ht="12" hidden="1" customHeight="1">
      <c r="A444" s="296" t="str">
        <f t="shared" si="93"/>
        <v>#hiderow</v>
      </c>
      <c r="B444" s="265"/>
      <c r="D444" s="265"/>
      <c r="E444" s="265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87">
        <f t="shared" si="94"/>
        <v>4205</v>
      </c>
      <c r="V444" s="307">
        <v>4205</v>
      </c>
      <c r="W444" s="265"/>
      <c r="Y444" s="265"/>
      <c r="Z444" s="265"/>
      <c r="AA444" s="305">
        <f t="shared" si="95"/>
        <v>4205</v>
      </c>
      <c r="AB444" s="305" t="s">
        <v>493</v>
      </c>
      <c r="AC444" s="306">
        <v>0</v>
      </c>
      <c r="AD444" s="306">
        <v>0</v>
      </c>
      <c r="AE444" s="306">
        <v>0</v>
      </c>
      <c r="AF444" s="306">
        <v>0</v>
      </c>
      <c r="AG444" s="306">
        <v>0</v>
      </c>
      <c r="AH444" s="306">
        <v>0</v>
      </c>
      <c r="AI444" s="306">
        <v>0</v>
      </c>
      <c r="AJ444" s="306">
        <v>0</v>
      </c>
      <c r="AK444" s="306">
        <v>0</v>
      </c>
      <c r="AL444" s="306">
        <v>0</v>
      </c>
      <c r="AM444" s="306">
        <v>0</v>
      </c>
      <c r="AN444" s="261"/>
    </row>
    <row r="445" spans="1:40" s="268" customFormat="1" ht="12" hidden="1" customHeight="1">
      <c r="A445" s="296" t="str">
        <f t="shared" si="93"/>
        <v>#hiderow</v>
      </c>
      <c r="B445" s="265"/>
      <c r="D445" s="265"/>
      <c r="E445" s="265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87">
        <f t="shared" si="94"/>
        <v>4300</v>
      </c>
      <c r="V445" s="307">
        <v>4300</v>
      </c>
      <c r="W445" s="265"/>
      <c r="Y445" s="265"/>
      <c r="Z445" s="265"/>
      <c r="AA445" s="305">
        <f t="shared" si="95"/>
        <v>4300</v>
      </c>
      <c r="AB445" s="305" t="s">
        <v>494</v>
      </c>
      <c r="AC445" s="306">
        <v>0</v>
      </c>
      <c r="AD445" s="306">
        <v>0</v>
      </c>
      <c r="AE445" s="306">
        <v>0</v>
      </c>
      <c r="AF445" s="306">
        <v>0</v>
      </c>
      <c r="AG445" s="306">
        <v>0</v>
      </c>
      <c r="AH445" s="306">
        <v>0</v>
      </c>
      <c r="AI445" s="306">
        <v>0</v>
      </c>
      <c r="AJ445" s="306">
        <v>0</v>
      </c>
      <c r="AK445" s="306">
        <v>0</v>
      </c>
      <c r="AL445" s="306">
        <v>0</v>
      </c>
      <c r="AM445" s="306">
        <v>0</v>
      </c>
      <c r="AN445" s="261"/>
    </row>
    <row r="446" spans="1:40" s="268" customFormat="1" ht="12" customHeight="1">
      <c r="A446" s="296" t="str">
        <f t="shared" si="93"/>
        <v>#showrow</v>
      </c>
      <c r="B446" s="265"/>
      <c r="D446" s="265"/>
      <c r="E446" s="265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87">
        <f t="shared" si="94"/>
        <v>4315</v>
      </c>
      <c r="V446" s="307">
        <v>4315</v>
      </c>
      <c r="W446" s="265"/>
      <c r="Y446" s="265"/>
      <c r="Z446" s="265"/>
      <c r="AA446" s="305">
        <f t="shared" si="95"/>
        <v>4315</v>
      </c>
      <c r="AB446" s="305" t="s">
        <v>495</v>
      </c>
      <c r="AC446" s="306">
        <v>0</v>
      </c>
      <c r="AD446" s="306">
        <v>55480</v>
      </c>
      <c r="AE446" s="306">
        <v>67248.399999999994</v>
      </c>
      <c r="AF446" s="306">
        <v>58965.851999999999</v>
      </c>
      <c r="AG446" s="306">
        <v>60734.827559999998</v>
      </c>
      <c r="AH446" s="306">
        <v>62556.872386800002</v>
      </c>
      <c r="AI446" s="306">
        <v>64433.578558403999</v>
      </c>
      <c r="AJ446" s="306">
        <v>66366.585915156102</v>
      </c>
      <c r="AK446" s="306">
        <v>68357.583492610793</v>
      </c>
      <c r="AL446" s="306">
        <v>70408.310997389097</v>
      </c>
      <c r="AM446" s="306">
        <v>72520.560327310799</v>
      </c>
      <c r="AN446" s="261"/>
    </row>
    <row r="447" spans="1:40" s="268" customFormat="1" ht="12" customHeight="1">
      <c r="A447" s="296" t="str">
        <f t="shared" si="93"/>
        <v>#showrow</v>
      </c>
      <c r="B447" s="265"/>
      <c r="D447" s="265"/>
      <c r="E447" s="265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87">
        <f t="shared" si="94"/>
        <v>4320</v>
      </c>
      <c r="V447" s="307">
        <v>4320</v>
      </c>
      <c r="W447" s="265"/>
      <c r="Y447" s="265"/>
      <c r="Z447" s="265"/>
      <c r="AA447" s="305">
        <f t="shared" si="95"/>
        <v>4320</v>
      </c>
      <c r="AB447" s="305" t="s">
        <v>496</v>
      </c>
      <c r="AC447" s="306">
        <v>0</v>
      </c>
      <c r="AD447" s="306">
        <v>376728.82711068302</v>
      </c>
      <c r="AE447" s="306">
        <v>436954.14289999998</v>
      </c>
      <c r="AF447" s="306">
        <v>459868.11707777902</v>
      </c>
      <c r="AG447" s="306">
        <v>481779.37730664801</v>
      </c>
      <c r="AH447" s="306">
        <v>499752.19998080801</v>
      </c>
      <c r="AI447" s="306">
        <v>493593.97400358599</v>
      </c>
      <c r="AJ447" s="306">
        <v>508401.79322369403</v>
      </c>
      <c r="AK447" s="306">
        <v>523653.847020405</v>
      </c>
      <c r="AL447" s="306">
        <v>539363.46243101696</v>
      </c>
      <c r="AM447" s="306">
        <v>555544.36630394706</v>
      </c>
      <c r="AN447" s="261"/>
    </row>
    <row r="448" spans="1:40" s="268" customFormat="1" ht="12" customHeight="1">
      <c r="A448" s="296" t="str">
        <f t="shared" si="93"/>
        <v>#showrow</v>
      </c>
      <c r="B448" s="265"/>
      <c r="D448" s="265"/>
      <c r="E448" s="265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87">
        <f t="shared" si="94"/>
        <v>4325</v>
      </c>
      <c r="V448" s="307">
        <v>4325</v>
      </c>
      <c r="W448" s="265"/>
      <c r="Y448" s="265"/>
      <c r="Z448" s="265"/>
      <c r="AA448" s="305">
        <f t="shared" si="95"/>
        <v>4325</v>
      </c>
      <c r="AB448" s="305" t="s">
        <v>497</v>
      </c>
      <c r="AC448" s="306">
        <v>0</v>
      </c>
      <c r="AD448" s="306">
        <v>309553.84000000003</v>
      </c>
      <c r="AE448" s="306">
        <v>335268</v>
      </c>
      <c r="AF448" s="306">
        <v>344572.81419354799</v>
      </c>
      <c r="AG448" s="306">
        <v>354909.99861935398</v>
      </c>
      <c r="AH448" s="306">
        <v>365557.29857793503</v>
      </c>
      <c r="AI448" s="306">
        <v>376524.01753527299</v>
      </c>
      <c r="AJ448" s="306">
        <v>387819.73806133098</v>
      </c>
      <c r="AK448" s="306">
        <v>399454.330203171</v>
      </c>
      <c r="AL448" s="306">
        <v>411437.96010926599</v>
      </c>
      <c r="AM448" s="306">
        <v>423781.09891254402</v>
      </c>
      <c r="AN448" s="261"/>
    </row>
    <row r="449" spans="1:40" s="268" customFormat="1" ht="12" customHeight="1">
      <c r="A449" s="296" t="str">
        <f t="shared" si="93"/>
        <v>#showrow</v>
      </c>
      <c r="B449" s="265"/>
      <c r="D449" s="265"/>
      <c r="E449" s="265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87">
        <f t="shared" si="94"/>
        <v>4326</v>
      </c>
      <c r="V449" s="307">
        <v>4326</v>
      </c>
      <c r="W449" s="265"/>
      <c r="Y449" s="265"/>
      <c r="Z449" s="265"/>
      <c r="AA449" s="305">
        <f t="shared" si="95"/>
        <v>4326</v>
      </c>
      <c r="AB449" s="305" t="s">
        <v>498</v>
      </c>
      <c r="AC449" s="306">
        <v>0</v>
      </c>
      <c r="AD449" s="306">
        <v>30790.69</v>
      </c>
      <c r="AE449" s="306">
        <v>34959.980000000003</v>
      </c>
      <c r="AF449" s="306">
        <v>36008.779399999999</v>
      </c>
      <c r="AG449" s="306">
        <v>37089.042781999997</v>
      </c>
      <c r="AH449" s="306">
        <v>38201.714065460001</v>
      </c>
      <c r="AI449" s="306">
        <v>39347.7654874238</v>
      </c>
      <c r="AJ449" s="306">
        <v>40528.198452046498</v>
      </c>
      <c r="AK449" s="306">
        <v>41744.0444056079</v>
      </c>
      <c r="AL449" s="306">
        <v>42996.365737776199</v>
      </c>
      <c r="AM449" s="306">
        <v>44286.256709909299</v>
      </c>
      <c r="AN449" s="261"/>
    </row>
    <row r="450" spans="1:40" s="268" customFormat="1" ht="12" customHeight="1">
      <c r="A450" s="296" t="str">
        <f t="shared" si="93"/>
        <v>#showrow</v>
      </c>
      <c r="B450" s="265"/>
      <c r="D450" s="265"/>
      <c r="E450" s="265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87">
        <f t="shared" si="94"/>
        <v>4330</v>
      </c>
      <c r="V450" s="307">
        <v>4330</v>
      </c>
      <c r="W450" s="265"/>
      <c r="Y450" s="265"/>
      <c r="Z450" s="265"/>
      <c r="AA450" s="305">
        <f t="shared" si="95"/>
        <v>4330</v>
      </c>
      <c r="AB450" s="305" t="s">
        <v>499</v>
      </c>
      <c r="AC450" s="306">
        <v>0</v>
      </c>
      <c r="AD450" s="306">
        <v>124679.85</v>
      </c>
      <c r="AE450" s="306">
        <v>140335</v>
      </c>
      <c r="AF450" s="306">
        <v>144877.30806451599</v>
      </c>
      <c r="AG450" s="306">
        <v>149223.627306451</v>
      </c>
      <c r="AH450" s="306">
        <v>153700.336125645</v>
      </c>
      <c r="AI450" s="306">
        <v>158311.34620941401</v>
      </c>
      <c r="AJ450" s="306">
        <v>163060.68659569701</v>
      </c>
      <c r="AK450" s="306">
        <v>167952.507193567</v>
      </c>
      <c r="AL450" s="306">
        <v>172991.08240937401</v>
      </c>
      <c r="AM450" s="306">
        <v>178180.814881656</v>
      </c>
      <c r="AN450" s="261"/>
    </row>
    <row r="451" spans="1:40" s="268" customFormat="1" ht="12" customHeight="1">
      <c r="A451" s="296" t="str">
        <f t="shared" si="93"/>
        <v>#showrow</v>
      </c>
      <c r="B451" s="265"/>
      <c r="D451" s="265"/>
      <c r="E451" s="265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87">
        <f t="shared" si="94"/>
        <v>4335</v>
      </c>
      <c r="V451" s="307">
        <v>4335</v>
      </c>
      <c r="W451" s="265"/>
      <c r="Y451" s="265"/>
      <c r="Z451" s="265"/>
      <c r="AA451" s="305">
        <f t="shared" si="95"/>
        <v>4335</v>
      </c>
      <c r="AB451" s="305" t="s">
        <v>500</v>
      </c>
      <c r="AC451" s="306">
        <v>0</v>
      </c>
      <c r="AD451" s="306">
        <v>27559</v>
      </c>
      <c r="AE451" s="306">
        <v>42740</v>
      </c>
      <c r="AF451" s="306">
        <v>23422.2</v>
      </c>
      <c r="AG451" s="306">
        <v>24124.866000000002</v>
      </c>
      <c r="AH451" s="306">
        <v>24848.611980000001</v>
      </c>
      <c r="AI451" s="306">
        <v>25594.070339400001</v>
      </c>
      <c r="AJ451" s="306">
        <v>26361.892449581999</v>
      </c>
      <c r="AK451" s="306">
        <v>27152.749223069401</v>
      </c>
      <c r="AL451" s="306">
        <v>27967.3316997615</v>
      </c>
      <c r="AM451" s="306">
        <v>28806.351650754299</v>
      </c>
      <c r="AN451" s="261"/>
    </row>
    <row r="452" spans="1:40" s="268" customFormat="1" ht="12" customHeight="1">
      <c r="A452" s="296" t="str">
        <f t="shared" si="93"/>
        <v>#showrow</v>
      </c>
      <c r="B452" s="265"/>
      <c r="D452" s="265"/>
      <c r="E452" s="265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87">
        <f t="shared" si="94"/>
        <v>4340</v>
      </c>
      <c r="V452" s="307">
        <v>4340</v>
      </c>
      <c r="W452" s="265"/>
      <c r="Y452" s="265"/>
      <c r="Z452" s="265"/>
      <c r="AA452" s="305">
        <f t="shared" si="95"/>
        <v>4340</v>
      </c>
      <c r="AB452" s="305" t="s">
        <v>501</v>
      </c>
      <c r="AC452" s="306">
        <v>0</v>
      </c>
      <c r="AD452" s="306">
        <v>250</v>
      </c>
      <c r="AE452" s="306">
        <v>1500</v>
      </c>
      <c r="AF452" s="306">
        <v>1545</v>
      </c>
      <c r="AG452" s="306">
        <v>1591.35</v>
      </c>
      <c r="AH452" s="306">
        <v>1639.0905</v>
      </c>
      <c r="AI452" s="306">
        <v>1688.2632149999999</v>
      </c>
      <c r="AJ452" s="306">
        <v>1738.9111114499999</v>
      </c>
      <c r="AK452" s="306">
        <v>1791.0784447935</v>
      </c>
      <c r="AL452" s="306">
        <v>1844.8107981373</v>
      </c>
      <c r="AM452" s="306">
        <v>1900.1551220814199</v>
      </c>
      <c r="AN452" s="261"/>
    </row>
    <row r="453" spans="1:40" s="268" customFormat="1" ht="12" customHeight="1">
      <c r="A453" s="296" t="str">
        <f t="shared" si="93"/>
        <v>#showrow</v>
      </c>
      <c r="B453" s="265"/>
      <c r="D453" s="265"/>
      <c r="E453" s="265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87">
        <f t="shared" si="94"/>
        <v>4345</v>
      </c>
      <c r="V453" s="307">
        <v>4345</v>
      </c>
      <c r="W453" s="265"/>
      <c r="Y453" s="265"/>
      <c r="Z453" s="265"/>
      <c r="AA453" s="305">
        <f t="shared" si="95"/>
        <v>4345</v>
      </c>
      <c r="AB453" s="305" t="s">
        <v>502</v>
      </c>
      <c r="AC453" s="306">
        <v>0</v>
      </c>
      <c r="AD453" s="306">
        <v>62503</v>
      </c>
      <c r="AE453" s="306">
        <v>62212.4</v>
      </c>
      <c r="AF453" s="306">
        <v>64411.030064516097</v>
      </c>
      <c r="AG453" s="306">
        <v>66343.360966451597</v>
      </c>
      <c r="AH453" s="306">
        <v>68333.661795445194</v>
      </c>
      <c r="AI453" s="306">
        <v>70383.671649308497</v>
      </c>
      <c r="AJ453" s="306">
        <v>72495.181798787802</v>
      </c>
      <c r="AK453" s="306">
        <v>74670.037252751295</v>
      </c>
      <c r="AL453" s="306">
        <v>76910.138370333996</v>
      </c>
      <c r="AM453" s="306">
        <v>79217.442521443896</v>
      </c>
      <c r="AN453" s="261"/>
    </row>
    <row r="454" spans="1:40" s="268" customFormat="1" ht="12" customHeight="1">
      <c r="A454" s="296" t="str">
        <f t="shared" si="93"/>
        <v>#showrow</v>
      </c>
      <c r="B454" s="265"/>
      <c r="D454" s="265"/>
      <c r="E454" s="265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87">
        <f t="shared" si="94"/>
        <v>4346</v>
      </c>
      <c r="V454" s="307">
        <v>4346</v>
      </c>
      <c r="W454" s="265"/>
      <c r="Y454" s="265"/>
      <c r="Z454" s="265"/>
      <c r="AA454" s="305">
        <f t="shared" si="95"/>
        <v>4346</v>
      </c>
      <c r="AB454" s="305" t="s">
        <v>503</v>
      </c>
      <c r="AC454" s="306">
        <v>0</v>
      </c>
      <c r="AD454" s="306">
        <v>21537.64</v>
      </c>
      <c r="AE454" s="306">
        <v>32875</v>
      </c>
      <c r="AF454" s="306">
        <v>33861.25</v>
      </c>
      <c r="AG454" s="306">
        <v>34877.087500000001</v>
      </c>
      <c r="AH454" s="306">
        <v>35923.400125</v>
      </c>
      <c r="AI454" s="306">
        <v>37001.102128749997</v>
      </c>
      <c r="AJ454" s="306">
        <v>38111.135192612499</v>
      </c>
      <c r="AK454" s="306">
        <v>39254.4692483908</v>
      </c>
      <c r="AL454" s="306">
        <v>40432.103325842501</v>
      </c>
      <c r="AM454" s="306">
        <v>41645.066425617901</v>
      </c>
      <c r="AN454" s="261"/>
    </row>
    <row r="455" spans="1:40" s="268" customFormat="1" ht="12" customHeight="1">
      <c r="A455" s="296" t="str">
        <f t="shared" si="93"/>
        <v>#showrow</v>
      </c>
      <c r="B455" s="265"/>
      <c r="D455" s="265"/>
      <c r="E455" s="265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87">
        <f t="shared" si="94"/>
        <v>4350</v>
      </c>
      <c r="V455" s="307">
        <v>4350</v>
      </c>
      <c r="W455" s="265"/>
      <c r="Y455" s="265"/>
      <c r="Z455" s="265"/>
      <c r="AA455" s="305">
        <f t="shared" si="95"/>
        <v>4350</v>
      </c>
      <c r="AB455" s="305" t="s">
        <v>321</v>
      </c>
      <c r="AC455" s="306">
        <v>0</v>
      </c>
      <c r="AD455" s="306">
        <v>9295.93</v>
      </c>
      <c r="AE455" s="306">
        <v>3030</v>
      </c>
      <c r="AF455" s="306">
        <v>3120.9</v>
      </c>
      <c r="AG455" s="306">
        <v>3214.527</v>
      </c>
      <c r="AH455" s="306">
        <v>3310.96281</v>
      </c>
      <c r="AI455" s="306">
        <v>3410.2916943</v>
      </c>
      <c r="AJ455" s="306">
        <v>3512.600445129</v>
      </c>
      <c r="AK455" s="306">
        <v>3617.9784584828699</v>
      </c>
      <c r="AL455" s="306">
        <v>3726.51781223735</v>
      </c>
      <c r="AM455" s="306">
        <v>3838.3133466044701</v>
      </c>
      <c r="AN455" s="261"/>
    </row>
    <row r="456" spans="1:40" s="268" customFormat="1" ht="12" customHeight="1">
      <c r="A456" s="296" t="str">
        <f t="shared" si="93"/>
        <v>#showrow</v>
      </c>
      <c r="B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87">
        <f t="shared" si="94"/>
        <v>4351</v>
      </c>
      <c r="V456" s="307">
        <v>4351</v>
      </c>
      <c r="W456" s="265"/>
      <c r="Y456" s="265"/>
      <c r="Z456" s="265"/>
      <c r="AA456" s="305">
        <f t="shared" si="95"/>
        <v>4351</v>
      </c>
      <c r="AB456" s="305" t="s">
        <v>504</v>
      </c>
      <c r="AC456" s="306">
        <v>0</v>
      </c>
      <c r="AD456" s="306">
        <v>3760</v>
      </c>
      <c r="AE456" s="306">
        <v>3828</v>
      </c>
      <c r="AF456" s="306">
        <v>3942.84</v>
      </c>
      <c r="AG456" s="306">
        <v>4061.1251999999999</v>
      </c>
      <c r="AH456" s="306">
        <v>4182.9589560000004</v>
      </c>
      <c r="AI456" s="306">
        <v>4308.4477246799997</v>
      </c>
      <c r="AJ456" s="306">
        <v>4437.7011564204004</v>
      </c>
      <c r="AK456" s="306">
        <v>4570.8321911130097</v>
      </c>
      <c r="AL456" s="306">
        <v>4707.9571568463998</v>
      </c>
      <c r="AM456" s="306">
        <v>4849.1958715517903</v>
      </c>
      <c r="AN456" s="261"/>
    </row>
    <row r="457" spans="1:40" s="268" customFormat="1" ht="12" hidden="1" customHeight="1">
      <c r="A457" s="296" t="str">
        <f t="shared" si="93"/>
        <v>#hiderow</v>
      </c>
      <c r="B457" s="265"/>
      <c r="D457" s="265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87">
        <f t="shared" si="94"/>
        <v>4352</v>
      </c>
      <c r="V457" s="307">
        <v>4352</v>
      </c>
      <c r="W457" s="265"/>
      <c r="Y457" s="265"/>
      <c r="Z457" s="265"/>
      <c r="AA457" s="305">
        <f t="shared" si="95"/>
        <v>4352</v>
      </c>
      <c r="AB457" s="305" t="s">
        <v>505</v>
      </c>
      <c r="AC457" s="306">
        <v>0</v>
      </c>
      <c r="AD457" s="306">
        <v>0</v>
      </c>
      <c r="AE457" s="306">
        <v>0</v>
      </c>
      <c r="AF457" s="306">
        <v>0</v>
      </c>
      <c r="AG457" s="306">
        <v>0</v>
      </c>
      <c r="AH457" s="306">
        <v>0</v>
      </c>
      <c r="AI457" s="306">
        <v>0</v>
      </c>
      <c r="AJ457" s="306">
        <v>0</v>
      </c>
      <c r="AK457" s="306">
        <v>0</v>
      </c>
      <c r="AL457" s="306">
        <v>0</v>
      </c>
      <c r="AM457" s="306">
        <v>0</v>
      </c>
      <c r="AN457" s="261"/>
    </row>
    <row r="458" spans="1:40" s="268" customFormat="1" ht="12" hidden="1" customHeight="1">
      <c r="A458" s="296" t="str">
        <f t="shared" si="93"/>
        <v>#hiderow</v>
      </c>
      <c r="B458" s="265"/>
      <c r="D458" s="265"/>
      <c r="E458" s="265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87">
        <f t="shared" si="94"/>
        <v>4353</v>
      </c>
      <c r="V458" s="307">
        <v>4353</v>
      </c>
      <c r="W458" s="265"/>
      <c r="Y458" s="265"/>
      <c r="Z458" s="265"/>
      <c r="AA458" s="305">
        <f t="shared" si="95"/>
        <v>4353</v>
      </c>
      <c r="AB458" s="305" t="s">
        <v>506</v>
      </c>
      <c r="AC458" s="306">
        <v>0</v>
      </c>
      <c r="AD458" s="306">
        <v>0</v>
      </c>
      <c r="AE458" s="306">
        <v>0</v>
      </c>
      <c r="AF458" s="306">
        <v>0</v>
      </c>
      <c r="AG458" s="306">
        <v>0</v>
      </c>
      <c r="AH458" s="306">
        <v>0</v>
      </c>
      <c r="AI458" s="306">
        <v>0</v>
      </c>
      <c r="AJ458" s="306">
        <v>0</v>
      </c>
      <c r="AK458" s="306">
        <v>0</v>
      </c>
      <c r="AL458" s="306">
        <v>0</v>
      </c>
      <c r="AM458" s="306">
        <v>0</v>
      </c>
      <c r="AN458" s="261"/>
    </row>
    <row r="459" spans="1:40" s="268" customFormat="1" ht="12" hidden="1" customHeight="1">
      <c r="A459" s="296" t="str">
        <f t="shared" si="93"/>
        <v>#hiderow</v>
      </c>
      <c r="B459" s="293"/>
      <c r="D459" s="265"/>
      <c r="E459" s="265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87">
        <f t="shared" si="94"/>
        <v>4354</v>
      </c>
      <c r="V459" s="307">
        <v>4354</v>
      </c>
      <c r="W459" s="265"/>
      <c r="Y459" s="265"/>
      <c r="Z459" s="265"/>
      <c r="AA459" s="305">
        <f t="shared" si="95"/>
        <v>4354</v>
      </c>
      <c r="AB459" s="305" t="s">
        <v>507</v>
      </c>
      <c r="AC459" s="306">
        <v>0</v>
      </c>
      <c r="AD459" s="306">
        <v>0</v>
      </c>
      <c r="AE459" s="306">
        <v>0</v>
      </c>
      <c r="AF459" s="306">
        <v>0</v>
      </c>
      <c r="AG459" s="306">
        <v>0</v>
      </c>
      <c r="AH459" s="306">
        <v>0</v>
      </c>
      <c r="AI459" s="306">
        <v>0</v>
      </c>
      <c r="AJ459" s="306">
        <v>0</v>
      </c>
      <c r="AK459" s="306">
        <v>0</v>
      </c>
      <c r="AL459" s="306">
        <v>0</v>
      </c>
      <c r="AM459" s="306">
        <v>0</v>
      </c>
      <c r="AN459" s="261"/>
    </row>
    <row r="460" spans="1:40" s="268" customFormat="1" ht="12" hidden="1" customHeight="1">
      <c r="A460" s="296" t="str">
        <f t="shared" si="93"/>
        <v>#hiderow</v>
      </c>
      <c r="B460" s="265"/>
      <c r="D460" s="265"/>
      <c r="E460" s="265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87">
        <f t="shared" si="94"/>
        <v>4355</v>
      </c>
      <c r="V460" s="307">
        <v>4355</v>
      </c>
      <c r="W460" s="265"/>
      <c r="Y460" s="265"/>
      <c r="Z460" s="265"/>
      <c r="AA460" s="305">
        <f t="shared" si="95"/>
        <v>4355</v>
      </c>
      <c r="AB460" s="305" t="s">
        <v>508</v>
      </c>
      <c r="AC460" s="306">
        <v>0</v>
      </c>
      <c r="AD460" s="306">
        <v>0</v>
      </c>
      <c r="AE460" s="306">
        <v>0</v>
      </c>
      <c r="AF460" s="306">
        <v>0</v>
      </c>
      <c r="AG460" s="306">
        <v>0</v>
      </c>
      <c r="AH460" s="306">
        <v>0</v>
      </c>
      <c r="AI460" s="306">
        <v>0</v>
      </c>
      <c r="AJ460" s="306">
        <v>0</v>
      </c>
      <c r="AK460" s="306">
        <v>0</v>
      </c>
      <c r="AL460" s="306">
        <v>0</v>
      </c>
      <c r="AM460" s="306">
        <v>0</v>
      </c>
      <c r="AN460" s="261"/>
    </row>
    <row r="461" spans="1:40" s="268" customFormat="1" ht="12" hidden="1" customHeight="1">
      <c r="A461" s="296" t="str">
        <f t="shared" si="93"/>
        <v>#hiderow</v>
      </c>
      <c r="D461" s="265"/>
      <c r="E461" s="265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87">
        <f t="shared" si="94"/>
        <v>4356</v>
      </c>
      <c r="V461" s="307">
        <v>4356</v>
      </c>
      <c r="W461" s="265"/>
      <c r="Y461" s="265"/>
      <c r="Z461" s="265"/>
      <c r="AA461" s="305">
        <f t="shared" si="95"/>
        <v>4356</v>
      </c>
      <c r="AB461" s="305" t="s">
        <v>509</v>
      </c>
      <c r="AC461" s="306">
        <v>0</v>
      </c>
      <c r="AD461" s="306">
        <v>0</v>
      </c>
      <c r="AE461" s="306">
        <v>0</v>
      </c>
      <c r="AF461" s="306">
        <v>0</v>
      </c>
      <c r="AG461" s="306">
        <v>0</v>
      </c>
      <c r="AH461" s="306">
        <v>0</v>
      </c>
      <c r="AI461" s="306">
        <v>0</v>
      </c>
      <c r="AJ461" s="306">
        <v>0</v>
      </c>
      <c r="AK461" s="306">
        <v>0</v>
      </c>
      <c r="AL461" s="306">
        <v>0</v>
      </c>
      <c r="AM461" s="306">
        <v>0</v>
      </c>
      <c r="AN461" s="261"/>
    </row>
    <row r="462" spans="1:40" s="268" customFormat="1" ht="12" hidden="1" customHeight="1">
      <c r="A462" s="296" t="str">
        <f t="shared" si="93"/>
        <v>#hiderow</v>
      </c>
      <c r="D462" s="265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87">
        <f t="shared" si="94"/>
        <v>4357</v>
      </c>
      <c r="V462" s="307">
        <v>4357</v>
      </c>
      <c r="W462" s="265"/>
      <c r="Y462" s="265"/>
      <c r="Z462" s="265"/>
      <c r="AA462" s="305">
        <f t="shared" si="95"/>
        <v>4357</v>
      </c>
      <c r="AB462" s="305" t="s">
        <v>510</v>
      </c>
      <c r="AC462" s="306">
        <v>0</v>
      </c>
      <c r="AD462" s="306">
        <v>0</v>
      </c>
      <c r="AE462" s="306">
        <v>0</v>
      </c>
      <c r="AF462" s="306">
        <v>0</v>
      </c>
      <c r="AG462" s="306">
        <v>0</v>
      </c>
      <c r="AH462" s="306">
        <v>0</v>
      </c>
      <c r="AI462" s="306">
        <v>0</v>
      </c>
      <c r="AJ462" s="306">
        <v>0</v>
      </c>
      <c r="AK462" s="306">
        <v>0</v>
      </c>
      <c r="AL462" s="306">
        <v>0</v>
      </c>
      <c r="AM462" s="306">
        <v>0</v>
      </c>
      <c r="AN462" s="261"/>
    </row>
    <row r="463" spans="1:40" s="268" customFormat="1" ht="12" hidden="1" customHeight="1">
      <c r="A463" s="296" t="str">
        <f t="shared" si="93"/>
        <v>#hiderow</v>
      </c>
      <c r="D463" s="265"/>
      <c r="E463" s="265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87">
        <f t="shared" si="94"/>
        <v>4358</v>
      </c>
      <c r="V463" s="307">
        <v>4358</v>
      </c>
      <c r="W463" s="265"/>
      <c r="Y463" s="265"/>
      <c r="Z463" s="265"/>
      <c r="AA463" s="305">
        <f t="shared" si="95"/>
        <v>4358</v>
      </c>
      <c r="AB463" s="305" t="s">
        <v>511</v>
      </c>
      <c r="AC463" s="306">
        <v>0</v>
      </c>
      <c r="AD463" s="306">
        <v>0</v>
      </c>
      <c r="AE463" s="306">
        <v>0</v>
      </c>
      <c r="AF463" s="306">
        <v>0</v>
      </c>
      <c r="AG463" s="306">
        <v>0</v>
      </c>
      <c r="AH463" s="306">
        <v>0</v>
      </c>
      <c r="AI463" s="306">
        <v>0</v>
      </c>
      <c r="AJ463" s="306">
        <v>0</v>
      </c>
      <c r="AK463" s="306">
        <v>0</v>
      </c>
      <c r="AL463" s="306">
        <v>0</v>
      </c>
      <c r="AM463" s="306">
        <v>0</v>
      </c>
      <c r="AN463" s="261"/>
    </row>
    <row r="464" spans="1:40" s="268" customFormat="1" ht="12" hidden="1" customHeight="1">
      <c r="A464" s="296" t="str">
        <f t="shared" si="93"/>
        <v>#hiderow</v>
      </c>
      <c r="D464" s="265"/>
      <c r="E464" s="265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87">
        <f t="shared" ref="U464:U483" si="96">V464</f>
        <v>4359</v>
      </c>
      <c r="V464" s="307">
        <v>4359</v>
      </c>
      <c r="W464" s="265"/>
      <c r="Y464" s="265"/>
      <c r="Z464" s="265"/>
      <c r="AA464" s="305">
        <f t="shared" si="95"/>
        <v>4359</v>
      </c>
      <c r="AB464" s="305" t="s">
        <v>512</v>
      </c>
      <c r="AC464" s="306">
        <v>0</v>
      </c>
      <c r="AD464" s="306">
        <v>0</v>
      </c>
      <c r="AE464" s="306">
        <v>0</v>
      </c>
      <c r="AF464" s="306">
        <v>0</v>
      </c>
      <c r="AG464" s="306">
        <v>0</v>
      </c>
      <c r="AH464" s="306">
        <v>0</v>
      </c>
      <c r="AI464" s="306">
        <v>0</v>
      </c>
      <c r="AJ464" s="306">
        <v>0</v>
      </c>
      <c r="AK464" s="306">
        <v>0</v>
      </c>
      <c r="AL464" s="306">
        <v>0</v>
      </c>
      <c r="AM464" s="306">
        <v>0</v>
      </c>
      <c r="AN464" s="261"/>
    </row>
    <row r="465" spans="1:40" s="268" customFormat="1" ht="12" hidden="1" customHeight="1">
      <c r="A465" s="296" t="str">
        <f t="shared" si="93"/>
        <v>#hiderow</v>
      </c>
      <c r="D465" s="265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87">
        <f t="shared" si="96"/>
        <v>4360</v>
      </c>
      <c r="V465" s="307">
        <v>4360</v>
      </c>
      <c r="W465" s="265"/>
      <c r="Y465" s="265"/>
      <c r="Z465" s="265"/>
      <c r="AA465" s="305">
        <f t="shared" si="95"/>
        <v>4360</v>
      </c>
      <c r="AB465" s="305" t="s">
        <v>513</v>
      </c>
      <c r="AC465" s="306">
        <v>0</v>
      </c>
      <c r="AD465" s="306">
        <v>0</v>
      </c>
      <c r="AE465" s="306">
        <v>0</v>
      </c>
      <c r="AF465" s="306">
        <v>0</v>
      </c>
      <c r="AG465" s="306">
        <v>0</v>
      </c>
      <c r="AH465" s="306">
        <v>0</v>
      </c>
      <c r="AI465" s="306">
        <v>0</v>
      </c>
      <c r="AJ465" s="306">
        <v>0</v>
      </c>
      <c r="AK465" s="306">
        <v>0</v>
      </c>
      <c r="AL465" s="306">
        <v>0</v>
      </c>
      <c r="AM465" s="306">
        <v>0</v>
      </c>
      <c r="AN465" s="261"/>
    </row>
    <row r="466" spans="1:40" s="268" customFormat="1" ht="12" customHeight="1">
      <c r="A466" s="296" t="str">
        <f t="shared" si="93"/>
        <v>#showrow</v>
      </c>
      <c r="D466" s="265"/>
      <c r="E466" s="265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87">
        <f t="shared" si="96"/>
        <v>4361</v>
      </c>
      <c r="V466" s="307">
        <v>4361</v>
      </c>
      <c r="W466" s="265"/>
      <c r="Y466" s="265"/>
      <c r="Z466" s="265"/>
      <c r="AA466" s="305">
        <f t="shared" si="95"/>
        <v>4361</v>
      </c>
      <c r="AB466" s="305" t="s">
        <v>514</v>
      </c>
      <c r="AC466" s="306">
        <v>0</v>
      </c>
      <c r="AD466" s="306">
        <v>8769.64</v>
      </c>
      <c r="AE466" s="306">
        <v>0</v>
      </c>
      <c r="AF466" s="306">
        <v>0</v>
      </c>
      <c r="AG466" s="306">
        <v>0</v>
      </c>
      <c r="AH466" s="306">
        <v>0</v>
      </c>
      <c r="AI466" s="306">
        <v>0</v>
      </c>
      <c r="AJ466" s="306">
        <v>0</v>
      </c>
      <c r="AK466" s="306">
        <v>0</v>
      </c>
      <c r="AL466" s="306">
        <v>0</v>
      </c>
      <c r="AM466" s="306">
        <v>0</v>
      </c>
      <c r="AN466" s="261"/>
    </row>
    <row r="467" spans="1:40" s="268" customFormat="1" ht="12" hidden="1" customHeight="1">
      <c r="A467" s="296" t="str">
        <f t="shared" si="93"/>
        <v>#hiderow</v>
      </c>
      <c r="D467" s="265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87">
        <f t="shared" si="96"/>
        <v>4362</v>
      </c>
      <c r="V467" s="307">
        <v>4362</v>
      </c>
      <c r="W467" s="265"/>
      <c r="Y467" s="265"/>
      <c r="Z467" s="265"/>
      <c r="AA467" s="305">
        <f t="shared" si="95"/>
        <v>4362</v>
      </c>
      <c r="AB467" s="305" t="s">
        <v>515</v>
      </c>
      <c r="AC467" s="306">
        <v>0</v>
      </c>
      <c r="AD467" s="306">
        <v>0</v>
      </c>
      <c r="AE467" s="306">
        <v>0</v>
      </c>
      <c r="AF467" s="306">
        <v>0</v>
      </c>
      <c r="AG467" s="306">
        <v>0</v>
      </c>
      <c r="AH467" s="306">
        <v>0</v>
      </c>
      <c r="AI467" s="306">
        <v>0</v>
      </c>
      <c r="AJ467" s="306">
        <v>0</v>
      </c>
      <c r="AK467" s="306">
        <v>0</v>
      </c>
      <c r="AL467" s="306">
        <v>0</v>
      </c>
      <c r="AM467" s="306">
        <v>0</v>
      </c>
      <c r="AN467" s="261"/>
    </row>
    <row r="468" spans="1:40" s="268" customFormat="1" ht="12" hidden="1" customHeight="1">
      <c r="A468" s="296" t="str">
        <f t="shared" si="93"/>
        <v>#hiderow</v>
      </c>
      <c r="B468" s="293"/>
      <c r="D468" s="265"/>
      <c r="E468" s="265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87">
        <f t="shared" si="96"/>
        <v>4363</v>
      </c>
      <c r="V468" s="307">
        <v>4363</v>
      </c>
      <c r="W468" s="265"/>
      <c r="Y468" s="265"/>
      <c r="Z468" s="265"/>
      <c r="AA468" s="305">
        <f t="shared" si="95"/>
        <v>4363</v>
      </c>
      <c r="AB468" s="305" t="s">
        <v>516</v>
      </c>
      <c r="AC468" s="306">
        <v>0</v>
      </c>
      <c r="AD468" s="306">
        <v>0</v>
      </c>
      <c r="AE468" s="306">
        <v>0</v>
      </c>
      <c r="AF468" s="306">
        <v>0</v>
      </c>
      <c r="AG468" s="306">
        <v>0</v>
      </c>
      <c r="AH468" s="306">
        <v>0</v>
      </c>
      <c r="AI468" s="306">
        <v>0</v>
      </c>
      <c r="AJ468" s="306">
        <v>0</v>
      </c>
      <c r="AK468" s="306">
        <v>0</v>
      </c>
      <c r="AL468" s="306">
        <v>0</v>
      </c>
      <c r="AM468" s="306">
        <v>0</v>
      </c>
      <c r="AN468" s="261"/>
    </row>
    <row r="469" spans="1:40" s="268" customFormat="1" ht="12" hidden="1" customHeight="1">
      <c r="A469" s="296" t="str">
        <f t="shared" si="93"/>
        <v>#hiderow</v>
      </c>
      <c r="B469" s="265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87">
        <f t="shared" si="96"/>
        <v>4364</v>
      </c>
      <c r="V469" s="307">
        <v>4364</v>
      </c>
      <c r="W469" s="265"/>
      <c r="Y469" s="265"/>
      <c r="Z469" s="265"/>
      <c r="AA469" s="305">
        <f t="shared" si="95"/>
        <v>4364</v>
      </c>
      <c r="AB469" s="305" t="s">
        <v>517</v>
      </c>
      <c r="AC469" s="306">
        <v>0</v>
      </c>
      <c r="AD469" s="306">
        <v>0</v>
      </c>
      <c r="AE469" s="306">
        <v>0</v>
      </c>
      <c r="AF469" s="306">
        <v>0</v>
      </c>
      <c r="AG469" s="306">
        <v>0</v>
      </c>
      <c r="AH469" s="306">
        <v>0</v>
      </c>
      <c r="AI469" s="306">
        <v>0</v>
      </c>
      <c r="AJ469" s="306">
        <v>0</v>
      </c>
      <c r="AK469" s="306">
        <v>0</v>
      </c>
      <c r="AL469" s="306">
        <v>0</v>
      </c>
      <c r="AM469" s="306">
        <v>0</v>
      </c>
      <c r="AN469" s="261"/>
    </row>
    <row r="470" spans="1:40" s="268" customFormat="1" ht="12" hidden="1" customHeight="1">
      <c r="A470" s="296" t="str">
        <f t="shared" si="93"/>
        <v>#hiderow</v>
      </c>
      <c r="B470" s="311"/>
      <c r="D470" s="265"/>
      <c r="E470" s="265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87">
        <f t="shared" si="96"/>
        <v>4365</v>
      </c>
      <c r="V470" s="307">
        <v>4365</v>
      </c>
      <c r="W470" s="265"/>
      <c r="Y470" s="265"/>
      <c r="Z470" s="265"/>
      <c r="AA470" s="305">
        <f t="shared" si="95"/>
        <v>4365</v>
      </c>
      <c r="AB470" s="305" t="s">
        <v>518</v>
      </c>
      <c r="AC470" s="306">
        <v>0</v>
      </c>
      <c r="AD470" s="306">
        <v>0</v>
      </c>
      <c r="AE470" s="306">
        <v>0</v>
      </c>
      <c r="AF470" s="306">
        <v>0</v>
      </c>
      <c r="AG470" s="306">
        <v>0</v>
      </c>
      <c r="AH470" s="306">
        <v>0</v>
      </c>
      <c r="AI470" s="306">
        <v>0</v>
      </c>
      <c r="AJ470" s="306">
        <v>0</v>
      </c>
      <c r="AK470" s="306">
        <v>0</v>
      </c>
      <c r="AL470" s="306">
        <v>0</v>
      </c>
      <c r="AM470" s="306">
        <v>0</v>
      </c>
      <c r="AN470" s="261"/>
    </row>
    <row r="471" spans="1:40" s="268" customFormat="1" ht="12" hidden="1" customHeight="1">
      <c r="A471" s="296" t="str">
        <f t="shared" si="93"/>
        <v>#hiderow</v>
      </c>
      <c r="B471" s="265"/>
      <c r="D471" s="265"/>
      <c r="E471" s="265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87">
        <f t="shared" si="96"/>
        <v>4366</v>
      </c>
      <c r="V471" s="307">
        <v>4366</v>
      </c>
      <c r="W471" s="265"/>
      <c r="Y471" s="265"/>
      <c r="Z471" s="265"/>
      <c r="AA471" s="305">
        <f t="shared" si="95"/>
        <v>4366</v>
      </c>
      <c r="AB471" s="305" t="s">
        <v>519</v>
      </c>
      <c r="AC471" s="306">
        <v>0</v>
      </c>
      <c r="AD471" s="306">
        <v>0</v>
      </c>
      <c r="AE471" s="306">
        <v>0</v>
      </c>
      <c r="AF471" s="306">
        <v>0</v>
      </c>
      <c r="AG471" s="306">
        <v>0</v>
      </c>
      <c r="AH471" s="306">
        <v>0</v>
      </c>
      <c r="AI471" s="306">
        <v>0</v>
      </c>
      <c r="AJ471" s="306">
        <v>0</v>
      </c>
      <c r="AK471" s="306">
        <v>0</v>
      </c>
      <c r="AL471" s="306">
        <v>0</v>
      </c>
      <c r="AM471" s="306">
        <v>0</v>
      </c>
      <c r="AN471" s="261"/>
    </row>
    <row r="472" spans="1:40" s="268" customFormat="1" ht="12" customHeight="1">
      <c r="A472" s="296" t="str">
        <f t="shared" si="93"/>
        <v>#showrow</v>
      </c>
      <c r="B472" s="315"/>
      <c r="D472" s="265"/>
      <c r="E472" s="265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87">
        <f t="shared" si="96"/>
        <v>4400</v>
      </c>
      <c r="V472" s="307">
        <v>4400</v>
      </c>
      <c r="W472" s="265"/>
      <c r="Y472" s="265"/>
      <c r="Z472" s="265"/>
      <c r="AA472" s="305">
        <f t="shared" si="95"/>
        <v>4400</v>
      </c>
      <c r="AB472" s="305" t="s">
        <v>520</v>
      </c>
      <c r="AC472" s="306">
        <v>0</v>
      </c>
      <c r="AD472" s="306">
        <v>78668</v>
      </c>
      <c r="AE472" s="306">
        <v>57659.17</v>
      </c>
      <c r="AF472" s="306">
        <v>33638.945099999997</v>
      </c>
      <c r="AG472" s="306">
        <v>34648.113452999998</v>
      </c>
      <c r="AH472" s="306">
        <v>35687.556856590003</v>
      </c>
      <c r="AI472" s="306">
        <v>36758.183562287697</v>
      </c>
      <c r="AJ472" s="306">
        <v>37860.9290691563</v>
      </c>
      <c r="AK472" s="306">
        <v>38996.756941230997</v>
      </c>
      <c r="AL472" s="306">
        <v>40166.659649467998</v>
      </c>
      <c r="AM472" s="306">
        <v>41371.659438951901</v>
      </c>
      <c r="AN472" s="261"/>
    </row>
    <row r="473" spans="1:40" s="268" customFormat="1" ht="12" customHeight="1">
      <c r="A473" s="296" t="str">
        <f t="shared" si="93"/>
        <v>#showrow</v>
      </c>
      <c r="B473" s="315"/>
      <c r="D473" s="265"/>
      <c r="E473" s="265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87">
        <f t="shared" si="96"/>
        <v>4410</v>
      </c>
      <c r="V473" s="307">
        <v>4410</v>
      </c>
      <c r="W473" s="265"/>
      <c r="Y473" s="265"/>
      <c r="Z473" s="265"/>
      <c r="AA473" s="305">
        <f t="shared" si="95"/>
        <v>4410</v>
      </c>
      <c r="AB473" s="305" t="s">
        <v>521</v>
      </c>
      <c r="AC473" s="306">
        <v>0</v>
      </c>
      <c r="AD473" s="306">
        <v>116695.18</v>
      </c>
      <c r="AE473" s="306">
        <v>17714</v>
      </c>
      <c r="AF473" s="306">
        <v>18577.678064516102</v>
      </c>
      <c r="AG473" s="306">
        <v>19135.008406451601</v>
      </c>
      <c r="AH473" s="306">
        <v>19709.058658645201</v>
      </c>
      <c r="AI473" s="306">
        <v>20300.330418404501</v>
      </c>
      <c r="AJ473" s="306">
        <v>20909.3403309567</v>
      </c>
      <c r="AK473" s="306">
        <v>21536.620540885298</v>
      </c>
      <c r="AL473" s="306">
        <v>22182.7191571119</v>
      </c>
      <c r="AM473" s="306">
        <v>22848.2007318252</v>
      </c>
      <c r="AN473" s="261"/>
    </row>
    <row r="474" spans="1:40" s="268" customFormat="1" ht="12" customHeight="1">
      <c r="A474" s="296" t="str">
        <f t="shared" si="93"/>
        <v>#showrow</v>
      </c>
      <c r="B474" s="265"/>
      <c r="D474" s="265"/>
      <c r="E474" s="265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87">
        <f t="shared" si="96"/>
        <v>4420</v>
      </c>
      <c r="V474" s="307">
        <v>4420</v>
      </c>
      <c r="W474" s="265"/>
      <c r="Y474" s="265"/>
      <c r="Z474" s="265"/>
      <c r="AA474" s="305">
        <f t="shared" si="95"/>
        <v>4420</v>
      </c>
      <c r="AB474" s="305" t="s">
        <v>522</v>
      </c>
      <c r="AC474" s="306">
        <v>0</v>
      </c>
      <c r="AD474" s="306">
        <v>69033.990000000005</v>
      </c>
      <c r="AE474" s="306">
        <v>82332</v>
      </c>
      <c r="AF474" s="306">
        <v>80681.960000000006</v>
      </c>
      <c r="AG474" s="306">
        <v>83102.418799999999</v>
      </c>
      <c r="AH474" s="306">
        <v>85595.491364000001</v>
      </c>
      <c r="AI474" s="306">
        <v>88163.356104920007</v>
      </c>
      <c r="AJ474" s="306">
        <v>90808.256788067607</v>
      </c>
      <c r="AK474" s="306">
        <v>93532.504491709595</v>
      </c>
      <c r="AL474" s="306">
        <v>96338.479626460801</v>
      </c>
      <c r="AM474" s="306">
        <v>99228.634015254705</v>
      </c>
      <c r="AN474" s="261"/>
    </row>
    <row r="475" spans="1:40" s="268" customFormat="1" ht="12" hidden="1" customHeight="1">
      <c r="A475" s="296" t="str">
        <f t="shared" si="93"/>
        <v>#hiderow</v>
      </c>
      <c r="B475" s="315"/>
      <c r="D475" s="265"/>
      <c r="E475" s="265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87">
        <f t="shared" si="96"/>
        <v>4423</v>
      </c>
      <c r="V475" s="307">
        <v>4423</v>
      </c>
      <c r="W475" s="265"/>
      <c r="Y475" s="265"/>
      <c r="Z475" s="265"/>
      <c r="AA475" s="305">
        <f t="shared" si="95"/>
        <v>4423</v>
      </c>
      <c r="AB475" s="305" t="s">
        <v>523</v>
      </c>
      <c r="AC475" s="306">
        <v>0</v>
      </c>
      <c r="AD475" s="306">
        <v>0</v>
      </c>
      <c r="AE475" s="306">
        <v>0</v>
      </c>
      <c r="AF475" s="306">
        <v>0</v>
      </c>
      <c r="AG475" s="306">
        <v>0</v>
      </c>
      <c r="AH475" s="306">
        <v>0</v>
      </c>
      <c r="AI475" s="306">
        <v>0</v>
      </c>
      <c r="AJ475" s="306">
        <v>0</v>
      </c>
      <c r="AK475" s="306">
        <v>0</v>
      </c>
      <c r="AL475" s="306">
        <v>0</v>
      </c>
      <c r="AM475" s="306">
        <v>0</v>
      </c>
      <c r="AN475" s="261"/>
    </row>
    <row r="476" spans="1:40" s="268" customFormat="1" ht="12" hidden="1" customHeight="1">
      <c r="A476" s="296" t="str">
        <f t="shared" si="93"/>
        <v>#hiderow</v>
      </c>
      <c r="B476" s="315"/>
      <c r="D476" s="265"/>
      <c r="E476" s="265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87">
        <f t="shared" si="96"/>
        <v>4425</v>
      </c>
      <c r="V476" s="307">
        <v>4425</v>
      </c>
      <c r="W476" s="265"/>
      <c r="Y476" s="265"/>
      <c r="Z476" s="265"/>
      <c r="AA476" s="305">
        <f t="shared" si="95"/>
        <v>4425</v>
      </c>
      <c r="AB476" s="305" t="s">
        <v>524</v>
      </c>
      <c r="AC476" s="306">
        <v>0</v>
      </c>
      <c r="AD476" s="306">
        <v>0</v>
      </c>
      <c r="AE476" s="306">
        <v>0</v>
      </c>
      <c r="AF476" s="306">
        <v>0</v>
      </c>
      <c r="AG476" s="306">
        <v>0</v>
      </c>
      <c r="AH476" s="306">
        <v>0</v>
      </c>
      <c r="AI476" s="306">
        <v>0</v>
      </c>
      <c r="AJ476" s="306">
        <v>0</v>
      </c>
      <c r="AK476" s="306">
        <v>0</v>
      </c>
      <c r="AL476" s="306">
        <v>0</v>
      </c>
      <c r="AM476" s="306">
        <v>0</v>
      </c>
      <c r="AN476" s="261"/>
    </row>
    <row r="477" spans="1:40" s="268" customFormat="1" ht="12" customHeight="1">
      <c r="A477" s="296" t="str">
        <f t="shared" si="93"/>
        <v>#showrow</v>
      </c>
      <c r="B477" s="265"/>
      <c r="D477" s="265"/>
      <c r="E477" s="265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87">
        <f t="shared" si="96"/>
        <v>4430</v>
      </c>
      <c r="V477" s="307">
        <v>4430</v>
      </c>
      <c r="W477" s="265"/>
      <c r="Y477" s="265"/>
      <c r="Z477" s="265"/>
      <c r="AA477" s="305">
        <f t="shared" si="95"/>
        <v>4430</v>
      </c>
      <c r="AB477" s="305" t="s">
        <v>525</v>
      </c>
      <c r="AC477" s="306">
        <v>0</v>
      </c>
      <c r="AD477" s="306">
        <v>52868.010399999999</v>
      </c>
      <c r="AE477" s="306">
        <v>50421.742612000002</v>
      </c>
      <c r="AF477" s="306">
        <v>52133.749729069597</v>
      </c>
      <c r="AG477" s="306">
        <v>53697.762220941702</v>
      </c>
      <c r="AH477" s="306">
        <v>55308.695087569999</v>
      </c>
      <c r="AI477" s="306">
        <v>56967.955940197098</v>
      </c>
      <c r="AJ477" s="306">
        <v>58676.994618402998</v>
      </c>
      <c r="AK477" s="306">
        <v>60437.304456955098</v>
      </c>
      <c r="AL477" s="306">
        <v>62250.423590663697</v>
      </c>
      <c r="AM477" s="306">
        <v>64117.936298383698</v>
      </c>
      <c r="AN477" s="261"/>
    </row>
    <row r="478" spans="1:40" s="268" customFormat="1" ht="12" hidden="1" customHeight="1">
      <c r="A478" s="296" t="str">
        <f t="shared" si="93"/>
        <v>#hiderow</v>
      </c>
      <c r="B478" s="315"/>
      <c r="D478" s="265"/>
      <c r="E478" s="265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87">
        <f t="shared" si="96"/>
        <v>4433</v>
      </c>
      <c r="V478" s="307">
        <v>4433</v>
      </c>
      <c r="W478" s="265"/>
      <c r="Y478" s="265"/>
      <c r="Z478" s="265"/>
      <c r="AA478" s="305">
        <f t="shared" si="95"/>
        <v>4433</v>
      </c>
      <c r="AB478" s="305" t="s">
        <v>526</v>
      </c>
      <c r="AC478" s="306">
        <v>0</v>
      </c>
      <c r="AD478" s="306">
        <v>0</v>
      </c>
      <c r="AE478" s="306">
        <v>0</v>
      </c>
      <c r="AF478" s="306">
        <v>0</v>
      </c>
      <c r="AG478" s="306">
        <v>0</v>
      </c>
      <c r="AH478" s="306">
        <v>0</v>
      </c>
      <c r="AI478" s="306">
        <v>0</v>
      </c>
      <c r="AJ478" s="306">
        <v>0</v>
      </c>
      <c r="AK478" s="306">
        <v>0</v>
      </c>
      <c r="AL478" s="306">
        <v>0</v>
      </c>
      <c r="AM478" s="306">
        <v>0</v>
      </c>
      <c r="AN478" s="261"/>
    </row>
    <row r="479" spans="1:40" s="268" customFormat="1" ht="12" hidden="1" customHeight="1">
      <c r="A479" s="296" t="str">
        <f t="shared" si="93"/>
        <v>#hiderow</v>
      </c>
      <c r="B479" s="315"/>
      <c r="D479" s="265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87">
        <f t="shared" si="96"/>
        <v>4435</v>
      </c>
      <c r="V479" s="307">
        <v>4435</v>
      </c>
      <c r="W479" s="265"/>
      <c r="Y479" s="265"/>
      <c r="Z479" s="265"/>
      <c r="AA479" s="305">
        <f t="shared" si="95"/>
        <v>4435</v>
      </c>
      <c r="AB479" s="305" t="s">
        <v>527</v>
      </c>
      <c r="AC479" s="306">
        <v>0</v>
      </c>
      <c r="AD479" s="306">
        <v>0</v>
      </c>
      <c r="AE479" s="306">
        <v>0</v>
      </c>
      <c r="AF479" s="306">
        <v>0</v>
      </c>
      <c r="AG479" s="306">
        <v>0</v>
      </c>
      <c r="AH479" s="306">
        <v>0</v>
      </c>
      <c r="AI479" s="306">
        <v>0</v>
      </c>
      <c r="AJ479" s="306">
        <v>0</v>
      </c>
      <c r="AK479" s="306">
        <v>0</v>
      </c>
      <c r="AL479" s="306">
        <v>0</v>
      </c>
      <c r="AM479" s="306">
        <v>0</v>
      </c>
      <c r="AN479" s="261"/>
    </row>
    <row r="480" spans="1:40" s="268" customFormat="1" ht="12" customHeight="1">
      <c r="A480" s="296" t="str">
        <f t="shared" si="93"/>
        <v>#showrow</v>
      </c>
      <c r="B480" s="31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87">
        <f t="shared" si="96"/>
        <v>4700</v>
      </c>
      <c r="V480" s="307">
        <v>4700</v>
      </c>
      <c r="W480" s="265"/>
      <c r="Y480" s="265"/>
      <c r="Z480" s="265"/>
      <c r="AA480" s="305">
        <f t="shared" si="95"/>
        <v>4700</v>
      </c>
      <c r="AB480" s="305" t="s">
        <v>528</v>
      </c>
      <c r="AC480" s="306">
        <v>0</v>
      </c>
      <c r="AD480" s="306">
        <v>1000</v>
      </c>
      <c r="AE480" s="306">
        <v>1000</v>
      </c>
      <c r="AF480" s="306">
        <v>1030</v>
      </c>
      <c r="AG480" s="306">
        <v>1060.9000000000001</v>
      </c>
      <c r="AH480" s="306">
        <v>1092.7270000000001</v>
      </c>
      <c r="AI480" s="306">
        <v>1125.50881</v>
      </c>
      <c r="AJ480" s="306">
        <v>1159.2740742999999</v>
      </c>
      <c r="AK480" s="306">
        <v>1194.0522965289999</v>
      </c>
      <c r="AL480" s="306">
        <v>1229.87386542487</v>
      </c>
      <c r="AM480" s="306">
        <v>1266.7700813876199</v>
      </c>
      <c r="AN480" s="261"/>
    </row>
    <row r="481" spans="1:40" s="268" customFormat="1" ht="12" customHeight="1">
      <c r="A481" s="296" t="str">
        <f t="shared" si="93"/>
        <v>#showrow</v>
      </c>
      <c r="B481" s="315"/>
      <c r="D481" s="265"/>
      <c r="E481" s="265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87">
        <f t="shared" si="96"/>
        <v>4710</v>
      </c>
      <c r="V481" s="307">
        <v>4710</v>
      </c>
      <c r="W481" s="265"/>
      <c r="Y481" s="265"/>
      <c r="Z481" s="265"/>
      <c r="AA481" s="305">
        <f t="shared" si="95"/>
        <v>4710</v>
      </c>
      <c r="AB481" s="305" t="s">
        <v>529</v>
      </c>
      <c r="AC481" s="306">
        <v>0</v>
      </c>
      <c r="AD481" s="306">
        <v>1657571.44043677</v>
      </c>
      <c r="AE481" s="306">
        <v>1719114.25940507</v>
      </c>
      <c r="AF481" s="306">
        <v>1840740.8674356299</v>
      </c>
      <c r="AG481" s="306">
        <v>1962311.33627803</v>
      </c>
      <c r="AH481" s="306">
        <v>2063115.25343371</v>
      </c>
      <c r="AI481" s="306">
        <v>2142220.4585679602</v>
      </c>
      <c r="AJ481" s="306">
        <v>2206487.0723250001</v>
      </c>
      <c r="AK481" s="306">
        <v>2272681.6844947501</v>
      </c>
      <c r="AL481" s="306">
        <v>2340862.1350295902</v>
      </c>
      <c r="AM481" s="306">
        <v>2411087.9990804801</v>
      </c>
      <c r="AN481" s="261"/>
    </row>
    <row r="482" spans="1:40" s="268" customFormat="1" ht="12" customHeight="1">
      <c r="A482" s="296" t="str">
        <f t="shared" si="93"/>
        <v>#showrow</v>
      </c>
      <c r="B482" s="265"/>
      <c r="D482" s="265"/>
      <c r="E482" s="265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87">
        <f t="shared" si="96"/>
        <v>4720</v>
      </c>
      <c r="V482" s="307">
        <v>4720</v>
      </c>
      <c r="W482" s="265"/>
      <c r="Y482" s="265"/>
      <c r="Z482" s="265"/>
      <c r="AA482" s="305">
        <f t="shared" si="95"/>
        <v>4720</v>
      </c>
      <c r="AB482" s="305" t="s">
        <v>530</v>
      </c>
      <c r="AC482" s="306">
        <v>0</v>
      </c>
      <c r="AD482" s="306">
        <v>94521.09</v>
      </c>
      <c r="AE482" s="306">
        <v>90122.85</v>
      </c>
      <c r="AF482" s="306">
        <v>93158.793564516105</v>
      </c>
      <c r="AG482" s="306">
        <v>95953.557371451607</v>
      </c>
      <c r="AH482" s="306">
        <v>98832.164092595194</v>
      </c>
      <c r="AI482" s="306">
        <v>101797.12901537299</v>
      </c>
      <c r="AJ482" s="306">
        <v>104851.042885834</v>
      </c>
      <c r="AK482" s="306">
        <v>107996.574172409</v>
      </c>
      <c r="AL482" s="306">
        <v>111236.471397581</v>
      </c>
      <c r="AM482" s="306">
        <v>114573.565539509</v>
      </c>
      <c r="AN482" s="261"/>
    </row>
    <row r="483" spans="1:40" s="268" customFormat="1" ht="12" hidden="1" customHeight="1">
      <c r="A483" s="296" t="str">
        <f t="shared" si="93"/>
        <v>#hiderow</v>
      </c>
      <c r="B483" s="315"/>
      <c r="D483" s="265"/>
      <c r="E483" s="265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87">
        <f t="shared" si="96"/>
        <v>4999</v>
      </c>
      <c r="V483" s="307">
        <v>4999</v>
      </c>
      <c r="W483" s="265"/>
      <c r="Y483" s="265"/>
      <c r="Z483" s="265"/>
      <c r="AA483" s="305">
        <f t="shared" si="95"/>
        <v>4999</v>
      </c>
      <c r="AB483" s="305" t="s">
        <v>531</v>
      </c>
      <c r="AC483" s="306">
        <v>0</v>
      </c>
      <c r="AD483" s="306">
        <v>0</v>
      </c>
      <c r="AE483" s="306">
        <v>0</v>
      </c>
      <c r="AF483" s="306">
        <v>0</v>
      </c>
      <c r="AG483" s="306">
        <v>0</v>
      </c>
      <c r="AH483" s="306">
        <v>0</v>
      </c>
      <c r="AI483" s="306">
        <v>0</v>
      </c>
      <c r="AJ483" s="306">
        <v>0</v>
      </c>
      <c r="AK483" s="306">
        <v>0</v>
      </c>
      <c r="AL483" s="306">
        <v>0</v>
      </c>
      <c r="AM483" s="306">
        <v>0</v>
      </c>
      <c r="AN483" s="261"/>
    </row>
    <row r="484" spans="1:40" s="293" customFormat="1" ht="12" customHeight="1">
      <c r="A484" s="265"/>
      <c r="B484" s="201"/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/>
      <c r="Q484" s="311"/>
      <c r="R484" s="311"/>
      <c r="S484" s="311"/>
      <c r="T484" s="311"/>
      <c r="U484" s="311"/>
      <c r="V484" s="311"/>
      <c r="W484" s="311"/>
      <c r="Y484" s="311"/>
      <c r="Z484" s="311"/>
      <c r="AA484" s="305"/>
      <c r="AB484" s="310" t="s">
        <v>67</v>
      </c>
      <c r="AC484" s="309">
        <f t="shared" ref="AC484:AM484" si="97">SUM(AC433:AC483)</f>
        <v>0</v>
      </c>
      <c r="AD484" s="309">
        <f t="shared" si="97"/>
        <v>3381994.8779474525</v>
      </c>
      <c r="AE484" s="309">
        <f t="shared" si="97"/>
        <v>3453426.9449170702</v>
      </c>
      <c r="AF484" s="309">
        <f t="shared" si="97"/>
        <v>3615090.2188876383</v>
      </c>
      <c r="AG484" s="309">
        <f t="shared" si="97"/>
        <v>3798006.3849901343</v>
      </c>
      <c r="AH484" s="309">
        <f t="shared" si="97"/>
        <v>3921659.4844621378</v>
      </c>
      <c r="AI484" s="309">
        <f t="shared" si="97"/>
        <v>4019200.9608505946</v>
      </c>
      <c r="AJ484" s="309">
        <f t="shared" si="97"/>
        <v>4131335.6736011147</v>
      </c>
      <c r="AK484" s="309">
        <f t="shared" si="97"/>
        <v>4255275.7438091468</v>
      </c>
      <c r="AL484" s="309">
        <f t="shared" si="97"/>
        <v>4382934.0161234178</v>
      </c>
      <c r="AM484" s="309">
        <f t="shared" si="97"/>
        <v>4514422.0366071239</v>
      </c>
      <c r="AN484" s="284"/>
    </row>
    <row r="485" spans="1:40" s="268" customFormat="1" ht="12" customHeight="1">
      <c r="A485" s="265"/>
      <c r="B485" s="265"/>
      <c r="D485" s="265"/>
      <c r="E485" s="265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Y485" s="265"/>
      <c r="Z485" s="265"/>
      <c r="AA485" s="305"/>
      <c r="AB485" s="310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261"/>
    </row>
    <row r="486" spans="1:40" s="268" customFormat="1" ht="12" customHeight="1">
      <c r="A486" s="265"/>
      <c r="D486" s="265"/>
      <c r="E486" s="265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Y486" s="265"/>
      <c r="Z486" s="265"/>
      <c r="AA486" s="310" t="s">
        <v>68</v>
      </c>
      <c r="AC486" s="306"/>
      <c r="AD486" s="306"/>
      <c r="AE486" s="306"/>
      <c r="AF486" s="306"/>
      <c r="AG486" s="306"/>
      <c r="AH486" s="306"/>
      <c r="AI486" s="306"/>
      <c r="AJ486" s="306"/>
      <c r="AK486" s="306"/>
      <c r="AL486" s="306"/>
      <c r="AM486" s="306"/>
      <c r="AN486" s="261"/>
    </row>
    <row r="487" spans="1:40" s="268" customFormat="1" ht="12" hidden="1" customHeight="1">
      <c r="A487" s="296" t="str">
        <f t="shared" ref="A487:A549" si="98">IF(SUM(AC487:AM487)=0,"#hiderow","#showrow")</f>
        <v>#hiderow</v>
      </c>
      <c r="D487" s="265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87">
        <f t="shared" ref="U487:U517" si="99">V487</f>
        <v>5100</v>
      </c>
      <c r="V487" s="307">
        <v>5100</v>
      </c>
      <c r="W487" s="265"/>
      <c r="Y487" s="265"/>
      <c r="Z487" s="265"/>
      <c r="AA487" s="305">
        <f t="shared" ref="AA487:AA549" si="100">V487</f>
        <v>5100</v>
      </c>
      <c r="AB487" s="305" t="s">
        <v>532</v>
      </c>
      <c r="AC487" s="306">
        <v>0</v>
      </c>
      <c r="AD487" s="306">
        <v>0</v>
      </c>
      <c r="AE487" s="306">
        <v>0</v>
      </c>
      <c r="AF487" s="306">
        <v>0</v>
      </c>
      <c r="AG487" s="306">
        <v>0</v>
      </c>
      <c r="AH487" s="306">
        <v>0</v>
      </c>
      <c r="AI487" s="306">
        <v>0</v>
      </c>
      <c r="AJ487" s="306">
        <v>0</v>
      </c>
      <c r="AK487" s="306">
        <v>0</v>
      </c>
      <c r="AL487" s="306">
        <v>0</v>
      </c>
      <c r="AM487" s="306">
        <v>0</v>
      </c>
      <c r="AN487" s="261"/>
    </row>
    <row r="488" spans="1:40" s="268" customFormat="1" ht="12" hidden="1" customHeight="1">
      <c r="A488" s="296" t="str">
        <f t="shared" si="98"/>
        <v>#hiderow</v>
      </c>
      <c r="D488" s="265"/>
      <c r="E488" s="265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87">
        <f t="shared" si="99"/>
        <v>5101</v>
      </c>
      <c r="V488" s="307">
        <v>5101</v>
      </c>
      <c r="W488" s="265"/>
      <c r="Y488" s="265"/>
      <c r="Z488" s="265"/>
      <c r="AA488" s="305">
        <f t="shared" si="100"/>
        <v>5101</v>
      </c>
      <c r="AB488" s="305" t="s">
        <v>533</v>
      </c>
      <c r="AC488" s="306">
        <v>0</v>
      </c>
      <c r="AD488" s="306">
        <v>0</v>
      </c>
      <c r="AE488" s="306">
        <v>0</v>
      </c>
      <c r="AF488" s="306">
        <v>0</v>
      </c>
      <c r="AG488" s="306">
        <v>0</v>
      </c>
      <c r="AH488" s="306">
        <v>0</v>
      </c>
      <c r="AI488" s="306">
        <v>0</v>
      </c>
      <c r="AJ488" s="306">
        <v>0</v>
      </c>
      <c r="AK488" s="306">
        <v>0</v>
      </c>
      <c r="AL488" s="306">
        <v>0</v>
      </c>
      <c r="AM488" s="306">
        <v>0</v>
      </c>
      <c r="AN488" s="261"/>
    </row>
    <row r="489" spans="1:40" s="268" customFormat="1" ht="12" hidden="1" customHeight="1">
      <c r="A489" s="296" t="str">
        <f t="shared" si="98"/>
        <v>#hiderow</v>
      </c>
      <c r="D489" s="265"/>
      <c r="E489" s="265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87">
        <f t="shared" si="99"/>
        <v>5102</v>
      </c>
      <c r="V489" s="307">
        <v>5102</v>
      </c>
      <c r="W489" s="265"/>
      <c r="Y489" s="265"/>
      <c r="Z489" s="265"/>
      <c r="AA489" s="305">
        <f t="shared" si="100"/>
        <v>5102</v>
      </c>
      <c r="AB489" s="305" t="s">
        <v>534</v>
      </c>
      <c r="AC489" s="306">
        <v>0</v>
      </c>
      <c r="AD489" s="306">
        <v>0</v>
      </c>
      <c r="AE489" s="306">
        <v>0</v>
      </c>
      <c r="AF489" s="306">
        <v>0</v>
      </c>
      <c r="AG489" s="306">
        <v>0</v>
      </c>
      <c r="AH489" s="306">
        <v>0</v>
      </c>
      <c r="AI489" s="306">
        <v>0</v>
      </c>
      <c r="AJ489" s="306">
        <v>0</v>
      </c>
      <c r="AK489" s="306">
        <v>0</v>
      </c>
      <c r="AL489" s="306">
        <v>0</v>
      </c>
      <c r="AM489" s="306">
        <v>0</v>
      </c>
      <c r="AN489" s="261"/>
    </row>
    <row r="490" spans="1:40" s="268" customFormat="1" ht="12" hidden="1" customHeight="1">
      <c r="A490" s="296" t="str">
        <f t="shared" si="98"/>
        <v>#hiderow</v>
      </c>
      <c r="D490" s="265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87">
        <f t="shared" si="99"/>
        <v>5103</v>
      </c>
      <c r="V490" s="307">
        <v>5103</v>
      </c>
      <c r="W490" s="265"/>
      <c r="Y490" s="265"/>
      <c r="Z490" s="265"/>
      <c r="AA490" s="305">
        <f t="shared" si="100"/>
        <v>5103</v>
      </c>
      <c r="AB490" s="305" t="s">
        <v>535</v>
      </c>
      <c r="AC490" s="306">
        <v>0</v>
      </c>
      <c r="AD490" s="306">
        <v>0</v>
      </c>
      <c r="AE490" s="306">
        <v>0</v>
      </c>
      <c r="AF490" s="306">
        <v>0</v>
      </c>
      <c r="AG490" s="306">
        <v>0</v>
      </c>
      <c r="AH490" s="306">
        <v>0</v>
      </c>
      <c r="AI490" s="306">
        <v>0</v>
      </c>
      <c r="AJ490" s="306">
        <v>0</v>
      </c>
      <c r="AK490" s="306">
        <v>0</v>
      </c>
      <c r="AL490" s="306">
        <v>0</v>
      </c>
      <c r="AM490" s="306">
        <v>0</v>
      </c>
      <c r="AN490" s="261"/>
    </row>
    <row r="491" spans="1:40" s="268" customFormat="1" ht="12" hidden="1" customHeight="1">
      <c r="A491" s="296" t="str">
        <f t="shared" si="98"/>
        <v>#hiderow</v>
      </c>
      <c r="B491" s="293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87">
        <f t="shared" si="99"/>
        <v>5104</v>
      </c>
      <c r="V491" s="307">
        <v>5104</v>
      </c>
      <c r="W491" s="265"/>
      <c r="Y491" s="265"/>
      <c r="Z491" s="265"/>
      <c r="AA491" s="305">
        <f t="shared" si="100"/>
        <v>5104</v>
      </c>
      <c r="AB491" s="305" t="s">
        <v>536</v>
      </c>
      <c r="AC491" s="306">
        <v>0</v>
      </c>
      <c r="AD491" s="306">
        <v>0</v>
      </c>
      <c r="AE491" s="306">
        <v>0</v>
      </c>
      <c r="AF491" s="306">
        <v>0</v>
      </c>
      <c r="AG491" s="306">
        <v>0</v>
      </c>
      <c r="AH491" s="306">
        <v>0</v>
      </c>
      <c r="AI491" s="306">
        <v>0</v>
      </c>
      <c r="AJ491" s="306">
        <v>0</v>
      </c>
      <c r="AK491" s="306">
        <v>0</v>
      </c>
      <c r="AL491" s="306">
        <v>0</v>
      </c>
      <c r="AM491" s="306">
        <v>0</v>
      </c>
      <c r="AN491" s="261"/>
    </row>
    <row r="492" spans="1:40" s="268" customFormat="1" ht="12" hidden="1" customHeight="1">
      <c r="A492" s="296" t="str">
        <f t="shared" si="98"/>
        <v>#hiderow</v>
      </c>
      <c r="B492" s="293"/>
      <c r="D492" s="265"/>
      <c r="E492" s="265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87">
        <f t="shared" si="99"/>
        <v>5105</v>
      </c>
      <c r="V492" s="307">
        <v>5105</v>
      </c>
      <c r="W492" s="265"/>
      <c r="Y492" s="265"/>
      <c r="Z492" s="265"/>
      <c r="AA492" s="305">
        <f t="shared" si="100"/>
        <v>5105</v>
      </c>
      <c r="AB492" s="305" t="s">
        <v>537</v>
      </c>
      <c r="AC492" s="306">
        <v>0</v>
      </c>
      <c r="AD492" s="306">
        <v>0</v>
      </c>
      <c r="AE492" s="306">
        <v>0</v>
      </c>
      <c r="AF492" s="306">
        <v>0</v>
      </c>
      <c r="AG492" s="306">
        <v>0</v>
      </c>
      <c r="AH492" s="306">
        <v>0</v>
      </c>
      <c r="AI492" s="306">
        <v>0</v>
      </c>
      <c r="AJ492" s="306">
        <v>0</v>
      </c>
      <c r="AK492" s="306">
        <v>0</v>
      </c>
      <c r="AL492" s="306">
        <v>0</v>
      </c>
      <c r="AM492" s="306">
        <v>0</v>
      </c>
      <c r="AN492" s="261"/>
    </row>
    <row r="493" spans="1:40" s="268" customFormat="1" ht="12" hidden="1" customHeight="1">
      <c r="A493" s="296" t="str">
        <f t="shared" si="98"/>
        <v>#hiderow</v>
      </c>
      <c r="B493" s="265"/>
      <c r="D493" s="265"/>
      <c r="E493" s="265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87">
        <f t="shared" si="99"/>
        <v>5106</v>
      </c>
      <c r="V493" s="307">
        <v>5106</v>
      </c>
      <c r="W493" s="265"/>
      <c r="Y493" s="265"/>
      <c r="Z493" s="265"/>
      <c r="AA493" s="305">
        <f t="shared" si="100"/>
        <v>5106</v>
      </c>
      <c r="AB493" s="305" t="s">
        <v>538</v>
      </c>
      <c r="AC493" s="306">
        <v>0</v>
      </c>
      <c r="AD493" s="306">
        <v>0</v>
      </c>
      <c r="AE493" s="306">
        <v>0</v>
      </c>
      <c r="AF493" s="306">
        <v>0</v>
      </c>
      <c r="AG493" s="306">
        <v>0</v>
      </c>
      <c r="AH493" s="306">
        <v>0</v>
      </c>
      <c r="AI493" s="306">
        <v>0</v>
      </c>
      <c r="AJ493" s="306">
        <v>0</v>
      </c>
      <c r="AK493" s="306">
        <v>0</v>
      </c>
      <c r="AL493" s="306">
        <v>0</v>
      </c>
      <c r="AM493" s="306">
        <v>0</v>
      </c>
      <c r="AN493" s="261"/>
    </row>
    <row r="494" spans="1:40" s="268" customFormat="1" ht="12" hidden="1" customHeight="1">
      <c r="A494" s="296" t="str">
        <f t="shared" si="98"/>
        <v>#hiderow</v>
      </c>
      <c r="B494" s="265"/>
      <c r="D494" s="265"/>
      <c r="E494" s="265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87">
        <f t="shared" si="99"/>
        <v>5107</v>
      </c>
      <c r="V494" s="307">
        <v>5107</v>
      </c>
      <c r="W494" s="265"/>
      <c r="Y494" s="265"/>
      <c r="Z494" s="265"/>
      <c r="AA494" s="305">
        <f t="shared" si="100"/>
        <v>5107</v>
      </c>
      <c r="AB494" s="305" t="s">
        <v>539</v>
      </c>
      <c r="AC494" s="306">
        <v>0</v>
      </c>
      <c r="AD494" s="306">
        <v>0</v>
      </c>
      <c r="AE494" s="306">
        <v>0</v>
      </c>
      <c r="AF494" s="306">
        <v>0</v>
      </c>
      <c r="AG494" s="306">
        <v>0</v>
      </c>
      <c r="AH494" s="306">
        <v>0</v>
      </c>
      <c r="AI494" s="306">
        <v>0</v>
      </c>
      <c r="AJ494" s="306">
        <v>0</v>
      </c>
      <c r="AK494" s="306">
        <v>0</v>
      </c>
      <c r="AL494" s="306">
        <v>0</v>
      </c>
      <c r="AM494" s="306">
        <v>0</v>
      </c>
      <c r="AN494" s="261"/>
    </row>
    <row r="495" spans="1:40" s="268" customFormat="1" ht="12" hidden="1" customHeight="1">
      <c r="A495" s="296" t="str">
        <f t="shared" si="98"/>
        <v>#hiderow</v>
      </c>
      <c r="B495" s="265"/>
      <c r="D495" s="265"/>
      <c r="E495" s="265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87">
        <f t="shared" si="99"/>
        <v>5108</v>
      </c>
      <c r="V495" s="307">
        <v>5108</v>
      </c>
      <c r="W495" s="265"/>
      <c r="Y495" s="265"/>
      <c r="Z495" s="265"/>
      <c r="AA495" s="305">
        <f t="shared" si="100"/>
        <v>5108</v>
      </c>
      <c r="AB495" s="305" t="s">
        <v>540</v>
      </c>
      <c r="AC495" s="306">
        <v>0</v>
      </c>
      <c r="AD495" s="306">
        <v>0</v>
      </c>
      <c r="AE495" s="306">
        <v>0</v>
      </c>
      <c r="AF495" s="306">
        <v>0</v>
      </c>
      <c r="AG495" s="306">
        <v>0</v>
      </c>
      <c r="AH495" s="306">
        <v>0</v>
      </c>
      <c r="AI495" s="306">
        <v>0</v>
      </c>
      <c r="AJ495" s="306">
        <v>0</v>
      </c>
      <c r="AK495" s="306">
        <v>0</v>
      </c>
      <c r="AL495" s="306">
        <v>0</v>
      </c>
      <c r="AM495" s="306">
        <v>0</v>
      </c>
      <c r="AN495" s="261"/>
    </row>
    <row r="496" spans="1:40" s="268" customFormat="1" ht="12" hidden="1" customHeight="1">
      <c r="A496" s="296" t="str">
        <f t="shared" si="98"/>
        <v>#hiderow</v>
      </c>
      <c r="B496" s="265"/>
      <c r="D496" s="265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87">
        <f t="shared" si="99"/>
        <v>5109</v>
      </c>
      <c r="V496" s="307">
        <v>5109</v>
      </c>
      <c r="W496" s="265"/>
      <c r="Y496" s="265"/>
      <c r="Z496" s="265"/>
      <c r="AA496" s="305">
        <f t="shared" si="100"/>
        <v>5109</v>
      </c>
      <c r="AB496" s="305" t="s">
        <v>541</v>
      </c>
      <c r="AC496" s="306">
        <v>0</v>
      </c>
      <c r="AD496" s="306">
        <v>0</v>
      </c>
      <c r="AE496" s="306">
        <v>0</v>
      </c>
      <c r="AF496" s="306">
        <v>0</v>
      </c>
      <c r="AG496" s="306">
        <v>0</v>
      </c>
      <c r="AH496" s="306">
        <v>0</v>
      </c>
      <c r="AI496" s="306">
        <v>0</v>
      </c>
      <c r="AJ496" s="306">
        <v>0</v>
      </c>
      <c r="AK496" s="306">
        <v>0</v>
      </c>
      <c r="AL496" s="306">
        <v>0</v>
      </c>
      <c r="AM496" s="306">
        <v>0</v>
      </c>
      <c r="AN496" s="261"/>
    </row>
    <row r="497" spans="1:40" s="268" customFormat="1" ht="12" hidden="1" customHeight="1">
      <c r="A497" s="296" t="str">
        <f t="shared" si="98"/>
        <v>#hiderow</v>
      </c>
      <c r="B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87">
        <f t="shared" si="99"/>
        <v>5110</v>
      </c>
      <c r="V497" s="307">
        <v>5110</v>
      </c>
      <c r="W497" s="265"/>
      <c r="Y497" s="265"/>
      <c r="Z497" s="265"/>
      <c r="AA497" s="305">
        <f t="shared" si="100"/>
        <v>5110</v>
      </c>
      <c r="AB497" s="305" t="s">
        <v>542</v>
      </c>
      <c r="AC497" s="306">
        <v>0</v>
      </c>
      <c r="AD497" s="306">
        <v>0</v>
      </c>
      <c r="AE497" s="306">
        <v>0</v>
      </c>
      <c r="AF497" s="306">
        <v>0</v>
      </c>
      <c r="AG497" s="306">
        <v>0</v>
      </c>
      <c r="AH497" s="306">
        <v>0</v>
      </c>
      <c r="AI497" s="306">
        <v>0</v>
      </c>
      <c r="AJ497" s="306">
        <v>0</v>
      </c>
      <c r="AK497" s="306">
        <v>0</v>
      </c>
      <c r="AL497" s="306">
        <v>0</v>
      </c>
      <c r="AM497" s="306">
        <v>0</v>
      </c>
      <c r="AN497" s="261"/>
    </row>
    <row r="498" spans="1:40" s="268" customFormat="1" ht="12" customHeight="1">
      <c r="A498" s="296" t="str">
        <f t="shared" si="98"/>
        <v>#showrow</v>
      </c>
      <c r="B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87">
        <f t="shared" si="99"/>
        <v>5200</v>
      </c>
      <c r="V498" s="307">
        <v>5200</v>
      </c>
      <c r="W498" s="265"/>
      <c r="Y498" s="265"/>
      <c r="Z498" s="265"/>
      <c r="AA498" s="305">
        <f t="shared" si="100"/>
        <v>5200</v>
      </c>
      <c r="AB498" s="305" t="s">
        <v>543</v>
      </c>
      <c r="AC498" s="306">
        <v>0</v>
      </c>
      <c r="AD498" s="306">
        <v>9884</v>
      </c>
      <c r="AE498" s="306">
        <v>2000</v>
      </c>
      <c r="AF498" s="306">
        <v>2060</v>
      </c>
      <c r="AG498" s="306">
        <v>2121.8000000000002</v>
      </c>
      <c r="AH498" s="306">
        <v>2185.4540000000002</v>
      </c>
      <c r="AI498" s="306">
        <v>2251.0176200000001</v>
      </c>
      <c r="AJ498" s="306">
        <v>2318.5481485999999</v>
      </c>
      <c r="AK498" s="306">
        <v>2388.1045930579999</v>
      </c>
      <c r="AL498" s="306">
        <v>2459.74773084974</v>
      </c>
      <c r="AM498" s="306">
        <v>2533.5401627752299</v>
      </c>
      <c r="AN498" s="261"/>
    </row>
    <row r="499" spans="1:40" s="268" customFormat="1" ht="12" customHeight="1">
      <c r="A499" s="296" t="str">
        <f t="shared" si="98"/>
        <v>#showrow</v>
      </c>
      <c r="B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87">
        <f t="shared" si="99"/>
        <v>5210</v>
      </c>
      <c r="V499" s="307">
        <v>5210</v>
      </c>
      <c r="W499" s="265"/>
      <c r="Y499" s="265"/>
      <c r="Z499" s="265"/>
      <c r="AA499" s="305">
        <f t="shared" si="100"/>
        <v>5210</v>
      </c>
      <c r="AB499" s="305" t="s">
        <v>544</v>
      </c>
      <c r="AC499" s="306">
        <v>0</v>
      </c>
      <c r="AD499" s="306">
        <v>103092.09090908999</v>
      </c>
      <c r="AE499" s="306">
        <v>89630.5</v>
      </c>
      <c r="AF499" s="306">
        <v>92518.769838709602</v>
      </c>
      <c r="AG499" s="306">
        <v>95294.332933870901</v>
      </c>
      <c r="AH499" s="306">
        <v>98153.162921887095</v>
      </c>
      <c r="AI499" s="306">
        <v>101097.75780954301</v>
      </c>
      <c r="AJ499" s="306">
        <v>104130.69054383</v>
      </c>
      <c r="AK499" s="306">
        <v>107254.611260144</v>
      </c>
      <c r="AL499" s="306">
        <v>110472.249597949</v>
      </c>
      <c r="AM499" s="306">
        <v>113786.41708588701</v>
      </c>
      <c r="AN499" s="261"/>
    </row>
    <row r="500" spans="1:40" s="268" customFormat="1" ht="12" customHeight="1">
      <c r="A500" s="296" t="str">
        <f t="shared" si="98"/>
        <v>#showrow</v>
      </c>
      <c r="B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87">
        <f t="shared" si="99"/>
        <v>5215</v>
      </c>
      <c r="V500" s="307">
        <v>5215</v>
      </c>
      <c r="W500" s="265"/>
      <c r="Y500" s="265"/>
      <c r="Z500" s="265"/>
      <c r="AA500" s="305">
        <f t="shared" si="100"/>
        <v>5215</v>
      </c>
      <c r="AB500" s="305" t="s">
        <v>545</v>
      </c>
      <c r="AC500" s="306">
        <v>0</v>
      </c>
      <c r="AD500" s="306">
        <v>103060.69</v>
      </c>
      <c r="AE500" s="306">
        <v>145925.29999999999</v>
      </c>
      <c r="AF500" s="306">
        <v>150386.12351612901</v>
      </c>
      <c r="AG500" s="306">
        <v>154897.70722161201</v>
      </c>
      <c r="AH500" s="306">
        <v>159544.638438261</v>
      </c>
      <c r="AI500" s="306">
        <v>164330.977591409</v>
      </c>
      <c r="AJ500" s="306">
        <v>169260.90691915099</v>
      </c>
      <c r="AK500" s="306">
        <v>174338.734126725</v>
      </c>
      <c r="AL500" s="306">
        <v>179568.896150527</v>
      </c>
      <c r="AM500" s="306">
        <v>184955.963035044</v>
      </c>
      <c r="AN500" s="261"/>
    </row>
    <row r="501" spans="1:40" s="268" customFormat="1" ht="12" customHeight="1">
      <c r="A501" s="296" t="str">
        <f t="shared" si="98"/>
        <v>#showrow</v>
      </c>
      <c r="B501" s="265"/>
      <c r="D501" s="265"/>
      <c r="E501" s="265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87">
        <f t="shared" si="99"/>
        <v>5220</v>
      </c>
      <c r="V501" s="307">
        <v>5220</v>
      </c>
      <c r="W501" s="265"/>
      <c r="Y501" s="265"/>
      <c r="Z501" s="265"/>
      <c r="AA501" s="305">
        <f t="shared" si="100"/>
        <v>5220</v>
      </c>
      <c r="AB501" s="305" t="s">
        <v>546</v>
      </c>
      <c r="AC501" s="306">
        <v>0</v>
      </c>
      <c r="AD501" s="306">
        <v>120746.29</v>
      </c>
      <c r="AE501" s="306">
        <v>119485.16</v>
      </c>
      <c r="AF501" s="306">
        <v>122039.7148</v>
      </c>
      <c r="AG501" s="306">
        <v>125700.906244</v>
      </c>
      <c r="AH501" s="306">
        <v>129471.93343131999</v>
      </c>
      <c r="AI501" s="306">
        <v>133356.091434259</v>
      </c>
      <c r="AJ501" s="306">
        <v>137356.77417728701</v>
      </c>
      <c r="AK501" s="306">
        <v>141477.477402605</v>
      </c>
      <c r="AL501" s="306">
        <v>145721.80172468399</v>
      </c>
      <c r="AM501" s="306">
        <v>150093.455776424</v>
      </c>
      <c r="AN501" s="261"/>
    </row>
    <row r="502" spans="1:40" s="268" customFormat="1" ht="12" hidden="1" customHeight="1">
      <c r="A502" s="296" t="str">
        <f t="shared" si="98"/>
        <v>#hiderow</v>
      </c>
      <c r="B502" s="265"/>
      <c r="D502" s="265"/>
      <c r="E502" s="265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87">
        <f t="shared" si="99"/>
        <v>5221</v>
      </c>
      <c r="V502" s="307">
        <v>5221</v>
      </c>
      <c r="W502" s="265"/>
      <c r="Y502" s="265"/>
      <c r="Z502" s="265"/>
      <c r="AA502" s="305">
        <f t="shared" si="100"/>
        <v>5221</v>
      </c>
      <c r="AB502" s="305" t="s">
        <v>547</v>
      </c>
      <c r="AC502" s="306">
        <v>0</v>
      </c>
      <c r="AD502" s="306">
        <v>0</v>
      </c>
      <c r="AE502" s="306">
        <v>0</v>
      </c>
      <c r="AF502" s="306">
        <v>0</v>
      </c>
      <c r="AG502" s="306">
        <v>0</v>
      </c>
      <c r="AH502" s="306">
        <v>0</v>
      </c>
      <c r="AI502" s="306">
        <v>0</v>
      </c>
      <c r="AJ502" s="306">
        <v>0</v>
      </c>
      <c r="AK502" s="306">
        <v>0</v>
      </c>
      <c r="AL502" s="306">
        <v>0</v>
      </c>
      <c r="AM502" s="306">
        <v>0</v>
      </c>
      <c r="AN502" s="261"/>
    </row>
    <row r="503" spans="1:40" s="268" customFormat="1" ht="12" hidden="1" customHeight="1">
      <c r="A503" s="296" t="str">
        <f t="shared" si="98"/>
        <v>#hiderow</v>
      </c>
      <c r="B503" s="265"/>
      <c r="D503" s="265"/>
      <c r="E503" s="265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87">
        <f t="shared" si="99"/>
        <v>5223</v>
      </c>
      <c r="V503" s="307">
        <v>5223</v>
      </c>
      <c r="W503" s="265"/>
      <c r="Y503" s="265"/>
      <c r="Z503" s="265"/>
      <c r="AA503" s="305">
        <f t="shared" si="100"/>
        <v>5223</v>
      </c>
      <c r="AB503" s="305" t="s">
        <v>548</v>
      </c>
      <c r="AC503" s="306">
        <v>0</v>
      </c>
      <c r="AD503" s="306">
        <v>0</v>
      </c>
      <c r="AE503" s="306">
        <v>0</v>
      </c>
      <c r="AF503" s="306">
        <v>0</v>
      </c>
      <c r="AG503" s="306">
        <v>0</v>
      </c>
      <c r="AH503" s="306">
        <v>0</v>
      </c>
      <c r="AI503" s="306">
        <v>0</v>
      </c>
      <c r="AJ503" s="306">
        <v>0</v>
      </c>
      <c r="AK503" s="306">
        <v>0</v>
      </c>
      <c r="AL503" s="306">
        <v>0</v>
      </c>
      <c r="AM503" s="306">
        <v>0</v>
      </c>
      <c r="AN503" s="261"/>
    </row>
    <row r="504" spans="1:40" s="268" customFormat="1" ht="12" hidden="1" customHeight="1">
      <c r="A504" s="296" t="str">
        <f t="shared" si="98"/>
        <v>#hiderow</v>
      </c>
      <c r="B504" s="265"/>
      <c r="D504" s="265"/>
      <c r="E504" s="265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87">
        <f t="shared" si="99"/>
        <v>5225</v>
      </c>
      <c r="V504" s="307">
        <v>5225</v>
      </c>
      <c r="W504" s="265"/>
      <c r="Y504" s="265"/>
      <c r="Z504" s="265"/>
      <c r="AA504" s="305">
        <f t="shared" si="100"/>
        <v>5225</v>
      </c>
      <c r="AB504" s="305" t="s">
        <v>549</v>
      </c>
      <c r="AC504" s="306">
        <v>0</v>
      </c>
      <c r="AD504" s="306">
        <v>0</v>
      </c>
      <c r="AE504" s="306">
        <v>0</v>
      </c>
      <c r="AF504" s="306">
        <v>0</v>
      </c>
      <c r="AG504" s="306">
        <v>0</v>
      </c>
      <c r="AH504" s="306">
        <v>0</v>
      </c>
      <c r="AI504" s="306">
        <v>0</v>
      </c>
      <c r="AJ504" s="306">
        <v>0</v>
      </c>
      <c r="AK504" s="306">
        <v>0</v>
      </c>
      <c r="AL504" s="306">
        <v>0</v>
      </c>
      <c r="AM504" s="306">
        <v>0</v>
      </c>
      <c r="AN504" s="261"/>
    </row>
    <row r="505" spans="1:40" s="268" customFormat="1" ht="12" customHeight="1">
      <c r="A505" s="296" t="str">
        <f t="shared" si="98"/>
        <v>#showrow</v>
      </c>
      <c r="B505" s="265"/>
      <c r="D505" s="265"/>
      <c r="E505" s="265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87">
        <f t="shared" si="99"/>
        <v>5300</v>
      </c>
      <c r="V505" s="307">
        <v>5300</v>
      </c>
      <c r="W505" s="265"/>
      <c r="Y505" s="265"/>
      <c r="Z505" s="265"/>
      <c r="AA505" s="305">
        <f t="shared" si="100"/>
        <v>5300</v>
      </c>
      <c r="AB505" s="305" t="s">
        <v>550</v>
      </c>
      <c r="AC505" s="306">
        <v>0</v>
      </c>
      <c r="AD505" s="306">
        <v>78812.878500000006</v>
      </c>
      <c r="AE505" s="306">
        <v>81086.034499999994</v>
      </c>
      <c r="AF505" s="306">
        <v>83717.970373709599</v>
      </c>
      <c r="AG505" s="306">
        <v>86229.509484920898</v>
      </c>
      <c r="AH505" s="306">
        <v>88816.394769468607</v>
      </c>
      <c r="AI505" s="306">
        <v>91480.886612552596</v>
      </c>
      <c r="AJ505" s="306">
        <v>94225.313210929206</v>
      </c>
      <c r="AK505" s="306">
        <v>97052.072607257098</v>
      </c>
      <c r="AL505" s="306">
        <v>99963.634785474802</v>
      </c>
      <c r="AM505" s="306">
        <v>102962.543829039</v>
      </c>
      <c r="AN505" s="261"/>
    </row>
    <row r="506" spans="1:40" s="268" customFormat="1" ht="12" hidden="1" customHeight="1">
      <c r="A506" s="296" t="str">
        <f t="shared" si="98"/>
        <v>#hiderow</v>
      </c>
      <c r="B506" s="265"/>
      <c r="D506" s="265"/>
      <c r="E506" s="265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87">
        <f t="shared" si="99"/>
        <v>5305</v>
      </c>
      <c r="V506" s="307">
        <v>5305</v>
      </c>
      <c r="W506" s="265"/>
      <c r="Y506" s="265"/>
      <c r="Z506" s="265"/>
      <c r="AA506" s="305">
        <f t="shared" si="100"/>
        <v>5305</v>
      </c>
      <c r="AB506" s="305" t="s">
        <v>551</v>
      </c>
      <c r="AC506" s="306">
        <v>0</v>
      </c>
      <c r="AD506" s="306">
        <v>0</v>
      </c>
      <c r="AE506" s="306">
        <v>0</v>
      </c>
      <c r="AF506" s="306">
        <v>0</v>
      </c>
      <c r="AG506" s="306">
        <v>0</v>
      </c>
      <c r="AH506" s="306">
        <v>0</v>
      </c>
      <c r="AI506" s="306">
        <v>0</v>
      </c>
      <c r="AJ506" s="306">
        <v>0</v>
      </c>
      <c r="AK506" s="306">
        <v>0</v>
      </c>
      <c r="AL506" s="306">
        <v>0</v>
      </c>
      <c r="AM506" s="306">
        <v>0</v>
      </c>
      <c r="AN506" s="261"/>
    </row>
    <row r="507" spans="1:40" s="268" customFormat="1" ht="12" hidden="1" customHeight="1">
      <c r="A507" s="296" t="str">
        <f t="shared" si="98"/>
        <v>#hiderow</v>
      </c>
      <c r="B507" s="265"/>
      <c r="D507" s="265"/>
      <c r="E507" s="265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87">
        <f t="shared" si="99"/>
        <v>5310</v>
      </c>
      <c r="V507" s="307">
        <v>5310</v>
      </c>
      <c r="W507" s="265"/>
      <c r="Y507" s="265"/>
      <c r="Z507" s="265"/>
      <c r="AA507" s="305">
        <f t="shared" si="100"/>
        <v>5310</v>
      </c>
      <c r="AB507" s="305" t="s">
        <v>552</v>
      </c>
      <c r="AC507" s="306">
        <v>0</v>
      </c>
      <c r="AD507" s="306">
        <v>0</v>
      </c>
      <c r="AE507" s="306">
        <v>0</v>
      </c>
      <c r="AF507" s="306">
        <v>0</v>
      </c>
      <c r="AG507" s="306">
        <v>0</v>
      </c>
      <c r="AH507" s="306">
        <v>0</v>
      </c>
      <c r="AI507" s="306">
        <v>0</v>
      </c>
      <c r="AJ507" s="306">
        <v>0</v>
      </c>
      <c r="AK507" s="306">
        <v>0</v>
      </c>
      <c r="AL507" s="306">
        <v>0</v>
      </c>
      <c r="AM507" s="306">
        <v>0</v>
      </c>
      <c r="AN507" s="261"/>
    </row>
    <row r="508" spans="1:40" s="268" customFormat="1" ht="12" hidden="1" customHeight="1">
      <c r="A508" s="296" t="str">
        <f t="shared" si="98"/>
        <v>#hiderow</v>
      </c>
      <c r="B508" s="265"/>
      <c r="D508" s="265"/>
      <c r="E508" s="265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87">
        <f t="shared" si="99"/>
        <v>5400</v>
      </c>
      <c r="V508" s="307">
        <v>5400</v>
      </c>
      <c r="W508" s="265"/>
      <c r="Y508" s="265"/>
      <c r="Z508" s="265"/>
      <c r="AA508" s="305">
        <f t="shared" si="100"/>
        <v>5400</v>
      </c>
      <c r="AB508" s="305" t="s">
        <v>553</v>
      </c>
      <c r="AC508" s="306">
        <v>0</v>
      </c>
      <c r="AD508" s="306">
        <v>0</v>
      </c>
      <c r="AE508" s="306">
        <v>0</v>
      </c>
      <c r="AF508" s="306">
        <v>0</v>
      </c>
      <c r="AG508" s="306">
        <v>0</v>
      </c>
      <c r="AH508" s="306">
        <v>0</v>
      </c>
      <c r="AI508" s="306">
        <v>0</v>
      </c>
      <c r="AJ508" s="306">
        <v>0</v>
      </c>
      <c r="AK508" s="306">
        <v>0</v>
      </c>
      <c r="AL508" s="306">
        <v>0</v>
      </c>
      <c r="AM508" s="306">
        <v>0</v>
      </c>
      <c r="AN508" s="261"/>
    </row>
    <row r="509" spans="1:40" s="268" customFormat="1" ht="12" customHeight="1">
      <c r="A509" s="296" t="str">
        <f t="shared" si="98"/>
        <v>#showrow</v>
      </c>
      <c r="B509" s="265"/>
      <c r="D509" s="265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87">
        <f t="shared" si="99"/>
        <v>5450</v>
      </c>
      <c r="V509" s="307">
        <v>5450</v>
      </c>
      <c r="W509" s="265"/>
      <c r="Y509" s="265"/>
      <c r="Z509" s="265"/>
      <c r="AA509" s="305">
        <f t="shared" si="100"/>
        <v>5450</v>
      </c>
      <c r="AB509" s="305" t="s">
        <v>554</v>
      </c>
      <c r="AC509" s="306">
        <v>0</v>
      </c>
      <c r="AD509" s="306">
        <v>229563</v>
      </c>
      <c r="AE509" s="306">
        <v>274730.8</v>
      </c>
      <c r="AF509" s="306">
        <v>296759.909677419</v>
      </c>
      <c r="AG509" s="306">
        <v>319814.52504516102</v>
      </c>
      <c r="AH509" s="306">
        <v>344975.96068167698</v>
      </c>
      <c r="AI509" s="306">
        <v>372448.93937580503</v>
      </c>
      <c r="AJ509" s="306">
        <v>402458.47741812398</v>
      </c>
      <c r="AK509" s="306">
        <v>435251.90858781699</v>
      </c>
      <c r="AL509" s="306">
        <v>471101.110377317</v>
      </c>
      <c r="AM509" s="306">
        <v>510304.95267368702</v>
      </c>
      <c r="AN509" s="261"/>
    </row>
    <row r="510" spans="1:40" s="268" customFormat="1" ht="12" customHeight="1">
      <c r="A510" s="296" t="str">
        <f t="shared" si="98"/>
        <v>#showrow</v>
      </c>
      <c r="B510" s="265"/>
      <c r="D510" s="265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87">
        <f t="shared" si="99"/>
        <v>5500</v>
      </c>
      <c r="V510" s="307">
        <v>5500</v>
      </c>
      <c r="W510" s="265"/>
      <c r="Y510" s="265"/>
      <c r="Z510" s="265"/>
      <c r="AA510" s="305">
        <f t="shared" si="100"/>
        <v>5500</v>
      </c>
      <c r="AB510" s="305" t="s">
        <v>555</v>
      </c>
      <c r="AC510" s="306">
        <v>0</v>
      </c>
      <c r="AD510" s="306">
        <v>224211.41</v>
      </c>
      <c r="AE510" s="306">
        <v>270376</v>
      </c>
      <c r="AF510" s="306">
        <v>278487.28000000003</v>
      </c>
      <c r="AG510" s="306">
        <v>286841.89840000001</v>
      </c>
      <c r="AH510" s="306">
        <v>295447.15535199997</v>
      </c>
      <c r="AI510" s="306">
        <v>304310.57001256</v>
      </c>
      <c r="AJ510" s="306">
        <v>313439.887112936</v>
      </c>
      <c r="AK510" s="306">
        <v>322843.08372632402</v>
      </c>
      <c r="AL510" s="306">
        <v>332528.37623811403</v>
      </c>
      <c r="AM510" s="306">
        <v>342504.22752525797</v>
      </c>
      <c r="AN510" s="261"/>
    </row>
    <row r="511" spans="1:40" s="268" customFormat="1" ht="12" customHeight="1">
      <c r="A511" s="296" t="str">
        <f t="shared" si="98"/>
        <v>#showrow</v>
      </c>
      <c r="B511" s="265"/>
      <c r="D511" s="265"/>
      <c r="E511" s="265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87">
        <f t="shared" si="99"/>
        <v>5510</v>
      </c>
      <c r="V511" s="307">
        <v>5510</v>
      </c>
      <c r="W511" s="265"/>
      <c r="Y511" s="265"/>
      <c r="Z511" s="265"/>
      <c r="AA511" s="305">
        <f t="shared" si="100"/>
        <v>5510</v>
      </c>
      <c r="AB511" s="305" t="s">
        <v>556</v>
      </c>
      <c r="AC511" s="306">
        <v>0</v>
      </c>
      <c r="AD511" s="306">
        <v>249548</v>
      </c>
      <c r="AE511" s="306">
        <v>321016.44</v>
      </c>
      <c r="AF511" s="306">
        <v>330646.93320000003</v>
      </c>
      <c r="AG511" s="306">
        <v>340566.34119599999</v>
      </c>
      <c r="AH511" s="306">
        <v>350783.33143188001</v>
      </c>
      <c r="AI511" s="306">
        <v>361306.83137483598</v>
      </c>
      <c r="AJ511" s="306">
        <v>372146.03631608101</v>
      </c>
      <c r="AK511" s="306">
        <v>383310.417405563</v>
      </c>
      <c r="AL511" s="306">
        <v>394809.72992772999</v>
      </c>
      <c r="AM511" s="306">
        <v>406654.02182556299</v>
      </c>
      <c r="AN511" s="261"/>
    </row>
    <row r="512" spans="1:40" s="268" customFormat="1" ht="12" hidden="1" customHeight="1">
      <c r="A512" s="296" t="str">
        <f t="shared" si="98"/>
        <v>#hiderow</v>
      </c>
      <c r="B512" s="265"/>
      <c r="D512" s="265"/>
      <c r="E512" s="265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87">
        <f t="shared" si="99"/>
        <v>5515</v>
      </c>
      <c r="V512" s="307">
        <v>5515</v>
      </c>
      <c r="W512" s="265"/>
      <c r="Y512" s="265"/>
      <c r="Z512" s="265"/>
      <c r="AA512" s="305">
        <f t="shared" si="100"/>
        <v>5515</v>
      </c>
      <c r="AB512" s="305" t="s">
        <v>557</v>
      </c>
      <c r="AC512" s="306">
        <v>0</v>
      </c>
      <c r="AD512" s="306">
        <v>0</v>
      </c>
      <c r="AE512" s="306">
        <v>0</v>
      </c>
      <c r="AF512" s="306">
        <v>0</v>
      </c>
      <c r="AG512" s="306">
        <v>0</v>
      </c>
      <c r="AH512" s="306">
        <v>0</v>
      </c>
      <c r="AI512" s="306">
        <v>0</v>
      </c>
      <c r="AJ512" s="306">
        <v>0</v>
      </c>
      <c r="AK512" s="306">
        <v>0</v>
      </c>
      <c r="AL512" s="306">
        <v>0</v>
      </c>
      <c r="AM512" s="306">
        <v>0</v>
      </c>
      <c r="AN512" s="261"/>
    </row>
    <row r="513" spans="1:40" s="268" customFormat="1" ht="12" hidden="1" customHeight="1">
      <c r="A513" s="296" t="str">
        <f t="shared" si="98"/>
        <v>#hiderow</v>
      </c>
      <c r="B513" s="265"/>
      <c r="D513" s="265"/>
      <c r="E513" s="265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87">
        <f t="shared" si="99"/>
        <v>5520</v>
      </c>
      <c r="V513" s="307">
        <v>5520</v>
      </c>
      <c r="W513" s="265"/>
      <c r="Y513" s="265"/>
      <c r="Z513" s="265"/>
      <c r="AA513" s="305">
        <f t="shared" si="100"/>
        <v>5520</v>
      </c>
      <c r="AB513" s="305" t="s">
        <v>558</v>
      </c>
      <c r="AC513" s="306">
        <v>0</v>
      </c>
      <c r="AD513" s="306">
        <v>0</v>
      </c>
      <c r="AE513" s="306">
        <v>0</v>
      </c>
      <c r="AF513" s="306">
        <v>0</v>
      </c>
      <c r="AG513" s="306">
        <v>0</v>
      </c>
      <c r="AH513" s="306">
        <v>0</v>
      </c>
      <c r="AI513" s="306">
        <v>0</v>
      </c>
      <c r="AJ513" s="306">
        <v>0</v>
      </c>
      <c r="AK513" s="306">
        <v>0</v>
      </c>
      <c r="AL513" s="306">
        <v>0</v>
      </c>
      <c r="AM513" s="306">
        <v>0</v>
      </c>
      <c r="AN513" s="261"/>
    </row>
    <row r="514" spans="1:40" s="268" customFormat="1" ht="12" hidden="1" customHeight="1">
      <c r="A514" s="296" t="str">
        <f t="shared" si="98"/>
        <v>#hiderow</v>
      </c>
      <c r="B514" s="265"/>
      <c r="D514" s="265"/>
      <c r="E514" s="265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87">
        <f t="shared" si="99"/>
        <v>5525</v>
      </c>
      <c r="V514" s="307">
        <v>5525</v>
      </c>
      <c r="W514" s="265"/>
      <c r="Y514" s="265"/>
      <c r="Z514" s="265"/>
      <c r="AA514" s="305">
        <f t="shared" si="100"/>
        <v>5525</v>
      </c>
      <c r="AB514" s="305" t="s">
        <v>559</v>
      </c>
      <c r="AC514" s="306">
        <v>0</v>
      </c>
      <c r="AD514" s="306">
        <v>0</v>
      </c>
      <c r="AE514" s="306">
        <v>0</v>
      </c>
      <c r="AF514" s="306">
        <v>0</v>
      </c>
      <c r="AG514" s="306">
        <v>0</v>
      </c>
      <c r="AH514" s="306">
        <v>0</v>
      </c>
      <c r="AI514" s="306">
        <v>0</v>
      </c>
      <c r="AJ514" s="306">
        <v>0</v>
      </c>
      <c r="AK514" s="306">
        <v>0</v>
      </c>
      <c r="AL514" s="306">
        <v>0</v>
      </c>
      <c r="AM514" s="306">
        <v>0</v>
      </c>
      <c r="AN514" s="261"/>
    </row>
    <row r="515" spans="1:40" s="268" customFormat="1" ht="12" hidden="1" customHeight="1">
      <c r="A515" s="296" t="str">
        <f t="shared" si="98"/>
        <v>#hiderow</v>
      </c>
      <c r="B515" s="265"/>
      <c r="D515" s="265"/>
      <c r="E515" s="265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87">
        <f t="shared" si="99"/>
        <v>5530</v>
      </c>
      <c r="V515" s="307">
        <v>5530</v>
      </c>
      <c r="W515" s="265"/>
      <c r="Y515" s="265"/>
      <c r="Z515" s="265"/>
      <c r="AA515" s="305">
        <f t="shared" si="100"/>
        <v>5530</v>
      </c>
      <c r="AB515" s="305" t="s">
        <v>560</v>
      </c>
      <c r="AC515" s="306">
        <v>0</v>
      </c>
      <c r="AD515" s="306">
        <v>0</v>
      </c>
      <c r="AE515" s="306">
        <v>0</v>
      </c>
      <c r="AF515" s="306">
        <v>0</v>
      </c>
      <c r="AG515" s="306">
        <v>0</v>
      </c>
      <c r="AH515" s="306">
        <v>0</v>
      </c>
      <c r="AI515" s="306">
        <v>0</v>
      </c>
      <c r="AJ515" s="306">
        <v>0</v>
      </c>
      <c r="AK515" s="306">
        <v>0</v>
      </c>
      <c r="AL515" s="306">
        <v>0</v>
      </c>
      <c r="AM515" s="306">
        <v>0</v>
      </c>
      <c r="AN515" s="261"/>
    </row>
    <row r="516" spans="1:40" s="268" customFormat="1" ht="12" hidden="1" customHeight="1">
      <c r="A516" s="296" t="str">
        <f t="shared" si="98"/>
        <v>#hiderow</v>
      </c>
      <c r="B516" s="265"/>
      <c r="D516" s="265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87">
        <f t="shared" si="99"/>
        <v>5535</v>
      </c>
      <c r="V516" s="307">
        <v>5535</v>
      </c>
      <c r="W516" s="265"/>
      <c r="Y516" s="265"/>
      <c r="Z516" s="265"/>
      <c r="AA516" s="305">
        <f t="shared" si="100"/>
        <v>5535</v>
      </c>
      <c r="AB516" s="305" t="s">
        <v>561</v>
      </c>
      <c r="AC516" s="306">
        <v>0</v>
      </c>
      <c r="AD516" s="306">
        <v>0</v>
      </c>
      <c r="AE516" s="306">
        <v>0</v>
      </c>
      <c r="AF516" s="306">
        <v>0</v>
      </c>
      <c r="AG516" s="306">
        <v>0</v>
      </c>
      <c r="AH516" s="306">
        <v>0</v>
      </c>
      <c r="AI516" s="306">
        <v>0</v>
      </c>
      <c r="AJ516" s="306">
        <v>0</v>
      </c>
      <c r="AK516" s="306">
        <v>0</v>
      </c>
      <c r="AL516" s="306">
        <v>0</v>
      </c>
      <c r="AM516" s="306">
        <v>0</v>
      </c>
      <c r="AN516" s="261"/>
    </row>
    <row r="517" spans="1:40" s="268" customFormat="1" ht="12" hidden="1" customHeight="1">
      <c r="A517" s="296" t="str">
        <f t="shared" si="98"/>
        <v>#hiderow</v>
      </c>
      <c r="B517" s="265"/>
      <c r="D517" s="265"/>
      <c r="E517" s="265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87">
        <f t="shared" si="99"/>
        <v>5600</v>
      </c>
      <c r="V517" s="307">
        <v>5600</v>
      </c>
      <c r="W517" s="265"/>
      <c r="Y517" s="265"/>
      <c r="Z517" s="265"/>
      <c r="AA517" s="305">
        <f t="shared" si="100"/>
        <v>5600</v>
      </c>
      <c r="AB517" s="305" t="s">
        <v>562</v>
      </c>
      <c r="AC517" s="306">
        <v>0</v>
      </c>
      <c r="AD517" s="306">
        <v>0</v>
      </c>
      <c r="AE517" s="306">
        <v>0</v>
      </c>
      <c r="AF517" s="306">
        <v>0</v>
      </c>
      <c r="AG517" s="306">
        <v>0</v>
      </c>
      <c r="AH517" s="306">
        <v>0</v>
      </c>
      <c r="AI517" s="306">
        <v>0</v>
      </c>
      <c r="AJ517" s="306">
        <v>0</v>
      </c>
      <c r="AK517" s="306">
        <v>0</v>
      </c>
      <c r="AL517" s="306">
        <v>0</v>
      </c>
      <c r="AM517" s="306">
        <v>0</v>
      </c>
      <c r="AN517" s="261"/>
    </row>
    <row r="518" spans="1:40" s="268" customFormat="1" ht="12" customHeight="1">
      <c r="A518" s="296" t="str">
        <f t="shared" si="98"/>
        <v>#showrow</v>
      </c>
      <c r="B518" s="265"/>
      <c r="D518" s="265"/>
      <c r="E518" s="265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87">
        <f t="shared" ref="U518:U549" si="101">V518</f>
        <v>5605</v>
      </c>
      <c r="V518" s="307">
        <v>5605</v>
      </c>
      <c r="W518" s="265"/>
      <c r="Y518" s="265"/>
      <c r="Z518" s="265"/>
      <c r="AA518" s="305">
        <f t="shared" si="100"/>
        <v>5605</v>
      </c>
      <c r="AB518" s="305" t="s">
        <v>563</v>
      </c>
      <c r="AC518" s="306">
        <v>0</v>
      </c>
      <c r="AD518" s="306">
        <v>221202</v>
      </c>
      <c r="AE518" s="306">
        <v>210738.67</v>
      </c>
      <c r="AF518" s="306">
        <v>217725.346229032</v>
      </c>
      <c r="AG518" s="306">
        <v>224257.106615903</v>
      </c>
      <c r="AH518" s="306">
        <v>230984.81981438</v>
      </c>
      <c r="AI518" s="306">
        <v>237914.364408811</v>
      </c>
      <c r="AJ518" s="306">
        <v>245051.79534107601</v>
      </c>
      <c r="AK518" s="306">
        <v>252403.34920130801</v>
      </c>
      <c r="AL518" s="306">
        <v>259975.449677347</v>
      </c>
      <c r="AM518" s="306">
        <v>267774.71316766797</v>
      </c>
      <c r="AN518" s="261"/>
    </row>
    <row r="519" spans="1:40" s="268" customFormat="1" ht="12" customHeight="1">
      <c r="A519" s="296" t="str">
        <f t="shared" si="98"/>
        <v>#showrow</v>
      </c>
      <c r="B519" s="265"/>
      <c r="D519" s="265"/>
      <c r="E519" s="265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87">
        <f t="shared" si="101"/>
        <v>5610</v>
      </c>
      <c r="V519" s="307">
        <v>5610</v>
      </c>
      <c r="W519" s="265"/>
      <c r="Y519" s="265"/>
      <c r="Z519" s="265"/>
      <c r="AA519" s="305">
        <f t="shared" si="100"/>
        <v>5610</v>
      </c>
      <c r="AB519" s="305" t="s">
        <v>564</v>
      </c>
      <c r="AC519" s="306">
        <v>0</v>
      </c>
      <c r="AD519" s="306">
        <v>1902010.73</v>
      </c>
      <c r="AE519" s="306">
        <v>2694226.2190322601</v>
      </c>
      <c r="AF519" s="306">
        <v>2639858.4538389598</v>
      </c>
      <c r="AG519" s="306">
        <v>2663223.0918418099</v>
      </c>
      <c r="AH519" s="306">
        <v>2690831.4428316099</v>
      </c>
      <c r="AI519" s="306">
        <v>2249507.18412429</v>
      </c>
      <c r="AJ519" s="306">
        <v>2032135.9388387001</v>
      </c>
      <c r="AK519" s="306">
        <v>2035873.1988387001</v>
      </c>
      <c r="AL519" s="306">
        <v>2036212.9388387001</v>
      </c>
      <c r="AM519" s="306">
        <v>2039313.4988386999</v>
      </c>
      <c r="AN519" s="261"/>
    </row>
    <row r="520" spans="1:40" s="268" customFormat="1" ht="12" customHeight="1">
      <c r="A520" s="296" t="str">
        <f t="shared" si="98"/>
        <v>#showrow</v>
      </c>
      <c r="B520" s="265"/>
      <c r="D520" s="265"/>
      <c r="E520" s="265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87">
        <f t="shared" si="101"/>
        <v>5611</v>
      </c>
      <c r="V520" s="307">
        <v>5611</v>
      </c>
      <c r="W520" s="265"/>
      <c r="Y520" s="265"/>
      <c r="Z520" s="265"/>
      <c r="AA520" s="305">
        <f t="shared" si="100"/>
        <v>5611</v>
      </c>
      <c r="AB520" s="305" t="s">
        <v>565</v>
      </c>
      <c r="AC520" s="306">
        <v>0</v>
      </c>
      <c r="AD520" s="306">
        <v>926681.86</v>
      </c>
      <c r="AE520" s="306">
        <v>1221203</v>
      </c>
      <c r="AF520" s="306">
        <v>1262950.31548387</v>
      </c>
      <c r="AG520" s="306">
        <v>1300838.82494838</v>
      </c>
      <c r="AH520" s="306">
        <v>1339863.98969683</v>
      </c>
      <c r="AI520" s="306">
        <v>1380059.9093877401</v>
      </c>
      <c r="AJ520" s="306">
        <v>1421461.7066693699</v>
      </c>
      <c r="AK520" s="306">
        <v>1464105.55786945</v>
      </c>
      <c r="AL520" s="306">
        <v>1508028.72460554</v>
      </c>
      <c r="AM520" s="306">
        <v>1553269.5863437001</v>
      </c>
      <c r="AN520" s="261"/>
    </row>
    <row r="521" spans="1:40" s="268" customFormat="1" ht="12" customHeight="1">
      <c r="A521" s="296" t="str">
        <f t="shared" si="98"/>
        <v>#showrow</v>
      </c>
      <c r="B521" s="265"/>
      <c r="D521" s="265"/>
      <c r="E521" s="265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87">
        <f t="shared" si="101"/>
        <v>5615</v>
      </c>
      <c r="V521" s="307">
        <v>5615</v>
      </c>
      <c r="W521" s="265"/>
      <c r="Y521" s="265"/>
      <c r="Z521" s="265"/>
      <c r="AA521" s="305">
        <f t="shared" si="100"/>
        <v>5615</v>
      </c>
      <c r="AB521" s="305" t="s">
        <v>566</v>
      </c>
      <c r="AC521" s="306">
        <v>0</v>
      </c>
      <c r="AD521" s="306">
        <v>177015.78</v>
      </c>
      <c r="AE521" s="306">
        <v>215229.12340000001</v>
      </c>
      <c r="AF521" s="306">
        <v>221685.99710199999</v>
      </c>
      <c r="AG521" s="306">
        <v>228336.57701506</v>
      </c>
      <c r="AH521" s="306">
        <v>235186.67432551101</v>
      </c>
      <c r="AI521" s="306">
        <v>242242.27455527699</v>
      </c>
      <c r="AJ521" s="306">
        <v>249509.542791935</v>
      </c>
      <c r="AK521" s="306">
        <v>256994.82907569301</v>
      </c>
      <c r="AL521" s="306">
        <v>264704.67394796398</v>
      </c>
      <c r="AM521" s="306">
        <v>272645.81416640303</v>
      </c>
      <c r="AN521" s="261"/>
    </row>
    <row r="522" spans="1:40" s="268" customFormat="1" ht="12" hidden="1" customHeight="1">
      <c r="A522" s="296" t="str">
        <f t="shared" si="98"/>
        <v>#hiderow</v>
      </c>
      <c r="B522" s="265"/>
      <c r="D522" s="265"/>
      <c r="E522" s="265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87">
        <f t="shared" si="101"/>
        <v>5616</v>
      </c>
      <c r="V522" s="307">
        <v>5616</v>
      </c>
      <c r="W522" s="265"/>
      <c r="Y522" s="265"/>
      <c r="Z522" s="265"/>
      <c r="AA522" s="305">
        <f t="shared" si="100"/>
        <v>5616</v>
      </c>
      <c r="AB522" s="305" t="s">
        <v>567</v>
      </c>
      <c r="AC522" s="306">
        <v>0</v>
      </c>
      <c r="AD522" s="306">
        <v>0</v>
      </c>
      <c r="AE522" s="306">
        <v>0</v>
      </c>
      <c r="AF522" s="306">
        <v>0</v>
      </c>
      <c r="AG522" s="306">
        <v>0</v>
      </c>
      <c r="AH522" s="306">
        <v>0</v>
      </c>
      <c r="AI522" s="306">
        <v>0</v>
      </c>
      <c r="AJ522" s="306">
        <v>0</v>
      </c>
      <c r="AK522" s="306">
        <v>0</v>
      </c>
      <c r="AL522" s="306">
        <v>0</v>
      </c>
      <c r="AM522" s="306">
        <v>0</v>
      </c>
      <c r="AN522" s="261"/>
    </row>
    <row r="523" spans="1:40" s="268" customFormat="1" ht="12" customHeight="1">
      <c r="A523" s="296" t="str">
        <f t="shared" si="98"/>
        <v>#showrow</v>
      </c>
      <c r="B523" s="265"/>
      <c r="D523" s="265"/>
      <c r="E523" s="265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87">
        <f t="shared" si="101"/>
        <v>5617</v>
      </c>
      <c r="V523" s="307">
        <v>5617</v>
      </c>
      <c r="W523" s="265"/>
      <c r="Y523" s="265"/>
      <c r="Z523" s="265"/>
      <c r="AA523" s="305">
        <f t="shared" si="100"/>
        <v>5617</v>
      </c>
      <c r="AB523" s="305" t="s">
        <v>568</v>
      </c>
      <c r="AC523" s="306">
        <v>0</v>
      </c>
      <c r="AD523" s="306">
        <v>27470.05</v>
      </c>
      <c r="AE523" s="306">
        <v>59885</v>
      </c>
      <c r="AF523" s="306">
        <v>61947.356451612897</v>
      </c>
      <c r="AG523" s="306">
        <v>63805.777145161199</v>
      </c>
      <c r="AH523" s="306">
        <v>65719.950459516098</v>
      </c>
      <c r="AI523" s="306">
        <v>67691.5489733016</v>
      </c>
      <c r="AJ523" s="306">
        <v>69722.295442500603</v>
      </c>
      <c r="AK523" s="306">
        <v>71813.964305775604</v>
      </c>
      <c r="AL523" s="306">
        <v>73968.383234948895</v>
      </c>
      <c r="AM523" s="306">
        <v>76187.434731997404</v>
      </c>
      <c r="AN523" s="261"/>
    </row>
    <row r="524" spans="1:40" s="268" customFormat="1" ht="12" hidden="1" customHeight="1">
      <c r="A524" s="296" t="str">
        <f t="shared" si="98"/>
        <v>#hiderow</v>
      </c>
      <c r="B524" s="265"/>
      <c r="D524" s="265"/>
      <c r="E524" s="265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87">
        <f t="shared" si="101"/>
        <v>5618</v>
      </c>
      <c r="V524" s="307">
        <v>5618</v>
      </c>
      <c r="W524" s="265"/>
      <c r="Y524" s="265"/>
      <c r="Z524" s="265"/>
      <c r="AA524" s="305">
        <f t="shared" si="100"/>
        <v>5618</v>
      </c>
      <c r="AB524" s="305" t="s">
        <v>569</v>
      </c>
      <c r="AC524" s="306">
        <v>0</v>
      </c>
      <c r="AD524" s="306">
        <v>0</v>
      </c>
      <c r="AE524" s="306">
        <v>0</v>
      </c>
      <c r="AF524" s="306">
        <v>0</v>
      </c>
      <c r="AG524" s="306">
        <v>0</v>
      </c>
      <c r="AH524" s="306">
        <v>0</v>
      </c>
      <c r="AI524" s="306">
        <v>0</v>
      </c>
      <c r="AJ524" s="306">
        <v>0</v>
      </c>
      <c r="AK524" s="306">
        <v>0</v>
      </c>
      <c r="AL524" s="306">
        <v>0</v>
      </c>
      <c r="AM524" s="306">
        <v>0</v>
      </c>
      <c r="AN524" s="261"/>
    </row>
    <row r="525" spans="1:40" s="268" customFormat="1" ht="12" hidden="1" customHeight="1">
      <c r="A525" s="296" t="str">
        <f t="shared" si="98"/>
        <v>#hiderow</v>
      </c>
      <c r="B525" s="265"/>
      <c r="D525" s="265"/>
      <c r="E525" s="265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87">
        <f t="shared" si="101"/>
        <v>5625</v>
      </c>
      <c r="V525" s="307">
        <v>5625</v>
      </c>
      <c r="W525" s="265"/>
      <c r="Y525" s="265"/>
      <c r="Z525" s="265"/>
      <c r="AA525" s="305">
        <f t="shared" si="100"/>
        <v>5625</v>
      </c>
      <c r="AB525" s="305" t="s">
        <v>570</v>
      </c>
      <c r="AC525" s="306">
        <v>0</v>
      </c>
      <c r="AD525" s="306">
        <v>0</v>
      </c>
      <c r="AE525" s="306">
        <v>0</v>
      </c>
      <c r="AF525" s="306">
        <v>0</v>
      </c>
      <c r="AG525" s="306">
        <v>0</v>
      </c>
      <c r="AH525" s="306">
        <v>0</v>
      </c>
      <c r="AI525" s="306">
        <v>0</v>
      </c>
      <c r="AJ525" s="306">
        <v>0</v>
      </c>
      <c r="AK525" s="306">
        <v>0</v>
      </c>
      <c r="AL525" s="306">
        <v>0</v>
      </c>
      <c r="AM525" s="306">
        <v>0</v>
      </c>
      <c r="AN525" s="261"/>
    </row>
    <row r="526" spans="1:40" s="268" customFormat="1" ht="12" hidden="1" customHeight="1">
      <c r="A526" s="296" t="str">
        <f t="shared" si="98"/>
        <v>#hiderow</v>
      </c>
      <c r="B526" s="265"/>
      <c r="D526" s="265"/>
      <c r="E526" s="265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87">
        <f t="shared" si="101"/>
        <v>5631</v>
      </c>
      <c r="V526" s="307">
        <v>5631</v>
      </c>
      <c r="W526" s="265"/>
      <c r="Y526" s="265"/>
      <c r="Z526" s="265"/>
      <c r="AA526" s="305">
        <f t="shared" si="100"/>
        <v>5631</v>
      </c>
      <c r="AB526" s="305" t="s">
        <v>571</v>
      </c>
      <c r="AC526" s="306">
        <v>0</v>
      </c>
      <c r="AD526" s="306">
        <v>0</v>
      </c>
      <c r="AE526" s="306">
        <v>0</v>
      </c>
      <c r="AF526" s="306">
        <v>0</v>
      </c>
      <c r="AG526" s="306">
        <v>0</v>
      </c>
      <c r="AH526" s="306">
        <v>0</v>
      </c>
      <c r="AI526" s="306">
        <v>0</v>
      </c>
      <c r="AJ526" s="306">
        <v>0</v>
      </c>
      <c r="AK526" s="306">
        <v>0</v>
      </c>
      <c r="AL526" s="306">
        <v>0</v>
      </c>
      <c r="AM526" s="306">
        <v>0</v>
      </c>
      <c r="AN526" s="261"/>
    </row>
    <row r="527" spans="1:40" s="268" customFormat="1" ht="12" hidden="1" customHeight="1">
      <c r="A527" s="296" t="str">
        <f t="shared" si="98"/>
        <v>#hiderow</v>
      </c>
      <c r="B527" s="265"/>
      <c r="D527" s="265"/>
      <c r="E527" s="265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87">
        <f t="shared" si="101"/>
        <v>5632</v>
      </c>
      <c r="V527" s="307">
        <v>5632</v>
      </c>
      <c r="W527" s="265"/>
      <c r="Y527" s="265"/>
      <c r="Z527" s="265"/>
      <c r="AA527" s="305">
        <f t="shared" si="100"/>
        <v>5632</v>
      </c>
      <c r="AB527" s="305" t="s">
        <v>572</v>
      </c>
      <c r="AC527" s="306">
        <v>0</v>
      </c>
      <c r="AD527" s="306">
        <v>0</v>
      </c>
      <c r="AE527" s="306">
        <v>0</v>
      </c>
      <c r="AF527" s="306">
        <v>0</v>
      </c>
      <c r="AG527" s="306">
        <v>0</v>
      </c>
      <c r="AH527" s="306">
        <v>0</v>
      </c>
      <c r="AI527" s="306">
        <v>0</v>
      </c>
      <c r="AJ527" s="306">
        <v>0</v>
      </c>
      <c r="AK527" s="306">
        <v>0</v>
      </c>
      <c r="AL527" s="306">
        <v>0</v>
      </c>
      <c r="AM527" s="306">
        <v>0</v>
      </c>
      <c r="AN527" s="261"/>
    </row>
    <row r="528" spans="1:40" s="268" customFormat="1" ht="12" hidden="1" customHeight="1">
      <c r="A528" s="296" t="str">
        <f t="shared" si="98"/>
        <v>#hiderow</v>
      </c>
      <c r="B528" s="265"/>
      <c r="D528" s="265"/>
      <c r="E528" s="265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87">
        <f t="shared" si="101"/>
        <v>5633</v>
      </c>
      <c r="V528" s="307">
        <v>5633</v>
      </c>
      <c r="W528" s="265"/>
      <c r="Y528" s="265"/>
      <c r="Z528" s="265"/>
      <c r="AA528" s="305">
        <f t="shared" si="100"/>
        <v>5633</v>
      </c>
      <c r="AB528" s="305" t="s">
        <v>573</v>
      </c>
      <c r="AC528" s="306">
        <v>0</v>
      </c>
      <c r="AD528" s="306">
        <v>0</v>
      </c>
      <c r="AE528" s="306">
        <v>0</v>
      </c>
      <c r="AF528" s="306">
        <v>0</v>
      </c>
      <c r="AG528" s="306">
        <v>0</v>
      </c>
      <c r="AH528" s="306">
        <v>0</v>
      </c>
      <c r="AI528" s="306">
        <v>0</v>
      </c>
      <c r="AJ528" s="306">
        <v>0</v>
      </c>
      <c r="AK528" s="306">
        <v>0</v>
      </c>
      <c r="AL528" s="306">
        <v>0</v>
      </c>
      <c r="AM528" s="306">
        <v>0</v>
      </c>
      <c r="AN528" s="261"/>
    </row>
    <row r="529" spans="1:40" s="268" customFormat="1" ht="12" hidden="1" customHeight="1">
      <c r="A529" s="296" t="str">
        <f t="shared" si="98"/>
        <v>#hiderow</v>
      </c>
      <c r="B529" s="265"/>
      <c r="D529" s="265"/>
      <c r="E529" s="265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87">
        <f t="shared" si="101"/>
        <v>5634</v>
      </c>
      <c r="V529" s="307">
        <v>5634</v>
      </c>
      <c r="W529" s="265"/>
      <c r="Y529" s="265"/>
      <c r="Z529" s="265"/>
      <c r="AA529" s="305">
        <f t="shared" si="100"/>
        <v>5634</v>
      </c>
      <c r="AB529" s="305" t="s">
        <v>574</v>
      </c>
      <c r="AC529" s="306">
        <v>0</v>
      </c>
      <c r="AD529" s="306">
        <v>0</v>
      </c>
      <c r="AE529" s="306">
        <v>0</v>
      </c>
      <c r="AF529" s="306">
        <v>0</v>
      </c>
      <c r="AG529" s="306">
        <v>0</v>
      </c>
      <c r="AH529" s="306">
        <v>0</v>
      </c>
      <c r="AI529" s="306">
        <v>0</v>
      </c>
      <c r="AJ529" s="306">
        <v>0</v>
      </c>
      <c r="AK529" s="306">
        <v>0</v>
      </c>
      <c r="AL529" s="306">
        <v>0</v>
      </c>
      <c r="AM529" s="306">
        <v>0</v>
      </c>
      <c r="AN529" s="261"/>
    </row>
    <row r="530" spans="1:40" s="268" customFormat="1" ht="12" hidden="1" customHeight="1">
      <c r="A530" s="296" t="str">
        <f t="shared" si="98"/>
        <v>#hiderow</v>
      </c>
      <c r="B530" s="265"/>
      <c r="D530" s="265"/>
      <c r="E530" s="265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87">
        <f t="shared" si="101"/>
        <v>5635</v>
      </c>
      <c r="V530" s="307">
        <v>5635</v>
      </c>
      <c r="W530" s="265"/>
      <c r="Y530" s="265"/>
      <c r="Z530" s="265"/>
      <c r="AA530" s="305">
        <f t="shared" si="100"/>
        <v>5635</v>
      </c>
      <c r="AB530" s="305" t="s">
        <v>575</v>
      </c>
      <c r="AC530" s="306">
        <v>0</v>
      </c>
      <c r="AD530" s="306">
        <v>0</v>
      </c>
      <c r="AE530" s="306">
        <v>0</v>
      </c>
      <c r="AF530" s="306">
        <v>0</v>
      </c>
      <c r="AG530" s="306">
        <v>0</v>
      </c>
      <c r="AH530" s="306">
        <v>0</v>
      </c>
      <c r="AI530" s="306">
        <v>0</v>
      </c>
      <c r="AJ530" s="306">
        <v>0</v>
      </c>
      <c r="AK530" s="306">
        <v>0</v>
      </c>
      <c r="AL530" s="306">
        <v>0</v>
      </c>
      <c r="AM530" s="306">
        <v>0</v>
      </c>
      <c r="AN530" s="261"/>
    </row>
    <row r="531" spans="1:40" s="268" customFormat="1" ht="12" hidden="1" customHeight="1">
      <c r="A531" s="296" t="str">
        <f t="shared" si="98"/>
        <v>#hiderow</v>
      </c>
      <c r="B531" s="265"/>
      <c r="D531" s="265"/>
      <c r="E531" s="265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87">
        <f t="shared" si="101"/>
        <v>5699</v>
      </c>
      <c r="V531" s="307">
        <v>5699</v>
      </c>
      <c r="W531" s="265"/>
      <c r="Y531" s="265"/>
      <c r="Z531" s="265"/>
      <c r="AA531" s="305">
        <f t="shared" si="100"/>
        <v>5699</v>
      </c>
      <c r="AB531" s="305" t="s">
        <v>576</v>
      </c>
      <c r="AC531" s="306">
        <v>0</v>
      </c>
      <c r="AD531" s="306">
        <v>0</v>
      </c>
      <c r="AE531" s="306">
        <v>0</v>
      </c>
      <c r="AF531" s="306">
        <v>0</v>
      </c>
      <c r="AG531" s="306">
        <v>0</v>
      </c>
      <c r="AH531" s="306">
        <v>0</v>
      </c>
      <c r="AI531" s="306">
        <v>0</v>
      </c>
      <c r="AJ531" s="306">
        <v>0</v>
      </c>
      <c r="AK531" s="306">
        <v>0</v>
      </c>
      <c r="AL531" s="306">
        <v>0</v>
      </c>
      <c r="AM531" s="306">
        <v>0</v>
      </c>
      <c r="AN531" s="261"/>
    </row>
    <row r="532" spans="1:40" s="268" customFormat="1" ht="12" hidden="1" customHeight="1">
      <c r="A532" s="296" t="str">
        <f t="shared" si="98"/>
        <v>#hiderow</v>
      </c>
      <c r="B532" s="265"/>
      <c r="D532" s="265"/>
      <c r="E532" s="265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87">
        <f t="shared" si="101"/>
        <v>5800</v>
      </c>
      <c r="V532" s="307">
        <v>5800</v>
      </c>
      <c r="W532" s="265"/>
      <c r="Y532" s="265"/>
      <c r="Z532" s="265"/>
      <c r="AA532" s="305">
        <f t="shared" si="100"/>
        <v>5800</v>
      </c>
      <c r="AB532" s="305" t="s">
        <v>577</v>
      </c>
      <c r="AC532" s="306">
        <v>0</v>
      </c>
      <c r="AD532" s="306">
        <v>0</v>
      </c>
      <c r="AE532" s="306">
        <v>0</v>
      </c>
      <c r="AF532" s="306">
        <v>0</v>
      </c>
      <c r="AG532" s="306">
        <v>0</v>
      </c>
      <c r="AH532" s="306">
        <v>0</v>
      </c>
      <c r="AI532" s="306">
        <v>0</v>
      </c>
      <c r="AJ532" s="306">
        <v>0</v>
      </c>
      <c r="AK532" s="306">
        <v>0</v>
      </c>
      <c r="AL532" s="306">
        <v>0</v>
      </c>
      <c r="AM532" s="306">
        <v>0</v>
      </c>
      <c r="AN532" s="261"/>
    </row>
    <row r="533" spans="1:40" s="268" customFormat="1" ht="12" customHeight="1">
      <c r="A533" s="296" t="str">
        <f t="shared" si="98"/>
        <v>#showrow</v>
      </c>
      <c r="B533" s="265"/>
      <c r="D533" s="265"/>
      <c r="E533" s="265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87">
        <f t="shared" si="101"/>
        <v>5803</v>
      </c>
      <c r="V533" s="307">
        <v>5803</v>
      </c>
      <c r="W533" s="265"/>
      <c r="Y533" s="265"/>
      <c r="Z533" s="265"/>
      <c r="AA533" s="305">
        <f t="shared" si="100"/>
        <v>5803</v>
      </c>
      <c r="AB533" s="305" t="s">
        <v>578</v>
      </c>
      <c r="AC533" s="306">
        <v>0</v>
      </c>
      <c r="AD533" s="306">
        <v>142625.011182994</v>
      </c>
      <c r="AE533" s="306">
        <v>156836.00889999999</v>
      </c>
      <c r="AF533" s="306">
        <v>161873.347231516</v>
      </c>
      <c r="AG533" s="306">
        <v>166729.54764846101</v>
      </c>
      <c r="AH533" s="306">
        <v>171731.43407791501</v>
      </c>
      <c r="AI533" s="306">
        <v>176883.37710025199</v>
      </c>
      <c r="AJ533" s="306">
        <v>182189.87841326001</v>
      </c>
      <c r="AK533" s="306">
        <v>187655.57476565801</v>
      </c>
      <c r="AL533" s="306">
        <v>193285.242008628</v>
      </c>
      <c r="AM533" s="306">
        <v>199083.79926888601</v>
      </c>
      <c r="AN533" s="261"/>
    </row>
    <row r="534" spans="1:40" s="268" customFormat="1" ht="12" hidden="1" customHeight="1">
      <c r="A534" s="296" t="str">
        <f t="shared" si="98"/>
        <v>#hiderow</v>
      </c>
      <c r="B534" s="265"/>
      <c r="D534" s="265"/>
      <c r="E534" s="265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87">
        <f t="shared" si="101"/>
        <v>5804</v>
      </c>
      <c r="V534" s="307">
        <v>5804</v>
      </c>
      <c r="W534" s="265"/>
      <c r="Y534" s="265"/>
      <c r="Z534" s="265"/>
      <c r="AA534" s="305">
        <f t="shared" si="100"/>
        <v>5804</v>
      </c>
      <c r="AB534" s="305" t="s">
        <v>579</v>
      </c>
      <c r="AC534" s="306">
        <v>0</v>
      </c>
      <c r="AD534" s="306">
        <v>0</v>
      </c>
      <c r="AE534" s="306">
        <v>0</v>
      </c>
      <c r="AF534" s="306">
        <v>0</v>
      </c>
      <c r="AG534" s="306">
        <v>0</v>
      </c>
      <c r="AH534" s="306">
        <v>0</v>
      </c>
      <c r="AI534" s="306">
        <v>0</v>
      </c>
      <c r="AJ534" s="306">
        <v>0</v>
      </c>
      <c r="AK534" s="306">
        <v>0</v>
      </c>
      <c r="AL534" s="306">
        <v>0</v>
      </c>
      <c r="AM534" s="306">
        <v>0</v>
      </c>
      <c r="AN534" s="261"/>
    </row>
    <row r="535" spans="1:40" s="268" customFormat="1" ht="12" hidden="1" customHeight="1">
      <c r="A535" s="296" t="str">
        <f t="shared" si="98"/>
        <v>#hiderow</v>
      </c>
      <c r="B535" s="265"/>
      <c r="D535" s="265"/>
      <c r="E535" s="265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87">
        <f t="shared" si="101"/>
        <v>5805</v>
      </c>
      <c r="V535" s="307">
        <v>5805</v>
      </c>
      <c r="W535" s="265"/>
      <c r="Y535" s="265"/>
      <c r="Z535" s="265"/>
      <c r="AA535" s="305">
        <f t="shared" si="100"/>
        <v>5805</v>
      </c>
      <c r="AB535" s="305" t="s">
        <v>580</v>
      </c>
      <c r="AC535" s="306">
        <v>0</v>
      </c>
      <c r="AD535" s="306">
        <v>0</v>
      </c>
      <c r="AE535" s="306">
        <v>0</v>
      </c>
      <c r="AF535" s="306">
        <v>0</v>
      </c>
      <c r="AG535" s="306">
        <v>0</v>
      </c>
      <c r="AH535" s="306">
        <v>0</v>
      </c>
      <c r="AI535" s="306">
        <v>0</v>
      </c>
      <c r="AJ535" s="306">
        <v>0</v>
      </c>
      <c r="AK535" s="306">
        <v>0</v>
      </c>
      <c r="AL535" s="306">
        <v>0</v>
      </c>
      <c r="AM535" s="306">
        <v>0</v>
      </c>
      <c r="AN535" s="261"/>
    </row>
    <row r="536" spans="1:40" s="268" customFormat="1" ht="12" hidden="1" customHeight="1">
      <c r="A536" s="296" t="str">
        <f t="shared" si="98"/>
        <v>#hiderow</v>
      </c>
      <c r="B536" s="265"/>
      <c r="D536" s="265"/>
      <c r="E536" s="265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87">
        <f t="shared" si="101"/>
        <v>5806</v>
      </c>
      <c r="V536" s="307">
        <v>5806</v>
      </c>
      <c r="W536" s="265"/>
      <c r="Y536" s="265"/>
      <c r="Z536" s="265"/>
      <c r="AA536" s="305">
        <f t="shared" si="100"/>
        <v>5806</v>
      </c>
      <c r="AB536" s="305" t="s">
        <v>581</v>
      </c>
      <c r="AC536" s="306">
        <v>0</v>
      </c>
      <c r="AD536" s="306">
        <v>0</v>
      </c>
      <c r="AE536" s="306">
        <v>0</v>
      </c>
      <c r="AF536" s="306">
        <v>0</v>
      </c>
      <c r="AG536" s="306">
        <v>0</v>
      </c>
      <c r="AH536" s="306">
        <v>0</v>
      </c>
      <c r="AI536" s="306">
        <v>0</v>
      </c>
      <c r="AJ536" s="306">
        <v>0</v>
      </c>
      <c r="AK536" s="306">
        <v>0</v>
      </c>
      <c r="AL536" s="306">
        <v>0</v>
      </c>
      <c r="AM536" s="306">
        <v>0</v>
      </c>
      <c r="AN536" s="261"/>
    </row>
    <row r="537" spans="1:40" s="268" customFormat="1" ht="12" hidden="1" customHeight="1">
      <c r="A537" s="296" t="str">
        <f t="shared" si="98"/>
        <v>#hiderow</v>
      </c>
      <c r="B537" s="265"/>
      <c r="D537" s="265"/>
      <c r="E537" s="265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87">
        <f t="shared" si="101"/>
        <v>5807</v>
      </c>
      <c r="V537" s="307">
        <v>5807</v>
      </c>
      <c r="W537" s="265"/>
      <c r="Y537" s="265"/>
      <c r="Z537" s="265"/>
      <c r="AA537" s="305">
        <f t="shared" si="100"/>
        <v>5807</v>
      </c>
      <c r="AB537" s="305" t="s">
        <v>582</v>
      </c>
      <c r="AC537" s="306">
        <v>0</v>
      </c>
      <c r="AD537" s="306">
        <v>0</v>
      </c>
      <c r="AE537" s="306">
        <v>0</v>
      </c>
      <c r="AF537" s="306">
        <v>0</v>
      </c>
      <c r="AG537" s="306">
        <v>0</v>
      </c>
      <c r="AH537" s="306">
        <v>0</v>
      </c>
      <c r="AI537" s="306">
        <v>0</v>
      </c>
      <c r="AJ537" s="306">
        <v>0</v>
      </c>
      <c r="AK537" s="306">
        <v>0</v>
      </c>
      <c r="AL537" s="306">
        <v>0</v>
      </c>
      <c r="AM537" s="306">
        <v>0</v>
      </c>
      <c r="AN537" s="261"/>
    </row>
    <row r="538" spans="1:40" s="268" customFormat="1" ht="12" hidden="1" customHeight="1">
      <c r="A538" s="296" t="str">
        <f t="shared" si="98"/>
        <v>#hiderow</v>
      </c>
      <c r="B538" s="265"/>
      <c r="D538" s="265"/>
      <c r="E538" s="265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87">
        <f t="shared" si="101"/>
        <v>5808</v>
      </c>
      <c r="V538" s="307">
        <v>5808</v>
      </c>
      <c r="W538" s="265"/>
      <c r="Y538" s="265"/>
      <c r="Z538" s="265"/>
      <c r="AA538" s="305">
        <f t="shared" si="100"/>
        <v>5808</v>
      </c>
      <c r="AB538" s="305" t="s">
        <v>583</v>
      </c>
      <c r="AC538" s="306">
        <v>0</v>
      </c>
      <c r="AD538" s="306">
        <v>0</v>
      </c>
      <c r="AE538" s="306">
        <v>0</v>
      </c>
      <c r="AF538" s="306">
        <v>0</v>
      </c>
      <c r="AG538" s="306">
        <v>0</v>
      </c>
      <c r="AH538" s="306">
        <v>0</v>
      </c>
      <c r="AI538" s="306">
        <v>0</v>
      </c>
      <c r="AJ538" s="306">
        <v>0</v>
      </c>
      <c r="AK538" s="306">
        <v>0</v>
      </c>
      <c r="AL538" s="306">
        <v>0</v>
      </c>
      <c r="AM538" s="306">
        <v>0</v>
      </c>
      <c r="AN538" s="261"/>
    </row>
    <row r="539" spans="1:40" s="268" customFormat="1" ht="12" customHeight="1">
      <c r="A539" s="296" t="str">
        <f t="shared" si="98"/>
        <v>#showrow</v>
      </c>
      <c r="B539" s="265"/>
      <c r="D539" s="265"/>
      <c r="E539" s="265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87">
        <f t="shared" si="101"/>
        <v>5809</v>
      </c>
      <c r="V539" s="307">
        <v>5809</v>
      </c>
      <c r="W539" s="265"/>
      <c r="Y539" s="265"/>
      <c r="Z539" s="265"/>
      <c r="AA539" s="305">
        <f t="shared" si="100"/>
        <v>5809</v>
      </c>
      <c r="AB539" s="305" t="s">
        <v>584</v>
      </c>
      <c r="AC539" s="306">
        <v>0</v>
      </c>
      <c r="AD539" s="306">
        <v>23905.78</v>
      </c>
      <c r="AE539" s="306">
        <v>33180.573499999999</v>
      </c>
      <c r="AF539" s="306">
        <v>34225.829414677399</v>
      </c>
      <c r="AG539" s="306">
        <v>35252.604297117701</v>
      </c>
      <c r="AH539" s="306">
        <v>36310.182426031199</v>
      </c>
      <c r="AI539" s="306">
        <v>37399.4878988122</v>
      </c>
      <c r="AJ539" s="306">
        <v>38521.472535776498</v>
      </c>
      <c r="AK539" s="306">
        <v>39677.116711849798</v>
      </c>
      <c r="AL539" s="306">
        <v>40867.430213205298</v>
      </c>
      <c r="AM539" s="306">
        <v>42093.453119601501</v>
      </c>
      <c r="AN539" s="261"/>
    </row>
    <row r="540" spans="1:40" s="268" customFormat="1" ht="12" hidden="1" customHeight="1">
      <c r="A540" s="296" t="str">
        <f t="shared" si="98"/>
        <v>#hiderow</v>
      </c>
      <c r="B540" s="265"/>
      <c r="D540" s="265"/>
      <c r="E540" s="265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87">
        <f t="shared" si="101"/>
        <v>5810</v>
      </c>
      <c r="V540" s="307">
        <v>5810</v>
      </c>
      <c r="W540" s="265"/>
      <c r="Y540" s="265"/>
      <c r="Z540" s="265"/>
      <c r="AA540" s="305">
        <f t="shared" si="100"/>
        <v>5810</v>
      </c>
      <c r="AB540" s="305" t="s">
        <v>585</v>
      </c>
      <c r="AC540" s="306">
        <v>0</v>
      </c>
      <c r="AD540" s="306">
        <v>0</v>
      </c>
      <c r="AE540" s="306">
        <v>0</v>
      </c>
      <c r="AF540" s="306">
        <v>0</v>
      </c>
      <c r="AG540" s="306">
        <v>0</v>
      </c>
      <c r="AH540" s="306">
        <v>0</v>
      </c>
      <c r="AI540" s="306">
        <v>0</v>
      </c>
      <c r="AJ540" s="306">
        <v>0</v>
      </c>
      <c r="AK540" s="306">
        <v>0</v>
      </c>
      <c r="AL540" s="306">
        <v>0</v>
      </c>
      <c r="AM540" s="306">
        <v>0</v>
      </c>
      <c r="AN540" s="261"/>
    </row>
    <row r="541" spans="1:40" s="268" customFormat="1" ht="12" customHeight="1">
      <c r="A541" s="296" t="str">
        <f t="shared" si="98"/>
        <v>#showrow</v>
      </c>
      <c r="B541" s="265"/>
      <c r="D541" s="265"/>
      <c r="E541" s="265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87">
        <f t="shared" si="101"/>
        <v>5812</v>
      </c>
      <c r="V541" s="307">
        <v>5812</v>
      </c>
      <c r="W541" s="265"/>
      <c r="Y541" s="265"/>
      <c r="Z541" s="265"/>
      <c r="AA541" s="305">
        <f t="shared" si="100"/>
        <v>5812</v>
      </c>
      <c r="AB541" s="305" t="s">
        <v>586</v>
      </c>
      <c r="AC541" s="306">
        <v>0</v>
      </c>
      <c r="AD541" s="306">
        <v>700000</v>
      </c>
      <c r="AE541" s="306">
        <v>500000</v>
      </c>
      <c r="AF541" s="306">
        <v>500000</v>
      </c>
      <c r="AG541" s="306">
        <v>500000</v>
      </c>
      <c r="AH541" s="306">
        <v>500000</v>
      </c>
      <c r="AI541" s="306">
        <v>500000</v>
      </c>
      <c r="AJ541" s="306">
        <v>500000</v>
      </c>
      <c r="AK541" s="306">
        <v>500000</v>
      </c>
      <c r="AL541" s="306">
        <v>500000</v>
      </c>
      <c r="AM541" s="306">
        <v>500000</v>
      </c>
      <c r="AN541" s="261"/>
    </row>
    <row r="542" spans="1:40" s="268" customFormat="1" ht="12" customHeight="1">
      <c r="A542" s="296" t="str">
        <f t="shared" si="98"/>
        <v>#showrow</v>
      </c>
      <c r="B542" s="265"/>
      <c r="D542" s="265"/>
      <c r="E542" s="265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87">
        <f t="shared" si="101"/>
        <v>5813</v>
      </c>
      <c r="V542" s="307">
        <v>5813</v>
      </c>
      <c r="W542" s="265"/>
      <c r="Y542" s="265"/>
      <c r="Z542" s="265"/>
      <c r="AA542" s="305">
        <f t="shared" si="100"/>
        <v>5813</v>
      </c>
      <c r="AB542" s="305" t="s">
        <v>587</v>
      </c>
      <c r="AC542" s="306">
        <v>0</v>
      </c>
      <c r="AD542" s="306">
        <v>672434.06</v>
      </c>
      <c r="AE542" s="306">
        <v>648393.77</v>
      </c>
      <c r="AF542" s="306">
        <v>653740.18999999994</v>
      </c>
      <c r="AG542" s="306">
        <v>659247.00260000001</v>
      </c>
      <c r="AH542" s="306">
        <v>664919.01957799995</v>
      </c>
      <c r="AI542" s="306">
        <v>670761.19706534001</v>
      </c>
      <c r="AJ542" s="306">
        <v>676778.63987730001</v>
      </c>
      <c r="AK542" s="306">
        <v>682976.60597361904</v>
      </c>
      <c r="AL542" s="306">
        <v>689360.51105282805</v>
      </c>
      <c r="AM542" s="306">
        <v>695935.93328441202</v>
      </c>
      <c r="AN542" s="261"/>
    </row>
    <row r="543" spans="1:40" s="268" customFormat="1" ht="12" customHeight="1">
      <c r="A543" s="296" t="str">
        <f t="shared" si="98"/>
        <v>#showrow</v>
      </c>
      <c r="B543" s="265"/>
      <c r="D543" s="265"/>
      <c r="E543" s="265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87">
        <f t="shared" si="101"/>
        <v>5814</v>
      </c>
      <c r="V543" s="307">
        <v>5814</v>
      </c>
      <c r="W543" s="265"/>
      <c r="Y543" s="265"/>
      <c r="Z543" s="265"/>
      <c r="AA543" s="305">
        <f t="shared" si="100"/>
        <v>5814</v>
      </c>
      <c r="AB543" s="305" t="s">
        <v>588</v>
      </c>
      <c r="AC543" s="306">
        <v>0</v>
      </c>
      <c r="AD543" s="306">
        <v>47959.53</v>
      </c>
      <c r="AE543" s="306">
        <v>61635</v>
      </c>
      <c r="AF543" s="306">
        <v>63882.759677419403</v>
      </c>
      <c r="AG543" s="306">
        <v>65799.242467741904</v>
      </c>
      <c r="AH543" s="306">
        <v>67773.219741774199</v>
      </c>
      <c r="AI543" s="306">
        <v>69806.416334027395</v>
      </c>
      <c r="AJ543" s="306">
        <v>71900.608824048206</v>
      </c>
      <c r="AK543" s="306">
        <v>74057.627088769703</v>
      </c>
      <c r="AL543" s="306">
        <v>76279.355901432893</v>
      </c>
      <c r="AM543" s="306">
        <v>78567.736578475698</v>
      </c>
      <c r="AN543" s="261"/>
    </row>
    <row r="544" spans="1:40" s="268" customFormat="1" ht="12" hidden="1" customHeight="1">
      <c r="A544" s="296" t="str">
        <f t="shared" si="98"/>
        <v>#hiderow</v>
      </c>
      <c r="B544" s="265"/>
      <c r="D544" s="265"/>
      <c r="E544" s="265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87">
        <f t="shared" si="101"/>
        <v>5815</v>
      </c>
      <c r="V544" s="307">
        <v>5815</v>
      </c>
      <c r="W544" s="265"/>
      <c r="Y544" s="265"/>
      <c r="Z544" s="265"/>
      <c r="AA544" s="305">
        <f t="shared" si="100"/>
        <v>5815</v>
      </c>
      <c r="AB544" s="305" t="s">
        <v>589</v>
      </c>
      <c r="AC544" s="306">
        <v>0</v>
      </c>
      <c r="AD544" s="306">
        <v>0</v>
      </c>
      <c r="AE544" s="306">
        <v>0</v>
      </c>
      <c r="AF544" s="306">
        <v>0</v>
      </c>
      <c r="AG544" s="306">
        <v>0</v>
      </c>
      <c r="AH544" s="306">
        <v>0</v>
      </c>
      <c r="AI544" s="306">
        <v>0</v>
      </c>
      <c r="AJ544" s="306">
        <v>0</v>
      </c>
      <c r="AK544" s="306">
        <v>0</v>
      </c>
      <c r="AL544" s="306">
        <v>0</v>
      </c>
      <c r="AM544" s="306">
        <v>0</v>
      </c>
      <c r="AN544" s="261"/>
    </row>
    <row r="545" spans="1:40" s="268" customFormat="1" ht="12" hidden="1" customHeight="1">
      <c r="A545" s="296" t="str">
        <f t="shared" si="98"/>
        <v>#hiderow</v>
      </c>
      <c r="B545" s="265"/>
      <c r="D545" s="265"/>
      <c r="E545" s="265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87">
        <f t="shared" si="101"/>
        <v>5816</v>
      </c>
      <c r="V545" s="307">
        <v>5816</v>
      </c>
      <c r="W545" s="265"/>
      <c r="Y545" s="265"/>
      <c r="Z545" s="265"/>
      <c r="AA545" s="305">
        <f t="shared" si="100"/>
        <v>5816</v>
      </c>
      <c r="AB545" s="305" t="s">
        <v>590</v>
      </c>
      <c r="AC545" s="306">
        <v>0</v>
      </c>
      <c r="AD545" s="306">
        <v>0</v>
      </c>
      <c r="AE545" s="306">
        <v>0</v>
      </c>
      <c r="AF545" s="306">
        <v>0</v>
      </c>
      <c r="AG545" s="306">
        <v>0</v>
      </c>
      <c r="AH545" s="306">
        <v>0</v>
      </c>
      <c r="AI545" s="306">
        <v>0</v>
      </c>
      <c r="AJ545" s="306">
        <v>0</v>
      </c>
      <c r="AK545" s="306">
        <v>0</v>
      </c>
      <c r="AL545" s="306">
        <v>0</v>
      </c>
      <c r="AM545" s="306">
        <v>0</v>
      </c>
      <c r="AN545" s="261"/>
    </row>
    <row r="546" spans="1:40" s="268" customFormat="1" ht="12" hidden="1" customHeight="1">
      <c r="A546" s="296" t="str">
        <f t="shared" si="98"/>
        <v>#hiderow</v>
      </c>
      <c r="B546" s="265"/>
      <c r="D546" s="265"/>
      <c r="E546" s="265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87">
        <f t="shared" si="101"/>
        <v>5817</v>
      </c>
      <c r="V546" s="307">
        <v>5817</v>
      </c>
      <c r="W546" s="265"/>
      <c r="Y546" s="265"/>
      <c r="Z546" s="265"/>
      <c r="AA546" s="305">
        <f t="shared" si="100"/>
        <v>5817</v>
      </c>
      <c r="AB546" s="305" t="s">
        <v>591</v>
      </c>
      <c r="AC546" s="306">
        <v>0</v>
      </c>
      <c r="AD546" s="306">
        <v>0</v>
      </c>
      <c r="AE546" s="306">
        <v>0</v>
      </c>
      <c r="AF546" s="306">
        <v>0</v>
      </c>
      <c r="AG546" s="306">
        <v>0</v>
      </c>
      <c r="AH546" s="306">
        <v>0</v>
      </c>
      <c r="AI546" s="306">
        <v>0</v>
      </c>
      <c r="AJ546" s="306">
        <v>0</v>
      </c>
      <c r="AK546" s="306">
        <v>0</v>
      </c>
      <c r="AL546" s="306">
        <v>0</v>
      </c>
      <c r="AM546" s="306">
        <v>0</v>
      </c>
      <c r="AN546" s="261"/>
    </row>
    <row r="547" spans="1:40" s="268" customFormat="1" ht="12" hidden="1" customHeight="1">
      <c r="A547" s="296" t="str">
        <f t="shared" si="98"/>
        <v>#hiderow</v>
      </c>
      <c r="B547" s="265"/>
      <c r="D547" s="265"/>
      <c r="E547" s="265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87">
        <f t="shared" si="101"/>
        <v>5818</v>
      </c>
      <c r="V547" s="307">
        <v>5818</v>
      </c>
      <c r="W547" s="265"/>
      <c r="Y547" s="265"/>
      <c r="Z547" s="265"/>
      <c r="AA547" s="305">
        <f t="shared" si="100"/>
        <v>5818</v>
      </c>
      <c r="AB547" s="305" t="s">
        <v>592</v>
      </c>
      <c r="AC547" s="306">
        <v>0</v>
      </c>
      <c r="AD547" s="306">
        <v>0</v>
      </c>
      <c r="AE547" s="306">
        <v>0</v>
      </c>
      <c r="AF547" s="306">
        <v>0</v>
      </c>
      <c r="AG547" s="306">
        <v>0</v>
      </c>
      <c r="AH547" s="306">
        <v>0</v>
      </c>
      <c r="AI547" s="306">
        <v>0</v>
      </c>
      <c r="AJ547" s="306">
        <v>0</v>
      </c>
      <c r="AK547" s="306">
        <v>0</v>
      </c>
      <c r="AL547" s="306">
        <v>0</v>
      </c>
      <c r="AM547" s="306">
        <v>0</v>
      </c>
      <c r="AN547" s="261"/>
    </row>
    <row r="548" spans="1:40" s="268" customFormat="1" ht="12" customHeight="1">
      <c r="A548" s="296" t="str">
        <f t="shared" si="98"/>
        <v>#showrow</v>
      </c>
      <c r="B548" s="265"/>
      <c r="D548" s="265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87">
        <f t="shared" si="101"/>
        <v>5819</v>
      </c>
      <c r="V548" s="307">
        <v>5819</v>
      </c>
      <c r="W548" s="265"/>
      <c r="Y548" s="265"/>
      <c r="Z548" s="265"/>
      <c r="AA548" s="305">
        <f t="shared" si="100"/>
        <v>5819</v>
      </c>
      <c r="AB548" s="305" t="s">
        <v>593</v>
      </c>
      <c r="AC548" s="306">
        <v>0</v>
      </c>
      <c r="AD548" s="306">
        <v>105628.24</v>
      </c>
      <c r="AE548" s="306">
        <v>102983</v>
      </c>
      <c r="AF548" s="306">
        <v>102696.748064516</v>
      </c>
      <c r="AG548" s="306">
        <v>105777.650506451</v>
      </c>
      <c r="AH548" s="306">
        <v>108950.98002164499</v>
      </c>
      <c r="AI548" s="306">
        <v>112219.509422294</v>
      </c>
      <c r="AJ548" s="306">
        <v>115586.094704963</v>
      </c>
      <c r="AK548" s="306">
        <v>119053.677546112</v>
      </c>
      <c r="AL548" s="306">
        <v>122625.287872495</v>
      </c>
      <c r="AM548" s="306">
        <v>126304.04650867</v>
      </c>
      <c r="AN548" s="261"/>
    </row>
    <row r="549" spans="1:40" s="268" customFormat="1" ht="12" customHeight="1">
      <c r="A549" s="296" t="str">
        <f t="shared" si="98"/>
        <v>#showrow</v>
      </c>
      <c r="B549" s="265"/>
      <c r="D549" s="265"/>
      <c r="E549" s="265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87">
        <f t="shared" si="101"/>
        <v>5820</v>
      </c>
      <c r="V549" s="307">
        <v>5820</v>
      </c>
      <c r="W549" s="265"/>
      <c r="Y549" s="265"/>
      <c r="Z549" s="265"/>
      <c r="AA549" s="305">
        <f t="shared" si="100"/>
        <v>5820</v>
      </c>
      <c r="AB549" s="305" t="s">
        <v>594</v>
      </c>
      <c r="AC549" s="306">
        <v>0</v>
      </c>
      <c r="AD549" s="306">
        <v>118047</v>
      </c>
      <c r="AE549" s="306">
        <v>231904.18</v>
      </c>
      <c r="AF549" s="306">
        <v>135861.30540000001</v>
      </c>
      <c r="AG549" s="306">
        <v>139937.144562</v>
      </c>
      <c r="AH549" s="306">
        <v>144135.25889885999</v>
      </c>
      <c r="AI549" s="306">
        <v>148459.316665825</v>
      </c>
      <c r="AJ549" s="306">
        <v>152913.0961658</v>
      </c>
      <c r="AK549" s="306">
        <v>157500.48905077399</v>
      </c>
      <c r="AL549" s="306">
        <v>162225.503722297</v>
      </c>
      <c r="AM549" s="306">
        <v>167092.26883396599</v>
      </c>
      <c r="AN549" s="261"/>
    </row>
    <row r="550" spans="1:40" s="268" customFormat="1" ht="12" hidden="1" customHeight="1">
      <c r="A550" s="296" t="str">
        <f t="shared" ref="A550:A605" si="102">IF(SUM(AC550:AM550)=0,"#hiderow","#showrow")</f>
        <v>#hiderow</v>
      </c>
      <c r="B550" s="265"/>
      <c r="D550" s="265"/>
      <c r="E550" s="265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87">
        <f t="shared" ref="U550:U581" si="103">V550</f>
        <v>5821</v>
      </c>
      <c r="V550" s="307">
        <v>5821</v>
      </c>
      <c r="W550" s="265"/>
      <c r="Y550" s="265"/>
      <c r="Z550" s="265"/>
      <c r="AA550" s="305">
        <f t="shared" ref="AA550:AA605" si="104">V550</f>
        <v>5821</v>
      </c>
      <c r="AB550" s="305" t="s">
        <v>595</v>
      </c>
      <c r="AC550" s="306">
        <v>0</v>
      </c>
      <c r="AD550" s="306">
        <v>0</v>
      </c>
      <c r="AE550" s="306">
        <v>0</v>
      </c>
      <c r="AF550" s="306">
        <v>0</v>
      </c>
      <c r="AG550" s="306">
        <v>0</v>
      </c>
      <c r="AH550" s="306">
        <v>0</v>
      </c>
      <c r="AI550" s="306">
        <v>0</v>
      </c>
      <c r="AJ550" s="306">
        <v>0</v>
      </c>
      <c r="AK550" s="306">
        <v>0</v>
      </c>
      <c r="AL550" s="306">
        <v>0</v>
      </c>
      <c r="AM550" s="306">
        <v>0</v>
      </c>
      <c r="AN550" s="261"/>
    </row>
    <row r="551" spans="1:40" s="268" customFormat="1" ht="12" customHeight="1">
      <c r="A551" s="296" t="str">
        <f t="shared" si="102"/>
        <v>#showrow</v>
      </c>
      <c r="B551" s="265"/>
      <c r="D551" s="265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87">
        <f t="shared" si="103"/>
        <v>5822</v>
      </c>
      <c r="V551" s="307">
        <v>5822</v>
      </c>
      <c r="W551" s="265"/>
      <c r="Y551" s="265"/>
      <c r="Z551" s="265"/>
      <c r="AA551" s="305">
        <f t="shared" si="104"/>
        <v>5822</v>
      </c>
      <c r="AB551" s="305" t="s">
        <v>596</v>
      </c>
      <c r="AC551" s="306">
        <v>0</v>
      </c>
      <c r="AD551" s="306">
        <v>1295675.6747326399</v>
      </c>
      <c r="AE551" s="306">
        <v>1087491.15955799</v>
      </c>
      <c r="AF551" s="306">
        <v>1105160.29434473</v>
      </c>
      <c r="AG551" s="306">
        <v>1138384.0616750701</v>
      </c>
      <c r="AH551" s="306">
        <v>1172606.6107803199</v>
      </c>
      <c r="AI551" s="306">
        <v>1207784.8091037299</v>
      </c>
      <c r="AJ551" s="306">
        <v>1244018.35337684</v>
      </c>
      <c r="AK551" s="306">
        <v>1281338.9039781501</v>
      </c>
      <c r="AL551" s="306">
        <v>1319779.0710974899</v>
      </c>
      <c r="AM551" s="306">
        <v>1359372.4432304199</v>
      </c>
      <c r="AN551" s="261"/>
    </row>
    <row r="552" spans="1:40" s="268" customFormat="1" ht="12" customHeight="1">
      <c r="A552" s="296" t="str">
        <f t="shared" si="102"/>
        <v>#showrow</v>
      </c>
      <c r="B552" s="265"/>
      <c r="D552" s="265"/>
      <c r="E552" s="265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87">
        <f t="shared" si="103"/>
        <v>5824</v>
      </c>
      <c r="V552" s="307">
        <v>5824</v>
      </c>
      <c r="W552" s="265"/>
      <c r="Y552" s="265"/>
      <c r="Z552" s="265"/>
      <c r="AA552" s="305">
        <f t="shared" si="104"/>
        <v>5824</v>
      </c>
      <c r="AB552" s="305" t="s">
        <v>597</v>
      </c>
      <c r="AC552" s="306">
        <v>0</v>
      </c>
      <c r="AD552" s="306">
        <v>363303.74985448801</v>
      </c>
      <c r="AE552" s="306">
        <v>418361.51</v>
      </c>
      <c r="AF552" s="306">
        <v>444227.44</v>
      </c>
      <c r="AG552" s="306">
        <v>476603.19919999997</v>
      </c>
      <c r="AH552" s="306">
        <v>501122.42189200001</v>
      </c>
      <c r="AI552" s="306">
        <v>518747.78261092003</v>
      </c>
      <c r="AJ552" s="306">
        <v>521153.92613702902</v>
      </c>
      <c r="AK552" s="306">
        <v>523573.29749839898</v>
      </c>
      <c r="AL552" s="306">
        <v>526001.22197338298</v>
      </c>
      <c r="AM552" s="306">
        <v>528442.615093117</v>
      </c>
      <c r="AN552" s="261"/>
    </row>
    <row r="553" spans="1:40" s="268" customFormat="1" ht="12" hidden="1" customHeight="1">
      <c r="A553" s="296" t="str">
        <f t="shared" si="102"/>
        <v>#hiderow</v>
      </c>
      <c r="B553" s="265"/>
      <c r="D553" s="265"/>
      <c r="E553" s="265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87">
        <f t="shared" si="103"/>
        <v>5826</v>
      </c>
      <c r="V553" s="307">
        <v>5826</v>
      </c>
      <c r="W553" s="265"/>
      <c r="Y553" s="265"/>
      <c r="Z553" s="265"/>
      <c r="AA553" s="305">
        <f t="shared" si="104"/>
        <v>5826</v>
      </c>
      <c r="AB553" s="305" t="s">
        <v>598</v>
      </c>
      <c r="AC553" s="306">
        <v>0</v>
      </c>
      <c r="AD553" s="306">
        <v>0</v>
      </c>
      <c r="AE553" s="306">
        <v>0</v>
      </c>
      <c r="AF553" s="306">
        <v>0</v>
      </c>
      <c r="AG553" s="306">
        <v>0</v>
      </c>
      <c r="AH553" s="306">
        <v>0</v>
      </c>
      <c r="AI553" s="306">
        <v>0</v>
      </c>
      <c r="AJ553" s="306">
        <v>0</v>
      </c>
      <c r="AK553" s="306">
        <v>0</v>
      </c>
      <c r="AL553" s="306">
        <v>0</v>
      </c>
      <c r="AM553" s="306">
        <v>0</v>
      </c>
      <c r="AN553" s="261"/>
    </row>
    <row r="554" spans="1:40" s="268" customFormat="1" ht="12" hidden="1" customHeight="1">
      <c r="A554" s="296" t="str">
        <f t="shared" si="102"/>
        <v>#hiderow</v>
      </c>
      <c r="B554" s="265"/>
      <c r="D554" s="265"/>
      <c r="E554" s="265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87">
        <f t="shared" si="103"/>
        <v>5827</v>
      </c>
      <c r="V554" s="307">
        <v>5827</v>
      </c>
      <c r="W554" s="265"/>
      <c r="Y554" s="265"/>
      <c r="Z554" s="265"/>
      <c r="AA554" s="305">
        <f t="shared" si="104"/>
        <v>5827</v>
      </c>
      <c r="AB554" s="305" t="s">
        <v>599</v>
      </c>
      <c r="AC554" s="306">
        <v>0</v>
      </c>
      <c r="AD554" s="306">
        <v>0</v>
      </c>
      <c r="AE554" s="306">
        <v>0</v>
      </c>
      <c r="AF554" s="306">
        <v>0</v>
      </c>
      <c r="AG554" s="306">
        <v>0</v>
      </c>
      <c r="AH554" s="306">
        <v>0</v>
      </c>
      <c r="AI554" s="306">
        <v>0</v>
      </c>
      <c r="AJ554" s="306">
        <v>0</v>
      </c>
      <c r="AK554" s="306">
        <v>0</v>
      </c>
      <c r="AL554" s="306">
        <v>0</v>
      </c>
      <c r="AM554" s="306">
        <v>0</v>
      </c>
      <c r="AN554" s="261"/>
    </row>
    <row r="555" spans="1:40" s="268" customFormat="1" ht="12" hidden="1" customHeight="1">
      <c r="A555" s="296" t="str">
        <f t="shared" si="102"/>
        <v>#hiderow</v>
      </c>
      <c r="B555" s="265"/>
      <c r="D555" s="265"/>
      <c r="E555" s="265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87">
        <f t="shared" si="103"/>
        <v>5828</v>
      </c>
      <c r="V555" s="307">
        <v>5828</v>
      </c>
      <c r="W555" s="265"/>
      <c r="Y555" s="265"/>
      <c r="Z555" s="265"/>
      <c r="AA555" s="305">
        <f t="shared" si="104"/>
        <v>5828</v>
      </c>
      <c r="AB555" s="305" t="s">
        <v>600</v>
      </c>
      <c r="AC555" s="306">
        <v>0</v>
      </c>
      <c r="AD555" s="306">
        <v>0</v>
      </c>
      <c r="AE555" s="306">
        <v>0</v>
      </c>
      <c r="AF555" s="306">
        <v>0</v>
      </c>
      <c r="AG555" s="306">
        <v>0</v>
      </c>
      <c r="AH555" s="306">
        <v>0</v>
      </c>
      <c r="AI555" s="306">
        <v>0</v>
      </c>
      <c r="AJ555" s="306">
        <v>0</v>
      </c>
      <c r="AK555" s="306">
        <v>0</v>
      </c>
      <c r="AL555" s="306">
        <v>0</v>
      </c>
      <c r="AM555" s="306">
        <v>0</v>
      </c>
      <c r="AN555" s="261"/>
    </row>
    <row r="556" spans="1:40" s="268" customFormat="1" ht="12" hidden="1" customHeight="1">
      <c r="A556" s="296" t="str">
        <f t="shared" si="102"/>
        <v>#hiderow</v>
      </c>
      <c r="B556" s="265"/>
      <c r="D556" s="265"/>
      <c r="E556" s="265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87">
        <f t="shared" si="103"/>
        <v>5829</v>
      </c>
      <c r="V556" s="307">
        <v>5829</v>
      </c>
      <c r="W556" s="265"/>
      <c r="Y556" s="265"/>
      <c r="Z556" s="265"/>
      <c r="AA556" s="305">
        <f t="shared" si="104"/>
        <v>5829</v>
      </c>
      <c r="AB556" s="305" t="s">
        <v>601</v>
      </c>
      <c r="AC556" s="306">
        <v>0</v>
      </c>
      <c r="AD556" s="306">
        <v>0</v>
      </c>
      <c r="AE556" s="306">
        <v>0</v>
      </c>
      <c r="AF556" s="306">
        <v>0</v>
      </c>
      <c r="AG556" s="306">
        <v>0</v>
      </c>
      <c r="AH556" s="306">
        <v>0</v>
      </c>
      <c r="AI556" s="306">
        <v>0</v>
      </c>
      <c r="AJ556" s="306">
        <v>0</v>
      </c>
      <c r="AK556" s="306">
        <v>0</v>
      </c>
      <c r="AL556" s="306">
        <v>0</v>
      </c>
      <c r="AM556" s="306">
        <v>0</v>
      </c>
      <c r="AN556" s="261"/>
    </row>
    <row r="557" spans="1:40" s="268" customFormat="1" ht="12" customHeight="1">
      <c r="A557" s="296" t="str">
        <f t="shared" si="102"/>
        <v>#showrow</v>
      </c>
      <c r="B557" s="265"/>
      <c r="D557" s="265"/>
      <c r="E557" s="265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87">
        <f t="shared" si="103"/>
        <v>5830</v>
      </c>
      <c r="V557" s="307">
        <v>5830</v>
      </c>
      <c r="W557" s="265"/>
      <c r="Y557" s="265"/>
      <c r="Z557" s="265"/>
      <c r="AA557" s="305">
        <f t="shared" si="104"/>
        <v>5830</v>
      </c>
      <c r="AB557" s="305" t="s">
        <v>602</v>
      </c>
      <c r="AC557" s="306">
        <v>0</v>
      </c>
      <c r="AD557" s="306">
        <v>207200</v>
      </c>
      <c r="AE557" s="306">
        <v>203840</v>
      </c>
      <c r="AF557" s="306">
        <v>209269.71612903199</v>
      </c>
      <c r="AG557" s="306">
        <v>214197.80761290301</v>
      </c>
      <c r="AH557" s="306">
        <v>219273.74184129</v>
      </c>
      <c r="AI557" s="306">
        <v>224501.95409652899</v>
      </c>
      <c r="AJ557" s="306">
        <v>229887.012719424</v>
      </c>
      <c r="AK557" s="306">
        <v>235433.62310100699</v>
      </c>
      <c r="AL557" s="306">
        <v>241146.63179403701</v>
      </c>
      <c r="AM557" s="306">
        <v>247031.03074785901</v>
      </c>
      <c r="AN557" s="261"/>
    </row>
    <row r="558" spans="1:40" s="268" customFormat="1" ht="12" customHeight="1">
      <c r="A558" s="296" t="str">
        <f t="shared" si="102"/>
        <v>#showrow</v>
      </c>
      <c r="B558" s="265"/>
      <c r="D558" s="265"/>
      <c r="E558" s="265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87">
        <f t="shared" si="103"/>
        <v>5833</v>
      </c>
      <c r="V558" s="307">
        <v>5833</v>
      </c>
      <c r="W558" s="265"/>
      <c r="Y558" s="265"/>
      <c r="Z558" s="265"/>
      <c r="AA558" s="305">
        <f t="shared" si="104"/>
        <v>5833</v>
      </c>
      <c r="AB558" s="305" t="s">
        <v>603</v>
      </c>
      <c r="AC558" s="306">
        <v>0</v>
      </c>
      <c r="AD558" s="306">
        <v>16838.062699999999</v>
      </c>
      <c r="AE558" s="306">
        <v>311.90460000000002</v>
      </c>
      <c r="AF558" s="306">
        <v>321.26173799999998</v>
      </c>
      <c r="AG558" s="306">
        <v>330.89959013999999</v>
      </c>
      <c r="AH558" s="306">
        <v>340.82657784420002</v>
      </c>
      <c r="AI558" s="306">
        <v>351.05137517952602</v>
      </c>
      <c r="AJ558" s="306">
        <v>361.58291643491202</v>
      </c>
      <c r="AK558" s="306">
        <v>372.43040392795899</v>
      </c>
      <c r="AL558" s="306">
        <v>383.60331604579801</v>
      </c>
      <c r="AM558" s="306">
        <v>395.11141552717203</v>
      </c>
      <c r="AN558" s="261"/>
    </row>
    <row r="559" spans="1:40" s="268" customFormat="1" ht="12" hidden="1" customHeight="1">
      <c r="A559" s="296" t="str">
        <f t="shared" si="102"/>
        <v>#hiderow</v>
      </c>
      <c r="B559" s="265"/>
      <c r="D559" s="265"/>
      <c r="E559" s="265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87">
        <f t="shared" si="103"/>
        <v>5834</v>
      </c>
      <c r="V559" s="307">
        <v>5834</v>
      </c>
      <c r="W559" s="265"/>
      <c r="Y559" s="265"/>
      <c r="Z559" s="265"/>
      <c r="AA559" s="305">
        <f t="shared" si="104"/>
        <v>5834</v>
      </c>
      <c r="AB559" s="305" t="s">
        <v>604</v>
      </c>
      <c r="AC559" s="306">
        <v>0</v>
      </c>
      <c r="AD559" s="306">
        <v>0</v>
      </c>
      <c r="AE559" s="306">
        <v>0</v>
      </c>
      <c r="AF559" s="306">
        <v>0</v>
      </c>
      <c r="AG559" s="306">
        <v>0</v>
      </c>
      <c r="AH559" s="306">
        <v>0</v>
      </c>
      <c r="AI559" s="306">
        <v>0</v>
      </c>
      <c r="AJ559" s="306">
        <v>0</v>
      </c>
      <c r="AK559" s="306">
        <v>0</v>
      </c>
      <c r="AL559" s="306">
        <v>0</v>
      </c>
      <c r="AM559" s="306">
        <v>0</v>
      </c>
      <c r="AN559" s="261"/>
    </row>
    <row r="560" spans="1:40" s="268" customFormat="1" ht="12" hidden="1" customHeight="1">
      <c r="A560" s="296" t="str">
        <f t="shared" si="102"/>
        <v>#hiderow</v>
      </c>
      <c r="B560" s="265"/>
      <c r="D560" s="265"/>
      <c r="E560" s="265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87">
        <f t="shared" si="103"/>
        <v>5836</v>
      </c>
      <c r="V560" s="307">
        <v>5836</v>
      </c>
      <c r="W560" s="265"/>
      <c r="Y560" s="265"/>
      <c r="Z560" s="265"/>
      <c r="AA560" s="305">
        <f t="shared" si="104"/>
        <v>5836</v>
      </c>
      <c r="AB560" s="305" t="s">
        <v>605</v>
      </c>
      <c r="AC560" s="306">
        <v>0</v>
      </c>
      <c r="AD560" s="306">
        <v>0</v>
      </c>
      <c r="AE560" s="306">
        <v>0</v>
      </c>
      <c r="AF560" s="306">
        <v>0</v>
      </c>
      <c r="AG560" s="306">
        <v>0</v>
      </c>
      <c r="AH560" s="306">
        <v>0</v>
      </c>
      <c r="AI560" s="306">
        <v>0</v>
      </c>
      <c r="AJ560" s="306">
        <v>0</v>
      </c>
      <c r="AK560" s="306">
        <v>0</v>
      </c>
      <c r="AL560" s="306">
        <v>0</v>
      </c>
      <c r="AM560" s="306">
        <v>0</v>
      </c>
      <c r="AN560" s="261"/>
    </row>
    <row r="561" spans="1:40" s="268" customFormat="1" ht="12" hidden="1" customHeight="1">
      <c r="A561" s="296" t="str">
        <f t="shared" si="102"/>
        <v>#hiderow</v>
      </c>
      <c r="B561" s="265"/>
      <c r="D561" s="265"/>
      <c r="E561" s="265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87">
        <f t="shared" si="103"/>
        <v>5839</v>
      </c>
      <c r="V561" s="307">
        <v>5839</v>
      </c>
      <c r="W561" s="265"/>
      <c r="Y561" s="265"/>
      <c r="Z561" s="265"/>
      <c r="AA561" s="305">
        <f t="shared" si="104"/>
        <v>5839</v>
      </c>
      <c r="AB561" s="305" t="s">
        <v>606</v>
      </c>
      <c r="AC561" s="306">
        <v>0</v>
      </c>
      <c r="AD561" s="306">
        <v>0</v>
      </c>
      <c r="AE561" s="306">
        <v>0</v>
      </c>
      <c r="AF561" s="306">
        <v>0</v>
      </c>
      <c r="AG561" s="306">
        <v>0</v>
      </c>
      <c r="AH561" s="306">
        <v>0</v>
      </c>
      <c r="AI561" s="306">
        <v>0</v>
      </c>
      <c r="AJ561" s="306">
        <v>0</v>
      </c>
      <c r="AK561" s="306">
        <v>0</v>
      </c>
      <c r="AL561" s="306">
        <v>0</v>
      </c>
      <c r="AM561" s="306">
        <v>0</v>
      </c>
      <c r="AN561" s="261"/>
    </row>
    <row r="562" spans="1:40" s="268" customFormat="1" ht="12" hidden="1" customHeight="1">
      <c r="A562" s="296" t="str">
        <f t="shared" si="102"/>
        <v>#hiderow</v>
      </c>
      <c r="B562" s="265"/>
      <c r="D562" s="265"/>
      <c r="E562" s="265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87">
        <f t="shared" si="103"/>
        <v>5841</v>
      </c>
      <c r="V562" s="307">
        <v>5841</v>
      </c>
      <c r="W562" s="265"/>
      <c r="Y562" s="265"/>
      <c r="Z562" s="265"/>
      <c r="AA562" s="305">
        <f t="shared" si="104"/>
        <v>5841</v>
      </c>
      <c r="AB562" s="305" t="s">
        <v>607</v>
      </c>
      <c r="AC562" s="306">
        <v>0</v>
      </c>
      <c r="AD562" s="306">
        <v>0</v>
      </c>
      <c r="AE562" s="306">
        <v>0</v>
      </c>
      <c r="AF562" s="306">
        <v>0</v>
      </c>
      <c r="AG562" s="306">
        <v>0</v>
      </c>
      <c r="AH562" s="306">
        <v>0</v>
      </c>
      <c r="AI562" s="306">
        <v>0</v>
      </c>
      <c r="AJ562" s="306">
        <v>0</v>
      </c>
      <c r="AK562" s="306">
        <v>0</v>
      </c>
      <c r="AL562" s="306">
        <v>0</v>
      </c>
      <c r="AM562" s="306">
        <v>0</v>
      </c>
      <c r="AN562" s="261"/>
    </row>
    <row r="563" spans="1:40" s="268" customFormat="1" ht="12" hidden="1" customHeight="1">
      <c r="A563" s="296" t="str">
        <f t="shared" si="102"/>
        <v>#hiderow</v>
      </c>
      <c r="B563" s="265"/>
      <c r="D563" s="265"/>
      <c r="E563" s="265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87">
        <f t="shared" si="103"/>
        <v>5842</v>
      </c>
      <c r="V563" s="307">
        <v>5842</v>
      </c>
      <c r="W563" s="265"/>
      <c r="Y563" s="265"/>
      <c r="Z563" s="265"/>
      <c r="AA563" s="305">
        <f t="shared" si="104"/>
        <v>5842</v>
      </c>
      <c r="AB563" s="305" t="s">
        <v>608</v>
      </c>
      <c r="AC563" s="306">
        <v>0</v>
      </c>
      <c r="AD563" s="306">
        <v>0</v>
      </c>
      <c r="AE563" s="306">
        <v>0</v>
      </c>
      <c r="AF563" s="306">
        <v>0</v>
      </c>
      <c r="AG563" s="306">
        <v>0</v>
      </c>
      <c r="AH563" s="306">
        <v>0</v>
      </c>
      <c r="AI563" s="306">
        <v>0</v>
      </c>
      <c r="AJ563" s="306">
        <v>0</v>
      </c>
      <c r="AK563" s="306">
        <v>0</v>
      </c>
      <c r="AL563" s="306">
        <v>0</v>
      </c>
      <c r="AM563" s="306">
        <v>0</v>
      </c>
      <c r="AN563" s="261"/>
    </row>
    <row r="564" spans="1:40" s="268" customFormat="1" ht="12" customHeight="1">
      <c r="A564" s="296" t="str">
        <f t="shared" si="102"/>
        <v>#showrow</v>
      </c>
      <c r="B564" s="265"/>
      <c r="D564" s="265"/>
      <c r="E564" s="265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87">
        <f t="shared" si="103"/>
        <v>5843</v>
      </c>
      <c r="V564" s="307">
        <v>5843</v>
      </c>
      <c r="W564" s="265"/>
      <c r="Y564" s="265"/>
      <c r="Z564" s="265"/>
      <c r="AA564" s="305">
        <f t="shared" si="104"/>
        <v>5843</v>
      </c>
      <c r="AB564" s="305" t="s">
        <v>609</v>
      </c>
      <c r="AC564" s="306">
        <v>0</v>
      </c>
      <c r="AD564" s="306">
        <v>45500.01</v>
      </c>
      <c r="AE564" s="306">
        <v>0</v>
      </c>
      <c r="AF564" s="306">
        <v>0</v>
      </c>
      <c r="AG564" s="306">
        <v>0</v>
      </c>
      <c r="AH564" s="306">
        <v>0</v>
      </c>
      <c r="AI564" s="306">
        <v>0</v>
      </c>
      <c r="AJ564" s="306">
        <v>0</v>
      </c>
      <c r="AK564" s="306">
        <v>0</v>
      </c>
      <c r="AL564" s="306">
        <v>0</v>
      </c>
      <c r="AM564" s="306">
        <v>0</v>
      </c>
      <c r="AN564" s="261"/>
    </row>
    <row r="565" spans="1:40" s="268" customFormat="1" ht="12" customHeight="1">
      <c r="A565" s="296" t="str">
        <f t="shared" si="102"/>
        <v>#showrow</v>
      </c>
      <c r="B565" s="265"/>
      <c r="D565" s="265"/>
      <c r="E565" s="265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87">
        <f t="shared" si="103"/>
        <v>5845</v>
      </c>
      <c r="V565" s="307">
        <v>5845</v>
      </c>
      <c r="W565" s="265"/>
      <c r="Y565" s="265"/>
      <c r="Z565" s="265"/>
      <c r="AA565" s="305">
        <f t="shared" si="104"/>
        <v>5845</v>
      </c>
      <c r="AB565" s="305" t="s">
        <v>610</v>
      </c>
      <c r="AC565" s="306">
        <v>0</v>
      </c>
      <c r="AD565" s="306">
        <v>731000</v>
      </c>
      <c r="AE565" s="306">
        <v>518899</v>
      </c>
      <c r="AF565" s="306">
        <v>505965.97</v>
      </c>
      <c r="AG565" s="306">
        <v>521144.94910000003</v>
      </c>
      <c r="AH565" s="306">
        <v>536779.29757299996</v>
      </c>
      <c r="AI565" s="306">
        <v>552882.67650019005</v>
      </c>
      <c r="AJ565" s="306">
        <v>569469.15679519495</v>
      </c>
      <c r="AK565" s="306">
        <v>586553.23149905098</v>
      </c>
      <c r="AL565" s="306">
        <v>604149.82844402303</v>
      </c>
      <c r="AM565" s="306">
        <v>622274.32329734298</v>
      </c>
      <c r="AN565" s="261"/>
    </row>
    <row r="566" spans="1:40" s="268" customFormat="1" ht="12" hidden="1" customHeight="1">
      <c r="A566" s="296" t="str">
        <f t="shared" si="102"/>
        <v>#hiderow</v>
      </c>
      <c r="B566" s="265"/>
      <c r="D566" s="265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87">
        <f t="shared" si="103"/>
        <v>5846</v>
      </c>
      <c r="V566" s="307">
        <v>5846</v>
      </c>
      <c r="W566" s="265"/>
      <c r="Y566" s="265"/>
      <c r="Z566" s="265"/>
      <c r="AA566" s="305">
        <f t="shared" si="104"/>
        <v>5846</v>
      </c>
      <c r="AB566" s="305" t="s">
        <v>611</v>
      </c>
      <c r="AC566" s="306">
        <v>0</v>
      </c>
      <c r="AD566" s="306">
        <v>0</v>
      </c>
      <c r="AE566" s="306">
        <v>0</v>
      </c>
      <c r="AF566" s="306">
        <v>0</v>
      </c>
      <c r="AG566" s="306">
        <v>0</v>
      </c>
      <c r="AH566" s="306">
        <v>0</v>
      </c>
      <c r="AI566" s="306">
        <v>0</v>
      </c>
      <c r="AJ566" s="306">
        <v>0</v>
      </c>
      <c r="AK566" s="306">
        <v>0</v>
      </c>
      <c r="AL566" s="306">
        <v>0</v>
      </c>
      <c r="AM566" s="306">
        <v>0</v>
      </c>
      <c r="AN566" s="261"/>
    </row>
    <row r="567" spans="1:40" s="268" customFormat="1" ht="12" customHeight="1">
      <c r="A567" s="296" t="str">
        <f t="shared" si="102"/>
        <v>#showrow</v>
      </c>
      <c r="B567" s="265"/>
      <c r="D567" s="265"/>
      <c r="E567" s="265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87">
        <f t="shared" si="103"/>
        <v>5848</v>
      </c>
      <c r="V567" s="307">
        <v>5848</v>
      </c>
      <c r="W567" s="265"/>
      <c r="Y567" s="265"/>
      <c r="Z567" s="265"/>
      <c r="AA567" s="305">
        <f t="shared" si="104"/>
        <v>5848</v>
      </c>
      <c r="AB567" s="305" t="s">
        <v>612</v>
      </c>
      <c r="AC567" s="306">
        <v>0</v>
      </c>
      <c r="AD567" s="306">
        <v>33412</v>
      </c>
      <c r="AE567" s="306">
        <v>42263.16</v>
      </c>
      <c r="AF567" s="306">
        <v>43531.054799999998</v>
      </c>
      <c r="AG567" s="306">
        <v>44836.986444000002</v>
      </c>
      <c r="AH567" s="306">
        <v>46182.09603732</v>
      </c>
      <c r="AI567" s="306">
        <v>47567.558918439601</v>
      </c>
      <c r="AJ567" s="306">
        <v>48994.585685992803</v>
      </c>
      <c r="AK567" s="306">
        <v>50464.423256572598</v>
      </c>
      <c r="AL567" s="306">
        <v>51978.355954269697</v>
      </c>
      <c r="AM567" s="306">
        <v>53537.706632897898</v>
      </c>
      <c r="AN567" s="261"/>
    </row>
    <row r="568" spans="1:40" s="268" customFormat="1" ht="12" customHeight="1">
      <c r="A568" s="296" t="str">
        <f t="shared" si="102"/>
        <v>#showrow</v>
      </c>
      <c r="B568" s="265"/>
      <c r="D568" s="265"/>
      <c r="E568" s="265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87">
        <f t="shared" si="103"/>
        <v>5851</v>
      </c>
      <c r="V568" s="307">
        <v>5851</v>
      </c>
      <c r="W568" s="265"/>
      <c r="Y568" s="265"/>
      <c r="Z568" s="265"/>
      <c r="AA568" s="305">
        <f t="shared" si="104"/>
        <v>5851</v>
      </c>
      <c r="AB568" s="305" t="s">
        <v>613</v>
      </c>
      <c r="AC568" s="306">
        <v>0</v>
      </c>
      <c r="AD568" s="306">
        <v>170655.84</v>
      </c>
      <c r="AE568" s="306">
        <v>251799</v>
      </c>
      <c r="AF568" s="306">
        <v>258752.97</v>
      </c>
      <c r="AG568" s="306">
        <v>265915.55910000001</v>
      </c>
      <c r="AH568" s="306">
        <v>273293.02587299998</v>
      </c>
      <c r="AI568" s="306">
        <v>280891.81664918998</v>
      </c>
      <c r="AJ568" s="306">
        <v>288718.57114866498</v>
      </c>
      <c r="AK568" s="306">
        <v>296780.128283125</v>
      </c>
      <c r="AL568" s="306">
        <v>305083.53213161899</v>
      </c>
      <c r="AM568" s="306">
        <v>313636.03809556802</v>
      </c>
      <c r="AN568" s="261"/>
    </row>
    <row r="569" spans="1:40" s="268" customFormat="1" ht="12" hidden="1" customHeight="1">
      <c r="A569" s="296" t="str">
        <f t="shared" si="102"/>
        <v>#hiderow</v>
      </c>
      <c r="B569" s="265"/>
      <c r="D569" s="265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87">
        <f t="shared" si="103"/>
        <v>5852</v>
      </c>
      <c r="V569" s="307">
        <v>5852</v>
      </c>
      <c r="W569" s="265"/>
      <c r="Y569" s="265"/>
      <c r="Z569" s="265"/>
      <c r="AA569" s="305">
        <f t="shared" si="104"/>
        <v>5852</v>
      </c>
      <c r="AB569" s="305" t="s">
        <v>614</v>
      </c>
      <c r="AC569" s="306">
        <v>0</v>
      </c>
      <c r="AD569" s="306">
        <v>0</v>
      </c>
      <c r="AE569" s="306">
        <v>0</v>
      </c>
      <c r="AF569" s="306">
        <v>0</v>
      </c>
      <c r="AG569" s="306">
        <v>0</v>
      </c>
      <c r="AH569" s="306">
        <v>0</v>
      </c>
      <c r="AI569" s="306">
        <v>0</v>
      </c>
      <c r="AJ569" s="306">
        <v>0</v>
      </c>
      <c r="AK569" s="306">
        <v>0</v>
      </c>
      <c r="AL569" s="306">
        <v>0</v>
      </c>
      <c r="AM569" s="306">
        <v>0</v>
      </c>
      <c r="AN569" s="261"/>
    </row>
    <row r="570" spans="1:40" s="268" customFormat="1" ht="12" hidden="1" customHeight="1">
      <c r="A570" s="296" t="str">
        <f t="shared" si="102"/>
        <v>#hiderow</v>
      </c>
      <c r="B570" s="265"/>
      <c r="D570" s="265"/>
      <c r="E570" s="265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87">
        <f t="shared" si="103"/>
        <v>5853</v>
      </c>
      <c r="V570" s="307">
        <v>5853</v>
      </c>
      <c r="W570" s="265"/>
      <c r="Y570" s="265"/>
      <c r="Z570" s="265"/>
      <c r="AA570" s="305">
        <f t="shared" si="104"/>
        <v>5853</v>
      </c>
      <c r="AB570" s="305" t="s">
        <v>615</v>
      </c>
      <c r="AC570" s="306">
        <v>0</v>
      </c>
      <c r="AD570" s="306">
        <v>0</v>
      </c>
      <c r="AE570" s="306">
        <v>0</v>
      </c>
      <c r="AF570" s="306">
        <v>0</v>
      </c>
      <c r="AG570" s="306">
        <v>0</v>
      </c>
      <c r="AH570" s="306">
        <v>0</v>
      </c>
      <c r="AI570" s="306">
        <v>0</v>
      </c>
      <c r="AJ570" s="306">
        <v>0</v>
      </c>
      <c r="AK570" s="306">
        <v>0</v>
      </c>
      <c r="AL570" s="306">
        <v>0</v>
      </c>
      <c r="AM570" s="306">
        <v>0</v>
      </c>
      <c r="AN570" s="261"/>
    </row>
    <row r="571" spans="1:40" s="268" customFormat="1" ht="12" hidden="1" customHeight="1">
      <c r="A571" s="296" t="str">
        <f t="shared" si="102"/>
        <v>#hiderow</v>
      </c>
      <c r="B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87">
        <f t="shared" si="103"/>
        <v>5854</v>
      </c>
      <c r="V571" s="307">
        <v>5854</v>
      </c>
      <c r="W571" s="265"/>
      <c r="Y571" s="265"/>
      <c r="Z571" s="265"/>
      <c r="AA571" s="305">
        <f t="shared" si="104"/>
        <v>5854</v>
      </c>
      <c r="AB571" s="305" t="s">
        <v>616</v>
      </c>
      <c r="AC571" s="306">
        <v>0</v>
      </c>
      <c r="AD571" s="306">
        <v>0</v>
      </c>
      <c r="AE571" s="306">
        <v>0</v>
      </c>
      <c r="AF571" s="306">
        <v>0</v>
      </c>
      <c r="AG571" s="306">
        <v>0</v>
      </c>
      <c r="AH571" s="306">
        <v>0</v>
      </c>
      <c r="AI571" s="306">
        <v>0</v>
      </c>
      <c r="AJ571" s="306">
        <v>0</v>
      </c>
      <c r="AK571" s="306">
        <v>0</v>
      </c>
      <c r="AL571" s="306">
        <v>0</v>
      </c>
      <c r="AM571" s="306">
        <v>0</v>
      </c>
      <c r="AN571" s="261"/>
    </row>
    <row r="572" spans="1:40" s="268" customFormat="1" ht="12" hidden="1" customHeight="1">
      <c r="A572" s="296" t="str">
        <f t="shared" si="102"/>
        <v>#hiderow</v>
      </c>
      <c r="B572" s="265"/>
      <c r="D572" s="265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87">
        <f t="shared" si="103"/>
        <v>5855</v>
      </c>
      <c r="V572" s="307">
        <v>5855</v>
      </c>
      <c r="W572" s="265"/>
      <c r="Y572" s="265"/>
      <c r="Z572" s="265"/>
      <c r="AA572" s="305">
        <f t="shared" si="104"/>
        <v>5855</v>
      </c>
      <c r="AB572" s="305" t="s">
        <v>617</v>
      </c>
      <c r="AC572" s="306">
        <v>0</v>
      </c>
      <c r="AD572" s="306">
        <v>0</v>
      </c>
      <c r="AE572" s="306">
        <v>0</v>
      </c>
      <c r="AF572" s="306">
        <v>0</v>
      </c>
      <c r="AG572" s="306">
        <v>0</v>
      </c>
      <c r="AH572" s="306">
        <v>0</v>
      </c>
      <c r="AI572" s="306">
        <v>0</v>
      </c>
      <c r="AJ572" s="306">
        <v>0</v>
      </c>
      <c r="AK572" s="306">
        <v>0</v>
      </c>
      <c r="AL572" s="306">
        <v>0</v>
      </c>
      <c r="AM572" s="306">
        <v>0</v>
      </c>
      <c r="AN572" s="261"/>
    </row>
    <row r="573" spans="1:40" s="268" customFormat="1" ht="12" hidden="1" customHeight="1">
      <c r="A573" s="296" t="str">
        <f t="shared" si="102"/>
        <v>#hiderow</v>
      </c>
      <c r="B573" s="265"/>
      <c r="D573" s="265"/>
      <c r="E573" s="265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87">
        <f t="shared" si="103"/>
        <v>5856</v>
      </c>
      <c r="V573" s="307">
        <v>5856</v>
      </c>
      <c r="W573" s="265"/>
      <c r="Y573" s="265"/>
      <c r="Z573" s="265"/>
      <c r="AA573" s="305">
        <f t="shared" si="104"/>
        <v>5856</v>
      </c>
      <c r="AB573" s="305" t="s">
        <v>618</v>
      </c>
      <c r="AC573" s="306">
        <v>0</v>
      </c>
      <c r="AD573" s="306">
        <v>0</v>
      </c>
      <c r="AE573" s="306">
        <v>0</v>
      </c>
      <c r="AF573" s="306">
        <v>0</v>
      </c>
      <c r="AG573" s="306">
        <v>0</v>
      </c>
      <c r="AH573" s="306">
        <v>0</v>
      </c>
      <c r="AI573" s="306">
        <v>0</v>
      </c>
      <c r="AJ573" s="306">
        <v>0</v>
      </c>
      <c r="AK573" s="306">
        <v>0</v>
      </c>
      <c r="AL573" s="306">
        <v>0</v>
      </c>
      <c r="AM573" s="306">
        <v>0</v>
      </c>
      <c r="AN573" s="261"/>
    </row>
    <row r="574" spans="1:40" s="268" customFormat="1" ht="12" customHeight="1">
      <c r="A574" s="296" t="str">
        <f t="shared" si="102"/>
        <v>#showrow</v>
      </c>
      <c r="B574" s="265"/>
      <c r="D574" s="265"/>
      <c r="E574" s="265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87">
        <f t="shared" si="103"/>
        <v>5857</v>
      </c>
      <c r="V574" s="307">
        <v>5857</v>
      </c>
      <c r="W574" s="265"/>
      <c r="Y574" s="265"/>
      <c r="Z574" s="265"/>
      <c r="AA574" s="305">
        <f t="shared" si="104"/>
        <v>5857</v>
      </c>
      <c r="AB574" s="305" t="s">
        <v>619</v>
      </c>
      <c r="AC574" s="306">
        <v>0</v>
      </c>
      <c r="AD574" s="306">
        <v>195594.75</v>
      </c>
      <c r="AE574" s="306">
        <v>208366.43113698799</v>
      </c>
      <c r="AF574" s="306">
        <v>218787.317741823</v>
      </c>
      <c r="AG574" s="306">
        <v>229553.71491223</v>
      </c>
      <c r="AH574" s="306">
        <v>236440.32635959701</v>
      </c>
      <c r="AI574" s="306">
        <v>243533.53615038501</v>
      </c>
      <c r="AJ574" s="306">
        <v>250839.542234897</v>
      </c>
      <c r="AK574" s="306">
        <v>258364.72850194399</v>
      </c>
      <c r="AL574" s="306">
        <v>266115.670357002</v>
      </c>
      <c r="AM574" s="306">
        <v>274099.14046771202</v>
      </c>
      <c r="AN574" s="261"/>
    </row>
    <row r="575" spans="1:40" s="268" customFormat="1" ht="12" customHeight="1">
      <c r="A575" s="296" t="str">
        <f t="shared" si="102"/>
        <v>#showrow</v>
      </c>
      <c r="B575" s="265"/>
      <c r="D575" s="265"/>
      <c r="E575" s="265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87">
        <f t="shared" si="103"/>
        <v>5858</v>
      </c>
      <c r="V575" s="307">
        <v>5858</v>
      </c>
      <c r="W575" s="265"/>
      <c r="Y575" s="265"/>
      <c r="Z575" s="265"/>
      <c r="AA575" s="305">
        <f t="shared" si="104"/>
        <v>5858</v>
      </c>
      <c r="AB575" s="305" t="s">
        <v>620</v>
      </c>
      <c r="AC575" s="306">
        <v>0</v>
      </c>
      <c r="AD575" s="306">
        <v>6392848</v>
      </c>
      <c r="AE575" s="306">
        <v>6392848</v>
      </c>
      <c r="AF575" s="306">
        <v>6392848</v>
      </c>
      <c r="AG575" s="306">
        <v>6392848</v>
      </c>
      <c r="AH575" s="306">
        <v>6392848</v>
      </c>
      <c r="AI575" s="306">
        <v>6392848</v>
      </c>
      <c r="AJ575" s="306">
        <v>6392848</v>
      </c>
      <c r="AK575" s="306">
        <v>6392848</v>
      </c>
      <c r="AL575" s="306">
        <v>6392848</v>
      </c>
      <c r="AM575" s="306">
        <v>6392848</v>
      </c>
      <c r="AN575" s="261"/>
    </row>
    <row r="576" spans="1:40" s="268" customFormat="1" ht="12" hidden="1" customHeight="1">
      <c r="A576" s="296" t="str">
        <f t="shared" si="102"/>
        <v>#hiderow</v>
      </c>
      <c r="B576" s="265"/>
      <c r="D576" s="265"/>
      <c r="E576" s="265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87">
        <f t="shared" si="103"/>
        <v>5860</v>
      </c>
      <c r="V576" s="307">
        <v>5860</v>
      </c>
      <c r="W576" s="265"/>
      <c r="Y576" s="265"/>
      <c r="Z576" s="265"/>
      <c r="AA576" s="305">
        <f t="shared" si="104"/>
        <v>5860</v>
      </c>
      <c r="AB576" s="305" t="s">
        <v>621</v>
      </c>
      <c r="AC576" s="306">
        <v>0</v>
      </c>
      <c r="AD576" s="306">
        <v>0</v>
      </c>
      <c r="AE576" s="306">
        <v>0</v>
      </c>
      <c r="AF576" s="306">
        <v>0</v>
      </c>
      <c r="AG576" s="306">
        <v>0</v>
      </c>
      <c r="AH576" s="306">
        <v>0</v>
      </c>
      <c r="AI576" s="306">
        <v>0</v>
      </c>
      <c r="AJ576" s="306">
        <v>0</v>
      </c>
      <c r="AK576" s="306">
        <v>0</v>
      </c>
      <c r="AL576" s="306">
        <v>0</v>
      </c>
      <c r="AM576" s="306">
        <v>0</v>
      </c>
      <c r="AN576" s="261"/>
    </row>
    <row r="577" spans="1:40" s="268" customFormat="1" ht="12" customHeight="1">
      <c r="A577" s="296" t="str">
        <f t="shared" si="102"/>
        <v>#showrow</v>
      </c>
      <c r="B577" s="265"/>
      <c r="D577" s="265"/>
      <c r="E577" s="265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87">
        <f t="shared" si="103"/>
        <v>5861</v>
      </c>
      <c r="V577" s="307">
        <v>5861</v>
      </c>
      <c r="W577" s="265"/>
      <c r="Y577" s="265"/>
      <c r="Z577" s="265"/>
      <c r="AA577" s="305">
        <f t="shared" si="104"/>
        <v>5861</v>
      </c>
      <c r="AB577" s="305" t="s">
        <v>622</v>
      </c>
      <c r="AC577" s="306">
        <v>0</v>
      </c>
      <c r="AD577" s="306">
        <v>89259.309999999896</v>
      </c>
      <c r="AE577" s="306">
        <v>0</v>
      </c>
      <c r="AF577" s="306">
        <v>0</v>
      </c>
      <c r="AG577" s="306">
        <v>0</v>
      </c>
      <c r="AH577" s="306">
        <v>0</v>
      </c>
      <c r="AI577" s="306">
        <v>0</v>
      </c>
      <c r="AJ577" s="306">
        <v>0</v>
      </c>
      <c r="AK577" s="306">
        <v>0</v>
      </c>
      <c r="AL577" s="306">
        <v>0</v>
      </c>
      <c r="AM577" s="306">
        <v>0</v>
      </c>
      <c r="AN577" s="261"/>
    </row>
    <row r="578" spans="1:40" s="268" customFormat="1" ht="12" customHeight="1">
      <c r="A578" s="296" t="str">
        <f t="shared" si="102"/>
        <v>#showrow</v>
      </c>
      <c r="B578" s="265"/>
      <c r="D578" s="265"/>
      <c r="E578" s="265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87">
        <f t="shared" si="103"/>
        <v>5863</v>
      </c>
      <c r="V578" s="307">
        <v>5863</v>
      </c>
      <c r="W578" s="265"/>
      <c r="Y578" s="265"/>
      <c r="Z578" s="265"/>
      <c r="AA578" s="305">
        <f t="shared" si="104"/>
        <v>5863</v>
      </c>
      <c r="AB578" s="305" t="s">
        <v>623</v>
      </c>
      <c r="AC578" s="306">
        <v>0</v>
      </c>
      <c r="AD578" s="306">
        <v>341535</v>
      </c>
      <c r="AE578" s="306">
        <v>224533.6</v>
      </c>
      <c r="AF578" s="306">
        <v>231269.60800000001</v>
      </c>
      <c r="AG578" s="306">
        <v>238207.69623999999</v>
      </c>
      <c r="AH578" s="306">
        <v>245353.9271272</v>
      </c>
      <c r="AI578" s="306">
        <v>252714.54494101601</v>
      </c>
      <c r="AJ578" s="306">
        <v>260295.981289246</v>
      </c>
      <c r="AK578" s="306">
        <v>268104.86072792299</v>
      </c>
      <c r="AL578" s="306">
        <v>276148.00654976099</v>
      </c>
      <c r="AM578" s="306">
        <v>284432.44674625399</v>
      </c>
      <c r="AN578" s="261"/>
    </row>
    <row r="579" spans="1:40" s="268" customFormat="1" ht="12" customHeight="1">
      <c r="A579" s="296" t="str">
        <f t="shared" si="102"/>
        <v>#showrow</v>
      </c>
      <c r="B579" s="265"/>
      <c r="D579" s="265"/>
      <c r="E579" s="265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87">
        <f t="shared" si="103"/>
        <v>5864</v>
      </c>
      <c r="V579" s="307">
        <v>5864</v>
      </c>
      <c r="W579" s="265"/>
      <c r="Y579" s="265"/>
      <c r="Z579" s="265"/>
      <c r="AA579" s="305">
        <f t="shared" si="104"/>
        <v>5864</v>
      </c>
      <c r="AB579" s="305" t="s">
        <v>624</v>
      </c>
      <c r="AC579" s="306">
        <v>0</v>
      </c>
      <c r="AD579" s="306">
        <v>408650</v>
      </c>
      <c r="AE579" s="306">
        <v>420692</v>
      </c>
      <c r="AF579" s="306">
        <v>419415.6</v>
      </c>
      <c r="AG579" s="306">
        <v>413250.908</v>
      </c>
      <c r="AH579" s="306">
        <v>417201.27523999999</v>
      </c>
      <c r="AI579" s="306">
        <v>421270.15349719999</v>
      </c>
      <c r="AJ579" s="306">
        <v>425461.09810211603</v>
      </c>
      <c r="AK579" s="306">
        <v>429777.77104517899</v>
      </c>
      <c r="AL579" s="306">
        <v>434223.94417653402</v>
      </c>
      <c r="AM579" s="306">
        <v>438803.50250183098</v>
      </c>
      <c r="AN579" s="261"/>
    </row>
    <row r="580" spans="1:40" s="268" customFormat="1" ht="12" hidden="1" customHeight="1">
      <c r="A580" s="296" t="str">
        <f t="shared" si="102"/>
        <v>#hiderow</v>
      </c>
      <c r="B580" s="265"/>
      <c r="D580" s="265"/>
      <c r="E580" s="265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87">
        <f t="shared" si="103"/>
        <v>5865</v>
      </c>
      <c r="V580" s="307">
        <v>5865</v>
      </c>
      <c r="W580" s="265"/>
      <c r="Y580" s="265"/>
      <c r="Z580" s="265"/>
      <c r="AA580" s="305">
        <f t="shared" si="104"/>
        <v>5865</v>
      </c>
      <c r="AB580" s="305" t="s">
        <v>625</v>
      </c>
      <c r="AC580" s="306">
        <v>0</v>
      </c>
      <c r="AD580" s="306">
        <v>0</v>
      </c>
      <c r="AE580" s="306">
        <v>0</v>
      </c>
      <c r="AF580" s="306">
        <v>0</v>
      </c>
      <c r="AG580" s="306">
        <v>0</v>
      </c>
      <c r="AH580" s="306">
        <v>0</v>
      </c>
      <c r="AI580" s="306">
        <v>0</v>
      </c>
      <c r="AJ580" s="306">
        <v>0</v>
      </c>
      <c r="AK580" s="306">
        <v>0</v>
      </c>
      <c r="AL580" s="306">
        <v>0</v>
      </c>
      <c r="AM580" s="306">
        <v>0</v>
      </c>
      <c r="AN580" s="261"/>
    </row>
    <row r="581" spans="1:40" s="268" customFormat="1" ht="12" hidden="1" customHeight="1">
      <c r="A581" s="296" t="str">
        <f t="shared" si="102"/>
        <v>#hiderow</v>
      </c>
      <c r="B581" s="265"/>
      <c r="D581" s="265"/>
      <c r="E581" s="265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87">
        <f t="shared" si="103"/>
        <v>5866</v>
      </c>
      <c r="V581" s="307">
        <v>5866</v>
      </c>
      <c r="W581" s="265"/>
      <c r="Y581" s="265"/>
      <c r="Z581" s="265"/>
      <c r="AA581" s="305">
        <f t="shared" si="104"/>
        <v>5866</v>
      </c>
      <c r="AB581" s="305" t="s">
        <v>626</v>
      </c>
      <c r="AC581" s="306">
        <v>0</v>
      </c>
      <c r="AD581" s="306">
        <v>0</v>
      </c>
      <c r="AE581" s="306">
        <v>0</v>
      </c>
      <c r="AF581" s="306">
        <v>0</v>
      </c>
      <c r="AG581" s="306">
        <v>0</v>
      </c>
      <c r="AH581" s="306">
        <v>0</v>
      </c>
      <c r="AI581" s="306">
        <v>0</v>
      </c>
      <c r="AJ581" s="306">
        <v>0</v>
      </c>
      <c r="AK581" s="306">
        <v>0</v>
      </c>
      <c r="AL581" s="306">
        <v>0</v>
      </c>
      <c r="AM581" s="306">
        <v>0</v>
      </c>
      <c r="AN581" s="261"/>
    </row>
    <row r="582" spans="1:40" s="268" customFormat="1" ht="12" customHeight="1">
      <c r="A582" s="296" t="str">
        <f t="shared" si="102"/>
        <v>#showrow</v>
      </c>
      <c r="B582" s="265"/>
      <c r="D582" s="265"/>
      <c r="E582" s="265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87">
        <f t="shared" ref="U582:U605" si="105">V582</f>
        <v>5869</v>
      </c>
      <c r="V582" s="307">
        <v>5869</v>
      </c>
      <c r="W582" s="265"/>
      <c r="Y582" s="265"/>
      <c r="Z582" s="265"/>
      <c r="AA582" s="305">
        <f t="shared" si="104"/>
        <v>5869</v>
      </c>
      <c r="AB582" s="305" t="s">
        <v>627</v>
      </c>
      <c r="AC582" s="306">
        <v>0</v>
      </c>
      <c r="AD582" s="306">
        <v>953856.86</v>
      </c>
      <c r="AE582" s="306">
        <v>999017.36052518396</v>
      </c>
      <c r="AF582" s="306">
        <v>1046419.06623759</v>
      </c>
      <c r="AG582" s="306">
        <v>1087138.4373683</v>
      </c>
      <c r="AH582" s="306">
        <v>1134785.50456335</v>
      </c>
      <c r="AI582" s="306">
        <v>1174468.7814130599</v>
      </c>
      <c r="AJ582" s="306">
        <v>1209702.8448554501</v>
      </c>
      <c r="AK582" s="306">
        <v>1245993.93020111</v>
      </c>
      <c r="AL582" s="306">
        <v>1283373.74810715</v>
      </c>
      <c r="AM582" s="306">
        <v>1321874.9605503599</v>
      </c>
      <c r="AN582" s="261"/>
    </row>
    <row r="583" spans="1:40" s="268" customFormat="1" ht="12" customHeight="1">
      <c r="A583" s="296" t="str">
        <f t="shared" si="102"/>
        <v>#showrow</v>
      </c>
      <c r="B583" s="265"/>
      <c r="D583" s="265"/>
      <c r="E583" s="265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87">
        <f t="shared" si="105"/>
        <v>5872</v>
      </c>
      <c r="V583" s="307">
        <v>5872</v>
      </c>
      <c r="W583" s="265"/>
      <c r="Y583" s="265"/>
      <c r="Z583" s="265"/>
      <c r="AA583" s="305">
        <f t="shared" si="104"/>
        <v>5872</v>
      </c>
      <c r="AB583" s="305" t="s">
        <v>628</v>
      </c>
      <c r="AC583" s="306">
        <v>0</v>
      </c>
      <c r="AD583" s="306">
        <v>262065.66095852599</v>
      </c>
      <c r="AE583" s="306">
        <v>278659.19107039901</v>
      </c>
      <c r="AF583" s="306">
        <v>289873.96249241201</v>
      </c>
      <c r="AG583" s="306">
        <v>307418.412817879</v>
      </c>
      <c r="AH583" s="306">
        <v>314754.56035776</v>
      </c>
      <c r="AI583" s="306">
        <v>320173.00250427402</v>
      </c>
      <c r="AJ583" s="306">
        <v>323860.60459526302</v>
      </c>
      <c r="AK583" s="306">
        <v>327476.35484649899</v>
      </c>
      <c r="AL583" s="306">
        <v>331202.90180164401</v>
      </c>
      <c r="AM583" s="306">
        <v>335043.66232967097</v>
      </c>
      <c r="AN583" s="261"/>
    </row>
    <row r="584" spans="1:40" s="268" customFormat="1" ht="12" hidden="1" customHeight="1">
      <c r="A584" s="296" t="str">
        <f t="shared" si="102"/>
        <v>#hiderow</v>
      </c>
      <c r="B584" s="265"/>
      <c r="D584" s="265"/>
      <c r="E584" s="265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87">
        <f t="shared" si="105"/>
        <v>5873</v>
      </c>
      <c r="V584" s="307">
        <v>5873</v>
      </c>
      <c r="W584" s="265"/>
      <c r="Y584" s="265"/>
      <c r="Z584" s="265"/>
      <c r="AA584" s="305">
        <f t="shared" si="104"/>
        <v>5873</v>
      </c>
      <c r="AB584" s="305" t="s">
        <v>629</v>
      </c>
      <c r="AC584" s="306">
        <v>0</v>
      </c>
      <c r="AD584" s="306">
        <v>0</v>
      </c>
      <c r="AE584" s="306">
        <v>0</v>
      </c>
      <c r="AF584" s="306">
        <v>0</v>
      </c>
      <c r="AG584" s="306">
        <v>0</v>
      </c>
      <c r="AH584" s="306">
        <v>0</v>
      </c>
      <c r="AI584" s="306">
        <v>0</v>
      </c>
      <c r="AJ584" s="306">
        <v>0</v>
      </c>
      <c r="AK584" s="306">
        <v>0</v>
      </c>
      <c r="AL584" s="306">
        <v>0</v>
      </c>
      <c r="AM584" s="306">
        <v>0</v>
      </c>
      <c r="AN584" s="261"/>
    </row>
    <row r="585" spans="1:40" s="268" customFormat="1" ht="12" hidden="1" customHeight="1">
      <c r="A585" s="296" t="str">
        <f t="shared" si="102"/>
        <v>#hiderow</v>
      </c>
      <c r="B585" s="265"/>
      <c r="D585" s="265"/>
      <c r="E585" s="265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87">
        <f t="shared" si="105"/>
        <v>5874</v>
      </c>
      <c r="V585" s="307">
        <v>5874</v>
      </c>
      <c r="W585" s="265"/>
      <c r="Y585" s="265"/>
      <c r="Z585" s="265"/>
      <c r="AA585" s="305">
        <f t="shared" si="104"/>
        <v>5874</v>
      </c>
      <c r="AB585" s="305" t="s">
        <v>630</v>
      </c>
      <c r="AC585" s="306">
        <v>0</v>
      </c>
      <c r="AD585" s="306">
        <v>0</v>
      </c>
      <c r="AE585" s="306">
        <v>0</v>
      </c>
      <c r="AF585" s="306">
        <v>0</v>
      </c>
      <c r="AG585" s="306">
        <v>0</v>
      </c>
      <c r="AH585" s="306">
        <v>0</v>
      </c>
      <c r="AI585" s="306">
        <v>0</v>
      </c>
      <c r="AJ585" s="306">
        <v>0</v>
      </c>
      <c r="AK585" s="306">
        <v>0</v>
      </c>
      <c r="AL585" s="306">
        <v>0</v>
      </c>
      <c r="AM585" s="306">
        <v>0</v>
      </c>
      <c r="AN585" s="261"/>
    </row>
    <row r="586" spans="1:40" s="268" customFormat="1" ht="12" customHeight="1">
      <c r="A586" s="296" t="str">
        <f t="shared" si="102"/>
        <v>#showrow</v>
      </c>
      <c r="B586" s="265"/>
      <c r="D586" s="265"/>
      <c r="E586" s="265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87">
        <f t="shared" si="105"/>
        <v>5875</v>
      </c>
      <c r="V586" s="307">
        <v>5875</v>
      </c>
      <c r="W586" s="265"/>
      <c r="Y586" s="265"/>
      <c r="Z586" s="265"/>
      <c r="AA586" s="305">
        <f t="shared" si="104"/>
        <v>5875</v>
      </c>
      <c r="AB586" s="305" t="s">
        <v>631</v>
      </c>
      <c r="AC586" s="306">
        <v>0</v>
      </c>
      <c r="AD586" s="306">
        <v>17300</v>
      </c>
      <c r="AE586" s="306">
        <v>15309</v>
      </c>
      <c r="AF586" s="306">
        <v>15768.27</v>
      </c>
      <c r="AG586" s="306">
        <v>16241.3181</v>
      </c>
      <c r="AH586" s="306">
        <v>16728.557643</v>
      </c>
      <c r="AI586" s="306">
        <v>17230.414372290001</v>
      </c>
      <c r="AJ586" s="306">
        <v>17747.326803458702</v>
      </c>
      <c r="AK586" s="306">
        <v>18279.7466075624</v>
      </c>
      <c r="AL586" s="306">
        <v>18828.1390057893</v>
      </c>
      <c r="AM586" s="306">
        <v>19392.983175962901</v>
      </c>
      <c r="AN586" s="261"/>
    </row>
    <row r="587" spans="1:40" s="268" customFormat="1" ht="12" hidden="1" customHeight="1">
      <c r="A587" s="296" t="str">
        <f t="shared" si="102"/>
        <v>#hiderow</v>
      </c>
      <c r="B587" s="265"/>
      <c r="D587" s="265"/>
      <c r="E587" s="265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87">
        <f t="shared" si="105"/>
        <v>5877</v>
      </c>
      <c r="V587" s="307">
        <v>5877</v>
      </c>
      <c r="W587" s="265"/>
      <c r="Y587" s="265"/>
      <c r="Z587" s="265"/>
      <c r="AA587" s="305">
        <f t="shared" si="104"/>
        <v>5877</v>
      </c>
      <c r="AB587" s="305" t="s">
        <v>632</v>
      </c>
      <c r="AC587" s="306">
        <v>0</v>
      </c>
      <c r="AD587" s="306">
        <v>0</v>
      </c>
      <c r="AE587" s="306">
        <v>0</v>
      </c>
      <c r="AF587" s="306">
        <v>0</v>
      </c>
      <c r="AG587" s="306">
        <v>0</v>
      </c>
      <c r="AH587" s="306">
        <v>0</v>
      </c>
      <c r="AI587" s="306">
        <v>0</v>
      </c>
      <c r="AJ587" s="306">
        <v>0</v>
      </c>
      <c r="AK587" s="306">
        <v>0</v>
      </c>
      <c r="AL587" s="306">
        <v>0</v>
      </c>
      <c r="AM587" s="306">
        <v>0</v>
      </c>
      <c r="AN587" s="261"/>
    </row>
    <row r="588" spans="1:40" s="268" customFormat="1" ht="12" hidden="1" customHeight="1">
      <c r="A588" s="296" t="str">
        <f t="shared" si="102"/>
        <v>#hiderow</v>
      </c>
      <c r="B588" s="265"/>
      <c r="D588" s="265"/>
      <c r="E588" s="265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87">
        <f t="shared" si="105"/>
        <v>5878</v>
      </c>
      <c r="V588" s="307">
        <v>5878</v>
      </c>
      <c r="W588" s="265"/>
      <c r="Y588" s="265"/>
      <c r="Z588" s="265"/>
      <c r="AA588" s="305">
        <f t="shared" si="104"/>
        <v>5878</v>
      </c>
      <c r="AB588" s="305" t="s">
        <v>633</v>
      </c>
      <c r="AC588" s="306">
        <v>0</v>
      </c>
      <c r="AD588" s="306">
        <v>0</v>
      </c>
      <c r="AE588" s="306">
        <v>0</v>
      </c>
      <c r="AF588" s="306">
        <v>0</v>
      </c>
      <c r="AG588" s="306">
        <v>0</v>
      </c>
      <c r="AH588" s="306">
        <v>0</v>
      </c>
      <c r="AI588" s="306">
        <v>0</v>
      </c>
      <c r="AJ588" s="306">
        <v>0</v>
      </c>
      <c r="AK588" s="306">
        <v>0</v>
      </c>
      <c r="AL588" s="306">
        <v>0</v>
      </c>
      <c r="AM588" s="306">
        <v>0</v>
      </c>
      <c r="AN588" s="261"/>
    </row>
    <row r="589" spans="1:40" s="268" customFormat="1" ht="12" hidden="1" customHeight="1">
      <c r="A589" s="296" t="str">
        <f t="shared" si="102"/>
        <v>#hiderow</v>
      </c>
      <c r="B589" s="265"/>
      <c r="D589" s="265"/>
      <c r="E589" s="265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87">
        <f t="shared" si="105"/>
        <v>5880</v>
      </c>
      <c r="V589" s="307">
        <v>5880</v>
      </c>
      <c r="W589" s="265"/>
      <c r="Y589" s="265"/>
      <c r="Z589" s="265"/>
      <c r="AA589" s="305">
        <f t="shared" si="104"/>
        <v>5880</v>
      </c>
      <c r="AB589" s="305" t="s">
        <v>634</v>
      </c>
      <c r="AC589" s="306">
        <v>0</v>
      </c>
      <c r="AD589" s="306">
        <v>0</v>
      </c>
      <c r="AE589" s="306">
        <v>0</v>
      </c>
      <c r="AF589" s="306">
        <v>0</v>
      </c>
      <c r="AG589" s="306">
        <v>0</v>
      </c>
      <c r="AH589" s="306">
        <v>0</v>
      </c>
      <c r="AI589" s="306">
        <v>0</v>
      </c>
      <c r="AJ589" s="306">
        <v>0</v>
      </c>
      <c r="AK589" s="306">
        <v>0</v>
      </c>
      <c r="AL589" s="306">
        <v>0</v>
      </c>
      <c r="AM589" s="306">
        <v>0</v>
      </c>
      <c r="AN589" s="261"/>
    </row>
    <row r="590" spans="1:40" s="268" customFormat="1" ht="12" hidden="1" customHeight="1">
      <c r="A590" s="296" t="str">
        <f t="shared" si="102"/>
        <v>#hiderow</v>
      </c>
      <c r="B590" s="265"/>
      <c r="D590" s="265"/>
      <c r="E590" s="265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87">
        <f t="shared" si="105"/>
        <v>5881</v>
      </c>
      <c r="V590" s="307">
        <v>5881</v>
      </c>
      <c r="W590" s="265"/>
      <c r="Y590" s="265"/>
      <c r="Z590" s="265"/>
      <c r="AA590" s="305">
        <f t="shared" si="104"/>
        <v>5881</v>
      </c>
      <c r="AB590" s="305" t="s">
        <v>635</v>
      </c>
      <c r="AC590" s="306">
        <v>0</v>
      </c>
      <c r="AD590" s="306">
        <v>0</v>
      </c>
      <c r="AE590" s="306">
        <v>0</v>
      </c>
      <c r="AF590" s="306">
        <v>0</v>
      </c>
      <c r="AG590" s="306">
        <v>0</v>
      </c>
      <c r="AH590" s="306">
        <v>0</v>
      </c>
      <c r="AI590" s="306">
        <v>0</v>
      </c>
      <c r="AJ590" s="306">
        <v>0</v>
      </c>
      <c r="AK590" s="306">
        <v>0</v>
      </c>
      <c r="AL590" s="306">
        <v>0</v>
      </c>
      <c r="AM590" s="306">
        <v>0</v>
      </c>
      <c r="AN590" s="261"/>
    </row>
    <row r="591" spans="1:40" s="268" customFormat="1" ht="12" hidden="1" customHeight="1">
      <c r="A591" s="296" t="str">
        <f t="shared" si="102"/>
        <v>#hiderow</v>
      </c>
      <c r="B591" s="265"/>
      <c r="D591" s="265"/>
      <c r="E591" s="265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87">
        <f t="shared" si="105"/>
        <v>5883</v>
      </c>
      <c r="V591" s="307">
        <v>5883</v>
      </c>
      <c r="W591" s="265"/>
      <c r="Y591" s="265"/>
      <c r="Z591" s="265"/>
      <c r="AA591" s="305">
        <f t="shared" si="104"/>
        <v>5883</v>
      </c>
      <c r="AB591" s="305" t="s">
        <v>636</v>
      </c>
      <c r="AC591" s="306">
        <v>0</v>
      </c>
      <c r="AD591" s="306">
        <v>0</v>
      </c>
      <c r="AE591" s="306">
        <v>0</v>
      </c>
      <c r="AF591" s="306">
        <v>0</v>
      </c>
      <c r="AG591" s="306">
        <v>0</v>
      </c>
      <c r="AH591" s="306">
        <v>0</v>
      </c>
      <c r="AI591" s="306">
        <v>0</v>
      </c>
      <c r="AJ591" s="306">
        <v>0</v>
      </c>
      <c r="AK591" s="306">
        <v>0</v>
      </c>
      <c r="AL591" s="306">
        <v>0</v>
      </c>
      <c r="AM591" s="306">
        <v>0</v>
      </c>
      <c r="AN591" s="261"/>
    </row>
    <row r="592" spans="1:40" s="268" customFormat="1" ht="12" customHeight="1">
      <c r="A592" s="296" t="str">
        <f t="shared" si="102"/>
        <v>#showrow</v>
      </c>
      <c r="B592" s="265"/>
      <c r="D592" s="265"/>
      <c r="E592" s="265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87">
        <f t="shared" si="105"/>
        <v>5884</v>
      </c>
      <c r="V592" s="307">
        <v>5884</v>
      </c>
      <c r="W592" s="265"/>
      <c r="Y592" s="265"/>
      <c r="Z592" s="265"/>
      <c r="AA592" s="305">
        <f t="shared" si="104"/>
        <v>5884</v>
      </c>
      <c r="AB592" s="305" t="s">
        <v>637</v>
      </c>
      <c r="AC592" s="306">
        <v>0</v>
      </c>
      <c r="AD592" s="306">
        <v>626627.68999999994</v>
      </c>
      <c r="AE592" s="306">
        <v>465249.50069999998</v>
      </c>
      <c r="AF592" s="306">
        <v>447379.985721</v>
      </c>
      <c r="AG592" s="306">
        <v>460801.38529263</v>
      </c>
      <c r="AH592" s="306">
        <v>474625.42685140797</v>
      </c>
      <c r="AI592" s="306">
        <v>488864.189656951</v>
      </c>
      <c r="AJ592" s="306">
        <v>503530.11534665897</v>
      </c>
      <c r="AK592" s="306">
        <v>518636.01880705898</v>
      </c>
      <c r="AL592" s="306">
        <v>534195.09937127098</v>
      </c>
      <c r="AM592" s="306">
        <v>550220.95235240902</v>
      </c>
      <c r="AN592" s="261"/>
    </row>
    <row r="593" spans="1:40" s="268" customFormat="1" ht="12" hidden="1" customHeight="1">
      <c r="A593" s="296" t="str">
        <f t="shared" si="102"/>
        <v>#hiderow</v>
      </c>
      <c r="B593" s="265"/>
      <c r="D593" s="265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87">
        <f t="shared" si="105"/>
        <v>5885</v>
      </c>
      <c r="V593" s="307">
        <v>5885</v>
      </c>
      <c r="W593" s="265"/>
      <c r="Y593" s="265"/>
      <c r="Z593" s="265"/>
      <c r="AA593" s="305">
        <f t="shared" si="104"/>
        <v>5885</v>
      </c>
      <c r="AB593" s="305" t="s">
        <v>638</v>
      </c>
      <c r="AC593" s="306">
        <v>0</v>
      </c>
      <c r="AD593" s="306">
        <v>0</v>
      </c>
      <c r="AE593" s="306">
        <v>0</v>
      </c>
      <c r="AF593" s="306">
        <v>0</v>
      </c>
      <c r="AG593" s="306">
        <v>0</v>
      </c>
      <c r="AH593" s="306">
        <v>0</v>
      </c>
      <c r="AI593" s="306">
        <v>0</v>
      </c>
      <c r="AJ593" s="306">
        <v>0</v>
      </c>
      <c r="AK593" s="306">
        <v>0</v>
      </c>
      <c r="AL593" s="306">
        <v>0</v>
      </c>
      <c r="AM593" s="306">
        <v>0</v>
      </c>
      <c r="AN593" s="261"/>
    </row>
    <row r="594" spans="1:40" s="268" customFormat="1" ht="12" customHeight="1">
      <c r="A594" s="296" t="str">
        <f t="shared" si="102"/>
        <v>#showrow</v>
      </c>
      <c r="B594" s="265"/>
      <c r="D594" s="265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87">
        <f t="shared" si="105"/>
        <v>5887</v>
      </c>
      <c r="V594" s="307">
        <v>5887</v>
      </c>
      <c r="W594" s="265"/>
      <c r="Y594" s="265"/>
      <c r="Z594" s="265"/>
      <c r="AA594" s="305">
        <f t="shared" si="104"/>
        <v>5887</v>
      </c>
      <c r="AB594" s="305" t="s">
        <v>639</v>
      </c>
      <c r="AC594" s="306">
        <v>0</v>
      </c>
      <c r="AD594" s="306">
        <v>810976.5</v>
      </c>
      <c r="AE594" s="306">
        <v>719186.6</v>
      </c>
      <c r="AF594" s="306">
        <v>732878.57799999998</v>
      </c>
      <c r="AG594" s="306">
        <v>754864.93533999997</v>
      </c>
      <c r="AH594" s="306">
        <v>777510.88340020005</v>
      </c>
      <c r="AI594" s="306">
        <v>800836.20990220597</v>
      </c>
      <c r="AJ594" s="306">
        <v>824861.29619927099</v>
      </c>
      <c r="AK594" s="306">
        <v>849607.13508525002</v>
      </c>
      <c r="AL594" s="306">
        <v>875095.34913780703</v>
      </c>
      <c r="AM594" s="306">
        <v>901348.20961194194</v>
      </c>
      <c r="AN594" s="261"/>
    </row>
    <row r="595" spans="1:40" s="268" customFormat="1" ht="12" hidden="1" customHeight="1">
      <c r="A595" s="296" t="str">
        <f t="shared" si="102"/>
        <v>#hiderow</v>
      </c>
      <c r="B595" s="265"/>
      <c r="D595" s="265"/>
      <c r="E595" s="265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87">
        <f t="shared" si="105"/>
        <v>5890</v>
      </c>
      <c r="V595" s="307">
        <v>5890</v>
      </c>
      <c r="W595" s="265"/>
      <c r="Y595" s="265"/>
      <c r="Z595" s="265"/>
      <c r="AA595" s="305">
        <f t="shared" si="104"/>
        <v>5890</v>
      </c>
      <c r="AB595" s="305" t="s">
        <v>640</v>
      </c>
      <c r="AC595" s="306">
        <v>0</v>
      </c>
      <c r="AD595" s="306">
        <v>0</v>
      </c>
      <c r="AE595" s="306">
        <v>0</v>
      </c>
      <c r="AF595" s="306">
        <v>0</v>
      </c>
      <c r="AG595" s="306">
        <v>0</v>
      </c>
      <c r="AH595" s="306">
        <v>0</v>
      </c>
      <c r="AI595" s="306">
        <v>0</v>
      </c>
      <c r="AJ595" s="306">
        <v>0</v>
      </c>
      <c r="AK595" s="306">
        <v>0</v>
      </c>
      <c r="AL595" s="306">
        <v>0</v>
      </c>
      <c r="AM595" s="306">
        <v>0</v>
      </c>
      <c r="AN595" s="261"/>
    </row>
    <row r="596" spans="1:40" s="268" customFormat="1" ht="12" customHeight="1">
      <c r="A596" s="296" t="str">
        <f t="shared" si="102"/>
        <v>#showrow</v>
      </c>
      <c r="B596" s="265"/>
      <c r="D596" s="265"/>
      <c r="E596" s="265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87">
        <f t="shared" si="105"/>
        <v>5893</v>
      </c>
      <c r="V596" s="307">
        <v>5893</v>
      </c>
      <c r="W596" s="265"/>
      <c r="Y596" s="265"/>
      <c r="Z596" s="265"/>
      <c r="AA596" s="305">
        <f t="shared" si="104"/>
        <v>5893</v>
      </c>
      <c r="AB596" s="305" t="s">
        <v>641</v>
      </c>
      <c r="AC596" s="306">
        <v>0</v>
      </c>
      <c r="AD596" s="306">
        <v>62000</v>
      </c>
      <c r="AE596" s="306">
        <v>63860</v>
      </c>
      <c r="AF596" s="306">
        <v>65775.8</v>
      </c>
      <c r="AG596" s="306">
        <v>67749.073999999993</v>
      </c>
      <c r="AH596" s="306">
        <v>69781.546220000004</v>
      </c>
      <c r="AI596" s="306">
        <v>71874.992606600004</v>
      </c>
      <c r="AJ596" s="306">
        <v>74031.242384797995</v>
      </c>
      <c r="AK596" s="306">
        <v>76252.179656341905</v>
      </c>
      <c r="AL596" s="306">
        <v>78539.7450460322</v>
      </c>
      <c r="AM596" s="306">
        <v>80895.937397413203</v>
      </c>
      <c r="AN596" s="261"/>
    </row>
    <row r="597" spans="1:40" s="268" customFormat="1" ht="12" hidden="1" customHeight="1">
      <c r="A597" s="296" t="str">
        <f t="shared" si="102"/>
        <v>#hiderow</v>
      </c>
      <c r="B597" s="265"/>
      <c r="D597" s="265"/>
      <c r="E597" s="265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87">
        <f t="shared" si="105"/>
        <v>5896</v>
      </c>
      <c r="V597" s="307">
        <v>5896</v>
      </c>
      <c r="W597" s="265"/>
      <c r="Y597" s="265"/>
      <c r="Z597" s="265"/>
      <c r="AA597" s="305">
        <f t="shared" si="104"/>
        <v>5896</v>
      </c>
      <c r="AB597" s="305" t="s">
        <v>642</v>
      </c>
      <c r="AC597" s="306">
        <v>0</v>
      </c>
      <c r="AD597" s="306">
        <v>0</v>
      </c>
      <c r="AE597" s="306">
        <v>0</v>
      </c>
      <c r="AF597" s="306">
        <v>0</v>
      </c>
      <c r="AG597" s="306">
        <v>0</v>
      </c>
      <c r="AH597" s="306">
        <v>0</v>
      </c>
      <c r="AI597" s="306">
        <v>0</v>
      </c>
      <c r="AJ597" s="306">
        <v>0</v>
      </c>
      <c r="AK597" s="306">
        <v>0</v>
      </c>
      <c r="AL597" s="306">
        <v>0</v>
      </c>
      <c r="AM597" s="306">
        <v>0</v>
      </c>
      <c r="AN597" s="261"/>
    </row>
    <row r="598" spans="1:40" s="268" customFormat="1" ht="12" customHeight="1">
      <c r="A598" s="296" t="str">
        <f t="shared" si="102"/>
        <v>#showrow</v>
      </c>
      <c r="B598" s="265"/>
      <c r="D598" s="265"/>
      <c r="E598" s="265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87">
        <f t="shared" si="105"/>
        <v>5898</v>
      </c>
      <c r="V598" s="307">
        <v>5898</v>
      </c>
      <c r="W598" s="265"/>
      <c r="Y598" s="265"/>
      <c r="Z598" s="265"/>
      <c r="AA598" s="305">
        <f t="shared" si="104"/>
        <v>5898</v>
      </c>
      <c r="AB598" s="305" t="s">
        <v>643</v>
      </c>
      <c r="AC598" s="306">
        <v>0</v>
      </c>
      <c r="AD598" s="306">
        <v>2559.0473999999999</v>
      </c>
      <c r="AE598" s="306">
        <v>0.10609</v>
      </c>
      <c r="AF598" s="306">
        <v>0.1092727</v>
      </c>
      <c r="AG598" s="306">
        <v>0.11255088100000001</v>
      </c>
      <c r="AH598" s="306">
        <v>0.11592740743</v>
      </c>
      <c r="AI598" s="306">
        <v>0.1194052296529</v>
      </c>
      <c r="AJ598" s="306">
        <v>0.122987386542487</v>
      </c>
      <c r="AK598" s="306">
        <v>0.12667700813876201</v>
      </c>
      <c r="AL598" s="306">
        <v>0.13047731838292401</v>
      </c>
      <c r="AM598" s="306">
        <v>0.134391637934412</v>
      </c>
      <c r="AN598" s="261"/>
    </row>
    <row r="599" spans="1:40" s="268" customFormat="1" ht="12" customHeight="1">
      <c r="A599" s="296" t="str">
        <f t="shared" si="102"/>
        <v>#showrow</v>
      </c>
      <c r="B599" s="265"/>
      <c r="D599" s="265"/>
      <c r="E599" s="265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87">
        <f t="shared" si="105"/>
        <v>5899</v>
      </c>
      <c r="V599" s="307">
        <v>5899</v>
      </c>
      <c r="W599" s="265"/>
      <c r="Y599" s="265"/>
      <c r="Z599" s="265"/>
      <c r="AA599" s="305">
        <f t="shared" si="104"/>
        <v>5899</v>
      </c>
      <c r="AB599" s="305" t="s">
        <v>644</v>
      </c>
      <c r="AC599" s="306">
        <v>0</v>
      </c>
      <c r="AD599" s="306">
        <v>2.0299999999999999E-2</v>
      </c>
      <c r="AE599" s="306">
        <v>0</v>
      </c>
      <c r="AF599" s="306">
        <v>0</v>
      </c>
      <c r="AG599" s="306">
        <v>0</v>
      </c>
      <c r="AH599" s="306">
        <v>0</v>
      </c>
      <c r="AI599" s="306">
        <v>0</v>
      </c>
      <c r="AJ599" s="306">
        <v>0</v>
      </c>
      <c r="AK599" s="306">
        <v>0</v>
      </c>
      <c r="AL599" s="306">
        <v>0</v>
      </c>
      <c r="AM599" s="306">
        <v>0</v>
      </c>
      <c r="AN599" s="261"/>
    </row>
    <row r="600" spans="1:40" s="268" customFormat="1" ht="12" customHeight="1">
      <c r="A600" s="296" t="str">
        <f t="shared" si="102"/>
        <v>#showrow</v>
      </c>
      <c r="B600" s="265"/>
      <c r="D600" s="265"/>
      <c r="E600" s="265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87">
        <f t="shared" si="105"/>
        <v>5900</v>
      </c>
      <c r="V600" s="307">
        <v>5900</v>
      </c>
      <c r="W600" s="265"/>
      <c r="Y600" s="265"/>
      <c r="Z600" s="265"/>
      <c r="AA600" s="305">
        <f t="shared" si="104"/>
        <v>5900</v>
      </c>
      <c r="AB600" s="305" t="s">
        <v>645</v>
      </c>
      <c r="AC600" s="306">
        <v>0</v>
      </c>
      <c r="AD600" s="306">
        <v>107577.67</v>
      </c>
      <c r="AE600" s="306">
        <v>108732.6</v>
      </c>
      <c r="AF600" s="306">
        <v>111994.57799999999</v>
      </c>
      <c r="AG600" s="306">
        <v>115354.41534000001</v>
      </c>
      <c r="AH600" s="306">
        <v>118815.0478002</v>
      </c>
      <c r="AI600" s="306">
        <v>122379.499234206</v>
      </c>
      <c r="AJ600" s="306">
        <v>126050.884211232</v>
      </c>
      <c r="AK600" s="306">
        <v>129832.41073756899</v>
      </c>
      <c r="AL600" s="306">
        <v>133727.383059696</v>
      </c>
      <c r="AM600" s="306">
        <v>137739.204551487</v>
      </c>
      <c r="AN600" s="261"/>
    </row>
    <row r="601" spans="1:40" s="268" customFormat="1" ht="12" hidden="1" customHeight="1">
      <c r="A601" s="296" t="str">
        <f t="shared" si="102"/>
        <v>#hiderow</v>
      </c>
      <c r="B601" s="265"/>
      <c r="D601" s="265"/>
      <c r="E601" s="265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87">
        <f t="shared" si="105"/>
        <v>5905</v>
      </c>
      <c r="V601" s="307">
        <v>5905</v>
      </c>
      <c r="W601" s="265"/>
      <c r="Y601" s="265"/>
      <c r="Z601" s="265"/>
      <c r="AA601" s="305">
        <f t="shared" si="104"/>
        <v>5905</v>
      </c>
      <c r="AB601" s="305" t="s">
        <v>646</v>
      </c>
      <c r="AC601" s="306">
        <v>0</v>
      </c>
      <c r="AD601" s="306">
        <v>0</v>
      </c>
      <c r="AE601" s="306">
        <v>0</v>
      </c>
      <c r="AF601" s="306">
        <v>0</v>
      </c>
      <c r="AG601" s="306">
        <v>0</v>
      </c>
      <c r="AH601" s="306">
        <v>0</v>
      </c>
      <c r="AI601" s="306">
        <v>0</v>
      </c>
      <c r="AJ601" s="306">
        <v>0</v>
      </c>
      <c r="AK601" s="306">
        <v>0</v>
      </c>
      <c r="AL601" s="306">
        <v>0</v>
      </c>
      <c r="AM601" s="306">
        <v>0</v>
      </c>
      <c r="AN601" s="261"/>
    </row>
    <row r="602" spans="1:40" s="268" customFormat="1" ht="12" hidden="1" customHeight="1">
      <c r="A602" s="296" t="str">
        <f t="shared" si="102"/>
        <v>#hiderow</v>
      </c>
      <c r="B602" s="265"/>
      <c r="D602" s="265"/>
      <c r="E602" s="265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87">
        <f t="shared" si="105"/>
        <v>5910</v>
      </c>
      <c r="V602" s="307">
        <v>5910</v>
      </c>
      <c r="W602" s="265"/>
      <c r="Y602" s="265"/>
      <c r="Z602" s="265"/>
      <c r="AA602" s="305">
        <f t="shared" si="104"/>
        <v>5910</v>
      </c>
      <c r="AB602" s="305" t="s">
        <v>647</v>
      </c>
      <c r="AC602" s="306">
        <v>0</v>
      </c>
      <c r="AD602" s="306">
        <v>0</v>
      </c>
      <c r="AE602" s="306">
        <v>0</v>
      </c>
      <c r="AF602" s="306">
        <v>0</v>
      </c>
      <c r="AG602" s="306">
        <v>0</v>
      </c>
      <c r="AH602" s="306">
        <v>0</v>
      </c>
      <c r="AI602" s="306">
        <v>0</v>
      </c>
      <c r="AJ602" s="306">
        <v>0</v>
      </c>
      <c r="AK602" s="306">
        <v>0</v>
      </c>
      <c r="AL602" s="306">
        <v>0</v>
      </c>
      <c r="AM602" s="306">
        <v>0</v>
      </c>
      <c r="AN602" s="261"/>
    </row>
    <row r="603" spans="1:40" s="268" customFormat="1" ht="12" customHeight="1">
      <c r="A603" s="296" t="str">
        <f t="shared" si="102"/>
        <v>#showrow</v>
      </c>
      <c r="B603" s="265"/>
      <c r="D603" s="265"/>
      <c r="E603" s="265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87">
        <f t="shared" si="105"/>
        <v>5915</v>
      </c>
      <c r="V603" s="307">
        <v>5915</v>
      </c>
      <c r="W603" s="265"/>
      <c r="Y603" s="265"/>
      <c r="Z603" s="265"/>
      <c r="AA603" s="305">
        <f t="shared" si="104"/>
        <v>5915</v>
      </c>
      <c r="AB603" s="305" t="s">
        <v>648</v>
      </c>
      <c r="AC603" s="306">
        <v>0</v>
      </c>
      <c r="AD603" s="306">
        <v>79536</v>
      </c>
      <c r="AE603" s="306">
        <v>84329.85</v>
      </c>
      <c r="AF603" s="306">
        <v>86859.745500000005</v>
      </c>
      <c r="AG603" s="306">
        <v>89465.537865000006</v>
      </c>
      <c r="AH603" s="306">
        <v>92149.504000949993</v>
      </c>
      <c r="AI603" s="306">
        <v>94913.989120978498</v>
      </c>
      <c r="AJ603" s="306">
        <v>97761.408794607807</v>
      </c>
      <c r="AK603" s="306">
        <v>100694.251058446</v>
      </c>
      <c r="AL603" s="306">
        <v>103715.078590199</v>
      </c>
      <c r="AM603" s="306">
        <v>106826.530947905</v>
      </c>
      <c r="AN603" s="261"/>
    </row>
    <row r="604" spans="1:40" s="268" customFormat="1" ht="12" hidden="1" customHeight="1">
      <c r="A604" s="296" t="str">
        <f t="shared" si="102"/>
        <v>#hiderow</v>
      </c>
      <c r="B604" s="265"/>
      <c r="D604" s="265"/>
      <c r="E604" s="265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87">
        <f t="shared" si="105"/>
        <v>5920</v>
      </c>
      <c r="V604" s="307">
        <v>5920</v>
      </c>
      <c r="W604" s="265"/>
      <c r="Y604" s="265"/>
      <c r="Z604" s="265"/>
      <c r="AA604" s="305">
        <f t="shared" si="104"/>
        <v>5920</v>
      </c>
      <c r="AB604" s="305" t="s">
        <v>649</v>
      </c>
      <c r="AC604" s="306">
        <v>0</v>
      </c>
      <c r="AD604" s="306">
        <v>0</v>
      </c>
      <c r="AE604" s="306">
        <v>0</v>
      </c>
      <c r="AF604" s="306">
        <v>0</v>
      </c>
      <c r="AG604" s="306">
        <v>0</v>
      </c>
      <c r="AH604" s="306">
        <v>0</v>
      </c>
      <c r="AI604" s="306">
        <v>0</v>
      </c>
      <c r="AJ604" s="306">
        <v>0</v>
      </c>
      <c r="AK604" s="306">
        <v>0</v>
      </c>
      <c r="AL604" s="306">
        <v>0</v>
      </c>
      <c r="AM604" s="306">
        <v>0</v>
      </c>
      <c r="AN604" s="261"/>
    </row>
    <row r="605" spans="1:40" s="268" customFormat="1" ht="12" hidden="1" customHeight="1">
      <c r="A605" s="296" t="str">
        <f t="shared" si="102"/>
        <v>#hiderow</v>
      </c>
      <c r="B605" s="265"/>
      <c r="D605" s="265"/>
      <c r="E605" s="265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87">
        <f t="shared" si="105"/>
        <v>5999</v>
      </c>
      <c r="V605" s="307">
        <v>5999</v>
      </c>
      <c r="W605" s="265"/>
      <c r="Y605" s="265"/>
      <c r="Z605" s="265"/>
      <c r="AA605" s="305">
        <f t="shared" si="104"/>
        <v>5999</v>
      </c>
      <c r="AB605" s="305" t="s">
        <v>650</v>
      </c>
      <c r="AC605" s="306">
        <v>0</v>
      </c>
      <c r="AD605" s="306">
        <v>0</v>
      </c>
      <c r="AE605" s="306">
        <v>0</v>
      </c>
      <c r="AF605" s="306">
        <v>0</v>
      </c>
      <c r="AG605" s="306">
        <v>0</v>
      </c>
      <c r="AH605" s="306">
        <v>0</v>
      </c>
      <c r="AI605" s="306">
        <v>0</v>
      </c>
      <c r="AJ605" s="306">
        <v>0</v>
      </c>
      <c r="AK605" s="306">
        <v>0</v>
      </c>
      <c r="AL605" s="306">
        <v>0</v>
      </c>
      <c r="AM605" s="306">
        <v>0</v>
      </c>
      <c r="AN605" s="261"/>
    </row>
    <row r="606" spans="1:40" s="293" customFormat="1" ht="12" customHeight="1">
      <c r="A606" s="265"/>
      <c r="B606" s="311"/>
      <c r="D606" s="311"/>
      <c r="E606" s="311"/>
      <c r="F606" s="311"/>
      <c r="G606" s="311"/>
      <c r="H606" s="311"/>
      <c r="I606" s="311"/>
      <c r="J606" s="311"/>
      <c r="K606" s="311"/>
      <c r="L606" s="311"/>
      <c r="M606" s="311"/>
      <c r="N606" s="311"/>
      <c r="O606" s="311"/>
      <c r="P606" s="311"/>
      <c r="Q606" s="311"/>
      <c r="R606" s="311"/>
      <c r="S606" s="311"/>
      <c r="T606" s="311"/>
      <c r="U606" s="311"/>
      <c r="V606" s="311"/>
      <c r="W606" s="311"/>
      <c r="Y606" s="311"/>
      <c r="Z606" s="311"/>
      <c r="AA606" s="305"/>
      <c r="AB606" s="310" t="s">
        <v>69</v>
      </c>
      <c r="AC606" s="309">
        <f t="shared" ref="AC606:AM606" si="106">SUM(AC487:AC605)</f>
        <v>0</v>
      </c>
      <c r="AD606" s="309">
        <f t="shared" si="106"/>
        <v>19397870.246537741</v>
      </c>
      <c r="AE606" s="309">
        <f t="shared" si="106"/>
        <v>19944214.753012829</v>
      </c>
      <c r="AF606" s="309">
        <f t="shared" si="106"/>
        <v>20039563.678276867</v>
      </c>
      <c r="AG606" s="309">
        <f t="shared" si="106"/>
        <v>20398979.000722691</v>
      </c>
      <c r="AH606" s="309">
        <f t="shared" si="106"/>
        <v>20766377.698964413</v>
      </c>
      <c r="AI606" s="309">
        <f t="shared" si="106"/>
        <v>20657362.739825506</v>
      </c>
      <c r="AJ606" s="309">
        <f t="shared" si="106"/>
        <v>20760701.360035628</v>
      </c>
      <c r="AK606" s="309">
        <f t="shared" si="106"/>
        <v>21096411.952109318</v>
      </c>
      <c r="AL606" s="309">
        <f t="shared" si="106"/>
        <v>21440694.487999097</v>
      </c>
      <c r="AM606" s="309">
        <f t="shared" si="106"/>
        <v>21800278.340293471</v>
      </c>
      <c r="AN606" s="284"/>
    </row>
    <row r="607" spans="1:40" s="268" customFormat="1" ht="12" customHeight="1">
      <c r="A607" s="265"/>
      <c r="B607" s="265"/>
      <c r="D607" s="265"/>
      <c r="E607" s="265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Y607" s="265"/>
      <c r="Z607" s="265"/>
      <c r="AA607" s="305"/>
      <c r="AB607" s="310"/>
      <c r="AC607" s="306"/>
      <c r="AD607" s="306"/>
      <c r="AE607" s="306"/>
      <c r="AF607" s="306"/>
      <c r="AG607" s="306"/>
      <c r="AH607" s="306"/>
      <c r="AI607" s="306"/>
      <c r="AJ607" s="306"/>
      <c r="AK607" s="306"/>
      <c r="AL607" s="306"/>
      <c r="AM607" s="306"/>
      <c r="AN607" s="261"/>
    </row>
    <row r="608" spans="1:40" s="268" customFormat="1" ht="12" customHeight="1">
      <c r="A608" s="296"/>
      <c r="B608" s="265"/>
      <c r="D608" s="265"/>
      <c r="E608" s="265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Y608" s="265"/>
      <c r="Z608" s="265"/>
      <c r="AA608" s="310" t="s">
        <v>251</v>
      </c>
      <c r="AC608" s="306"/>
      <c r="AD608" s="306"/>
      <c r="AE608" s="306"/>
      <c r="AF608" s="306"/>
      <c r="AG608" s="306"/>
      <c r="AH608" s="306"/>
      <c r="AI608" s="306"/>
      <c r="AJ608" s="306"/>
      <c r="AK608" s="306"/>
      <c r="AL608" s="306"/>
      <c r="AM608" s="306"/>
      <c r="AN608" s="261"/>
    </row>
    <row r="609" spans="1:40" s="293" customFormat="1" ht="12" customHeight="1">
      <c r="A609" s="296" t="str">
        <f t="shared" ref="A609" si="107">IF(SUM(AC609:AM609)=0,"#hiderow","#showrow")</f>
        <v>#showrow</v>
      </c>
      <c r="B609" s="311"/>
      <c r="D609" s="311"/>
      <c r="E609" s="311"/>
      <c r="F609" s="311"/>
      <c r="G609" s="311"/>
      <c r="H609" s="311"/>
      <c r="I609" s="311"/>
      <c r="J609" s="311"/>
      <c r="K609" s="311"/>
      <c r="L609" s="311"/>
      <c r="M609" s="311"/>
      <c r="N609" s="311"/>
      <c r="O609" s="311"/>
      <c r="P609" s="311"/>
      <c r="Q609" s="311"/>
      <c r="R609" s="311"/>
      <c r="S609" s="311"/>
      <c r="T609" s="311"/>
      <c r="U609" s="287">
        <f t="shared" ref="U609" si="108">V609</f>
        <v>6900</v>
      </c>
      <c r="V609" s="307">
        <v>6900</v>
      </c>
      <c r="W609" s="311"/>
      <c r="Y609" s="311"/>
      <c r="Z609" s="311"/>
      <c r="AA609" s="305">
        <f t="shared" ref="AA609" si="109">V609</f>
        <v>6900</v>
      </c>
      <c r="AB609" s="305" t="s">
        <v>25</v>
      </c>
      <c r="AC609" s="306">
        <v>0</v>
      </c>
      <c r="AD609" s="306">
        <v>979688.44081359298</v>
      </c>
      <c r="AE609" s="306">
        <v>1005242.80732193</v>
      </c>
      <c r="AF609" s="306">
        <v>1062327.7378388201</v>
      </c>
      <c r="AG609" s="306">
        <v>1112589.4839157399</v>
      </c>
      <c r="AH609" s="306">
        <v>855960.15184167703</v>
      </c>
      <c r="AI609" s="306">
        <v>847084.90924908395</v>
      </c>
      <c r="AJ609" s="306">
        <v>835763.24258241698</v>
      </c>
      <c r="AK609" s="306">
        <v>807129.35369352903</v>
      </c>
      <c r="AL609" s="306">
        <v>803079.35369352705</v>
      </c>
      <c r="AM609" s="306">
        <v>802956.33782051201</v>
      </c>
      <c r="AN609" s="284"/>
    </row>
    <row r="610" spans="1:40" s="293" customFormat="1" ht="12" customHeight="1">
      <c r="A610" s="296"/>
      <c r="B610" s="311"/>
      <c r="D610" s="311"/>
      <c r="E610" s="311"/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Y610" s="311"/>
      <c r="Z610" s="311"/>
      <c r="AA610" s="310"/>
      <c r="AB610" s="310" t="s">
        <v>252</v>
      </c>
      <c r="AC610" s="309">
        <f t="shared" ref="AC610:AM610" si="110">SUM(AC609:AC609)</f>
        <v>0</v>
      </c>
      <c r="AD610" s="309">
        <f t="shared" si="110"/>
        <v>979688.44081359298</v>
      </c>
      <c r="AE610" s="309">
        <f t="shared" si="110"/>
        <v>1005242.80732193</v>
      </c>
      <c r="AF610" s="309">
        <f t="shared" si="110"/>
        <v>1062327.7378388201</v>
      </c>
      <c r="AG610" s="309">
        <f t="shared" si="110"/>
        <v>1112589.4839157399</v>
      </c>
      <c r="AH610" s="309">
        <f t="shared" si="110"/>
        <v>855960.15184167703</v>
      </c>
      <c r="AI610" s="309">
        <f t="shared" si="110"/>
        <v>847084.90924908395</v>
      </c>
      <c r="AJ610" s="309">
        <f t="shared" si="110"/>
        <v>835763.24258241698</v>
      </c>
      <c r="AK610" s="309">
        <f t="shared" si="110"/>
        <v>807129.35369352903</v>
      </c>
      <c r="AL610" s="309">
        <f t="shared" si="110"/>
        <v>803079.35369352705</v>
      </c>
      <c r="AM610" s="309">
        <f t="shared" si="110"/>
        <v>802956.33782051201</v>
      </c>
      <c r="AN610" s="284"/>
    </row>
    <row r="611" spans="1:40" s="268" customFormat="1" ht="12" customHeight="1">
      <c r="A611" s="265"/>
      <c r="B611" s="265"/>
      <c r="D611" s="265"/>
      <c r="E611" s="265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Y611" s="265"/>
      <c r="Z611" s="265"/>
      <c r="AA611" s="310"/>
      <c r="AB611" s="310"/>
      <c r="AC611" s="306"/>
      <c r="AD611" s="306"/>
      <c r="AE611" s="306"/>
      <c r="AF611" s="306"/>
      <c r="AG611" s="306"/>
      <c r="AH611" s="306"/>
      <c r="AI611" s="306"/>
      <c r="AJ611" s="306"/>
      <c r="AK611" s="306"/>
      <c r="AL611" s="306"/>
      <c r="AM611" s="306"/>
      <c r="AN611" s="261"/>
    </row>
    <row r="612" spans="1:40" s="268" customFormat="1" ht="12" customHeight="1">
      <c r="A612" s="265"/>
      <c r="B612" s="265"/>
      <c r="D612" s="265"/>
      <c r="E612" s="265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Y612" s="265"/>
      <c r="Z612" s="265"/>
      <c r="AA612" s="310" t="s">
        <v>137</v>
      </c>
      <c r="AC612" s="306"/>
      <c r="AD612" s="306"/>
      <c r="AE612" s="306"/>
      <c r="AF612" s="306"/>
      <c r="AG612" s="306"/>
      <c r="AH612" s="306"/>
      <c r="AI612" s="306"/>
      <c r="AJ612" s="306"/>
      <c r="AK612" s="306"/>
      <c r="AL612" s="306"/>
      <c r="AM612" s="306"/>
      <c r="AN612" s="261"/>
    </row>
    <row r="613" spans="1:40" s="268" customFormat="1" ht="12" hidden="1" customHeight="1">
      <c r="A613" s="296" t="str">
        <f t="shared" ref="A613" si="111">IF(SUM(AC613:AM613)=0,"#hiderow","#showrow")</f>
        <v>#hiderow</v>
      </c>
      <c r="B613" s="265"/>
      <c r="D613" s="265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87">
        <f t="shared" ref="U613" si="112">V613</f>
        <v>7281</v>
      </c>
      <c r="V613" s="307">
        <v>7281</v>
      </c>
      <c r="W613" s="265"/>
      <c r="Y613" s="265"/>
      <c r="Z613" s="265"/>
      <c r="AA613" s="305">
        <f t="shared" ref="AA613" si="113">V613</f>
        <v>7281</v>
      </c>
      <c r="AB613" s="305" t="s">
        <v>651</v>
      </c>
      <c r="AC613" s="306">
        <v>0</v>
      </c>
      <c r="AD613" s="306">
        <v>0</v>
      </c>
      <c r="AE613" s="306">
        <v>0</v>
      </c>
      <c r="AF613" s="306">
        <v>0</v>
      </c>
      <c r="AG613" s="306">
        <v>0</v>
      </c>
      <c r="AH613" s="306">
        <v>0</v>
      </c>
      <c r="AI613" s="306">
        <v>0</v>
      </c>
      <c r="AJ613" s="306">
        <v>0</v>
      </c>
      <c r="AK613" s="306">
        <v>0</v>
      </c>
      <c r="AL613" s="306">
        <v>0</v>
      </c>
      <c r="AM613" s="306">
        <v>0</v>
      </c>
      <c r="AN613" s="261"/>
    </row>
    <row r="614" spans="1:40" s="268" customFormat="1" ht="12" customHeight="1">
      <c r="A614" s="296" t="str">
        <f t="shared" ref="A614:A616" si="114">IF(SUM(AC614:AM614)=0,"#hiderow","#showrow")</f>
        <v>#showrow</v>
      </c>
      <c r="B614" s="265"/>
      <c r="D614" s="265"/>
      <c r="E614" s="265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87">
        <f t="shared" ref="U614:U616" si="115">V614</f>
        <v>7438</v>
      </c>
      <c r="V614" s="307">
        <v>7438</v>
      </c>
      <c r="W614" s="265"/>
      <c r="Y614" s="265"/>
      <c r="Z614" s="265"/>
      <c r="AA614" s="305">
        <f t="shared" ref="AA614:AA616" si="116">V614</f>
        <v>7438</v>
      </c>
      <c r="AB614" s="305" t="s">
        <v>652</v>
      </c>
      <c r="AC614" s="306">
        <v>0</v>
      </c>
      <c r="AD614" s="306">
        <v>399640.78</v>
      </c>
      <c r="AE614" s="306">
        <v>595203.24</v>
      </c>
      <c r="AF614" s="306">
        <v>582402.47</v>
      </c>
      <c r="AG614" s="306">
        <v>568360.67000000004</v>
      </c>
      <c r="AH614" s="306">
        <v>553727.23</v>
      </c>
      <c r="AI614" s="306">
        <v>548125.06000000006</v>
      </c>
      <c r="AJ614" s="306">
        <v>543260.05000000005</v>
      </c>
      <c r="AK614" s="306">
        <v>538297.24</v>
      </c>
      <c r="AL614" s="306">
        <v>533234.68000000005</v>
      </c>
      <c r="AM614" s="306">
        <v>528070.37</v>
      </c>
      <c r="AN614" s="261"/>
    </row>
    <row r="615" spans="1:40" s="268" customFormat="1" ht="12" hidden="1" customHeight="1">
      <c r="A615" s="296" t="str">
        <f t="shared" si="114"/>
        <v>#hiderow</v>
      </c>
      <c r="B615" s="265"/>
      <c r="D615" s="265"/>
      <c r="E615" s="265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87">
        <f t="shared" si="115"/>
        <v>7439</v>
      </c>
      <c r="V615" s="307">
        <v>7439</v>
      </c>
      <c r="W615" s="265"/>
      <c r="Y615" s="265"/>
      <c r="Z615" s="265"/>
      <c r="AA615" s="305">
        <f t="shared" si="116"/>
        <v>7439</v>
      </c>
      <c r="AB615" s="305" t="s">
        <v>653</v>
      </c>
      <c r="AC615" s="306">
        <v>0</v>
      </c>
      <c r="AD615" s="306">
        <v>0</v>
      </c>
      <c r="AE615" s="306">
        <v>0</v>
      </c>
      <c r="AF615" s="306">
        <v>0</v>
      </c>
      <c r="AG615" s="306">
        <v>0</v>
      </c>
      <c r="AH615" s="306">
        <v>0</v>
      </c>
      <c r="AI615" s="306">
        <v>0</v>
      </c>
      <c r="AJ615" s="306">
        <v>0</v>
      </c>
      <c r="AK615" s="306">
        <v>0</v>
      </c>
      <c r="AL615" s="306">
        <v>0</v>
      </c>
      <c r="AM615" s="306">
        <v>0</v>
      </c>
      <c r="AN615" s="261"/>
    </row>
    <row r="616" spans="1:40" s="268" customFormat="1" ht="12" hidden="1" customHeight="1">
      <c r="A616" s="296" t="str">
        <f t="shared" si="114"/>
        <v>#hiderow</v>
      </c>
      <c r="B616" s="265"/>
      <c r="D616" s="265"/>
      <c r="E616" s="265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87">
        <f t="shared" si="115"/>
        <v>7999</v>
      </c>
      <c r="V616" s="307">
        <v>7999</v>
      </c>
      <c r="W616" s="265"/>
      <c r="Y616" s="265"/>
      <c r="Z616" s="265"/>
      <c r="AA616" s="305">
        <f t="shared" si="116"/>
        <v>7999</v>
      </c>
      <c r="AB616" s="305" t="s">
        <v>654</v>
      </c>
      <c r="AC616" s="306">
        <v>0</v>
      </c>
      <c r="AD616" s="306">
        <v>0</v>
      </c>
      <c r="AE616" s="306">
        <v>0</v>
      </c>
      <c r="AF616" s="306">
        <v>0</v>
      </c>
      <c r="AG616" s="306">
        <v>0</v>
      </c>
      <c r="AH616" s="306">
        <v>0</v>
      </c>
      <c r="AI616" s="306">
        <v>0</v>
      </c>
      <c r="AJ616" s="306">
        <v>0</v>
      </c>
      <c r="AK616" s="306">
        <v>0</v>
      </c>
      <c r="AL616" s="306">
        <v>0</v>
      </c>
      <c r="AM616" s="306">
        <v>0</v>
      </c>
      <c r="AN616" s="261"/>
    </row>
    <row r="617" spans="1:40" s="293" customFormat="1" ht="12" customHeight="1">
      <c r="A617" s="311"/>
      <c r="B617" s="311"/>
      <c r="D617" s="311"/>
      <c r="E617" s="311"/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  <c r="AA617" s="310"/>
      <c r="AB617" s="310" t="s">
        <v>143</v>
      </c>
      <c r="AC617" s="309">
        <f>SUM(AC613:AC616)</f>
        <v>0</v>
      </c>
      <c r="AD617" s="309">
        <f t="shared" ref="AD617:AM617" si="117">SUM(AD613:AD616)</f>
        <v>399640.78</v>
      </c>
      <c r="AE617" s="309">
        <f t="shared" si="117"/>
        <v>595203.24</v>
      </c>
      <c r="AF617" s="309">
        <f t="shared" si="117"/>
        <v>582402.47</v>
      </c>
      <c r="AG617" s="309">
        <f t="shared" si="117"/>
        <v>568360.67000000004</v>
      </c>
      <c r="AH617" s="309">
        <f t="shared" si="117"/>
        <v>553727.23</v>
      </c>
      <c r="AI617" s="309">
        <f t="shared" si="117"/>
        <v>548125.06000000006</v>
      </c>
      <c r="AJ617" s="309">
        <f t="shared" si="117"/>
        <v>543260.05000000005</v>
      </c>
      <c r="AK617" s="309">
        <f t="shared" si="117"/>
        <v>538297.24</v>
      </c>
      <c r="AL617" s="309">
        <f t="shared" si="117"/>
        <v>533234.68000000005</v>
      </c>
      <c r="AM617" s="309">
        <f t="shared" si="117"/>
        <v>528070.37</v>
      </c>
      <c r="AN617" s="284"/>
    </row>
    <row r="618" spans="1:40" s="293" customFormat="1" ht="12" customHeight="1">
      <c r="A618" s="311"/>
      <c r="B618" s="311"/>
      <c r="D618" s="311"/>
      <c r="E618" s="311"/>
      <c r="F618" s="311"/>
      <c r="G618" s="311"/>
      <c r="H618" s="311"/>
      <c r="I618" s="311"/>
      <c r="J618" s="311"/>
      <c r="K618" s="311"/>
      <c r="L618" s="311"/>
      <c r="M618" s="311"/>
      <c r="N618" s="311"/>
      <c r="O618" s="311"/>
      <c r="P618" s="311"/>
      <c r="Q618" s="311"/>
      <c r="R618" s="311"/>
      <c r="S618" s="311"/>
      <c r="T618" s="311"/>
      <c r="U618" s="311"/>
      <c r="V618" s="311"/>
      <c r="W618" s="311"/>
      <c r="X618" s="311"/>
      <c r="Y618" s="311"/>
      <c r="Z618" s="311"/>
      <c r="AA618" s="310"/>
      <c r="AB618" s="310"/>
      <c r="AC618" s="309"/>
      <c r="AD618" s="309"/>
      <c r="AE618" s="309"/>
      <c r="AF618" s="309"/>
      <c r="AG618" s="309"/>
      <c r="AH618" s="309"/>
      <c r="AI618" s="309"/>
      <c r="AJ618" s="309"/>
      <c r="AK618" s="309"/>
      <c r="AL618" s="309"/>
      <c r="AM618" s="309"/>
      <c r="AN618" s="284"/>
    </row>
    <row r="619" spans="1:40" s="293" customFormat="1" ht="12" customHeight="1">
      <c r="A619" s="311"/>
      <c r="B619" s="311"/>
      <c r="C619" s="311"/>
      <c r="D619" s="311"/>
      <c r="E619" s="311"/>
      <c r="F619" s="311"/>
      <c r="G619" s="311"/>
      <c r="H619" s="311"/>
      <c r="I619" s="311"/>
      <c r="J619" s="311"/>
      <c r="K619" s="311"/>
      <c r="L619" s="311"/>
      <c r="M619" s="311"/>
      <c r="N619" s="311"/>
      <c r="O619" s="311"/>
      <c r="P619" s="311"/>
      <c r="Q619" s="311"/>
      <c r="R619" s="311"/>
      <c r="S619" s="311"/>
      <c r="T619" s="311"/>
      <c r="U619" s="311"/>
      <c r="V619" s="311"/>
      <c r="W619" s="311"/>
      <c r="X619" s="311"/>
      <c r="Y619" s="311"/>
      <c r="Z619" s="311"/>
      <c r="AA619" s="310" t="s">
        <v>188</v>
      </c>
      <c r="AB619" s="310"/>
      <c r="AC619" s="309">
        <f t="shared" ref="AC619:AM619" si="118">AC363+AC418+AC430+AC484+AC606+AC610+AC617</f>
        <v>0</v>
      </c>
      <c r="AD619" s="309">
        <f t="shared" si="118"/>
        <v>51435916.955132388</v>
      </c>
      <c r="AE619" s="309">
        <f t="shared" si="118"/>
        <v>57083227.333456509</v>
      </c>
      <c r="AF619" s="309">
        <f t="shared" si="118"/>
        <v>60589474.492634952</v>
      </c>
      <c r="AG619" s="309">
        <f t="shared" si="118"/>
        <v>64491756.19955676</v>
      </c>
      <c r="AH619" s="309">
        <f t="shared" si="118"/>
        <v>66365767.276611507</v>
      </c>
      <c r="AI619" s="309">
        <f t="shared" si="118"/>
        <v>68210707.155181468</v>
      </c>
      <c r="AJ619" s="309">
        <f t="shared" si="118"/>
        <v>70127380.83443965</v>
      </c>
      <c r="AK619" s="309">
        <f t="shared" si="118"/>
        <v>72352717.441012681</v>
      </c>
      <c r="AL619" s="309">
        <f t="shared" si="118"/>
        <v>74707661.65477781</v>
      </c>
      <c r="AM619" s="309">
        <f t="shared" si="118"/>
        <v>77195886.287446678</v>
      </c>
      <c r="AN619" s="284"/>
    </row>
    <row r="620" spans="1:40" s="293" customFormat="1">
      <c r="AA620" s="310"/>
      <c r="AB620" s="273"/>
      <c r="AC620" s="318"/>
      <c r="AN620" s="284"/>
    </row>
    <row r="621" spans="1:40"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C621" s="319"/>
      <c r="AN621" s="261"/>
    </row>
    <row r="622" spans="1:40">
      <c r="AN622" s="261"/>
    </row>
  </sheetData>
  <sheetProtection selectLockedCells="1"/>
  <dataConsolidate/>
  <mergeCells count="2">
    <mergeCell ref="AC104:AC105"/>
    <mergeCell ref="AN104:AN105"/>
  </mergeCells>
  <pageMargins left="0.75" right="0.75" top="0.75" bottom="0.75" header="0.5" footer="0.5"/>
  <pageSetup scale="55" fitToHeight="0" orientation="landscape" horizontalDpi="300" verticalDpi="300" r:id="rId1"/>
  <headerFooter alignWithMargins="0"/>
  <rowBreaks count="3" manualBreakCount="3">
    <brk id="141" min="26" max="39" man="1"/>
    <brk id="194" min="26" max="39" man="1"/>
    <brk id="316" min="26" max="3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0070C0"/>
    <pageSetUpPr fitToPage="1"/>
  </sheetPr>
  <dimension ref="A1:GY621"/>
  <sheetViews>
    <sheetView showGridLines="0" tabSelected="1" zoomScaleNormal="100" workbookViewId="0">
      <pane xSplit="29" ySplit="107" topLeftCell="BA108" activePane="bottomRight" state="frozen"/>
      <selection activeCell="AA100" sqref="AA100"/>
      <selection pane="topRight" activeCell="AD100" sqref="AD100"/>
      <selection pane="bottomLeft" activeCell="AA108" sqref="AA108"/>
      <selection pane="bottomRight" activeCell="CF108" sqref="CF108"/>
    </sheetView>
  </sheetViews>
  <sheetFormatPr defaultColWidth="9.140625" defaultRowHeight="12" outlineLevelRow="1"/>
  <cols>
    <col min="1" max="1" width="11.28515625" style="91" hidden="1" customWidth="1"/>
    <col min="2" max="11" width="1" style="91" hidden="1" customWidth="1"/>
    <col min="12" max="12" width="16" style="91" hidden="1" customWidth="1"/>
    <col min="13" max="15" width="11.28515625" style="91" hidden="1" customWidth="1"/>
    <col min="16" max="16" width="14.140625" style="91" hidden="1" customWidth="1"/>
    <col min="17" max="25" width="11.28515625" style="91" hidden="1" customWidth="1"/>
    <col min="26" max="26" width="19.7109375" style="91" hidden="1" customWidth="1"/>
    <col min="27" max="27" width="5.28515625" style="91" customWidth="1"/>
    <col min="28" max="28" width="46.28515625" style="91" customWidth="1"/>
    <col min="29" max="40" width="11.7109375" style="91" hidden="1" customWidth="1"/>
    <col min="41" max="41" width="2.85546875" style="91" hidden="1" customWidth="1"/>
    <col min="42" max="42" width="11.7109375" style="91" hidden="1" customWidth="1"/>
    <col min="43" max="43" width="0.140625" style="91" customWidth="1"/>
    <col min="44" max="44" width="11.7109375" style="92" hidden="1" customWidth="1"/>
    <col min="45" max="55" width="11.7109375" style="92" customWidth="1"/>
    <col min="56" max="56" width="11.7109375" style="92" hidden="1" customWidth="1"/>
    <col min="57" max="57" width="11.7109375" style="91" customWidth="1"/>
    <col min="58" max="58" width="0.140625" style="91" customWidth="1"/>
    <col min="59" max="72" width="11.7109375" style="91" hidden="1" customWidth="1"/>
    <col min="73" max="73" width="0.140625" style="91" customWidth="1"/>
    <col min="74" max="74" width="11.7109375" style="92" hidden="1" customWidth="1"/>
    <col min="75" max="85" width="11.7109375" style="92" customWidth="1"/>
    <col min="86" max="86" width="2.28515625" style="92" hidden="1" customWidth="1"/>
    <col min="87" max="87" width="11.7109375" style="91" customWidth="1"/>
    <col min="88" max="88" width="0.140625" style="91" customWidth="1"/>
    <col min="89" max="89" width="11.7109375" style="92" hidden="1" customWidth="1"/>
    <col min="90" max="100" width="11.7109375" style="92" customWidth="1"/>
    <col min="101" max="101" width="2.28515625" style="92" hidden="1" customWidth="1"/>
    <col min="102" max="102" width="11.7109375" style="91" customWidth="1"/>
    <col min="103" max="103" width="0.140625" style="91" customWidth="1"/>
    <col min="104" max="115" width="11.7109375" style="92" hidden="1" customWidth="1"/>
    <col min="116" max="116" width="2.28515625" style="92" hidden="1" customWidth="1"/>
    <col min="117" max="117" width="11.7109375" style="91" hidden="1" customWidth="1"/>
    <col min="118" max="118" width="0.140625" style="91" hidden="1" customWidth="1"/>
    <col min="119" max="130" width="11.7109375" style="92" hidden="1" customWidth="1"/>
    <col min="131" max="131" width="2.28515625" style="92" hidden="1" customWidth="1"/>
    <col min="132" max="132" width="11.7109375" style="91" hidden="1" customWidth="1"/>
    <col min="133" max="133" width="0.140625" style="91" hidden="1" customWidth="1"/>
    <col min="134" max="145" width="11.7109375" style="92" hidden="1" customWidth="1"/>
    <col min="146" max="146" width="2.28515625" style="92" hidden="1" customWidth="1"/>
    <col min="147" max="147" width="11.7109375" style="91" hidden="1" customWidth="1"/>
    <col min="148" max="148" width="0.140625" style="91" hidden="1" customWidth="1"/>
    <col min="149" max="160" width="11.7109375" style="92" hidden="1" customWidth="1"/>
    <col min="161" max="161" width="2.28515625" style="92" hidden="1" customWidth="1"/>
    <col min="162" max="162" width="11.7109375" style="91" hidden="1" customWidth="1"/>
    <col min="163" max="163" width="0.140625" style="91" hidden="1" customWidth="1"/>
    <col min="164" max="175" width="11.7109375" style="92" hidden="1" customWidth="1"/>
    <col min="176" max="176" width="2.28515625" style="92" hidden="1" customWidth="1"/>
    <col min="177" max="177" width="11.7109375" style="91" hidden="1" customWidth="1"/>
    <col min="178" max="178" width="0.140625" style="91" hidden="1" customWidth="1"/>
    <col min="179" max="190" width="11.7109375" style="92" hidden="1" customWidth="1"/>
    <col min="191" max="191" width="2.28515625" style="92" hidden="1" customWidth="1"/>
    <col min="192" max="192" width="11.7109375" style="91" hidden="1" customWidth="1"/>
    <col min="193" max="193" width="0.140625" style="91" hidden="1" customWidth="1"/>
    <col min="194" max="205" width="11.7109375" style="92" hidden="1" customWidth="1"/>
    <col min="206" max="206" width="2.28515625" style="92" hidden="1" customWidth="1"/>
    <col min="207" max="207" width="11.7109375" style="91" hidden="1" customWidth="1"/>
    <col min="208" max="208" width="9.140625" style="92" customWidth="1"/>
    <col min="209" max="16384" width="9.140625" style="92"/>
  </cols>
  <sheetData>
    <row r="1" spans="1:207" hidden="1">
      <c r="A1" s="91" t="s">
        <v>85</v>
      </c>
      <c r="B1" s="91" t="s">
        <v>85</v>
      </c>
      <c r="C1" s="91" t="s">
        <v>85</v>
      </c>
      <c r="D1" s="91" t="s">
        <v>85</v>
      </c>
      <c r="E1" s="91" t="s">
        <v>85</v>
      </c>
      <c r="F1" s="91" t="s">
        <v>85</v>
      </c>
      <c r="G1" s="91" t="s">
        <v>85</v>
      </c>
      <c r="H1" s="91" t="s">
        <v>85</v>
      </c>
      <c r="I1" s="91" t="s">
        <v>85</v>
      </c>
      <c r="J1" s="91" t="s">
        <v>85</v>
      </c>
      <c r="K1" s="91" t="s">
        <v>85</v>
      </c>
      <c r="L1" s="91" t="s">
        <v>85</v>
      </c>
      <c r="M1" s="91" t="s">
        <v>85</v>
      </c>
      <c r="N1" s="91" t="s">
        <v>85</v>
      </c>
      <c r="O1" s="91" t="s">
        <v>85</v>
      </c>
      <c r="P1" s="91" t="s">
        <v>85</v>
      </c>
      <c r="Q1" s="91" t="s">
        <v>85</v>
      </c>
      <c r="R1" s="91" t="s">
        <v>85</v>
      </c>
      <c r="S1" s="91" t="s">
        <v>85</v>
      </c>
      <c r="T1" s="91" t="s">
        <v>85</v>
      </c>
      <c r="U1" s="91" t="s">
        <v>85</v>
      </c>
      <c r="V1" s="91" t="s">
        <v>85</v>
      </c>
      <c r="W1" s="91" t="s">
        <v>85</v>
      </c>
      <c r="X1" s="91" t="s">
        <v>85</v>
      </c>
      <c r="Y1" s="91" t="s">
        <v>85</v>
      </c>
      <c r="Z1" s="91" t="s">
        <v>85</v>
      </c>
      <c r="AA1" s="91" t="s">
        <v>86</v>
      </c>
      <c r="AC1" s="91" t="s">
        <v>85</v>
      </c>
      <c r="AO1" s="91" t="s">
        <v>85</v>
      </c>
      <c r="AP1" s="91" t="str">
        <f>IF(COLUMNS(AC107:AP107)=4,"#hidecolumn","#showcolumn")</f>
        <v>#showcolumn</v>
      </c>
      <c r="AQ1" s="91" t="str">
        <f>IF(COLUMNS(AC107:AP107)=4,"#hidecolumn","#showcolumn")</f>
        <v>#showcolumn</v>
      </c>
      <c r="AR1" s="91" t="s">
        <v>85</v>
      </c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 t="s">
        <v>85</v>
      </c>
      <c r="BE1" s="91" t="str">
        <f>IF(COLUMNS(AR107:BE107)=4,"#hidecolumn","#showcolumn")</f>
        <v>#showcolumn</v>
      </c>
      <c r="BF1" s="91" t="str">
        <f>IF(COLUMNS(AR107:BE107)=4,"#hidecolumn","#showcolumn")</f>
        <v>#showcolumn</v>
      </c>
      <c r="BG1" s="91" t="s">
        <v>85</v>
      </c>
      <c r="BS1" s="91" t="s">
        <v>85</v>
      </c>
      <c r="BT1" s="91" t="str">
        <f>IF(COLUMNS(BG107:BT107)=4,"#hidecolumn","#showcolumn")</f>
        <v>#showcolumn</v>
      </c>
      <c r="BU1" s="91" t="str">
        <f>IF(COLUMNS(BG107:BT107)=4,"#hidecolumn","#showcolumn")</f>
        <v>#showcolumn</v>
      </c>
      <c r="BV1" s="91" t="s">
        <v>85</v>
      </c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 t="s">
        <v>85</v>
      </c>
      <c r="CI1" s="91" t="str">
        <f>IF(COLUMNS(BV107:CI107)=4,"#hidecolumn","#showcolumn")</f>
        <v>#showcolumn</v>
      </c>
      <c r="CJ1" s="91" t="str">
        <f>IF(COLUMNS(BV107:CI107)=4,"#hidecolumn","#showcolumn")</f>
        <v>#showcolumn</v>
      </c>
      <c r="CK1" s="91" t="s">
        <v>85</v>
      </c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 t="s">
        <v>85</v>
      </c>
      <c r="CX1" s="91" t="str">
        <f>IF(COLUMNS(CK107:CX107)=4,"#hidecolumn","#showcolumn")</f>
        <v>#showcolumn</v>
      </c>
      <c r="CY1" s="91" t="str">
        <f>IF(COLUMNS(CK107:CX107)=4,"#hidecolumn","#showcolumn")</f>
        <v>#showcolumn</v>
      </c>
      <c r="CZ1" s="91" t="s">
        <v>85</v>
      </c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 t="s">
        <v>85</v>
      </c>
      <c r="DM1" s="91" t="str">
        <f>IF(COLUMNS(CZ107:DM107)=4,"#hidecolumn","#showcolumn")</f>
        <v>#showcolumn</v>
      </c>
      <c r="DN1" s="91" t="str">
        <f>IF(COLUMNS(CZ107:DM107)=4,"#hidecolumn","#showcolumn")</f>
        <v>#showcolumn</v>
      </c>
      <c r="DO1" s="91" t="s">
        <v>85</v>
      </c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 t="s">
        <v>85</v>
      </c>
      <c r="EB1" s="91" t="str">
        <f>IF(COLUMNS(DO107:EB107)=4,"#hidecolumn","#showcolumn")</f>
        <v>#showcolumn</v>
      </c>
      <c r="EC1" s="91" t="str">
        <f>IF(COLUMNS(DO107:EB107)=4,"#hidecolumn","#showcolumn")</f>
        <v>#showcolumn</v>
      </c>
      <c r="ED1" s="91" t="s">
        <v>85</v>
      </c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 t="s">
        <v>85</v>
      </c>
      <c r="EQ1" s="91" t="str">
        <f>IF(COLUMNS(ED107:EQ107)=4,"#hidecolumn","#showcolumn")</f>
        <v>#showcolumn</v>
      </c>
      <c r="ER1" s="91" t="str">
        <f>IF(COLUMNS(ED107:EQ107)=4,"#hidecolumn","#showcolumn")</f>
        <v>#showcolumn</v>
      </c>
      <c r="ES1" s="91" t="s">
        <v>85</v>
      </c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 t="s">
        <v>85</v>
      </c>
      <c r="FF1" s="91" t="str">
        <f>IF(COLUMNS(ES107:FF107)=4,"#hidecolumn","#showcolumn")</f>
        <v>#showcolumn</v>
      </c>
      <c r="FG1" s="91" t="str">
        <f>IF(COLUMNS(ES107:FF107)=4,"#hidecolumn","#showcolumn")</f>
        <v>#showcolumn</v>
      </c>
      <c r="FH1" s="91" t="s">
        <v>85</v>
      </c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 t="s">
        <v>85</v>
      </c>
      <c r="FU1" s="91" t="str">
        <f>IF(COLUMNS(FH107:FU107)=4,"#hidecolumn","#showcolumn")</f>
        <v>#showcolumn</v>
      </c>
      <c r="FV1" s="91" t="str">
        <f>IF(COLUMNS(FH107:FU107)=4,"#hidecolumn","#showcolumn")</f>
        <v>#showcolumn</v>
      </c>
      <c r="FW1" s="91" t="s">
        <v>85</v>
      </c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 t="s">
        <v>85</v>
      </c>
      <c r="GJ1" s="91" t="str">
        <f>IF(COLUMNS(FW107:GJ107)=4,"#hidecolumn","#showcolumn")</f>
        <v>#showcolumn</v>
      </c>
      <c r="GK1" s="91" t="str">
        <f>IF(COLUMNS(FW107:GJ107)=4,"#hidecolumn","#showcolumn")</f>
        <v>#showcolumn</v>
      </c>
      <c r="GL1" s="91" t="s">
        <v>85</v>
      </c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 t="s">
        <v>85</v>
      </c>
      <c r="GY1" s="91" t="str">
        <f>IF(COLUMNS(GL107:GY107)=4,"#hidecolumn","#showcolumn")</f>
        <v>#showcolumn</v>
      </c>
    </row>
    <row r="2" spans="1:207" ht="12" hidden="1" customHeight="1">
      <c r="A2" s="91" t="s">
        <v>86</v>
      </c>
    </row>
    <row r="3" spans="1:207" ht="3" hidden="1" customHeight="1">
      <c r="A3" s="91" t="s">
        <v>86</v>
      </c>
    </row>
    <row r="4" spans="1:207" ht="3" hidden="1" customHeight="1">
      <c r="A4" s="91" t="s">
        <v>86</v>
      </c>
    </row>
    <row r="5" spans="1:207" ht="3" hidden="1" customHeight="1">
      <c r="A5" s="91" t="s">
        <v>86</v>
      </c>
    </row>
    <row r="6" spans="1:207" ht="3" hidden="1" customHeight="1">
      <c r="A6" s="91" t="s">
        <v>86</v>
      </c>
    </row>
    <row r="7" spans="1:207" ht="3" hidden="1" customHeight="1">
      <c r="A7" s="91" t="s">
        <v>86</v>
      </c>
    </row>
    <row r="8" spans="1:207" ht="3" hidden="1" customHeight="1">
      <c r="A8" s="91" t="s">
        <v>86</v>
      </c>
    </row>
    <row r="9" spans="1:207" ht="3" hidden="1" customHeight="1">
      <c r="A9" s="91" t="s">
        <v>86</v>
      </c>
    </row>
    <row r="10" spans="1:207" ht="3" hidden="1" customHeight="1">
      <c r="A10" s="91" t="s">
        <v>86</v>
      </c>
    </row>
    <row r="11" spans="1:207" ht="3" hidden="1" customHeight="1">
      <c r="A11" s="91" t="s">
        <v>86</v>
      </c>
    </row>
    <row r="12" spans="1:207" ht="3" hidden="1" customHeight="1">
      <c r="A12" s="91" t="s">
        <v>86</v>
      </c>
    </row>
    <row r="13" spans="1:207" ht="3" hidden="1" customHeight="1">
      <c r="A13" s="91" t="s">
        <v>86</v>
      </c>
    </row>
    <row r="14" spans="1:207" ht="3" hidden="1" customHeight="1">
      <c r="A14" s="91" t="s">
        <v>86</v>
      </c>
    </row>
    <row r="15" spans="1:207" ht="3" hidden="1" customHeight="1">
      <c r="A15" s="91" t="s">
        <v>86</v>
      </c>
    </row>
    <row r="16" spans="1:207" ht="3" hidden="1" customHeight="1">
      <c r="A16" s="91" t="s">
        <v>86</v>
      </c>
      <c r="W16" s="93"/>
    </row>
    <row r="17" spans="1:23" ht="3" hidden="1" customHeight="1">
      <c r="A17" s="91" t="s">
        <v>86</v>
      </c>
      <c r="W17" s="93"/>
    </row>
    <row r="18" spans="1:23" ht="3" hidden="1" customHeight="1">
      <c r="A18" s="91" t="s">
        <v>86</v>
      </c>
      <c r="W18" s="93"/>
    </row>
    <row r="19" spans="1:23" ht="3" hidden="1" customHeight="1">
      <c r="A19" s="91" t="s">
        <v>86</v>
      </c>
    </row>
    <row r="20" spans="1:23" ht="3" hidden="1" customHeight="1">
      <c r="A20" s="91" t="s">
        <v>86</v>
      </c>
    </row>
    <row r="21" spans="1:23" ht="3" hidden="1" customHeight="1">
      <c r="A21" s="91" t="s">
        <v>86</v>
      </c>
    </row>
    <row r="22" spans="1:23" ht="3" hidden="1" customHeight="1">
      <c r="A22" s="91" t="s">
        <v>86</v>
      </c>
    </row>
    <row r="23" spans="1:23" ht="3" hidden="1" customHeight="1">
      <c r="A23" s="91" t="s">
        <v>86</v>
      </c>
    </row>
    <row r="24" spans="1:23" ht="3" hidden="1" customHeight="1">
      <c r="A24" s="91" t="s">
        <v>86</v>
      </c>
    </row>
    <row r="25" spans="1:23" ht="3" hidden="1" customHeight="1">
      <c r="A25" s="91" t="s">
        <v>86</v>
      </c>
    </row>
    <row r="26" spans="1:23" ht="3" hidden="1" customHeight="1">
      <c r="A26" s="91" t="s">
        <v>86</v>
      </c>
    </row>
    <row r="27" spans="1:23" ht="3" hidden="1" customHeight="1">
      <c r="A27" s="91" t="s">
        <v>86</v>
      </c>
    </row>
    <row r="28" spans="1:23" ht="3" hidden="1" customHeight="1">
      <c r="A28" s="91" t="s">
        <v>86</v>
      </c>
    </row>
    <row r="29" spans="1:23" ht="3" hidden="1" customHeight="1">
      <c r="A29" s="91" t="s">
        <v>86</v>
      </c>
    </row>
    <row r="30" spans="1:23" ht="3" hidden="1" customHeight="1">
      <c r="A30" s="91" t="s">
        <v>86</v>
      </c>
    </row>
    <row r="31" spans="1:23" ht="3" hidden="1" customHeight="1">
      <c r="A31" s="91" t="s">
        <v>86</v>
      </c>
    </row>
    <row r="32" spans="1:23" ht="3" hidden="1" customHeight="1">
      <c r="A32" s="91" t="s">
        <v>86</v>
      </c>
    </row>
    <row r="33" spans="1:1" ht="3" hidden="1" customHeight="1">
      <c r="A33" s="91" t="s">
        <v>86</v>
      </c>
    </row>
    <row r="34" spans="1:1" ht="3" hidden="1" customHeight="1">
      <c r="A34" s="91" t="s">
        <v>86</v>
      </c>
    </row>
    <row r="35" spans="1:1" ht="3" hidden="1" customHeight="1">
      <c r="A35" s="91" t="s">
        <v>86</v>
      </c>
    </row>
    <row r="36" spans="1:1" ht="3" hidden="1" customHeight="1">
      <c r="A36" s="91" t="s">
        <v>86</v>
      </c>
    </row>
    <row r="37" spans="1:1" ht="3" hidden="1" customHeight="1">
      <c r="A37" s="91" t="s">
        <v>86</v>
      </c>
    </row>
    <row r="38" spans="1:1" ht="3" hidden="1" customHeight="1">
      <c r="A38" s="91" t="s">
        <v>86</v>
      </c>
    </row>
    <row r="39" spans="1:1" ht="3" hidden="1" customHeight="1">
      <c r="A39" s="91" t="s">
        <v>86</v>
      </c>
    </row>
    <row r="40" spans="1:1" ht="3" hidden="1" customHeight="1">
      <c r="A40" s="91" t="s">
        <v>86</v>
      </c>
    </row>
    <row r="41" spans="1:1" ht="3" hidden="1" customHeight="1">
      <c r="A41" s="91" t="s">
        <v>86</v>
      </c>
    </row>
    <row r="42" spans="1:1" ht="3" hidden="1" customHeight="1">
      <c r="A42" s="91" t="s">
        <v>86</v>
      </c>
    </row>
    <row r="43" spans="1:1" ht="3" hidden="1" customHeight="1">
      <c r="A43" s="91" t="s">
        <v>86</v>
      </c>
    </row>
    <row r="44" spans="1:1" ht="3" hidden="1" customHeight="1">
      <c r="A44" s="91" t="s">
        <v>86</v>
      </c>
    </row>
    <row r="45" spans="1:1" ht="3" hidden="1" customHeight="1">
      <c r="A45" s="91" t="s">
        <v>86</v>
      </c>
    </row>
    <row r="46" spans="1:1" ht="3" hidden="1" customHeight="1">
      <c r="A46" s="91" t="s">
        <v>86</v>
      </c>
    </row>
    <row r="47" spans="1:1" ht="3" hidden="1" customHeight="1">
      <c r="A47" s="91" t="s">
        <v>86</v>
      </c>
    </row>
    <row r="48" spans="1:1" ht="3" hidden="1" customHeight="1">
      <c r="A48" s="91" t="s">
        <v>86</v>
      </c>
    </row>
    <row r="49" spans="1:25" ht="3" hidden="1" customHeight="1">
      <c r="A49" s="91" t="s">
        <v>86</v>
      </c>
    </row>
    <row r="50" spans="1:25" ht="3" hidden="1" customHeight="1">
      <c r="A50" s="91" t="s">
        <v>86</v>
      </c>
    </row>
    <row r="51" spans="1:25" ht="3" hidden="1" customHeight="1">
      <c r="A51" s="91" t="s">
        <v>86</v>
      </c>
    </row>
    <row r="52" spans="1:25" ht="3" hidden="1" customHeight="1">
      <c r="A52" s="91" t="s">
        <v>86</v>
      </c>
    </row>
    <row r="53" spans="1:25" ht="3" hidden="1" customHeight="1">
      <c r="A53" s="91" t="s">
        <v>86</v>
      </c>
    </row>
    <row r="54" spans="1:25" ht="3" hidden="1" customHeight="1">
      <c r="A54" s="91" t="s">
        <v>86</v>
      </c>
    </row>
    <row r="55" spans="1:25" ht="3" hidden="1" customHeight="1">
      <c r="A55" s="91" t="s">
        <v>86</v>
      </c>
    </row>
    <row r="56" spans="1:25" ht="3" hidden="1" customHeight="1">
      <c r="A56" s="91" t="s">
        <v>86</v>
      </c>
    </row>
    <row r="57" spans="1:25" ht="3" hidden="1" customHeight="1">
      <c r="A57" s="91" t="s">
        <v>86</v>
      </c>
    </row>
    <row r="58" spans="1:25" ht="3" hidden="1" customHeight="1">
      <c r="A58" s="91" t="s">
        <v>86</v>
      </c>
    </row>
    <row r="59" spans="1:25" ht="3" hidden="1" customHeight="1">
      <c r="A59" s="91" t="s">
        <v>86</v>
      </c>
    </row>
    <row r="60" spans="1:25" ht="11.45" hidden="1" customHeight="1">
      <c r="A60" s="91" t="s">
        <v>86</v>
      </c>
      <c r="O60" s="94" t="s">
        <v>87</v>
      </c>
      <c r="P60" s="95"/>
      <c r="Q60" s="96" t="s">
        <v>222</v>
      </c>
      <c r="R60" s="96"/>
      <c r="S60" s="95" t="s">
        <v>227</v>
      </c>
      <c r="T60" s="96"/>
      <c r="U60" s="97" t="s">
        <v>91</v>
      </c>
      <c r="V60" s="97" t="s">
        <v>92</v>
      </c>
      <c r="W60" s="96" t="s">
        <v>93</v>
      </c>
      <c r="X60" s="96" t="s">
        <v>94</v>
      </c>
      <c r="Y60" s="96" t="s">
        <v>95</v>
      </c>
    </row>
    <row r="61" spans="1:25" ht="11.45" hidden="1" customHeight="1">
      <c r="A61" s="91" t="s">
        <v>86</v>
      </c>
      <c r="O61" s="98" t="s">
        <v>88</v>
      </c>
      <c r="P61" s="98" t="s">
        <v>89</v>
      </c>
      <c r="Q61" s="98" t="s">
        <v>90</v>
      </c>
      <c r="R61" s="98"/>
      <c r="S61" s="98" t="s">
        <v>90</v>
      </c>
      <c r="T61" s="94" t="s">
        <v>172</v>
      </c>
      <c r="U61" s="99" t="s">
        <v>228</v>
      </c>
      <c r="V61" s="100" t="s">
        <v>229</v>
      </c>
      <c r="W61" s="101" t="s">
        <v>243</v>
      </c>
      <c r="X61" s="102" t="s">
        <v>249</v>
      </c>
      <c r="Y61" s="334" t="s">
        <v>269</v>
      </c>
    </row>
    <row r="62" spans="1:25" ht="11.45" hidden="1" customHeight="1">
      <c r="A62" s="91" t="s">
        <v>86</v>
      </c>
      <c r="O62" s="96" t="s">
        <v>96</v>
      </c>
      <c r="P62" s="91" t="s">
        <v>77</v>
      </c>
      <c r="Q62" s="103" t="s">
        <v>271</v>
      </c>
      <c r="R62" s="92" t="s">
        <v>79</v>
      </c>
      <c r="S62" s="92"/>
      <c r="T62" s="94" t="s">
        <v>88</v>
      </c>
      <c r="U62" s="104" t="s">
        <v>70</v>
      </c>
      <c r="V62" s="96" t="s">
        <v>70</v>
      </c>
      <c r="W62" s="96" t="s">
        <v>70</v>
      </c>
      <c r="X62" s="96" t="s">
        <v>70</v>
      </c>
      <c r="Y62" s="336" t="s">
        <v>70</v>
      </c>
    </row>
    <row r="63" spans="1:25" ht="11.45" hidden="1" customHeight="1">
      <c r="A63" s="91" t="s">
        <v>86</v>
      </c>
      <c r="O63" s="96" t="s">
        <v>73</v>
      </c>
      <c r="Q63" s="92"/>
      <c r="R63" s="92" t="s">
        <v>79</v>
      </c>
      <c r="S63" s="92"/>
      <c r="T63" s="94" t="s">
        <v>142</v>
      </c>
      <c r="U63" s="96"/>
      <c r="V63" s="96"/>
      <c r="W63" s="96"/>
      <c r="X63" s="96"/>
      <c r="Y63" s="96"/>
    </row>
    <row r="64" spans="1:25" ht="11.45" hidden="1" customHeight="1">
      <c r="A64" s="91" t="s">
        <v>86</v>
      </c>
      <c r="O64" s="96" t="s">
        <v>71</v>
      </c>
      <c r="R64" s="91" t="s">
        <v>77</v>
      </c>
      <c r="S64" s="105" t="s">
        <v>82</v>
      </c>
      <c r="T64" s="96"/>
      <c r="U64" s="96"/>
      <c r="V64" s="96"/>
      <c r="W64" s="96"/>
      <c r="X64" s="96"/>
      <c r="Y64" s="96"/>
    </row>
    <row r="65" spans="1:207" ht="11.45" hidden="1" customHeight="1">
      <c r="A65" s="91" t="s">
        <v>86</v>
      </c>
      <c r="O65" s="96" t="s">
        <v>72</v>
      </c>
      <c r="R65" s="91" t="s">
        <v>79</v>
      </c>
      <c r="S65" s="92"/>
      <c r="T65" s="96"/>
      <c r="U65" s="96"/>
      <c r="V65" s="96"/>
      <c r="W65" s="96"/>
      <c r="X65" s="96"/>
      <c r="Y65" s="96"/>
    </row>
    <row r="66" spans="1:207" ht="11.45" hidden="1" customHeight="1">
      <c r="A66" s="91" t="s">
        <v>86</v>
      </c>
      <c r="O66" s="96" t="s">
        <v>70</v>
      </c>
      <c r="Q66" s="92"/>
      <c r="R66" s="92" t="s">
        <v>78</v>
      </c>
      <c r="S66" s="92"/>
      <c r="T66" s="96"/>
      <c r="U66" s="96"/>
      <c r="V66" s="96"/>
      <c r="W66" s="96"/>
      <c r="X66" s="96"/>
      <c r="Y66" s="96"/>
    </row>
    <row r="67" spans="1:207" ht="11.45" hidden="1" customHeight="1">
      <c r="A67" s="91" t="s">
        <v>86</v>
      </c>
      <c r="O67" s="96" t="s">
        <v>75</v>
      </c>
      <c r="R67" s="91" t="s">
        <v>77</v>
      </c>
      <c r="S67" s="105" t="s">
        <v>83</v>
      </c>
      <c r="T67" s="96"/>
      <c r="U67" s="96"/>
      <c r="V67" s="96"/>
      <c r="W67" s="96"/>
      <c r="X67" s="96"/>
      <c r="Y67" s="96"/>
    </row>
    <row r="68" spans="1:207" ht="11.45" hidden="1" customHeight="1">
      <c r="A68" s="91" t="s">
        <v>86</v>
      </c>
      <c r="O68" s="96" t="s">
        <v>76</v>
      </c>
      <c r="R68" s="91" t="s">
        <v>77</v>
      </c>
      <c r="S68" s="105" t="s">
        <v>84</v>
      </c>
      <c r="T68" s="96"/>
      <c r="U68" s="96"/>
      <c r="V68" s="96"/>
      <c r="W68" s="96"/>
      <c r="X68" s="96"/>
      <c r="Y68" s="96"/>
    </row>
    <row r="69" spans="1:207" ht="11.45" hidden="1" customHeight="1">
      <c r="A69" s="91" t="s">
        <v>86</v>
      </c>
      <c r="O69" s="96" t="s">
        <v>74</v>
      </c>
      <c r="Q69" s="96"/>
      <c r="R69" s="96" t="s">
        <v>77</v>
      </c>
      <c r="S69" s="95"/>
      <c r="T69" s="96"/>
      <c r="U69" s="96"/>
      <c r="V69" s="96"/>
      <c r="W69" s="96"/>
      <c r="X69" s="96"/>
      <c r="Y69" s="96"/>
    </row>
    <row r="70" spans="1:207" ht="11.45" hidden="1" customHeight="1">
      <c r="A70" s="91" t="s">
        <v>86</v>
      </c>
      <c r="O70" s="96"/>
      <c r="P70" s="96"/>
      <c r="Q70" s="96"/>
      <c r="R70" s="96"/>
      <c r="S70" s="96"/>
      <c r="T70" s="106"/>
      <c r="U70" s="96"/>
      <c r="V70" s="96"/>
      <c r="W70" s="96"/>
      <c r="X70" s="96"/>
      <c r="Y70" s="96"/>
    </row>
    <row r="71" spans="1:207" ht="11.45" hidden="1" customHeight="1">
      <c r="A71" s="91" t="s">
        <v>86</v>
      </c>
      <c r="O71" s="97"/>
      <c r="P71" s="107" t="s">
        <v>172</v>
      </c>
      <c r="Q71" s="107" t="s">
        <v>88</v>
      </c>
      <c r="R71" s="107"/>
      <c r="S71" s="107" t="s">
        <v>142</v>
      </c>
      <c r="T71" s="106"/>
      <c r="U71" s="96"/>
      <c r="V71" s="96"/>
      <c r="W71" s="96"/>
      <c r="X71" s="96"/>
      <c r="Y71" s="96"/>
      <c r="AP71" s="92"/>
      <c r="AQ71" s="92"/>
      <c r="BE71" s="92"/>
      <c r="BF71" s="92"/>
      <c r="BT71" s="92"/>
      <c r="BU71" s="92"/>
      <c r="CI71" s="92"/>
      <c r="CJ71" s="92"/>
      <c r="CX71" s="92"/>
      <c r="CY71" s="92"/>
      <c r="DM71" s="92"/>
      <c r="DN71" s="92"/>
      <c r="EB71" s="92"/>
      <c r="EC71" s="92"/>
      <c r="EQ71" s="92"/>
      <c r="ER71" s="92"/>
      <c r="FF71" s="92"/>
      <c r="FG71" s="92"/>
      <c r="FU71" s="92"/>
      <c r="FV71" s="92"/>
      <c r="GJ71" s="92"/>
      <c r="GK71" s="92"/>
      <c r="GY71" s="92"/>
    </row>
    <row r="72" spans="1:207" ht="11.45" hidden="1" customHeight="1">
      <c r="A72" s="91" t="s">
        <v>86</v>
      </c>
      <c r="O72" s="97" t="s">
        <v>97</v>
      </c>
      <c r="P72" s="99" t="s">
        <v>228</v>
      </c>
      <c r="Q72" s="97" t="s">
        <v>96</v>
      </c>
      <c r="R72" s="107"/>
      <c r="S72" s="107"/>
      <c r="T72" s="106"/>
      <c r="U72" s="96"/>
      <c r="V72" s="96"/>
      <c r="W72" s="96"/>
      <c r="X72" s="96"/>
      <c r="Y72" s="96"/>
      <c r="AC72" s="105" t="s">
        <v>223</v>
      </c>
      <c r="AD72" s="105" t="s">
        <v>273</v>
      </c>
      <c r="AE72" s="105" t="s">
        <v>274</v>
      </c>
      <c r="AF72" s="105" t="s">
        <v>275</v>
      </c>
      <c r="AG72" s="105" t="s">
        <v>276</v>
      </c>
      <c r="AH72" s="105" t="s">
        <v>277</v>
      </c>
      <c r="AI72" s="105" t="s">
        <v>278</v>
      </c>
      <c r="AJ72" s="105" t="s">
        <v>279</v>
      </c>
      <c r="AK72" s="105" t="s">
        <v>280</v>
      </c>
      <c r="AL72" s="105" t="s">
        <v>281</v>
      </c>
      <c r="AM72" s="105" t="s">
        <v>282</v>
      </c>
      <c r="AN72" s="105" t="s">
        <v>283</v>
      </c>
      <c r="AO72" s="92"/>
      <c r="AP72" s="92"/>
      <c r="AQ72" s="92"/>
      <c r="AR72" s="105" t="s">
        <v>223</v>
      </c>
      <c r="AS72" s="105" t="s">
        <v>273</v>
      </c>
      <c r="AT72" s="105" t="s">
        <v>274</v>
      </c>
      <c r="AU72" s="105" t="s">
        <v>275</v>
      </c>
      <c r="AV72" s="105" t="s">
        <v>276</v>
      </c>
      <c r="AW72" s="105" t="s">
        <v>277</v>
      </c>
      <c r="AX72" s="105" t="s">
        <v>278</v>
      </c>
      <c r="AY72" s="105" t="s">
        <v>279</v>
      </c>
      <c r="AZ72" s="105" t="s">
        <v>280</v>
      </c>
      <c r="BA72" s="105" t="s">
        <v>281</v>
      </c>
      <c r="BB72" s="105" t="s">
        <v>282</v>
      </c>
      <c r="BC72" s="105" t="s">
        <v>283</v>
      </c>
      <c r="BE72" s="92"/>
      <c r="BF72" s="92"/>
      <c r="BG72" s="105" t="s">
        <v>223</v>
      </c>
      <c r="BH72" s="105" t="s">
        <v>273</v>
      </c>
      <c r="BI72" s="105" t="s">
        <v>274</v>
      </c>
      <c r="BJ72" s="105" t="s">
        <v>275</v>
      </c>
      <c r="BK72" s="105" t="s">
        <v>276</v>
      </c>
      <c r="BL72" s="105" t="s">
        <v>277</v>
      </c>
      <c r="BM72" s="105" t="s">
        <v>278</v>
      </c>
      <c r="BN72" s="105" t="s">
        <v>279</v>
      </c>
      <c r="BO72" s="105" t="s">
        <v>280</v>
      </c>
      <c r="BP72" s="105" t="s">
        <v>281</v>
      </c>
      <c r="BQ72" s="105" t="s">
        <v>282</v>
      </c>
      <c r="BR72" s="105" t="s">
        <v>283</v>
      </c>
      <c r="BT72" s="92"/>
      <c r="BU72" s="92"/>
      <c r="BV72" s="105" t="s">
        <v>223</v>
      </c>
      <c r="BW72" s="105" t="s">
        <v>273</v>
      </c>
      <c r="BX72" s="105" t="s">
        <v>274</v>
      </c>
      <c r="BY72" s="105" t="s">
        <v>275</v>
      </c>
      <c r="BZ72" s="105" t="s">
        <v>276</v>
      </c>
      <c r="CA72" s="105" t="s">
        <v>277</v>
      </c>
      <c r="CB72" s="105" t="s">
        <v>278</v>
      </c>
      <c r="CC72" s="105" t="s">
        <v>279</v>
      </c>
      <c r="CD72" s="105" t="s">
        <v>280</v>
      </c>
      <c r="CE72" s="105" t="s">
        <v>281</v>
      </c>
      <c r="CF72" s="105" t="s">
        <v>282</v>
      </c>
      <c r="CG72" s="105" t="s">
        <v>283</v>
      </c>
      <c r="CI72" s="92"/>
      <c r="CJ72" s="92"/>
      <c r="CK72" s="105" t="s">
        <v>223</v>
      </c>
      <c r="CL72" s="105" t="s">
        <v>273</v>
      </c>
      <c r="CM72" s="105" t="s">
        <v>274</v>
      </c>
      <c r="CN72" s="105" t="s">
        <v>275</v>
      </c>
      <c r="CO72" s="105" t="s">
        <v>276</v>
      </c>
      <c r="CP72" s="105" t="s">
        <v>277</v>
      </c>
      <c r="CQ72" s="105" t="s">
        <v>278</v>
      </c>
      <c r="CR72" s="105" t="s">
        <v>279</v>
      </c>
      <c r="CS72" s="105" t="s">
        <v>280</v>
      </c>
      <c r="CT72" s="105" t="s">
        <v>281</v>
      </c>
      <c r="CU72" s="105" t="s">
        <v>282</v>
      </c>
      <c r="CV72" s="105" t="s">
        <v>283</v>
      </c>
      <c r="CX72" s="92"/>
      <c r="CY72" s="92"/>
      <c r="CZ72" s="105" t="s">
        <v>223</v>
      </c>
      <c r="DA72" s="105" t="s">
        <v>273</v>
      </c>
      <c r="DB72" s="105" t="s">
        <v>274</v>
      </c>
      <c r="DC72" s="105" t="s">
        <v>275</v>
      </c>
      <c r="DD72" s="105" t="s">
        <v>276</v>
      </c>
      <c r="DE72" s="105" t="s">
        <v>277</v>
      </c>
      <c r="DF72" s="105" t="s">
        <v>278</v>
      </c>
      <c r="DG72" s="105" t="s">
        <v>279</v>
      </c>
      <c r="DH72" s="105" t="s">
        <v>280</v>
      </c>
      <c r="DI72" s="105" t="s">
        <v>281</v>
      </c>
      <c r="DJ72" s="105" t="s">
        <v>282</v>
      </c>
      <c r="DK72" s="105" t="s">
        <v>283</v>
      </c>
      <c r="DM72" s="92"/>
      <c r="DN72" s="92"/>
      <c r="DO72" s="105" t="s">
        <v>223</v>
      </c>
      <c r="DP72" s="105" t="s">
        <v>273</v>
      </c>
      <c r="DQ72" s="105" t="s">
        <v>274</v>
      </c>
      <c r="DR72" s="105" t="s">
        <v>275</v>
      </c>
      <c r="DS72" s="105" t="s">
        <v>276</v>
      </c>
      <c r="DT72" s="105" t="s">
        <v>277</v>
      </c>
      <c r="DU72" s="105" t="s">
        <v>278</v>
      </c>
      <c r="DV72" s="105" t="s">
        <v>279</v>
      </c>
      <c r="DW72" s="105" t="s">
        <v>280</v>
      </c>
      <c r="DX72" s="105" t="s">
        <v>281</v>
      </c>
      <c r="DY72" s="105" t="s">
        <v>282</v>
      </c>
      <c r="DZ72" s="105" t="s">
        <v>283</v>
      </c>
      <c r="EB72" s="92"/>
      <c r="EC72" s="92"/>
      <c r="ED72" s="105" t="s">
        <v>223</v>
      </c>
      <c r="EE72" s="105" t="s">
        <v>273</v>
      </c>
      <c r="EF72" s="105" t="s">
        <v>274</v>
      </c>
      <c r="EG72" s="105" t="s">
        <v>275</v>
      </c>
      <c r="EH72" s="105" t="s">
        <v>276</v>
      </c>
      <c r="EI72" s="105" t="s">
        <v>277</v>
      </c>
      <c r="EJ72" s="105" t="s">
        <v>278</v>
      </c>
      <c r="EK72" s="105" t="s">
        <v>279</v>
      </c>
      <c r="EL72" s="105" t="s">
        <v>280</v>
      </c>
      <c r="EM72" s="105" t="s">
        <v>281</v>
      </c>
      <c r="EN72" s="105" t="s">
        <v>282</v>
      </c>
      <c r="EO72" s="105" t="s">
        <v>283</v>
      </c>
      <c r="EQ72" s="92"/>
      <c r="ER72" s="92"/>
      <c r="ES72" s="105" t="s">
        <v>223</v>
      </c>
      <c r="ET72" s="105" t="s">
        <v>273</v>
      </c>
      <c r="EU72" s="105" t="s">
        <v>274</v>
      </c>
      <c r="EV72" s="105" t="s">
        <v>275</v>
      </c>
      <c r="EW72" s="105" t="s">
        <v>276</v>
      </c>
      <c r="EX72" s="105" t="s">
        <v>277</v>
      </c>
      <c r="EY72" s="105" t="s">
        <v>278</v>
      </c>
      <c r="EZ72" s="105" t="s">
        <v>279</v>
      </c>
      <c r="FA72" s="105" t="s">
        <v>280</v>
      </c>
      <c r="FB72" s="105" t="s">
        <v>281</v>
      </c>
      <c r="FC72" s="105" t="s">
        <v>282</v>
      </c>
      <c r="FD72" s="105" t="s">
        <v>283</v>
      </c>
      <c r="FF72" s="92"/>
      <c r="FG72" s="92"/>
      <c r="FH72" s="105" t="s">
        <v>223</v>
      </c>
      <c r="FI72" s="105" t="s">
        <v>273</v>
      </c>
      <c r="FJ72" s="105" t="s">
        <v>274</v>
      </c>
      <c r="FK72" s="105" t="s">
        <v>275</v>
      </c>
      <c r="FL72" s="105" t="s">
        <v>276</v>
      </c>
      <c r="FM72" s="105" t="s">
        <v>277</v>
      </c>
      <c r="FN72" s="105" t="s">
        <v>278</v>
      </c>
      <c r="FO72" s="105" t="s">
        <v>279</v>
      </c>
      <c r="FP72" s="105" t="s">
        <v>280</v>
      </c>
      <c r="FQ72" s="105" t="s">
        <v>281</v>
      </c>
      <c r="FR72" s="105" t="s">
        <v>282</v>
      </c>
      <c r="FS72" s="105" t="s">
        <v>283</v>
      </c>
      <c r="FU72" s="92"/>
      <c r="FV72" s="92"/>
      <c r="FW72" s="105" t="s">
        <v>223</v>
      </c>
      <c r="FX72" s="105" t="s">
        <v>273</v>
      </c>
      <c r="FY72" s="105" t="s">
        <v>274</v>
      </c>
      <c r="FZ72" s="105" t="s">
        <v>275</v>
      </c>
      <c r="GA72" s="105" t="s">
        <v>276</v>
      </c>
      <c r="GB72" s="105" t="s">
        <v>277</v>
      </c>
      <c r="GC72" s="105" t="s">
        <v>278</v>
      </c>
      <c r="GD72" s="105" t="s">
        <v>279</v>
      </c>
      <c r="GE72" s="105" t="s">
        <v>280</v>
      </c>
      <c r="GF72" s="105" t="s">
        <v>281</v>
      </c>
      <c r="GG72" s="105" t="s">
        <v>282</v>
      </c>
      <c r="GH72" s="105" t="s">
        <v>283</v>
      </c>
      <c r="GJ72" s="92"/>
      <c r="GK72" s="92"/>
      <c r="GL72" s="105" t="s">
        <v>223</v>
      </c>
      <c r="GM72" s="105" t="s">
        <v>273</v>
      </c>
      <c r="GN72" s="105" t="s">
        <v>274</v>
      </c>
      <c r="GO72" s="105" t="s">
        <v>275</v>
      </c>
      <c r="GP72" s="105" t="s">
        <v>276</v>
      </c>
      <c r="GQ72" s="105" t="s">
        <v>277</v>
      </c>
      <c r="GR72" s="105" t="s">
        <v>278</v>
      </c>
      <c r="GS72" s="105" t="s">
        <v>279</v>
      </c>
      <c r="GT72" s="105" t="s">
        <v>280</v>
      </c>
      <c r="GU72" s="105" t="s">
        <v>281</v>
      </c>
      <c r="GV72" s="105" t="s">
        <v>282</v>
      </c>
      <c r="GW72" s="105" t="s">
        <v>283</v>
      </c>
      <c r="GY72" s="92"/>
    </row>
    <row r="73" spans="1:207" ht="11.45" hidden="1" customHeight="1">
      <c r="A73" s="91" t="s">
        <v>86</v>
      </c>
      <c r="O73" s="97" t="s">
        <v>98</v>
      </c>
      <c r="P73" s="99" t="s">
        <v>228</v>
      </c>
      <c r="Q73" s="104" t="s">
        <v>73</v>
      </c>
      <c r="R73" s="104"/>
      <c r="S73" s="97"/>
      <c r="T73" s="106"/>
      <c r="U73" s="96"/>
      <c r="V73" s="96"/>
      <c r="W73" s="96"/>
      <c r="X73" s="96"/>
      <c r="Y73" s="96"/>
      <c r="AB73" s="92"/>
      <c r="AC73" s="105" t="str">
        <f>MYP!$N$63</f>
        <v>Mar Forecast 2018</v>
      </c>
      <c r="AD73" s="105" t="str">
        <f>MYP!$N$63</f>
        <v>Mar Forecast 2018</v>
      </c>
      <c r="AE73" s="105" t="str">
        <f>MYP!$N$63</f>
        <v>Mar Forecast 2018</v>
      </c>
      <c r="AF73" s="105" t="str">
        <f>MYP!$N$63</f>
        <v>Mar Forecast 2018</v>
      </c>
      <c r="AG73" s="105" t="str">
        <f>MYP!$N$63</f>
        <v>Mar Forecast 2018</v>
      </c>
      <c r="AH73" s="105" t="str">
        <f>MYP!$N$63</f>
        <v>Mar Forecast 2018</v>
      </c>
      <c r="AI73" s="105" t="str">
        <f>MYP!$N$63</f>
        <v>Mar Forecast 2018</v>
      </c>
      <c r="AJ73" s="105" t="str">
        <f>MYP!$N$63</f>
        <v>Mar Forecast 2018</v>
      </c>
      <c r="AK73" s="105" t="str">
        <f>MYP!$N$63</f>
        <v>Mar Forecast 2018</v>
      </c>
      <c r="AL73" s="105" t="str">
        <f>MYP!$N$63</f>
        <v>Mar Forecast 2018</v>
      </c>
      <c r="AM73" s="105" t="str">
        <f>MYP!$N$63</f>
        <v>Mar Forecast 2018</v>
      </c>
      <c r="AN73" s="105" t="str">
        <f>MYP!$N$63</f>
        <v>Mar Forecast 2018</v>
      </c>
      <c r="AO73" s="92"/>
      <c r="AP73" s="92"/>
      <c r="AQ73" s="92"/>
      <c r="AR73" s="105" t="str">
        <f>MYP!$O$63</f>
        <v>Apr MR Forecast 2018</v>
      </c>
      <c r="AS73" s="105" t="str">
        <f>MYP!$O$63</f>
        <v>Apr MR Forecast 2018</v>
      </c>
      <c r="AT73" s="105" t="str">
        <f>MYP!$O$63</f>
        <v>Apr MR Forecast 2018</v>
      </c>
      <c r="AU73" s="105" t="str">
        <f>MYP!$O$63</f>
        <v>Apr MR Forecast 2018</v>
      </c>
      <c r="AV73" s="105" t="str">
        <f>MYP!$O$63</f>
        <v>Apr MR Forecast 2018</v>
      </c>
      <c r="AW73" s="105" t="str">
        <f>MYP!$O$63</f>
        <v>Apr MR Forecast 2018</v>
      </c>
      <c r="AX73" s="105" t="str">
        <f>MYP!$O$63</f>
        <v>Apr MR Forecast 2018</v>
      </c>
      <c r="AY73" s="105" t="str">
        <f>MYP!$O$63</f>
        <v>Apr MR Forecast 2018</v>
      </c>
      <c r="AZ73" s="105" t="str">
        <f>MYP!$O$63</f>
        <v>Apr MR Forecast 2018</v>
      </c>
      <c r="BA73" s="105" t="str">
        <f>MYP!$O$63</f>
        <v>Apr MR Forecast 2018</v>
      </c>
      <c r="BB73" s="105" t="str">
        <f>MYP!$O$63</f>
        <v>Apr MR Forecast 2018</v>
      </c>
      <c r="BC73" s="105" t="str">
        <f>MYP!$O$63</f>
        <v>Apr MR Forecast 2018</v>
      </c>
      <c r="BE73" s="92"/>
      <c r="BF73" s="92"/>
      <c r="BG73" s="105" t="str">
        <f>MYP!$O$63</f>
        <v>Apr MR Forecast 2018</v>
      </c>
      <c r="BH73" s="105" t="str">
        <f>MYP!$O$63</f>
        <v>Apr MR Forecast 2018</v>
      </c>
      <c r="BI73" s="105" t="str">
        <f>MYP!$O$63</f>
        <v>Apr MR Forecast 2018</v>
      </c>
      <c r="BJ73" s="105" t="str">
        <f>MYP!$O$63</f>
        <v>Apr MR Forecast 2018</v>
      </c>
      <c r="BK73" s="105" t="str">
        <f>MYP!$O$63</f>
        <v>Apr MR Forecast 2018</v>
      </c>
      <c r="BL73" s="105" t="str">
        <f>MYP!$O$63</f>
        <v>Apr MR Forecast 2018</v>
      </c>
      <c r="BM73" s="105" t="str">
        <f>MYP!$O$63</f>
        <v>Apr MR Forecast 2018</v>
      </c>
      <c r="BN73" s="105" t="str">
        <f>MYP!$O$63</f>
        <v>Apr MR Forecast 2018</v>
      </c>
      <c r="BO73" s="105" t="str">
        <f>MYP!$O$63</f>
        <v>Apr MR Forecast 2018</v>
      </c>
      <c r="BP73" s="105" t="str">
        <f>MYP!$O$63</f>
        <v>Apr MR Forecast 2018</v>
      </c>
      <c r="BQ73" s="105" t="str">
        <f>MYP!$O$63</f>
        <v>Apr MR Forecast 2018</v>
      </c>
      <c r="BR73" s="105" t="str">
        <f>MYP!$O$63</f>
        <v>Apr MR Forecast 2018</v>
      </c>
      <c r="BT73" s="92"/>
      <c r="BU73" s="92"/>
      <c r="BV73" s="105" t="str">
        <f>MYP!$O$63</f>
        <v>Apr MR Forecast 2018</v>
      </c>
      <c r="BW73" s="105" t="str">
        <f>MYP!$O$63</f>
        <v>Apr MR Forecast 2018</v>
      </c>
      <c r="BX73" s="105" t="str">
        <f>MYP!$O$63</f>
        <v>Apr MR Forecast 2018</v>
      </c>
      <c r="BY73" s="105" t="str">
        <f>MYP!$O$63</f>
        <v>Apr MR Forecast 2018</v>
      </c>
      <c r="BZ73" s="105" t="str">
        <f>MYP!$O$63</f>
        <v>Apr MR Forecast 2018</v>
      </c>
      <c r="CA73" s="105" t="str">
        <f>MYP!$O$63</f>
        <v>Apr MR Forecast 2018</v>
      </c>
      <c r="CB73" s="105" t="str">
        <f>MYP!$O$63</f>
        <v>Apr MR Forecast 2018</v>
      </c>
      <c r="CC73" s="105" t="str">
        <f>MYP!$O$63</f>
        <v>Apr MR Forecast 2018</v>
      </c>
      <c r="CD73" s="105" t="str">
        <f>MYP!$O$63</f>
        <v>Apr MR Forecast 2018</v>
      </c>
      <c r="CE73" s="105" t="str">
        <f>MYP!$O$63</f>
        <v>Apr MR Forecast 2018</v>
      </c>
      <c r="CF73" s="105" t="str">
        <f>MYP!$O$63</f>
        <v>Apr MR Forecast 2018</v>
      </c>
      <c r="CG73" s="105" t="str">
        <f>MYP!$O$63</f>
        <v>Apr MR Forecast 2018</v>
      </c>
      <c r="CI73" s="92"/>
      <c r="CJ73" s="92"/>
      <c r="CK73" s="105" t="str">
        <f>MYP!$O$63</f>
        <v>Apr MR Forecast 2018</v>
      </c>
      <c r="CL73" s="105" t="str">
        <f>MYP!$O$63</f>
        <v>Apr MR Forecast 2018</v>
      </c>
      <c r="CM73" s="105" t="str">
        <f>MYP!$O$63</f>
        <v>Apr MR Forecast 2018</v>
      </c>
      <c r="CN73" s="105" t="str">
        <f>MYP!$O$63</f>
        <v>Apr MR Forecast 2018</v>
      </c>
      <c r="CO73" s="105" t="str">
        <f>MYP!$O$63</f>
        <v>Apr MR Forecast 2018</v>
      </c>
      <c r="CP73" s="105" t="str">
        <f>MYP!$O$63</f>
        <v>Apr MR Forecast 2018</v>
      </c>
      <c r="CQ73" s="105" t="str">
        <f>MYP!$O$63</f>
        <v>Apr MR Forecast 2018</v>
      </c>
      <c r="CR73" s="105" t="str">
        <f>MYP!$O$63</f>
        <v>Apr MR Forecast 2018</v>
      </c>
      <c r="CS73" s="105" t="str">
        <f>MYP!$O$63</f>
        <v>Apr MR Forecast 2018</v>
      </c>
      <c r="CT73" s="105" t="str">
        <f>MYP!$O$63</f>
        <v>Apr MR Forecast 2018</v>
      </c>
      <c r="CU73" s="105" t="str">
        <f>MYP!$O$63</f>
        <v>Apr MR Forecast 2018</v>
      </c>
      <c r="CV73" s="105" t="str">
        <f>MYP!$O$63</f>
        <v>Apr MR Forecast 2018</v>
      </c>
      <c r="CX73" s="92"/>
      <c r="CY73" s="92"/>
      <c r="CZ73" s="105" t="str">
        <f>MYP!$O$63</f>
        <v>Apr MR Forecast 2018</v>
      </c>
      <c r="DA73" s="105" t="str">
        <f>MYP!$O$63</f>
        <v>Apr MR Forecast 2018</v>
      </c>
      <c r="DB73" s="105" t="str">
        <f>MYP!$O$63</f>
        <v>Apr MR Forecast 2018</v>
      </c>
      <c r="DC73" s="105" t="str">
        <f>MYP!$O$63</f>
        <v>Apr MR Forecast 2018</v>
      </c>
      <c r="DD73" s="105" t="str">
        <f>MYP!$O$63</f>
        <v>Apr MR Forecast 2018</v>
      </c>
      <c r="DE73" s="105" t="str">
        <f>MYP!$O$63</f>
        <v>Apr MR Forecast 2018</v>
      </c>
      <c r="DF73" s="105" t="str">
        <f>MYP!$O$63</f>
        <v>Apr MR Forecast 2018</v>
      </c>
      <c r="DG73" s="105" t="str">
        <f>MYP!$O$63</f>
        <v>Apr MR Forecast 2018</v>
      </c>
      <c r="DH73" s="105" t="str">
        <f>MYP!$O$63</f>
        <v>Apr MR Forecast 2018</v>
      </c>
      <c r="DI73" s="105" t="str">
        <f>MYP!$O$63</f>
        <v>Apr MR Forecast 2018</v>
      </c>
      <c r="DJ73" s="105" t="str">
        <f>MYP!$O$63</f>
        <v>Apr MR Forecast 2018</v>
      </c>
      <c r="DK73" s="105" t="str">
        <f>MYP!$O$63</f>
        <v>Apr MR Forecast 2018</v>
      </c>
      <c r="DM73" s="92"/>
      <c r="DN73" s="92"/>
      <c r="DO73" s="105" t="str">
        <f>MYP!$O$63</f>
        <v>Apr MR Forecast 2018</v>
      </c>
      <c r="DP73" s="105" t="str">
        <f>MYP!$O$63</f>
        <v>Apr MR Forecast 2018</v>
      </c>
      <c r="DQ73" s="105" t="str">
        <f>MYP!$O$63</f>
        <v>Apr MR Forecast 2018</v>
      </c>
      <c r="DR73" s="105" t="str">
        <f>MYP!$O$63</f>
        <v>Apr MR Forecast 2018</v>
      </c>
      <c r="DS73" s="105" t="str">
        <f>MYP!$O$63</f>
        <v>Apr MR Forecast 2018</v>
      </c>
      <c r="DT73" s="105" t="str">
        <f>MYP!$O$63</f>
        <v>Apr MR Forecast 2018</v>
      </c>
      <c r="DU73" s="105" t="str">
        <f>MYP!$O$63</f>
        <v>Apr MR Forecast 2018</v>
      </c>
      <c r="DV73" s="105" t="str">
        <f>MYP!$O$63</f>
        <v>Apr MR Forecast 2018</v>
      </c>
      <c r="DW73" s="105" t="str">
        <f>MYP!$O$63</f>
        <v>Apr MR Forecast 2018</v>
      </c>
      <c r="DX73" s="105" t="str">
        <f>MYP!$O$63</f>
        <v>Apr MR Forecast 2018</v>
      </c>
      <c r="DY73" s="105" t="str">
        <f>MYP!$O$63</f>
        <v>Apr MR Forecast 2018</v>
      </c>
      <c r="DZ73" s="105" t="str">
        <f>MYP!$O$63</f>
        <v>Apr MR Forecast 2018</v>
      </c>
      <c r="EB73" s="92"/>
      <c r="EC73" s="92"/>
      <c r="ED73" s="105" t="str">
        <f>MYP!$O$63</f>
        <v>Apr MR Forecast 2018</v>
      </c>
      <c r="EE73" s="105" t="str">
        <f>MYP!$O$63</f>
        <v>Apr MR Forecast 2018</v>
      </c>
      <c r="EF73" s="105" t="str">
        <f>MYP!$O$63</f>
        <v>Apr MR Forecast 2018</v>
      </c>
      <c r="EG73" s="105" t="str">
        <f>MYP!$O$63</f>
        <v>Apr MR Forecast 2018</v>
      </c>
      <c r="EH73" s="105" t="str">
        <f>MYP!$O$63</f>
        <v>Apr MR Forecast 2018</v>
      </c>
      <c r="EI73" s="105" t="str">
        <f>MYP!$O$63</f>
        <v>Apr MR Forecast 2018</v>
      </c>
      <c r="EJ73" s="105" t="str">
        <f>MYP!$O$63</f>
        <v>Apr MR Forecast 2018</v>
      </c>
      <c r="EK73" s="105" t="str">
        <f>MYP!$O$63</f>
        <v>Apr MR Forecast 2018</v>
      </c>
      <c r="EL73" s="105" t="str">
        <f>MYP!$O$63</f>
        <v>Apr MR Forecast 2018</v>
      </c>
      <c r="EM73" s="105" t="str">
        <f>MYP!$O$63</f>
        <v>Apr MR Forecast 2018</v>
      </c>
      <c r="EN73" s="105" t="str">
        <f>MYP!$O$63</f>
        <v>Apr MR Forecast 2018</v>
      </c>
      <c r="EO73" s="105" t="str">
        <f>MYP!$O$63</f>
        <v>Apr MR Forecast 2018</v>
      </c>
      <c r="EQ73" s="92"/>
      <c r="ER73" s="92"/>
      <c r="ES73" s="105" t="str">
        <f>MYP!$O$63</f>
        <v>Apr MR Forecast 2018</v>
      </c>
      <c r="ET73" s="105" t="str">
        <f>MYP!$O$63</f>
        <v>Apr MR Forecast 2018</v>
      </c>
      <c r="EU73" s="105" t="str">
        <f>MYP!$O$63</f>
        <v>Apr MR Forecast 2018</v>
      </c>
      <c r="EV73" s="105" t="str">
        <f>MYP!$O$63</f>
        <v>Apr MR Forecast 2018</v>
      </c>
      <c r="EW73" s="105" t="str">
        <f>MYP!$O$63</f>
        <v>Apr MR Forecast 2018</v>
      </c>
      <c r="EX73" s="105" t="str">
        <f>MYP!$O$63</f>
        <v>Apr MR Forecast 2018</v>
      </c>
      <c r="EY73" s="105" t="str">
        <f>MYP!$O$63</f>
        <v>Apr MR Forecast 2018</v>
      </c>
      <c r="EZ73" s="105" t="str">
        <f>MYP!$O$63</f>
        <v>Apr MR Forecast 2018</v>
      </c>
      <c r="FA73" s="105" t="str">
        <f>MYP!$O$63</f>
        <v>Apr MR Forecast 2018</v>
      </c>
      <c r="FB73" s="105" t="str">
        <f>MYP!$O$63</f>
        <v>Apr MR Forecast 2018</v>
      </c>
      <c r="FC73" s="105" t="str">
        <f>MYP!$O$63</f>
        <v>Apr MR Forecast 2018</v>
      </c>
      <c r="FD73" s="105" t="str">
        <f>MYP!$O$63</f>
        <v>Apr MR Forecast 2018</v>
      </c>
      <c r="FF73" s="92"/>
      <c r="FG73" s="92"/>
      <c r="FH73" s="105" t="str">
        <f>MYP!$O$63</f>
        <v>Apr MR Forecast 2018</v>
      </c>
      <c r="FI73" s="105" t="str">
        <f>MYP!$O$63</f>
        <v>Apr MR Forecast 2018</v>
      </c>
      <c r="FJ73" s="105" t="str">
        <f>MYP!$O$63</f>
        <v>Apr MR Forecast 2018</v>
      </c>
      <c r="FK73" s="105" t="str">
        <f>MYP!$O$63</f>
        <v>Apr MR Forecast 2018</v>
      </c>
      <c r="FL73" s="105" t="str">
        <f>MYP!$O$63</f>
        <v>Apr MR Forecast 2018</v>
      </c>
      <c r="FM73" s="105" t="str">
        <f>MYP!$O$63</f>
        <v>Apr MR Forecast 2018</v>
      </c>
      <c r="FN73" s="105" t="str">
        <f>MYP!$O$63</f>
        <v>Apr MR Forecast 2018</v>
      </c>
      <c r="FO73" s="105" t="str">
        <f>MYP!$O$63</f>
        <v>Apr MR Forecast 2018</v>
      </c>
      <c r="FP73" s="105" t="str">
        <f>MYP!$O$63</f>
        <v>Apr MR Forecast 2018</v>
      </c>
      <c r="FQ73" s="105" t="str">
        <f>MYP!$O$63</f>
        <v>Apr MR Forecast 2018</v>
      </c>
      <c r="FR73" s="105" t="str">
        <f>MYP!$O$63</f>
        <v>Apr MR Forecast 2018</v>
      </c>
      <c r="FS73" s="105" t="str">
        <f>MYP!$O$63</f>
        <v>Apr MR Forecast 2018</v>
      </c>
      <c r="FU73" s="92"/>
      <c r="FV73" s="92"/>
      <c r="FW73" s="105" t="str">
        <f>MYP!$O$63</f>
        <v>Apr MR Forecast 2018</v>
      </c>
      <c r="FX73" s="105" t="str">
        <f>MYP!$O$63</f>
        <v>Apr MR Forecast 2018</v>
      </c>
      <c r="FY73" s="105" t="str">
        <f>MYP!$O$63</f>
        <v>Apr MR Forecast 2018</v>
      </c>
      <c r="FZ73" s="105" t="str">
        <f>MYP!$O$63</f>
        <v>Apr MR Forecast 2018</v>
      </c>
      <c r="GA73" s="105" t="str">
        <f>MYP!$O$63</f>
        <v>Apr MR Forecast 2018</v>
      </c>
      <c r="GB73" s="105" t="str">
        <f>MYP!$O$63</f>
        <v>Apr MR Forecast 2018</v>
      </c>
      <c r="GC73" s="105" t="str">
        <f>MYP!$O$63</f>
        <v>Apr MR Forecast 2018</v>
      </c>
      <c r="GD73" s="105" t="str">
        <f>MYP!$O$63</f>
        <v>Apr MR Forecast 2018</v>
      </c>
      <c r="GE73" s="105" t="str">
        <f>MYP!$O$63</f>
        <v>Apr MR Forecast 2018</v>
      </c>
      <c r="GF73" s="105" t="str">
        <f>MYP!$O$63</f>
        <v>Apr MR Forecast 2018</v>
      </c>
      <c r="GG73" s="105" t="str">
        <f>MYP!$O$63</f>
        <v>Apr MR Forecast 2018</v>
      </c>
      <c r="GH73" s="105" t="str">
        <f>MYP!$O$63</f>
        <v>Apr MR Forecast 2018</v>
      </c>
      <c r="GJ73" s="92"/>
      <c r="GK73" s="92"/>
      <c r="GL73" s="105" t="str">
        <f>MYP!$O$63</f>
        <v>Apr MR Forecast 2018</v>
      </c>
      <c r="GM73" s="105" t="str">
        <f>MYP!$O$63</f>
        <v>Apr MR Forecast 2018</v>
      </c>
      <c r="GN73" s="105" t="str">
        <f>MYP!$O$63</f>
        <v>Apr MR Forecast 2018</v>
      </c>
      <c r="GO73" s="105" t="str">
        <f>MYP!$O$63</f>
        <v>Apr MR Forecast 2018</v>
      </c>
      <c r="GP73" s="105" t="str">
        <f>MYP!$O$63</f>
        <v>Apr MR Forecast 2018</v>
      </c>
      <c r="GQ73" s="105" t="str">
        <f>MYP!$O$63</f>
        <v>Apr MR Forecast 2018</v>
      </c>
      <c r="GR73" s="105" t="str">
        <f>MYP!$O$63</f>
        <v>Apr MR Forecast 2018</v>
      </c>
      <c r="GS73" s="105" t="str">
        <f>MYP!$O$63</f>
        <v>Apr MR Forecast 2018</v>
      </c>
      <c r="GT73" s="105" t="str">
        <f>MYP!$O$63</f>
        <v>Apr MR Forecast 2018</v>
      </c>
      <c r="GU73" s="105" t="str">
        <f>MYP!$O$63</f>
        <v>Apr MR Forecast 2018</v>
      </c>
      <c r="GV73" s="105" t="str">
        <f>MYP!$O$63</f>
        <v>Apr MR Forecast 2018</v>
      </c>
      <c r="GW73" s="105" t="str">
        <f>MYP!$O$63</f>
        <v>Apr MR Forecast 2018</v>
      </c>
      <c r="GY73" s="92"/>
    </row>
    <row r="74" spans="1:207" ht="11.45" hidden="1" customHeight="1">
      <c r="A74" s="91" t="s">
        <v>86</v>
      </c>
      <c r="O74" s="97" t="s">
        <v>99</v>
      </c>
      <c r="P74" s="99" t="s">
        <v>228</v>
      </c>
      <c r="Q74" s="97" t="s">
        <v>72</v>
      </c>
      <c r="R74" s="97"/>
      <c r="S74" s="97"/>
      <c r="T74" s="106"/>
      <c r="U74" s="96"/>
      <c r="V74" s="96"/>
      <c r="W74" s="96"/>
      <c r="X74" s="96"/>
      <c r="Y74" s="96"/>
      <c r="AB74" s="92"/>
      <c r="AC74" s="105">
        <f>MYP!$O$64+AC$93-1</f>
        <v>2018</v>
      </c>
      <c r="AD74" s="105">
        <f>MYP!$O$64+AD$93-1</f>
        <v>2018</v>
      </c>
      <c r="AE74" s="105">
        <f>MYP!$O$64+AE$93-1</f>
        <v>2018</v>
      </c>
      <c r="AF74" s="105">
        <f>MYP!$O$64+AF$93-1</f>
        <v>2018</v>
      </c>
      <c r="AG74" s="105">
        <f>MYP!$O$64+AG$93-1</f>
        <v>2018</v>
      </c>
      <c r="AH74" s="105">
        <f>MYP!$O$64+AH$93-1</f>
        <v>2018</v>
      </c>
      <c r="AI74" s="105">
        <f>MYP!$O$64+AI$93-1</f>
        <v>2018</v>
      </c>
      <c r="AJ74" s="105">
        <f>MYP!$O$64+AJ$93-1</f>
        <v>2018</v>
      </c>
      <c r="AK74" s="105">
        <f>MYP!$O$64+AK$93-1</f>
        <v>2018</v>
      </c>
      <c r="AL74" s="105">
        <f>MYP!$O$64+AL$93-1</f>
        <v>2018</v>
      </c>
      <c r="AM74" s="105">
        <f>MYP!$O$64+AM$93-1</f>
        <v>2018</v>
      </c>
      <c r="AN74" s="105">
        <f>MYP!$O$64+AN$93-1</f>
        <v>2018</v>
      </c>
      <c r="AO74" s="92"/>
      <c r="AP74" s="92"/>
      <c r="AQ74" s="92"/>
      <c r="AR74" s="105">
        <f>MYP!$O$64+AR$93-1</f>
        <v>2018</v>
      </c>
      <c r="AS74" s="105">
        <f>MYP!$O$64+AS$93-1</f>
        <v>2018</v>
      </c>
      <c r="AT74" s="105">
        <f>MYP!$O$64+AT$93-1</f>
        <v>2018</v>
      </c>
      <c r="AU74" s="105">
        <f>MYP!$O$64+AU$93-1</f>
        <v>2018</v>
      </c>
      <c r="AV74" s="105">
        <f>MYP!$O$64+AV$93-1</f>
        <v>2018</v>
      </c>
      <c r="AW74" s="105">
        <f>MYP!$O$64+AW$93-1</f>
        <v>2018</v>
      </c>
      <c r="AX74" s="105">
        <f>MYP!$O$64+AX$93-1</f>
        <v>2018</v>
      </c>
      <c r="AY74" s="105">
        <f>MYP!$O$64+AY$93-1</f>
        <v>2018</v>
      </c>
      <c r="AZ74" s="105">
        <f>MYP!$O$64+AZ$93-1</f>
        <v>2018</v>
      </c>
      <c r="BA74" s="105">
        <f>MYP!$O$64+BA$93-1</f>
        <v>2018</v>
      </c>
      <c r="BB74" s="105">
        <f>MYP!$O$64+BB$93-1</f>
        <v>2018</v>
      </c>
      <c r="BC74" s="105">
        <f>MYP!$O$64+BC$93-1</f>
        <v>2018</v>
      </c>
      <c r="BE74" s="92"/>
      <c r="BF74" s="92"/>
      <c r="BG74" s="105">
        <f>MYP!$O$64+BG$93-1</f>
        <v>2018</v>
      </c>
      <c r="BH74" s="105">
        <f>MYP!$O$64+BH$93-1</f>
        <v>2018</v>
      </c>
      <c r="BI74" s="105">
        <f>MYP!$O$64+BI$93-1</f>
        <v>2018</v>
      </c>
      <c r="BJ74" s="105">
        <f>MYP!$O$64+BJ$93-1</f>
        <v>2018</v>
      </c>
      <c r="BK74" s="105">
        <f>MYP!$O$64+BK$93-1</f>
        <v>2018</v>
      </c>
      <c r="BL74" s="105">
        <f>MYP!$O$64+BL$93-1</f>
        <v>2018</v>
      </c>
      <c r="BM74" s="105">
        <f>MYP!$O$64+BM$93-1</f>
        <v>2018</v>
      </c>
      <c r="BN74" s="105">
        <f>MYP!$O$64+BN$93-1</f>
        <v>2018</v>
      </c>
      <c r="BO74" s="105">
        <f>MYP!$O$64+BO$93-1</f>
        <v>2018</v>
      </c>
      <c r="BP74" s="105">
        <f>MYP!$O$64+BP$93-1</f>
        <v>2018</v>
      </c>
      <c r="BQ74" s="105">
        <f>MYP!$O$64+BQ$93-1</f>
        <v>2018</v>
      </c>
      <c r="BR74" s="105">
        <f>MYP!$O$64+BR$93-1</f>
        <v>2018</v>
      </c>
      <c r="BT74" s="92"/>
      <c r="BU74" s="92"/>
      <c r="BV74" s="105">
        <f>MYP!$O$64+BV$93-1</f>
        <v>2019</v>
      </c>
      <c r="BW74" s="105">
        <f>MYP!$O$64+BW$93-1</f>
        <v>2019</v>
      </c>
      <c r="BX74" s="105">
        <f>MYP!$O$64+BX$93-1</f>
        <v>2019</v>
      </c>
      <c r="BY74" s="105">
        <f>MYP!$O$64+BY$93-1</f>
        <v>2019</v>
      </c>
      <c r="BZ74" s="105">
        <f>MYP!$O$64+BZ$93-1</f>
        <v>2019</v>
      </c>
      <c r="CA74" s="105">
        <f>MYP!$O$64+CA$93-1</f>
        <v>2019</v>
      </c>
      <c r="CB74" s="105">
        <f>MYP!$O$64+CB$93-1</f>
        <v>2019</v>
      </c>
      <c r="CC74" s="105">
        <f>MYP!$O$64+CC$93-1</f>
        <v>2019</v>
      </c>
      <c r="CD74" s="105">
        <f>MYP!$O$64+CD$93-1</f>
        <v>2019</v>
      </c>
      <c r="CE74" s="105">
        <f>MYP!$O$64+CE$93-1</f>
        <v>2019</v>
      </c>
      <c r="CF74" s="105">
        <f>MYP!$O$64+CF$93-1</f>
        <v>2019</v>
      </c>
      <c r="CG74" s="105">
        <f>MYP!$O$64+CG$93-1</f>
        <v>2019</v>
      </c>
      <c r="CI74" s="92"/>
      <c r="CJ74" s="92"/>
      <c r="CK74" s="105">
        <f>MYP!$O$64+CK$93-1</f>
        <v>2020</v>
      </c>
      <c r="CL74" s="105">
        <f>MYP!$O$64+CL$93-1</f>
        <v>2020</v>
      </c>
      <c r="CM74" s="105">
        <f>MYP!$O$64+CM$93-1</f>
        <v>2020</v>
      </c>
      <c r="CN74" s="105">
        <f>MYP!$O$64+CN$93-1</f>
        <v>2020</v>
      </c>
      <c r="CO74" s="105">
        <f>MYP!$O$64+CO$93-1</f>
        <v>2020</v>
      </c>
      <c r="CP74" s="105">
        <f>MYP!$O$64+CP$93-1</f>
        <v>2020</v>
      </c>
      <c r="CQ74" s="105">
        <f>MYP!$O$64+CQ$93-1</f>
        <v>2020</v>
      </c>
      <c r="CR74" s="105">
        <f>MYP!$O$64+CR$93-1</f>
        <v>2020</v>
      </c>
      <c r="CS74" s="105">
        <f>MYP!$O$64+CS$93-1</f>
        <v>2020</v>
      </c>
      <c r="CT74" s="105">
        <f>MYP!$O$64+CT$93-1</f>
        <v>2020</v>
      </c>
      <c r="CU74" s="105">
        <f>MYP!$O$64+CU$93-1</f>
        <v>2020</v>
      </c>
      <c r="CV74" s="105">
        <f>MYP!$O$64+CV$93-1</f>
        <v>2020</v>
      </c>
      <c r="CX74" s="92"/>
      <c r="CY74" s="92"/>
      <c r="CZ74" s="105">
        <f>MYP!$O$64+CZ$93-1</f>
        <v>2021</v>
      </c>
      <c r="DA74" s="105">
        <f>MYP!$O$64+DA$93-1</f>
        <v>2021</v>
      </c>
      <c r="DB74" s="105">
        <f>MYP!$O$64+DB$93-1</f>
        <v>2021</v>
      </c>
      <c r="DC74" s="105">
        <f>MYP!$O$64+DC$93-1</f>
        <v>2021</v>
      </c>
      <c r="DD74" s="105">
        <f>MYP!$O$64+DD$93-1</f>
        <v>2021</v>
      </c>
      <c r="DE74" s="105">
        <f>MYP!$O$64+DE$93-1</f>
        <v>2021</v>
      </c>
      <c r="DF74" s="105">
        <f>MYP!$O$64+DF$93-1</f>
        <v>2021</v>
      </c>
      <c r="DG74" s="105">
        <f>MYP!$O$64+DG$93-1</f>
        <v>2021</v>
      </c>
      <c r="DH74" s="105">
        <f>MYP!$O$64+DH$93-1</f>
        <v>2021</v>
      </c>
      <c r="DI74" s="105">
        <f>MYP!$O$64+DI$93-1</f>
        <v>2021</v>
      </c>
      <c r="DJ74" s="105">
        <f>MYP!$O$64+DJ$93-1</f>
        <v>2021</v>
      </c>
      <c r="DK74" s="105">
        <f>MYP!$O$64+DK$93-1</f>
        <v>2021</v>
      </c>
      <c r="DM74" s="92"/>
      <c r="DN74" s="92"/>
      <c r="DO74" s="105">
        <f>MYP!$O$64+DO$93-1</f>
        <v>2022</v>
      </c>
      <c r="DP74" s="105">
        <f>MYP!$O$64+DP$93-1</f>
        <v>2022</v>
      </c>
      <c r="DQ74" s="105">
        <f>MYP!$O$64+DQ$93-1</f>
        <v>2022</v>
      </c>
      <c r="DR74" s="105">
        <f>MYP!$O$64+DR$93-1</f>
        <v>2022</v>
      </c>
      <c r="DS74" s="105">
        <f>MYP!$O$64+DS$93-1</f>
        <v>2022</v>
      </c>
      <c r="DT74" s="105">
        <f>MYP!$O$64+DT$93-1</f>
        <v>2022</v>
      </c>
      <c r="DU74" s="105">
        <f>MYP!$O$64+DU$93-1</f>
        <v>2022</v>
      </c>
      <c r="DV74" s="105">
        <f>MYP!$O$64+DV$93-1</f>
        <v>2022</v>
      </c>
      <c r="DW74" s="105">
        <f>MYP!$O$64+DW$93-1</f>
        <v>2022</v>
      </c>
      <c r="DX74" s="105">
        <f>MYP!$O$64+DX$93-1</f>
        <v>2022</v>
      </c>
      <c r="DY74" s="105">
        <f>MYP!$O$64+DY$93-1</f>
        <v>2022</v>
      </c>
      <c r="DZ74" s="105">
        <f>MYP!$O$64+DZ$93-1</f>
        <v>2022</v>
      </c>
      <c r="EB74" s="92"/>
      <c r="EC74" s="92"/>
      <c r="ED74" s="105">
        <f>MYP!$O$64+ED$93-1</f>
        <v>2023</v>
      </c>
      <c r="EE74" s="105">
        <f>MYP!$O$64+EE$93-1</f>
        <v>2023</v>
      </c>
      <c r="EF74" s="105">
        <f>MYP!$O$64+EF$93-1</f>
        <v>2023</v>
      </c>
      <c r="EG74" s="105">
        <f>MYP!$O$64+EG$93-1</f>
        <v>2023</v>
      </c>
      <c r="EH74" s="105">
        <f>MYP!$O$64+EH$93-1</f>
        <v>2023</v>
      </c>
      <c r="EI74" s="105">
        <f>MYP!$O$64+EI$93-1</f>
        <v>2023</v>
      </c>
      <c r="EJ74" s="105">
        <f>MYP!$O$64+EJ$93-1</f>
        <v>2023</v>
      </c>
      <c r="EK74" s="105">
        <f>MYP!$O$64+EK$93-1</f>
        <v>2023</v>
      </c>
      <c r="EL74" s="105">
        <f>MYP!$O$64+EL$93-1</f>
        <v>2023</v>
      </c>
      <c r="EM74" s="105">
        <f>MYP!$O$64+EM$93-1</f>
        <v>2023</v>
      </c>
      <c r="EN74" s="105">
        <f>MYP!$O$64+EN$93-1</f>
        <v>2023</v>
      </c>
      <c r="EO74" s="105">
        <f>MYP!$O$64+EO$93-1</f>
        <v>2023</v>
      </c>
      <c r="EQ74" s="92"/>
      <c r="ER74" s="92"/>
      <c r="ES74" s="105">
        <f>MYP!$O$64+ES$93-1</f>
        <v>2024</v>
      </c>
      <c r="ET74" s="105">
        <f>MYP!$O$64+ET$93-1</f>
        <v>2024</v>
      </c>
      <c r="EU74" s="105">
        <f>MYP!$O$64+EU$93-1</f>
        <v>2024</v>
      </c>
      <c r="EV74" s="105">
        <f>MYP!$O$64+EV$93-1</f>
        <v>2024</v>
      </c>
      <c r="EW74" s="105">
        <f>MYP!$O$64+EW$93-1</f>
        <v>2024</v>
      </c>
      <c r="EX74" s="105">
        <f>MYP!$O$64+EX$93-1</f>
        <v>2024</v>
      </c>
      <c r="EY74" s="105">
        <f>MYP!$O$64+EY$93-1</f>
        <v>2024</v>
      </c>
      <c r="EZ74" s="105">
        <f>MYP!$O$64+EZ$93-1</f>
        <v>2024</v>
      </c>
      <c r="FA74" s="105">
        <f>MYP!$O$64+FA$93-1</f>
        <v>2024</v>
      </c>
      <c r="FB74" s="105">
        <f>MYP!$O$64+FB$93-1</f>
        <v>2024</v>
      </c>
      <c r="FC74" s="105">
        <f>MYP!$O$64+FC$93-1</f>
        <v>2024</v>
      </c>
      <c r="FD74" s="105">
        <f>MYP!$O$64+FD$93-1</f>
        <v>2024</v>
      </c>
      <c r="FF74" s="92"/>
      <c r="FG74" s="92"/>
      <c r="FH74" s="105">
        <f>MYP!$O$64+FH$93-1</f>
        <v>2025</v>
      </c>
      <c r="FI74" s="105">
        <f>MYP!$O$64+FI$93-1</f>
        <v>2025</v>
      </c>
      <c r="FJ74" s="105">
        <f>MYP!$O$64+FJ$93-1</f>
        <v>2025</v>
      </c>
      <c r="FK74" s="105">
        <f>MYP!$O$64+FK$93-1</f>
        <v>2025</v>
      </c>
      <c r="FL74" s="105">
        <f>MYP!$O$64+FL$93-1</f>
        <v>2025</v>
      </c>
      <c r="FM74" s="105">
        <f>MYP!$O$64+FM$93-1</f>
        <v>2025</v>
      </c>
      <c r="FN74" s="105">
        <f>MYP!$O$64+FN$93-1</f>
        <v>2025</v>
      </c>
      <c r="FO74" s="105">
        <f>MYP!$O$64+FO$93-1</f>
        <v>2025</v>
      </c>
      <c r="FP74" s="105">
        <f>MYP!$O$64+FP$93-1</f>
        <v>2025</v>
      </c>
      <c r="FQ74" s="105">
        <f>MYP!$O$64+FQ$93-1</f>
        <v>2025</v>
      </c>
      <c r="FR74" s="105">
        <f>MYP!$O$64+FR$93-1</f>
        <v>2025</v>
      </c>
      <c r="FS74" s="105">
        <f>MYP!$O$64+FS$93-1</f>
        <v>2025</v>
      </c>
      <c r="FU74" s="92"/>
      <c r="FV74" s="92"/>
      <c r="FW74" s="105">
        <f>MYP!$O$64+FW$93-1</f>
        <v>2026</v>
      </c>
      <c r="FX74" s="105">
        <f>MYP!$O$64+FX$93-1</f>
        <v>2026</v>
      </c>
      <c r="FY74" s="105">
        <f>MYP!$O$64+FY$93-1</f>
        <v>2026</v>
      </c>
      <c r="FZ74" s="105">
        <f>MYP!$O$64+FZ$93-1</f>
        <v>2026</v>
      </c>
      <c r="GA74" s="105">
        <f>MYP!$O$64+GA$93-1</f>
        <v>2026</v>
      </c>
      <c r="GB74" s="105">
        <f>MYP!$O$64+GB$93-1</f>
        <v>2026</v>
      </c>
      <c r="GC74" s="105">
        <f>MYP!$O$64+GC$93-1</f>
        <v>2026</v>
      </c>
      <c r="GD74" s="105">
        <f>MYP!$O$64+GD$93-1</f>
        <v>2026</v>
      </c>
      <c r="GE74" s="105">
        <f>MYP!$O$64+GE$93-1</f>
        <v>2026</v>
      </c>
      <c r="GF74" s="105">
        <f>MYP!$O$64+GF$93-1</f>
        <v>2026</v>
      </c>
      <c r="GG74" s="105">
        <f>MYP!$O$64+GG$93-1</f>
        <v>2026</v>
      </c>
      <c r="GH74" s="105">
        <f>MYP!$O$64+GH$93-1</f>
        <v>2026</v>
      </c>
      <c r="GJ74" s="92"/>
      <c r="GK74" s="92"/>
      <c r="GL74" s="105">
        <f>MYP!$O$64+GL$93-1</f>
        <v>2027</v>
      </c>
      <c r="GM74" s="105">
        <f>MYP!$O$64+GM$93-1</f>
        <v>2027</v>
      </c>
      <c r="GN74" s="105">
        <f>MYP!$O$64+GN$93-1</f>
        <v>2027</v>
      </c>
      <c r="GO74" s="105">
        <f>MYP!$O$64+GO$93-1</f>
        <v>2027</v>
      </c>
      <c r="GP74" s="105">
        <f>MYP!$O$64+GP$93-1</f>
        <v>2027</v>
      </c>
      <c r="GQ74" s="105">
        <f>MYP!$O$64+GQ$93-1</f>
        <v>2027</v>
      </c>
      <c r="GR74" s="105">
        <f>MYP!$O$64+GR$93-1</f>
        <v>2027</v>
      </c>
      <c r="GS74" s="105">
        <f>MYP!$O$64+GS$93-1</f>
        <v>2027</v>
      </c>
      <c r="GT74" s="105">
        <f>MYP!$O$64+GT$93-1</f>
        <v>2027</v>
      </c>
      <c r="GU74" s="105">
        <f>MYP!$O$64+GU$93-1</f>
        <v>2027</v>
      </c>
      <c r="GV74" s="105">
        <f>MYP!$O$64+GV$93-1</f>
        <v>2027</v>
      </c>
      <c r="GW74" s="105">
        <f>MYP!$O$64+GW$93-1</f>
        <v>2027</v>
      </c>
      <c r="GY74" s="92"/>
    </row>
    <row r="75" spans="1:207" ht="11.45" hidden="1" customHeight="1">
      <c r="A75" s="91" t="s">
        <v>86</v>
      </c>
      <c r="O75" s="97" t="s">
        <v>100</v>
      </c>
      <c r="P75" s="99" t="s">
        <v>228</v>
      </c>
      <c r="Q75" s="91" t="s">
        <v>74</v>
      </c>
      <c r="AC75" s="105" t="s">
        <v>113</v>
      </c>
      <c r="AD75" s="105" t="s">
        <v>113</v>
      </c>
      <c r="AE75" s="105" t="s">
        <v>113</v>
      </c>
      <c r="AF75" s="105" t="s">
        <v>113</v>
      </c>
      <c r="AG75" s="105" t="s">
        <v>113</v>
      </c>
      <c r="AH75" s="105" t="s">
        <v>113</v>
      </c>
      <c r="AI75" s="105" t="s">
        <v>113</v>
      </c>
      <c r="AJ75" s="105" t="s">
        <v>113</v>
      </c>
      <c r="AK75" s="105" t="s">
        <v>113</v>
      </c>
      <c r="AL75" s="105" t="s">
        <v>113</v>
      </c>
      <c r="AM75" s="105" t="s">
        <v>113</v>
      </c>
      <c r="AN75" s="105" t="s">
        <v>113</v>
      </c>
      <c r="AO75" s="92"/>
      <c r="AP75" s="92"/>
      <c r="AQ75" s="92"/>
      <c r="AR75" s="105" t="s">
        <v>113</v>
      </c>
      <c r="AS75" s="105" t="s">
        <v>113</v>
      </c>
      <c r="AT75" s="105" t="s">
        <v>113</v>
      </c>
      <c r="AU75" s="105" t="s">
        <v>113</v>
      </c>
      <c r="AV75" s="105" t="s">
        <v>113</v>
      </c>
      <c r="AW75" s="105" t="s">
        <v>113</v>
      </c>
      <c r="AX75" s="105" t="s">
        <v>113</v>
      </c>
      <c r="AY75" s="105" t="s">
        <v>113</v>
      </c>
      <c r="AZ75" s="105" t="s">
        <v>113</v>
      </c>
      <c r="BA75" s="105" t="s">
        <v>113</v>
      </c>
      <c r="BB75" s="105" t="s">
        <v>113</v>
      </c>
      <c r="BC75" s="105" t="s">
        <v>113</v>
      </c>
      <c r="BE75" s="92"/>
      <c r="BF75" s="92"/>
      <c r="BG75" s="105" t="s">
        <v>220</v>
      </c>
      <c r="BH75" s="105" t="s">
        <v>220</v>
      </c>
      <c r="BI75" s="105" t="s">
        <v>220</v>
      </c>
      <c r="BJ75" s="105" t="s">
        <v>220</v>
      </c>
      <c r="BK75" s="105" t="s">
        <v>220</v>
      </c>
      <c r="BL75" s="105" t="s">
        <v>220</v>
      </c>
      <c r="BM75" s="105" t="s">
        <v>220</v>
      </c>
      <c r="BN75" s="105" t="s">
        <v>220</v>
      </c>
      <c r="BO75" s="105" t="s">
        <v>220</v>
      </c>
      <c r="BP75" s="105" t="s">
        <v>220</v>
      </c>
      <c r="BQ75" s="105" t="s">
        <v>220</v>
      </c>
      <c r="BR75" s="105" t="s">
        <v>220</v>
      </c>
      <c r="BS75" s="92"/>
      <c r="BT75" s="92"/>
      <c r="BU75" s="92"/>
      <c r="BV75" s="105" t="s">
        <v>113</v>
      </c>
      <c r="BW75" s="105" t="s">
        <v>113</v>
      </c>
      <c r="BX75" s="105" t="s">
        <v>113</v>
      </c>
      <c r="BY75" s="105" t="s">
        <v>113</v>
      </c>
      <c r="BZ75" s="105" t="s">
        <v>113</v>
      </c>
      <c r="CA75" s="105" t="s">
        <v>113</v>
      </c>
      <c r="CB75" s="105" t="s">
        <v>113</v>
      </c>
      <c r="CC75" s="105" t="s">
        <v>113</v>
      </c>
      <c r="CD75" s="105" t="s">
        <v>113</v>
      </c>
      <c r="CE75" s="105" t="s">
        <v>113</v>
      </c>
      <c r="CF75" s="105" t="s">
        <v>113</v>
      </c>
      <c r="CG75" s="105" t="s">
        <v>113</v>
      </c>
      <c r="CI75" s="92"/>
      <c r="CJ75" s="92"/>
      <c r="CK75" s="105" t="s">
        <v>113</v>
      </c>
      <c r="CL75" s="105" t="s">
        <v>113</v>
      </c>
      <c r="CM75" s="105" t="s">
        <v>113</v>
      </c>
      <c r="CN75" s="105" t="s">
        <v>113</v>
      </c>
      <c r="CO75" s="105" t="s">
        <v>113</v>
      </c>
      <c r="CP75" s="105" t="s">
        <v>113</v>
      </c>
      <c r="CQ75" s="105" t="s">
        <v>113</v>
      </c>
      <c r="CR75" s="105" t="s">
        <v>113</v>
      </c>
      <c r="CS75" s="105" t="s">
        <v>113</v>
      </c>
      <c r="CT75" s="105" t="s">
        <v>113</v>
      </c>
      <c r="CU75" s="105" t="s">
        <v>113</v>
      </c>
      <c r="CV75" s="105" t="s">
        <v>113</v>
      </c>
      <c r="CX75" s="92"/>
      <c r="CY75" s="92"/>
      <c r="CZ75" s="105" t="s">
        <v>113</v>
      </c>
      <c r="DA75" s="105" t="s">
        <v>113</v>
      </c>
      <c r="DB75" s="105" t="s">
        <v>113</v>
      </c>
      <c r="DC75" s="105" t="s">
        <v>113</v>
      </c>
      <c r="DD75" s="105" t="s">
        <v>113</v>
      </c>
      <c r="DE75" s="105" t="s">
        <v>113</v>
      </c>
      <c r="DF75" s="105" t="s">
        <v>113</v>
      </c>
      <c r="DG75" s="105" t="s">
        <v>113</v>
      </c>
      <c r="DH75" s="105" t="s">
        <v>113</v>
      </c>
      <c r="DI75" s="105" t="s">
        <v>113</v>
      </c>
      <c r="DJ75" s="105" t="s">
        <v>113</v>
      </c>
      <c r="DK75" s="105" t="s">
        <v>113</v>
      </c>
      <c r="DM75" s="92"/>
      <c r="DN75" s="92"/>
      <c r="DO75" s="105" t="s">
        <v>113</v>
      </c>
      <c r="DP75" s="105" t="s">
        <v>113</v>
      </c>
      <c r="DQ75" s="105" t="s">
        <v>113</v>
      </c>
      <c r="DR75" s="105" t="s">
        <v>113</v>
      </c>
      <c r="DS75" s="105" t="s">
        <v>113</v>
      </c>
      <c r="DT75" s="105" t="s">
        <v>113</v>
      </c>
      <c r="DU75" s="105" t="s">
        <v>113</v>
      </c>
      <c r="DV75" s="105" t="s">
        <v>113</v>
      </c>
      <c r="DW75" s="105" t="s">
        <v>113</v>
      </c>
      <c r="DX75" s="105" t="s">
        <v>113</v>
      </c>
      <c r="DY75" s="105" t="s">
        <v>113</v>
      </c>
      <c r="DZ75" s="105" t="s">
        <v>113</v>
      </c>
      <c r="EB75" s="92"/>
      <c r="EC75" s="92"/>
      <c r="ED75" s="105" t="s">
        <v>113</v>
      </c>
      <c r="EE75" s="105" t="s">
        <v>113</v>
      </c>
      <c r="EF75" s="105" t="s">
        <v>113</v>
      </c>
      <c r="EG75" s="105" t="s">
        <v>113</v>
      </c>
      <c r="EH75" s="105" t="s">
        <v>113</v>
      </c>
      <c r="EI75" s="105" t="s">
        <v>113</v>
      </c>
      <c r="EJ75" s="105" t="s">
        <v>113</v>
      </c>
      <c r="EK75" s="105" t="s">
        <v>113</v>
      </c>
      <c r="EL75" s="105" t="s">
        <v>113</v>
      </c>
      <c r="EM75" s="105" t="s">
        <v>113</v>
      </c>
      <c r="EN75" s="105" t="s">
        <v>113</v>
      </c>
      <c r="EO75" s="105" t="s">
        <v>113</v>
      </c>
      <c r="EQ75" s="92"/>
      <c r="ER75" s="92"/>
      <c r="ES75" s="105" t="s">
        <v>113</v>
      </c>
      <c r="ET75" s="105" t="s">
        <v>113</v>
      </c>
      <c r="EU75" s="105" t="s">
        <v>113</v>
      </c>
      <c r="EV75" s="105" t="s">
        <v>113</v>
      </c>
      <c r="EW75" s="105" t="s">
        <v>113</v>
      </c>
      <c r="EX75" s="105" t="s">
        <v>113</v>
      </c>
      <c r="EY75" s="105" t="s">
        <v>113</v>
      </c>
      <c r="EZ75" s="105" t="s">
        <v>113</v>
      </c>
      <c r="FA75" s="105" t="s">
        <v>113</v>
      </c>
      <c r="FB75" s="105" t="s">
        <v>113</v>
      </c>
      <c r="FC75" s="105" t="s">
        <v>113</v>
      </c>
      <c r="FD75" s="105" t="s">
        <v>113</v>
      </c>
      <c r="FF75" s="92"/>
      <c r="FG75" s="92"/>
      <c r="FH75" s="105" t="s">
        <v>113</v>
      </c>
      <c r="FI75" s="105" t="s">
        <v>113</v>
      </c>
      <c r="FJ75" s="105" t="s">
        <v>113</v>
      </c>
      <c r="FK75" s="105" t="s">
        <v>113</v>
      </c>
      <c r="FL75" s="105" t="s">
        <v>113</v>
      </c>
      <c r="FM75" s="105" t="s">
        <v>113</v>
      </c>
      <c r="FN75" s="105" t="s">
        <v>113</v>
      </c>
      <c r="FO75" s="105" t="s">
        <v>113</v>
      </c>
      <c r="FP75" s="105" t="s">
        <v>113</v>
      </c>
      <c r="FQ75" s="105" t="s">
        <v>113</v>
      </c>
      <c r="FR75" s="105" t="s">
        <v>113</v>
      </c>
      <c r="FS75" s="105" t="s">
        <v>113</v>
      </c>
      <c r="FU75" s="92"/>
      <c r="FV75" s="92"/>
      <c r="FW75" s="105" t="s">
        <v>113</v>
      </c>
      <c r="FX75" s="105" t="s">
        <v>113</v>
      </c>
      <c r="FY75" s="105" t="s">
        <v>113</v>
      </c>
      <c r="FZ75" s="105" t="s">
        <v>113</v>
      </c>
      <c r="GA75" s="105" t="s">
        <v>113</v>
      </c>
      <c r="GB75" s="105" t="s">
        <v>113</v>
      </c>
      <c r="GC75" s="105" t="s">
        <v>113</v>
      </c>
      <c r="GD75" s="105" t="s">
        <v>113</v>
      </c>
      <c r="GE75" s="105" t="s">
        <v>113</v>
      </c>
      <c r="GF75" s="105" t="s">
        <v>113</v>
      </c>
      <c r="GG75" s="105" t="s">
        <v>113</v>
      </c>
      <c r="GH75" s="105" t="s">
        <v>113</v>
      </c>
      <c r="GJ75" s="92"/>
      <c r="GK75" s="92"/>
      <c r="GL75" s="105" t="s">
        <v>113</v>
      </c>
      <c r="GM75" s="105" t="s">
        <v>113</v>
      </c>
      <c r="GN75" s="105" t="s">
        <v>113</v>
      </c>
      <c r="GO75" s="105" t="s">
        <v>113</v>
      </c>
      <c r="GP75" s="105" t="s">
        <v>113</v>
      </c>
      <c r="GQ75" s="105" t="s">
        <v>113</v>
      </c>
      <c r="GR75" s="105" t="s">
        <v>113</v>
      </c>
      <c r="GS75" s="105" t="s">
        <v>113</v>
      </c>
      <c r="GT75" s="105" t="s">
        <v>113</v>
      </c>
      <c r="GU75" s="105" t="s">
        <v>113</v>
      </c>
      <c r="GV75" s="105" t="s">
        <v>113</v>
      </c>
      <c r="GW75" s="105" t="s">
        <v>113</v>
      </c>
      <c r="GY75" s="92"/>
    </row>
    <row r="76" spans="1:207" ht="11.45" hidden="1" customHeight="1">
      <c r="A76" s="91" t="s">
        <v>86</v>
      </c>
      <c r="O76" s="97" t="s">
        <v>101</v>
      </c>
      <c r="P76" s="100" t="s">
        <v>229</v>
      </c>
      <c r="Q76" s="97" t="s">
        <v>96</v>
      </c>
      <c r="R76" s="97"/>
      <c r="S76" s="97"/>
      <c r="T76" s="106"/>
      <c r="U76" s="96"/>
      <c r="V76" s="96"/>
      <c r="W76" s="96"/>
      <c r="X76" s="96"/>
      <c r="Y76" s="96"/>
      <c r="AB76" s="108" t="str">
        <f>IF(RIGHT(Q62,3)="-C)",Q62,TRIM(LEFT(Q62,5)&amp;MYP!$M$34))</f>
        <v>0170-0000-000</v>
      </c>
      <c r="GY76" s="92"/>
    </row>
    <row r="77" spans="1:207" ht="11.45" hidden="1" customHeight="1">
      <c r="A77" s="91" t="s">
        <v>86</v>
      </c>
      <c r="O77" s="97" t="s">
        <v>102</v>
      </c>
      <c r="P77" s="100" t="s">
        <v>229</v>
      </c>
      <c r="Q77" s="104" t="s">
        <v>73</v>
      </c>
      <c r="R77" s="97"/>
      <c r="S77" s="97"/>
      <c r="T77" s="106"/>
      <c r="U77" s="96"/>
      <c r="V77" s="96"/>
      <c r="W77" s="96"/>
      <c r="X77" s="96"/>
      <c r="Y77" s="96"/>
      <c r="AB77" s="108" t="str">
        <f>MYP!$O$63</f>
        <v>Apr MR Forecast 2018</v>
      </c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BE77" s="92"/>
      <c r="BF77" s="92"/>
      <c r="BT77" s="92"/>
      <c r="BU77" s="92"/>
      <c r="CI77" s="92"/>
      <c r="CJ77" s="92"/>
      <c r="CX77" s="92"/>
      <c r="CY77" s="92"/>
      <c r="DM77" s="92"/>
      <c r="DN77" s="92"/>
      <c r="EB77" s="92"/>
      <c r="EC77" s="92"/>
      <c r="EQ77" s="92"/>
      <c r="ER77" s="92"/>
      <c r="FF77" s="92"/>
      <c r="FG77" s="92"/>
      <c r="FU77" s="92"/>
      <c r="FV77" s="92"/>
      <c r="GJ77" s="92"/>
      <c r="GK77" s="92"/>
      <c r="GY77" s="92"/>
    </row>
    <row r="78" spans="1:207" ht="11.45" hidden="1" customHeight="1">
      <c r="A78" s="91" t="s">
        <v>86</v>
      </c>
      <c r="O78" s="97" t="s">
        <v>103</v>
      </c>
      <c r="P78" s="100" t="s">
        <v>229</v>
      </c>
      <c r="Q78" s="97" t="s">
        <v>72</v>
      </c>
      <c r="R78" s="104"/>
      <c r="S78" s="97"/>
      <c r="T78" s="106"/>
      <c r="U78" s="96"/>
      <c r="V78" s="96"/>
      <c r="W78" s="96"/>
      <c r="X78" s="96"/>
      <c r="Y78" s="96"/>
      <c r="AB78" s="108">
        <f>MYP!$O$64+AB$93-1</f>
        <v>2018</v>
      </c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BE78" s="92"/>
      <c r="BF78" s="92"/>
      <c r="BT78" s="92"/>
      <c r="BU78" s="92"/>
      <c r="CI78" s="92"/>
      <c r="CJ78" s="92"/>
      <c r="CX78" s="92"/>
      <c r="CY78" s="92"/>
      <c r="DM78" s="92"/>
      <c r="DN78" s="92"/>
      <c r="EB78" s="92"/>
      <c r="EC78" s="92"/>
      <c r="EQ78" s="92"/>
      <c r="ER78" s="92"/>
      <c r="FF78" s="92"/>
      <c r="FG78" s="92"/>
      <c r="FU78" s="92"/>
      <c r="FV78" s="92"/>
      <c r="GJ78" s="92"/>
      <c r="GK78" s="92"/>
      <c r="GY78" s="92"/>
    </row>
    <row r="79" spans="1:207" ht="11.45" hidden="1" customHeight="1">
      <c r="A79" s="91" t="s">
        <v>86</v>
      </c>
      <c r="O79" s="97" t="s">
        <v>206</v>
      </c>
      <c r="P79" s="100" t="s">
        <v>229</v>
      </c>
      <c r="Q79" s="91" t="s">
        <v>74</v>
      </c>
      <c r="R79" s="97"/>
      <c r="S79" s="97"/>
      <c r="T79" s="106"/>
      <c r="U79" s="96"/>
      <c r="V79" s="96"/>
      <c r="W79" s="96"/>
      <c r="X79" s="96"/>
      <c r="Y79" s="96"/>
      <c r="AB79" s="108" t="s">
        <v>114</v>
      </c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BE79" s="92"/>
      <c r="BF79" s="92"/>
      <c r="BT79" s="92"/>
      <c r="BU79" s="92"/>
      <c r="CI79" s="92"/>
      <c r="CJ79" s="92"/>
      <c r="CX79" s="92"/>
      <c r="CY79" s="92"/>
      <c r="DM79" s="92"/>
      <c r="DN79" s="92"/>
      <c r="EB79" s="92"/>
      <c r="EC79" s="92"/>
      <c r="EQ79" s="92"/>
      <c r="ER79" s="92"/>
      <c r="FF79" s="92"/>
      <c r="FG79" s="92"/>
      <c r="FU79" s="92"/>
      <c r="FV79" s="92"/>
      <c r="GJ79" s="92"/>
      <c r="GK79" s="92"/>
      <c r="GY79" s="92"/>
    </row>
    <row r="80" spans="1:207" ht="11.45" hidden="1" customHeight="1">
      <c r="A80" s="91" t="s">
        <v>86</v>
      </c>
      <c r="O80" s="97" t="s">
        <v>207</v>
      </c>
      <c r="P80" s="101" t="s">
        <v>243</v>
      </c>
      <c r="Q80" s="97" t="s">
        <v>96</v>
      </c>
      <c r="R80" s="97"/>
      <c r="S80" s="97"/>
      <c r="T80" s="106"/>
      <c r="U80" s="96"/>
      <c r="V80" s="96"/>
      <c r="W80" s="96"/>
      <c r="X80" s="96"/>
      <c r="Y80" s="96"/>
      <c r="AC80" s="109" t="str">
        <f>AC$72</f>
        <v>Dynamic Expression: INTERSECTION(IDESCENDANTS(MEMBER_CELL(multisitesub)),PayrollSite)</v>
      </c>
      <c r="AD80" s="109" t="str">
        <f t="shared" ref="AD80:AN80" si="0">AD$72</f>
        <v>0171-0000-000 (MSA-1)</v>
      </c>
      <c r="AE80" s="109" t="str">
        <f t="shared" si="0"/>
        <v>0173-0000-000 (MSA-2)</v>
      </c>
      <c r="AF80" s="109" t="str">
        <f t="shared" si="0"/>
        <v>0174-0000-000 (MSA-3)</v>
      </c>
      <c r="AG80" s="109" t="str">
        <f t="shared" si="0"/>
        <v>0175-0000-000 (MSA-4)</v>
      </c>
      <c r="AH80" s="109" t="str">
        <f t="shared" si="0"/>
        <v>0176-0000-000 (MSA-5)</v>
      </c>
      <c r="AI80" s="109" t="str">
        <f t="shared" si="0"/>
        <v>0177-0000-000 (MSA-6)</v>
      </c>
      <c r="AJ80" s="109" t="str">
        <f t="shared" si="0"/>
        <v>0178-0000-000 (MSA-7)</v>
      </c>
      <c r="AK80" s="109" t="str">
        <f t="shared" si="0"/>
        <v>0179-0000-000 (MSA-8)</v>
      </c>
      <c r="AL80" s="109" t="str">
        <f t="shared" si="0"/>
        <v>0180-0000-000 (MSA-SA)</v>
      </c>
      <c r="AM80" s="109" t="str">
        <f t="shared" si="0"/>
        <v>0182-0000-000 (MSA-SD)</v>
      </c>
      <c r="AN80" s="109" t="str">
        <f t="shared" si="0"/>
        <v>0172-0000-000 (MERF)</v>
      </c>
      <c r="AO80" s="92"/>
      <c r="AP80" s="92"/>
      <c r="AQ80" s="92"/>
      <c r="AR80" s="109" t="str">
        <f t="shared" ref="AR80:BC80" si="1">AR$72</f>
        <v>Dynamic Expression: INTERSECTION(IDESCENDANTS(MEMBER_CELL(multisitesub)),PayrollSite)</v>
      </c>
      <c r="AS80" s="109" t="str">
        <f t="shared" si="1"/>
        <v>0171-0000-000 (MSA-1)</v>
      </c>
      <c r="AT80" s="109" t="str">
        <f t="shared" si="1"/>
        <v>0173-0000-000 (MSA-2)</v>
      </c>
      <c r="AU80" s="109" t="str">
        <f t="shared" si="1"/>
        <v>0174-0000-000 (MSA-3)</v>
      </c>
      <c r="AV80" s="109" t="str">
        <f t="shared" si="1"/>
        <v>0175-0000-000 (MSA-4)</v>
      </c>
      <c r="AW80" s="109" t="str">
        <f t="shared" si="1"/>
        <v>0176-0000-000 (MSA-5)</v>
      </c>
      <c r="AX80" s="109" t="str">
        <f t="shared" si="1"/>
        <v>0177-0000-000 (MSA-6)</v>
      </c>
      <c r="AY80" s="109" t="str">
        <f t="shared" si="1"/>
        <v>0178-0000-000 (MSA-7)</v>
      </c>
      <c r="AZ80" s="109" t="str">
        <f t="shared" si="1"/>
        <v>0179-0000-000 (MSA-8)</v>
      </c>
      <c r="BA80" s="109" t="str">
        <f t="shared" si="1"/>
        <v>0180-0000-000 (MSA-SA)</v>
      </c>
      <c r="BB80" s="109" t="str">
        <f t="shared" si="1"/>
        <v>0182-0000-000 (MSA-SD)</v>
      </c>
      <c r="BC80" s="109" t="str">
        <f t="shared" si="1"/>
        <v>0172-0000-000 (MERF)</v>
      </c>
      <c r="BE80" s="92"/>
      <c r="BF80" s="92"/>
      <c r="BT80" s="92"/>
      <c r="BU80" s="92"/>
      <c r="CI80" s="92"/>
      <c r="CJ80" s="92"/>
      <c r="CX80" s="92"/>
      <c r="CY80" s="92"/>
      <c r="DM80" s="92"/>
      <c r="DN80" s="92"/>
      <c r="EB80" s="92"/>
      <c r="EC80" s="92"/>
      <c r="EQ80" s="92"/>
      <c r="ER80" s="92"/>
      <c r="FF80" s="92"/>
      <c r="FG80" s="92"/>
      <c r="FU80" s="92"/>
      <c r="FV80" s="92"/>
      <c r="GJ80" s="92"/>
      <c r="GK80" s="92"/>
      <c r="GY80" s="92"/>
    </row>
    <row r="81" spans="1:207" ht="11.45" hidden="1" customHeight="1">
      <c r="A81" s="91" t="s">
        <v>86</v>
      </c>
      <c r="O81" s="97" t="s">
        <v>208</v>
      </c>
      <c r="P81" s="101" t="s">
        <v>243</v>
      </c>
      <c r="Q81" s="104" t="s">
        <v>73</v>
      </c>
      <c r="R81" s="97"/>
      <c r="S81" s="97"/>
      <c r="T81" s="106"/>
      <c r="U81" s="96"/>
      <c r="V81" s="96"/>
      <c r="W81" s="96"/>
      <c r="X81" s="96"/>
      <c r="Y81" s="96"/>
      <c r="AC81" s="109" t="str">
        <f>MYP!$N$63</f>
        <v>Mar Forecast 2018</v>
      </c>
      <c r="AD81" s="109" t="str">
        <f>MYP!$N$63</f>
        <v>Mar Forecast 2018</v>
      </c>
      <c r="AE81" s="109" t="str">
        <f>MYP!$N$63</f>
        <v>Mar Forecast 2018</v>
      </c>
      <c r="AF81" s="109" t="str">
        <f>MYP!$N$63</f>
        <v>Mar Forecast 2018</v>
      </c>
      <c r="AG81" s="109" t="str">
        <f>MYP!$N$63</f>
        <v>Mar Forecast 2018</v>
      </c>
      <c r="AH81" s="109" t="str">
        <f>MYP!$N$63</f>
        <v>Mar Forecast 2018</v>
      </c>
      <c r="AI81" s="109" t="str">
        <f>MYP!$N$63</f>
        <v>Mar Forecast 2018</v>
      </c>
      <c r="AJ81" s="109" t="str">
        <f>MYP!$N$63</f>
        <v>Mar Forecast 2018</v>
      </c>
      <c r="AK81" s="109" t="str">
        <f>MYP!$N$63</f>
        <v>Mar Forecast 2018</v>
      </c>
      <c r="AL81" s="109" t="str">
        <f>MYP!$N$63</f>
        <v>Mar Forecast 2018</v>
      </c>
      <c r="AM81" s="109" t="str">
        <f>MYP!$N$63</f>
        <v>Mar Forecast 2018</v>
      </c>
      <c r="AN81" s="109" t="str">
        <f>MYP!$N$63</f>
        <v>Mar Forecast 2018</v>
      </c>
      <c r="AO81" s="92"/>
      <c r="AP81" s="92"/>
      <c r="AQ81" s="92"/>
      <c r="AR81" s="109" t="str">
        <f>MYP!$O$63</f>
        <v>Apr MR Forecast 2018</v>
      </c>
      <c r="AS81" s="109" t="str">
        <f>MYP!$O$63</f>
        <v>Apr MR Forecast 2018</v>
      </c>
      <c r="AT81" s="109" t="str">
        <f>MYP!$O$63</f>
        <v>Apr MR Forecast 2018</v>
      </c>
      <c r="AU81" s="109" t="str">
        <f>MYP!$O$63</f>
        <v>Apr MR Forecast 2018</v>
      </c>
      <c r="AV81" s="109" t="str">
        <f>MYP!$O$63</f>
        <v>Apr MR Forecast 2018</v>
      </c>
      <c r="AW81" s="109" t="str">
        <f>MYP!$O$63</f>
        <v>Apr MR Forecast 2018</v>
      </c>
      <c r="AX81" s="109" t="str">
        <f>MYP!$O$63</f>
        <v>Apr MR Forecast 2018</v>
      </c>
      <c r="AY81" s="109" t="str">
        <f>MYP!$O$63</f>
        <v>Apr MR Forecast 2018</v>
      </c>
      <c r="AZ81" s="109" t="str">
        <f>MYP!$O$63</f>
        <v>Apr MR Forecast 2018</v>
      </c>
      <c r="BA81" s="109" t="str">
        <f>MYP!$O$63</f>
        <v>Apr MR Forecast 2018</v>
      </c>
      <c r="BB81" s="109" t="str">
        <f>MYP!$O$63</f>
        <v>Apr MR Forecast 2018</v>
      </c>
      <c r="BC81" s="109" t="str">
        <f>MYP!$O$63</f>
        <v>Apr MR Forecast 2018</v>
      </c>
      <c r="BE81" s="92"/>
      <c r="BF81" s="92"/>
      <c r="BT81" s="92"/>
      <c r="BU81" s="92"/>
      <c r="CI81" s="92"/>
      <c r="CJ81" s="92"/>
      <c r="CX81" s="92"/>
      <c r="CY81" s="92"/>
      <c r="DM81" s="92"/>
      <c r="DN81" s="92"/>
      <c r="EB81" s="92"/>
      <c r="EC81" s="92"/>
      <c r="EQ81" s="92"/>
      <c r="ER81" s="92"/>
      <c r="FF81" s="92"/>
      <c r="FG81" s="92"/>
      <c r="FU81" s="92"/>
      <c r="FV81" s="92"/>
      <c r="GJ81" s="92"/>
      <c r="GK81" s="92"/>
      <c r="GY81" s="92"/>
    </row>
    <row r="82" spans="1:207" ht="11.45" hidden="1" customHeight="1">
      <c r="A82" s="91" t="s">
        <v>86</v>
      </c>
      <c r="O82" s="97" t="s">
        <v>209</v>
      </c>
      <c r="P82" s="101" t="s">
        <v>243</v>
      </c>
      <c r="Q82" s="97" t="s">
        <v>72</v>
      </c>
      <c r="R82" s="97"/>
      <c r="S82" s="97"/>
      <c r="T82" s="106"/>
      <c r="U82" s="96"/>
      <c r="V82" s="96"/>
      <c r="W82" s="96"/>
      <c r="X82" s="96"/>
      <c r="Y82" s="96"/>
      <c r="AC82" s="109">
        <f>MYP!$O$64+AC$93-1</f>
        <v>2018</v>
      </c>
      <c r="AD82" s="109">
        <f>MYP!$O$64+AD$93-1</f>
        <v>2018</v>
      </c>
      <c r="AE82" s="109">
        <f>MYP!$O$64+AE$93-1</f>
        <v>2018</v>
      </c>
      <c r="AF82" s="109">
        <f>MYP!$O$64+AF$93-1</f>
        <v>2018</v>
      </c>
      <c r="AG82" s="109">
        <f>MYP!$O$64+AG$93-1</f>
        <v>2018</v>
      </c>
      <c r="AH82" s="109">
        <f>MYP!$O$64+AH$93-1</f>
        <v>2018</v>
      </c>
      <c r="AI82" s="109">
        <f>MYP!$O$64+AI$93-1</f>
        <v>2018</v>
      </c>
      <c r="AJ82" s="109">
        <f>MYP!$O$64+AJ$93-1</f>
        <v>2018</v>
      </c>
      <c r="AK82" s="109">
        <f>MYP!$O$64+AK$93-1</f>
        <v>2018</v>
      </c>
      <c r="AL82" s="109">
        <f>MYP!$O$64+AL$93-1</f>
        <v>2018</v>
      </c>
      <c r="AM82" s="109">
        <f>MYP!$O$64+AM$93-1</f>
        <v>2018</v>
      </c>
      <c r="AN82" s="109">
        <f>MYP!$O$64+AN$93-1</f>
        <v>2018</v>
      </c>
      <c r="AO82" s="92"/>
      <c r="AP82" s="92"/>
      <c r="AQ82" s="92"/>
      <c r="AR82" s="109">
        <f>MYP!$O$64+AR$93-1</f>
        <v>2018</v>
      </c>
      <c r="AS82" s="109">
        <f>MYP!$O$64+AS$93-1</f>
        <v>2018</v>
      </c>
      <c r="AT82" s="109">
        <f>MYP!$O$64+AT$93-1</f>
        <v>2018</v>
      </c>
      <c r="AU82" s="109">
        <f>MYP!$O$64+AU$93-1</f>
        <v>2018</v>
      </c>
      <c r="AV82" s="109">
        <f>MYP!$O$64+AV$93-1</f>
        <v>2018</v>
      </c>
      <c r="AW82" s="109">
        <f>MYP!$O$64+AW$93-1</f>
        <v>2018</v>
      </c>
      <c r="AX82" s="109">
        <f>MYP!$O$64+AX$93-1</f>
        <v>2018</v>
      </c>
      <c r="AY82" s="109">
        <f>MYP!$O$64+AY$93-1</f>
        <v>2018</v>
      </c>
      <c r="AZ82" s="109">
        <f>MYP!$O$64+AZ$93-1</f>
        <v>2018</v>
      </c>
      <c r="BA82" s="109">
        <f>MYP!$O$64+BA$93-1</f>
        <v>2018</v>
      </c>
      <c r="BB82" s="109">
        <f>MYP!$O$64+BB$93-1</f>
        <v>2018</v>
      </c>
      <c r="BC82" s="109">
        <f>MYP!$O$64+BC$93-1</f>
        <v>2018</v>
      </c>
      <c r="BE82" s="92"/>
      <c r="BF82" s="92"/>
      <c r="BT82" s="92"/>
      <c r="BU82" s="92"/>
      <c r="CI82" s="92"/>
      <c r="CJ82" s="92"/>
      <c r="CX82" s="92"/>
      <c r="CY82" s="92"/>
      <c r="DM82" s="92"/>
      <c r="DN82" s="92"/>
      <c r="EB82" s="92"/>
      <c r="EC82" s="92"/>
      <c r="EQ82" s="92"/>
      <c r="ER82" s="92"/>
      <c r="FF82" s="92"/>
      <c r="FG82" s="92"/>
      <c r="FU82" s="92"/>
      <c r="FV82" s="92"/>
      <c r="GJ82" s="92"/>
      <c r="GK82" s="92"/>
      <c r="GY82" s="92"/>
    </row>
    <row r="83" spans="1:207" ht="11.45" hidden="1" customHeight="1">
      <c r="A83" s="91" t="s">
        <v>86</v>
      </c>
      <c r="O83" s="97" t="s">
        <v>210</v>
      </c>
      <c r="P83" s="101" t="s">
        <v>243</v>
      </c>
      <c r="Q83" s="91" t="s">
        <v>74</v>
      </c>
      <c r="R83" s="104"/>
      <c r="S83" s="97"/>
      <c r="T83" s="106"/>
      <c r="U83" s="96"/>
      <c r="V83" s="96"/>
      <c r="W83" s="96"/>
      <c r="X83" s="96"/>
      <c r="Y83" s="96"/>
      <c r="AC83" s="109" t="s">
        <v>113</v>
      </c>
      <c r="AD83" s="109" t="s">
        <v>113</v>
      </c>
      <c r="AE83" s="109" t="s">
        <v>113</v>
      </c>
      <c r="AF83" s="109" t="s">
        <v>113</v>
      </c>
      <c r="AG83" s="109" t="s">
        <v>113</v>
      </c>
      <c r="AH83" s="109" t="s">
        <v>113</v>
      </c>
      <c r="AI83" s="109" t="s">
        <v>113</v>
      </c>
      <c r="AJ83" s="109" t="s">
        <v>113</v>
      </c>
      <c r="AK83" s="109" t="s">
        <v>113</v>
      </c>
      <c r="AL83" s="109" t="s">
        <v>113</v>
      </c>
      <c r="AM83" s="109" t="s">
        <v>113</v>
      </c>
      <c r="AN83" s="109" t="s">
        <v>113</v>
      </c>
      <c r="AO83" s="92"/>
      <c r="AP83" s="92"/>
      <c r="AQ83" s="92"/>
      <c r="AR83" s="109" t="s">
        <v>113</v>
      </c>
      <c r="AS83" s="109" t="s">
        <v>113</v>
      </c>
      <c r="AT83" s="109" t="s">
        <v>113</v>
      </c>
      <c r="AU83" s="109" t="s">
        <v>113</v>
      </c>
      <c r="AV83" s="109" t="s">
        <v>113</v>
      </c>
      <c r="AW83" s="109" t="s">
        <v>113</v>
      </c>
      <c r="AX83" s="109" t="s">
        <v>113</v>
      </c>
      <c r="AY83" s="109" t="s">
        <v>113</v>
      </c>
      <c r="AZ83" s="109" t="s">
        <v>113</v>
      </c>
      <c r="BA83" s="109" t="s">
        <v>113</v>
      </c>
      <c r="BB83" s="109" t="s">
        <v>113</v>
      </c>
      <c r="BC83" s="109" t="s">
        <v>113</v>
      </c>
      <c r="BE83" s="92"/>
      <c r="BF83" s="92"/>
      <c r="BT83" s="92"/>
      <c r="BU83" s="92"/>
      <c r="CI83" s="92"/>
      <c r="CJ83" s="92"/>
      <c r="CX83" s="92"/>
      <c r="CY83" s="92"/>
      <c r="DM83" s="92"/>
      <c r="DN83" s="92"/>
      <c r="EB83" s="92"/>
      <c r="EC83" s="92"/>
      <c r="EQ83" s="92"/>
      <c r="ER83" s="92"/>
      <c r="FF83" s="92"/>
      <c r="FG83" s="92"/>
      <c r="FU83" s="92"/>
      <c r="FV83" s="92"/>
      <c r="GJ83" s="92"/>
      <c r="GK83" s="92"/>
      <c r="GY83" s="92"/>
    </row>
    <row r="84" spans="1:207" ht="11.45" hidden="1" customHeight="1">
      <c r="A84" s="91" t="s">
        <v>86</v>
      </c>
      <c r="O84" s="97" t="s">
        <v>211</v>
      </c>
      <c r="P84" s="102" t="s">
        <v>249</v>
      </c>
      <c r="Q84" s="97" t="s">
        <v>96</v>
      </c>
      <c r="R84" s="97"/>
      <c r="S84" s="97"/>
      <c r="T84" s="106"/>
      <c r="U84" s="96"/>
      <c r="V84" s="96"/>
      <c r="W84" s="96"/>
      <c r="X84" s="96"/>
      <c r="Y84" s="96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BE84" s="92"/>
      <c r="BF84" s="92"/>
      <c r="BT84" s="92"/>
      <c r="BU84" s="92"/>
      <c r="BV84" s="110" t="str">
        <f>BV$72</f>
        <v>Dynamic Expression: INTERSECTION(IDESCENDANTS(MEMBER_CELL(multisitesub)),PayrollSite)</v>
      </c>
      <c r="BW84" s="110" t="str">
        <f t="shared" ref="BW84:CG84" si="2">BW$72</f>
        <v>0171-0000-000 (MSA-1)</v>
      </c>
      <c r="BX84" s="110" t="str">
        <f t="shared" si="2"/>
        <v>0173-0000-000 (MSA-2)</v>
      </c>
      <c r="BY84" s="110" t="str">
        <f t="shared" si="2"/>
        <v>0174-0000-000 (MSA-3)</v>
      </c>
      <c r="BZ84" s="110" t="str">
        <f t="shared" si="2"/>
        <v>0175-0000-000 (MSA-4)</v>
      </c>
      <c r="CA84" s="110" t="str">
        <f t="shared" si="2"/>
        <v>0176-0000-000 (MSA-5)</v>
      </c>
      <c r="CB84" s="110" t="str">
        <f t="shared" si="2"/>
        <v>0177-0000-000 (MSA-6)</v>
      </c>
      <c r="CC84" s="110" t="str">
        <f t="shared" si="2"/>
        <v>0178-0000-000 (MSA-7)</v>
      </c>
      <c r="CD84" s="110" t="str">
        <f t="shared" si="2"/>
        <v>0179-0000-000 (MSA-8)</v>
      </c>
      <c r="CE84" s="110" t="str">
        <f t="shared" si="2"/>
        <v>0180-0000-000 (MSA-SA)</v>
      </c>
      <c r="CF84" s="110" t="str">
        <f t="shared" si="2"/>
        <v>0182-0000-000 (MSA-SD)</v>
      </c>
      <c r="CG84" s="110" t="str">
        <f t="shared" si="2"/>
        <v>0172-0000-000 (MERF)</v>
      </c>
      <c r="CI84" s="92"/>
      <c r="CJ84" s="92"/>
      <c r="CK84" s="110" t="str">
        <f t="shared" ref="CK84:CV84" si="3">CK$72</f>
        <v>Dynamic Expression: INTERSECTION(IDESCENDANTS(MEMBER_CELL(multisitesub)),PayrollSite)</v>
      </c>
      <c r="CL84" s="110" t="str">
        <f t="shared" si="3"/>
        <v>0171-0000-000 (MSA-1)</v>
      </c>
      <c r="CM84" s="110" t="str">
        <f t="shared" si="3"/>
        <v>0173-0000-000 (MSA-2)</v>
      </c>
      <c r="CN84" s="110" t="str">
        <f t="shared" si="3"/>
        <v>0174-0000-000 (MSA-3)</v>
      </c>
      <c r="CO84" s="110" t="str">
        <f t="shared" si="3"/>
        <v>0175-0000-000 (MSA-4)</v>
      </c>
      <c r="CP84" s="110" t="str">
        <f t="shared" si="3"/>
        <v>0176-0000-000 (MSA-5)</v>
      </c>
      <c r="CQ84" s="110" t="str">
        <f t="shared" si="3"/>
        <v>0177-0000-000 (MSA-6)</v>
      </c>
      <c r="CR84" s="110" t="str">
        <f t="shared" si="3"/>
        <v>0178-0000-000 (MSA-7)</v>
      </c>
      <c r="CS84" s="110" t="str">
        <f t="shared" si="3"/>
        <v>0179-0000-000 (MSA-8)</v>
      </c>
      <c r="CT84" s="110" t="str">
        <f t="shared" si="3"/>
        <v>0180-0000-000 (MSA-SA)</v>
      </c>
      <c r="CU84" s="110" t="str">
        <f t="shared" si="3"/>
        <v>0182-0000-000 (MSA-SD)</v>
      </c>
      <c r="CV84" s="110" t="str">
        <f t="shared" si="3"/>
        <v>0172-0000-000 (MERF)</v>
      </c>
      <c r="CX84" s="92"/>
      <c r="CY84" s="92"/>
      <c r="CZ84" s="110" t="str">
        <f t="shared" ref="CZ84:DK84" si="4">CZ$72</f>
        <v>Dynamic Expression: INTERSECTION(IDESCENDANTS(MEMBER_CELL(multisitesub)),PayrollSite)</v>
      </c>
      <c r="DA84" s="110" t="str">
        <f t="shared" si="4"/>
        <v>0171-0000-000 (MSA-1)</v>
      </c>
      <c r="DB84" s="110" t="str">
        <f t="shared" si="4"/>
        <v>0173-0000-000 (MSA-2)</v>
      </c>
      <c r="DC84" s="110" t="str">
        <f t="shared" si="4"/>
        <v>0174-0000-000 (MSA-3)</v>
      </c>
      <c r="DD84" s="110" t="str">
        <f t="shared" si="4"/>
        <v>0175-0000-000 (MSA-4)</v>
      </c>
      <c r="DE84" s="110" t="str">
        <f t="shared" si="4"/>
        <v>0176-0000-000 (MSA-5)</v>
      </c>
      <c r="DF84" s="110" t="str">
        <f t="shared" si="4"/>
        <v>0177-0000-000 (MSA-6)</v>
      </c>
      <c r="DG84" s="110" t="str">
        <f t="shared" si="4"/>
        <v>0178-0000-000 (MSA-7)</v>
      </c>
      <c r="DH84" s="110" t="str">
        <f t="shared" si="4"/>
        <v>0179-0000-000 (MSA-8)</v>
      </c>
      <c r="DI84" s="110" t="str">
        <f t="shared" si="4"/>
        <v>0180-0000-000 (MSA-SA)</v>
      </c>
      <c r="DJ84" s="110" t="str">
        <f t="shared" si="4"/>
        <v>0182-0000-000 (MSA-SD)</v>
      </c>
      <c r="DK84" s="110" t="str">
        <f t="shared" si="4"/>
        <v>0172-0000-000 (MERF)</v>
      </c>
      <c r="DM84" s="92"/>
      <c r="DN84" s="92"/>
      <c r="DO84" s="110" t="str">
        <f t="shared" ref="DO84:DZ84" si="5">DO$72</f>
        <v>Dynamic Expression: INTERSECTION(IDESCENDANTS(MEMBER_CELL(multisitesub)),PayrollSite)</v>
      </c>
      <c r="DP84" s="110" t="str">
        <f t="shared" si="5"/>
        <v>0171-0000-000 (MSA-1)</v>
      </c>
      <c r="DQ84" s="110" t="str">
        <f t="shared" si="5"/>
        <v>0173-0000-000 (MSA-2)</v>
      </c>
      <c r="DR84" s="110" t="str">
        <f t="shared" si="5"/>
        <v>0174-0000-000 (MSA-3)</v>
      </c>
      <c r="DS84" s="110" t="str">
        <f t="shared" si="5"/>
        <v>0175-0000-000 (MSA-4)</v>
      </c>
      <c r="DT84" s="110" t="str">
        <f t="shared" si="5"/>
        <v>0176-0000-000 (MSA-5)</v>
      </c>
      <c r="DU84" s="110" t="str">
        <f t="shared" si="5"/>
        <v>0177-0000-000 (MSA-6)</v>
      </c>
      <c r="DV84" s="110" t="str">
        <f t="shared" si="5"/>
        <v>0178-0000-000 (MSA-7)</v>
      </c>
      <c r="DW84" s="110" t="str">
        <f t="shared" si="5"/>
        <v>0179-0000-000 (MSA-8)</v>
      </c>
      <c r="DX84" s="110" t="str">
        <f t="shared" si="5"/>
        <v>0180-0000-000 (MSA-SA)</v>
      </c>
      <c r="DY84" s="110" t="str">
        <f t="shared" si="5"/>
        <v>0182-0000-000 (MSA-SD)</v>
      </c>
      <c r="DZ84" s="110" t="str">
        <f t="shared" si="5"/>
        <v>0172-0000-000 (MERF)</v>
      </c>
      <c r="EB84" s="92"/>
      <c r="EC84" s="92"/>
      <c r="ED84" s="110" t="str">
        <f t="shared" ref="ED84:EO84" si="6">ED$72</f>
        <v>Dynamic Expression: INTERSECTION(IDESCENDANTS(MEMBER_CELL(multisitesub)),PayrollSite)</v>
      </c>
      <c r="EE84" s="110" t="str">
        <f t="shared" si="6"/>
        <v>0171-0000-000 (MSA-1)</v>
      </c>
      <c r="EF84" s="110" t="str">
        <f t="shared" si="6"/>
        <v>0173-0000-000 (MSA-2)</v>
      </c>
      <c r="EG84" s="110" t="str">
        <f t="shared" si="6"/>
        <v>0174-0000-000 (MSA-3)</v>
      </c>
      <c r="EH84" s="110" t="str">
        <f t="shared" si="6"/>
        <v>0175-0000-000 (MSA-4)</v>
      </c>
      <c r="EI84" s="110" t="str">
        <f t="shared" si="6"/>
        <v>0176-0000-000 (MSA-5)</v>
      </c>
      <c r="EJ84" s="110" t="str">
        <f t="shared" si="6"/>
        <v>0177-0000-000 (MSA-6)</v>
      </c>
      <c r="EK84" s="110" t="str">
        <f t="shared" si="6"/>
        <v>0178-0000-000 (MSA-7)</v>
      </c>
      <c r="EL84" s="110" t="str">
        <f t="shared" si="6"/>
        <v>0179-0000-000 (MSA-8)</v>
      </c>
      <c r="EM84" s="110" t="str">
        <f t="shared" si="6"/>
        <v>0180-0000-000 (MSA-SA)</v>
      </c>
      <c r="EN84" s="110" t="str">
        <f t="shared" si="6"/>
        <v>0182-0000-000 (MSA-SD)</v>
      </c>
      <c r="EO84" s="110" t="str">
        <f t="shared" si="6"/>
        <v>0172-0000-000 (MERF)</v>
      </c>
      <c r="EQ84" s="92"/>
      <c r="ER84" s="92"/>
      <c r="ES84" s="110" t="str">
        <f t="shared" ref="ES84:FD84" si="7">ES$72</f>
        <v>Dynamic Expression: INTERSECTION(IDESCENDANTS(MEMBER_CELL(multisitesub)),PayrollSite)</v>
      </c>
      <c r="ET84" s="110" t="str">
        <f t="shared" si="7"/>
        <v>0171-0000-000 (MSA-1)</v>
      </c>
      <c r="EU84" s="110" t="str">
        <f t="shared" si="7"/>
        <v>0173-0000-000 (MSA-2)</v>
      </c>
      <c r="EV84" s="110" t="str">
        <f t="shared" si="7"/>
        <v>0174-0000-000 (MSA-3)</v>
      </c>
      <c r="EW84" s="110" t="str">
        <f t="shared" si="7"/>
        <v>0175-0000-000 (MSA-4)</v>
      </c>
      <c r="EX84" s="110" t="str">
        <f t="shared" si="7"/>
        <v>0176-0000-000 (MSA-5)</v>
      </c>
      <c r="EY84" s="110" t="str">
        <f t="shared" si="7"/>
        <v>0177-0000-000 (MSA-6)</v>
      </c>
      <c r="EZ84" s="110" t="str">
        <f t="shared" si="7"/>
        <v>0178-0000-000 (MSA-7)</v>
      </c>
      <c r="FA84" s="110" t="str">
        <f t="shared" si="7"/>
        <v>0179-0000-000 (MSA-8)</v>
      </c>
      <c r="FB84" s="110" t="str">
        <f t="shared" si="7"/>
        <v>0180-0000-000 (MSA-SA)</v>
      </c>
      <c r="FC84" s="110" t="str">
        <f t="shared" si="7"/>
        <v>0182-0000-000 (MSA-SD)</v>
      </c>
      <c r="FD84" s="110" t="str">
        <f t="shared" si="7"/>
        <v>0172-0000-000 (MERF)</v>
      </c>
      <c r="FF84" s="92"/>
      <c r="FG84" s="92"/>
      <c r="FH84" s="110" t="str">
        <f t="shared" ref="FH84:FS84" si="8">FH$72</f>
        <v>Dynamic Expression: INTERSECTION(IDESCENDANTS(MEMBER_CELL(multisitesub)),PayrollSite)</v>
      </c>
      <c r="FI84" s="110" t="str">
        <f t="shared" si="8"/>
        <v>0171-0000-000 (MSA-1)</v>
      </c>
      <c r="FJ84" s="110" t="str">
        <f t="shared" si="8"/>
        <v>0173-0000-000 (MSA-2)</v>
      </c>
      <c r="FK84" s="110" t="str">
        <f t="shared" si="8"/>
        <v>0174-0000-000 (MSA-3)</v>
      </c>
      <c r="FL84" s="110" t="str">
        <f t="shared" si="8"/>
        <v>0175-0000-000 (MSA-4)</v>
      </c>
      <c r="FM84" s="110" t="str">
        <f t="shared" si="8"/>
        <v>0176-0000-000 (MSA-5)</v>
      </c>
      <c r="FN84" s="110" t="str">
        <f t="shared" si="8"/>
        <v>0177-0000-000 (MSA-6)</v>
      </c>
      <c r="FO84" s="110" t="str">
        <f t="shared" si="8"/>
        <v>0178-0000-000 (MSA-7)</v>
      </c>
      <c r="FP84" s="110" t="str">
        <f t="shared" si="8"/>
        <v>0179-0000-000 (MSA-8)</v>
      </c>
      <c r="FQ84" s="110" t="str">
        <f t="shared" si="8"/>
        <v>0180-0000-000 (MSA-SA)</v>
      </c>
      <c r="FR84" s="110" t="str">
        <f t="shared" si="8"/>
        <v>0182-0000-000 (MSA-SD)</v>
      </c>
      <c r="FS84" s="110" t="str">
        <f t="shared" si="8"/>
        <v>0172-0000-000 (MERF)</v>
      </c>
      <c r="FU84" s="92"/>
      <c r="FV84" s="92"/>
      <c r="FW84" s="110" t="str">
        <f t="shared" ref="FW84:GH84" si="9">FW$72</f>
        <v>Dynamic Expression: INTERSECTION(IDESCENDANTS(MEMBER_CELL(multisitesub)),PayrollSite)</v>
      </c>
      <c r="FX84" s="110" t="str">
        <f t="shared" si="9"/>
        <v>0171-0000-000 (MSA-1)</v>
      </c>
      <c r="FY84" s="110" t="str">
        <f t="shared" si="9"/>
        <v>0173-0000-000 (MSA-2)</v>
      </c>
      <c r="FZ84" s="110" t="str">
        <f t="shared" si="9"/>
        <v>0174-0000-000 (MSA-3)</v>
      </c>
      <c r="GA84" s="110" t="str">
        <f t="shared" si="9"/>
        <v>0175-0000-000 (MSA-4)</v>
      </c>
      <c r="GB84" s="110" t="str">
        <f t="shared" si="9"/>
        <v>0176-0000-000 (MSA-5)</v>
      </c>
      <c r="GC84" s="110" t="str">
        <f t="shared" si="9"/>
        <v>0177-0000-000 (MSA-6)</v>
      </c>
      <c r="GD84" s="110" t="str">
        <f t="shared" si="9"/>
        <v>0178-0000-000 (MSA-7)</v>
      </c>
      <c r="GE84" s="110" t="str">
        <f t="shared" si="9"/>
        <v>0179-0000-000 (MSA-8)</v>
      </c>
      <c r="GF84" s="110" t="str">
        <f t="shared" si="9"/>
        <v>0180-0000-000 (MSA-SA)</v>
      </c>
      <c r="GG84" s="110" t="str">
        <f t="shared" si="9"/>
        <v>0182-0000-000 (MSA-SD)</v>
      </c>
      <c r="GH84" s="110" t="str">
        <f t="shared" si="9"/>
        <v>0172-0000-000 (MERF)</v>
      </c>
      <c r="GJ84" s="92"/>
      <c r="GK84" s="92"/>
      <c r="GL84" s="110" t="str">
        <f t="shared" ref="GL84:GW84" si="10">GL$72</f>
        <v>Dynamic Expression: INTERSECTION(IDESCENDANTS(MEMBER_CELL(multisitesub)),PayrollSite)</v>
      </c>
      <c r="GM84" s="110" t="str">
        <f t="shared" si="10"/>
        <v>0171-0000-000 (MSA-1)</v>
      </c>
      <c r="GN84" s="110" t="str">
        <f t="shared" si="10"/>
        <v>0173-0000-000 (MSA-2)</v>
      </c>
      <c r="GO84" s="110" t="str">
        <f t="shared" si="10"/>
        <v>0174-0000-000 (MSA-3)</v>
      </c>
      <c r="GP84" s="110" t="str">
        <f t="shared" si="10"/>
        <v>0175-0000-000 (MSA-4)</v>
      </c>
      <c r="GQ84" s="110" t="str">
        <f t="shared" si="10"/>
        <v>0176-0000-000 (MSA-5)</v>
      </c>
      <c r="GR84" s="110" t="str">
        <f t="shared" si="10"/>
        <v>0177-0000-000 (MSA-6)</v>
      </c>
      <c r="GS84" s="110" t="str">
        <f t="shared" si="10"/>
        <v>0178-0000-000 (MSA-7)</v>
      </c>
      <c r="GT84" s="110" t="str">
        <f t="shared" si="10"/>
        <v>0179-0000-000 (MSA-8)</v>
      </c>
      <c r="GU84" s="110" t="str">
        <f t="shared" si="10"/>
        <v>0180-0000-000 (MSA-SA)</v>
      </c>
      <c r="GV84" s="110" t="str">
        <f t="shared" si="10"/>
        <v>0182-0000-000 (MSA-SD)</v>
      </c>
      <c r="GW84" s="110" t="str">
        <f t="shared" si="10"/>
        <v>0172-0000-000 (MERF)</v>
      </c>
      <c r="GY84" s="92"/>
    </row>
    <row r="85" spans="1:207" ht="11.45" hidden="1" customHeight="1">
      <c r="A85" s="91" t="s">
        <v>86</v>
      </c>
      <c r="O85" s="97" t="s">
        <v>214</v>
      </c>
      <c r="P85" s="102" t="s">
        <v>249</v>
      </c>
      <c r="Q85" s="104" t="s">
        <v>73</v>
      </c>
      <c r="R85" s="97"/>
      <c r="S85" s="97"/>
      <c r="T85" s="106"/>
      <c r="U85" s="96"/>
      <c r="V85" s="96"/>
      <c r="W85" s="96"/>
      <c r="X85" s="96"/>
      <c r="Y85" s="96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BE85" s="92"/>
      <c r="BF85" s="92"/>
      <c r="BT85" s="92"/>
      <c r="BU85" s="92"/>
      <c r="BV85" s="110" t="str">
        <f>MYP!$O$63</f>
        <v>Apr MR Forecast 2018</v>
      </c>
      <c r="BW85" s="110" t="str">
        <f>MYP!$O$63</f>
        <v>Apr MR Forecast 2018</v>
      </c>
      <c r="BX85" s="110" t="str">
        <f>MYP!$O$63</f>
        <v>Apr MR Forecast 2018</v>
      </c>
      <c r="BY85" s="110" t="str">
        <f>MYP!$O$63</f>
        <v>Apr MR Forecast 2018</v>
      </c>
      <c r="BZ85" s="110" t="str">
        <f>MYP!$O$63</f>
        <v>Apr MR Forecast 2018</v>
      </c>
      <c r="CA85" s="110" t="str">
        <f>MYP!$O$63</f>
        <v>Apr MR Forecast 2018</v>
      </c>
      <c r="CB85" s="110" t="str">
        <f>MYP!$O$63</f>
        <v>Apr MR Forecast 2018</v>
      </c>
      <c r="CC85" s="110" t="str">
        <f>MYP!$O$63</f>
        <v>Apr MR Forecast 2018</v>
      </c>
      <c r="CD85" s="110" t="str">
        <f>MYP!$O$63</f>
        <v>Apr MR Forecast 2018</v>
      </c>
      <c r="CE85" s="110" t="str">
        <f>MYP!$O$63</f>
        <v>Apr MR Forecast 2018</v>
      </c>
      <c r="CF85" s="110" t="str">
        <f>MYP!$O$63</f>
        <v>Apr MR Forecast 2018</v>
      </c>
      <c r="CG85" s="110" t="str">
        <f>MYP!$O$63</f>
        <v>Apr MR Forecast 2018</v>
      </c>
      <c r="CI85" s="92"/>
      <c r="CJ85" s="92"/>
      <c r="CK85" s="110" t="str">
        <f>MYP!$O$63</f>
        <v>Apr MR Forecast 2018</v>
      </c>
      <c r="CL85" s="110" t="str">
        <f>MYP!$O$63</f>
        <v>Apr MR Forecast 2018</v>
      </c>
      <c r="CM85" s="110" t="str">
        <f>MYP!$O$63</f>
        <v>Apr MR Forecast 2018</v>
      </c>
      <c r="CN85" s="110" t="str">
        <f>MYP!$O$63</f>
        <v>Apr MR Forecast 2018</v>
      </c>
      <c r="CO85" s="110" t="str">
        <f>MYP!$O$63</f>
        <v>Apr MR Forecast 2018</v>
      </c>
      <c r="CP85" s="110" t="str">
        <f>MYP!$O$63</f>
        <v>Apr MR Forecast 2018</v>
      </c>
      <c r="CQ85" s="110" t="str">
        <f>MYP!$O$63</f>
        <v>Apr MR Forecast 2018</v>
      </c>
      <c r="CR85" s="110" t="str">
        <f>MYP!$O$63</f>
        <v>Apr MR Forecast 2018</v>
      </c>
      <c r="CS85" s="110" t="str">
        <f>MYP!$O$63</f>
        <v>Apr MR Forecast 2018</v>
      </c>
      <c r="CT85" s="110" t="str">
        <f>MYP!$O$63</f>
        <v>Apr MR Forecast 2018</v>
      </c>
      <c r="CU85" s="110" t="str">
        <f>MYP!$O$63</f>
        <v>Apr MR Forecast 2018</v>
      </c>
      <c r="CV85" s="110" t="str">
        <f>MYP!$O$63</f>
        <v>Apr MR Forecast 2018</v>
      </c>
      <c r="CX85" s="92"/>
      <c r="CY85" s="92"/>
      <c r="CZ85" s="110" t="str">
        <f>MYP!$O$63</f>
        <v>Apr MR Forecast 2018</v>
      </c>
      <c r="DA85" s="110" t="str">
        <f>MYP!$O$63</f>
        <v>Apr MR Forecast 2018</v>
      </c>
      <c r="DB85" s="110" t="str">
        <f>MYP!$O$63</f>
        <v>Apr MR Forecast 2018</v>
      </c>
      <c r="DC85" s="110" t="str">
        <f>MYP!$O$63</f>
        <v>Apr MR Forecast 2018</v>
      </c>
      <c r="DD85" s="110" t="str">
        <f>MYP!$O$63</f>
        <v>Apr MR Forecast 2018</v>
      </c>
      <c r="DE85" s="110" t="str">
        <f>MYP!$O$63</f>
        <v>Apr MR Forecast 2018</v>
      </c>
      <c r="DF85" s="110" t="str">
        <f>MYP!$O$63</f>
        <v>Apr MR Forecast 2018</v>
      </c>
      <c r="DG85" s="110" t="str">
        <f>MYP!$O$63</f>
        <v>Apr MR Forecast 2018</v>
      </c>
      <c r="DH85" s="110" t="str">
        <f>MYP!$O$63</f>
        <v>Apr MR Forecast 2018</v>
      </c>
      <c r="DI85" s="110" t="str">
        <f>MYP!$O$63</f>
        <v>Apr MR Forecast 2018</v>
      </c>
      <c r="DJ85" s="110" t="str">
        <f>MYP!$O$63</f>
        <v>Apr MR Forecast 2018</v>
      </c>
      <c r="DK85" s="110" t="str">
        <f>MYP!$O$63</f>
        <v>Apr MR Forecast 2018</v>
      </c>
      <c r="DM85" s="92"/>
      <c r="DN85" s="92"/>
      <c r="DO85" s="110" t="str">
        <f>MYP!$O$63</f>
        <v>Apr MR Forecast 2018</v>
      </c>
      <c r="DP85" s="110" t="str">
        <f>MYP!$O$63</f>
        <v>Apr MR Forecast 2018</v>
      </c>
      <c r="DQ85" s="110" t="str">
        <f>MYP!$O$63</f>
        <v>Apr MR Forecast 2018</v>
      </c>
      <c r="DR85" s="110" t="str">
        <f>MYP!$O$63</f>
        <v>Apr MR Forecast 2018</v>
      </c>
      <c r="DS85" s="110" t="str">
        <f>MYP!$O$63</f>
        <v>Apr MR Forecast 2018</v>
      </c>
      <c r="DT85" s="110" t="str">
        <f>MYP!$O$63</f>
        <v>Apr MR Forecast 2018</v>
      </c>
      <c r="DU85" s="110" t="str">
        <f>MYP!$O$63</f>
        <v>Apr MR Forecast 2018</v>
      </c>
      <c r="DV85" s="110" t="str">
        <f>MYP!$O$63</f>
        <v>Apr MR Forecast 2018</v>
      </c>
      <c r="DW85" s="110" t="str">
        <f>MYP!$O$63</f>
        <v>Apr MR Forecast 2018</v>
      </c>
      <c r="DX85" s="110" t="str">
        <f>MYP!$O$63</f>
        <v>Apr MR Forecast 2018</v>
      </c>
      <c r="DY85" s="110" t="str">
        <f>MYP!$O$63</f>
        <v>Apr MR Forecast 2018</v>
      </c>
      <c r="DZ85" s="110" t="str">
        <f>MYP!$O$63</f>
        <v>Apr MR Forecast 2018</v>
      </c>
      <c r="EB85" s="92"/>
      <c r="EC85" s="92"/>
      <c r="ED85" s="110" t="str">
        <f>MYP!$O$63</f>
        <v>Apr MR Forecast 2018</v>
      </c>
      <c r="EE85" s="110" t="str">
        <f>MYP!$O$63</f>
        <v>Apr MR Forecast 2018</v>
      </c>
      <c r="EF85" s="110" t="str">
        <f>MYP!$O$63</f>
        <v>Apr MR Forecast 2018</v>
      </c>
      <c r="EG85" s="110" t="str">
        <f>MYP!$O$63</f>
        <v>Apr MR Forecast 2018</v>
      </c>
      <c r="EH85" s="110" t="str">
        <f>MYP!$O$63</f>
        <v>Apr MR Forecast 2018</v>
      </c>
      <c r="EI85" s="110" t="str">
        <f>MYP!$O$63</f>
        <v>Apr MR Forecast 2018</v>
      </c>
      <c r="EJ85" s="110" t="str">
        <f>MYP!$O$63</f>
        <v>Apr MR Forecast 2018</v>
      </c>
      <c r="EK85" s="110" t="str">
        <f>MYP!$O$63</f>
        <v>Apr MR Forecast 2018</v>
      </c>
      <c r="EL85" s="110" t="str">
        <f>MYP!$O$63</f>
        <v>Apr MR Forecast 2018</v>
      </c>
      <c r="EM85" s="110" t="str">
        <f>MYP!$O$63</f>
        <v>Apr MR Forecast 2018</v>
      </c>
      <c r="EN85" s="110" t="str">
        <f>MYP!$O$63</f>
        <v>Apr MR Forecast 2018</v>
      </c>
      <c r="EO85" s="110" t="str">
        <f>MYP!$O$63</f>
        <v>Apr MR Forecast 2018</v>
      </c>
      <c r="EQ85" s="92"/>
      <c r="ER85" s="92"/>
      <c r="ES85" s="110" t="str">
        <f>MYP!$O$63</f>
        <v>Apr MR Forecast 2018</v>
      </c>
      <c r="ET85" s="110" t="str">
        <f>MYP!$O$63</f>
        <v>Apr MR Forecast 2018</v>
      </c>
      <c r="EU85" s="110" t="str">
        <f>MYP!$O$63</f>
        <v>Apr MR Forecast 2018</v>
      </c>
      <c r="EV85" s="110" t="str">
        <f>MYP!$O$63</f>
        <v>Apr MR Forecast 2018</v>
      </c>
      <c r="EW85" s="110" t="str">
        <f>MYP!$O$63</f>
        <v>Apr MR Forecast 2018</v>
      </c>
      <c r="EX85" s="110" t="str">
        <f>MYP!$O$63</f>
        <v>Apr MR Forecast 2018</v>
      </c>
      <c r="EY85" s="110" t="str">
        <f>MYP!$O$63</f>
        <v>Apr MR Forecast 2018</v>
      </c>
      <c r="EZ85" s="110" t="str">
        <f>MYP!$O$63</f>
        <v>Apr MR Forecast 2018</v>
      </c>
      <c r="FA85" s="110" t="str">
        <f>MYP!$O$63</f>
        <v>Apr MR Forecast 2018</v>
      </c>
      <c r="FB85" s="110" t="str">
        <f>MYP!$O$63</f>
        <v>Apr MR Forecast 2018</v>
      </c>
      <c r="FC85" s="110" t="str">
        <f>MYP!$O$63</f>
        <v>Apr MR Forecast 2018</v>
      </c>
      <c r="FD85" s="110" t="str">
        <f>MYP!$O$63</f>
        <v>Apr MR Forecast 2018</v>
      </c>
      <c r="FF85" s="92"/>
      <c r="FG85" s="92"/>
      <c r="FH85" s="110" t="str">
        <f>MYP!$O$63</f>
        <v>Apr MR Forecast 2018</v>
      </c>
      <c r="FI85" s="110" t="str">
        <f>MYP!$O$63</f>
        <v>Apr MR Forecast 2018</v>
      </c>
      <c r="FJ85" s="110" t="str">
        <f>MYP!$O$63</f>
        <v>Apr MR Forecast 2018</v>
      </c>
      <c r="FK85" s="110" t="str">
        <f>MYP!$O$63</f>
        <v>Apr MR Forecast 2018</v>
      </c>
      <c r="FL85" s="110" t="str">
        <f>MYP!$O$63</f>
        <v>Apr MR Forecast 2018</v>
      </c>
      <c r="FM85" s="110" t="str">
        <f>MYP!$O$63</f>
        <v>Apr MR Forecast 2018</v>
      </c>
      <c r="FN85" s="110" t="str">
        <f>MYP!$O$63</f>
        <v>Apr MR Forecast 2018</v>
      </c>
      <c r="FO85" s="110" t="str">
        <f>MYP!$O$63</f>
        <v>Apr MR Forecast 2018</v>
      </c>
      <c r="FP85" s="110" t="str">
        <f>MYP!$O$63</f>
        <v>Apr MR Forecast 2018</v>
      </c>
      <c r="FQ85" s="110" t="str">
        <f>MYP!$O$63</f>
        <v>Apr MR Forecast 2018</v>
      </c>
      <c r="FR85" s="110" t="str">
        <f>MYP!$O$63</f>
        <v>Apr MR Forecast 2018</v>
      </c>
      <c r="FS85" s="110" t="str">
        <f>MYP!$O$63</f>
        <v>Apr MR Forecast 2018</v>
      </c>
      <c r="FU85" s="92"/>
      <c r="FV85" s="92"/>
      <c r="FW85" s="110" t="str">
        <f>MYP!$O$63</f>
        <v>Apr MR Forecast 2018</v>
      </c>
      <c r="FX85" s="110" t="str">
        <f>MYP!$O$63</f>
        <v>Apr MR Forecast 2018</v>
      </c>
      <c r="FY85" s="110" t="str">
        <f>MYP!$O$63</f>
        <v>Apr MR Forecast 2018</v>
      </c>
      <c r="FZ85" s="110" t="str">
        <f>MYP!$O$63</f>
        <v>Apr MR Forecast 2018</v>
      </c>
      <c r="GA85" s="110" t="str">
        <f>MYP!$O$63</f>
        <v>Apr MR Forecast 2018</v>
      </c>
      <c r="GB85" s="110" t="str">
        <f>MYP!$O$63</f>
        <v>Apr MR Forecast 2018</v>
      </c>
      <c r="GC85" s="110" t="str">
        <f>MYP!$O$63</f>
        <v>Apr MR Forecast 2018</v>
      </c>
      <c r="GD85" s="110" t="str">
        <f>MYP!$O$63</f>
        <v>Apr MR Forecast 2018</v>
      </c>
      <c r="GE85" s="110" t="str">
        <f>MYP!$O$63</f>
        <v>Apr MR Forecast 2018</v>
      </c>
      <c r="GF85" s="110" t="str">
        <f>MYP!$O$63</f>
        <v>Apr MR Forecast 2018</v>
      </c>
      <c r="GG85" s="110" t="str">
        <f>MYP!$O$63</f>
        <v>Apr MR Forecast 2018</v>
      </c>
      <c r="GH85" s="110" t="str">
        <f>MYP!$O$63</f>
        <v>Apr MR Forecast 2018</v>
      </c>
      <c r="GJ85" s="92"/>
      <c r="GK85" s="92"/>
      <c r="GL85" s="110" t="str">
        <f>MYP!$O$63</f>
        <v>Apr MR Forecast 2018</v>
      </c>
      <c r="GM85" s="110" t="str">
        <f>MYP!$O$63</f>
        <v>Apr MR Forecast 2018</v>
      </c>
      <c r="GN85" s="110" t="str">
        <f>MYP!$O$63</f>
        <v>Apr MR Forecast 2018</v>
      </c>
      <c r="GO85" s="110" t="str">
        <f>MYP!$O$63</f>
        <v>Apr MR Forecast 2018</v>
      </c>
      <c r="GP85" s="110" t="str">
        <f>MYP!$O$63</f>
        <v>Apr MR Forecast 2018</v>
      </c>
      <c r="GQ85" s="110" t="str">
        <f>MYP!$O$63</f>
        <v>Apr MR Forecast 2018</v>
      </c>
      <c r="GR85" s="110" t="str">
        <f>MYP!$O$63</f>
        <v>Apr MR Forecast 2018</v>
      </c>
      <c r="GS85" s="110" t="str">
        <f>MYP!$O$63</f>
        <v>Apr MR Forecast 2018</v>
      </c>
      <c r="GT85" s="110" t="str">
        <f>MYP!$O$63</f>
        <v>Apr MR Forecast 2018</v>
      </c>
      <c r="GU85" s="110" t="str">
        <f>MYP!$O$63</f>
        <v>Apr MR Forecast 2018</v>
      </c>
      <c r="GV85" s="110" t="str">
        <f>MYP!$O$63</f>
        <v>Apr MR Forecast 2018</v>
      </c>
      <c r="GW85" s="110" t="str">
        <f>MYP!$O$63</f>
        <v>Apr MR Forecast 2018</v>
      </c>
      <c r="GY85" s="92"/>
    </row>
    <row r="86" spans="1:207" ht="11.45" hidden="1" customHeight="1">
      <c r="A86" s="91" t="s">
        <v>86</v>
      </c>
      <c r="O86" s="97" t="s">
        <v>215</v>
      </c>
      <c r="P86" s="102" t="s">
        <v>249</v>
      </c>
      <c r="Q86" s="97" t="s">
        <v>72</v>
      </c>
      <c r="R86" s="97"/>
      <c r="S86" s="97"/>
      <c r="T86" s="106"/>
      <c r="U86" s="96"/>
      <c r="V86" s="96"/>
      <c r="W86" s="96"/>
      <c r="X86" s="96"/>
      <c r="Y86" s="96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BE86" s="92"/>
      <c r="BF86" s="92"/>
      <c r="BT86" s="92"/>
      <c r="BU86" s="92"/>
      <c r="BV86" s="110">
        <f>MYP!$O$64+BV$93-1</f>
        <v>2019</v>
      </c>
      <c r="BW86" s="110">
        <f>MYP!$O$64+BW$93-1</f>
        <v>2019</v>
      </c>
      <c r="BX86" s="110">
        <f>MYP!$O$64+BX$93-1</f>
        <v>2019</v>
      </c>
      <c r="BY86" s="110">
        <f>MYP!$O$64+BY$93-1</f>
        <v>2019</v>
      </c>
      <c r="BZ86" s="110">
        <f>MYP!$O$64+BZ$93-1</f>
        <v>2019</v>
      </c>
      <c r="CA86" s="110">
        <f>MYP!$O$64+CA$93-1</f>
        <v>2019</v>
      </c>
      <c r="CB86" s="110">
        <f>MYP!$O$64+CB$93-1</f>
        <v>2019</v>
      </c>
      <c r="CC86" s="110">
        <f>MYP!$O$64+CC$93-1</f>
        <v>2019</v>
      </c>
      <c r="CD86" s="110">
        <f>MYP!$O$64+CD$93-1</f>
        <v>2019</v>
      </c>
      <c r="CE86" s="110">
        <f>MYP!$O$64+CE$93-1</f>
        <v>2019</v>
      </c>
      <c r="CF86" s="110">
        <f>MYP!$O$64+CF$93-1</f>
        <v>2019</v>
      </c>
      <c r="CG86" s="110">
        <f>MYP!$O$64+CG$93-1</f>
        <v>2019</v>
      </c>
      <c r="CI86" s="92"/>
      <c r="CJ86" s="92"/>
      <c r="CK86" s="110">
        <f>MYP!$O$64+CK$93-1</f>
        <v>2020</v>
      </c>
      <c r="CL86" s="110">
        <f>MYP!$O$64+CL$93-1</f>
        <v>2020</v>
      </c>
      <c r="CM86" s="110">
        <f>MYP!$O$64+CM$93-1</f>
        <v>2020</v>
      </c>
      <c r="CN86" s="110">
        <f>MYP!$O$64+CN$93-1</f>
        <v>2020</v>
      </c>
      <c r="CO86" s="110">
        <f>MYP!$O$64+CO$93-1</f>
        <v>2020</v>
      </c>
      <c r="CP86" s="110">
        <f>MYP!$O$64+CP$93-1</f>
        <v>2020</v>
      </c>
      <c r="CQ86" s="110">
        <f>MYP!$O$64+CQ$93-1</f>
        <v>2020</v>
      </c>
      <c r="CR86" s="110">
        <f>MYP!$O$64+CR$93-1</f>
        <v>2020</v>
      </c>
      <c r="CS86" s="110">
        <f>MYP!$O$64+CS$93-1</f>
        <v>2020</v>
      </c>
      <c r="CT86" s="110">
        <f>MYP!$O$64+CT$93-1</f>
        <v>2020</v>
      </c>
      <c r="CU86" s="110">
        <f>MYP!$O$64+CU$93-1</f>
        <v>2020</v>
      </c>
      <c r="CV86" s="110">
        <f>MYP!$O$64+CV$93-1</f>
        <v>2020</v>
      </c>
      <c r="CX86" s="92"/>
      <c r="CY86" s="92"/>
      <c r="CZ86" s="110">
        <f>MYP!$O$64+CZ$93-1</f>
        <v>2021</v>
      </c>
      <c r="DA86" s="110">
        <f>MYP!$O$64+DA$93-1</f>
        <v>2021</v>
      </c>
      <c r="DB86" s="110">
        <f>MYP!$O$64+DB$93-1</f>
        <v>2021</v>
      </c>
      <c r="DC86" s="110">
        <f>MYP!$O$64+DC$93-1</f>
        <v>2021</v>
      </c>
      <c r="DD86" s="110">
        <f>MYP!$O$64+DD$93-1</f>
        <v>2021</v>
      </c>
      <c r="DE86" s="110">
        <f>MYP!$O$64+DE$93-1</f>
        <v>2021</v>
      </c>
      <c r="DF86" s="110">
        <f>MYP!$O$64+DF$93-1</f>
        <v>2021</v>
      </c>
      <c r="DG86" s="110">
        <f>MYP!$O$64+DG$93-1</f>
        <v>2021</v>
      </c>
      <c r="DH86" s="110">
        <f>MYP!$O$64+DH$93-1</f>
        <v>2021</v>
      </c>
      <c r="DI86" s="110">
        <f>MYP!$O$64+DI$93-1</f>
        <v>2021</v>
      </c>
      <c r="DJ86" s="110">
        <f>MYP!$O$64+DJ$93-1</f>
        <v>2021</v>
      </c>
      <c r="DK86" s="110">
        <f>MYP!$O$64+DK$93-1</f>
        <v>2021</v>
      </c>
      <c r="DM86" s="92"/>
      <c r="DN86" s="92"/>
      <c r="DO86" s="110">
        <f>MYP!$O$64+DO$93-1</f>
        <v>2022</v>
      </c>
      <c r="DP86" s="110">
        <f>MYP!$O$64+DP$93-1</f>
        <v>2022</v>
      </c>
      <c r="DQ86" s="110">
        <f>MYP!$O$64+DQ$93-1</f>
        <v>2022</v>
      </c>
      <c r="DR86" s="110">
        <f>MYP!$O$64+DR$93-1</f>
        <v>2022</v>
      </c>
      <c r="DS86" s="110">
        <f>MYP!$O$64+DS$93-1</f>
        <v>2022</v>
      </c>
      <c r="DT86" s="110">
        <f>MYP!$O$64+DT$93-1</f>
        <v>2022</v>
      </c>
      <c r="DU86" s="110">
        <f>MYP!$O$64+DU$93-1</f>
        <v>2022</v>
      </c>
      <c r="DV86" s="110">
        <f>MYP!$O$64+DV$93-1</f>
        <v>2022</v>
      </c>
      <c r="DW86" s="110">
        <f>MYP!$O$64+DW$93-1</f>
        <v>2022</v>
      </c>
      <c r="DX86" s="110">
        <f>MYP!$O$64+DX$93-1</f>
        <v>2022</v>
      </c>
      <c r="DY86" s="110">
        <f>MYP!$O$64+DY$93-1</f>
        <v>2022</v>
      </c>
      <c r="DZ86" s="110">
        <f>MYP!$O$64+DZ$93-1</f>
        <v>2022</v>
      </c>
      <c r="EB86" s="92"/>
      <c r="EC86" s="92"/>
      <c r="ED86" s="110">
        <f>MYP!$O$64+ED$93-1</f>
        <v>2023</v>
      </c>
      <c r="EE86" s="110">
        <f>MYP!$O$64+EE$93-1</f>
        <v>2023</v>
      </c>
      <c r="EF86" s="110">
        <f>MYP!$O$64+EF$93-1</f>
        <v>2023</v>
      </c>
      <c r="EG86" s="110">
        <f>MYP!$O$64+EG$93-1</f>
        <v>2023</v>
      </c>
      <c r="EH86" s="110">
        <f>MYP!$O$64+EH$93-1</f>
        <v>2023</v>
      </c>
      <c r="EI86" s="110">
        <f>MYP!$O$64+EI$93-1</f>
        <v>2023</v>
      </c>
      <c r="EJ86" s="110">
        <f>MYP!$O$64+EJ$93-1</f>
        <v>2023</v>
      </c>
      <c r="EK86" s="110">
        <f>MYP!$O$64+EK$93-1</f>
        <v>2023</v>
      </c>
      <c r="EL86" s="110">
        <f>MYP!$O$64+EL$93-1</f>
        <v>2023</v>
      </c>
      <c r="EM86" s="110">
        <f>MYP!$O$64+EM$93-1</f>
        <v>2023</v>
      </c>
      <c r="EN86" s="110">
        <f>MYP!$O$64+EN$93-1</f>
        <v>2023</v>
      </c>
      <c r="EO86" s="110">
        <f>MYP!$O$64+EO$93-1</f>
        <v>2023</v>
      </c>
      <c r="EQ86" s="92"/>
      <c r="ER86" s="92"/>
      <c r="ES86" s="110">
        <f>MYP!$O$64+ES$93-1</f>
        <v>2024</v>
      </c>
      <c r="ET86" s="110">
        <f>MYP!$O$64+ET$93-1</f>
        <v>2024</v>
      </c>
      <c r="EU86" s="110">
        <f>MYP!$O$64+EU$93-1</f>
        <v>2024</v>
      </c>
      <c r="EV86" s="110">
        <f>MYP!$O$64+EV$93-1</f>
        <v>2024</v>
      </c>
      <c r="EW86" s="110">
        <f>MYP!$O$64+EW$93-1</f>
        <v>2024</v>
      </c>
      <c r="EX86" s="110">
        <f>MYP!$O$64+EX$93-1</f>
        <v>2024</v>
      </c>
      <c r="EY86" s="110">
        <f>MYP!$O$64+EY$93-1</f>
        <v>2024</v>
      </c>
      <c r="EZ86" s="110">
        <f>MYP!$O$64+EZ$93-1</f>
        <v>2024</v>
      </c>
      <c r="FA86" s="110">
        <f>MYP!$O$64+FA$93-1</f>
        <v>2024</v>
      </c>
      <c r="FB86" s="110">
        <f>MYP!$O$64+FB$93-1</f>
        <v>2024</v>
      </c>
      <c r="FC86" s="110">
        <f>MYP!$O$64+FC$93-1</f>
        <v>2024</v>
      </c>
      <c r="FD86" s="110">
        <f>MYP!$O$64+FD$93-1</f>
        <v>2024</v>
      </c>
      <c r="FF86" s="92"/>
      <c r="FG86" s="92"/>
      <c r="FH86" s="110">
        <f>MYP!$O$64+FH$93-1</f>
        <v>2025</v>
      </c>
      <c r="FI86" s="110">
        <f>MYP!$O$64+FI$93-1</f>
        <v>2025</v>
      </c>
      <c r="FJ86" s="110">
        <f>MYP!$O$64+FJ$93-1</f>
        <v>2025</v>
      </c>
      <c r="FK86" s="110">
        <f>MYP!$O$64+FK$93-1</f>
        <v>2025</v>
      </c>
      <c r="FL86" s="110">
        <f>MYP!$O$64+FL$93-1</f>
        <v>2025</v>
      </c>
      <c r="FM86" s="110">
        <f>MYP!$O$64+FM$93-1</f>
        <v>2025</v>
      </c>
      <c r="FN86" s="110">
        <f>MYP!$O$64+FN$93-1</f>
        <v>2025</v>
      </c>
      <c r="FO86" s="110">
        <f>MYP!$O$64+FO$93-1</f>
        <v>2025</v>
      </c>
      <c r="FP86" s="110">
        <f>MYP!$O$64+FP$93-1</f>
        <v>2025</v>
      </c>
      <c r="FQ86" s="110">
        <f>MYP!$O$64+FQ$93-1</f>
        <v>2025</v>
      </c>
      <c r="FR86" s="110">
        <f>MYP!$O$64+FR$93-1</f>
        <v>2025</v>
      </c>
      <c r="FS86" s="110">
        <f>MYP!$O$64+FS$93-1</f>
        <v>2025</v>
      </c>
      <c r="FU86" s="92"/>
      <c r="FV86" s="92"/>
      <c r="FW86" s="110">
        <f>MYP!$O$64+FW$93-1</f>
        <v>2026</v>
      </c>
      <c r="FX86" s="110">
        <f>MYP!$O$64+FX$93-1</f>
        <v>2026</v>
      </c>
      <c r="FY86" s="110">
        <f>MYP!$O$64+FY$93-1</f>
        <v>2026</v>
      </c>
      <c r="FZ86" s="110">
        <f>MYP!$O$64+FZ$93-1</f>
        <v>2026</v>
      </c>
      <c r="GA86" s="110">
        <f>MYP!$O$64+GA$93-1</f>
        <v>2026</v>
      </c>
      <c r="GB86" s="110">
        <f>MYP!$O$64+GB$93-1</f>
        <v>2026</v>
      </c>
      <c r="GC86" s="110">
        <f>MYP!$O$64+GC$93-1</f>
        <v>2026</v>
      </c>
      <c r="GD86" s="110">
        <f>MYP!$O$64+GD$93-1</f>
        <v>2026</v>
      </c>
      <c r="GE86" s="110">
        <f>MYP!$O$64+GE$93-1</f>
        <v>2026</v>
      </c>
      <c r="GF86" s="110">
        <f>MYP!$O$64+GF$93-1</f>
        <v>2026</v>
      </c>
      <c r="GG86" s="110">
        <f>MYP!$O$64+GG$93-1</f>
        <v>2026</v>
      </c>
      <c r="GH86" s="110">
        <f>MYP!$O$64+GH$93-1</f>
        <v>2026</v>
      </c>
      <c r="GJ86" s="92"/>
      <c r="GK86" s="92"/>
      <c r="GL86" s="110">
        <f>MYP!$O$64+GL$93-1</f>
        <v>2027</v>
      </c>
      <c r="GM86" s="110">
        <f>MYP!$O$64+GM$93-1</f>
        <v>2027</v>
      </c>
      <c r="GN86" s="110">
        <f>MYP!$O$64+GN$93-1</f>
        <v>2027</v>
      </c>
      <c r="GO86" s="110">
        <f>MYP!$O$64+GO$93-1</f>
        <v>2027</v>
      </c>
      <c r="GP86" s="110">
        <f>MYP!$O$64+GP$93-1</f>
        <v>2027</v>
      </c>
      <c r="GQ86" s="110">
        <f>MYP!$O$64+GQ$93-1</f>
        <v>2027</v>
      </c>
      <c r="GR86" s="110">
        <f>MYP!$O$64+GR$93-1</f>
        <v>2027</v>
      </c>
      <c r="GS86" s="110">
        <f>MYP!$O$64+GS$93-1</f>
        <v>2027</v>
      </c>
      <c r="GT86" s="110">
        <f>MYP!$O$64+GT$93-1</f>
        <v>2027</v>
      </c>
      <c r="GU86" s="110">
        <f>MYP!$O$64+GU$93-1</f>
        <v>2027</v>
      </c>
      <c r="GV86" s="110">
        <f>MYP!$O$64+GV$93-1</f>
        <v>2027</v>
      </c>
      <c r="GW86" s="110">
        <f>MYP!$O$64+GW$93-1</f>
        <v>2027</v>
      </c>
      <c r="GY86" s="92"/>
    </row>
    <row r="87" spans="1:207" ht="11.45" hidden="1" customHeight="1">
      <c r="A87" s="91" t="s">
        <v>86</v>
      </c>
      <c r="O87" s="97" t="s">
        <v>216</v>
      </c>
      <c r="P87" s="102" t="s">
        <v>249</v>
      </c>
      <c r="Q87" s="91" t="s">
        <v>74</v>
      </c>
      <c r="R87" s="97"/>
      <c r="S87" s="97"/>
      <c r="T87" s="106"/>
      <c r="U87" s="96"/>
      <c r="V87" s="96"/>
      <c r="W87" s="96"/>
      <c r="X87" s="96"/>
      <c r="Y87" s="96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BE87" s="92"/>
      <c r="BF87" s="92"/>
      <c r="BT87" s="92"/>
      <c r="BU87" s="92"/>
      <c r="BV87" s="110" t="s">
        <v>250</v>
      </c>
      <c r="BW87" s="110" t="s">
        <v>250</v>
      </c>
      <c r="BX87" s="110" t="s">
        <v>250</v>
      </c>
      <c r="BY87" s="110" t="s">
        <v>250</v>
      </c>
      <c r="BZ87" s="110" t="s">
        <v>250</v>
      </c>
      <c r="CA87" s="110" t="s">
        <v>250</v>
      </c>
      <c r="CB87" s="110" t="s">
        <v>250</v>
      </c>
      <c r="CC87" s="110" t="s">
        <v>250</v>
      </c>
      <c r="CD87" s="110" t="s">
        <v>250</v>
      </c>
      <c r="CE87" s="110" t="s">
        <v>250</v>
      </c>
      <c r="CF87" s="110" t="s">
        <v>250</v>
      </c>
      <c r="CG87" s="110" t="s">
        <v>250</v>
      </c>
      <c r="CI87" s="92"/>
      <c r="CJ87" s="92"/>
      <c r="CK87" s="110" t="s">
        <v>250</v>
      </c>
      <c r="CL87" s="110" t="s">
        <v>250</v>
      </c>
      <c r="CM87" s="110" t="s">
        <v>250</v>
      </c>
      <c r="CN87" s="110" t="s">
        <v>250</v>
      </c>
      <c r="CO87" s="110" t="s">
        <v>250</v>
      </c>
      <c r="CP87" s="110" t="s">
        <v>250</v>
      </c>
      <c r="CQ87" s="110" t="s">
        <v>250</v>
      </c>
      <c r="CR87" s="110" t="s">
        <v>250</v>
      </c>
      <c r="CS87" s="110" t="s">
        <v>250</v>
      </c>
      <c r="CT87" s="110" t="s">
        <v>250</v>
      </c>
      <c r="CU87" s="110" t="s">
        <v>250</v>
      </c>
      <c r="CV87" s="110" t="s">
        <v>250</v>
      </c>
      <c r="CX87" s="92"/>
      <c r="CY87" s="92"/>
      <c r="CZ87" s="110" t="s">
        <v>250</v>
      </c>
      <c r="DA87" s="110" t="s">
        <v>250</v>
      </c>
      <c r="DB87" s="110" t="s">
        <v>250</v>
      </c>
      <c r="DC87" s="110" t="s">
        <v>250</v>
      </c>
      <c r="DD87" s="110" t="s">
        <v>250</v>
      </c>
      <c r="DE87" s="110" t="s">
        <v>250</v>
      </c>
      <c r="DF87" s="110" t="s">
        <v>250</v>
      </c>
      <c r="DG87" s="110" t="s">
        <v>250</v>
      </c>
      <c r="DH87" s="110" t="s">
        <v>250</v>
      </c>
      <c r="DI87" s="110" t="s">
        <v>250</v>
      </c>
      <c r="DJ87" s="110" t="s">
        <v>250</v>
      </c>
      <c r="DK87" s="110" t="s">
        <v>250</v>
      </c>
      <c r="DM87" s="92"/>
      <c r="DN87" s="92"/>
      <c r="DO87" s="110" t="s">
        <v>250</v>
      </c>
      <c r="DP87" s="110" t="s">
        <v>250</v>
      </c>
      <c r="DQ87" s="110" t="s">
        <v>250</v>
      </c>
      <c r="DR87" s="110" t="s">
        <v>250</v>
      </c>
      <c r="DS87" s="110" t="s">
        <v>250</v>
      </c>
      <c r="DT87" s="110" t="s">
        <v>250</v>
      </c>
      <c r="DU87" s="110" t="s">
        <v>250</v>
      </c>
      <c r="DV87" s="110" t="s">
        <v>250</v>
      </c>
      <c r="DW87" s="110" t="s">
        <v>250</v>
      </c>
      <c r="DX87" s="110" t="s">
        <v>250</v>
      </c>
      <c r="DY87" s="110" t="s">
        <v>250</v>
      </c>
      <c r="DZ87" s="110" t="s">
        <v>250</v>
      </c>
      <c r="EB87" s="92"/>
      <c r="EC87" s="92"/>
      <c r="ED87" s="110" t="s">
        <v>250</v>
      </c>
      <c r="EE87" s="110" t="s">
        <v>250</v>
      </c>
      <c r="EF87" s="110" t="s">
        <v>250</v>
      </c>
      <c r="EG87" s="110" t="s">
        <v>250</v>
      </c>
      <c r="EH87" s="110" t="s">
        <v>250</v>
      </c>
      <c r="EI87" s="110" t="s">
        <v>250</v>
      </c>
      <c r="EJ87" s="110" t="s">
        <v>250</v>
      </c>
      <c r="EK87" s="110" t="s">
        <v>250</v>
      </c>
      <c r="EL87" s="110" t="s">
        <v>250</v>
      </c>
      <c r="EM87" s="110" t="s">
        <v>250</v>
      </c>
      <c r="EN87" s="110" t="s">
        <v>250</v>
      </c>
      <c r="EO87" s="110" t="s">
        <v>250</v>
      </c>
      <c r="EQ87" s="92"/>
      <c r="ER87" s="92"/>
      <c r="ES87" s="110" t="s">
        <v>250</v>
      </c>
      <c r="ET87" s="110" t="s">
        <v>250</v>
      </c>
      <c r="EU87" s="110" t="s">
        <v>250</v>
      </c>
      <c r="EV87" s="110" t="s">
        <v>250</v>
      </c>
      <c r="EW87" s="110" t="s">
        <v>250</v>
      </c>
      <c r="EX87" s="110" t="s">
        <v>250</v>
      </c>
      <c r="EY87" s="110" t="s">
        <v>250</v>
      </c>
      <c r="EZ87" s="110" t="s">
        <v>250</v>
      </c>
      <c r="FA87" s="110" t="s">
        <v>250</v>
      </c>
      <c r="FB87" s="110" t="s">
        <v>250</v>
      </c>
      <c r="FC87" s="110" t="s">
        <v>250</v>
      </c>
      <c r="FD87" s="110" t="s">
        <v>250</v>
      </c>
      <c r="FF87" s="92"/>
      <c r="FG87" s="92"/>
      <c r="FH87" s="110" t="s">
        <v>250</v>
      </c>
      <c r="FI87" s="110" t="s">
        <v>250</v>
      </c>
      <c r="FJ87" s="110" t="s">
        <v>250</v>
      </c>
      <c r="FK87" s="110" t="s">
        <v>250</v>
      </c>
      <c r="FL87" s="110" t="s">
        <v>250</v>
      </c>
      <c r="FM87" s="110" t="s">
        <v>250</v>
      </c>
      <c r="FN87" s="110" t="s">
        <v>250</v>
      </c>
      <c r="FO87" s="110" t="s">
        <v>250</v>
      </c>
      <c r="FP87" s="110" t="s">
        <v>250</v>
      </c>
      <c r="FQ87" s="110" t="s">
        <v>250</v>
      </c>
      <c r="FR87" s="110" t="s">
        <v>250</v>
      </c>
      <c r="FS87" s="110" t="s">
        <v>250</v>
      </c>
      <c r="FU87" s="92"/>
      <c r="FV87" s="92"/>
      <c r="FW87" s="110" t="s">
        <v>250</v>
      </c>
      <c r="FX87" s="110" t="s">
        <v>250</v>
      </c>
      <c r="FY87" s="110" t="s">
        <v>250</v>
      </c>
      <c r="FZ87" s="110" t="s">
        <v>250</v>
      </c>
      <c r="GA87" s="110" t="s">
        <v>250</v>
      </c>
      <c r="GB87" s="110" t="s">
        <v>250</v>
      </c>
      <c r="GC87" s="110" t="s">
        <v>250</v>
      </c>
      <c r="GD87" s="110" t="s">
        <v>250</v>
      </c>
      <c r="GE87" s="110" t="s">
        <v>250</v>
      </c>
      <c r="GF87" s="110" t="s">
        <v>250</v>
      </c>
      <c r="GG87" s="110" t="s">
        <v>250</v>
      </c>
      <c r="GH87" s="110" t="s">
        <v>250</v>
      </c>
      <c r="GJ87" s="92"/>
      <c r="GK87" s="92"/>
      <c r="GL87" s="110" t="s">
        <v>250</v>
      </c>
      <c r="GM87" s="110" t="s">
        <v>250</v>
      </c>
      <c r="GN87" s="110" t="s">
        <v>250</v>
      </c>
      <c r="GO87" s="110" t="s">
        <v>250</v>
      </c>
      <c r="GP87" s="110" t="s">
        <v>250</v>
      </c>
      <c r="GQ87" s="110" t="s">
        <v>250</v>
      </c>
      <c r="GR87" s="110" t="s">
        <v>250</v>
      </c>
      <c r="GS87" s="110" t="s">
        <v>250</v>
      </c>
      <c r="GT87" s="110" t="s">
        <v>250</v>
      </c>
      <c r="GU87" s="110" t="s">
        <v>250</v>
      </c>
      <c r="GV87" s="110" t="s">
        <v>250</v>
      </c>
      <c r="GW87" s="110" t="s">
        <v>250</v>
      </c>
      <c r="GY87" s="92"/>
    </row>
    <row r="88" spans="1:207" ht="11.45" hidden="1" customHeight="1">
      <c r="A88" s="91" t="s">
        <v>86</v>
      </c>
      <c r="O88" s="97" t="s">
        <v>217</v>
      </c>
      <c r="P88" s="334" t="s">
        <v>269</v>
      </c>
      <c r="Q88" s="97" t="s">
        <v>96</v>
      </c>
      <c r="R88" s="97"/>
      <c r="S88" s="97"/>
      <c r="T88" s="106"/>
      <c r="U88" s="96"/>
      <c r="V88" s="96"/>
      <c r="W88" s="96"/>
      <c r="X88" s="96"/>
      <c r="Y88" s="96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333" t="str">
        <f t="shared" ref="AR88:BC88" si="11">AR$72</f>
        <v>Dynamic Expression: INTERSECTION(IDESCENDANTS(MEMBER_CELL(multisitesub)),PayrollSite)</v>
      </c>
      <c r="AS88" s="333" t="str">
        <f t="shared" si="11"/>
        <v>0171-0000-000 (MSA-1)</v>
      </c>
      <c r="AT88" s="333" t="str">
        <f t="shared" si="11"/>
        <v>0173-0000-000 (MSA-2)</v>
      </c>
      <c r="AU88" s="333" t="str">
        <f t="shared" si="11"/>
        <v>0174-0000-000 (MSA-3)</v>
      </c>
      <c r="AV88" s="333" t="str">
        <f t="shared" si="11"/>
        <v>0175-0000-000 (MSA-4)</v>
      </c>
      <c r="AW88" s="333" t="str">
        <f t="shared" si="11"/>
        <v>0176-0000-000 (MSA-5)</v>
      </c>
      <c r="AX88" s="333" t="str">
        <f t="shared" si="11"/>
        <v>0177-0000-000 (MSA-6)</v>
      </c>
      <c r="AY88" s="333" t="str">
        <f t="shared" si="11"/>
        <v>0178-0000-000 (MSA-7)</v>
      </c>
      <c r="AZ88" s="333" t="str">
        <f t="shared" si="11"/>
        <v>0179-0000-000 (MSA-8)</v>
      </c>
      <c r="BA88" s="333" t="str">
        <f t="shared" si="11"/>
        <v>0180-0000-000 (MSA-SA)</v>
      </c>
      <c r="BB88" s="333" t="str">
        <f t="shared" si="11"/>
        <v>0182-0000-000 (MSA-SD)</v>
      </c>
      <c r="BC88" s="333" t="str">
        <f t="shared" si="11"/>
        <v>0172-0000-000 (MERF)</v>
      </c>
      <c r="BE88" s="92"/>
      <c r="BF88" s="92"/>
      <c r="BT88" s="92"/>
      <c r="BU88" s="92"/>
      <c r="BV88" s="333" t="str">
        <f t="shared" ref="BV88:CG88" si="12">BV$72</f>
        <v>Dynamic Expression: INTERSECTION(IDESCENDANTS(MEMBER_CELL(multisitesub)),PayrollSite)</v>
      </c>
      <c r="BW88" s="333" t="str">
        <f t="shared" si="12"/>
        <v>0171-0000-000 (MSA-1)</v>
      </c>
      <c r="BX88" s="333" t="str">
        <f t="shared" si="12"/>
        <v>0173-0000-000 (MSA-2)</v>
      </c>
      <c r="BY88" s="333" t="str">
        <f t="shared" si="12"/>
        <v>0174-0000-000 (MSA-3)</v>
      </c>
      <c r="BZ88" s="333" t="str">
        <f t="shared" si="12"/>
        <v>0175-0000-000 (MSA-4)</v>
      </c>
      <c r="CA88" s="333" t="str">
        <f t="shared" si="12"/>
        <v>0176-0000-000 (MSA-5)</v>
      </c>
      <c r="CB88" s="333" t="str">
        <f t="shared" si="12"/>
        <v>0177-0000-000 (MSA-6)</v>
      </c>
      <c r="CC88" s="333" t="str">
        <f t="shared" si="12"/>
        <v>0178-0000-000 (MSA-7)</v>
      </c>
      <c r="CD88" s="333" t="str">
        <f t="shared" si="12"/>
        <v>0179-0000-000 (MSA-8)</v>
      </c>
      <c r="CE88" s="333" t="str">
        <f t="shared" si="12"/>
        <v>0180-0000-000 (MSA-SA)</v>
      </c>
      <c r="CF88" s="333" t="str">
        <f t="shared" si="12"/>
        <v>0182-0000-000 (MSA-SD)</v>
      </c>
      <c r="CG88" s="333" t="str">
        <f t="shared" si="12"/>
        <v>0172-0000-000 (MERF)</v>
      </c>
      <c r="CI88" s="92"/>
      <c r="CJ88" s="92"/>
      <c r="CK88" s="333" t="str">
        <f t="shared" ref="CK88:CV88" si="13">CK$72</f>
        <v>Dynamic Expression: INTERSECTION(IDESCENDANTS(MEMBER_CELL(multisitesub)),PayrollSite)</v>
      </c>
      <c r="CL88" s="333" t="str">
        <f t="shared" si="13"/>
        <v>0171-0000-000 (MSA-1)</v>
      </c>
      <c r="CM88" s="333" t="str">
        <f t="shared" si="13"/>
        <v>0173-0000-000 (MSA-2)</v>
      </c>
      <c r="CN88" s="333" t="str">
        <f t="shared" si="13"/>
        <v>0174-0000-000 (MSA-3)</v>
      </c>
      <c r="CO88" s="333" t="str">
        <f t="shared" si="13"/>
        <v>0175-0000-000 (MSA-4)</v>
      </c>
      <c r="CP88" s="333" t="str">
        <f t="shared" si="13"/>
        <v>0176-0000-000 (MSA-5)</v>
      </c>
      <c r="CQ88" s="333" t="str">
        <f t="shared" si="13"/>
        <v>0177-0000-000 (MSA-6)</v>
      </c>
      <c r="CR88" s="333" t="str">
        <f t="shared" si="13"/>
        <v>0178-0000-000 (MSA-7)</v>
      </c>
      <c r="CS88" s="333" t="str">
        <f t="shared" si="13"/>
        <v>0179-0000-000 (MSA-8)</v>
      </c>
      <c r="CT88" s="333" t="str">
        <f t="shared" si="13"/>
        <v>0180-0000-000 (MSA-SA)</v>
      </c>
      <c r="CU88" s="333" t="str">
        <f t="shared" si="13"/>
        <v>0182-0000-000 (MSA-SD)</v>
      </c>
      <c r="CV88" s="333" t="str">
        <f t="shared" si="13"/>
        <v>0172-0000-000 (MERF)</v>
      </c>
      <c r="CX88" s="92"/>
      <c r="CY88" s="92"/>
      <c r="CZ88" s="333" t="str">
        <f t="shared" ref="CZ88:DK88" si="14">CZ$72</f>
        <v>Dynamic Expression: INTERSECTION(IDESCENDANTS(MEMBER_CELL(multisitesub)),PayrollSite)</v>
      </c>
      <c r="DA88" s="333" t="str">
        <f t="shared" si="14"/>
        <v>0171-0000-000 (MSA-1)</v>
      </c>
      <c r="DB88" s="333" t="str">
        <f t="shared" si="14"/>
        <v>0173-0000-000 (MSA-2)</v>
      </c>
      <c r="DC88" s="333" t="str">
        <f t="shared" si="14"/>
        <v>0174-0000-000 (MSA-3)</v>
      </c>
      <c r="DD88" s="333" t="str">
        <f t="shared" si="14"/>
        <v>0175-0000-000 (MSA-4)</v>
      </c>
      <c r="DE88" s="333" t="str">
        <f t="shared" si="14"/>
        <v>0176-0000-000 (MSA-5)</v>
      </c>
      <c r="DF88" s="333" t="str">
        <f t="shared" si="14"/>
        <v>0177-0000-000 (MSA-6)</v>
      </c>
      <c r="DG88" s="333" t="str">
        <f t="shared" si="14"/>
        <v>0178-0000-000 (MSA-7)</v>
      </c>
      <c r="DH88" s="333" t="str">
        <f t="shared" si="14"/>
        <v>0179-0000-000 (MSA-8)</v>
      </c>
      <c r="DI88" s="333" t="str">
        <f t="shared" si="14"/>
        <v>0180-0000-000 (MSA-SA)</v>
      </c>
      <c r="DJ88" s="333" t="str">
        <f t="shared" si="14"/>
        <v>0182-0000-000 (MSA-SD)</v>
      </c>
      <c r="DK88" s="333" t="str">
        <f t="shared" si="14"/>
        <v>0172-0000-000 (MERF)</v>
      </c>
      <c r="DM88" s="92"/>
      <c r="DN88" s="92"/>
      <c r="DO88" s="333" t="str">
        <f t="shared" ref="DO88:DZ88" si="15">DO$72</f>
        <v>Dynamic Expression: INTERSECTION(IDESCENDANTS(MEMBER_CELL(multisitesub)),PayrollSite)</v>
      </c>
      <c r="DP88" s="333" t="str">
        <f t="shared" si="15"/>
        <v>0171-0000-000 (MSA-1)</v>
      </c>
      <c r="DQ88" s="333" t="str">
        <f t="shared" si="15"/>
        <v>0173-0000-000 (MSA-2)</v>
      </c>
      <c r="DR88" s="333" t="str">
        <f t="shared" si="15"/>
        <v>0174-0000-000 (MSA-3)</v>
      </c>
      <c r="DS88" s="333" t="str">
        <f t="shared" si="15"/>
        <v>0175-0000-000 (MSA-4)</v>
      </c>
      <c r="DT88" s="333" t="str">
        <f t="shared" si="15"/>
        <v>0176-0000-000 (MSA-5)</v>
      </c>
      <c r="DU88" s="333" t="str">
        <f t="shared" si="15"/>
        <v>0177-0000-000 (MSA-6)</v>
      </c>
      <c r="DV88" s="333" t="str">
        <f t="shared" si="15"/>
        <v>0178-0000-000 (MSA-7)</v>
      </c>
      <c r="DW88" s="333" t="str">
        <f t="shared" si="15"/>
        <v>0179-0000-000 (MSA-8)</v>
      </c>
      <c r="DX88" s="333" t="str">
        <f t="shared" si="15"/>
        <v>0180-0000-000 (MSA-SA)</v>
      </c>
      <c r="DY88" s="333" t="str">
        <f t="shared" si="15"/>
        <v>0182-0000-000 (MSA-SD)</v>
      </c>
      <c r="DZ88" s="333" t="str">
        <f t="shared" si="15"/>
        <v>0172-0000-000 (MERF)</v>
      </c>
      <c r="EB88" s="92"/>
      <c r="EC88" s="92"/>
      <c r="ED88" s="333" t="str">
        <f t="shared" ref="ED88:EO88" si="16">ED$72</f>
        <v>Dynamic Expression: INTERSECTION(IDESCENDANTS(MEMBER_CELL(multisitesub)),PayrollSite)</v>
      </c>
      <c r="EE88" s="333" t="str">
        <f t="shared" si="16"/>
        <v>0171-0000-000 (MSA-1)</v>
      </c>
      <c r="EF88" s="333" t="str">
        <f t="shared" si="16"/>
        <v>0173-0000-000 (MSA-2)</v>
      </c>
      <c r="EG88" s="333" t="str">
        <f t="shared" si="16"/>
        <v>0174-0000-000 (MSA-3)</v>
      </c>
      <c r="EH88" s="333" t="str">
        <f t="shared" si="16"/>
        <v>0175-0000-000 (MSA-4)</v>
      </c>
      <c r="EI88" s="333" t="str">
        <f t="shared" si="16"/>
        <v>0176-0000-000 (MSA-5)</v>
      </c>
      <c r="EJ88" s="333" t="str">
        <f t="shared" si="16"/>
        <v>0177-0000-000 (MSA-6)</v>
      </c>
      <c r="EK88" s="333" t="str">
        <f t="shared" si="16"/>
        <v>0178-0000-000 (MSA-7)</v>
      </c>
      <c r="EL88" s="333" t="str">
        <f t="shared" si="16"/>
        <v>0179-0000-000 (MSA-8)</v>
      </c>
      <c r="EM88" s="333" t="str">
        <f t="shared" si="16"/>
        <v>0180-0000-000 (MSA-SA)</v>
      </c>
      <c r="EN88" s="333" t="str">
        <f t="shared" si="16"/>
        <v>0182-0000-000 (MSA-SD)</v>
      </c>
      <c r="EO88" s="333" t="str">
        <f t="shared" si="16"/>
        <v>0172-0000-000 (MERF)</v>
      </c>
      <c r="EQ88" s="92"/>
      <c r="ER88" s="92"/>
      <c r="ES88" s="333" t="str">
        <f t="shared" ref="ES88:FD88" si="17">ES$72</f>
        <v>Dynamic Expression: INTERSECTION(IDESCENDANTS(MEMBER_CELL(multisitesub)),PayrollSite)</v>
      </c>
      <c r="ET88" s="333" t="str">
        <f t="shared" si="17"/>
        <v>0171-0000-000 (MSA-1)</v>
      </c>
      <c r="EU88" s="333" t="str">
        <f t="shared" si="17"/>
        <v>0173-0000-000 (MSA-2)</v>
      </c>
      <c r="EV88" s="333" t="str">
        <f t="shared" si="17"/>
        <v>0174-0000-000 (MSA-3)</v>
      </c>
      <c r="EW88" s="333" t="str">
        <f t="shared" si="17"/>
        <v>0175-0000-000 (MSA-4)</v>
      </c>
      <c r="EX88" s="333" t="str">
        <f t="shared" si="17"/>
        <v>0176-0000-000 (MSA-5)</v>
      </c>
      <c r="EY88" s="333" t="str">
        <f t="shared" si="17"/>
        <v>0177-0000-000 (MSA-6)</v>
      </c>
      <c r="EZ88" s="333" t="str">
        <f t="shared" si="17"/>
        <v>0178-0000-000 (MSA-7)</v>
      </c>
      <c r="FA88" s="333" t="str">
        <f t="shared" si="17"/>
        <v>0179-0000-000 (MSA-8)</v>
      </c>
      <c r="FB88" s="333" t="str">
        <f t="shared" si="17"/>
        <v>0180-0000-000 (MSA-SA)</v>
      </c>
      <c r="FC88" s="333" t="str">
        <f t="shared" si="17"/>
        <v>0182-0000-000 (MSA-SD)</v>
      </c>
      <c r="FD88" s="333" t="str">
        <f t="shared" si="17"/>
        <v>0172-0000-000 (MERF)</v>
      </c>
      <c r="FF88" s="92"/>
      <c r="FG88" s="92"/>
      <c r="FH88" s="333" t="str">
        <f t="shared" ref="FH88:FS88" si="18">FH$72</f>
        <v>Dynamic Expression: INTERSECTION(IDESCENDANTS(MEMBER_CELL(multisitesub)),PayrollSite)</v>
      </c>
      <c r="FI88" s="333" t="str">
        <f t="shared" si="18"/>
        <v>0171-0000-000 (MSA-1)</v>
      </c>
      <c r="FJ88" s="333" t="str">
        <f t="shared" si="18"/>
        <v>0173-0000-000 (MSA-2)</v>
      </c>
      <c r="FK88" s="333" t="str">
        <f t="shared" si="18"/>
        <v>0174-0000-000 (MSA-3)</v>
      </c>
      <c r="FL88" s="333" t="str">
        <f t="shared" si="18"/>
        <v>0175-0000-000 (MSA-4)</v>
      </c>
      <c r="FM88" s="333" t="str">
        <f t="shared" si="18"/>
        <v>0176-0000-000 (MSA-5)</v>
      </c>
      <c r="FN88" s="333" t="str">
        <f t="shared" si="18"/>
        <v>0177-0000-000 (MSA-6)</v>
      </c>
      <c r="FO88" s="333" t="str">
        <f t="shared" si="18"/>
        <v>0178-0000-000 (MSA-7)</v>
      </c>
      <c r="FP88" s="333" t="str">
        <f t="shared" si="18"/>
        <v>0179-0000-000 (MSA-8)</v>
      </c>
      <c r="FQ88" s="333" t="str">
        <f t="shared" si="18"/>
        <v>0180-0000-000 (MSA-SA)</v>
      </c>
      <c r="FR88" s="333" t="str">
        <f t="shared" si="18"/>
        <v>0182-0000-000 (MSA-SD)</v>
      </c>
      <c r="FS88" s="333" t="str">
        <f t="shared" si="18"/>
        <v>0172-0000-000 (MERF)</v>
      </c>
      <c r="FU88" s="92"/>
      <c r="FV88" s="92"/>
      <c r="FW88" s="333" t="str">
        <f t="shared" ref="FW88:GH88" si="19">FW$72</f>
        <v>Dynamic Expression: INTERSECTION(IDESCENDANTS(MEMBER_CELL(multisitesub)),PayrollSite)</v>
      </c>
      <c r="FX88" s="333" t="str">
        <f t="shared" si="19"/>
        <v>0171-0000-000 (MSA-1)</v>
      </c>
      <c r="FY88" s="333" t="str">
        <f t="shared" si="19"/>
        <v>0173-0000-000 (MSA-2)</v>
      </c>
      <c r="FZ88" s="333" t="str">
        <f t="shared" si="19"/>
        <v>0174-0000-000 (MSA-3)</v>
      </c>
      <c r="GA88" s="333" t="str">
        <f t="shared" si="19"/>
        <v>0175-0000-000 (MSA-4)</v>
      </c>
      <c r="GB88" s="333" t="str">
        <f t="shared" si="19"/>
        <v>0176-0000-000 (MSA-5)</v>
      </c>
      <c r="GC88" s="333" t="str">
        <f t="shared" si="19"/>
        <v>0177-0000-000 (MSA-6)</v>
      </c>
      <c r="GD88" s="333" t="str">
        <f t="shared" si="19"/>
        <v>0178-0000-000 (MSA-7)</v>
      </c>
      <c r="GE88" s="333" t="str">
        <f t="shared" si="19"/>
        <v>0179-0000-000 (MSA-8)</v>
      </c>
      <c r="GF88" s="333" t="str">
        <f t="shared" si="19"/>
        <v>0180-0000-000 (MSA-SA)</v>
      </c>
      <c r="GG88" s="333" t="str">
        <f t="shared" si="19"/>
        <v>0182-0000-000 (MSA-SD)</v>
      </c>
      <c r="GH88" s="333" t="str">
        <f t="shared" si="19"/>
        <v>0172-0000-000 (MERF)</v>
      </c>
      <c r="GJ88" s="92"/>
      <c r="GK88" s="92"/>
      <c r="GL88" s="333" t="str">
        <f t="shared" ref="GL88:GW88" si="20">GL$72</f>
        <v>Dynamic Expression: INTERSECTION(IDESCENDANTS(MEMBER_CELL(multisitesub)),PayrollSite)</v>
      </c>
      <c r="GM88" s="333" t="str">
        <f t="shared" si="20"/>
        <v>0171-0000-000 (MSA-1)</v>
      </c>
      <c r="GN88" s="333" t="str">
        <f t="shared" si="20"/>
        <v>0173-0000-000 (MSA-2)</v>
      </c>
      <c r="GO88" s="333" t="str">
        <f t="shared" si="20"/>
        <v>0174-0000-000 (MSA-3)</v>
      </c>
      <c r="GP88" s="333" t="str">
        <f t="shared" si="20"/>
        <v>0175-0000-000 (MSA-4)</v>
      </c>
      <c r="GQ88" s="333" t="str">
        <f t="shared" si="20"/>
        <v>0176-0000-000 (MSA-5)</v>
      </c>
      <c r="GR88" s="333" t="str">
        <f t="shared" si="20"/>
        <v>0177-0000-000 (MSA-6)</v>
      </c>
      <c r="GS88" s="333" t="str">
        <f t="shared" si="20"/>
        <v>0178-0000-000 (MSA-7)</v>
      </c>
      <c r="GT88" s="333" t="str">
        <f t="shared" si="20"/>
        <v>0179-0000-000 (MSA-8)</v>
      </c>
      <c r="GU88" s="333" t="str">
        <f t="shared" si="20"/>
        <v>0180-0000-000 (MSA-SA)</v>
      </c>
      <c r="GV88" s="333" t="str">
        <f t="shared" si="20"/>
        <v>0182-0000-000 (MSA-SD)</v>
      </c>
      <c r="GW88" s="333" t="str">
        <f t="shared" si="20"/>
        <v>0172-0000-000 (MERF)</v>
      </c>
      <c r="GY88" s="92"/>
    </row>
    <row r="89" spans="1:207" ht="11.45" hidden="1" customHeight="1">
      <c r="A89" s="91" t="s">
        <v>86</v>
      </c>
      <c r="O89" s="97" t="s">
        <v>254</v>
      </c>
      <c r="P89" s="334" t="s">
        <v>269</v>
      </c>
      <c r="Q89" s="104" t="s">
        <v>73</v>
      </c>
      <c r="R89" s="97"/>
      <c r="S89" s="97"/>
      <c r="T89" s="106"/>
      <c r="U89" s="96"/>
      <c r="V89" s="96"/>
      <c r="W89" s="96"/>
      <c r="X89" s="96"/>
      <c r="Y89" s="96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333" t="str">
        <f>MYP!$O$63</f>
        <v>Apr MR Forecast 2018</v>
      </c>
      <c r="AS89" s="333" t="str">
        <f>MYP!$O$63</f>
        <v>Apr MR Forecast 2018</v>
      </c>
      <c r="AT89" s="333" t="str">
        <f>MYP!$O$63</f>
        <v>Apr MR Forecast 2018</v>
      </c>
      <c r="AU89" s="333" t="str">
        <f>MYP!$O$63</f>
        <v>Apr MR Forecast 2018</v>
      </c>
      <c r="AV89" s="333" t="str">
        <f>MYP!$O$63</f>
        <v>Apr MR Forecast 2018</v>
      </c>
      <c r="AW89" s="333" t="str">
        <f>MYP!$O$63</f>
        <v>Apr MR Forecast 2018</v>
      </c>
      <c r="AX89" s="333" t="str">
        <f>MYP!$O$63</f>
        <v>Apr MR Forecast 2018</v>
      </c>
      <c r="AY89" s="333" t="str">
        <f>MYP!$O$63</f>
        <v>Apr MR Forecast 2018</v>
      </c>
      <c r="AZ89" s="333" t="str">
        <f>MYP!$O$63</f>
        <v>Apr MR Forecast 2018</v>
      </c>
      <c r="BA89" s="333" t="str">
        <f>MYP!$O$63</f>
        <v>Apr MR Forecast 2018</v>
      </c>
      <c r="BB89" s="333" t="str">
        <f>MYP!$O$63</f>
        <v>Apr MR Forecast 2018</v>
      </c>
      <c r="BC89" s="333" t="str">
        <f>MYP!$O$63</f>
        <v>Apr MR Forecast 2018</v>
      </c>
      <c r="BE89" s="92"/>
      <c r="BF89" s="92"/>
      <c r="BT89" s="92"/>
      <c r="BU89" s="92"/>
      <c r="BV89" s="333" t="str">
        <f>MYP!$O$63</f>
        <v>Apr MR Forecast 2018</v>
      </c>
      <c r="BW89" s="333" t="str">
        <f>MYP!$O$63</f>
        <v>Apr MR Forecast 2018</v>
      </c>
      <c r="BX89" s="333" t="str">
        <f>MYP!$O$63</f>
        <v>Apr MR Forecast 2018</v>
      </c>
      <c r="BY89" s="333" t="str">
        <f>MYP!$O$63</f>
        <v>Apr MR Forecast 2018</v>
      </c>
      <c r="BZ89" s="333" t="str">
        <f>MYP!$O$63</f>
        <v>Apr MR Forecast 2018</v>
      </c>
      <c r="CA89" s="333" t="str">
        <f>MYP!$O$63</f>
        <v>Apr MR Forecast 2018</v>
      </c>
      <c r="CB89" s="333" t="str">
        <f>MYP!$O$63</f>
        <v>Apr MR Forecast 2018</v>
      </c>
      <c r="CC89" s="333" t="str">
        <f>MYP!$O$63</f>
        <v>Apr MR Forecast 2018</v>
      </c>
      <c r="CD89" s="333" t="str">
        <f>MYP!$O$63</f>
        <v>Apr MR Forecast 2018</v>
      </c>
      <c r="CE89" s="333" t="str">
        <f>MYP!$O$63</f>
        <v>Apr MR Forecast 2018</v>
      </c>
      <c r="CF89" s="333" t="str">
        <f>MYP!$O$63</f>
        <v>Apr MR Forecast 2018</v>
      </c>
      <c r="CG89" s="333" t="str">
        <f>MYP!$O$63</f>
        <v>Apr MR Forecast 2018</v>
      </c>
      <c r="CI89" s="92"/>
      <c r="CJ89" s="92"/>
      <c r="CK89" s="333" t="str">
        <f>MYP!$O$63</f>
        <v>Apr MR Forecast 2018</v>
      </c>
      <c r="CL89" s="333" t="str">
        <f>MYP!$O$63</f>
        <v>Apr MR Forecast 2018</v>
      </c>
      <c r="CM89" s="333" t="str">
        <f>MYP!$O$63</f>
        <v>Apr MR Forecast 2018</v>
      </c>
      <c r="CN89" s="333" t="str">
        <f>MYP!$O$63</f>
        <v>Apr MR Forecast 2018</v>
      </c>
      <c r="CO89" s="333" t="str">
        <f>MYP!$O$63</f>
        <v>Apr MR Forecast 2018</v>
      </c>
      <c r="CP89" s="333" t="str">
        <f>MYP!$O$63</f>
        <v>Apr MR Forecast 2018</v>
      </c>
      <c r="CQ89" s="333" t="str">
        <f>MYP!$O$63</f>
        <v>Apr MR Forecast 2018</v>
      </c>
      <c r="CR89" s="333" t="str">
        <f>MYP!$O$63</f>
        <v>Apr MR Forecast 2018</v>
      </c>
      <c r="CS89" s="333" t="str">
        <f>MYP!$O$63</f>
        <v>Apr MR Forecast 2018</v>
      </c>
      <c r="CT89" s="333" t="str">
        <f>MYP!$O$63</f>
        <v>Apr MR Forecast 2018</v>
      </c>
      <c r="CU89" s="333" t="str">
        <f>MYP!$O$63</f>
        <v>Apr MR Forecast 2018</v>
      </c>
      <c r="CV89" s="333" t="str">
        <f>MYP!$O$63</f>
        <v>Apr MR Forecast 2018</v>
      </c>
      <c r="CX89" s="92"/>
      <c r="CY89" s="92"/>
      <c r="CZ89" s="333" t="str">
        <f>MYP!$O$63</f>
        <v>Apr MR Forecast 2018</v>
      </c>
      <c r="DA89" s="333" t="str">
        <f>MYP!$O$63</f>
        <v>Apr MR Forecast 2018</v>
      </c>
      <c r="DB89" s="333" t="str">
        <f>MYP!$O$63</f>
        <v>Apr MR Forecast 2018</v>
      </c>
      <c r="DC89" s="333" t="str">
        <f>MYP!$O$63</f>
        <v>Apr MR Forecast 2018</v>
      </c>
      <c r="DD89" s="333" t="str">
        <f>MYP!$O$63</f>
        <v>Apr MR Forecast 2018</v>
      </c>
      <c r="DE89" s="333" t="str">
        <f>MYP!$O$63</f>
        <v>Apr MR Forecast 2018</v>
      </c>
      <c r="DF89" s="333" t="str">
        <f>MYP!$O$63</f>
        <v>Apr MR Forecast 2018</v>
      </c>
      <c r="DG89" s="333" t="str">
        <f>MYP!$O$63</f>
        <v>Apr MR Forecast 2018</v>
      </c>
      <c r="DH89" s="333" t="str">
        <f>MYP!$O$63</f>
        <v>Apr MR Forecast 2018</v>
      </c>
      <c r="DI89" s="333" t="str">
        <f>MYP!$O$63</f>
        <v>Apr MR Forecast 2018</v>
      </c>
      <c r="DJ89" s="333" t="str">
        <f>MYP!$O$63</f>
        <v>Apr MR Forecast 2018</v>
      </c>
      <c r="DK89" s="333" t="str">
        <f>MYP!$O$63</f>
        <v>Apr MR Forecast 2018</v>
      </c>
      <c r="DM89" s="92"/>
      <c r="DN89" s="92"/>
      <c r="DO89" s="333" t="str">
        <f>MYP!$O$63</f>
        <v>Apr MR Forecast 2018</v>
      </c>
      <c r="DP89" s="333" t="str">
        <f>MYP!$O$63</f>
        <v>Apr MR Forecast 2018</v>
      </c>
      <c r="DQ89" s="333" t="str">
        <f>MYP!$O$63</f>
        <v>Apr MR Forecast 2018</v>
      </c>
      <c r="DR89" s="333" t="str">
        <f>MYP!$O$63</f>
        <v>Apr MR Forecast 2018</v>
      </c>
      <c r="DS89" s="333" t="str">
        <f>MYP!$O$63</f>
        <v>Apr MR Forecast 2018</v>
      </c>
      <c r="DT89" s="333" t="str">
        <f>MYP!$O$63</f>
        <v>Apr MR Forecast 2018</v>
      </c>
      <c r="DU89" s="333" t="str">
        <f>MYP!$O$63</f>
        <v>Apr MR Forecast 2018</v>
      </c>
      <c r="DV89" s="333" t="str">
        <f>MYP!$O$63</f>
        <v>Apr MR Forecast 2018</v>
      </c>
      <c r="DW89" s="333" t="str">
        <f>MYP!$O$63</f>
        <v>Apr MR Forecast 2018</v>
      </c>
      <c r="DX89" s="333" t="str">
        <f>MYP!$O$63</f>
        <v>Apr MR Forecast 2018</v>
      </c>
      <c r="DY89" s="333" t="str">
        <f>MYP!$O$63</f>
        <v>Apr MR Forecast 2018</v>
      </c>
      <c r="DZ89" s="333" t="str">
        <f>MYP!$O$63</f>
        <v>Apr MR Forecast 2018</v>
      </c>
      <c r="EB89" s="92"/>
      <c r="EC89" s="92"/>
      <c r="ED89" s="333" t="str">
        <f>MYP!$O$63</f>
        <v>Apr MR Forecast 2018</v>
      </c>
      <c r="EE89" s="333" t="str">
        <f>MYP!$O$63</f>
        <v>Apr MR Forecast 2018</v>
      </c>
      <c r="EF89" s="333" t="str">
        <f>MYP!$O$63</f>
        <v>Apr MR Forecast 2018</v>
      </c>
      <c r="EG89" s="333" t="str">
        <f>MYP!$O$63</f>
        <v>Apr MR Forecast 2018</v>
      </c>
      <c r="EH89" s="333" t="str">
        <f>MYP!$O$63</f>
        <v>Apr MR Forecast 2018</v>
      </c>
      <c r="EI89" s="333" t="str">
        <f>MYP!$O$63</f>
        <v>Apr MR Forecast 2018</v>
      </c>
      <c r="EJ89" s="333" t="str">
        <f>MYP!$O$63</f>
        <v>Apr MR Forecast 2018</v>
      </c>
      <c r="EK89" s="333" t="str">
        <f>MYP!$O$63</f>
        <v>Apr MR Forecast 2018</v>
      </c>
      <c r="EL89" s="333" t="str">
        <f>MYP!$O$63</f>
        <v>Apr MR Forecast 2018</v>
      </c>
      <c r="EM89" s="333" t="str">
        <f>MYP!$O$63</f>
        <v>Apr MR Forecast 2018</v>
      </c>
      <c r="EN89" s="333" t="str">
        <f>MYP!$O$63</f>
        <v>Apr MR Forecast 2018</v>
      </c>
      <c r="EO89" s="333" t="str">
        <f>MYP!$O$63</f>
        <v>Apr MR Forecast 2018</v>
      </c>
      <c r="EQ89" s="92"/>
      <c r="ER89" s="92"/>
      <c r="ES89" s="333" t="str">
        <f>MYP!$O$63</f>
        <v>Apr MR Forecast 2018</v>
      </c>
      <c r="ET89" s="333" t="str">
        <f>MYP!$O$63</f>
        <v>Apr MR Forecast 2018</v>
      </c>
      <c r="EU89" s="333" t="str">
        <f>MYP!$O$63</f>
        <v>Apr MR Forecast 2018</v>
      </c>
      <c r="EV89" s="333" t="str">
        <f>MYP!$O$63</f>
        <v>Apr MR Forecast 2018</v>
      </c>
      <c r="EW89" s="333" t="str">
        <f>MYP!$O$63</f>
        <v>Apr MR Forecast 2018</v>
      </c>
      <c r="EX89" s="333" t="str">
        <f>MYP!$O$63</f>
        <v>Apr MR Forecast 2018</v>
      </c>
      <c r="EY89" s="333" t="str">
        <f>MYP!$O$63</f>
        <v>Apr MR Forecast 2018</v>
      </c>
      <c r="EZ89" s="333" t="str">
        <f>MYP!$O$63</f>
        <v>Apr MR Forecast 2018</v>
      </c>
      <c r="FA89" s="333" t="str">
        <f>MYP!$O$63</f>
        <v>Apr MR Forecast 2018</v>
      </c>
      <c r="FB89" s="333" t="str">
        <f>MYP!$O$63</f>
        <v>Apr MR Forecast 2018</v>
      </c>
      <c r="FC89" s="333" t="str">
        <f>MYP!$O$63</f>
        <v>Apr MR Forecast 2018</v>
      </c>
      <c r="FD89" s="333" t="str">
        <f>MYP!$O$63</f>
        <v>Apr MR Forecast 2018</v>
      </c>
      <c r="FF89" s="92"/>
      <c r="FG89" s="92"/>
      <c r="FH89" s="333" t="str">
        <f>MYP!$O$63</f>
        <v>Apr MR Forecast 2018</v>
      </c>
      <c r="FI89" s="333" t="str">
        <f>MYP!$O$63</f>
        <v>Apr MR Forecast 2018</v>
      </c>
      <c r="FJ89" s="333" t="str">
        <f>MYP!$O$63</f>
        <v>Apr MR Forecast 2018</v>
      </c>
      <c r="FK89" s="333" t="str">
        <f>MYP!$O$63</f>
        <v>Apr MR Forecast 2018</v>
      </c>
      <c r="FL89" s="333" t="str">
        <f>MYP!$O$63</f>
        <v>Apr MR Forecast 2018</v>
      </c>
      <c r="FM89" s="333" t="str">
        <f>MYP!$O$63</f>
        <v>Apr MR Forecast 2018</v>
      </c>
      <c r="FN89" s="333" t="str">
        <f>MYP!$O$63</f>
        <v>Apr MR Forecast 2018</v>
      </c>
      <c r="FO89" s="333" t="str">
        <f>MYP!$O$63</f>
        <v>Apr MR Forecast 2018</v>
      </c>
      <c r="FP89" s="333" t="str">
        <f>MYP!$O$63</f>
        <v>Apr MR Forecast 2018</v>
      </c>
      <c r="FQ89" s="333" t="str">
        <f>MYP!$O$63</f>
        <v>Apr MR Forecast 2018</v>
      </c>
      <c r="FR89" s="333" t="str">
        <f>MYP!$O$63</f>
        <v>Apr MR Forecast 2018</v>
      </c>
      <c r="FS89" s="333" t="str">
        <f>MYP!$O$63</f>
        <v>Apr MR Forecast 2018</v>
      </c>
      <c r="FU89" s="92"/>
      <c r="FV89" s="92"/>
      <c r="FW89" s="333" t="str">
        <f>MYP!$O$63</f>
        <v>Apr MR Forecast 2018</v>
      </c>
      <c r="FX89" s="333" t="str">
        <f>MYP!$O$63</f>
        <v>Apr MR Forecast 2018</v>
      </c>
      <c r="FY89" s="333" t="str">
        <f>MYP!$O$63</f>
        <v>Apr MR Forecast 2018</v>
      </c>
      <c r="FZ89" s="333" t="str">
        <f>MYP!$O$63</f>
        <v>Apr MR Forecast 2018</v>
      </c>
      <c r="GA89" s="333" t="str">
        <f>MYP!$O$63</f>
        <v>Apr MR Forecast 2018</v>
      </c>
      <c r="GB89" s="333" t="str">
        <f>MYP!$O$63</f>
        <v>Apr MR Forecast 2018</v>
      </c>
      <c r="GC89" s="333" t="str">
        <f>MYP!$O$63</f>
        <v>Apr MR Forecast 2018</v>
      </c>
      <c r="GD89" s="333" t="str">
        <f>MYP!$O$63</f>
        <v>Apr MR Forecast 2018</v>
      </c>
      <c r="GE89" s="333" t="str">
        <f>MYP!$O$63</f>
        <v>Apr MR Forecast 2018</v>
      </c>
      <c r="GF89" s="333" t="str">
        <f>MYP!$O$63</f>
        <v>Apr MR Forecast 2018</v>
      </c>
      <c r="GG89" s="333" t="str">
        <f>MYP!$O$63</f>
        <v>Apr MR Forecast 2018</v>
      </c>
      <c r="GH89" s="333" t="str">
        <f>MYP!$O$63</f>
        <v>Apr MR Forecast 2018</v>
      </c>
      <c r="GJ89" s="92"/>
      <c r="GK89" s="92"/>
      <c r="GL89" s="333" t="str">
        <f>MYP!$O$63</f>
        <v>Apr MR Forecast 2018</v>
      </c>
      <c r="GM89" s="333" t="str">
        <f>MYP!$O$63</f>
        <v>Apr MR Forecast 2018</v>
      </c>
      <c r="GN89" s="333" t="str">
        <f>MYP!$O$63</f>
        <v>Apr MR Forecast 2018</v>
      </c>
      <c r="GO89" s="333" t="str">
        <f>MYP!$O$63</f>
        <v>Apr MR Forecast 2018</v>
      </c>
      <c r="GP89" s="333" t="str">
        <f>MYP!$O$63</f>
        <v>Apr MR Forecast 2018</v>
      </c>
      <c r="GQ89" s="333" t="str">
        <f>MYP!$O$63</f>
        <v>Apr MR Forecast 2018</v>
      </c>
      <c r="GR89" s="333" t="str">
        <f>MYP!$O$63</f>
        <v>Apr MR Forecast 2018</v>
      </c>
      <c r="GS89" s="333" t="str">
        <f>MYP!$O$63</f>
        <v>Apr MR Forecast 2018</v>
      </c>
      <c r="GT89" s="333" t="str">
        <f>MYP!$O$63</f>
        <v>Apr MR Forecast 2018</v>
      </c>
      <c r="GU89" s="333" t="str">
        <f>MYP!$O$63</f>
        <v>Apr MR Forecast 2018</v>
      </c>
      <c r="GV89" s="333" t="str">
        <f>MYP!$O$63</f>
        <v>Apr MR Forecast 2018</v>
      </c>
      <c r="GW89" s="333" t="str">
        <f>MYP!$O$63</f>
        <v>Apr MR Forecast 2018</v>
      </c>
      <c r="GY89" s="92"/>
    </row>
    <row r="90" spans="1:207" ht="11.45" hidden="1" customHeight="1">
      <c r="A90" s="91" t="s">
        <v>86</v>
      </c>
      <c r="O90" s="97" t="s">
        <v>255</v>
      </c>
      <c r="P90" s="334" t="s">
        <v>269</v>
      </c>
      <c r="Q90" s="97" t="s">
        <v>72</v>
      </c>
      <c r="R90" s="97"/>
      <c r="S90" s="97"/>
      <c r="T90" s="106"/>
      <c r="U90" s="96"/>
      <c r="V90" s="96"/>
      <c r="W90" s="96"/>
      <c r="X90" s="96"/>
      <c r="Y90" s="96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333">
        <f>MYP!$O$64+AR$93-1</f>
        <v>2018</v>
      </c>
      <c r="AS90" s="333">
        <f>MYP!$O$64+AS$93-1</f>
        <v>2018</v>
      </c>
      <c r="AT90" s="333">
        <f>MYP!$O$64+AT$93-1</f>
        <v>2018</v>
      </c>
      <c r="AU90" s="333">
        <f>MYP!$O$64+AU$93-1</f>
        <v>2018</v>
      </c>
      <c r="AV90" s="333">
        <f>MYP!$O$64+AV$93-1</f>
        <v>2018</v>
      </c>
      <c r="AW90" s="333">
        <f>MYP!$O$64+AW$93-1</f>
        <v>2018</v>
      </c>
      <c r="AX90" s="333">
        <f>MYP!$O$64+AX$93-1</f>
        <v>2018</v>
      </c>
      <c r="AY90" s="333">
        <f>MYP!$O$64+AY$93-1</f>
        <v>2018</v>
      </c>
      <c r="AZ90" s="333">
        <f>MYP!$O$64+AZ$93-1</f>
        <v>2018</v>
      </c>
      <c r="BA90" s="333">
        <f>MYP!$O$64+BA$93-1</f>
        <v>2018</v>
      </c>
      <c r="BB90" s="333">
        <f>MYP!$O$64+BB$93-1</f>
        <v>2018</v>
      </c>
      <c r="BC90" s="333">
        <f>MYP!$O$64+BC$93-1</f>
        <v>2018</v>
      </c>
      <c r="BE90" s="92"/>
      <c r="BF90" s="92"/>
      <c r="BT90" s="92"/>
      <c r="BU90" s="92"/>
      <c r="BV90" s="333">
        <f>MYP!$O$64+BV$93-1</f>
        <v>2019</v>
      </c>
      <c r="BW90" s="333">
        <f>MYP!$O$64+BW$93-1</f>
        <v>2019</v>
      </c>
      <c r="BX90" s="333">
        <f>MYP!$O$64+BX$93-1</f>
        <v>2019</v>
      </c>
      <c r="BY90" s="333">
        <f>MYP!$O$64+BY$93-1</f>
        <v>2019</v>
      </c>
      <c r="BZ90" s="333">
        <f>MYP!$O$64+BZ$93-1</f>
        <v>2019</v>
      </c>
      <c r="CA90" s="333">
        <f>MYP!$O$64+CA$93-1</f>
        <v>2019</v>
      </c>
      <c r="CB90" s="333">
        <f>MYP!$O$64+CB$93-1</f>
        <v>2019</v>
      </c>
      <c r="CC90" s="333">
        <f>MYP!$O$64+CC$93-1</f>
        <v>2019</v>
      </c>
      <c r="CD90" s="333">
        <f>MYP!$O$64+CD$93-1</f>
        <v>2019</v>
      </c>
      <c r="CE90" s="333">
        <f>MYP!$O$64+CE$93-1</f>
        <v>2019</v>
      </c>
      <c r="CF90" s="333">
        <f>MYP!$O$64+CF$93-1</f>
        <v>2019</v>
      </c>
      <c r="CG90" s="333">
        <f>MYP!$O$64+CG$93-1</f>
        <v>2019</v>
      </c>
      <c r="CI90" s="92"/>
      <c r="CJ90" s="92"/>
      <c r="CK90" s="333">
        <f>MYP!$O$64+CK$93-1</f>
        <v>2020</v>
      </c>
      <c r="CL90" s="333">
        <f>MYP!$O$64+CL$93-1</f>
        <v>2020</v>
      </c>
      <c r="CM90" s="333">
        <f>MYP!$O$64+CM$93-1</f>
        <v>2020</v>
      </c>
      <c r="CN90" s="333">
        <f>MYP!$O$64+CN$93-1</f>
        <v>2020</v>
      </c>
      <c r="CO90" s="333">
        <f>MYP!$O$64+CO$93-1</f>
        <v>2020</v>
      </c>
      <c r="CP90" s="333">
        <f>MYP!$O$64+CP$93-1</f>
        <v>2020</v>
      </c>
      <c r="CQ90" s="333">
        <f>MYP!$O$64+CQ$93-1</f>
        <v>2020</v>
      </c>
      <c r="CR90" s="333">
        <f>MYP!$O$64+CR$93-1</f>
        <v>2020</v>
      </c>
      <c r="CS90" s="333">
        <f>MYP!$O$64+CS$93-1</f>
        <v>2020</v>
      </c>
      <c r="CT90" s="333">
        <f>MYP!$O$64+CT$93-1</f>
        <v>2020</v>
      </c>
      <c r="CU90" s="333">
        <f>MYP!$O$64+CU$93-1</f>
        <v>2020</v>
      </c>
      <c r="CV90" s="333">
        <f>MYP!$O$64+CV$93-1</f>
        <v>2020</v>
      </c>
      <c r="CX90" s="92"/>
      <c r="CY90" s="92"/>
      <c r="CZ90" s="333">
        <f>MYP!$O$64+CZ$93-1</f>
        <v>2021</v>
      </c>
      <c r="DA90" s="333">
        <f>MYP!$O$64+DA$93-1</f>
        <v>2021</v>
      </c>
      <c r="DB90" s="333">
        <f>MYP!$O$64+DB$93-1</f>
        <v>2021</v>
      </c>
      <c r="DC90" s="333">
        <f>MYP!$O$64+DC$93-1</f>
        <v>2021</v>
      </c>
      <c r="DD90" s="333">
        <f>MYP!$O$64+DD$93-1</f>
        <v>2021</v>
      </c>
      <c r="DE90" s="333">
        <f>MYP!$O$64+DE$93-1</f>
        <v>2021</v>
      </c>
      <c r="DF90" s="333">
        <f>MYP!$O$64+DF$93-1</f>
        <v>2021</v>
      </c>
      <c r="DG90" s="333">
        <f>MYP!$O$64+DG$93-1</f>
        <v>2021</v>
      </c>
      <c r="DH90" s="333">
        <f>MYP!$O$64+DH$93-1</f>
        <v>2021</v>
      </c>
      <c r="DI90" s="333">
        <f>MYP!$O$64+DI$93-1</f>
        <v>2021</v>
      </c>
      <c r="DJ90" s="333">
        <f>MYP!$O$64+DJ$93-1</f>
        <v>2021</v>
      </c>
      <c r="DK90" s="333">
        <f>MYP!$O$64+DK$93-1</f>
        <v>2021</v>
      </c>
      <c r="DM90" s="92"/>
      <c r="DN90" s="92"/>
      <c r="DO90" s="333">
        <f>MYP!$O$64+DO$93-1</f>
        <v>2022</v>
      </c>
      <c r="DP90" s="333">
        <f>MYP!$O$64+DP$93-1</f>
        <v>2022</v>
      </c>
      <c r="DQ90" s="333">
        <f>MYP!$O$64+DQ$93-1</f>
        <v>2022</v>
      </c>
      <c r="DR90" s="333">
        <f>MYP!$O$64+DR$93-1</f>
        <v>2022</v>
      </c>
      <c r="DS90" s="333">
        <f>MYP!$O$64+DS$93-1</f>
        <v>2022</v>
      </c>
      <c r="DT90" s="333">
        <f>MYP!$O$64+DT$93-1</f>
        <v>2022</v>
      </c>
      <c r="DU90" s="333">
        <f>MYP!$O$64+DU$93-1</f>
        <v>2022</v>
      </c>
      <c r="DV90" s="333">
        <f>MYP!$O$64+DV$93-1</f>
        <v>2022</v>
      </c>
      <c r="DW90" s="333">
        <f>MYP!$O$64+DW$93-1</f>
        <v>2022</v>
      </c>
      <c r="DX90" s="333">
        <f>MYP!$O$64+DX$93-1</f>
        <v>2022</v>
      </c>
      <c r="DY90" s="333">
        <f>MYP!$O$64+DY$93-1</f>
        <v>2022</v>
      </c>
      <c r="DZ90" s="333">
        <f>MYP!$O$64+DZ$93-1</f>
        <v>2022</v>
      </c>
      <c r="EB90" s="92"/>
      <c r="EC90" s="92"/>
      <c r="ED90" s="333">
        <f>MYP!$O$64+ED$93-1</f>
        <v>2023</v>
      </c>
      <c r="EE90" s="333">
        <f>MYP!$O$64+EE$93-1</f>
        <v>2023</v>
      </c>
      <c r="EF90" s="333">
        <f>MYP!$O$64+EF$93-1</f>
        <v>2023</v>
      </c>
      <c r="EG90" s="333">
        <f>MYP!$O$64+EG$93-1</f>
        <v>2023</v>
      </c>
      <c r="EH90" s="333">
        <f>MYP!$O$64+EH$93-1</f>
        <v>2023</v>
      </c>
      <c r="EI90" s="333">
        <f>MYP!$O$64+EI$93-1</f>
        <v>2023</v>
      </c>
      <c r="EJ90" s="333">
        <f>MYP!$O$64+EJ$93-1</f>
        <v>2023</v>
      </c>
      <c r="EK90" s="333">
        <f>MYP!$O$64+EK$93-1</f>
        <v>2023</v>
      </c>
      <c r="EL90" s="333">
        <f>MYP!$O$64+EL$93-1</f>
        <v>2023</v>
      </c>
      <c r="EM90" s="333">
        <f>MYP!$O$64+EM$93-1</f>
        <v>2023</v>
      </c>
      <c r="EN90" s="333">
        <f>MYP!$O$64+EN$93-1</f>
        <v>2023</v>
      </c>
      <c r="EO90" s="333">
        <f>MYP!$O$64+EO$93-1</f>
        <v>2023</v>
      </c>
      <c r="EQ90" s="92"/>
      <c r="ER90" s="92"/>
      <c r="ES90" s="333">
        <f>MYP!$O$64+ES$93-1</f>
        <v>2024</v>
      </c>
      <c r="ET90" s="333">
        <f>MYP!$O$64+ET$93-1</f>
        <v>2024</v>
      </c>
      <c r="EU90" s="333">
        <f>MYP!$O$64+EU$93-1</f>
        <v>2024</v>
      </c>
      <c r="EV90" s="333">
        <f>MYP!$O$64+EV$93-1</f>
        <v>2024</v>
      </c>
      <c r="EW90" s="333">
        <f>MYP!$O$64+EW$93-1</f>
        <v>2024</v>
      </c>
      <c r="EX90" s="333">
        <f>MYP!$O$64+EX$93-1</f>
        <v>2024</v>
      </c>
      <c r="EY90" s="333">
        <f>MYP!$O$64+EY$93-1</f>
        <v>2024</v>
      </c>
      <c r="EZ90" s="333">
        <f>MYP!$O$64+EZ$93-1</f>
        <v>2024</v>
      </c>
      <c r="FA90" s="333">
        <f>MYP!$O$64+FA$93-1</f>
        <v>2024</v>
      </c>
      <c r="FB90" s="333">
        <f>MYP!$O$64+FB$93-1</f>
        <v>2024</v>
      </c>
      <c r="FC90" s="333">
        <f>MYP!$O$64+FC$93-1</f>
        <v>2024</v>
      </c>
      <c r="FD90" s="333">
        <f>MYP!$O$64+FD$93-1</f>
        <v>2024</v>
      </c>
      <c r="FF90" s="92"/>
      <c r="FG90" s="92"/>
      <c r="FH90" s="333">
        <f>MYP!$O$64+FH$93-1</f>
        <v>2025</v>
      </c>
      <c r="FI90" s="333">
        <f>MYP!$O$64+FI$93-1</f>
        <v>2025</v>
      </c>
      <c r="FJ90" s="333">
        <f>MYP!$O$64+FJ$93-1</f>
        <v>2025</v>
      </c>
      <c r="FK90" s="333">
        <f>MYP!$O$64+FK$93-1</f>
        <v>2025</v>
      </c>
      <c r="FL90" s="333">
        <f>MYP!$O$64+FL$93-1</f>
        <v>2025</v>
      </c>
      <c r="FM90" s="333">
        <f>MYP!$O$64+FM$93-1</f>
        <v>2025</v>
      </c>
      <c r="FN90" s="333">
        <f>MYP!$O$64+FN$93-1</f>
        <v>2025</v>
      </c>
      <c r="FO90" s="333">
        <f>MYP!$O$64+FO$93-1</f>
        <v>2025</v>
      </c>
      <c r="FP90" s="333">
        <f>MYP!$O$64+FP$93-1</f>
        <v>2025</v>
      </c>
      <c r="FQ90" s="333">
        <f>MYP!$O$64+FQ$93-1</f>
        <v>2025</v>
      </c>
      <c r="FR90" s="333">
        <f>MYP!$O$64+FR$93-1</f>
        <v>2025</v>
      </c>
      <c r="FS90" s="333">
        <f>MYP!$O$64+FS$93-1</f>
        <v>2025</v>
      </c>
      <c r="FU90" s="92"/>
      <c r="FV90" s="92"/>
      <c r="FW90" s="333">
        <f>MYP!$O$64+FW$93-1</f>
        <v>2026</v>
      </c>
      <c r="FX90" s="333">
        <f>MYP!$O$64+FX$93-1</f>
        <v>2026</v>
      </c>
      <c r="FY90" s="333">
        <f>MYP!$O$64+FY$93-1</f>
        <v>2026</v>
      </c>
      <c r="FZ90" s="333">
        <f>MYP!$O$64+FZ$93-1</f>
        <v>2026</v>
      </c>
      <c r="GA90" s="333">
        <f>MYP!$O$64+GA$93-1</f>
        <v>2026</v>
      </c>
      <c r="GB90" s="333">
        <f>MYP!$O$64+GB$93-1</f>
        <v>2026</v>
      </c>
      <c r="GC90" s="333">
        <f>MYP!$O$64+GC$93-1</f>
        <v>2026</v>
      </c>
      <c r="GD90" s="333">
        <f>MYP!$O$64+GD$93-1</f>
        <v>2026</v>
      </c>
      <c r="GE90" s="333">
        <f>MYP!$O$64+GE$93-1</f>
        <v>2026</v>
      </c>
      <c r="GF90" s="333">
        <f>MYP!$O$64+GF$93-1</f>
        <v>2026</v>
      </c>
      <c r="GG90" s="333">
        <f>MYP!$O$64+GG$93-1</f>
        <v>2026</v>
      </c>
      <c r="GH90" s="333">
        <f>MYP!$O$64+GH$93-1</f>
        <v>2026</v>
      </c>
      <c r="GJ90" s="92"/>
      <c r="GK90" s="92"/>
      <c r="GL90" s="333">
        <f>MYP!$O$64+GL$93-1</f>
        <v>2027</v>
      </c>
      <c r="GM90" s="333">
        <f>MYP!$O$64+GM$93-1</f>
        <v>2027</v>
      </c>
      <c r="GN90" s="333">
        <f>MYP!$O$64+GN$93-1</f>
        <v>2027</v>
      </c>
      <c r="GO90" s="333">
        <f>MYP!$O$64+GO$93-1</f>
        <v>2027</v>
      </c>
      <c r="GP90" s="333">
        <f>MYP!$O$64+GP$93-1</f>
        <v>2027</v>
      </c>
      <c r="GQ90" s="333">
        <f>MYP!$O$64+GQ$93-1</f>
        <v>2027</v>
      </c>
      <c r="GR90" s="333">
        <f>MYP!$O$64+GR$93-1</f>
        <v>2027</v>
      </c>
      <c r="GS90" s="333">
        <f>MYP!$O$64+GS$93-1</f>
        <v>2027</v>
      </c>
      <c r="GT90" s="333">
        <f>MYP!$O$64+GT$93-1</f>
        <v>2027</v>
      </c>
      <c r="GU90" s="333">
        <f>MYP!$O$64+GU$93-1</f>
        <v>2027</v>
      </c>
      <c r="GV90" s="333">
        <f>MYP!$O$64+GV$93-1</f>
        <v>2027</v>
      </c>
      <c r="GW90" s="333">
        <f>MYP!$O$64+GW$93-1</f>
        <v>2027</v>
      </c>
      <c r="GY90" s="92"/>
    </row>
    <row r="91" spans="1:207" ht="11.45" hidden="1" customHeight="1">
      <c r="A91" s="91" t="s">
        <v>86</v>
      </c>
      <c r="O91" s="97" t="s">
        <v>256</v>
      </c>
      <c r="P91" s="334" t="s">
        <v>269</v>
      </c>
      <c r="Q91" s="91" t="s">
        <v>74</v>
      </c>
      <c r="R91" s="97"/>
      <c r="S91" s="97"/>
      <c r="T91" s="106"/>
      <c r="U91" s="96"/>
      <c r="V91" s="96"/>
      <c r="W91" s="96"/>
      <c r="X91" s="96"/>
      <c r="Y91" s="96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333" t="s">
        <v>113</v>
      </c>
      <c r="AS91" s="333" t="s">
        <v>113</v>
      </c>
      <c r="AT91" s="333" t="s">
        <v>113</v>
      </c>
      <c r="AU91" s="333" t="s">
        <v>113</v>
      </c>
      <c r="AV91" s="333" t="s">
        <v>113</v>
      </c>
      <c r="AW91" s="333" t="s">
        <v>113</v>
      </c>
      <c r="AX91" s="333" t="s">
        <v>113</v>
      </c>
      <c r="AY91" s="333" t="s">
        <v>113</v>
      </c>
      <c r="AZ91" s="333" t="s">
        <v>113</v>
      </c>
      <c r="BA91" s="333" t="s">
        <v>113</v>
      </c>
      <c r="BB91" s="333" t="s">
        <v>113</v>
      </c>
      <c r="BC91" s="333" t="s">
        <v>113</v>
      </c>
      <c r="BE91" s="92"/>
      <c r="BF91" s="92"/>
      <c r="BT91" s="92"/>
      <c r="BU91" s="92"/>
      <c r="BV91" s="333" t="s">
        <v>113</v>
      </c>
      <c r="BW91" s="333" t="s">
        <v>113</v>
      </c>
      <c r="BX91" s="333" t="s">
        <v>113</v>
      </c>
      <c r="BY91" s="333" t="s">
        <v>113</v>
      </c>
      <c r="BZ91" s="333" t="s">
        <v>113</v>
      </c>
      <c r="CA91" s="333" t="s">
        <v>113</v>
      </c>
      <c r="CB91" s="333" t="s">
        <v>113</v>
      </c>
      <c r="CC91" s="333" t="s">
        <v>113</v>
      </c>
      <c r="CD91" s="333" t="s">
        <v>113</v>
      </c>
      <c r="CE91" s="333" t="s">
        <v>113</v>
      </c>
      <c r="CF91" s="333" t="s">
        <v>113</v>
      </c>
      <c r="CG91" s="333" t="s">
        <v>113</v>
      </c>
      <c r="CI91" s="92"/>
      <c r="CJ91" s="92"/>
      <c r="CK91" s="333" t="s">
        <v>113</v>
      </c>
      <c r="CL91" s="333" t="s">
        <v>113</v>
      </c>
      <c r="CM91" s="333" t="s">
        <v>113</v>
      </c>
      <c r="CN91" s="333" t="s">
        <v>113</v>
      </c>
      <c r="CO91" s="333" t="s">
        <v>113</v>
      </c>
      <c r="CP91" s="333" t="s">
        <v>113</v>
      </c>
      <c r="CQ91" s="333" t="s">
        <v>113</v>
      </c>
      <c r="CR91" s="333" t="s">
        <v>113</v>
      </c>
      <c r="CS91" s="333" t="s">
        <v>113</v>
      </c>
      <c r="CT91" s="333" t="s">
        <v>113</v>
      </c>
      <c r="CU91" s="333" t="s">
        <v>113</v>
      </c>
      <c r="CV91" s="333" t="s">
        <v>113</v>
      </c>
      <c r="CX91" s="92"/>
      <c r="CY91" s="92"/>
      <c r="CZ91" s="333" t="s">
        <v>113</v>
      </c>
      <c r="DA91" s="333" t="s">
        <v>113</v>
      </c>
      <c r="DB91" s="333" t="s">
        <v>113</v>
      </c>
      <c r="DC91" s="333" t="s">
        <v>113</v>
      </c>
      <c r="DD91" s="333" t="s">
        <v>113</v>
      </c>
      <c r="DE91" s="333" t="s">
        <v>113</v>
      </c>
      <c r="DF91" s="333" t="s">
        <v>113</v>
      </c>
      <c r="DG91" s="333" t="s">
        <v>113</v>
      </c>
      <c r="DH91" s="333" t="s">
        <v>113</v>
      </c>
      <c r="DI91" s="333" t="s">
        <v>113</v>
      </c>
      <c r="DJ91" s="333" t="s">
        <v>113</v>
      </c>
      <c r="DK91" s="333" t="s">
        <v>113</v>
      </c>
      <c r="DM91" s="92"/>
      <c r="DN91" s="92"/>
      <c r="DO91" s="333" t="s">
        <v>113</v>
      </c>
      <c r="DP91" s="333" t="s">
        <v>113</v>
      </c>
      <c r="DQ91" s="333" t="s">
        <v>113</v>
      </c>
      <c r="DR91" s="333" t="s">
        <v>113</v>
      </c>
      <c r="DS91" s="333" t="s">
        <v>113</v>
      </c>
      <c r="DT91" s="333" t="s">
        <v>113</v>
      </c>
      <c r="DU91" s="333" t="s">
        <v>113</v>
      </c>
      <c r="DV91" s="333" t="s">
        <v>113</v>
      </c>
      <c r="DW91" s="333" t="s">
        <v>113</v>
      </c>
      <c r="DX91" s="333" t="s">
        <v>113</v>
      </c>
      <c r="DY91" s="333" t="s">
        <v>113</v>
      </c>
      <c r="DZ91" s="333" t="s">
        <v>113</v>
      </c>
      <c r="EB91" s="92"/>
      <c r="EC91" s="92"/>
      <c r="ED91" s="333" t="s">
        <v>113</v>
      </c>
      <c r="EE91" s="333" t="s">
        <v>113</v>
      </c>
      <c r="EF91" s="333" t="s">
        <v>113</v>
      </c>
      <c r="EG91" s="333" t="s">
        <v>113</v>
      </c>
      <c r="EH91" s="333" t="s">
        <v>113</v>
      </c>
      <c r="EI91" s="333" t="s">
        <v>113</v>
      </c>
      <c r="EJ91" s="333" t="s">
        <v>113</v>
      </c>
      <c r="EK91" s="333" t="s">
        <v>113</v>
      </c>
      <c r="EL91" s="333" t="s">
        <v>113</v>
      </c>
      <c r="EM91" s="333" t="s">
        <v>113</v>
      </c>
      <c r="EN91" s="333" t="s">
        <v>113</v>
      </c>
      <c r="EO91" s="333" t="s">
        <v>113</v>
      </c>
      <c r="EQ91" s="92"/>
      <c r="ER91" s="92"/>
      <c r="ES91" s="333" t="s">
        <v>113</v>
      </c>
      <c r="ET91" s="333" t="s">
        <v>113</v>
      </c>
      <c r="EU91" s="333" t="s">
        <v>113</v>
      </c>
      <c r="EV91" s="333" t="s">
        <v>113</v>
      </c>
      <c r="EW91" s="333" t="s">
        <v>113</v>
      </c>
      <c r="EX91" s="333" t="s">
        <v>113</v>
      </c>
      <c r="EY91" s="333" t="s">
        <v>113</v>
      </c>
      <c r="EZ91" s="333" t="s">
        <v>113</v>
      </c>
      <c r="FA91" s="333" t="s">
        <v>113</v>
      </c>
      <c r="FB91" s="333" t="s">
        <v>113</v>
      </c>
      <c r="FC91" s="333" t="s">
        <v>113</v>
      </c>
      <c r="FD91" s="333" t="s">
        <v>113</v>
      </c>
      <c r="FF91" s="92"/>
      <c r="FG91" s="92"/>
      <c r="FH91" s="333" t="s">
        <v>113</v>
      </c>
      <c r="FI91" s="333" t="s">
        <v>113</v>
      </c>
      <c r="FJ91" s="333" t="s">
        <v>113</v>
      </c>
      <c r="FK91" s="333" t="s">
        <v>113</v>
      </c>
      <c r="FL91" s="333" t="s">
        <v>113</v>
      </c>
      <c r="FM91" s="333" t="s">
        <v>113</v>
      </c>
      <c r="FN91" s="333" t="s">
        <v>113</v>
      </c>
      <c r="FO91" s="333" t="s">
        <v>113</v>
      </c>
      <c r="FP91" s="333" t="s">
        <v>113</v>
      </c>
      <c r="FQ91" s="333" t="s">
        <v>113</v>
      </c>
      <c r="FR91" s="333" t="s">
        <v>113</v>
      </c>
      <c r="FS91" s="333" t="s">
        <v>113</v>
      </c>
      <c r="FU91" s="92"/>
      <c r="FV91" s="92"/>
      <c r="FW91" s="333" t="s">
        <v>113</v>
      </c>
      <c r="FX91" s="333" t="s">
        <v>113</v>
      </c>
      <c r="FY91" s="333" t="s">
        <v>113</v>
      </c>
      <c r="FZ91" s="333" t="s">
        <v>113</v>
      </c>
      <c r="GA91" s="333" t="s">
        <v>113</v>
      </c>
      <c r="GB91" s="333" t="s">
        <v>113</v>
      </c>
      <c r="GC91" s="333" t="s">
        <v>113</v>
      </c>
      <c r="GD91" s="333" t="s">
        <v>113</v>
      </c>
      <c r="GE91" s="333" t="s">
        <v>113</v>
      </c>
      <c r="GF91" s="333" t="s">
        <v>113</v>
      </c>
      <c r="GG91" s="333" t="s">
        <v>113</v>
      </c>
      <c r="GH91" s="333" t="s">
        <v>113</v>
      </c>
      <c r="GJ91" s="92"/>
      <c r="GK91" s="92"/>
      <c r="GL91" s="333" t="s">
        <v>113</v>
      </c>
      <c r="GM91" s="333" t="s">
        <v>113</v>
      </c>
      <c r="GN91" s="333" t="s">
        <v>113</v>
      </c>
      <c r="GO91" s="333" t="s">
        <v>113</v>
      </c>
      <c r="GP91" s="333" t="s">
        <v>113</v>
      </c>
      <c r="GQ91" s="333" t="s">
        <v>113</v>
      </c>
      <c r="GR91" s="333" t="s">
        <v>113</v>
      </c>
      <c r="GS91" s="333" t="s">
        <v>113</v>
      </c>
      <c r="GT91" s="333" t="s">
        <v>113</v>
      </c>
      <c r="GU91" s="333" t="s">
        <v>113</v>
      </c>
      <c r="GV91" s="333" t="s">
        <v>113</v>
      </c>
      <c r="GW91" s="333" t="s">
        <v>113</v>
      </c>
      <c r="GY91" s="92"/>
    </row>
    <row r="92" spans="1:207" ht="11.45" hidden="1" customHeight="1">
      <c r="A92" s="91" t="s">
        <v>86</v>
      </c>
      <c r="O92" s="97" t="s">
        <v>264</v>
      </c>
      <c r="P92" s="339"/>
      <c r="Q92" s="97"/>
      <c r="R92" s="97"/>
      <c r="S92" s="97"/>
      <c r="T92" s="106"/>
      <c r="U92" s="96"/>
      <c r="V92" s="96"/>
      <c r="W92" s="96"/>
      <c r="X92" s="96"/>
      <c r="Y92" s="96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BE92" s="92"/>
      <c r="BF92" s="92"/>
      <c r="BT92" s="92"/>
      <c r="BU92" s="92"/>
      <c r="CI92" s="92"/>
      <c r="CJ92" s="92"/>
      <c r="CX92" s="92"/>
      <c r="CY92" s="92"/>
      <c r="DM92" s="92"/>
      <c r="DN92" s="92"/>
      <c r="EB92" s="92"/>
      <c r="EC92" s="92"/>
      <c r="EQ92" s="92"/>
      <c r="ER92" s="92"/>
      <c r="FF92" s="92"/>
      <c r="FG92" s="92"/>
      <c r="FU92" s="92"/>
      <c r="FV92" s="92"/>
      <c r="GJ92" s="92"/>
      <c r="GK92" s="92"/>
      <c r="GY92" s="92"/>
    </row>
    <row r="93" spans="1:207" ht="11.45" hidden="1" customHeight="1">
      <c r="A93" s="91" t="s">
        <v>86</v>
      </c>
      <c r="O93" s="97" t="s">
        <v>104</v>
      </c>
      <c r="P93" s="97"/>
      <c r="Q93" s="97"/>
      <c r="R93" s="97"/>
      <c r="S93" s="97"/>
      <c r="T93" s="96"/>
      <c r="U93" s="96"/>
      <c r="V93" s="96"/>
      <c r="W93" s="96"/>
      <c r="X93" s="96"/>
      <c r="Y93" s="96"/>
      <c r="AB93" s="111">
        <v>1</v>
      </c>
      <c r="AC93" s="111">
        <f>$AB$93</f>
        <v>1</v>
      </c>
      <c r="AD93" s="111">
        <f t="shared" ref="AD93:AN93" si="21">$AB$93</f>
        <v>1</v>
      </c>
      <c r="AE93" s="111">
        <f t="shared" si="21"/>
        <v>1</v>
      </c>
      <c r="AF93" s="111">
        <f t="shared" si="21"/>
        <v>1</v>
      </c>
      <c r="AG93" s="111">
        <f t="shared" si="21"/>
        <v>1</v>
      </c>
      <c r="AH93" s="111">
        <f t="shared" si="21"/>
        <v>1</v>
      </c>
      <c r="AI93" s="111">
        <f t="shared" si="21"/>
        <v>1</v>
      </c>
      <c r="AJ93" s="111">
        <f t="shared" si="21"/>
        <v>1</v>
      </c>
      <c r="AK93" s="111">
        <f t="shared" si="21"/>
        <v>1</v>
      </c>
      <c r="AL93" s="111">
        <f t="shared" si="21"/>
        <v>1</v>
      </c>
      <c r="AM93" s="111">
        <f t="shared" si="21"/>
        <v>1</v>
      </c>
      <c r="AN93" s="111">
        <f t="shared" si="21"/>
        <v>1</v>
      </c>
      <c r="AO93" s="92"/>
      <c r="AP93" s="92"/>
      <c r="AQ93" s="111"/>
      <c r="AR93" s="111">
        <f>$AB$93</f>
        <v>1</v>
      </c>
      <c r="AS93" s="111">
        <f t="shared" ref="AS93:BC93" si="22">$AB$93</f>
        <v>1</v>
      </c>
      <c r="AT93" s="111">
        <f t="shared" si="22"/>
        <v>1</v>
      </c>
      <c r="AU93" s="111">
        <f t="shared" si="22"/>
        <v>1</v>
      </c>
      <c r="AV93" s="111">
        <f t="shared" si="22"/>
        <v>1</v>
      </c>
      <c r="AW93" s="111">
        <f t="shared" si="22"/>
        <v>1</v>
      </c>
      <c r="AX93" s="111">
        <f t="shared" si="22"/>
        <v>1</v>
      </c>
      <c r="AY93" s="111">
        <f t="shared" si="22"/>
        <v>1</v>
      </c>
      <c r="AZ93" s="111">
        <f t="shared" si="22"/>
        <v>1</v>
      </c>
      <c r="BA93" s="111">
        <f t="shared" si="22"/>
        <v>1</v>
      </c>
      <c r="BB93" s="111">
        <f t="shared" si="22"/>
        <v>1</v>
      </c>
      <c r="BC93" s="111">
        <f t="shared" si="22"/>
        <v>1</v>
      </c>
      <c r="BE93" s="92"/>
      <c r="BF93" s="111"/>
      <c r="BG93" s="111">
        <v>1</v>
      </c>
      <c r="BH93" s="111">
        <v>1</v>
      </c>
      <c r="BI93" s="111">
        <v>1</v>
      </c>
      <c r="BJ93" s="111">
        <v>1</v>
      </c>
      <c r="BK93" s="111">
        <v>1</v>
      </c>
      <c r="BL93" s="111">
        <v>1</v>
      </c>
      <c r="BM93" s="111">
        <v>1</v>
      </c>
      <c r="BN93" s="111">
        <v>1</v>
      </c>
      <c r="BO93" s="111">
        <v>1</v>
      </c>
      <c r="BP93" s="111">
        <v>1</v>
      </c>
      <c r="BQ93" s="111">
        <v>1</v>
      </c>
      <c r="BR93" s="111">
        <v>1</v>
      </c>
      <c r="BT93" s="92"/>
      <c r="BU93" s="111"/>
      <c r="BV93" s="111">
        <v>2</v>
      </c>
      <c r="BW93" s="111">
        <v>2</v>
      </c>
      <c r="BX93" s="111">
        <v>2</v>
      </c>
      <c r="BY93" s="111">
        <v>2</v>
      </c>
      <c r="BZ93" s="111">
        <v>2</v>
      </c>
      <c r="CA93" s="111">
        <v>2</v>
      </c>
      <c r="CB93" s="111">
        <v>2</v>
      </c>
      <c r="CC93" s="111">
        <v>2</v>
      </c>
      <c r="CD93" s="111">
        <v>2</v>
      </c>
      <c r="CE93" s="111">
        <v>2</v>
      </c>
      <c r="CF93" s="111">
        <v>2</v>
      </c>
      <c r="CG93" s="111">
        <v>2</v>
      </c>
      <c r="CH93" s="91"/>
      <c r="CI93" s="92"/>
      <c r="CJ93" s="111"/>
      <c r="CK93" s="111">
        <v>3</v>
      </c>
      <c r="CL93" s="111">
        <v>3</v>
      </c>
      <c r="CM93" s="111">
        <v>3</v>
      </c>
      <c r="CN93" s="111">
        <v>3</v>
      </c>
      <c r="CO93" s="111">
        <v>3</v>
      </c>
      <c r="CP93" s="111">
        <v>3</v>
      </c>
      <c r="CQ93" s="111">
        <v>3</v>
      </c>
      <c r="CR93" s="111">
        <v>3</v>
      </c>
      <c r="CS93" s="111">
        <v>3</v>
      </c>
      <c r="CT93" s="111">
        <v>3</v>
      </c>
      <c r="CU93" s="111">
        <v>3</v>
      </c>
      <c r="CV93" s="111">
        <v>3</v>
      </c>
      <c r="CW93" s="91"/>
      <c r="CX93" s="92"/>
      <c r="CY93" s="111"/>
      <c r="CZ93" s="111">
        <v>4</v>
      </c>
      <c r="DA93" s="111">
        <v>4</v>
      </c>
      <c r="DB93" s="111">
        <v>4</v>
      </c>
      <c r="DC93" s="111">
        <v>4</v>
      </c>
      <c r="DD93" s="111">
        <v>4</v>
      </c>
      <c r="DE93" s="111">
        <v>4</v>
      </c>
      <c r="DF93" s="111">
        <v>4</v>
      </c>
      <c r="DG93" s="111">
        <v>4</v>
      </c>
      <c r="DH93" s="111">
        <v>4</v>
      </c>
      <c r="DI93" s="111">
        <v>4</v>
      </c>
      <c r="DJ93" s="111">
        <v>4</v>
      </c>
      <c r="DK93" s="111">
        <v>4</v>
      </c>
      <c r="DL93" s="91"/>
      <c r="DM93" s="92"/>
      <c r="DN93" s="111"/>
      <c r="DO93" s="111">
        <v>5</v>
      </c>
      <c r="DP93" s="111">
        <v>5</v>
      </c>
      <c r="DQ93" s="111">
        <v>5</v>
      </c>
      <c r="DR93" s="111">
        <v>5</v>
      </c>
      <c r="DS93" s="111">
        <v>5</v>
      </c>
      <c r="DT93" s="111">
        <v>5</v>
      </c>
      <c r="DU93" s="111">
        <v>5</v>
      </c>
      <c r="DV93" s="111">
        <v>5</v>
      </c>
      <c r="DW93" s="111">
        <v>5</v>
      </c>
      <c r="DX93" s="111">
        <v>5</v>
      </c>
      <c r="DY93" s="111">
        <v>5</v>
      </c>
      <c r="DZ93" s="111">
        <v>5</v>
      </c>
      <c r="EA93" s="91"/>
      <c r="EB93" s="92"/>
      <c r="EC93" s="111"/>
      <c r="ED93" s="111">
        <v>6</v>
      </c>
      <c r="EE93" s="111">
        <v>6</v>
      </c>
      <c r="EF93" s="111">
        <v>6</v>
      </c>
      <c r="EG93" s="111">
        <v>6</v>
      </c>
      <c r="EH93" s="111">
        <v>6</v>
      </c>
      <c r="EI93" s="111">
        <v>6</v>
      </c>
      <c r="EJ93" s="111">
        <v>6</v>
      </c>
      <c r="EK93" s="111">
        <v>6</v>
      </c>
      <c r="EL93" s="111">
        <v>6</v>
      </c>
      <c r="EM93" s="111">
        <v>6</v>
      </c>
      <c r="EN93" s="111">
        <v>6</v>
      </c>
      <c r="EO93" s="111">
        <v>6</v>
      </c>
      <c r="EP93" s="91"/>
      <c r="EQ93" s="92"/>
      <c r="ER93" s="111"/>
      <c r="ES93" s="111">
        <v>7</v>
      </c>
      <c r="ET93" s="111">
        <v>7</v>
      </c>
      <c r="EU93" s="111">
        <v>7</v>
      </c>
      <c r="EV93" s="111">
        <v>7</v>
      </c>
      <c r="EW93" s="111">
        <v>7</v>
      </c>
      <c r="EX93" s="111">
        <v>7</v>
      </c>
      <c r="EY93" s="111">
        <v>7</v>
      </c>
      <c r="EZ93" s="111">
        <v>7</v>
      </c>
      <c r="FA93" s="111">
        <v>7</v>
      </c>
      <c r="FB93" s="111">
        <v>7</v>
      </c>
      <c r="FC93" s="111">
        <v>7</v>
      </c>
      <c r="FD93" s="111">
        <v>7</v>
      </c>
      <c r="FE93" s="91"/>
      <c r="FF93" s="92"/>
      <c r="FG93" s="111"/>
      <c r="FH93" s="111">
        <v>8</v>
      </c>
      <c r="FI93" s="111">
        <v>8</v>
      </c>
      <c r="FJ93" s="111">
        <v>8</v>
      </c>
      <c r="FK93" s="111">
        <v>8</v>
      </c>
      <c r="FL93" s="111">
        <v>8</v>
      </c>
      <c r="FM93" s="111">
        <v>8</v>
      </c>
      <c r="FN93" s="111">
        <v>8</v>
      </c>
      <c r="FO93" s="111">
        <v>8</v>
      </c>
      <c r="FP93" s="111">
        <v>8</v>
      </c>
      <c r="FQ93" s="111">
        <v>8</v>
      </c>
      <c r="FR93" s="111">
        <v>8</v>
      </c>
      <c r="FS93" s="111">
        <v>8</v>
      </c>
      <c r="FT93" s="91"/>
      <c r="FU93" s="92"/>
      <c r="FV93" s="111"/>
      <c r="FW93" s="111">
        <v>9</v>
      </c>
      <c r="FX93" s="111">
        <v>9</v>
      </c>
      <c r="FY93" s="111">
        <v>9</v>
      </c>
      <c r="FZ93" s="111">
        <v>9</v>
      </c>
      <c r="GA93" s="111">
        <v>9</v>
      </c>
      <c r="GB93" s="111">
        <v>9</v>
      </c>
      <c r="GC93" s="111">
        <v>9</v>
      </c>
      <c r="GD93" s="111">
        <v>9</v>
      </c>
      <c r="GE93" s="111">
        <v>9</v>
      </c>
      <c r="GF93" s="111">
        <v>9</v>
      </c>
      <c r="GG93" s="111">
        <v>9</v>
      </c>
      <c r="GH93" s="111">
        <v>9</v>
      </c>
      <c r="GI93" s="91"/>
      <c r="GJ93" s="92"/>
      <c r="GK93" s="111"/>
      <c r="GL93" s="111">
        <v>10</v>
      </c>
      <c r="GM93" s="111">
        <v>10</v>
      </c>
      <c r="GN93" s="111">
        <v>10</v>
      </c>
      <c r="GO93" s="111">
        <v>10</v>
      </c>
      <c r="GP93" s="111">
        <v>10</v>
      </c>
      <c r="GQ93" s="111">
        <v>10</v>
      </c>
      <c r="GR93" s="111">
        <v>10</v>
      </c>
      <c r="GS93" s="111">
        <v>10</v>
      </c>
      <c r="GT93" s="111">
        <v>10</v>
      </c>
      <c r="GU93" s="111">
        <v>10</v>
      </c>
      <c r="GV93" s="111">
        <v>10</v>
      </c>
      <c r="GW93" s="111">
        <v>10</v>
      </c>
      <c r="GX93" s="91"/>
      <c r="GY93" s="92"/>
    </row>
    <row r="94" spans="1:207" hidden="1">
      <c r="A94" s="91" t="s">
        <v>86</v>
      </c>
    </row>
    <row r="95" spans="1:207" hidden="1">
      <c r="A95" s="112" t="s">
        <v>86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2"/>
      <c r="CJ95" s="112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2"/>
      <c r="CY95" s="112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2"/>
      <c r="DN95" s="112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2"/>
      <c r="EC95" s="112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2"/>
      <c r="ER95" s="112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2"/>
      <c r="FG95" s="112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2"/>
      <c r="FV95" s="112"/>
      <c r="FW95" s="114"/>
      <c r="FX95" s="114"/>
      <c r="FY95" s="114"/>
      <c r="FZ95" s="114"/>
      <c r="GA95" s="114"/>
      <c r="GB95" s="114"/>
      <c r="GC95" s="114"/>
      <c r="GD95" s="114"/>
      <c r="GE95" s="114"/>
      <c r="GF95" s="114"/>
      <c r="GG95" s="114"/>
      <c r="GH95" s="114"/>
      <c r="GI95" s="114"/>
      <c r="GJ95" s="112"/>
      <c r="GK95" s="112"/>
      <c r="GL95" s="114"/>
      <c r="GM95" s="114"/>
      <c r="GN95" s="114"/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2"/>
    </row>
    <row r="96" spans="1:207" hidden="1">
      <c r="A96" s="112" t="s">
        <v>86</v>
      </c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2"/>
      <c r="CJ96" s="112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2"/>
      <c r="CY96" s="112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2"/>
      <c r="DN96" s="112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2"/>
      <c r="EC96" s="112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2"/>
      <c r="ER96" s="112"/>
      <c r="ES96" s="114"/>
      <c r="ET96" s="114"/>
      <c r="EU96" s="114"/>
      <c r="EV96" s="114"/>
      <c r="EW96" s="114"/>
      <c r="EX96" s="114"/>
      <c r="EY96" s="114"/>
      <c r="EZ96" s="114"/>
      <c r="FA96" s="114"/>
      <c r="FB96" s="114"/>
      <c r="FC96" s="114"/>
      <c r="FD96" s="114"/>
      <c r="FE96" s="114"/>
      <c r="FF96" s="112"/>
      <c r="FG96" s="112"/>
      <c r="FH96" s="114"/>
      <c r="FI96" s="114"/>
      <c r="FJ96" s="114"/>
      <c r="FK96" s="114"/>
      <c r="FL96" s="114"/>
      <c r="FM96" s="114"/>
      <c r="FN96" s="114"/>
      <c r="FO96" s="114"/>
      <c r="FP96" s="114"/>
      <c r="FQ96" s="114"/>
      <c r="FR96" s="114"/>
      <c r="FS96" s="114"/>
      <c r="FT96" s="114"/>
      <c r="FU96" s="112"/>
      <c r="FV96" s="112"/>
      <c r="FW96" s="114"/>
      <c r="FX96" s="114"/>
      <c r="FY96" s="114"/>
      <c r="FZ96" s="114"/>
      <c r="GA96" s="114"/>
      <c r="GB96" s="114"/>
      <c r="GC96" s="114"/>
      <c r="GD96" s="114"/>
      <c r="GE96" s="114"/>
      <c r="GF96" s="114"/>
      <c r="GG96" s="114"/>
      <c r="GH96" s="114"/>
      <c r="GI96" s="114"/>
      <c r="GJ96" s="112"/>
      <c r="GK96" s="112"/>
      <c r="GL96" s="114"/>
      <c r="GM96" s="114"/>
      <c r="GN96" s="114"/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2"/>
    </row>
    <row r="97" spans="1:207" hidden="1">
      <c r="A97" s="112" t="s">
        <v>86</v>
      </c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2"/>
      <c r="CJ97" s="112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2"/>
      <c r="CY97" s="112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2"/>
      <c r="DN97" s="112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2"/>
      <c r="EC97" s="112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  <c r="EQ97" s="112"/>
      <c r="ER97" s="112"/>
      <c r="ES97" s="114"/>
      <c r="ET97" s="114"/>
      <c r="EU97" s="114"/>
      <c r="EV97" s="114"/>
      <c r="EW97" s="114"/>
      <c r="EX97" s="114"/>
      <c r="EY97" s="114"/>
      <c r="EZ97" s="114"/>
      <c r="FA97" s="114"/>
      <c r="FB97" s="114"/>
      <c r="FC97" s="114"/>
      <c r="FD97" s="114"/>
      <c r="FE97" s="114"/>
      <c r="FF97" s="112"/>
      <c r="FG97" s="112"/>
      <c r="FH97" s="114"/>
      <c r="FI97" s="114"/>
      <c r="FJ97" s="114"/>
      <c r="FK97" s="114"/>
      <c r="FL97" s="114"/>
      <c r="FM97" s="114"/>
      <c r="FN97" s="114"/>
      <c r="FO97" s="114"/>
      <c r="FP97" s="114"/>
      <c r="FQ97" s="114"/>
      <c r="FR97" s="114"/>
      <c r="FS97" s="114"/>
      <c r="FT97" s="114"/>
      <c r="FU97" s="112"/>
      <c r="FV97" s="112"/>
      <c r="FW97" s="114"/>
      <c r="FX97" s="114"/>
      <c r="FY97" s="114"/>
      <c r="FZ97" s="114"/>
      <c r="GA97" s="114"/>
      <c r="GB97" s="114"/>
      <c r="GC97" s="114"/>
      <c r="GD97" s="114"/>
      <c r="GE97" s="114"/>
      <c r="GF97" s="114"/>
      <c r="GG97" s="114"/>
      <c r="GH97" s="114"/>
      <c r="GI97" s="114"/>
      <c r="GJ97" s="112"/>
      <c r="GK97" s="112"/>
      <c r="GL97" s="114"/>
      <c r="GM97" s="114"/>
      <c r="GN97" s="114"/>
      <c r="GO97" s="114"/>
      <c r="GP97" s="114"/>
      <c r="GQ97" s="114"/>
      <c r="GR97" s="114"/>
      <c r="GS97" s="114"/>
      <c r="GT97" s="114"/>
      <c r="GU97" s="114"/>
      <c r="GV97" s="114"/>
      <c r="GW97" s="114"/>
      <c r="GX97" s="114"/>
      <c r="GY97" s="112"/>
    </row>
    <row r="98" spans="1:207" hidden="1">
      <c r="A98" s="112" t="s">
        <v>86</v>
      </c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2"/>
      <c r="CJ98" s="112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2"/>
      <c r="CY98" s="112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2"/>
      <c r="DN98" s="112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2"/>
      <c r="EC98" s="112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  <c r="EQ98" s="112"/>
      <c r="ER98" s="112"/>
      <c r="ES98" s="114"/>
      <c r="ET98" s="114"/>
      <c r="EU98" s="114"/>
      <c r="EV98" s="114"/>
      <c r="EW98" s="114"/>
      <c r="EX98" s="114"/>
      <c r="EY98" s="114"/>
      <c r="EZ98" s="114"/>
      <c r="FA98" s="114"/>
      <c r="FB98" s="114"/>
      <c r="FC98" s="114"/>
      <c r="FD98" s="114"/>
      <c r="FE98" s="114"/>
      <c r="FF98" s="112"/>
      <c r="FG98" s="112"/>
      <c r="FH98" s="114"/>
      <c r="FI98" s="114"/>
      <c r="FJ98" s="114"/>
      <c r="FK98" s="114"/>
      <c r="FL98" s="114"/>
      <c r="FM98" s="114"/>
      <c r="FN98" s="114"/>
      <c r="FO98" s="114"/>
      <c r="FP98" s="114"/>
      <c r="FQ98" s="114"/>
      <c r="FR98" s="114"/>
      <c r="FS98" s="114"/>
      <c r="FT98" s="114"/>
      <c r="FU98" s="112"/>
      <c r="FV98" s="112"/>
      <c r="FW98" s="114"/>
      <c r="FX98" s="114"/>
      <c r="FY98" s="114"/>
      <c r="FZ98" s="114"/>
      <c r="GA98" s="114"/>
      <c r="GB98" s="114"/>
      <c r="GC98" s="114"/>
      <c r="GD98" s="114"/>
      <c r="GE98" s="114"/>
      <c r="GF98" s="114"/>
      <c r="GG98" s="114"/>
      <c r="GH98" s="114"/>
      <c r="GI98" s="114"/>
      <c r="GJ98" s="112"/>
      <c r="GK98" s="112"/>
      <c r="GL98" s="114"/>
      <c r="GM98" s="114"/>
      <c r="GN98" s="114"/>
      <c r="GO98" s="114"/>
      <c r="GP98" s="114"/>
      <c r="GQ98" s="114"/>
      <c r="GR98" s="114"/>
      <c r="GS98" s="114"/>
      <c r="GT98" s="114"/>
      <c r="GU98" s="114"/>
      <c r="GV98" s="114"/>
      <c r="GW98" s="114"/>
      <c r="GX98" s="114"/>
      <c r="GY98" s="112"/>
    </row>
    <row r="99" spans="1:207" hidden="1">
      <c r="A99" s="112" t="s">
        <v>86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2"/>
      <c r="CJ99" s="112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2"/>
      <c r="CY99" s="112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2"/>
      <c r="DN99" s="112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2"/>
      <c r="EC99" s="112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2"/>
      <c r="ER99" s="112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  <c r="FF99" s="112"/>
      <c r="FG99" s="112"/>
      <c r="FH99" s="114"/>
      <c r="FI99" s="114"/>
      <c r="FJ99" s="114"/>
      <c r="FK99" s="114"/>
      <c r="FL99" s="114"/>
      <c r="FM99" s="114"/>
      <c r="FN99" s="114"/>
      <c r="FO99" s="114"/>
      <c r="FP99" s="114"/>
      <c r="FQ99" s="114"/>
      <c r="FR99" s="114"/>
      <c r="FS99" s="114"/>
      <c r="FT99" s="114"/>
      <c r="FU99" s="112"/>
      <c r="FV99" s="112"/>
      <c r="FW99" s="114"/>
      <c r="FX99" s="114"/>
      <c r="FY99" s="114"/>
      <c r="FZ99" s="114"/>
      <c r="GA99" s="114"/>
      <c r="GB99" s="114"/>
      <c r="GC99" s="114"/>
      <c r="GD99" s="114"/>
      <c r="GE99" s="114"/>
      <c r="GF99" s="114"/>
      <c r="GG99" s="114"/>
      <c r="GH99" s="114"/>
      <c r="GI99" s="114"/>
      <c r="GJ99" s="112"/>
      <c r="GK99" s="112"/>
      <c r="GL99" s="114"/>
      <c r="GM99" s="114"/>
      <c r="GN99" s="114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2"/>
    </row>
    <row r="100" spans="1:207" ht="15.75">
      <c r="X100" s="115" t="s">
        <v>110</v>
      </c>
      <c r="Y100" s="116" t="str">
        <f>IF(RIGHT(Q62,3)="-C)",IFERROR(MID(Q62,FIND("(",Q62)+1,FIND(")",Q62)-FIND("(",Q62)-3),Q62),IFERROR(MID(Q62,FIND("(",Q62)+1,FIND(")",Q62)-FIND("(",Q62)-1),Q62))</f>
        <v>MPS</v>
      </c>
      <c r="AA100" s="117" t="str">
        <f>Y100</f>
        <v>MPS</v>
      </c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  <c r="FF100" s="114"/>
      <c r="FG100" s="114"/>
      <c r="FH100" s="114"/>
      <c r="FI100" s="114"/>
      <c r="FJ100" s="114"/>
      <c r="FK100" s="114"/>
      <c r="FL100" s="114"/>
      <c r="FM100" s="114"/>
      <c r="FN100" s="114"/>
      <c r="FO100" s="114"/>
      <c r="FP100" s="114"/>
      <c r="FQ100" s="114"/>
      <c r="FR100" s="114"/>
      <c r="FS100" s="114"/>
      <c r="FT100" s="114"/>
      <c r="FU100" s="114"/>
      <c r="FV100" s="114"/>
      <c r="FW100" s="114"/>
      <c r="FX100" s="114"/>
      <c r="FY100" s="114"/>
      <c r="FZ100" s="114"/>
      <c r="GA100" s="114"/>
      <c r="GB100" s="114"/>
      <c r="GC100" s="114"/>
      <c r="GD100" s="114"/>
      <c r="GE100" s="114"/>
      <c r="GF100" s="114"/>
      <c r="GG100" s="114"/>
      <c r="GH100" s="114"/>
      <c r="GI100" s="114"/>
      <c r="GJ100" s="114"/>
      <c r="GK100" s="114"/>
      <c r="GL100" s="114"/>
      <c r="GM100" s="114"/>
      <c r="GN100" s="114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</row>
    <row r="101" spans="1:207" ht="12" customHeight="1">
      <c r="AA101" s="118" t="s">
        <v>219</v>
      </c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14"/>
      <c r="FT101" s="114"/>
      <c r="FU101" s="114"/>
      <c r="FV101" s="114"/>
      <c r="FW101" s="114"/>
      <c r="FX101" s="114"/>
      <c r="FY101" s="114"/>
      <c r="FZ101" s="114"/>
      <c r="GA101" s="114"/>
      <c r="GB101" s="114"/>
      <c r="GC101" s="114"/>
      <c r="GD101" s="114"/>
      <c r="GE101" s="114"/>
      <c r="GF101" s="114"/>
      <c r="GG101" s="114"/>
      <c r="GH101" s="114"/>
      <c r="GI101" s="114"/>
      <c r="GJ101" s="114"/>
      <c r="GK101" s="114"/>
      <c r="GL101" s="114"/>
      <c r="GM101" s="114"/>
      <c r="GN101" s="114"/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</row>
    <row r="102" spans="1:207" ht="12" customHeight="1">
      <c r="AA102" s="119" t="str">
        <f>"As of "&amp;MYP!O40&amp;" FY"&amp;MYP!O64</f>
        <v>As of Apr FY2018</v>
      </c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114"/>
      <c r="ES102" s="114"/>
      <c r="ET102" s="114"/>
      <c r="EU102" s="114"/>
      <c r="EV102" s="114"/>
      <c r="EW102" s="114"/>
      <c r="EX102" s="114"/>
      <c r="EY102" s="114"/>
      <c r="EZ102" s="114"/>
      <c r="FA102" s="114"/>
      <c r="FB102" s="114"/>
      <c r="FC102" s="114"/>
      <c r="FD102" s="114"/>
      <c r="FE102" s="114"/>
      <c r="FF102" s="114"/>
      <c r="FG102" s="114"/>
      <c r="FH102" s="114"/>
      <c r="FI102" s="114"/>
      <c r="FJ102" s="114"/>
      <c r="FK102" s="114"/>
      <c r="FL102" s="114"/>
      <c r="FM102" s="114"/>
      <c r="FN102" s="114"/>
      <c r="FO102" s="114"/>
      <c r="FP102" s="114"/>
      <c r="FQ102" s="114"/>
      <c r="FR102" s="114"/>
      <c r="FS102" s="114"/>
      <c r="FT102" s="114"/>
      <c r="FU102" s="114"/>
      <c r="FV102" s="114"/>
      <c r="FW102" s="114"/>
      <c r="FX102" s="114"/>
      <c r="FY102" s="114"/>
      <c r="FZ102" s="114"/>
      <c r="GA102" s="114"/>
      <c r="GB102" s="114"/>
      <c r="GC102" s="114"/>
      <c r="GD102" s="114"/>
      <c r="GE102" s="114"/>
      <c r="GF102" s="114"/>
      <c r="GG102" s="114"/>
      <c r="GH102" s="114"/>
      <c r="GI102" s="114"/>
      <c r="GJ102" s="114"/>
      <c r="GK102" s="114"/>
      <c r="GL102" s="114"/>
      <c r="GM102" s="114"/>
      <c r="GN102" s="114"/>
      <c r="GO102" s="114"/>
      <c r="GP102" s="114"/>
      <c r="GQ102" s="114"/>
      <c r="GR102" s="114"/>
      <c r="GS102" s="114"/>
      <c r="GT102" s="114"/>
      <c r="GU102" s="114"/>
      <c r="GV102" s="114"/>
      <c r="GW102" s="114"/>
      <c r="GX102" s="114"/>
      <c r="GY102" s="114"/>
    </row>
    <row r="103" spans="1:207" ht="12" customHeight="1" thickBot="1">
      <c r="AA103" s="114"/>
      <c r="AB103" s="120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</row>
    <row r="104" spans="1:207" s="114" customFormat="1" ht="13.5" customHeight="1" thickTop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C104" s="484" t="str">
        <f>INDEX(YearRelative,1,MATCH(AC$93,YearCode))</f>
        <v>Year 1</v>
      </c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4"/>
      <c r="AP104" s="484"/>
      <c r="AQ104" s="122"/>
      <c r="AR104" s="484" t="str">
        <f>INDEX(YearRelative,1,MATCH(AR$93,YearCode))</f>
        <v>Year 1</v>
      </c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  <c r="BE104" s="490"/>
      <c r="BF104" s="122"/>
      <c r="BG104" s="484" t="str">
        <f>INDEX(YearRelative,1,MATCH(BG$93,YearCode))</f>
        <v>Year 1</v>
      </c>
      <c r="BH104" s="484"/>
      <c r="BI104" s="484"/>
      <c r="BJ104" s="484"/>
      <c r="BK104" s="484"/>
      <c r="BL104" s="484"/>
      <c r="BM104" s="484"/>
      <c r="BN104" s="484"/>
      <c r="BO104" s="484"/>
      <c r="BP104" s="484"/>
      <c r="BQ104" s="484"/>
      <c r="BR104" s="484"/>
      <c r="BS104" s="484"/>
      <c r="BT104" s="490"/>
      <c r="BU104" s="122"/>
      <c r="BV104" s="484" t="str">
        <f>INDEX(YearRelative,1,MATCH(BV$93,YearCode))</f>
        <v>Year 2</v>
      </c>
      <c r="BW104" s="484"/>
      <c r="BX104" s="484"/>
      <c r="BY104" s="484"/>
      <c r="BZ104" s="484"/>
      <c r="CA104" s="484"/>
      <c r="CB104" s="484"/>
      <c r="CC104" s="484"/>
      <c r="CD104" s="484"/>
      <c r="CE104" s="484"/>
      <c r="CF104" s="484"/>
      <c r="CG104" s="484"/>
      <c r="CH104" s="484"/>
      <c r="CI104" s="484"/>
      <c r="CJ104" s="122"/>
      <c r="CK104" s="487" t="s">
        <v>696</v>
      </c>
      <c r="CL104" s="484"/>
      <c r="CM104" s="484"/>
      <c r="CN104" s="484"/>
      <c r="CO104" s="484"/>
      <c r="CP104" s="484"/>
      <c r="CQ104" s="484"/>
      <c r="CR104" s="484"/>
      <c r="CS104" s="484"/>
      <c r="CT104" s="484"/>
      <c r="CU104" s="484"/>
      <c r="CV104" s="484"/>
      <c r="CW104" s="484"/>
      <c r="CX104" s="484"/>
      <c r="CY104" s="122"/>
      <c r="CZ104" s="484" t="str">
        <f>INDEX(YearRelative,1,MATCH(CZ$93,YearCode))</f>
        <v>Year 4</v>
      </c>
      <c r="DA104" s="484"/>
      <c r="DB104" s="484"/>
      <c r="DC104" s="484"/>
      <c r="DD104" s="484"/>
      <c r="DE104" s="484"/>
      <c r="DF104" s="484"/>
      <c r="DG104" s="484"/>
      <c r="DH104" s="484"/>
      <c r="DI104" s="484"/>
      <c r="DJ104" s="484"/>
      <c r="DK104" s="484"/>
      <c r="DL104" s="484"/>
      <c r="DM104" s="484"/>
      <c r="DN104" s="122"/>
      <c r="DO104" s="484" t="str">
        <f>INDEX(YearRelative,1,MATCH(DO$93,YearCode))</f>
        <v>Year 5</v>
      </c>
      <c r="DP104" s="484"/>
      <c r="DQ104" s="484"/>
      <c r="DR104" s="484"/>
      <c r="DS104" s="484"/>
      <c r="DT104" s="484"/>
      <c r="DU104" s="484"/>
      <c r="DV104" s="484"/>
      <c r="DW104" s="484"/>
      <c r="DX104" s="484"/>
      <c r="DY104" s="484"/>
      <c r="DZ104" s="484"/>
      <c r="EA104" s="484"/>
      <c r="EB104" s="484"/>
      <c r="EC104" s="122"/>
      <c r="ED104" s="484" t="str">
        <f>INDEX(YearRelative,1,MATCH(ED$93,YearCode))</f>
        <v>Year 6</v>
      </c>
      <c r="EE104" s="484"/>
      <c r="EF104" s="484"/>
      <c r="EG104" s="484"/>
      <c r="EH104" s="484"/>
      <c r="EI104" s="484"/>
      <c r="EJ104" s="484"/>
      <c r="EK104" s="484"/>
      <c r="EL104" s="484"/>
      <c r="EM104" s="484"/>
      <c r="EN104" s="484"/>
      <c r="EO104" s="484"/>
      <c r="EP104" s="484"/>
      <c r="EQ104" s="484"/>
      <c r="ER104" s="122"/>
      <c r="ES104" s="484" t="str">
        <f>INDEX(YearRelative,1,MATCH(ES$93,YearCode))</f>
        <v>Year 7</v>
      </c>
      <c r="ET104" s="484"/>
      <c r="EU104" s="484"/>
      <c r="EV104" s="484"/>
      <c r="EW104" s="484"/>
      <c r="EX104" s="484"/>
      <c r="EY104" s="484"/>
      <c r="EZ104" s="484"/>
      <c r="FA104" s="484"/>
      <c r="FB104" s="484"/>
      <c r="FC104" s="484"/>
      <c r="FD104" s="484"/>
      <c r="FE104" s="484"/>
      <c r="FF104" s="484"/>
      <c r="FG104" s="122"/>
      <c r="FH104" s="484" t="str">
        <f>INDEX(YearRelative,1,MATCH(FH$93,YearCode))</f>
        <v>Year 8</v>
      </c>
      <c r="FI104" s="484"/>
      <c r="FJ104" s="484"/>
      <c r="FK104" s="484"/>
      <c r="FL104" s="484"/>
      <c r="FM104" s="484"/>
      <c r="FN104" s="484"/>
      <c r="FO104" s="484"/>
      <c r="FP104" s="484"/>
      <c r="FQ104" s="484"/>
      <c r="FR104" s="484"/>
      <c r="FS104" s="484"/>
      <c r="FT104" s="484"/>
      <c r="FU104" s="484"/>
      <c r="FV104" s="122"/>
      <c r="FW104" s="484" t="str">
        <f>INDEX(YearRelative,1,MATCH(FW$93,YearCode))</f>
        <v>Year 9</v>
      </c>
      <c r="FX104" s="484"/>
      <c r="FY104" s="484"/>
      <c r="FZ104" s="484"/>
      <c r="GA104" s="484"/>
      <c r="GB104" s="484"/>
      <c r="GC104" s="484"/>
      <c r="GD104" s="484"/>
      <c r="GE104" s="484"/>
      <c r="GF104" s="484"/>
      <c r="GG104" s="484"/>
      <c r="GH104" s="484"/>
      <c r="GI104" s="484"/>
      <c r="GJ104" s="484"/>
      <c r="GK104" s="122"/>
      <c r="GL104" s="484" t="str">
        <f>INDEX(YearRelative,1,MATCH(GL$93,YearCode))</f>
        <v>Year 10</v>
      </c>
      <c r="GM104" s="484"/>
      <c r="GN104" s="484"/>
      <c r="GO104" s="484"/>
      <c r="GP104" s="484"/>
      <c r="GQ104" s="484"/>
      <c r="GR104" s="484"/>
      <c r="GS104" s="484"/>
      <c r="GT104" s="484"/>
      <c r="GU104" s="484"/>
      <c r="GV104" s="484"/>
      <c r="GW104" s="484"/>
      <c r="GX104" s="484"/>
      <c r="GY104" s="484"/>
    </row>
    <row r="105" spans="1:207" s="114" customFormat="1" ht="12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C105" s="485" t="str">
        <f>INDEX(YearAbsolute,1,MATCH(AC$93,YearCode))</f>
        <v>2017-18</v>
      </c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123"/>
      <c r="AR105" s="485" t="str">
        <f>INDEX(YearAbsolute,1,MATCH(AR$93,YearCode))</f>
        <v>2017-18</v>
      </c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91"/>
      <c r="BF105" s="123"/>
      <c r="BG105" s="485" t="str">
        <f>INDEX(YearAbsolute,1,MATCH(BG$93,YearCode))</f>
        <v>2017-18</v>
      </c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91"/>
      <c r="BU105" s="123"/>
      <c r="BV105" s="486" t="str">
        <f>INDEX(YearAbsolute,1,MATCH(BV$93,YearCode))</f>
        <v>2018-19</v>
      </c>
      <c r="BW105" s="486"/>
      <c r="BX105" s="486"/>
      <c r="BY105" s="486"/>
      <c r="BZ105" s="486"/>
      <c r="CA105" s="486"/>
      <c r="CB105" s="486"/>
      <c r="CC105" s="486"/>
      <c r="CD105" s="486"/>
      <c r="CE105" s="486"/>
      <c r="CF105" s="486"/>
      <c r="CG105" s="486"/>
      <c r="CH105" s="486"/>
      <c r="CI105" s="486"/>
      <c r="CJ105" s="123"/>
      <c r="CK105" s="488"/>
      <c r="CL105" s="485"/>
      <c r="CM105" s="485"/>
      <c r="CN105" s="485"/>
      <c r="CO105" s="485"/>
      <c r="CP105" s="485"/>
      <c r="CQ105" s="485"/>
      <c r="CR105" s="485"/>
      <c r="CS105" s="485"/>
      <c r="CT105" s="485"/>
      <c r="CU105" s="485"/>
      <c r="CV105" s="485"/>
      <c r="CW105" s="485"/>
      <c r="CX105" s="485"/>
      <c r="CY105" s="123"/>
      <c r="CZ105" s="485" t="str">
        <f>INDEX(YearAbsolute,1,MATCH(CZ$93,YearCode))</f>
        <v>2020-21</v>
      </c>
      <c r="DA105" s="485"/>
      <c r="DB105" s="485"/>
      <c r="DC105" s="485"/>
      <c r="DD105" s="485"/>
      <c r="DE105" s="485"/>
      <c r="DF105" s="485"/>
      <c r="DG105" s="485"/>
      <c r="DH105" s="485"/>
      <c r="DI105" s="485"/>
      <c r="DJ105" s="485"/>
      <c r="DK105" s="485"/>
      <c r="DL105" s="485"/>
      <c r="DM105" s="485"/>
      <c r="DN105" s="123"/>
      <c r="DO105" s="485" t="str">
        <f>INDEX(YearAbsolute,1,MATCH(DO$93,YearCode))</f>
        <v>2021-22</v>
      </c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123"/>
      <c r="ED105" s="485" t="str">
        <f>INDEX(YearAbsolute,1,MATCH(ED$93,YearCode))</f>
        <v>2022-23</v>
      </c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  <c r="EO105" s="485"/>
      <c r="EP105" s="485"/>
      <c r="EQ105" s="485"/>
      <c r="ER105" s="123"/>
      <c r="ES105" s="485" t="str">
        <f>INDEX(YearAbsolute,1,MATCH(ES$93,YearCode))</f>
        <v>2023-24</v>
      </c>
      <c r="ET105" s="485"/>
      <c r="EU105" s="485"/>
      <c r="EV105" s="485"/>
      <c r="EW105" s="485"/>
      <c r="EX105" s="485"/>
      <c r="EY105" s="485"/>
      <c r="EZ105" s="485"/>
      <c r="FA105" s="485"/>
      <c r="FB105" s="485"/>
      <c r="FC105" s="485"/>
      <c r="FD105" s="485"/>
      <c r="FE105" s="485"/>
      <c r="FF105" s="485"/>
      <c r="FG105" s="123"/>
      <c r="FH105" s="485" t="str">
        <f>INDEX(YearAbsolute,1,MATCH(FH$93,YearCode))</f>
        <v>2024-25</v>
      </c>
      <c r="FI105" s="485"/>
      <c r="FJ105" s="485"/>
      <c r="FK105" s="485"/>
      <c r="FL105" s="485"/>
      <c r="FM105" s="485"/>
      <c r="FN105" s="485"/>
      <c r="FO105" s="485"/>
      <c r="FP105" s="485"/>
      <c r="FQ105" s="485"/>
      <c r="FR105" s="485"/>
      <c r="FS105" s="485"/>
      <c r="FT105" s="485"/>
      <c r="FU105" s="485"/>
      <c r="FV105" s="123"/>
      <c r="FW105" s="485" t="str">
        <f>INDEX(YearAbsolute,1,MATCH(FW$93,YearCode))</f>
        <v>2025-26</v>
      </c>
      <c r="FX105" s="485"/>
      <c r="FY105" s="485"/>
      <c r="FZ105" s="485"/>
      <c r="GA105" s="485"/>
      <c r="GB105" s="485"/>
      <c r="GC105" s="485"/>
      <c r="GD105" s="485"/>
      <c r="GE105" s="485"/>
      <c r="GF105" s="485"/>
      <c r="GG105" s="485"/>
      <c r="GH105" s="485"/>
      <c r="GI105" s="485"/>
      <c r="GJ105" s="485"/>
      <c r="GK105" s="123"/>
      <c r="GL105" s="485" t="str">
        <f>INDEX(YearAbsolute,1,MATCH(GL$93,YearCode))</f>
        <v>2026-27</v>
      </c>
      <c r="GM105" s="485"/>
      <c r="GN105" s="485"/>
      <c r="GO105" s="485"/>
      <c r="GP105" s="485"/>
      <c r="GQ105" s="485"/>
      <c r="GR105" s="485"/>
      <c r="GS105" s="485"/>
      <c r="GT105" s="485"/>
      <c r="GU105" s="485"/>
      <c r="GV105" s="485"/>
      <c r="GW105" s="485"/>
      <c r="GX105" s="485"/>
      <c r="GY105" s="485"/>
    </row>
    <row r="106" spans="1:207" s="124" customFormat="1" ht="24.75" customHeight="1">
      <c r="AA106" s="125"/>
      <c r="AB106" s="125"/>
      <c r="AC106" s="483" t="str">
        <f>LEFT(MYP!$N$63,LEN(MYP!$N$63)-4)</f>
        <v xml:space="preserve">Mar Forecast </v>
      </c>
      <c r="AD106" s="483"/>
      <c r="AE106" s="483"/>
      <c r="AF106" s="483"/>
      <c r="AG106" s="483"/>
      <c r="AH106" s="483"/>
      <c r="AI106" s="483"/>
      <c r="AJ106" s="483"/>
      <c r="AK106" s="483"/>
      <c r="AL106" s="483"/>
      <c r="AM106" s="483"/>
      <c r="AN106" s="483"/>
      <c r="AO106" s="483"/>
      <c r="AP106" s="483"/>
      <c r="AQ106" s="126"/>
      <c r="AR106" s="483" t="str">
        <f>LEFT(MYP!$O$63,LEN(MYP!$O$63)-4)</f>
        <v xml:space="preserve">Apr MR Forecast </v>
      </c>
      <c r="AS106" s="483"/>
      <c r="AT106" s="483"/>
      <c r="AU106" s="483"/>
      <c r="AV106" s="483"/>
      <c r="AW106" s="483"/>
      <c r="AX106" s="483"/>
      <c r="AY106" s="483"/>
      <c r="AZ106" s="483"/>
      <c r="BA106" s="483"/>
      <c r="BB106" s="483"/>
      <c r="BC106" s="483"/>
      <c r="BD106" s="483"/>
      <c r="BE106" s="492"/>
      <c r="BF106" s="126"/>
      <c r="BG106" s="489" t="str">
        <f>"Variance: "&amp;$AR$106&amp;" vs "&amp;$AC$106</f>
        <v xml:space="preserve">Variance: Apr MR Forecast  vs Mar Forecast </v>
      </c>
      <c r="BH106" s="489"/>
      <c r="BI106" s="489"/>
      <c r="BJ106" s="489"/>
      <c r="BK106" s="489"/>
      <c r="BL106" s="489"/>
      <c r="BM106" s="489"/>
      <c r="BN106" s="489"/>
      <c r="BO106" s="489"/>
      <c r="BP106" s="489"/>
      <c r="BQ106" s="489"/>
      <c r="BR106" s="489"/>
      <c r="BS106" s="483"/>
      <c r="BT106" s="492"/>
      <c r="BU106" s="126"/>
      <c r="BV106" s="483" t="s">
        <v>12</v>
      </c>
      <c r="BW106" s="483"/>
      <c r="BX106" s="483"/>
      <c r="BY106" s="483"/>
      <c r="BZ106" s="483"/>
      <c r="CA106" s="483"/>
      <c r="CB106" s="483"/>
      <c r="CC106" s="483"/>
      <c r="CD106" s="483"/>
      <c r="CE106" s="483"/>
      <c r="CF106" s="483"/>
      <c r="CG106" s="483"/>
      <c r="CH106" s="483"/>
      <c r="CI106" s="483"/>
      <c r="CJ106" s="126"/>
      <c r="CK106" s="489" t="s">
        <v>697</v>
      </c>
      <c r="CL106" s="483"/>
      <c r="CM106" s="483"/>
      <c r="CN106" s="483"/>
      <c r="CO106" s="483"/>
      <c r="CP106" s="483"/>
      <c r="CQ106" s="483"/>
      <c r="CR106" s="483"/>
      <c r="CS106" s="483"/>
      <c r="CT106" s="483"/>
      <c r="CU106" s="483"/>
      <c r="CV106" s="483"/>
      <c r="CW106" s="483"/>
      <c r="CX106" s="483"/>
      <c r="CY106" s="126"/>
      <c r="CZ106" s="483" t="s">
        <v>12</v>
      </c>
      <c r="DA106" s="483"/>
      <c r="DB106" s="483"/>
      <c r="DC106" s="483"/>
      <c r="DD106" s="483"/>
      <c r="DE106" s="483"/>
      <c r="DF106" s="483"/>
      <c r="DG106" s="483"/>
      <c r="DH106" s="483"/>
      <c r="DI106" s="483"/>
      <c r="DJ106" s="483"/>
      <c r="DK106" s="483"/>
      <c r="DL106" s="483"/>
      <c r="DM106" s="483"/>
      <c r="DN106" s="126"/>
      <c r="DO106" s="483" t="s">
        <v>12</v>
      </c>
      <c r="DP106" s="483"/>
      <c r="DQ106" s="483"/>
      <c r="DR106" s="483"/>
      <c r="DS106" s="483"/>
      <c r="DT106" s="483"/>
      <c r="DU106" s="483"/>
      <c r="DV106" s="483"/>
      <c r="DW106" s="483"/>
      <c r="DX106" s="483"/>
      <c r="DY106" s="483"/>
      <c r="DZ106" s="483"/>
      <c r="EA106" s="483"/>
      <c r="EB106" s="483"/>
      <c r="EC106" s="126"/>
      <c r="ED106" s="483" t="s">
        <v>12</v>
      </c>
      <c r="EE106" s="483"/>
      <c r="EF106" s="483"/>
      <c r="EG106" s="483"/>
      <c r="EH106" s="483"/>
      <c r="EI106" s="483"/>
      <c r="EJ106" s="483"/>
      <c r="EK106" s="483"/>
      <c r="EL106" s="483"/>
      <c r="EM106" s="483"/>
      <c r="EN106" s="483"/>
      <c r="EO106" s="483"/>
      <c r="EP106" s="483"/>
      <c r="EQ106" s="483"/>
      <c r="ER106" s="126"/>
      <c r="ES106" s="483" t="s">
        <v>12</v>
      </c>
      <c r="ET106" s="483"/>
      <c r="EU106" s="483"/>
      <c r="EV106" s="483"/>
      <c r="EW106" s="483"/>
      <c r="EX106" s="483"/>
      <c r="EY106" s="483"/>
      <c r="EZ106" s="483"/>
      <c r="FA106" s="483"/>
      <c r="FB106" s="483"/>
      <c r="FC106" s="483"/>
      <c r="FD106" s="483"/>
      <c r="FE106" s="483"/>
      <c r="FF106" s="483"/>
      <c r="FG106" s="126"/>
      <c r="FH106" s="483" t="s">
        <v>12</v>
      </c>
      <c r="FI106" s="483"/>
      <c r="FJ106" s="483"/>
      <c r="FK106" s="483"/>
      <c r="FL106" s="483"/>
      <c r="FM106" s="483"/>
      <c r="FN106" s="483"/>
      <c r="FO106" s="483"/>
      <c r="FP106" s="483"/>
      <c r="FQ106" s="483"/>
      <c r="FR106" s="483"/>
      <c r="FS106" s="483"/>
      <c r="FT106" s="483"/>
      <c r="FU106" s="483"/>
      <c r="FV106" s="126"/>
      <c r="FW106" s="483" t="s">
        <v>12</v>
      </c>
      <c r="FX106" s="483"/>
      <c r="FY106" s="483"/>
      <c r="FZ106" s="483"/>
      <c r="GA106" s="483"/>
      <c r="GB106" s="483"/>
      <c r="GC106" s="483"/>
      <c r="GD106" s="483"/>
      <c r="GE106" s="483"/>
      <c r="GF106" s="483"/>
      <c r="GG106" s="483"/>
      <c r="GH106" s="483"/>
      <c r="GI106" s="483"/>
      <c r="GJ106" s="483"/>
      <c r="GK106" s="126"/>
      <c r="GL106" s="483" t="s">
        <v>12</v>
      </c>
      <c r="GM106" s="483"/>
      <c r="GN106" s="483"/>
      <c r="GO106" s="483"/>
      <c r="GP106" s="483"/>
      <c r="GQ106" s="483"/>
      <c r="GR106" s="483"/>
      <c r="GS106" s="483"/>
      <c r="GT106" s="483"/>
      <c r="GU106" s="483"/>
      <c r="GV106" s="483"/>
      <c r="GW106" s="483"/>
      <c r="GX106" s="483"/>
      <c r="GY106" s="483"/>
    </row>
    <row r="107" spans="1:207" s="124" customFormat="1" ht="48">
      <c r="A107" s="124" t="str">
        <f>IF(COLUMNS(AC107:AP107)=4,"#hiderow","#showrow")</f>
        <v>#showrow</v>
      </c>
      <c r="AA107" s="125"/>
      <c r="AB107" s="125"/>
      <c r="AC107" s="127" t="str">
        <f>(IF(RIGHT(AC72,3)="-C)",IFERROR(MID(AC72,FIND("(",AC72)+1,FIND(")",AC72)-FIND("(",AC72)-3),AC72),IFERROR(MID(AC72,FIND("(",AC72)+1,FIND(")",AC72)-FIND("(",AC72)-1),AC72)))</f>
        <v>IDESCENDANTS(MEMBER_CELL(multisitesub</v>
      </c>
      <c r="AD107" s="340" t="str">
        <f t="shared" ref="AD107:AN107" si="23">(IF(RIGHT(AD72,3)="-C)",IFERROR(MID(AD72,FIND("(",AD72)+1,FIND(")",AD72)-FIND("(",AD72)-3),AD72),IFERROR(MID(AD72,FIND("(",AD72)+1,FIND(")",AD72)-FIND("(",AD72)-1),AD72)))</f>
        <v>MSA-1</v>
      </c>
      <c r="AE107" s="340" t="str">
        <f t="shared" si="23"/>
        <v>MSA-2</v>
      </c>
      <c r="AF107" s="340" t="str">
        <f t="shared" si="23"/>
        <v>MSA-3</v>
      </c>
      <c r="AG107" s="340" t="str">
        <f t="shared" si="23"/>
        <v>MSA-4</v>
      </c>
      <c r="AH107" s="340" t="str">
        <f t="shared" si="23"/>
        <v>MSA-5</v>
      </c>
      <c r="AI107" s="340" t="str">
        <f t="shared" si="23"/>
        <v>MSA-6</v>
      </c>
      <c r="AJ107" s="340" t="str">
        <f t="shared" si="23"/>
        <v>MSA-7</v>
      </c>
      <c r="AK107" s="340" t="str">
        <f t="shared" si="23"/>
        <v>MSA-8</v>
      </c>
      <c r="AL107" s="340" t="str">
        <f t="shared" si="23"/>
        <v>MSA-SA</v>
      </c>
      <c r="AM107" s="340" t="str">
        <f t="shared" si="23"/>
        <v>MSA-SD</v>
      </c>
      <c r="AN107" s="340" t="str">
        <f t="shared" si="23"/>
        <v>MERF</v>
      </c>
      <c r="AO107" s="127"/>
      <c r="AP107" s="127" t="s">
        <v>221</v>
      </c>
      <c r="AQ107" s="126"/>
      <c r="AR107" s="127" t="str">
        <f>(IF(RIGHT(AR72,3)="-C)",IFERROR(MID(AR72,FIND("(",AR72)+1,FIND(")",AR72)-FIND("(",AR72)-3),AR72),IFERROR(MID(AR72,FIND("(",AR72)+1,FIND(")",AR72)-FIND("(",AR72)-1),AR72)))</f>
        <v>IDESCENDANTS(MEMBER_CELL(multisitesub</v>
      </c>
      <c r="AS107" s="340" t="str">
        <f t="shared" ref="AS107:BC107" si="24">(IF(RIGHT(AS72,3)="-C)",IFERROR(MID(AS72,FIND("(",AS72)+1,FIND(")",AS72)-FIND("(",AS72)-3),AS72),IFERROR(MID(AS72,FIND("(",AS72)+1,FIND(")",AS72)-FIND("(",AS72)-1),AS72)))</f>
        <v>MSA-1</v>
      </c>
      <c r="AT107" s="340" t="str">
        <f t="shared" si="24"/>
        <v>MSA-2</v>
      </c>
      <c r="AU107" s="340" t="str">
        <f t="shared" si="24"/>
        <v>MSA-3</v>
      </c>
      <c r="AV107" s="340" t="str">
        <f t="shared" si="24"/>
        <v>MSA-4</v>
      </c>
      <c r="AW107" s="340" t="str">
        <f t="shared" si="24"/>
        <v>MSA-5</v>
      </c>
      <c r="AX107" s="340" t="str">
        <f t="shared" si="24"/>
        <v>MSA-6</v>
      </c>
      <c r="AY107" s="340" t="str">
        <f t="shared" si="24"/>
        <v>MSA-7</v>
      </c>
      <c r="AZ107" s="340" t="str">
        <f t="shared" si="24"/>
        <v>MSA-8</v>
      </c>
      <c r="BA107" s="340" t="str">
        <f t="shared" si="24"/>
        <v>MSA-SA</v>
      </c>
      <c r="BB107" s="340" t="str">
        <f t="shared" si="24"/>
        <v>MSA-SD</v>
      </c>
      <c r="BC107" s="340" t="str">
        <f t="shared" si="24"/>
        <v>MERF</v>
      </c>
      <c r="BD107" s="127"/>
      <c r="BE107" s="127" t="s">
        <v>221</v>
      </c>
      <c r="BF107" s="126"/>
      <c r="BG107" s="127" t="str">
        <f>(IF(RIGHT(BG72,3)="-C)",IFERROR(MID(BG72,FIND("(",BG72)+1,FIND(")",BG72)-FIND("(",BG72)-3),BG72),IFERROR(MID(BG72,FIND("(",BG72)+1,FIND(")",BG72)-FIND("(",BG72)-1),BG72)))</f>
        <v>IDESCENDANTS(MEMBER_CELL(multisitesub</v>
      </c>
      <c r="BH107" s="340" t="str">
        <f t="shared" ref="BH107:BR107" si="25">(IF(RIGHT(BH72,3)="-C)",IFERROR(MID(BH72,FIND("(",BH72)+1,FIND(")",BH72)-FIND("(",BH72)-3),BH72),IFERROR(MID(BH72,FIND("(",BH72)+1,FIND(")",BH72)-FIND("(",BH72)-1),BH72)))</f>
        <v>MSA-1</v>
      </c>
      <c r="BI107" s="340" t="str">
        <f t="shared" si="25"/>
        <v>MSA-2</v>
      </c>
      <c r="BJ107" s="340" t="str">
        <f t="shared" si="25"/>
        <v>MSA-3</v>
      </c>
      <c r="BK107" s="340" t="str">
        <f t="shared" si="25"/>
        <v>MSA-4</v>
      </c>
      <c r="BL107" s="340" t="str">
        <f t="shared" si="25"/>
        <v>MSA-5</v>
      </c>
      <c r="BM107" s="340" t="str">
        <f t="shared" si="25"/>
        <v>MSA-6</v>
      </c>
      <c r="BN107" s="340" t="str">
        <f t="shared" si="25"/>
        <v>MSA-7</v>
      </c>
      <c r="BO107" s="340" t="str">
        <f t="shared" si="25"/>
        <v>MSA-8</v>
      </c>
      <c r="BP107" s="340" t="str">
        <f t="shared" si="25"/>
        <v>MSA-SA</v>
      </c>
      <c r="BQ107" s="340" t="str">
        <f t="shared" si="25"/>
        <v>MSA-SD</v>
      </c>
      <c r="BR107" s="340" t="str">
        <f t="shared" si="25"/>
        <v>MERF</v>
      </c>
      <c r="BS107" s="127"/>
      <c r="BT107" s="127" t="s">
        <v>221</v>
      </c>
      <c r="BU107" s="126"/>
      <c r="BV107" s="127" t="str">
        <f>(IF(RIGHT(BV72,3)="-C)",IFERROR(MID(BV72,FIND("(",BV72)+1,FIND(")",BV72)-FIND("(",BV72)-3),BV72),IFERROR(MID(BV72,FIND("(",BV72)+1,FIND(")",BV72)-FIND("(",BV72)-1),BV72)))</f>
        <v>IDESCENDANTS(MEMBER_CELL(multisitesub</v>
      </c>
      <c r="BW107" s="340" t="str">
        <f t="shared" ref="BW107:CG107" si="26">(IF(RIGHT(BW72,3)="-C)",IFERROR(MID(BW72,FIND("(",BW72)+1,FIND(")",BW72)-FIND("(",BW72)-3),BW72),IFERROR(MID(BW72,FIND("(",BW72)+1,FIND(")",BW72)-FIND("(",BW72)-1),BW72)))</f>
        <v>MSA-1</v>
      </c>
      <c r="BX107" s="340" t="str">
        <f t="shared" si="26"/>
        <v>MSA-2</v>
      </c>
      <c r="BY107" s="340" t="str">
        <f t="shared" si="26"/>
        <v>MSA-3</v>
      </c>
      <c r="BZ107" s="340" t="str">
        <f t="shared" si="26"/>
        <v>MSA-4</v>
      </c>
      <c r="CA107" s="340" t="str">
        <f t="shared" si="26"/>
        <v>MSA-5</v>
      </c>
      <c r="CB107" s="340" t="str">
        <f t="shared" si="26"/>
        <v>MSA-6</v>
      </c>
      <c r="CC107" s="340" t="str">
        <f t="shared" si="26"/>
        <v>MSA-7</v>
      </c>
      <c r="CD107" s="340" t="str">
        <f t="shared" si="26"/>
        <v>MSA-8</v>
      </c>
      <c r="CE107" s="340" t="str">
        <f t="shared" si="26"/>
        <v>MSA-SA</v>
      </c>
      <c r="CF107" s="340" t="str">
        <f t="shared" si="26"/>
        <v>MSA-SD</v>
      </c>
      <c r="CG107" s="340" t="str">
        <f t="shared" si="26"/>
        <v>MERF</v>
      </c>
      <c r="CH107" s="127"/>
      <c r="CI107" s="127" t="s">
        <v>221</v>
      </c>
      <c r="CJ107" s="126"/>
      <c r="CK107" s="127" t="str">
        <f>(IF(RIGHT(CK72,3)="-C)",IFERROR(MID(CK72,FIND("(",CK72)+1,FIND(")",CK72)-FIND("(",CK72)-3),CK72),IFERROR(MID(CK72,FIND("(",CK72)+1,FIND(")",CK72)-FIND("(",CK72)-1),CK72)))</f>
        <v>IDESCENDANTS(MEMBER_CELL(multisitesub</v>
      </c>
      <c r="CL107" s="340" t="str">
        <f t="shared" ref="CL107:CV107" si="27">(IF(RIGHT(CL72,3)="-C)",IFERROR(MID(CL72,FIND("(",CL72)+1,FIND(")",CL72)-FIND("(",CL72)-3),CL72),IFERROR(MID(CL72,FIND("(",CL72)+1,FIND(")",CL72)-FIND("(",CL72)-1),CL72)))</f>
        <v>MSA-1</v>
      </c>
      <c r="CM107" s="340" t="str">
        <f t="shared" si="27"/>
        <v>MSA-2</v>
      </c>
      <c r="CN107" s="340" t="str">
        <f t="shared" si="27"/>
        <v>MSA-3</v>
      </c>
      <c r="CO107" s="340" t="str">
        <f t="shared" si="27"/>
        <v>MSA-4</v>
      </c>
      <c r="CP107" s="340" t="str">
        <f t="shared" si="27"/>
        <v>MSA-5</v>
      </c>
      <c r="CQ107" s="340" t="str">
        <f t="shared" si="27"/>
        <v>MSA-6</v>
      </c>
      <c r="CR107" s="340" t="str">
        <f t="shared" si="27"/>
        <v>MSA-7</v>
      </c>
      <c r="CS107" s="340" t="str">
        <f t="shared" si="27"/>
        <v>MSA-8</v>
      </c>
      <c r="CT107" s="340" t="str">
        <f t="shared" si="27"/>
        <v>MSA-SA</v>
      </c>
      <c r="CU107" s="340" t="str">
        <f t="shared" si="27"/>
        <v>MSA-SD</v>
      </c>
      <c r="CV107" s="340" t="str">
        <f t="shared" si="27"/>
        <v>MERF</v>
      </c>
      <c r="CW107" s="127"/>
      <c r="CX107" s="127" t="s">
        <v>221</v>
      </c>
      <c r="CY107" s="126"/>
      <c r="CZ107" s="127" t="str">
        <f>(IF(RIGHT(CZ72,3)="-C)",IFERROR(MID(CZ72,FIND("(",CZ72)+1,FIND(")",CZ72)-FIND("(",CZ72)-3),CZ72),IFERROR(MID(CZ72,FIND("(",CZ72)+1,FIND(")",CZ72)-FIND("(",CZ72)-1),CZ72)))</f>
        <v>IDESCENDANTS(MEMBER_CELL(multisitesub</v>
      </c>
      <c r="DA107" s="340" t="str">
        <f t="shared" ref="DA107:DK107" si="28">(IF(RIGHT(DA72,3)="-C)",IFERROR(MID(DA72,FIND("(",DA72)+1,FIND(")",DA72)-FIND("(",DA72)-3),DA72),IFERROR(MID(DA72,FIND("(",DA72)+1,FIND(")",DA72)-FIND("(",DA72)-1),DA72)))</f>
        <v>MSA-1</v>
      </c>
      <c r="DB107" s="340" t="str">
        <f t="shared" si="28"/>
        <v>MSA-2</v>
      </c>
      <c r="DC107" s="340" t="str">
        <f t="shared" si="28"/>
        <v>MSA-3</v>
      </c>
      <c r="DD107" s="340" t="str">
        <f t="shared" si="28"/>
        <v>MSA-4</v>
      </c>
      <c r="DE107" s="340" t="str">
        <f t="shared" si="28"/>
        <v>MSA-5</v>
      </c>
      <c r="DF107" s="340" t="str">
        <f t="shared" si="28"/>
        <v>MSA-6</v>
      </c>
      <c r="DG107" s="340" t="str">
        <f t="shared" si="28"/>
        <v>MSA-7</v>
      </c>
      <c r="DH107" s="340" t="str">
        <f t="shared" si="28"/>
        <v>MSA-8</v>
      </c>
      <c r="DI107" s="340" t="str">
        <f t="shared" si="28"/>
        <v>MSA-SA</v>
      </c>
      <c r="DJ107" s="340" t="str">
        <f t="shared" si="28"/>
        <v>MSA-SD</v>
      </c>
      <c r="DK107" s="340" t="str">
        <f t="shared" si="28"/>
        <v>MERF</v>
      </c>
      <c r="DL107" s="127"/>
      <c r="DM107" s="127" t="s">
        <v>221</v>
      </c>
      <c r="DN107" s="126"/>
      <c r="DO107" s="127" t="str">
        <f>(IF(RIGHT(DO72,3)="-C)",IFERROR(MID(DO72,FIND("(",DO72)+1,FIND(")",DO72)-FIND("(",DO72)-3),DO72),IFERROR(MID(DO72,FIND("(",DO72)+1,FIND(")",DO72)-FIND("(",DO72)-1),DO72)))</f>
        <v>IDESCENDANTS(MEMBER_CELL(multisitesub</v>
      </c>
      <c r="DP107" s="340" t="str">
        <f t="shared" ref="DP107:DZ107" si="29">(IF(RIGHT(DP72,3)="-C)",IFERROR(MID(DP72,FIND("(",DP72)+1,FIND(")",DP72)-FIND("(",DP72)-3),DP72),IFERROR(MID(DP72,FIND("(",DP72)+1,FIND(")",DP72)-FIND("(",DP72)-1),DP72)))</f>
        <v>MSA-1</v>
      </c>
      <c r="DQ107" s="340" t="str">
        <f t="shared" si="29"/>
        <v>MSA-2</v>
      </c>
      <c r="DR107" s="340" t="str">
        <f t="shared" si="29"/>
        <v>MSA-3</v>
      </c>
      <c r="DS107" s="340" t="str">
        <f t="shared" si="29"/>
        <v>MSA-4</v>
      </c>
      <c r="DT107" s="340" t="str">
        <f t="shared" si="29"/>
        <v>MSA-5</v>
      </c>
      <c r="DU107" s="340" t="str">
        <f t="shared" si="29"/>
        <v>MSA-6</v>
      </c>
      <c r="DV107" s="340" t="str">
        <f t="shared" si="29"/>
        <v>MSA-7</v>
      </c>
      <c r="DW107" s="340" t="str">
        <f t="shared" si="29"/>
        <v>MSA-8</v>
      </c>
      <c r="DX107" s="340" t="str">
        <f t="shared" si="29"/>
        <v>MSA-SA</v>
      </c>
      <c r="DY107" s="340" t="str">
        <f t="shared" si="29"/>
        <v>MSA-SD</v>
      </c>
      <c r="DZ107" s="340" t="str">
        <f t="shared" si="29"/>
        <v>MERF</v>
      </c>
      <c r="EA107" s="127"/>
      <c r="EB107" s="127" t="s">
        <v>221</v>
      </c>
      <c r="EC107" s="126"/>
      <c r="ED107" s="127" t="str">
        <f>(IF(RIGHT(ED72,3)="-C)",IFERROR(MID(ED72,FIND("(",ED72)+1,FIND(")",ED72)-FIND("(",ED72)-3),ED72),IFERROR(MID(ED72,FIND("(",ED72)+1,FIND(")",ED72)-FIND("(",ED72)-1),ED72)))</f>
        <v>IDESCENDANTS(MEMBER_CELL(multisitesub</v>
      </c>
      <c r="EE107" s="340" t="str">
        <f t="shared" ref="EE107:EO107" si="30">(IF(RIGHT(EE72,3)="-C)",IFERROR(MID(EE72,FIND("(",EE72)+1,FIND(")",EE72)-FIND("(",EE72)-3),EE72),IFERROR(MID(EE72,FIND("(",EE72)+1,FIND(")",EE72)-FIND("(",EE72)-1),EE72)))</f>
        <v>MSA-1</v>
      </c>
      <c r="EF107" s="340" t="str">
        <f t="shared" si="30"/>
        <v>MSA-2</v>
      </c>
      <c r="EG107" s="340" t="str">
        <f t="shared" si="30"/>
        <v>MSA-3</v>
      </c>
      <c r="EH107" s="340" t="str">
        <f t="shared" si="30"/>
        <v>MSA-4</v>
      </c>
      <c r="EI107" s="340" t="str">
        <f t="shared" si="30"/>
        <v>MSA-5</v>
      </c>
      <c r="EJ107" s="340" t="str">
        <f t="shared" si="30"/>
        <v>MSA-6</v>
      </c>
      <c r="EK107" s="340" t="str">
        <f t="shared" si="30"/>
        <v>MSA-7</v>
      </c>
      <c r="EL107" s="340" t="str">
        <f t="shared" si="30"/>
        <v>MSA-8</v>
      </c>
      <c r="EM107" s="340" t="str">
        <f t="shared" si="30"/>
        <v>MSA-SA</v>
      </c>
      <c r="EN107" s="340" t="str">
        <f t="shared" si="30"/>
        <v>MSA-SD</v>
      </c>
      <c r="EO107" s="340" t="str">
        <f t="shared" si="30"/>
        <v>MERF</v>
      </c>
      <c r="EP107" s="127"/>
      <c r="EQ107" s="127" t="s">
        <v>221</v>
      </c>
      <c r="ER107" s="126"/>
      <c r="ES107" s="127" t="str">
        <f>(IF(RIGHT(ES72,3)="-C)",IFERROR(MID(ES72,FIND("(",ES72)+1,FIND(")",ES72)-FIND("(",ES72)-3),ES72),IFERROR(MID(ES72,FIND("(",ES72)+1,FIND(")",ES72)-FIND("(",ES72)-1),ES72)))</f>
        <v>IDESCENDANTS(MEMBER_CELL(multisitesub</v>
      </c>
      <c r="ET107" s="340" t="str">
        <f t="shared" ref="ET107:FD107" si="31">(IF(RIGHT(ET72,3)="-C)",IFERROR(MID(ET72,FIND("(",ET72)+1,FIND(")",ET72)-FIND("(",ET72)-3),ET72),IFERROR(MID(ET72,FIND("(",ET72)+1,FIND(")",ET72)-FIND("(",ET72)-1),ET72)))</f>
        <v>MSA-1</v>
      </c>
      <c r="EU107" s="340" t="str">
        <f t="shared" si="31"/>
        <v>MSA-2</v>
      </c>
      <c r="EV107" s="340" t="str">
        <f t="shared" si="31"/>
        <v>MSA-3</v>
      </c>
      <c r="EW107" s="340" t="str">
        <f t="shared" si="31"/>
        <v>MSA-4</v>
      </c>
      <c r="EX107" s="340" t="str">
        <f t="shared" si="31"/>
        <v>MSA-5</v>
      </c>
      <c r="EY107" s="340" t="str">
        <f t="shared" si="31"/>
        <v>MSA-6</v>
      </c>
      <c r="EZ107" s="340" t="str">
        <f t="shared" si="31"/>
        <v>MSA-7</v>
      </c>
      <c r="FA107" s="340" t="str">
        <f t="shared" si="31"/>
        <v>MSA-8</v>
      </c>
      <c r="FB107" s="340" t="str">
        <f t="shared" si="31"/>
        <v>MSA-SA</v>
      </c>
      <c r="FC107" s="340" t="str">
        <f t="shared" si="31"/>
        <v>MSA-SD</v>
      </c>
      <c r="FD107" s="340" t="str">
        <f t="shared" si="31"/>
        <v>MERF</v>
      </c>
      <c r="FE107" s="127"/>
      <c r="FF107" s="127" t="s">
        <v>221</v>
      </c>
      <c r="FG107" s="126"/>
      <c r="FH107" s="127" t="str">
        <f>(IF(RIGHT(FH72,3)="-C)",IFERROR(MID(FH72,FIND("(",FH72)+1,FIND(")",FH72)-FIND("(",FH72)-3),FH72),IFERROR(MID(FH72,FIND("(",FH72)+1,FIND(")",FH72)-FIND("(",FH72)-1),FH72)))</f>
        <v>IDESCENDANTS(MEMBER_CELL(multisitesub</v>
      </c>
      <c r="FI107" s="340" t="str">
        <f t="shared" ref="FI107:FS107" si="32">(IF(RIGHT(FI72,3)="-C)",IFERROR(MID(FI72,FIND("(",FI72)+1,FIND(")",FI72)-FIND("(",FI72)-3),FI72),IFERROR(MID(FI72,FIND("(",FI72)+1,FIND(")",FI72)-FIND("(",FI72)-1),FI72)))</f>
        <v>MSA-1</v>
      </c>
      <c r="FJ107" s="340" t="str">
        <f t="shared" si="32"/>
        <v>MSA-2</v>
      </c>
      <c r="FK107" s="340" t="str">
        <f t="shared" si="32"/>
        <v>MSA-3</v>
      </c>
      <c r="FL107" s="340" t="str">
        <f t="shared" si="32"/>
        <v>MSA-4</v>
      </c>
      <c r="FM107" s="340" t="str">
        <f t="shared" si="32"/>
        <v>MSA-5</v>
      </c>
      <c r="FN107" s="340" t="str">
        <f t="shared" si="32"/>
        <v>MSA-6</v>
      </c>
      <c r="FO107" s="340" t="str">
        <f t="shared" si="32"/>
        <v>MSA-7</v>
      </c>
      <c r="FP107" s="340" t="str">
        <f t="shared" si="32"/>
        <v>MSA-8</v>
      </c>
      <c r="FQ107" s="340" t="str">
        <f t="shared" si="32"/>
        <v>MSA-SA</v>
      </c>
      <c r="FR107" s="340" t="str">
        <f t="shared" si="32"/>
        <v>MSA-SD</v>
      </c>
      <c r="FS107" s="340" t="str">
        <f t="shared" si="32"/>
        <v>MERF</v>
      </c>
      <c r="FT107" s="127"/>
      <c r="FU107" s="127" t="s">
        <v>221</v>
      </c>
      <c r="FV107" s="126"/>
      <c r="FW107" s="127" t="str">
        <f>(IF(RIGHT(FW72,3)="-C)",IFERROR(MID(FW72,FIND("(",FW72)+1,FIND(")",FW72)-FIND("(",FW72)-3),FW72),IFERROR(MID(FW72,FIND("(",FW72)+1,FIND(")",FW72)-FIND("(",FW72)-1),FW72)))</f>
        <v>IDESCENDANTS(MEMBER_CELL(multisitesub</v>
      </c>
      <c r="FX107" s="340" t="str">
        <f t="shared" ref="FX107:GH107" si="33">(IF(RIGHT(FX72,3)="-C)",IFERROR(MID(FX72,FIND("(",FX72)+1,FIND(")",FX72)-FIND("(",FX72)-3),FX72),IFERROR(MID(FX72,FIND("(",FX72)+1,FIND(")",FX72)-FIND("(",FX72)-1),FX72)))</f>
        <v>MSA-1</v>
      </c>
      <c r="FY107" s="340" t="str">
        <f t="shared" si="33"/>
        <v>MSA-2</v>
      </c>
      <c r="FZ107" s="340" t="str">
        <f t="shared" si="33"/>
        <v>MSA-3</v>
      </c>
      <c r="GA107" s="340" t="str">
        <f t="shared" si="33"/>
        <v>MSA-4</v>
      </c>
      <c r="GB107" s="340" t="str">
        <f t="shared" si="33"/>
        <v>MSA-5</v>
      </c>
      <c r="GC107" s="340" t="str">
        <f t="shared" si="33"/>
        <v>MSA-6</v>
      </c>
      <c r="GD107" s="340" t="str">
        <f t="shared" si="33"/>
        <v>MSA-7</v>
      </c>
      <c r="GE107" s="340" t="str">
        <f t="shared" si="33"/>
        <v>MSA-8</v>
      </c>
      <c r="GF107" s="340" t="str">
        <f t="shared" si="33"/>
        <v>MSA-SA</v>
      </c>
      <c r="GG107" s="340" t="str">
        <f t="shared" si="33"/>
        <v>MSA-SD</v>
      </c>
      <c r="GH107" s="340" t="str">
        <f t="shared" si="33"/>
        <v>MERF</v>
      </c>
      <c r="GI107" s="127"/>
      <c r="GJ107" s="127" t="s">
        <v>221</v>
      </c>
      <c r="GK107" s="126"/>
      <c r="GL107" s="127" t="str">
        <f>(IF(RIGHT(GL72,3)="-C)",IFERROR(MID(GL72,FIND("(",GL72)+1,FIND(")",GL72)-FIND("(",GL72)-3),GL72),IFERROR(MID(GL72,FIND("(",GL72)+1,FIND(")",GL72)-FIND("(",GL72)-1),GL72)))</f>
        <v>IDESCENDANTS(MEMBER_CELL(multisitesub</v>
      </c>
      <c r="GM107" s="340" t="str">
        <f t="shared" ref="GM107:GW107" si="34">(IF(RIGHT(GM72,3)="-C)",IFERROR(MID(GM72,FIND("(",GM72)+1,FIND(")",GM72)-FIND("(",GM72)-3),GM72),IFERROR(MID(GM72,FIND("(",GM72)+1,FIND(")",GM72)-FIND("(",GM72)-1),GM72)))</f>
        <v>MSA-1</v>
      </c>
      <c r="GN107" s="340" t="str">
        <f t="shared" si="34"/>
        <v>MSA-2</v>
      </c>
      <c r="GO107" s="340" t="str">
        <f t="shared" si="34"/>
        <v>MSA-3</v>
      </c>
      <c r="GP107" s="340" t="str">
        <f t="shared" si="34"/>
        <v>MSA-4</v>
      </c>
      <c r="GQ107" s="340" t="str">
        <f t="shared" si="34"/>
        <v>MSA-5</v>
      </c>
      <c r="GR107" s="340" t="str">
        <f t="shared" si="34"/>
        <v>MSA-6</v>
      </c>
      <c r="GS107" s="340" t="str">
        <f t="shared" si="34"/>
        <v>MSA-7</v>
      </c>
      <c r="GT107" s="340" t="str">
        <f t="shared" si="34"/>
        <v>MSA-8</v>
      </c>
      <c r="GU107" s="340" t="str">
        <f t="shared" si="34"/>
        <v>MSA-SA</v>
      </c>
      <c r="GV107" s="340" t="str">
        <f t="shared" si="34"/>
        <v>MSA-SD</v>
      </c>
      <c r="GW107" s="340" t="str">
        <f t="shared" si="34"/>
        <v>MERF</v>
      </c>
      <c r="GX107" s="127"/>
      <c r="GY107" s="127" t="s">
        <v>221</v>
      </c>
    </row>
    <row r="108" spans="1:207" s="128" customFormat="1">
      <c r="AA108" s="129"/>
      <c r="AB108" s="129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1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0"/>
      <c r="BF108" s="131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1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0"/>
      <c r="CJ108" s="131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0"/>
      <c r="CY108" s="131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0"/>
      <c r="DN108" s="131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0"/>
      <c r="EC108" s="131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0"/>
      <c r="ER108" s="131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0"/>
      <c r="FG108" s="131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0"/>
      <c r="FV108" s="131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0"/>
      <c r="GK108" s="131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0"/>
    </row>
    <row r="109" spans="1:207" s="137" customFormat="1" ht="12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4" t="s">
        <v>13</v>
      </c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6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6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6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6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6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6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6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6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6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6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6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</row>
    <row r="110" spans="1:207" s="137" customFormat="1" ht="12" customHeight="1">
      <c r="AA110" s="134" t="s">
        <v>14</v>
      </c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6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6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6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6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6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6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6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6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6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6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6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</row>
    <row r="111" spans="1:207" s="135" customFormat="1" ht="12" customHeight="1">
      <c r="AB111" s="138" t="s">
        <v>15</v>
      </c>
      <c r="AC111" s="139">
        <f t="shared" ref="AC111:AR111" si="35">+AC202</f>
        <v>0</v>
      </c>
      <c r="AD111" s="139">
        <f t="shared" ref="AD111:AN111" si="36">+AD202</f>
        <v>5505968.9752851203</v>
      </c>
      <c r="AE111" s="139">
        <f t="shared" si="36"/>
        <v>4538113.4408619199</v>
      </c>
      <c r="AF111" s="139">
        <f t="shared" si="36"/>
        <v>4394837.16270696</v>
      </c>
      <c r="AG111" s="139">
        <f t="shared" si="36"/>
        <v>1693711.1595024001</v>
      </c>
      <c r="AH111" s="139">
        <f t="shared" si="36"/>
        <v>1957421.9527042699</v>
      </c>
      <c r="AI111" s="139">
        <f t="shared" si="36"/>
        <v>1487373.082163109</v>
      </c>
      <c r="AJ111" s="139">
        <f t="shared" si="36"/>
        <v>2569436.8979362501</v>
      </c>
      <c r="AK111" s="139">
        <f t="shared" si="36"/>
        <v>4526678.8924017921</v>
      </c>
      <c r="AL111" s="139">
        <f t="shared" si="36"/>
        <v>6766761.2271007998</v>
      </c>
      <c r="AM111" s="139">
        <f t="shared" si="36"/>
        <v>2953063.7627619999</v>
      </c>
      <c r="AN111" s="139">
        <f t="shared" si="36"/>
        <v>0</v>
      </c>
      <c r="AO111" s="139"/>
      <c r="AP111" s="139">
        <f ca="1">SUM(OFFSET(AC111,,1):AO111)</f>
        <v>36393366.553424627</v>
      </c>
      <c r="AQ111" s="140"/>
      <c r="AR111" s="139">
        <f t="shared" si="35"/>
        <v>0</v>
      </c>
      <c r="AS111" s="139">
        <f t="shared" ref="AS111:BC111" si="37">+AS202</f>
        <v>5511578.8576666005</v>
      </c>
      <c r="AT111" s="139">
        <f t="shared" si="37"/>
        <v>4480488.3272798397</v>
      </c>
      <c r="AU111" s="139">
        <f t="shared" si="37"/>
        <v>4465612.1477509998</v>
      </c>
      <c r="AV111" s="139">
        <f t="shared" si="37"/>
        <v>1716446.0273911301</v>
      </c>
      <c r="AW111" s="139">
        <f t="shared" si="37"/>
        <v>1930903.73725556</v>
      </c>
      <c r="AX111" s="139">
        <f t="shared" si="37"/>
        <v>1451413.3091595198</v>
      </c>
      <c r="AY111" s="139">
        <f t="shared" si="37"/>
        <v>2572313.8415002502</v>
      </c>
      <c r="AZ111" s="139">
        <f t="shared" si="37"/>
        <v>4545642.0328534404</v>
      </c>
      <c r="BA111" s="139">
        <f t="shared" si="37"/>
        <v>6705512.7162735397</v>
      </c>
      <c r="BB111" s="139">
        <f t="shared" si="37"/>
        <v>2950463.988318</v>
      </c>
      <c r="BC111" s="139">
        <f t="shared" si="37"/>
        <v>0</v>
      </c>
      <c r="BD111" s="139"/>
      <c r="BE111" s="139">
        <f ca="1">SUM(OFFSET(AR111,,1):BD111)</f>
        <v>36330374.985448882</v>
      </c>
      <c r="BF111" s="140"/>
      <c r="BG111" s="139">
        <f t="shared" ref="BG111:BR116" ca="1" si="38">OFFSET($AR111,,COLUMN()-COLUMN($BG111))-OFFSET($AC111,,COLUMN()-COLUMN($BG111))</f>
        <v>0</v>
      </c>
      <c r="BH111" s="139">
        <f t="shared" ca="1" si="38"/>
        <v>5609.8823814801872</v>
      </c>
      <c r="BI111" s="139">
        <f t="shared" ca="1" si="38"/>
        <v>-57625.11358208023</v>
      </c>
      <c r="BJ111" s="139">
        <f t="shared" ca="1" si="38"/>
        <v>70774.985044039786</v>
      </c>
      <c r="BK111" s="139">
        <f t="shared" ca="1" si="38"/>
        <v>22734.867888730019</v>
      </c>
      <c r="BL111" s="139">
        <f t="shared" ca="1" si="38"/>
        <v>-26518.215448709903</v>
      </c>
      <c r="BM111" s="139">
        <f t="shared" ca="1" si="38"/>
        <v>-35959.773003589129</v>
      </c>
      <c r="BN111" s="139">
        <f t="shared" ca="1" si="38"/>
        <v>2876.9435640000738</v>
      </c>
      <c r="BO111" s="139">
        <f t="shared" ca="1" si="38"/>
        <v>18963.140451648273</v>
      </c>
      <c r="BP111" s="139">
        <f t="shared" ca="1" si="38"/>
        <v>-61248.510827260092</v>
      </c>
      <c r="BQ111" s="139">
        <f t="shared" ca="1" si="38"/>
        <v>-2599.7744439998642</v>
      </c>
      <c r="BR111" s="139">
        <f t="shared" ca="1" si="38"/>
        <v>0</v>
      </c>
      <c r="BS111" s="139"/>
      <c r="BT111" s="139">
        <f ca="1">SUM(OFFSET(BG111,,1):BS111)</f>
        <v>-62991.56797574088</v>
      </c>
      <c r="BU111" s="140"/>
      <c r="BV111" s="139">
        <f t="shared" ref="BV111:CG111" si="39">+BV202</f>
        <v>0</v>
      </c>
      <c r="BW111" s="139">
        <f t="shared" si="39"/>
        <v>6879058.9999999981</v>
      </c>
      <c r="BX111" s="139">
        <f t="shared" si="39"/>
        <v>4916902</v>
      </c>
      <c r="BY111" s="139">
        <f t="shared" si="39"/>
        <v>4907330.0000000056</v>
      </c>
      <c r="BZ111" s="139">
        <f t="shared" si="39"/>
        <v>1920177.9999999979</v>
      </c>
      <c r="CA111" s="139">
        <f t="shared" si="39"/>
        <v>2431166.9999999949</v>
      </c>
      <c r="CB111" s="139">
        <f t="shared" si="39"/>
        <v>1464746</v>
      </c>
      <c r="CC111" s="139">
        <f t="shared" si="39"/>
        <v>2757762</v>
      </c>
      <c r="CD111" s="139">
        <f t="shared" si="39"/>
        <v>4837160</v>
      </c>
      <c r="CE111" s="139">
        <f t="shared" si="39"/>
        <v>7954976</v>
      </c>
      <c r="CF111" s="139">
        <f t="shared" si="39"/>
        <v>3724671.9999999991</v>
      </c>
      <c r="CG111" s="139">
        <f t="shared" si="39"/>
        <v>0</v>
      </c>
      <c r="CH111" s="139"/>
      <c r="CI111" s="139">
        <f ca="1">SUM(OFFSET(BV111,,1):CH111)</f>
        <v>41793952</v>
      </c>
      <c r="CJ111" s="140"/>
      <c r="CK111" s="139">
        <f t="shared" ref="CK111:CV111" si="40">+CK202</f>
        <v>0</v>
      </c>
      <c r="CL111" s="139">
        <f t="shared" si="40"/>
        <v>8109537.0000000019</v>
      </c>
      <c r="CM111" s="139">
        <f t="shared" si="40"/>
        <v>5195279</v>
      </c>
      <c r="CN111" s="139">
        <f t="shared" si="40"/>
        <v>5076293.0000000019</v>
      </c>
      <c r="CO111" s="139">
        <f t="shared" si="40"/>
        <v>2176312.0000000042</v>
      </c>
      <c r="CP111" s="139">
        <f t="shared" si="40"/>
        <v>3011477.9999999949</v>
      </c>
      <c r="CQ111" s="139">
        <f t="shared" si="40"/>
        <v>1678158</v>
      </c>
      <c r="CR111" s="139">
        <f t="shared" si="40"/>
        <v>2812251</v>
      </c>
      <c r="CS111" s="139">
        <f t="shared" si="40"/>
        <v>4952498</v>
      </c>
      <c r="CT111" s="139">
        <f t="shared" si="40"/>
        <v>8473492</v>
      </c>
      <c r="CU111" s="139">
        <f t="shared" si="40"/>
        <v>3748787.9999999991</v>
      </c>
      <c r="CV111" s="139">
        <f t="shared" si="40"/>
        <v>0</v>
      </c>
      <c r="CW111" s="139"/>
      <c r="CX111" s="139">
        <f ca="1">SUM(OFFSET(CK111,,1):CW111)</f>
        <v>45234086</v>
      </c>
      <c r="CY111" s="140"/>
      <c r="CZ111" s="139">
        <f t="shared" ref="CZ111:DK111" si="41">+CZ202</f>
        <v>0</v>
      </c>
      <c r="DA111" s="139">
        <f t="shared" si="41"/>
        <v>9404115.0000000093</v>
      </c>
      <c r="DB111" s="139">
        <f t="shared" si="41"/>
        <v>5334379</v>
      </c>
      <c r="DC111" s="139">
        <f t="shared" si="41"/>
        <v>5269579</v>
      </c>
      <c r="DD111" s="139">
        <f t="shared" si="41"/>
        <v>2151684.9999999963</v>
      </c>
      <c r="DE111" s="139">
        <f t="shared" si="41"/>
        <v>3510275.9999999953</v>
      </c>
      <c r="DF111" s="139">
        <f t="shared" si="41"/>
        <v>1826246</v>
      </c>
      <c r="DG111" s="139">
        <f t="shared" si="41"/>
        <v>3535968</v>
      </c>
      <c r="DH111" s="139">
        <f t="shared" si="41"/>
        <v>5084778</v>
      </c>
      <c r="DI111" s="139">
        <f t="shared" si="41"/>
        <v>9177777</v>
      </c>
      <c r="DJ111" s="139">
        <f t="shared" si="41"/>
        <v>3931489.9999999995</v>
      </c>
      <c r="DK111" s="139">
        <f t="shared" si="41"/>
        <v>0</v>
      </c>
      <c r="DL111" s="139"/>
      <c r="DM111" s="139">
        <f ca="1">SUM(OFFSET(CZ111,,1):DL111)</f>
        <v>49226293</v>
      </c>
      <c r="DN111" s="140"/>
      <c r="DO111" s="139">
        <f t="shared" ref="DO111:DZ111" si="42">+DO202</f>
        <v>0</v>
      </c>
      <c r="DP111" s="139">
        <f t="shared" si="42"/>
        <v>10240381</v>
      </c>
      <c r="DQ111" s="139">
        <f t="shared" si="42"/>
        <v>5516698</v>
      </c>
      <c r="DR111" s="139">
        <f t="shared" si="42"/>
        <v>5509797.0000000019</v>
      </c>
      <c r="DS111" s="139">
        <f t="shared" si="42"/>
        <v>2285749.9999999981</v>
      </c>
      <c r="DT111" s="139">
        <f t="shared" si="42"/>
        <v>3879027.0000000028</v>
      </c>
      <c r="DU111" s="139">
        <f t="shared" si="42"/>
        <v>1952534.000000004</v>
      </c>
      <c r="DV111" s="139">
        <f t="shared" si="42"/>
        <v>3656821.9999999958</v>
      </c>
      <c r="DW111" s="139">
        <f t="shared" si="42"/>
        <v>5258751</v>
      </c>
      <c r="DX111" s="139">
        <f t="shared" si="42"/>
        <v>9956758</v>
      </c>
      <c r="DY111" s="139">
        <f t="shared" si="42"/>
        <v>4065928.9999999995</v>
      </c>
      <c r="DZ111" s="139">
        <f t="shared" si="42"/>
        <v>0</v>
      </c>
      <c r="EA111" s="139"/>
      <c r="EB111" s="139">
        <f ca="1">SUM(OFFSET(DO111,,1):EA111)</f>
        <v>52322447</v>
      </c>
      <c r="EC111" s="140"/>
      <c r="ED111" s="139">
        <f t="shared" ref="ED111:EO111" si="43">+ED202</f>
        <v>0</v>
      </c>
      <c r="EE111" s="139">
        <f t="shared" si="43"/>
        <v>10773841</v>
      </c>
      <c r="EF111" s="139">
        <f t="shared" si="43"/>
        <v>5696585</v>
      </c>
      <c r="EG111" s="139">
        <f t="shared" si="43"/>
        <v>5689151.0000000019</v>
      </c>
      <c r="EH111" s="139">
        <f t="shared" si="43"/>
        <v>2360286.9999999981</v>
      </c>
      <c r="EI111" s="139">
        <f t="shared" si="43"/>
        <v>4262321.0000000028</v>
      </c>
      <c r="EJ111" s="139">
        <f t="shared" si="43"/>
        <v>2081457.9999999979</v>
      </c>
      <c r="EK111" s="139">
        <f t="shared" si="43"/>
        <v>3777027.9999999958</v>
      </c>
      <c r="EL111" s="139">
        <f t="shared" si="43"/>
        <v>5430212</v>
      </c>
      <c r="EM111" s="139">
        <f t="shared" si="43"/>
        <v>10474097</v>
      </c>
      <c r="EN111" s="139">
        <f t="shared" si="43"/>
        <v>4198654</v>
      </c>
      <c r="EO111" s="139">
        <f t="shared" si="43"/>
        <v>0</v>
      </c>
      <c r="EP111" s="139"/>
      <c r="EQ111" s="139">
        <f ca="1">SUM(OFFSET(ED111,,1):EP111)</f>
        <v>54743633.999999993</v>
      </c>
      <c r="ER111" s="140"/>
      <c r="ES111" s="139">
        <f t="shared" ref="ES111:FD111" si="44">+ES202</f>
        <v>0</v>
      </c>
      <c r="ET111" s="139">
        <f t="shared" si="44"/>
        <v>10828037</v>
      </c>
      <c r="EU111" s="139">
        <f t="shared" si="44"/>
        <v>5725068</v>
      </c>
      <c r="EV111" s="139">
        <f t="shared" si="44"/>
        <v>5717598.0000000019</v>
      </c>
      <c r="EW111" s="139">
        <f t="shared" si="44"/>
        <v>2372087.9999999981</v>
      </c>
      <c r="EX111" s="139">
        <f t="shared" si="44"/>
        <v>4283114.0000000028</v>
      </c>
      <c r="EY111" s="139">
        <f t="shared" si="44"/>
        <v>2092432.9999999979</v>
      </c>
      <c r="EZ111" s="139">
        <f t="shared" si="44"/>
        <v>3795912.9999999958</v>
      </c>
      <c r="FA111" s="139">
        <f t="shared" si="44"/>
        <v>5457364</v>
      </c>
      <c r="FB111" s="139">
        <f t="shared" si="44"/>
        <v>10526627</v>
      </c>
      <c r="FC111" s="139">
        <f t="shared" si="44"/>
        <v>4219648</v>
      </c>
      <c r="FD111" s="139">
        <f t="shared" si="44"/>
        <v>0</v>
      </c>
      <c r="FE111" s="139"/>
      <c r="FF111" s="139">
        <f ca="1">SUM(OFFSET(ES111,,1):FE111)</f>
        <v>55017889.999999993</v>
      </c>
      <c r="FG111" s="140"/>
      <c r="FH111" s="139">
        <f t="shared" ref="FH111:FS111" si="45">+FH202</f>
        <v>0</v>
      </c>
      <c r="FI111" s="139">
        <f t="shared" si="45"/>
        <v>10882502</v>
      </c>
      <c r="FJ111" s="139">
        <f t="shared" si="45"/>
        <v>5753693</v>
      </c>
      <c r="FK111" s="139">
        <f t="shared" si="45"/>
        <v>5746183.0000000019</v>
      </c>
      <c r="FL111" s="139">
        <f t="shared" si="45"/>
        <v>2383948.9999999981</v>
      </c>
      <c r="FM111" s="139">
        <f t="shared" si="45"/>
        <v>4304271.0000000028</v>
      </c>
      <c r="FN111" s="139">
        <f t="shared" si="45"/>
        <v>2103120.9999999981</v>
      </c>
      <c r="FO111" s="139">
        <f t="shared" si="45"/>
        <v>3814891.9999999958</v>
      </c>
      <c r="FP111" s="139">
        <f t="shared" si="45"/>
        <v>5484650</v>
      </c>
      <c r="FQ111" s="139">
        <f t="shared" si="45"/>
        <v>10579420</v>
      </c>
      <c r="FR111" s="139">
        <f t="shared" si="45"/>
        <v>4240746</v>
      </c>
      <c r="FS111" s="139">
        <f t="shared" si="45"/>
        <v>0</v>
      </c>
      <c r="FT111" s="139"/>
      <c r="FU111" s="139">
        <f ca="1">SUM(OFFSET(FH111,,1):FT111)</f>
        <v>55293426.999999993</v>
      </c>
      <c r="FV111" s="140"/>
      <c r="FW111" s="139">
        <f t="shared" ref="FW111:GH111" si="46">+FW202</f>
        <v>0</v>
      </c>
      <c r="FX111" s="139">
        <f t="shared" si="46"/>
        <v>10936915</v>
      </c>
      <c r="FY111" s="139">
        <f t="shared" si="46"/>
        <v>5782461</v>
      </c>
      <c r="FZ111" s="139">
        <f t="shared" si="46"/>
        <v>5774916.0000000019</v>
      </c>
      <c r="GA111" s="139">
        <f t="shared" si="46"/>
        <v>2395867.9999999981</v>
      </c>
      <c r="GB111" s="139">
        <f t="shared" si="46"/>
        <v>4325793.0000000028</v>
      </c>
      <c r="GC111" s="139">
        <f t="shared" si="46"/>
        <v>2113636.9999999981</v>
      </c>
      <c r="GD111" s="139">
        <f t="shared" si="46"/>
        <v>3833965.9999999958</v>
      </c>
      <c r="GE111" s="139">
        <f t="shared" si="46"/>
        <v>5512073</v>
      </c>
      <c r="GF111" s="139">
        <f t="shared" si="46"/>
        <v>10632317</v>
      </c>
      <c r="GG111" s="139">
        <f t="shared" si="46"/>
        <v>4261948</v>
      </c>
      <c r="GH111" s="139">
        <f t="shared" si="46"/>
        <v>0</v>
      </c>
      <c r="GI111" s="139"/>
      <c r="GJ111" s="139">
        <f ca="1">SUM(OFFSET(FW111,,1):GI111)</f>
        <v>55569893.999999993</v>
      </c>
      <c r="GK111" s="140"/>
      <c r="GL111" s="139">
        <f t="shared" ref="GL111:GW111" si="47">+GL202</f>
        <v>0</v>
      </c>
      <c r="GM111" s="139">
        <f t="shared" si="47"/>
        <v>10991599</v>
      </c>
      <c r="GN111" s="139">
        <f t="shared" si="47"/>
        <v>5811374</v>
      </c>
      <c r="GO111" s="139">
        <f t="shared" si="47"/>
        <v>5803790.0000000019</v>
      </c>
      <c r="GP111" s="139">
        <f t="shared" si="47"/>
        <v>2407846.9999999981</v>
      </c>
      <c r="GQ111" s="139">
        <f t="shared" si="47"/>
        <v>4347420.0000000028</v>
      </c>
      <c r="GR111" s="139">
        <f t="shared" si="47"/>
        <v>2124205.9999999981</v>
      </c>
      <c r="GS111" s="139">
        <f t="shared" si="47"/>
        <v>3853136.9999999958</v>
      </c>
      <c r="GT111" s="139">
        <f t="shared" si="47"/>
        <v>5539633</v>
      </c>
      <c r="GU111" s="139">
        <f t="shared" si="47"/>
        <v>10685479</v>
      </c>
      <c r="GV111" s="139">
        <f t="shared" si="47"/>
        <v>4283260</v>
      </c>
      <c r="GW111" s="139">
        <f t="shared" si="47"/>
        <v>0</v>
      </c>
      <c r="GX111" s="139"/>
      <c r="GY111" s="139">
        <f ca="1">SUM(OFFSET(GL111,,1):GX111)</f>
        <v>55847744.999999993</v>
      </c>
    </row>
    <row r="112" spans="1:207" s="135" customFormat="1" ht="12" customHeight="1">
      <c r="AB112" s="138" t="s">
        <v>16</v>
      </c>
      <c r="AC112" s="139">
        <f t="shared" ref="AC112:AR112" si="48">+AC218</f>
        <v>0</v>
      </c>
      <c r="AD112" s="139">
        <f t="shared" ref="AD112:AN112" si="49">+AD218</f>
        <v>1178486.840915344</v>
      </c>
      <c r="AE112" s="139">
        <f t="shared" si="49"/>
        <v>525188</v>
      </c>
      <c r="AF112" s="139">
        <f t="shared" si="49"/>
        <v>497814.11749176198</v>
      </c>
      <c r="AG112" s="139">
        <f t="shared" si="49"/>
        <v>240751.364</v>
      </c>
      <c r="AH112" s="139">
        <f t="shared" si="49"/>
        <v>248064.701272265</v>
      </c>
      <c r="AI112" s="139">
        <f t="shared" si="49"/>
        <v>179398.01789501551</v>
      </c>
      <c r="AJ112" s="139">
        <f t="shared" si="49"/>
        <v>261494.0706526</v>
      </c>
      <c r="AK112" s="139">
        <f t="shared" si="49"/>
        <v>339007.52896000003</v>
      </c>
      <c r="AL112" s="139">
        <f t="shared" si="49"/>
        <v>726626.50517166802</v>
      </c>
      <c r="AM112" s="139">
        <f t="shared" si="49"/>
        <v>131853.76311439648</v>
      </c>
      <c r="AN112" s="139">
        <f t="shared" si="49"/>
        <v>8082</v>
      </c>
      <c r="AO112" s="139"/>
      <c r="AP112" s="139">
        <f ca="1">SUM(OFFSET(AC112,,1):AO112)</f>
        <v>4336766.9094730504</v>
      </c>
      <c r="AQ112" s="140"/>
      <c r="AR112" s="139">
        <f t="shared" si="48"/>
        <v>0</v>
      </c>
      <c r="AS112" s="139">
        <f t="shared" ref="AS112:BC112" si="50">+AS218</f>
        <v>1184438.090915344</v>
      </c>
      <c r="AT112" s="139">
        <f t="shared" si="50"/>
        <v>530458.5</v>
      </c>
      <c r="AU112" s="139">
        <f t="shared" si="50"/>
        <v>499769.11749176198</v>
      </c>
      <c r="AV112" s="139">
        <f t="shared" si="50"/>
        <v>241823.52989999999</v>
      </c>
      <c r="AW112" s="139">
        <f t="shared" si="50"/>
        <v>247384.56819999998</v>
      </c>
      <c r="AX112" s="139">
        <f t="shared" si="50"/>
        <v>179532.7667630155</v>
      </c>
      <c r="AY112" s="139">
        <f t="shared" si="50"/>
        <v>263087.8075</v>
      </c>
      <c r="AZ112" s="139">
        <f t="shared" si="50"/>
        <v>342765.71759999997</v>
      </c>
      <c r="BA112" s="139">
        <f t="shared" si="50"/>
        <v>678305.50517166802</v>
      </c>
      <c r="BB112" s="139">
        <f t="shared" si="50"/>
        <v>134191.76311439648</v>
      </c>
      <c r="BC112" s="139">
        <f t="shared" si="50"/>
        <v>8082</v>
      </c>
      <c r="BD112" s="139"/>
      <c r="BE112" s="139">
        <f ca="1">SUM(OFFSET(AR112,,1):BD112)</f>
        <v>4309839.3666561861</v>
      </c>
      <c r="BF112" s="140"/>
      <c r="BG112" s="139">
        <f t="shared" ca="1" si="38"/>
        <v>0</v>
      </c>
      <c r="BH112" s="139">
        <f t="shared" ca="1" si="38"/>
        <v>5951.25</v>
      </c>
      <c r="BI112" s="139">
        <f t="shared" ca="1" si="38"/>
        <v>5270.5</v>
      </c>
      <c r="BJ112" s="139">
        <f t="shared" ca="1" si="38"/>
        <v>1955</v>
      </c>
      <c r="BK112" s="139">
        <f t="shared" ca="1" si="38"/>
        <v>1072.1658999999927</v>
      </c>
      <c r="BL112" s="139">
        <f t="shared" ca="1" si="38"/>
        <v>-680.13307226501638</v>
      </c>
      <c r="BM112" s="139">
        <f t="shared" ca="1" si="38"/>
        <v>134.74886799999513</v>
      </c>
      <c r="BN112" s="139">
        <f t="shared" ca="1" si="38"/>
        <v>1593.7368473999959</v>
      </c>
      <c r="BO112" s="139">
        <f t="shared" ca="1" si="38"/>
        <v>3758.1886399999494</v>
      </c>
      <c r="BP112" s="139">
        <f t="shared" ca="1" si="38"/>
        <v>-48321</v>
      </c>
      <c r="BQ112" s="139">
        <f t="shared" ca="1" si="38"/>
        <v>2338</v>
      </c>
      <c r="BR112" s="139">
        <f t="shared" ca="1" si="38"/>
        <v>0</v>
      </c>
      <c r="BS112" s="139"/>
      <c r="BT112" s="139">
        <f ca="1">SUM(OFFSET(BG112,,1):BS112)</f>
        <v>-26927.542816865083</v>
      </c>
      <c r="BU112" s="140"/>
      <c r="BV112" s="139">
        <f t="shared" ref="BV112:CG112" si="51">+BV218</f>
        <v>0</v>
      </c>
      <c r="BW112" s="139">
        <f t="shared" si="51"/>
        <v>1178413.9222604092</v>
      </c>
      <c r="BX112" s="139">
        <f t="shared" si="51"/>
        <v>499380.91081317415</v>
      </c>
      <c r="BY112" s="139">
        <f t="shared" si="51"/>
        <v>473721.67105263157</v>
      </c>
      <c r="BZ112" s="139">
        <f t="shared" si="51"/>
        <v>155403.61811835779</v>
      </c>
      <c r="CA112" s="139">
        <f t="shared" si="51"/>
        <v>156069.11843575421</v>
      </c>
      <c r="CB112" s="139">
        <f t="shared" si="51"/>
        <v>166465.45820267807</v>
      </c>
      <c r="CC112" s="139">
        <f t="shared" si="51"/>
        <v>249020.7398480899</v>
      </c>
      <c r="CD112" s="139">
        <f t="shared" si="51"/>
        <v>322587.4576905123</v>
      </c>
      <c r="CE112" s="139">
        <f t="shared" si="51"/>
        <v>680678.14714818215</v>
      </c>
      <c r="CF112" s="139">
        <f t="shared" si="51"/>
        <v>134777.93211218924</v>
      </c>
      <c r="CG112" s="139">
        <f t="shared" si="51"/>
        <v>0</v>
      </c>
      <c r="CH112" s="139"/>
      <c r="CI112" s="139">
        <f ca="1">SUM(OFFSET(BV112,,1):CH112)</f>
        <v>4016518.9756819783</v>
      </c>
      <c r="CJ112" s="140"/>
      <c r="CK112" s="139">
        <f t="shared" ref="CK112:CV112" si="52">+CK218</f>
        <v>0</v>
      </c>
      <c r="CL112" s="139">
        <f t="shared" si="52"/>
        <v>767171.39809904899</v>
      </c>
      <c r="CM112" s="139">
        <f t="shared" si="52"/>
        <v>512110.29582672077</v>
      </c>
      <c r="CN112" s="139">
        <f t="shared" si="52"/>
        <v>479858.71842105262</v>
      </c>
      <c r="CO112" s="139">
        <f t="shared" si="52"/>
        <v>163441.85812603531</v>
      </c>
      <c r="CP112" s="139">
        <f t="shared" si="52"/>
        <v>177877.76770677173</v>
      </c>
      <c r="CQ112" s="139">
        <f t="shared" si="52"/>
        <v>183329.95186346309</v>
      </c>
      <c r="CR112" s="139">
        <f t="shared" si="52"/>
        <v>249252.2692598546</v>
      </c>
      <c r="CS112" s="139">
        <f t="shared" si="52"/>
        <v>322587.4576905123</v>
      </c>
      <c r="CT112" s="139">
        <f t="shared" si="52"/>
        <v>703110.72882309521</v>
      </c>
      <c r="CU112" s="139">
        <f t="shared" si="52"/>
        <v>142642.02685358629</v>
      </c>
      <c r="CV112" s="139">
        <f t="shared" si="52"/>
        <v>0</v>
      </c>
      <c r="CW112" s="139"/>
      <c r="CX112" s="139">
        <f ca="1">SUM(OFFSET(CK112,,1):CW112)</f>
        <v>3701382.4726701407</v>
      </c>
      <c r="CY112" s="140"/>
      <c r="CZ112" s="139">
        <f t="shared" ref="CZ112:DK112" si="53">+CZ218</f>
        <v>0</v>
      </c>
      <c r="DA112" s="139">
        <f t="shared" si="53"/>
        <v>856303.87393768877</v>
      </c>
      <c r="DB112" s="139">
        <f t="shared" si="53"/>
        <v>513985.29582672077</v>
      </c>
      <c r="DC112" s="139">
        <f t="shared" si="53"/>
        <v>482870.76578947372</v>
      </c>
      <c r="DD112" s="139">
        <f t="shared" si="53"/>
        <v>161368.99561810051</v>
      </c>
      <c r="DE112" s="139">
        <f t="shared" si="53"/>
        <v>197188.97372939123</v>
      </c>
      <c r="DF112" s="139">
        <f t="shared" si="53"/>
        <v>192817.88026562764</v>
      </c>
      <c r="DG112" s="139">
        <f t="shared" si="53"/>
        <v>283484.99523004919</v>
      </c>
      <c r="DH112" s="139">
        <f t="shared" si="53"/>
        <v>322587.4576905123</v>
      </c>
      <c r="DI112" s="139">
        <f t="shared" si="53"/>
        <v>735960.93177035463</v>
      </c>
      <c r="DJ112" s="139">
        <f t="shared" si="53"/>
        <v>143308.38746933214</v>
      </c>
      <c r="DK112" s="139">
        <f t="shared" si="53"/>
        <v>0</v>
      </c>
      <c r="DL112" s="139"/>
      <c r="DM112" s="139">
        <f ca="1">SUM(OFFSET(CZ112,,1):DL112)</f>
        <v>3889877.557327251</v>
      </c>
      <c r="DN112" s="140"/>
      <c r="DO112" s="139">
        <f t="shared" ref="DO112:DZ112" si="54">+DO218</f>
        <v>0</v>
      </c>
      <c r="DP112" s="139">
        <f t="shared" si="54"/>
        <v>900547.77220449154</v>
      </c>
      <c r="DQ112" s="139">
        <f t="shared" si="54"/>
        <v>513985.29582672077</v>
      </c>
      <c r="DR112" s="139">
        <f t="shared" si="54"/>
        <v>485882.81315789471</v>
      </c>
      <c r="DS112" s="139">
        <f t="shared" si="54"/>
        <v>163517.05951591762</v>
      </c>
      <c r="DT112" s="139">
        <f t="shared" si="54"/>
        <v>209461.9220874774</v>
      </c>
      <c r="DU112" s="139">
        <f t="shared" si="54"/>
        <v>198617.52603848194</v>
      </c>
      <c r="DV112" s="139">
        <f t="shared" si="54"/>
        <v>283484.99523004919</v>
      </c>
      <c r="DW112" s="139">
        <f t="shared" si="54"/>
        <v>322587.4576905123</v>
      </c>
      <c r="DX112" s="139">
        <f t="shared" si="54"/>
        <v>770057.18316478864</v>
      </c>
      <c r="DY112" s="139">
        <f t="shared" si="54"/>
        <v>144558.38746933214</v>
      </c>
      <c r="DZ112" s="139">
        <f t="shared" si="54"/>
        <v>0</v>
      </c>
      <c r="EA112" s="139"/>
      <c r="EB112" s="139">
        <f ca="1">SUM(OFFSET(DO112,,1):EA112)</f>
        <v>3992700.4123856663</v>
      </c>
      <c r="EC112" s="140"/>
      <c r="ED112" s="139">
        <f t="shared" ref="ED112:EO112" si="55">+ED218</f>
        <v>0</v>
      </c>
      <c r="EE112" s="139">
        <f t="shared" si="55"/>
        <v>917631.63156097266</v>
      </c>
      <c r="EF112" s="139">
        <f t="shared" si="55"/>
        <v>513985.29582672077</v>
      </c>
      <c r="EG112" s="139">
        <f t="shared" si="55"/>
        <v>486507.81315789471</v>
      </c>
      <c r="EH112" s="139">
        <f t="shared" si="55"/>
        <v>163517.05951591762</v>
      </c>
      <c r="EI112" s="139">
        <f t="shared" si="55"/>
        <v>219984.87044556462</v>
      </c>
      <c r="EJ112" s="139">
        <f t="shared" si="55"/>
        <v>204417.17181133627</v>
      </c>
      <c r="EK112" s="139">
        <f t="shared" si="55"/>
        <v>283484.99523004919</v>
      </c>
      <c r="EL112" s="139">
        <f t="shared" si="55"/>
        <v>322587.4576905123</v>
      </c>
      <c r="EM112" s="139">
        <f t="shared" si="55"/>
        <v>788232.7075427844</v>
      </c>
      <c r="EN112" s="139">
        <f t="shared" si="55"/>
        <v>144558.38746933214</v>
      </c>
      <c r="EO112" s="139">
        <f t="shared" si="55"/>
        <v>0</v>
      </c>
      <c r="EP112" s="139"/>
      <c r="EQ112" s="139">
        <f ca="1">SUM(OFFSET(ED112,,1):EP112)</f>
        <v>4044907.3902510852</v>
      </c>
      <c r="ER112" s="140"/>
      <c r="ES112" s="139">
        <f t="shared" ref="ES112:FD112" si="56">+ES218</f>
        <v>0</v>
      </c>
      <c r="ET112" s="139">
        <f t="shared" si="56"/>
        <v>919506.63156097266</v>
      </c>
      <c r="EU112" s="139">
        <f t="shared" si="56"/>
        <v>513985.29582672077</v>
      </c>
      <c r="EV112" s="139">
        <f t="shared" si="56"/>
        <v>486507.81315789471</v>
      </c>
      <c r="EW112" s="139">
        <f t="shared" si="56"/>
        <v>163517.05951591762</v>
      </c>
      <c r="EX112" s="139">
        <f t="shared" si="56"/>
        <v>222484.87044556462</v>
      </c>
      <c r="EY112" s="139">
        <f t="shared" si="56"/>
        <v>204417.17181133627</v>
      </c>
      <c r="EZ112" s="139">
        <f t="shared" si="56"/>
        <v>283484.99523004919</v>
      </c>
      <c r="FA112" s="139">
        <f t="shared" si="56"/>
        <v>322587.4576905123</v>
      </c>
      <c r="FB112" s="139">
        <f t="shared" si="56"/>
        <v>790482.7075427844</v>
      </c>
      <c r="FC112" s="139">
        <f t="shared" si="56"/>
        <v>144558.38746933214</v>
      </c>
      <c r="FD112" s="139">
        <f t="shared" si="56"/>
        <v>0</v>
      </c>
      <c r="FE112" s="139"/>
      <c r="FF112" s="139">
        <f ca="1">SUM(OFFSET(ES112,,1):FE112)</f>
        <v>4051532.3902510852</v>
      </c>
      <c r="FG112" s="140"/>
      <c r="FH112" s="139">
        <f t="shared" ref="FH112:FS112" si="57">+FH218</f>
        <v>0</v>
      </c>
      <c r="FI112" s="139">
        <f t="shared" si="57"/>
        <v>919506.63156097266</v>
      </c>
      <c r="FJ112" s="139">
        <f t="shared" si="57"/>
        <v>513985.29582672077</v>
      </c>
      <c r="FK112" s="139">
        <f t="shared" si="57"/>
        <v>486507.81315789471</v>
      </c>
      <c r="FL112" s="139">
        <f t="shared" si="57"/>
        <v>163517.05951591762</v>
      </c>
      <c r="FM112" s="139">
        <f t="shared" si="57"/>
        <v>222484.87044556462</v>
      </c>
      <c r="FN112" s="139">
        <f t="shared" si="57"/>
        <v>204417.17181133627</v>
      </c>
      <c r="FO112" s="139">
        <f t="shared" si="57"/>
        <v>283484.99523004919</v>
      </c>
      <c r="FP112" s="139">
        <f t="shared" si="57"/>
        <v>322587.4576905123</v>
      </c>
      <c r="FQ112" s="139">
        <f t="shared" si="57"/>
        <v>790482.7075427844</v>
      </c>
      <c r="FR112" s="139">
        <f t="shared" si="57"/>
        <v>144558.38746933214</v>
      </c>
      <c r="FS112" s="139">
        <f t="shared" si="57"/>
        <v>0</v>
      </c>
      <c r="FT112" s="139"/>
      <c r="FU112" s="139">
        <f ca="1">SUM(OFFSET(FH112,,1):FT112)</f>
        <v>4051532.3902510852</v>
      </c>
      <c r="FV112" s="140"/>
      <c r="FW112" s="139">
        <f t="shared" ref="FW112:GH112" si="58">+FW218</f>
        <v>0</v>
      </c>
      <c r="FX112" s="139">
        <f t="shared" si="58"/>
        <v>919506.63156097266</v>
      </c>
      <c r="FY112" s="139">
        <f t="shared" si="58"/>
        <v>513985.29582672077</v>
      </c>
      <c r="FZ112" s="139">
        <f t="shared" si="58"/>
        <v>486507.81315789471</v>
      </c>
      <c r="GA112" s="139">
        <f t="shared" si="58"/>
        <v>163517.05951591762</v>
      </c>
      <c r="GB112" s="139">
        <f t="shared" si="58"/>
        <v>222484.87044556462</v>
      </c>
      <c r="GC112" s="139">
        <f t="shared" si="58"/>
        <v>204417.17181133627</v>
      </c>
      <c r="GD112" s="139">
        <f t="shared" si="58"/>
        <v>283484.99523004919</v>
      </c>
      <c r="GE112" s="139">
        <f t="shared" si="58"/>
        <v>322587.4576905123</v>
      </c>
      <c r="GF112" s="139">
        <f t="shared" si="58"/>
        <v>790482.7075427844</v>
      </c>
      <c r="GG112" s="139">
        <f t="shared" si="58"/>
        <v>144558.38746933214</v>
      </c>
      <c r="GH112" s="139">
        <f t="shared" si="58"/>
        <v>0</v>
      </c>
      <c r="GI112" s="139"/>
      <c r="GJ112" s="139">
        <f ca="1">SUM(OFFSET(FW112,,1):GI112)</f>
        <v>4051532.3902510852</v>
      </c>
      <c r="GK112" s="140"/>
      <c r="GL112" s="139">
        <f t="shared" ref="GL112:GW112" si="59">+GL218</f>
        <v>0</v>
      </c>
      <c r="GM112" s="139">
        <f t="shared" si="59"/>
        <v>919506.63156097266</v>
      </c>
      <c r="GN112" s="139">
        <f t="shared" si="59"/>
        <v>513985.29582672077</v>
      </c>
      <c r="GO112" s="139">
        <f t="shared" si="59"/>
        <v>486507.81315789471</v>
      </c>
      <c r="GP112" s="139">
        <f t="shared" si="59"/>
        <v>163517.05951591762</v>
      </c>
      <c r="GQ112" s="139">
        <f t="shared" si="59"/>
        <v>222484.87044556462</v>
      </c>
      <c r="GR112" s="139">
        <f t="shared" si="59"/>
        <v>204417.17181133627</v>
      </c>
      <c r="GS112" s="139">
        <f t="shared" si="59"/>
        <v>283484.99523004919</v>
      </c>
      <c r="GT112" s="139">
        <f t="shared" si="59"/>
        <v>322587.4576905123</v>
      </c>
      <c r="GU112" s="139">
        <f t="shared" si="59"/>
        <v>790482.7075427844</v>
      </c>
      <c r="GV112" s="139">
        <f t="shared" si="59"/>
        <v>144558.38746933214</v>
      </c>
      <c r="GW112" s="139">
        <f t="shared" si="59"/>
        <v>0</v>
      </c>
      <c r="GX112" s="139"/>
      <c r="GY112" s="139">
        <f ca="1">SUM(OFFSET(GL112,,1):GX112)</f>
        <v>4051532.3902510852</v>
      </c>
    </row>
    <row r="113" spans="27:207" s="135" customFormat="1" ht="12" customHeight="1">
      <c r="AB113" s="138" t="s">
        <v>17</v>
      </c>
      <c r="AC113" s="139">
        <f t="shared" ref="AC113:AR113" si="60">+AC238</f>
        <v>0</v>
      </c>
      <c r="AD113" s="139">
        <f t="shared" ref="AD113:AN113" si="61">+AD238</f>
        <v>1277226.5248103174</v>
      </c>
      <c r="AE113" s="139">
        <f t="shared" si="61"/>
        <v>685224.08979999996</v>
      </c>
      <c r="AF113" s="139">
        <f t="shared" si="61"/>
        <v>780799.0031384388</v>
      </c>
      <c r="AG113" s="139">
        <f t="shared" si="61"/>
        <v>374018.33380000002</v>
      </c>
      <c r="AH113" s="139">
        <f t="shared" si="61"/>
        <v>423856.90517812001</v>
      </c>
      <c r="AI113" s="139">
        <f t="shared" si="61"/>
        <v>286653.6491501925</v>
      </c>
      <c r="AJ113" s="139">
        <f t="shared" si="61"/>
        <v>796512.5885208</v>
      </c>
      <c r="AK113" s="139">
        <f t="shared" si="61"/>
        <v>840875.62468000001</v>
      </c>
      <c r="AL113" s="139">
        <f t="shared" si="61"/>
        <v>702192.75216505921</v>
      </c>
      <c r="AM113" s="139">
        <f t="shared" si="61"/>
        <v>675454.61868630955</v>
      </c>
      <c r="AN113" s="139">
        <f t="shared" si="61"/>
        <v>0</v>
      </c>
      <c r="AO113" s="139"/>
      <c r="AP113" s="139">
        <f ca="1">SUM(OFFSET(AC113,,1):AO113)</f>
        <v>6842814.089929238</v>
      </c>
      <c r="AQ113" s="140"/>
      <c r="AR113" s="139">
        <f t="shared" si="60"/>
        <v>0</v>
      </c>
      <c r="AS113" s="139">
        <f t="shared" ref="AS113:BC113" si="62">+AS238</f>
        <v>1363611.5798103171</v>
      </c>
      <c r="AT113" s="139">
        <f t="shared" si="62"/>
        <v>680763.68980000005</v>
      </c>
      <c r="AU113" s="139">
        <f t="shared" si="62"/>
        <v>785415.16313843883</v>
      </c>
      <c r="AV113" s="139">
        <f t="shared" si="62"/>
        <v>374532.52100000001</v>
      </c>
      <c r="AW113" s="139">
        <f t="shared" si="62"/>
        <v>421754.79619999998</v>
      </c>
      <c r="AX113" s="139">
        <f t="shared" si="62"/>
        <v>296205.92009419249</v>
      </c>
      <c r="AY113" s="139">
        <f t="shared" si="62"/>
        <v>827716.54279999994</v>
      </c>
      <c r="AZ113" s="139">
        <f t="shared" si="62"/>
        <v>841819.53379999998</v>
      </c>
      <c r="BA113" s="139">
        <f t="shared" si="62"/>
        <v>693880.8321650594</v>
      </c>
      <c r="BB113" s="139">
        <f t="shared" si="62"/>
        <v>674527.13868630957</v>
      </c>
      <c r="BC113" s="139">
        <f t="shared" si="62"/>
        <v>0</v>
      </c>
      <c r="BD113" s="139"/>
      <c r="BE113" s="139">
        <f ca="1">SUM(OFFSET(AR113,,1):BD113)</f>
        <v>6960227.7174943183</v>
      </c>
      <c r="BF113" s="140"/>
      <c r="BG113" s="139">
        <f t="shared" ca="1" si="38"/>
        <v>0</v>
      </c>
      <c r="BH113" s="139">
        <f t="shared" ca="1" si="38"/>
        <v>86385.054999999702</v>
      </c>
      <c r="BI113" s="139">
        <f t="shared" ca="1" si="38"/>
        <v>-4460.3999999999069</v>
      </c>
      <c r="BJ113" s="139">
        <f t="shared" ca="1" si="38"/>
        <v>4616.1600000000326</v>
      </c>
      <c r="BK113" s="139">
        <f t="shared" ca="1" si="38"/>
        <v>514.18719999998575</v>
      </c>
      <c r="BL113" s="139">
        <f t="shared" ca="1" si="38"/>
        <v>-2102.108978120028</v>
      </c>
      <c r="BM113" s="139">
        <f t="shared" ca="1" si="38"/>
        <v>9552.270943999989</v>
      </c>
      <c r="BN113" s="139">
        <f t="shared" ca="1" si="38"/>
        <v>31203.954279199941</v>
      </c>
      <c r="BO113" s="139">
        <f t="shared" ca="1" si="38"/>
        <v>943.90911999996752</v>
      </c>
      <c r="BP113" s="139">
        <f t="shared" ca="1" si="38"/>
        <v>-8311.9199999998091</v>
      </c>
      <c r="BQ113" s="139">
        <f t="shared" ca="1" si="38"/>
        <v>-927.47999999998137</v>
      </c>
      <c r="BR113" s="139">
        <f t="shared" ca="1" si="38"/>
        <v>0</v>
      </c>
      <c r="BS113" s="139"/>
      <c r="BT113" s="139">
        <f ca="1">SUM(OFFSET(BG113,,1):BS113)</f>
        <v>117413.62756507989</v>
      </c>
      <c r="BU113" s="140"/>
      <c r="BV113" s="139">
        <f t="shared" ref="BV113:CG113" si="63">+BV238</f>
        <v>0</v>
      </c>
      <c r="BW113" s="139">
        <f t="shared" si="63"/>
        <v>1388950.7153243416</v>
      </c>
      <c r="BX113" s="139">
        <f t="shared" si="63"/>
        <v>539655.94234042556</v>
      </c>
      <c r="BY113" s="139">
        <f t="shared" si="63"/>
        <v>656425.70130769268</v>
      </c>
      <c r="BZ113" s="139">
        <f t="shared" si="63"/>
        <v>197846.74769818134</v>
      </c>
      <c r="CA113" s="139">
        <f t="shared" si="63"/>
        <v>263877.93602000002</v>
      </c>
      <c r="CB113" s="139">
        <f t="shared" si="63"/>
        <v>257093.06250219283</v>
      </c>
      <c r="CC113" s="139">
        <f t="shared" si="63"/>
        <v>672874.84896520001</v>
      </c>
      <c r="CD113" s="139">
        <f t="shared" si="63"/>
        <v>667831.86568000005</v>
      </c>
      <c r="CE113" s="139">
        <f t="shared" si="63"/>
        <v>872238.71496764966</v>
      </c>
      <c r="CF113" s="139">
        <f t="shared" si="63"/>
        <v>590983.03626525565</v>
      </c>
      <c r="CG113" s="139">
        <f t="shared" si="63"/>
        <v>0</v>
      </c>
      <c r="CH113" s="139"/>
      <c r="CI113" s="139">
        <f ca="1">SUM(OFFSET(BV113,,1):CH113)</f>
        <v>6107778.5710709393</v>
      </c>
      <c r="CJ113" s="140"/>
      <c r="CK113" s="139">
        <f t="shared" ref="CK113:CV113" si="64">+CK238</f>
        <v>0</v>
      </c>
      <c r="CL113" s="139">
        <f t="shared" si="64"/>
        <v>1368045.8145018998</v>
      </c>
      <c r="CM113" s="139">
        <f t="shared" si="64"/>
        <v>396081.22781914892</v>
      </c>
      <c r="CN113" s="139">
        <f t="shared" si="64"/>
        <v>504737.67061538459</v>
      </c>
      <c r="CO113" s="139">
        <f t="shared" si="64"/>
        <v>154412.53101524993</v>
      </c>
      <c r="CP113" s="139">
        <f t="shared" si="64"/>
        <v>225351.75172100001</v>
      </c>
      <c r="CQ113" s="139">
        <f t="shared" si="64"/>
        <v>219703.81321419252</v>
      </c>
      <c r="CR113" s="139">
        <f t="shared" si="64"/>
        <v>602493.89282960002</v>
      </c>
      <c r="CS113" s="139">
        <f t="shared" si="64"/>
        <v>505613.94407999999</v>
      </c>
      <c r="CT113" s="139">
        <f t="shared" si="64"/>
        <v>646307.22632457735</v>
      </c>
      <c r="CU113" s="139">
        <f t="shared" si="64"/>
        <v>448472.22103676107</v>
      </c>
      <c r="CV113" s="139">
        <f t="shared" si="64"/>
        <v>0</v>
      </c>
      <c r="CW113" s="139"/>
      <c r="CX113" s="139">
        <f ca="1">SUM(OFFSET(CK113,,1):CW113)</f>
        <v>5071220.0931578139</v>
      </c>
      <c r="CY113" s="140"/>
      <c r="CZ113" s="139">
        <f t="shared" ref="CZ113:DK113" si="65">+CZ238</f>
        <v>0</v>
      </c>
      <c r="DA113" s="139">
        <f t="shared" si="65"/>
        <v>1531423.1905559779</v>
      </c>
      <c r="DB113" s="139">
        <f t="shared" si="65"/>
        <v>396590.24281914881</v>
      </c>
      <c r="DC113" s="139">
        <f t="shared" si="65"/>
        <v>508460.27784615383</v>
      </c>
      <c r="DD113" s="139">
        <f t="shared" si="65"/>
        <v>151308.59375165802</v>
      </c>
      <c r="DE113" s="139">
        <f t="shared" si="65"/>
        <v>249649.92522099998</v>
      </c>
      <c r="DF113" s="139">
        <f t="shared" si="65"/>
        <v>230046.63671419251</v>
      </c>
      <c r="DG113" s="139">
        <f t="shared" si="65"/>
        <v>661016.18146073597</v>
      </c>
      <c r="DH113" s="139">
        <f t="shared" si="65"/>
        <v>505613.94407999999</v>
      </c>
      <c r="DI113" s="139">
        <f t="shared" si="65"/>
        <v>676407.45756993874</v>
      </c>
      <c r="DJ113" s="139">
        <f t="shared" si="65"/>
        <v>455215.97846597258</v>
      </c>
      <c r="DK113" s="139">
        <f t="shared" si="65"/>
        <v>0</v>
      </c>
      <c r="DL113" s="139"/>
      <c r="DM113" s="139">
        <f ca="1">SUM(OFFSET(CZ113,,1):DL113)</f>
        <v>5365732.4284847789</v>
      </c>
      <c r="DN113" s="140"/>
      <c r="DO113" s="139">
        <f t="shared" ref="DO113:DZ113" si="66">+DO238</f>
        <v>0</v>
      </c>
      <c r="DP113" s="139">
        <f t="shared" si="66"/>
        <v>1601438.2575720861</v>
      </c>
      <c r="DQ113" s="139">
        <f t="shared" si="66"/>
        <v>396590.24281914881</v>
      </c>
      <c r="DR113" s="139">
        <f t="shared" si="66"/>
        <v>512182.88507692318</v>
      </c>
      <c r="DS113" s="139">
        <f t="shared" si="66"/>
        <v>154379.27613156504</v>
      </c>
      <c r="DT113" s="139">
        <f t="shared" si="66"/>
        <v>264340.53882100002</v>
      </c>
      <c r="DU113" s="139">
        <f t="shared" si="66"/>
        <v>237359.28783819251</v>
      </c>
      <c r="DV113" s="139">
        <f t="shared" si="66"/>
        <v>671143.15899201296</v>
      </c>
      <c r="DW113" s="139">
        <f t="shared" si="66"/>
        <v>505613.94407999999</v>
      </c>
      <c r="DX113" s="139">
        <f t="shared" si="66"/>
        <v>706130.04454102297</v>
      </c>
      <c r="DY113" s="139">
        <f t="shared" si="66"/>
        <v>455372.37667385791</v>
      </c>
      <c r="DZ113" s="139">
        <f t="shared" si="66"/>
        <v>0</v>
      </c>
      <c r="EA113" s="139"/>
      <c r="EB113" s="139">
        <f ca="1">SUM(OFFSET(DO113,,1):EA113)</f>
        <v>5504550.0125458091</v>
      </c>
      <c r="EC113" s="140"/>
      <c r="ED113" s="139">
        <f t="shared" ref="ED113:EO113" si="67">+ED238</f>
        <v>0</v>
      </c>
      <c r="EE113" s="139">
        <f t="shared" si="67"/>
        <v>1633821.9291503788</v>
      </c>
      <c r="EF113" s="139">
        <f t="shared" si="67"/>
        <v>399489.34777914884</v>
      </c>
      <c r="EG113" s="139">
        <f t="shared" si="67"/>
        <v>515378.73413538467</v>
      </c>
      <c r="EH113" s="139">
        <f t="shared" si="67"/>
        <v>155792.31582079083</v>
      </c>
      <c r="EI113" s="139">
        <f t="shared" si="67"/>
        <v>280577.081100668</v>
      </c>
      <c r="EJ113" s="139">
        <f t="shared" si="67"/>
        <v>150895.45247931252</v>
      </c>
      <c r="EK113" s="139">
        <f t="shared" si="67"/>
        <v>461466.686578519</v>
      </c>
      <c r="EL113" s="139">
        <f t="shared" si="67"/>
        <v>508596.8346912</v>
      </c>
      <c r="EM113" s="139">
        <f t="shared" si="67"/>
        <v>725599.00595801091</v>
      </c>
      <c r="EN113" s="139">
        <f t="shared" si="67"/>
        <v>458290.7041829619</v>
      </c>
      <c r="EO113" s="139">
        <f t="shared" si="67"/>
        <v>0</v>
      </c>
      <c r="EP113" s="139"/>
      <c r="EQ113" s="139">
        <f ca="1">SUM(OFFSET(ED113,,1):EP113)</f>
        <v>5289908.0918763755</v>
      </c>
      <c r="ER113" s="140"/>
      <c r="ES113" s="139">
        <f t="shared" ref="ES113:FD113" si="68">+ES238</f>
        <v>0</v>
      </c>
      <c r="ET113" s="139">
        <f t="shared" si="68"/>
        <v>1635323.973594683</v>
      </c>
      <c r="EU113" s="139">
        <f t="shared" si="68"/>
        <v>399948.4913039488</v>
      </c>
      <c r="EV113" s="139">
        <f t="shared" si="68"/>
        <v>515851.45349067706</v>
      </c>
      <c r="EW113" s="139">
        <f t="shared" si="68"/>
        <v>155982.34009370784</v>
      </c>
      <c r="EX113" s="139">
        <f t="shared" si="68"/>
        <v>281760.82578796626</v>
      </c>
      <c r="EY113" s="139">
        <f t="shared" si="68"/>
        <v>151177.41177229813</v>
      </c>
      <c r="EZ113" s="139">
        <f t="shared" si="68"/>
        <v>442483.52579442179</v>
      </c>
      <c r="FA113" s="139">
        <f t="shared" si="68"/>
        <v>509069.24770425598</v>
      </c>
      <c r="FB113" s="139">
        <f t="shared" si="68"/>
        <v>726741.26358041097</v>
      </c>
      <c r="FC113" s="139">
        <f t="shared" si="68"/>
        <v>458752.892064235</v>
      </c>
      <c r="FD113" s="139">
        <f t="shared" si="68"/>
        <v>0</v>
      </c>
      <c r="FE113" s="139"/>
      <c r="FF113" s="139">
        <f ca="1">SUM(OFFSET(ES113,,1):FE113)</f>
        <v>5277091.4251866052</v>
      </c>
      <c r="FG113" s="140"/>
      <c r="FH113" s="139">
        <f t="shared" ref="FH113:FS113" si="69">+FH238</f>
        <v>0</v>
      </c>
      <c r="FI113" s="139">
        <f t="shared" si="69"/>
        <v>1636178.2899090101</v>
      </c>
      <c r="FJ113" s="139">
        <f t="shared" si="69"/>
        <v>400409.93054637284</v>
      </c>
      <c r="FK113" s="139">
        <f t="shared" si="69"/>
        <v>516326.53644274577</v>
      </c>
      <c r="FL113" s="139">
        <f t="shared" si="69"/>
        <v>156173.31448798935</v>
      </c>
      <c r="FM113" s="139">
        <f t="shared" si="69"/>
        <v>282101.0551587012</v>
      </c>
      <c r="FN113" s="139">
        <f t="shared" si="69"/>
        <v>151365.25378264862</v>
      </c>
      <c r="FO113" s="139">
        <f t="shared" si="69"/>
        <v>442830.88372700987</v>
      </c>
      <c r="FP113" s="139">
        <f t="shared" si="69"/>
        <v>509544.02278237732</v>
      </c>
      <c r="FQ113" s="139">
        <f t="shared" si="69"/>
        <v>727606.16017092299</v>
      </c>
      <c r="FR113" s="139">
        <f t="shared" si="69"/>
        <v>459217.39088491449</v>
      </c>
      <c r="FS113" s="139">
        <f t="shared" si="69"/>
        <v>0</v>
      </c>
      <c r="FT113" s="139"/>
      <c r="FU113" s="139">
        <f ca="1">SUM(OFFSET(FH113,,1):FT113)</f>
        <v>5281752.8378926935</v>
      </c>
      <c r="FV113" s="140"/>
      <c r="FW113" s="139">
        <f t="shared" ref="FW113:GH113" si="70">+FW238</f>
        <v>0</v>
      </c>
      <c r="FX113" s="139">
        <f t="shared" si="70"/>
        <v>1637036.8778049091</v>
      </c>
      <c r="FY113" s="139">
        <f t="shared" si="70"/>
        <v>400873.67698500893</v>
      </c>
      <c r="FZ113" s="139">
        <f t="shared" si="70"/>
        <v>516803.99480957491</v>
      </c>
      <c r="GA113" s="139">
        <f t="shared" si="70"/>
        <v>156365.24375424223</v>
      </c>
      <c r="GB113" s="139">
        <f t="shared" si="70"/>
        <v>282442.98567628971</v>
      </c>
      <c r="GC113" s="139">
        <f t="shared" si="70"/>
        <v>151554.03500305093</v>
      </c>
      <c r="GD113" s="139">
        <f t="shared" si="70"/>
        <v>443179.97844926093</v>
      </c>
      <c r="GE113" s="139">
        <f t="shared" si="70"/>
        <v>510021.17173588916</v>
      </c>
      <c r="GF113" s="139">
        <f t="shared" si="70"/>
        <v>728475.38124438794</v>
      </c>
      <c r="GG113" s="139">
        <f t="shared" si="70"/>
        <v>459684.21219969739</v>
      </c>
      <c r="GH113" s="139">
        <f t="shared" si="70"/>
        <v>0</v>
      </c>
      <c r="GI113" s="139"/>
      <c r="GJ113" s="139">
        <f ca="1">SUM(OFFSET(FW113,,1):GI113)</f>
        <v>5286437.5576623101</v>
      </c>
      <c r="GK113" s="140"/>
      <c r="GL113" s="139">
        <f t="shared" ref="GL113:GW113" si="71">+GL238</f>
        <v>0</v>
      </c>
      <c r="GM113" s="139">
        <f t="shared" si="71"/>
        <v>1637899.7586402881</v>
      </c>
      <c r="GN113" s="139">
        <f t="shared" si="71"/>
        <v>401339.74215583835</v>
      </c>
      <c r="GO113" s="139">
        <f t="shared" si="71"/>
        <v>517283.84046823828</v>
      </c>
      <c r="GP113" s="139">
        <f t="shared" si="71"/>
        <v>156558.13266682654</v>
      </c>
      <c r="GQ113" s="139">
        <f t="shared" si="71"/>
        <v>282786.62584646617</v>
      </c>
      <c r="GR113" s="139">
        <f t="shared" si="71"/>
        <v>151743.76012955524</v>
      </c>
      <c r="GS113" s="139">
        <f t="shared" si="71"/>
        <v>443530.81864512328</v>
      </c>
      <c r="GT113" s="139">
        <f t="shared" si="71"/>
        <v>510500.70643416868</v>
      </c>
      <c r="GU113" s="139">
        <f t="shared" si="71"/>
        <v>729348.94842321996</v>
      </c>
      <c r="GV113" s="139">
        <f t="shared" si="71"/>
        <v>460153.36762105429</v>
      </c>
      <c r="GW113" s="139">
        <f t="shared" si="71"/>
        <v>0</v>
      </c>
      <c r="GX113" s="139"/>
      <c r="GY113" s="139">
        <f ca="1">SUM(OFFSET(GL113,,1):GX113)</f>
        <v>5291145.7010307787</v>
      </c>
    </row>
    <row r="114" spans="27:207" s="135" customFormat="1" ht="12" customHeight="1">
      <c r="AB114" s="138" t="s">
        <v>18</v>
      </c>
      <c r="AC114" s="139">
        <f t="shared" ref="AC114:AR114" si="72">+AC296</f>
        <v>0</v>
      </c>
      <c r="AD114" s="139">
        <f t="shared" ref="AD114:AN114" si="73">+AD296</f>
        <v>76325.251788958762</v>
      </c>
      <c r="AE114" s="139">
        <f t="shared" si="73"/>
        <v>39505.990000000005</v>
      </c>
      <c r="AF114" s="139">
        <f t="shared" si="73"/>
        <v>58266.01</v>
      </c>
      <c r="AG114" s="139">
        <f t="shared" si="73"/>
        <v>26945.59</v>
      </c>
      <c r="AH114" s="139">
        <f t="shared" si="73"/>
        <v>154604.29</v>
      </c>
      <c r="AI114" s="139">
        <f t="shared" si="73"/>
        <v>8630.36</v>
      </c>
      <c r="AJ114" s="139">
        <f t="shared" si="73"/>
        <v>53110.53</v>
      </c>
      <c r="AK114" s="139">
        <f t="shared" si="73"/>
        <v>42972.46</v>
      </c>
      <c r="AL114" s="139">
        <f t="shared" si="73"/>
        <v>58681.264724409404</v>
      </c>
      <c r="AM114" s="139">
        <f t="shared" si="73"/>
        <v>76163.739999999991</v>
      </c>
      <c r="AN114" s="139">
        <f t="shared" si="73"/>
        <v>6449956.9457100062</v>
      </c>
      <c r="AO114" s="139"/>
      <c r="AP114" s="139">
        <f ca="1">SUM(OFFSET(AC114,,1):AO114)</f>
        <v>7045162.432223374</v>
      </c>
      <c r="AQ114" s="140"/>
      <c r="AR114" s="139">
        <f t="shared" si="72"/>
        <v>0</v>
      </c>
      <c r="AS114" s="139">
        <f t="shared" ref="AS114:BC114" si="74">+AS296</f>
        <v>76325.251788958762</v>
      </c>
      <c r="AT114" s="139">
        <f t="shared" si="74"/>
        <v>40005.990000000005</v>
      </c>
      <c r="AU114" s="139">
        <f t="shared" si="74"/>
        <v>58266.01</v>
      </c>
      <c r="AV114" s="139">
        <f t="shared" si="74"/>
        <v>26945.59</v>
      </c>
      <c r="AW114" s="139">
        <f t="shared" si="74"/>
        <v>154604.29</v>
      </c>
      <c r="AX114" s="139">
        <f t="shared" si="74"/>
        <v>8630.36</v>
      </c>
      <c r="AY114" s="139">
        <f t="shared" si="74"/>
        <v>53110.53</v>
      </c>
      <c r="AZ114" s="139">
        <f t="shared" si="74"/>
        <v>42972.46</v>
      </c>
      <c r="BA114" s="139">
        <f t="shared" si="74"/>
        <v>58681.264724409404</v>
      </c>
      <c r="BB114" s="139">
        <f t="shared" si="74"/>
        <v>76163.739999999991</v>
      </c>
      <c r="BC114" s="139">
        <f t="shared" si="74"/>
        <v>6449954.9399999995</v>
      </c>
      <c r="BD114" s="139"/>
      <c r="BE114" s="139">
        <f ca="1">SUM(OFFSET(AR114,,1):BD114)</f>
        <v>7045660.4265133673</v>
      </c>
      <c r="BF114" s="140"/>
      <c r="BG114" s="139">
        <f t="shared" ca="1" si="38"/>
        <v>0</v>
      </c>
      <c r="BH114" s="139">
        <f t="shared" ca="1" si="38"/>
        <v>0</v>
      </c>
      <c r="BI114" s="139">
        <f t="shared" ca="1" si="38"/>
        <v>500</v>
      </c>
      <c r="BJ114" s="139">
        <f t="shared" ca="1" si="38"/>
        <v>0</v>
      </c>
      <c r="BK114" s="139">
        <f t="shared" ca="1" si="38"/>
        <v>0</v>
      </c>
      <c r="BL114" s="139">
        <f t="shared" ca="1" si="38"/>
        <v>0</v>
      </c>
      <c r="BM114" s="139">
        <f t="shared" ca="1" si="38"/>
        <v>0</v>
      </c>
      <c r="BN114" s="139">
        <f t="shared" ca="1" si="38"/>
        <v>0</v>
      </c>
      <c r="BO114" s="139">
        <f t="shared" ca="1" si="38"/>
        <v>0</v>
      </c>
      <c r="BP114" s="139">
        <f t="shared" ca="1" si="38"/>
        <v>0</v>
      </c>
      <c r="BQ114" s="139">
        <f t="shared" ca="1" si="38"/>
        <v>0</v>
      </c>
      <c r="BR114" s="139">
        <f t="shared" ca="1" si="38"/>
        <v>-2.0057100066915154</v>
      </c>
      <c r="BS114" s="139"/>
      <c r="BT114" s="139">
        <f ca="1">SUM(OFFSET(BG114,,1):BS114)</f>
        <v>497.99428999330848</v>
      </c>
      <c r="BU114" s="140"/>
      <c r="BV114" s="139">
        <f t="shared" ref="BV114:CG114" si="75">+BV296</f>
        <v>0</v>
      </c>
      <c r="BW114" s="139">
        <f t="shared" si="75"/>
        <v>9182.6500294453399</v>
      </c>
      <c r="BX114" s="139">
        <f t="shared" si="75"/>
        <v>6206.4963829787202</v>
      </c>
      <c r="BY114" s="139">
        <f t="shared" si="75"/>
        <v>32844.01</v>
      </c>
      <c r="BZ114" s="139">
        <f t="shared" si="75"/>
        <v>1487.01</v>
      </c>
      <c r="CA114" s="139">
        <f t="shared" si="75"/>
        <v>0.01</v>
      </c>
      <c r="CB114" s="139">
        <f t="shared" si="75"/>
        <v>0.01</v>
      </c>
      <c r="CC114" s="139">
        <f t="shared" si="75"/>
        <v>10560.01</v>
      </c>
      <c r="CD114" s="139">
        <f t="shared" si="75"/>
        <v>0.01</v>
      </c>
      <c r="CE114" s="139">
        <f t="shared" si="75"/>
        <v>29485.423638540047</v>
      </c>
      <c r="CF114" s="139">
        <f t="shared" si="75"/>
        <v>47177.599999999999</v>
      </c>
      <c r="CG114" s="139">
        <f t="shared" si="75"/>
        <v>6442848</v>
      </c>
      <c r="CH114" s="139"/>
      <c r="CI114" s="139">
        <f ca="1">SUM(OFFSET(BV114,,1):CH114)</f>
        <v>6579791.2300509643</v>
      </c>
      <c r="CJ114" s="140"/>
      <c r="CK114" s="139">
        <f t="shared" ref="CK114:CV114" si="76">+CK296</f>
        <v>0</v>
      </c>
      <c r="CL114" s="139">
        <f t="shared" si="76"/>
        <v>10556.430821252101</v>
      </c>
      <c r="CM114" s="139">
        <f t="shared" si="76"/>
        <v>6309.9772340425498</v>
      </c>
      <c r="CN114" s="139">
        <f t="shared" si="76"/>
        <v>32844.01</v>
      </c>
      <c r="CO114" s="139">
        <f t="shared" si="76"/>
        <v>1487.01</v>
      </c>
      <c r="CP114" s="139">
        <f t="shared" si="76"/>
        <v>0.01</v>
      </c>
      <c r="CQ114" s="139">
        <f t="shared" si="76"/>
        <v>0.01</v>
      </c>
      <c r="CR114" s="139">
        <f t="shared" si="76"/>
        <v>10560.01</v>
      </c>
      <c r="CS114" s="139">
        <f t="shared" si="76"/>
        <v>0.01</v>
      </c>
      <c r="CT114" s="139">
        <f t="shared" si="76"/>
        <v>30115.793730580939</v>
      </c>
      <c r="CU114" s="139">
        <f t="shared" si="76"/>
        <v>47177.599999999999</v>
      </c>
      <c r="CV114" s="139">
        <f t="shared" si="76"/>
        <v>6442848</v>
      </c>
      <c r="CW114" s="139"/>
      <c r="CX114" s="139">
        <f ca="1">SUM(OFFSET(CK114,,1):CW114)</f>
        <v>6581898.8617858756</v>
      </c>
      <c r="CY114" s="140"/>
      <c r="CZ114" s="139">
        <f t="shared" ref="CZ114:DK114" si="77">+CZ296</f>
        <v>0</v>
      </c>
      <c r="DA114" s="139">
        <f t="shared" si="77"/>
        <v>11930.2116130589</v>
      </c>
      <c r="DB114" s="139">
        <f t="shared" si="77"/>
        <v>6309.9772340425498</v>
      </c>
      <c r="DC114" s="139">
        <f t="shared" si="77"/>
        <v>32844.01</v>
      </c>
      <c r="DD114" s="139">
        <f t="shared" si="77"/>
        <v>1487.01</v>
      </c>
      <c r="DE114" s="139">
        <f t="shared" si="77"/>
        <v>0.01</v>
      </c>
      <c r="DF114" s="139">
        <f t="shared" si="77"/>
        <v>0.01</v>
      </c>
      <c r="DG114" s="139">
        <f t="shared" si="77"/>
        <v>10560.01</v>
      </c>
      <c r="DH114" s="139">
        <f t="shared" si="77"/>
        <v>0.01</v>
      </c>
      <c r="DI114" s="139">
        <f t="shared" si="77"/>
        <v>31149.60068152794</v>
      </c>
      <c r="DJ114" s="139">
        <f t="shared" si="77"/>
        <v>47177.599999999999</v>
      </c>
      <c r="DK114" s="139">
        <f t="shared" si="77"/>
        <v>6442848</v>
      </c>
      <c r="DL114" s="139"/>
      <c r="DM114" s="139">
        <f ca="1">SUM(OFFSET(CZ114,,1):DL114)</f>
        <v>6584306.449528629</v>
      </c>
      <c r="DN114" s="140"/>
      <c r="DO114" s="139">
        <f t="shared" ref="DO114:DZ114" si="78">+DO296</f>
        <v>0</v>
      </c>
      <c r="DP114" s="139">
        <f t="shared" si="78"/>
        <v>12508.6456306618</v>
      </c>
      <c r="DQ114" s="139">
        <f t="shared" si="78"/>
        <v>6309.9772340425498</v>
      </c>
      <c r="DR114" s="139">
        <f t="shared" si="78"/>
        <v>32844.01</v>
      </c>
      <c r="DS114" s="139">
        <f t="shared" si="78"/>
        <v>1487.01</v>
      </c>
      <c r="DT114" s="139">
        <f t="shared" si="78"/>
        <v>0.01</v>
      </c>
      <c r="DU114" s="139">
        <f t="shared" si="78"/>
        <v>0.01</v>
      </c>
      <c r="DV114" s="139">
        <f t="shared" si="78"/>
        <v>10560.01</v>
      </c>
      <c r="DW114" s="139">
        <f t="shared" si="78"/>
        <v>0.01</v>
      </c>
      <c r="DX114" s="139">
        <f t="shared" si="78"/>
        <v>32158.192828793268</v>
      </c>
      <c r="DY114" s="139">
        <f t="shared" si="78"/>
        <v>47177.599999999999</v>
      </c>
      <c r="DZ114" s="139">
        <f t="shared" si="78"/>
        <v>6442848</v>
      </c>
      <c r="EA114" s="139"/>
      <c r="EB114" s="139">
        <f ca="1">SUM(OFFSET(DO114,,1):EA114)</f>
        <v>6585893.4756934978</v>
      </c>
      <c r="EC114" s="140"/>
      <c r="ED114" s="139">
        <f t="shared" ref="ED114:EO114" si="79">+ED296</f>
        <v>0</v>
      </c>
      <c r="EE114" s="139">
        <f t="shared" si="79"/>
        <v>12725.558387262799</v>
      </c>
      <c r="EF114" s="139">
        <f t="shared" si="79"/>
        <v>6309.9772340425498</v>
      </c>
      <c r="EG114" s="139">
        <f t="shared" si="79"/>
        <v>32844.01</v>
      </c>
      <c r="EH114" s="139">
        <f t="shared" si="79"/>
        <v>1487.01</v>
      </c>
      <c r="EI114" s="139">
        <f t="shared" si="79"/>
        <v>0.01</v>
      </c>
      <c r="EJ114" s="139">
        <f t="shared" si="79"/>
        <v>0.01</v>
      </c>
      <c r="EK114" s="139">
        <f t="shared" si="79"/>
        <v>10560.01</v>
      </c>
      <c r="EL114" s="139">
        <f t="shared" si="79"/>
        <v>0.01</v>
      </c>
      <c r="EM114" s="139">
        <f t="shared" si="79"/>
        <v>32612.059295062729</v>
      </c>
      <c r="EN114" s="139">
        <f t="shared" si="79"/>
        <v>47177.599999999999</v>
      </c>
      <c r="EO114" s="139">
        <f t="shared" si="79"/>
        <v>6442848</v>
      </c>
      <c r="EP114" s="139"/>
      <c r="EQ114" s="139">
        <f ca="1">SUM(OFFSET(ED114,,1):EP114)</f>
        <v>6586564.2549163681</v>
      </c>
      <c r="ER114" s="140"/>
      <c r="ES114" s="139">
        <f t="shared" ref="ES114:FD114" si="80">+ES296</f>
        <v>0</v>
      </c>
      <c r="ET114" s="139">
        <f t="shared" si="80"/>
        <v>12725.558387262799</v>
      </c>
      <c r="EU114" s="139">
        <f t="shared" si="80"/>
        <v>6309.9772340425498</v>
      </c>
      <c r="EV114" s="139">
        <f t="shared" si="80"/>
        <v>32844.01</v>
      </c>
      <c r="EW114" s="139">
        <f t="shared" si="80"/>
        <v>1487.01</v>
      </c>
      <c r="EX114" s="139">
        <f t="shared" si="80"/>
        <v>0.01</v>
      </c>
      <c r="EY114" s="139">
        <f t="shared" si="80"/>
        <v>0.01</v>
      </c>
      <c r="EZ114" s="139">
        <f t="shared" si="80"/>
        <v>10560.01</v>
      </c>
      <c r="FA114" s="139">
        <f t="shared" si="80"/>
        <v>0.01</v>
      </c>
      <c r="FB114" s="139">
        <f t="shared" si="80"/>
        <v>32612.059295062729</v>
      </c>
      <c r="FC114" s="139">
        <f t="shared" si="80"/>
        <v>47177.599999999999</v>
      </c>
      <c r="FD114" s="139">
        <f t="shared" si="80"/>
        <v>6442848</v>
      </c>
      <c r="FE114" s="139"/>
      <c r="FF114" s="139">
        <f ca="1">SUM(OFFSET(ES114,,1):FE114)</f>
        <v>6586564.2549163681</v>
      </c>
      <c r="FG114" s="140"/>
      <c r="FH114" s="139">
        <f t="shared" ref="FH114:FS114" si="81">+FH296</f>
        <v>0</v>
      </c>
      <c r="FI114" s="139">
        <f t="shared" si="81"/>
        <v>12725.558387262799</v>
      </c>
      <c r="FJ114" s="139">
        <f t="shared" si="81"/>
        <v>6309.9772340425498</v>
      </c>
      <c r="FK114" s="139">
        <f t="shared" si="81"/>
        <v>32844.01</v>
      </c>
      <c r="FL114" s="139">
        <f t="shared" si="81"/>
        <v>1487.01</v>
      </c>
      <c r="FM114" s="139">
        <f t="shared" si="81"/>
        <v>0.01</v>
      </c>
      <c r="FN114" s="139">
        <f t="shared" si="81"/>
        <v>0.01</v>
      </c>
      <c r="FO114" s="139">
        <f t="shared" si="81"/>
        <v>10560.01</v>
      </c>
      <c r="FP114" s="139">
        <f t="shared" si="81"/>
        <v>0.01</v>
      </c>
      <c r="FQ114" s="139">
        <f t="shared" si="81"/>
        <v>32612.059295062729</v>
      </c>
      <c r="FR114" s="139">
        <f t="shared" si="81"/>
        <v>47177.599999999999</v>
      </c>
      <c r="FS114" s="139">
        <f t="shared" si="81"/>
        <v>6442848</v>
      </c>
      <c r="FT114" s="139"/>
      <c r="FU114" s="139">
        <f ca="1">SUM(OFFSET(FH114,,1):FT114)</f>
        <v>6586564.2549163681</v>
      </c>
      <c r="FV114" s="140"/>
      <c r="FW114" s="139">
        <f t="shared" ref="FW114:GH114" si="82">+FW296</f>
        <v>0</v>
      </c>
      <c r="FX114" s="139">
        <f t="shared" si="82"/>
        <v>12725.558387262799</v>
      </c>
      <c r="FY114" s="139">
        <f t="shared" si="82"/>
        <v>6309.9772340425498</v>
      </c>
      <c r="FZ114" s="139">
        <f t="shared" si="82"/>
        <v>32844.01</v>
      </c>
      <c r="GA114" s="139">
        <f t="shared" si="82"/>
        <v>1487.01</v>
      </c>
      <c r="GB114" s="139">
        <f t="shared" si="82"/>
        <v>0.01</v>
      </c>
      <c r="GC114" s="139">
        <f t="shared" si="82"/>
        <v>0.01</v>
      </c>
      <c r="GD114" s="139">
        <f t="shared" si="82"/>
        <v>10560.01</v>
      </c>
      <c r="GE114" s="139">
        <f t="shared" si="82"/>
        <v>0.01</v>
      </c>
      <c r="GF114" s="139">
        <f t="shared" si="82"/>
        <v>32612.059295062729</v>
      </c>
      <c r="GG114" s="139">
        <f t="shared" si="82"/>
        <v>47177.599999999999</v>
      </c>
      <c r="GH114" s="139">
        <f t="shared" si="82"/>
        <v>6442848</v>
      </c>
      <c r="GI114" s="139"/>
      <c r="GJ114" s="139">
        <f ca="1">SUM(OFFSET(FW114,,1):GI114)</f>
        <v>6586564.2549163681</v>
      </c>
      <c r="GK114" s="140"/>
      <c r="GL114" s="139">
        <f t="shared" ref="GL114:GW114" si="83">+GL296</f>
        <v>0</v>
      </c>
      <c r="GM114" s="139">
        <f t="shared" si="83"/>
        <v>12725.558387262799</v>
      </c>
      <c r="GN114" s="139">
        <f t="shared" si="83"/>
        <v>6309.9772340425498</v>
      </c>
      <c r="GO114" s="139">
        <f t="shared" si="83"/>
        <v>32844.01</v>
      </c>
      <c r="GP114" s="139">
        <f t="shared" si="83"/>
        <v>1487.01</v>
      </c>
      <c r="GQ114" s="139">
        <f t="shared" si="83"/>
        <v>0.01</v>
      </c>
      <c r="GR114" s="139">
        <f t="shared" si="83"/>
        <v>0.01</v>
      </c>
      <c r="GS114" s="139">
        <f t="shared" si="83"/>
        <v>10560.01</v>
      </c>
      <c r="GT114" s="139">
        <f t="shared" si="83"/>
        <v>0.01</v>
      </c>
      <c r="GU114" s="139">
        <f t="shared" si="83"/>
        <v>32612.059295062729</v>
      </c>
      <c r="GV114" s="139">
        <f t="shared" si="83"/>
        <v>47177.599999999999</v>
      </c>
      <c r="GW114" s="139">
        <f t="shared" si="83"/>
        <v>6442848</v>
      </c>
      <c r="GX114" s="139"/>
      <c r="GY114" s="139">
        <f ca="1">SUM(OFFSET(GL114,,1):GX114)</f>
        <v>6586564.2549163681</v>
      </c>
    </row>
    <row r="115" spans="27:207" s="135" customFormat="1" ht="12" customHeight="1">
      <c r="AB115" s="138" t="s">
        <v>19</v>
      </c>
      <c r="AC115" s="139">
        <f t="shared" ref="AC115:AR115" si="84">+AC313</f>
        <v>0</v>
      </c>
      <c r="AD115" s="139">
        <f t="shared" ref="AD115:AN115" si="85">+AD313</f>
        <v>58184.94</v>
      </c>
      <c r="AE115" s="139">
        <f t="shared" si="85"/>
        <v>24050.74</v>
      </c>
      <c r="AF115" s="139">
        <f t="shared" si="85"/>
        <v>27058.23</v>
      </c>
      <c r="AG115" s="139">
        <f t="shared" si="85"/>
        <v>5516.57</v>
      </c>
      <c r="AH115" s="139">
        <f t="shared" si="85"/>
        <v>2016.5700000000002</v>
      </c>
      <c r="AI115" s="139">
        <f t="shared" si="85"/>
        <v>14748.8</v>
      </c>
      <c r="AJ115" s="139">
        <f t="shared" si="85"/>
        <v>18389.59</v>
      </c>
      <c r="AK115" s="139">
        <f t="shared" si="85"/>
        <v>22236.45</v>
      </c>
      <c r="AL115" s="139">
        <f t="shared" si="85"/>
        <v>48357.65</v>
      </c>
      <c r="AM115" s="139">
        <f t="shared" si="85"/>
        <v>33050.509999999995</v>
      </c>
      <c r="AN115" s="139">
        <f t="shared" si="85"/>
        <v>134874.63</v>
      </c>
      <c r="AO115" s="139"/>
      <c r="AP115" s="139">
        <f ca="1">SUM(OFFSET(AC115,,1):AO115)</f>
        <v>388484.68</v>
      </c>
      <c r="AQ115" s="140"/>
      <c r="AR115" s="139">
        <f t="shared" si="84"/>
        <v>0</v>
      </c>
      <c r="AS115" s="139">
        <f t="shared" ref="AS115:BC115" si="86">+AS313</f>
        <v>62184.94</v>
      </c>
      <c r="AT115" s="139">
        <f t="shared" si="86"/>
        <v>30050.74</v>
      </c>
      <c r="AU115" s="139">
        <f t="shared" si="86"/>
        <v>27058.23</v>
      </c>
      <c r="AV115" s="139">
        <f t="shared" si="86"/>
        <v>6926.37</v>
      </c>
      <c r="AW115" s="139">
        <f t="shared" si="86"/>
        <v>2016.5700000000002</v>
      </c>
      <c r="AX115" s="139">
        <f t="shared" si="86"/>
        <v>14748.8</v>
      </c>
      <c r="AY115" s="139">
        <f t="shared" si="86"/>
        <v>18389.59</v>
      </c>
      <c r="AZ115" s="139">
        <f t="shared" si="86"/>
        <v>22236.45</v>
      </c>
      <c r="BA115" s="139">
        <f t="shared" si="86"/>
        <v>48357.65</v>
      </c>
      <c r="BB115" s="139">
        <f t="shared" si="86"/>
        <v>33050.509999999995</v>
      </c>
      <c r="BC115" s="139">
        <f t="shared" si="86"/>
        <v>134874.63</v>
      </c>
      <c r="BD115" s="139"/>
      <c r="BE115" s="139">
        <f ca="1">SUM(OFFSET(AR115,,1):BD115)</f>
        <v>399894.48</v>
      </c>
      <c r="BF115" s="140"/>
      <c r="BG115" s="139">
        <f t="shared" ca="1" si="38"/>
        <v>0</v>
      </c>
      <c r="BH115" s="139">
        <f t="shared" ca="1" si="38"/>
        <v>4000</v>
      </c>
      <c r="BI115" s="139">
        <f t="shared" ca="1" si="38"/>
        <v>6000</v>
      </c>
      <c r="BJ115" s="139">
        <f t="shared" ca="1" si="38"/>
        <v>0</v>
      </c>
      <c r="BK115" s="139">
        <f t="shared" ca="1" si="38"/>
        <v>1409.8000000000002</v>
      </c>
      <c r="BL115" s="139">
        <f t="shared" ca="1" si="38"/>
        <v>0</v>
      </c>
      <c r="BM115" s="139">
        <f t="shared" ca="1" si="38"/>
        <v>0</v>
      </c>
      <c r="BN115" s="139">
        <f t="shared" ca="1" si="38"/>
        <v>0</v>
      </c>
      <c r="BO115" s="139">
        <f t="shared" ca="1" si="38"/>
        <v>0</v>
      </c>
      <c r="BP115" s="139">
        <f t="shared" ca="1" si="38"/>
        <v>0</v>
      </c>
      <c r="BQ115" s="139">
        <f t="shared" ca="1" si="38"/>
        <v>0</v>
      </c>
      <c r="BR115" s="139">
        <f t="shared" ca="1" si="38"/>
        <v>0</v>
      </c>
      <c r="BS115" s="139"/>
      <c r="BT115" s="139">
        <f ca="1">SUM(OFFSET(BG115,,1):BS115)</f>
        <v>11409.8</v>
      </c>
      <c r="BU115" s="140"/>
      <c r="BV115" s="139">
        <f t="shared" ref="BV115:CG115" si="87">+BV313</f>
        <v>0</v>
      </c>
      <c r="BW115" s="139">
        <f t="shared" si="87"/>
        <v>58999.7</v>
      </c>
      <c r="BX115" s="139">
        <f t="shared" si="87"/>
        <v>27136.58</v>
      </c>
      <c r="BY115" s="139">
        <f t="shared" si="87"/>
        <v>26027.93</v>
      </c>
      <c r="BZ115" s="139">
        <f t="shared" si="87"/>
        <v>5909.8</v>
      </c>
      <c r="CA115" s="139">
        <f t="shared" si="87"/>
        <v>1000</v>
      </c>
      <c r="CB115" s="139">
        <f t="shared" si="87"/>
        <v>15000</v>
      </c>
      <c r="CC115" s="139">
        <f t="shared" si="87"/>
        <v>16492</v>
      </c>
      <c r="CD115" s="139">
        <f t="shared" si="87"/>
        <v>4000</v>
      </c>
      <c r="CE115" s="139">
        <f t="shared" si="87"/>
        <v>43545.9</v>
      </c>
      <c r="CF115" s="139">
        <f t="shared" si="87"/>
        <v>31152.92</v>
      </c>
      <c r="CG115" s="139">
        <f t="shared" si="87"/>
        <v>0</v>
      </c>
      <c r="CH115" s="139"/>
      <c r="CI115" s="139">
        <f ca="1">SUM(OFFSET(BV115,,1):CH115)</f>
        <v>229264.83000000002</v>
      </c>
      <c r="CJ115" s="140"/>
      <c r="CK115" s="139">
        <f t="shared" ref="CK115:CV115" si="88">+CK313</f>
        <v>0</v>
      </c>
      <c r="CL115" s="139">
        <f t="shared" si="88"/>
        <v>58999.7</v>
      </c>
      <c r="CM115" s="139">
        <f t="shared" si="88"/>
        <v>27136.58</v>
      </c>
      <c r="CN115" s="139">
        <f t="shared" si="88"/>
        <v>26027.93</v>
      </c>
      <c r="CO115" s="139">
        <f t="shared" si="88"/>
        <v>5909.8</v>
      </c>
      <c r="CP115" s="139">
        <f t="shared" si="88"/>
        <v>1000</v>
      </c>
      <c r="CQ115" s="139">
        <f t="shared" si="88"/>
        <v>15000</v>
      </c>
      <c r="CR115" s="139">
        <f t="shared" si="88"/>
        <v>16492</v>
      </c>
      <c r="CS115" s="139">
        <f t="shared" si="88"/>
        <v>4000</v>
      </c>
      <c r="CT115" s="139">
        <f t="shared" si="88"/>
        <v>43545.9</v>
      </c>
      <c r="CU115" s="139">
        <f t="shared" si="88"/>
        <v>31152.92</v>
      </c>
      <c r="CV115" s="139">
        <f t="shared" si="88"/>
        <v>0</v>
      </c>
      <c r="CW115" s="139"/>
      <c r="CX115" s="139">
        <f ca="1">SUM(OFFSET(CK115,,1):CW115)</f>
        <v>229264.83000000002</v>
      </c>
      <c r="CY115" s="140"/>
      <c r="CZ115" s="139">
        <f t="shared" ref="CZ115:DK115" si="89">+CZ313</f>
        <v>0</v>
      </c>
      <c r="DA115" s="139">
        <f t="shared" si="89"/>
        <v>58999.7</v>
      </c>
      <c r="DB115" s="139">
        <f t="shared" si="89"/>
        <v>27136.58</v>
      </c>
      <c r="DC115" s="139">
        <f t="shared" si="89"/>
        <v>26027.93</v>
      </c>
      <c r="DD115" s="139">
        <f t="shared" si="89"/>
        <v>5909.8</v>
      </c>
      <c r="DE115" s="139">
        <f t="shared" si="89"/>
        <v>1000</v>
      </c>
      <c r="DF115" s="139">
        <f t="shared" si="89"/>
        <v>15000</v>
      </c>
      <c r="DG115" s="139">
        <f t="shared" si="89"/>
        <v>16492</v>
      </c>
      <c r="DH115" s="139">
        <f t="shared" si="89"/>
        <v>4000</v>
      </c>
      <c r="DI115" s="139">
        <f t="shared" si="89"/>
        <v>43545.9</v>
      </c>
      <c r="DJ115" s="139">
        <f t="shared" si="89"/>
        <v>31152.92</v>
      </c>
      <c r="DK115" s="139">
        <f t="shared" si="89"/>
        <v>0</v>
      </c>
      <c r="DL115" s="139"/>
      <c r="DM115" s="139">
        <f ca="1">SUM(OFFSET(CZ115,,1):DL115)</f>
        <v>229264.83000000002</v>
      </c>
      <c r="DN115" s="140"/>
      <c r="DO115" s="139">
        <f t="shared" ref="DO115:DZ115" si="90">+DO313</f>
        <v>0</v>
      </c>
      <c r="DP115" s="139">
        <f t="shared" si="90"/>
        <v>58999.7</v>
      </c>
      <c r="DQ115" s="139">
        <f t="shared" si="90"/>
        <v>27136.58</v>
      </c>
      <c r="DR115" s="139">
        <f t="shared" si="90"/>
        <v>26027.93</v>
      </c>
      <c r="DS115" s="139">
        <f t="shared" si="90"/>
        <v>5909.8</v>
      </c>
      <c r="DT115" s="139">
        <f t="shared" si="90"/>
        <v>1000</v>
      </c>
      <c r="DU115" s="139">
        <f t="shared" si="90"/>
        <v>15000</v>
      </c>
      <c r="DV115" s="139">
        <f t="shared" si="90"/>
        <v>16492</v>
      </c>
      <c r="DW115" s="139">
        <f t="shared" si="90"/>
        <v>4000</v>
      </c>
      <c r="DX115" s="139">
        <f t="shared" si="90"/>
        <v>43545.9</v>
      </c>
      <c r="DY115" s="139">
        <f t="shared" si="90"/>
        <v>31152.92</v>
      </c>
      <c r="DZ115" s="139">
        <f t="shared" si="90"/>
        <v>0</v>
      </c>
      <c r="EA115" s="139"/>
      <c r="EB115" s="139">
        <f ca="1">SUM(OFFSET(DO115,,1):EA115)</f>
        <v>229264.83000000002</v>
      </c>
      <c r="EC115" s="140"/>
      <c r="ED115" s="139">
        <f t="shared" ref="ED115:EO115" si="91">+ED313</f>
        <v>0</v>
      </c>
      <c r="EE115" s="139">
        <f t="shared" si="91"/>
        <v>58999.7</v>
      </c>
      <c r="EF115" s="139">
        <f t="shared" si="91"/>
        <v>27136.58</v>
      </c>
      <c r="EG115" s="139">
        <f t="shared" si="91"/>
        <v>26027.93</v>
      </c>
      <c r="EH115" s="139">
        <f t="shared" si="91"/>
        <v>5909.8</v>
      </c>
      <c r="EI115" s="139">
        <f t="shared" si="91"/>
        <v>1000</v>
      </c>
      <c r="EJ115" s="139">
        <f t="shared" si="91"/>
        <v>15000</v>
      </c>
      <c r="EK115" s="139">
        <f t="shared" si="91"/>
        <v>16492</v>
      </c>
      <c r="EL115" s="139">
        <f t="shared" si="91"/>
        <v>4000</v>
      </c>
      <c r="EM115" s="139">
        <f t="shared" si="91"/>
        <v>43545.9</v>
      </c>
      <c r="EN115" s="139">
        <f t="shared" si="91"/>
        <v>31152.92</v>
      </c>
      <c r="EO115" s="139">
        <f t="shared" si="91"/>
        <v>0</v>
      </c>
      <c r="EP115" s="139"/>
      <c r="EQ115" s="139">
        <f ca="1">SUM(OFFSET(ED115,,1):EP115)</f>
        <v>229264.83000000002</v>
      </c>
      <c r="ER115" s="140"/>
      <c r="ES115" s="139">
        <f t="shared" ref="ES115:FD115" si="92">+ES313</f>
        <v>0</v>
      </c>
      <c r="ET115" s="139">
        <f t="shared" si="92"/>
        <v>58999.7</v>
      </c>
      <c r="EU115" s="139">
        <f t="shared" si="92"/>
        <v>27136.58</v>
      </c>
      <c r="EV115" s="139">
        <f t="shared" si="92"/>
        <v>26027.93</v>
      </c>
      <c r="EW115" s="139">
        <f t="shared" si="92"/>
        <v>5909.8</v>
      </c>
      <c r="EX115" s="139">
        <f t="shared" si="92"/>
        <v>1000</v>
      </c>
      <c r="EY115" s="139">
        <f t="shared" si="92"/>
        <v>15000</v>
      </c>
      <c r="EZ115" s="139">
        <f t="shared" si="92"/>
        <v>16492</v>
      </c>
      <c r="FA115" s="139">
        <f t="shared" si="92"/>
        <v>4000</v>
      </c>
      <c r="FB115" s="139">
        <f t="shared" si="92"/>
        <v>43545.9</v>
      </c>
      <c r="FC115" s="139">
        <f t="shared" si="92"/>
        <v>31152.92</v>
      </c>
      <c r="FD115" s="139">
        <f t="shared" si="92"/>
        <v>0</v>
      </c>
      <c r="FE115" s="139"/>
      <c r="FF115" s="139">
        <f ca="1">SUM(OFFSET(ES115,,1):FE115)</f>
        <v>229264.83000000002</v>
      </c>
      <c r="FG115" s="140"/>
      <c r="FH115" s="139">
        <f t="shared" ref="FH115:FS115" si="93">+FH313</f>
        <v>0</v>
      </c>
      <c r="FI115" s="139">
        <f t="shared" si="93"/>
        <v>58999.7</v>
      </c>
      <c r="FJ115" s="139">
        <f t="shared" si="93"/>
        <v>27136.58</v>
      </c>
      <c r="FK115" s="139">
        <f t="shared" si="93"/>
        <v>26027.93</v>
      </c>
      <c r="FL115" s="139">
        <f t="shared" si="93"/>
        <v>5909.8</v>
      </c>
      <c r="FM115" s="139">
        <f t="shared" si="93"/>
        <v>1000</v>
      </c>
      <c r="FN115" s="139">
        <f t="shared" si="93"/>
        <v>15000</v>
      </c>
      <c r="FO115" s="139">
        <f t="shared" si="93"/>
        <v>16492</v>
      </c>
      <c r="FP115" s="139">
        <f t="shared" si="93"/>
        <v>4000</v>
      </c>
      <c r="FQ115" s="139">
        <f t="shared" si="93"/>
        <v>43545.9</v>
      </c>
      <c r="FR115" s="139">
        <f t="shared" si="93"/>
        <v>31152.92</v>
      </c>
      <c r="FS115" s="139">
        <f t="shared" si="93"/>
        <v>0</v>
      </c>
      <c r="FT115" s="139"/>
      <c r="FU115" s="139">
        <f ca="1">SUM(OFFSET(FH115,,1):FT115)</f>
        <v>229264.83000000002</v>
      </c>
      <c r="FV115" s="140"/>
      <c r="FW115" s="139">
        <f t="shared" ref="FW115:GH115" si="94">+FW313</f>
        <v>0</v>
      </c>
      <c r="FX115" s="139">
        <f t="shared" si="94"/>
        <v>58999.7</v>
      </c>
      <c r="FY115" s="139">
        <f t="shared" si="94"/>
        <v>27136.58</v>
      </c>
      <c r="FZ115" s="139">
        <f t="shared" si="94"/>
        <v>26027.93</v>
      </c>
      <c r="GA115" s="139">
        <f t="shared" si="94"/>
        <v>5909.8</v>
      </c>
      <c r="GB115" s="139">
        <f t="shared" si="94"/>
        <v>1000</v>
      </c>
      <c r="GC115" s="139">
        <f t="shared" si="94"/>
        <v>15000</v>
      </c>
      <c r="GD115" s="139">
        <f t="shared" si="94"/>
        <v>16492</v>
      </c>
      <c r="GE115" s="139">
        <f t="shared" si="94"/>
        <v>4000</v>
      </c>
      <c r="GF115" s="139">
        <f t="shared" si="94"/>
        <v>43545.9</v>
      </c>
      <c r="GG115" s="139">
        <f t="shared" si="94"/>
        <v>31152.92</v>
      </c>
      <c r="GH115" s="139">
        <f t="shared" si="94"/>
        <v>0</v>
      </c>
      <c r="GI115" s="139"/>
      <c r="GJ115" s="139">
        <f ca="1">SUM(OFFSET(FW115,,1):GI115)</f>
        <v>229264.83000000002</v>
      </c>
      <c r="GK115" s="140"/>
      <c r="GL115" s="139">
        <f t="shared" ref="GL115:GW115" si="95">+GL313</f>
        <v>0</v>
      </c>
      <c r="GM115" s="139">
        <f t="shared" si="95"/>
        <v>58999.7</v>
      </c>
      <c r="GN115" s="139">
        <f t="shared" si="95"/>
        <v>27136.58</v>
      </c>
      <c r="GO115" s="139">
        <f t="shared" si="95"/>
        <v>26027.93</v>
      </c>
      <c r="GP115" s="139">
        <f t="shared" si="95"/>
        <v>5909.8</v>
      </c>
      <c r="GQ115" s="139">
        <f t="shared" si="95"/>
        <v>1000</v>
      </c>
      <c r="GR115" s="139">
        <f t="shared" si="95"/>
        <v>15000</v>
      </c>
      <c r="GS115" s="139">
        <f t="shared" si="95"/>
        <v>16492</v>
      </c>
      <c r="GT115" s="139">
        <f t="shared" si="95"/>
        <v>4000</v>
      </c>
      <c r="GU115" s="139">
        <f t="shared" si="95"/>
        <v>43545.9</v>
      </c>
      <c r="GV115" s="139">
        <f t="shared" si="95"/>
        <v>31152.92</v>
      </c>
      <c r="GW115" s="139">
        <f t="shared" si="95"/>
        <v>0</v>
      </c>
      <c r="GX115" s="139"/>
      <c r="GY115" s="139">
        <f ca="1">SUM(OFFSET(GL115,,1):GX115)</f>
        <v>229264.83000000002</v>
      </c>
    </row>
    <row r="116" spans="27:207" s="135" customFormat="1" ht="12" customHeight="1">
      <c r="AB116" s="141" t="s">
        <v>20</v>
      </c>
      <c r="AC116" s="142">
        <f t="shared" ref="AC116:AR116" si="96">SUM(AC111:AC115)</f>
        <v>0</v>
      </c>
      <c r="AD116" s="142">
        <f t="shared" ref="AD116:AN116" si="97">SUM(AD111:AD115)</f>
        <v>8096192.5327997403</v>
      </c>
      <c r="AE116" s="142">
        <f t="shared" si="97"/>
        <v>5812082.2606619205</v>
      </c>
      <c r="AF116" s="142">
        <f t="shared" si="97"/>
        <v>5758774.5233371612</v>
      </c>
      <c r="AG116" s="142">
        <f t="shared" si="97"/>
        <v>2340943.0173024</v>
      </c>
      <c r="AH116" s="142">
        <f t="shared" si="97"/>
        <v>2785964.4191546547</v>
      </c>
      <c r="AI116" s="142">
        <f t="shared" si="97"/>
        <v>1976803.9092083171</v>
      </c>
      <c r="AJ116" s="142">
        <f t="shared" si="97"/>
        <v>3698943.6771096499</v>
      </c>
      <c r="AK116" s="142">
        <f t="shared" si="97"/>
        <v>5771770.9560417924</v>
      </c>
      <c r="AL116" s="142">
        <f t="shared" si="97"/>
        <v>8302619.3991619367</v>
      </c>
      <c r="AM116" s="142">
        <f t="shared" si="97"/>
        <v>3869586.3945627054</v>
      </c>
      <c r="AN116" s="142">
        <f t="shared" si="97"/>
        <v>6592913.5757100061</v>
      </c>
      <c r="AO116" s="142"/>
      <c r="AP116" s="142">
        <f ca="1">SUM(OFFSET(AC116,,1):AO116)</f>
        <v>55006594.665050283</v>
      </c>
      <c r="AQ116" s="143"/>
      <c r="AR116" s="142">
        <f t="shared" si="96"/>
        <v>0</v>
      </c>
      <c r="AS116" s="142">
        <f t="shared" ref="AS116:BC116" si="98">SUM(AS111:AS115)</f>
        <v>8198138.7201812202</v>
      </c>
      <c r="AT116" s="142">
        <f t="shared" si="98"/>
        <v>5761767.2470798399</v>
      </c>
      <c r="AU116" s="142">
        <f t="shared" si="98"/>
        <v>5836120.6683812011</v>
      </c>
      <c r="AV116" s="142">
        <f t="shared" si="98"/>
        <v>2366674.0382911302</v>
      </c>
      <c r="AW116" s="142">
        <f t="shared" si="98"/>
        <v>2756663.9616555595</v>
      </c>
      <c r="AX116" s="142">
        <f t="shared" si="98"/>
        <v>1950531.1560167279</v>
      </c>
      <c r="AY116" s="142">
        <f t="shared" si="98"/>
        <v>3734618.3118002499</v>
      </c>
      <c r="AZ116" s="142">
        <f t="shared" si="98"/>
        <v>5795436.1942534409</v>
      </c>
      <c r="BA116" s="142">
        <f t="shared" si="98"/>
        <v>8184737.9683346767</v>
      </c>
      <c r="BB116" s="142">
        <f t="shared" si="98"/>
        <v>3868397.140118706</v>
      </c>
      <c r="BC116" s="142">
        <f t="shared" si="98"/>
        <v>6592911.5699999994</v>
      </c>
      <c r="BD116" s="142"/>
      <c r="BE116" s="142">
        <f ca="1">SUM(OFFSET(AR116,,1):BD116)</f>
        <v>55045996.976112746</v>
      </c>
      <c r="BF116" s="143"/>
      <c r="BG116" s="142">
        <f t="shared" ca="1" si="38"/>
        <v>0</v>
      </c>
      <c r="BH116" s="142">
        <f t="shared" ca="1" si="38"/>
        <v>101946.18738147989</v>
      </c>
      <c r="BI116" s="142">
        <f t="shared" ca="1" si="38"/>
        <v>-50315.013582080603</v>
      </c>
      <c r="BJ116" s="142">
        <f t="shared" ca="1" si="38"/>
        <v>77346.145044039935</v>
      </c>
      <c r="BK116" s="142">
        <f t="shared" ca="1" si="38"/>
        <v>25731.020988730248</v>
      </c>
      <c r="BL116" s="142">
        <f t="shared" ca="1" si="38"/>
        <v>-29300.457499095239</v>
      </c>
      <c r="BM116" s="142">
        <f t="shared" ca="1" si="38"/>
        <v>-26272.753191589145</v>
      </c>
      <c r="BN116" s="142">
        <f t="shared" ca="1" si="38"/>
        <v>35674.634690599982</v>
      </c>
      <c r="BO116" s="142">
        <f t="shared" ca="1" si="38"/>
        <v>23665.238211648539</v>
      </c>
      <c r="BP116" s="142">
        <f t="shared" ca="1" si="38"/>
        <v>-117881.43082726002</v>
      </c>
      <c r="BQ116" s="142">
        <f t="shared" ca="1" si="38"/>
        <v>-1189.2544439993799</v>
      </c>
      <c r="BR116" s="142">
        <f t="shared" ca="1" si="38"/>
        <v>-2.0057100066915154</v>
      </c>
      <c r="BS116" s="142"/>
      <c r="BT116" s="142">
        <f ca="1">SUM(OFFSET(BG116,,1):BS116)</f>
        <v>39402.311062467517</v>
      </c>
      <c r="BU116" s="143"/>
      <c r="BV116" s="142">
        <f t="shared" ref="BV116:CG116" si="99">SUM(BV111:BV115)</f>
        <v>0</v>
      </c>
      <c r="BW116" s="142">
        <f t="shared" si="99"/>
        <v>9514605.9876141939</v>
      </c>
      <c r="BX116" s="142">
        <f t="shared" si="99"/>
        <v>5989281.9295365782</v>
      </c>
      <c r="BY116" s="142">
        <f t="shared" si="99"/>
        <v>6096349.3123603296</v>
      </c>
      <c r="BZ116" s="142">
        <f t="shared" si="99"/>
        <v>2280825.1758165369</v>
      </c>
      <c r="CA116" s="142">
        <f t="shared" si="99"/>
        <v>2852114.0644557485</v>
      </c>
      <c r="CB116" s="142">
        <f t="shared" si="99"/>
        <v>1903304.5307048708</v>
      </c>
      <c r="CC116" s="142">
        <f t="shared" si="99"/>
        <v>3706709.5988132898</v>
      </c>
      <c r="CD116" s="142">
        <f t="shared" si="99"/>
        <v>5831579.3333705124</v>
      </c>
      <c r="CE116" s="142">
        <f t="shared" si="99"/>
        <v>9580924.1857543718</v>
      </c>
      <c r="CF116" s="142">
        <f t="shared" si="99"/>
        <v>4528763.4883774435</v>
      </c>
      <c r="CG116" s="142">
        <f t="shared" si="99"/>
        <v>6442848</v>
      </c>
      <c r="CH116" s="142"/>
      <c r="CI116" s="142">
        <f ca="1">SUM(OFFSET(BV116,,1):CH116)</f>
        <v>58727305.606803879</v>
      </c>
      <c r="CJ116" s="143"/>
      <c r="CK116" s="142">
        <f t="shared" ref="CK116:CV116" si="100">SUM(CK111:CK115)</f>
        <v>0</v>
      </c>
      <c r="CL116" s="142">
        <f t="shared" si="100"/>
        <v>10314310.343422202</v>
      </c>
      <c r="CM116" s="142">
        <f t="shared" si="100"/>
        <v>6136917.0808799127</v>
      </c>
      <c r="CN116" s="142">
        <f t="shared" si="100"/>
        <v>6119761.3290364379</v>
      </c>
      <c r="CO116" s="142">
        <f t="shared" si="100"/>
        <v>2501563.1991412891</v>
      </c>
      <c r="CP116" s="142">
        <f t="shared" si="100"/>
        <v>3415707.5294277663</v>
      </c>
      <c r="CQ116" s="142">
        <f t="shared" si="100"/>
        <v>2096191.7750776557</v>
      </c>
      <c r="CR116" s="142">
        <f t="shared" si="100"/>
        <v>3691049.1720894547</v>
      </c>
      <c r="CS116" s="142">
        <f t="shared" si="100"/>
        <v>5784699.4117705123</v>
      </c>
      <c r="CT116" s="142">
        <f t="shared" si="100"/>
        <v>9896571.648878254</v>
      </c>
      <c r="CU116" s="142">
        <f t="shared" si="100"/>
        <v>4418232.7678903453</v>
      </c>
      <c r="CV116" s="142">
        <f t="shared" si="100"/>
        <v>6442848</v>
      </c>
      <c r="CW116" s="142"/>
      <c r="CX116" s="142">
        <f ca="1">SUM(OFFSET(CK116,,1):CW116)</f>
        <v>60817852.257613838</v>
      </c>
      <c r="CY116" s="143"/>
      <c r="CZ116" s="142">
        <f t="shared" ref="CZ116:DK116" si="101">SUM(CZ111:CZ115)</f>
        <v>0</v>
      </c>
      <c r="DA116" s="142">
        <f t="shared" si="101"/>
        <v>11862771.976106735</v>
      </c>
      <c r="DB116" s="142">
        <f t="shared" si="101"/>
        <v>6278401.0958799124</v>
      </c>
      <c r="DC116" s="142">
        <f t="shared" si="101"/>
        <v>6319781.9836356267</v>
      </c>
      <c r="DD116" s="142">
        <f t="shared" si="101"/>
        <v>2471759.3993697544</v>
      </c>
      <c r="DE116" s="142">
        <f t="shared" si="101"/>
        <v>3958114.9089503861</v>
      </c>
      <c r="DF116" s="142">
        <f t="shared" si="101"/>
        <v>2264110.5269798199</v>
      </c>
      <c r="DG116" s="142">
        <f t="shared" si="101"/>
        <v>4507521.186690785</v>
      </c>
      <c r="DH116" s="142">
        <f t="shared" si="101"/>
        <v>5916979.4117705123</v>
      </c>
      <c r="DI116" s="142">
        <f t="shared" si="101"/>
        <v>10664840.890021821</v>
      </c>
      <c r="DJ116" s="142">
        <f t="shared" si="101"/>
        <v>4608344.8859353038</v>
      </c>
      <c r="DK116" s="142">
        <f t="shared" si="101"/>
        <v>6442848</v>
      </c>
      <c r="DL116" s="142"/>
      <c r="DM116" s="142">
        <f ca="1">SUM(OFFSET(CZ116,,1):DL116)</f>
        <v>65295474.265340656</v>
      </c>
      <c r="DN116" s="143"/>
      <c r="DO116" s="142">
        <f t="shared" ref="DO116:DZ116" si="102">SUM(DO111:DO115)</f>
        <v>0</v>
      </c>
      <c r="DP116" s="142">
        <f t="shared" si="102"/>
        <v>12813875.375407239</v>
      </c>
      <c r="DQ116" s="142">
        <f t="shared" si="102"/>
        <v>6460720.0958799124</v>
      </c>
      <c r="DR116" s="142">
        <f t="shared" si="102"/>
        <v>6566734.6382348193</v>
      </c>
      <c r="DS116" s="142">
        <f t="shared" si="102"/>
        <v>2611043.1456474806</v>
      </c>
      <c r="DT116" s="142">
        <f t="shared" si="102"/>
        <v>4353829.4709084798</v>
      </c>
      <c r="DU116" s="142">
        <f t="shared" si="102"/>
        <v>2403510.8238766785</v>
      </c>
      <c r="DV116" s="142">
        <f t="shared" si="102"/>
        <v>4638502.1642220579</v>
      </c>
      <c r="DW116" s="142">
        <f t="shared" si="102"/>
        <v>6090952.4117705123</v>
      </c>
      <c r="DX116" s="142">
        <f t="shared" si="102"/>
        <v>11508649.320534606</v>
      </c>
      <c r="DY116" s="142">
        <f t="shared" si="102"/>
        <v>4744190.284143189</v>
      </c>
      <c r="DZ116" s="142">
        <f t="shared" si="102"/>
        <v>6442848</v>
      </c>
      <c r="EA116" s="142"/>
      <c r="EB116" s="142">
        <f ca="1">SUM(OFFSET(DO116,,1):EA116)</f>
        <v>68634855.730624974</v>
      </c>
      <c r="EC116" s="143"/>
      <c r="ED116" s="142">
        <f t="shared" ref="ED116:EO116" si="103">SUM(ED111:ED115)</f>
        <v>0</v>
      </c>
      <c r="EE116" s="142">
        <f t="shared" si="103"/>
        <v>13397019.819098612</v>
      </c>
      <c r="EF116" s="142">
        <f t="shared" si="103"/>
        <v>6643506.2008399125</v>
      </c>
      <c r="EG116" s="142">
        <f t="shared" si="103"/>
        <v>6749909.4872932807</v>
      </c>
      <c r="EH116" s="142">
        <f t="shared" si="103"/>
        <v>2686993.1853367062</v>
      </c>
      <c r="EI116" s="142">
        <f t="shared" si="103"/>
        <v>4763882.9615462348</v>
      </c>
      <c r="EJ116" s="142">
        <f t="shared" si="103"/>
        <v>2451770.6342906468</v>
      </c>
      <c r="EK116" s="142">
        <f t="shared" si="103"/>
        <v>4549031.6918085637</v>
      </c>
      <c r="EL116" s="142">
        <f t="shared" si="103"/>
        <v>6265396.3023817129</v>
      </c>
      <c r="EM116" s="142">
        <f t="shared" si="103"/>
        <v>12064086.672795858</v>
      </c>
      <c r="EN116" s="142">
        <f t="shared" si="103"/>
        <v>4879833.6116522932</v>
      </c>
      <c r="EO116" s="142">
        <f t="shared" si="103"/>
        <v>6442848</v>
      </c>
      <c r="EP116" s="142"/>
      <c r="EQ116" s="142">
        <f ca="1">SUM(OFFSET(ED116,,1):EP116)</f>
        <v>70894278.567043811</v>
      </c>
      <c r="ER116" s="143"/>
      <c r="ES116" s="142">
        <f t="shared" ref="ES116:FD116" si="104">SUM(ES111:ES115)</f>
        <v>0</v>
      </c>
      <c r="ET116" s="142">
        <f t="shared" si="104"/>
        <v>13454592.863542916</v>
      </c>
      <c r="EU116" s="142">
        <f t="shared" si="104"/>
        <v>6672448.344364712</v>
      </c>
      <c r="EV116" s="142">
        <f t="shared" si="104"/>
        <v>6778829.2066485733</v>
      </c>
      <c r="EW116" s="142">
        <f t="shared" si="104"/>
        <v>2698984.2096096231</v>
      </c>
      <c r="EX116" s="142">
        <f t="shared" si="104"/>
        <v>4788359.7062335331</v>
      </c>
      <c r="EY116" s="142">
        <f t="shared" si="104"/>
        <v>2463027.5935836323</v>
      </c>
      <c r="EZ116" s="142">
        <f t="shared" si="104"/>
        <v>4548933.5310244672</v>
      </c>
      <c r="FA116" s="142">
        <f t="shared" si="104"/>
        <v>6293020.7153947689</v>
      </c>
      <c r="FB116" s="142">
        <f t="shared" si="104"/>
        <v>12120008.930418259</v>
      </c>
      <c r="FC116" s="142">
        <f t="shared" si="104"/>
        <v>4901289.7995335665</v>
      </c>
      <c r="FD116" s="142">
        <f t="shared" si="104"/>
        <v>6442848</v>
      </c>
      <c r="FE116" s="142"/>
      <c r="FF116" s="142">
        <f ca="1">SUM(OFFSET(ES116,,1):FE116)</f>
        <v>71162342.900354058</v>
      </c>
      <c r="FG116" s="143"/>
      <c r="FH116" s="142">
        <f t="shared" ref="FH116:FS116" si="105">SUM(FH111:FH115)</f>
        <v>0</v>
      </c>
      <c r="FI116" s="142">
        <f t="shared" si="105"/>
        <v>13509912.179857245</v>
      </c>
      <c r="FJ116" s="142">
        <f t="shared" si="105"/>
        <v>6701534.7836071365</v>
      </c>
      <c r="FK116" s="142">
        <f t="shared" si="105"/>
        <v>6807889.2896006415</v>
      </c>
      <c r="FL116" s="142">
        <f t="shared" si="105"/>
        <v>2711036.1840039049</v>
      </c>
      <c r="FM116" s="142">
        <f t="shared" si="105"/>
        <v>4809856.9356042678</v>
      </c>
      <c r="FN116" s="142">
        <f t="shared" si="105"/>
        <v>2473903.4355939827</v>
      </c>
      <c r="FO116" s="142">
        <f t="shared" si="105"/>
        <v>4568259.8889570553</v>
      </c>
      <c r="FP116" s="142">
        <f t="shared" si="105"/>
        <v>6320781.4904728895</v>
      </c>
      <c r="FQ116" s="142">
        <f t="shared" si="105"/>
        <v>12173666.827008771</v>
      </c>
      <c r="FR116" s="142">
        <f t="shared" si="105"/>
        <v>4922852.2983542457</v>
      </c>
      <c r="FS116" s="142">
        <f t="shared" si="105"/>
        <v>6442848</v>
      </c>
      <c r="FT116" s="142"/>
      <c r="FU116" s="142">
        <f ca="1">SUM(OFFSET(FH116,,1):FT116)</f>
        <v>71442541.313060135</v>
      </c>
      <c r="FV116" s="143"/>
      <c r="FW116" s="142">
        <f t="shared" ref="FW116:GH116" si="106">SUM(FW111:FW115)</f>
        <v>0</v>
      </c>
      <c r="FX116" s="142">
        <f t="shared" si="106"/>
        <v>13565183.767753143</v>
      </c>
      <c r="FY116" s="142">
        <f t="shared" si="106"/>
        <v>6730766.530045772</v>
      </c>
      <c r="FZ116" s="142">
        <f t="shared" si="106"/>
        <v>6837099.7479674704</v>
      </c>
      <c r="GA116" s="142">
        <f t="shared" si="106"/>
        <v>2723147.1132701575</v>
      </c>
      <c r="GB116" s="142">
        <f t="shared" si="106"/>
        <v>4831720.8661218565</v>
      </c>
      <c r="GC116" s="142">
        <f t="shared" si="106"/>
        <v>2484608.2168143848</v>
      </c>
      <c r="GD116" s="142">
        <f t="shared" si="106"/>
        <v>4587682.9836793058</v>
      </c>
      <c r="GE116" s="142">
        <f t="shared" si="106"/>
        <v>6348681.6394264018</v>
      </c>
      <c r="GF116" s="142">
        <f t="shared" si="106"/>
        <v>12227433.048082234</v>
      </c>
      <c r="GG116" s="142">
        <f t="shared" si="106"/>
        <v>4944521.1196690286</v>
      </c>
      <c r="GH116" s="142">
        <f t="shared" si="106"/>
        <v>6442848</v>
      </c>
      <c r="GI116" s="142"/>
      <c r="GJ116" s="142">
        <f ca="1">SUM(OFFSET(FW116,,1):GI116)</f>
        <v>71723693.032829747</v>
      </c>
      <c r="GK116" s="143"/>
      <c r="GL116" s="142">
        <f t="shared" ref="GL116:GW116" si="107">SUM(GL111:GL115)</f>
        <v>0</v>
      </c>
      <c r="GM116" s="142">
        <f t="shared" si="107"/>
        <v>13620730.648588521</v>
      </c>
      <c r="GN116" s="142">
        <f t="shared" si="107"/>
        <v>6760145.5952166021</v>
      </c>
      <c r="GO116" s="142">
        <f t="shared" si="107"/>
        <v>6866453.5936261341</v>
      </c>
      <c r="GP116" s="142">
        <f t="shared" si="107"/>
        <v>2735319.0021827421</v>
      </c>
      <c r="GQ116" s="142">
        <f t="shared" si="107"/>
        <v>4853691.506292033</v>
      </c>
      <c r="GR116" s="142">
        <f t="shared" si="107"/>
        <v>2495366.9419408892</v>
      </c>
      <c r="GS116" s="142">
        <f t="shared" si="107"/>
        <v>4607204.8238751683</v>
      </c>
      <c r="GT116" s="142">
        <f t="shared" si="107"/>
        <v>6376721.1741246814</v>
      </c>
      <c r="GU116" s="142">
        <f t="shared" si="107"/>
        <v>12281468.615261067</v>
      </c>
      <c r="GV116" s="142">
        <f t="shared" si="107"/>
        <v>4966302.2750903852</v>
      </c>
      <c r="GW116" s="142">
        <f t="shared" si="107"/>
        <v>6442848</v>
      </c>
      <c r="GX116" s="142"/>
      <c r="GY116" s="142">
        <f ca="1">SUM(OFFSET(GL116,,1):GX116)</f>
        <v>72006252.176198214</v>
      </c>
    </row>
    <row r="117" spans="27:207" s="135" customFormat="1" ht="12" customHeight="1">
      <c r="AA117" s="138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40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40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40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40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40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40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  <c r="EC117" s="140"/>
      <c r="ED117" s="139"/>
      <c r="EE117" s="139"/>
      <c r="EF117" s="139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39"/>
      <c r="EQ117" s="139"/>
      <c r="ER117" s="140"/>
      <c r="ES117" s="139"/>
      <c r="ET117" s="139"/>
      <c r="EU117" s="139"/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40"/>
      <c r="FH117" s="139"/>
      <c r="FI117" s="139"/>
      <c r="FJ117" s="139"/>
      <c r="FK117" s="139"/>
      <c r="FL117" s="139"/>
      <c r="FM117" s="139"/>
      <c r="FN117" s="139"/>
      <c r="FO117" s="139"/>
      <c r="FP117" s="139"/>
      <c r="FQ117" s="139"/>
      <c r="FR117" s="139"/>
      <c r="FS117" s="139"/>
      <c r="FT117" s="139"/>
      <c r="FU117" s="139"/>
      <c r="FV117" s="140"/>
      <c r="FW117" s="139"/>
      <c r="FX117" s="139"/>
      <c r="FY117" s="139"/>
      <c r="FZ117" s="139"/>
      <c r="GA117" s="139"/>
      <c r="GB117" s="139"/>
      <c r="GC117" s="139"/>
      <c r="GD117" s="139"/>
      <c r="GE117" s="139"/>
      <c r="GF117" s="139"/>
      <c r="GG117" s="139"/>
      <c r="GH117" s="139"/>
      <c r="GI117" s="139"/>
      <c r="GJ117" s="139"/>
      <c r="GK117" s="140"/>
      <c r="GL117" s="139"/>
      <c r="GM117" s="139"/>
      <c r="GN117" s="139"/>
      <c r="GO117" s="139"/>
      <c r="GP117" s="139"/>
      <c r="GQ117" s="139"/>
      <c r="GR117" s="139"/>
      <c r="GS117" s="139"/>
      <c r="GT117" s="139"/>
      <c r="GU117" s="139"/>
      <c r="GV117" s="139"/>
      <c r="GW117" s="139"/>
      <c r="GX117" s="139"/>
      <c r="GY117" s="139"/>
    </row>
    <row r="118" spans="27:207" s="135" customFormat="1" ht="12" customHeight="1">
      <c r="AA118" s="141" t="s">
        <v>21</v>
      </c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40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40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40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40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40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40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  <c r="EC118" s="140"/>
      <c r="ED118" s="139"/>
      <c r="EE118" s="139"/>
      <c r="EF118" s="139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39"/>
      <c r="EQ118" s="139"/>
      <c r="ER118" s="140"/>
      <c r="ES118" s="139"/>
      <c r="ET118" s="139"/>
      <c r="EU118" s="139"/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40"/>
      <c r="FH118" s="139"/>
      <c r="FI118" s="139"/>
      <c r="FJ118" s="139"/>
      <c r="FK118" s="139"/>
      <c r="FL118" s="139"/>
      <c r="FM118" s="139"/>
      <c r="FN118" s="139"/>
      <c r="FO118" s="139"/>
      <c r="FP118" s="139"/>
      <c r="FQ118" s="139"/>
      <c r="FR118" s="139"/>
      <c r="FS118" s="139"/>
      <c r="FT118" s="139"/>
      <c r="FU118" s="139"/>
      <c r="FV118" s="140"/>
      <c r="FW118" s="139"/>
      <c r="FX118" s="139"/>
      <c r="FY118" s="139"/>
      <c r="FZ118" s="139"/>
      <c r="GA118" s="139"/>
      <c r="GB118" s="139"/>
      <c r="GC118" s="139"/>
      <c r="GD118" s="139"/>
      <c r="GE118" s="139"/>
      <c r="GF118" s="139"/>
      <c r="GG118" s="139"/>
      <c r="GH118" s="139"/>
      <c r="GI118" s="139"/>
      <c r="GJ118" s="139"/>
      <c r="GK118" s="140"/>
      <c r="GL118" s="139"/>
      <c r="GM118" s="139"/>
      <c r="GN118" s="139"/>
      <c r="GO118" s="139"/>
      <c r="GP118" s="139"/>
      <c r="GQ118" s="139"/>
      <c r="GR118" s="139"/>
      <c r="GS118" s="139"/>
      <c r="GT118" s="139"/>
      <c r="GU118" s="139"/>
      <c r="GV118" s="139"/>
      <c r="GW118" s="139"/>
      <c r="GX118" s="139"/>
      <c r="GY118" s="139"/>
    </row>
    <row r="119" spans="27:207" s="135" customFormat="1" ht="12" customHeight="1">
      <c r="AB119" s="138" t="s">
        <v>22</v>
      </c>
      <c r="AC119" s="139">
        <f>AC363+AC418+AC430</f>
        <v>0</v>
      </c>
      <c r="AD119" s="139">
        <f t="shared" ref="AD119:AN119" si="108">AD363+AD418+AD430</f>
        <v>3551837.1418118691</v>
      </c>
      <c r="AE119" s="139">
        <f t="shared" si="108"/>
        <v>3089007.9311147667</v>
      </c>
      <c r="AF119" s="139">
        <f t="shared" si="108"/>
        <v>2861721.9426887785</v>
      </c>
      <c r="AG119" s="139">
        <f t="shared" si="108"/>
        <v>1114606.5227279589</v>
      </c>
      <c r="AH119" s="139">
        <f t="shared" si="108"/>
        <v>1451484.3170157531</v>
      </c>
      <c r="AI119" s="139">
        <f t="shared" si="108"/>
        <v>1161242.2969321904</v>
      </c>
      <c r="AJ119" s="139">
        <f t="shared" si="108"/>
        <v>1675843.134767103</v>
      </c>
      <c r="AK119" s="139">
        <f t="shared" si="108"/>
        <v>2760778.8439908088</v>
      </c>
      <c r="AL119" s="139">
        <f t="shared" si="108"/>
        <v>4482292.5871887784</v>
      </c>
      <c r="AM119" s="139">
        <f t="shared" si="108"/>
        <v>2203144.1132943542</v>
      </c>
      <c r="AN119" s="139">
        <f t="shared" si="108"/>
        <v>2983113.7112660874</v>
      </c>
      <c r="AO119" s="139"/>
      <c r="AP119" s="139">
        <f ca="1">SUM(OFFSET(AC119,,1):AO119)</f>
        <v>27335072.542798452</v>
      </c>
      <c r="AQ119" s="140"/>
      <c r="AR119" s="139">
        <f>AR363+AR418+AR430</f>
        <v>0</v>
      </c>
      <c r="AS119" s="139">
        <f t="shared" ref="AS119:BC119" si="109">AS363+AS418+AS430</f>
        <v>3559305.8145442326</v>
      </c>
      <c r="AT119" s="139">
        <f t="shared" si="109"/>
        <v>3097362.3900965848</v>
      </c>
      <c r="AU119" s="139">
        <f t="shared" si="109"/>
        <v>2844938.0131760556</v>
      </c>
      <c r="AV119" s="139">
        <f t="shared" si="109"/>
        <v>1110255.4827279588</v>
      </c>
      <c r="AW119" s="139">
        <f t="shared" si="109"/>
        <v>1441167.3031298185</v>
      </c>
      <c r="AX119" s="139">
        <f t="shared" si="109"/>
        <v>1161242.2969321904</v>
      </c>
      <c r="AY119" s="139">
        <f t="shared" si="109"/>
        <v>1675843.134767103</v>
      </c>
      <c r="AZ119" s="139">
        <f t="shared" si="109"/>
        <v>2760778.8439908088</v>
      </c>
      <c r="BA119" s="139">
        <f t="shared" si="109"/>
        <v>4482292.5871887784</v>
      </c>
      <c r="BB119" s="139">
        <f t="shared" si="109"/>
        <v>2160423.0320140212</v>
      </c>
      <c r="BC119" s="139">
        <f t="shared" si="109"/>
        <v>2983113.7112660874</v>
      </c>
      <c r="BD119" s="139"/>
      <c r="BE119" s="139">
        <f ca="1">SUM(OFFSET(AR119,,1):BD119)</f>
        <v>27276722.609833635</v>
      </c>
      <c r="BF119" s="140"/>
      <c r="BG119" s="139">
        <f t="shared" ref="BG119:BR123" ca="1" si="110">OFFSET($AC119,,COLUMN()-COLUMN($BG119))-OFFSET($AR119,,COLUMN()-COLUMN($BG119))</f>
        <v>0</v>
      </c>
      <c r="BH119" s="139">
        <f t="shared" ca="1" si="110"/>
        <v>-7468.672732363455</v>
      </c>
      <c r="BI119" s="139">
        <f t="shared" ca="1" si="110"/>
        <v>-8354.4589818180539</v>
      </c>
      <c r="BJ119" s="139">
        <f t="shared" ca="1" si="110"/>
        <v>16783.929512722883</v>
      </c>
      <c r="BK119" s="139">
        <f t="shared" ca="1" si="110"/>
        <v>4351.0400000000373</v>
      </c>
      <c r="BL119" s="139">
        <f t="shared" ca="1" si="110"/>
        <v>10317.013885934604</v>
      </c>
      <c r="BM119" s="139">
        <f t="shared" ca="1" si="110"/>
        <v>0</v>
      </c>
      <c r="BN119" s="139">
        <f t="shared" ca="1" si="110"/>
        <v>0</v>
      </c>
      <c r="BO119" s="139">
        <f t="shared" ca="1" si="110"/>
        <v>0</v>
      </c>
      <c r="BP119" s="139">
        <f t="shared" ca="1" si="110"/>
        <v>0</v>
      </c>
      <c r="BQ119" s="139">
        <f t="shared" ca="1" si="110"/>
        <v>42721.08128033299</v>
      </c>
      <c r="BR119" s="139">
        <f t="shared" ca="1" si="110"/>
        <v>0</v>
      </c>
      <c r="BS119" s="139"/>
      <c r="BT119" s="139">
        <f ca="1">SUM(OFFSET(BG119,,1):BS119)</f>
        <v>58349.932964809006</v>
      </c>
      <c r="BU119" s="140"/>
      <c r="BV119" s="139">
        <f>BV363+BV418+BV430</f>
        <v>0</v>
      </c>
      <c r="BW119" s="139">
        <f t="shared" ref="BW119:CG119" si="111">BW363+BW418+BW430</f>
        <v>4484033.4505866002</v>
      </c>
      <c r="BX119" s="139">
        <f t="shared" si="111"/>
        <v>3447141.7314072051</v>
      </c>
      <c r="BY119" s="139">
        <f t="shared" si="111"/>
        <v>3375625.4758244301</v>
      </c>
      <c r="BZ119" s="139">
        <f t="shared" si="111"/>
        <v>1368661.0279789632</v>
      </c>
      <c r="CA119" s="139">
        <f t="shared" si="111"/>
        <v>1839968.0216498952</v>
      </c>
      <c r="CB119" s="139">
        <f t="shared" si="111"/>
        <v>1172403.3699117</v>
      </c>
      <c r="CC119" s="139">
        <f t="shared" si="111"/>
        <v>1867986.1902902701</v>
      </c>
      <c r="CD119" s="139">
        <f t="shared" si="111"/>
        <v>2972858.2393102362</v>
      </c>
      <c r="CE119" s="139">
        <f t="shared" si="111"/>
        <v>5330031.0647236994</v>
      </c>
      <c r="CF119" s="139">
        <f t="shared" si="111"/>
        <v>2599344.3098169002</v>
      </c>
      <c r="CG119" s="139">
        <f t="shared" si="111"/>
        <v>3627086.7067048131</v>
      </c>
      <c r="CH119" s="139"/>
      <c r="CI119" s="139">
        <f ca="1">SUM(OFFSET(BV119,,1):CH119)</f>
        <v>32085139.588204715</v>
      </c>
      <c r="CJ119" s="140"/>
      <c r="CK119" s="139">
        <f>CK363+CK418+CK430</f>
        <v>0</v>
      </c>
      <c r="CL119" s="139">
        <f t="shared" ref="CL119:CV119" si="112">CL363+CL418+CL430</f>
        <v>5526422.0307900114</v>
      </c>
      <c r="CM119" s="139">
        <f t="shared" si="112"/>
        <v>3632855.865502852</v>
      </c>
      <c r="CN119" s="139">
        <f t="shared" si="112"/>
        <v>3554513.460272626</v>
      </c>
      <c r="CO119" s="139">
        <f t="shared" si="112"/>
        <v>1440512.5206638384</v>
      </c>
      <c r="CP119" s="139">
        <f t="shared" si="112"/>
        <v>2139346.3181042471</v>
      </c>
      <c r="CQ119" s="139">
        <f t="shared" si="112"/>
        <v>1236185.2886824489</v>
      </c>
      <c r="CR119" s="139">
        <f t="shared" si="112"/>
        <v>1965521.4752342529</v>
      </c>
      <c r="CS119" s="139">
        <f t="shared" si="112"/>
        <v>3141836.7711573602</v>
      </c>
      <c r="CT119" s="139">
        <f t="shared" si="112"/>
        <v>6148516.670363998</v>
      </c>
      <c r="CU119" s="139">
        <f t="shared" si="112"/>
        <v>2736343.5245555909</v>
      </c>
      <c r="CV119" s="139">
        <f t="shared" si="112"/>
        <v>3768036.462304417</v>
      </c>
      <c r="CW119" s="139"/>
      <c r="CX119" s="139">
        <f ca="1">SUM(OFFSET(CK119,,1):CW119)</f>
        <v>35290090.38763164</v>
      </c>
      <c r="CY119" s="140"/>
      <c r="CZ119" s="139">
        <f>CZ363+CZ418+CZ430</f>
        <v>0</v>
      </c>
      <c r="DA119" s="139">
        <f t="shared" ref="DA119:DK119" si="113">DA363+DA418+DA430</f>
        <v>6481015.5379503742</v>
      </c>
      <c r="DB119" s="139">
        <f t="shared" si="113"/>
        <v>3810658.3908334272</v>
      </c>
      <c r="DC119" s="139">
        <f t="shared" si="113"/>
        <v>3725453.8322879048</v>
      </c>
      <c r="DD119" s="139">
        <f t="shared" si="113"/>
        <v>1507830.4323912072</v>
      </c>
      <c r="DE119" s="139">
        <f t="shared" si="113"/>
        <v>2601139.3995659156</v>
      </c>
      <c r="DF119" s="139">
        <f t="shared" si="113"/>
        <v>1297296.7863970289</v>
      </c>
      <c r="DG119" s="139">
        <f t="shared" si="113"/>
        <v>2058430.0726999566</v>
      </c>
      <c r="DH119" s="139">
        <f t="shared" si="113"/>
        <v>3291541.3807553239</v>
      </c>
      <c r="DI119" s="139">
        <f t="shared" si="113"/>
        <v>7052299.1114589088</v>
      </c>
      <c r="DJ119" s="139">
        <f t="shared" si="113"/>
        <v>2866690.3797158827</v>
      </c>
      <c r="DK119" s="139">
        <f t="shared" si="113"/>
        <v>3921465.3358722869</v>
      </c>
      <c r="DL119" s="139"/>
      <c r="DM119" s="139">
        <f ca="1">SUM(OFFSET(CZ119,,1):DL119)</f>
        <v>38613820.659928218</v>
      </c>
      <c r="DN119" s="140"/>
      <c r="DO119" s="139">
        <f>DO363+DO418+DO430</f>
        <v>0</v>
      </c>
      <c r="DP119" s="139">
        <f t="shared" ref="DP119:DZ119" si="114">DP363+DP418+DP430</f>
        <v>6835434.0398309901</v>
      </c>
      <c r="DQ119" s="139">
        <f t="shared" si="114"/>
        <v>3970752.4384266194</v>
      </c>
      <c r="DR119" s="139">
        <f t="shared" si="114"/>
        <v>3877230.2027443191</v>
      </c>
      <c r="DS119" s="139">
        <f t="shared" si="114"/>
        <v>1568031.9610036486</v>
      </c>
      <c r="DT119" s="139">
        <f t="shared" si="114"/>
        <v>2707179.1915677171</v>
      </c>
      <c r="DU119" s="139">
        <f t="shared" si="114"/>
        <v>1352863.7922895828</v>
      </c>
      <c r="DV119" s="139">
        <f t="shared" si="114"/>
        <v>2140594.1367359357</v>
      </c>
      <c r="DW119" s="139">
        <f t="shared" si="114"/>
        <v>3425249.8125641034</v>
      </c>
      <c r="DX119" s="139">
        <f t="shared" si="114"/>
        <v>7334329.0268040262</v>
      </c>
      <c r="DY119" s="139">
        <f t="shared" si="114"/>
        <v>2984687.8593278294</v>
      </c>
      <c r="DZ119" s="139">
        <f t="shared" si="114"/>
        <v>4071690.2500485778</v>
      </c>
      <c r="EA119" s="139"/>
      <c r="EB119" s="139">
        <f ca="1">SUM(OFFSET(DO119,,1):EA119)</f>
        <v>40268042.711343348</v>
      </c>
      <c r="EC119" s="140"/>
      <c r="ED119" s="139">
        <f>ED363+ED418+ED430</f>
        <v>0</v>
      </c>
      <c r="EE119" s="139">
        <f t="shared" ref="EE119:EO119" si="115">EE363+EE418+EE430</f>
        <v>7150829.648227172</v>
      </c>
      <c r="EF119" s="139">
        <f t="shared" si="115"/>
        <v>4163430.843226742</v>
      </c>
      <c r="EG119" s="139">
        <f t="shared" si="115"/>
        <v>4059244.0565397814</v>
      </c>
      <c r="EH119" s="139">
        <f t="shared" si="115"/>
        <v>1642883.2552949232</v>
      </c>
      <c r="EI119" s="139">
        <f t="shared" si="115"/>
        <v>2836477.5377454325</v>
      </c>
      <c r="EJ119" s="139">
        <f t="shared" si="115"/>
        <v>1419957.8168853747</v>
      </c>
      <c r="EK119" s="139">
        <f t="shared" si="115"/>
        <v>2239359.4932666859</v>
      </c>
      <c r="EL119" s="139">
        <f t="shared" si="115"/>
        <v>3586571.8431268781</v>
      </c>
      <c r="EM119" s="139">
        <f t="shared" si="115"/>
        <v>7676264.0335871279</v>
      </c>
      <c r="EN119" s="139">
        <f t="shared" si="115"/>
        <v>3128167.4273790517</v>
      </c>
      <c r="EO119" s="139">
        <f t="shared" si="115"/>
        <v>4235747.529977167</v>
      </c>
      <c r="EP119" s="139"/>
      <c r="EQ119" s="139">
        <f ca="1">SUM(OFFSET(ED119,,1):EP119)</f>
        <v>42138933.485256329</v>
      </c>
      <c r="ER119" s="140"/>
      <c r="ES119" s="139">
        <f>ES363+ES418+ES430</f>
        <v>0</v>
      </c>
      <c r="ET119" s="139">
        <f t="shared" ref="ET119:FD119" si="116">ET363+ET418+ET430</f>
        <v>7437622.2409558501</v>
      </c>
      <c r="EU119" s="139">
        <f t="shared" si="116"/>
        <v>4340394.3514056234</v>
      </c>
      <c r="EV119" s="139">
        <f t="shared" si="116"/>
        <v>4225313.171584636</v>
      </c>
      <c r="EW119" s="139">
        <f t="shared" si="116"/>
        <v>1709747.4913768885</v>
      </c>
      <c r="EX119" s="139">
        <f t="shared" si="116"/>
        <v>2953637.2061364278</v>
      </c>
      <c r="EY119" s="139">
        <f t="shared" si="116"/>
        <v>1481814.7066701369</v>
      </c>
      <c r="EZ119" s="139">
        <f t="shared" si="116"/>
        <v>2329007.4032485783</v>
      </c>
      <c r="FA119" s="139">
        <f t="shared" si="116"/>
        <v>3733535.2337476118</v>
      </c>
      <c r="FB119" s="139">
        <f t="shared" si="116"/>
        <v>7986158.6752864532</v>
      </c>
      <c r="FC119" s="139">
        <f t="shared" si="116"/>
        <v>3259174.0814302983</v>
      </c>
      <c r="FD119" s="139">
        <f t="shared" si="116"/>
        <v>4399915.9463780848</v>
      </c>
      <c r="FE119" s="139"/>
      <c r="FF119" s="139">
        <f ca="1">SUM(OFFSET(ES119,,1):FE119)</f>
        <v>43856320.508220583</v>
      </c>
      <c r="FG119" s="140"/>
      <c r="FH119" s="139">
        <f>FH363+FH418+FH430</f>
        <v>0</v>
      </c>
      <c r="FI119" s="139">
        <f t="shared" ref="FI119:FS119" si="117">FI363+FI418+FI430</f>
        <v>7736574.3064639568</v>
      </c>
      <c r="FJ119" s="139">
        <f t="shared" si="117"/>
        <v>4526378.1016798811</v>
      </c>
      <c r="FK119" s="139">
        <f t="shared" si="117"/>
        <v>4398931.7382970974</v>
      </c>
      <c r="FL119" s="139">
        <f t="shared" si="117"/>
        <v>1780140.4499237365</v>
      </c>
      <c r="FM119" s="139">
        <f t="shared" si="117"/>
        <v>3076701.2604075167</v>
      </c>
      <c r="FN119" s="139">
        <f t="shared" si="117"/>
        <v>1547057.3018616508</v>
      </c>
      <c r="FO119" s="139">
        <f t="shared" si="117"/>
        <v>2422583.8202805854</v>
      </c>
      <c r="FP119" s="139">
        <f t="shared" si="117"/>
        <v>3887521.0470440295</v>
      </c>
      <c r="FQ119" s="139">
        <f t="shared" si="117"/>
        <v>8310767.6724825101</v>
      </c>
      <c r="FR119" s="139">
        <f t="shared" si="117"/>
        <v>3397136.113118086</v>
      </c>
      <c r="FS119" s="139">
        <f t="shared" si="117"/>
        <v>4571811.3398416433</v>
      </c>
      <c r="FT119" s="139"/>
      <c r="FU119" s="139">
        <f ca="1">SUM(OFFSET(FH119,,1):FT119)</f>
        <v>45655603.151400693</v>
      </c>
      <c r="FV119" s="140"/>
      <c r="FW119" s="139">
        <f>FW363+FW418+FW430</f>
        <v>0</v>
      </c>
      <c r="FX119" s="139">
        <f t="shared" ref="FX119:GH119" si="118">FX363+FX418+FX430</f>
        <v>8049733.6572338864</v>
      </c>
      <c r="FY119" s="139">
        <f t="shared" si="118"/>
        <v>4722589.4062933167</v>
      </c>
      <c r="FZ119" s="139">
        <f t="shared" si="118"/>
        <v>4581264.629885627</v>
      </c>
      <c r="GA119" s="139">
        <f t="shared" si="118"/>
        <v>1854419.6452419502</v>
      </c>
      <c r="GB119" s="139">
        <f t="shared" si="118"/>
        <v>3206398.9618547931</v>
      </c>
      <c r="GC119" s="139">
        <f t="shared" si="118"/>
        <v>1616096.0139256928</v>
      </c>
      <c r="GD119" s="139">
        <f t="shared" si="118"/>
        <v>2520697.8236341877</v>
      </c>
      <c r="GE119" s="139">
        <f t="shared" si="118"/>
        <v>4049494.5195315573</v>
      </c>
      <c r="GF119" s="139">
        <f t="shared" si="118"/>
        <v>8652026.7115691304</v>
      </c>
      <c r="GG119" s="139">
        <f t="shared" si="118"/>
        <v>3542847.7224033959</v>
      </c>
      <c r="GH119" s="139">
        <f t="shared" si="118"/>
        <v>4752150.0253882473</v>
      </c>
      <c r="GI119" s="139"/>
      <c r="GJ119" s="139">
        <f ca="1">SUM(OFFSET(FW119,,1):GI119)</f>
        <v>47547719.116961785</v>
      </c>
      <c r="GK119" s="140"/>
      <c r="GL119" s="139">
        <f>GL363+GL418+GL430</f>
        <v>0</v>
      </c>
      <c r="GM119" s="139">
        <f t="shared" ref="GM119:GW119" si="119">GM363+GM418+GM430</f>
        <v>8380598.4361059237</v>
      </c>
      <c r="GN119" s="139">
        <f t="shared" si="119"/>
        <v>4930880.9915453512</v>
      </c>
      <c r="GO119" s="139">
        <f t="shared" si="119"/>
        <v>4774230.7561418694</v>
      </c>
      <c r="GP119" s="139">
        <f t="shared" si="119"/>
        <v>1933067.2715688124</v>
      </c>
      <c r="GQ119" s="139">
        <f t="shared" si="119"/>
        <v>3343821.4325580839</v>
      </c>
      <c r="GR119" s="139">
        <f t="shared" si="119"/>
        <v>1689525.457637494</v>
      </c>
      <c r="GS119" s="139">
        <f t="shared" si="119"/>
        <v>2624363.1092572743</v>
      </c>
      <c r="GT119" s="139">
        <f t="shared" si="119"/>
        <v>4220976.1499165241</v>
      </c>
      <c r="GU119" s="139">
        <f t="shared" si="119"/>
        <v>9012949.1079593487</v>
      </c>
      <c r="GV119" s="139">
        <f t="shared" si="119"/>
        <v>3697441.063933481</v>
      </c>
      <c r="GW119" s="139">
        <f t="shared" si="119"/>
        <v>4942305.4261014368</v>
      </c>
      <c r="GX119" s="139"/>
      <c r="GY119" s="139">
        <f ca="1">SUM(OFFSET(GL119,,1):GX119)</f>
        <v>49550159.202725604</v>
      </c>
    </row>
    <row r="120" spans="27:207" s="135" customFormat="1" ht="12" customHeight="1">
      <c r="AB120" s="138" t="s">
        <v>23</v>
      </c>
      <c r="AC120" s="139">
        <f t="shared" ref="AC120:AR120" si="120">AC484</f>
        <v>0</v>
      </c>
      <c r="AD120" s="139">
        <f t="shared" ref="AD120:AN120" si="121">AD484</f>
        <v>764619.64474608214</v>
      </c>
      <c r="AE120" s="139">
        <f t="shared" si="121"/>
        <v>622370.83424123377</v>
      </c>
      <c r="AF120" s="139">
        <f t="shared" si="121"/>
        <v>609654.23</v>
      </c>
      <c r="AG120" s="139">
        <f t="shared" si="121"/>
        <v>380026.5</v>
      </c>
      <c r="AH120" s="139">
        <f t="shared" si="121"/>
        <v>484210.45999999996</v>
      </c>
      <c r="AI120" s="139">
        <f t="shared" si="121"/>
        <v>196445.34367237729</v>
      </c>
      <c r="AJ120" s="139">
        <f t="shared" si="121"/>
        <v>420267.64</v>
      </c>
      <c r="AK120" s="139">
        <f t="shared" si="121"/>
        <v>643234.96</v>
      </c>
      <c r="AL120" s="139">
        <f t="shared" si="121"/>
        <v>677538.33914725005</v>
      </c>
      <c r="AM120" s="139">
        <f t="shared" si="121"/>
        <v>330563.54174077662</v>
      </c>
      <c r="AN120" s="139">
        <f t="shared" si="121"/>
        <v>66261</v>
      </c>
      <c r="AO120" s="139"/>
      <c r="AP120" s="139">
        <f ca="1">SUM(OFFSET(AC120,,1):AO120)</f>
        <v>5195192.4935477199</v>
      </c>
      <c r="AQ120" s="140"/>
      <c r="AR120" s="139">
        <f t="shared" si="120"/>
        <v>0</v>
      </c>
      <c r="AS120" s="139">
        <f t="shared" ref="AS120:BC120" si="122">AS484</f>
        <v>507273.64474608202</v>
      </c>
      <c r="AT120" s="139">
        <f t="shared" si="122"/>
        <v>403057.2786409728</v>
      </c>
      <c r="AU120" s="139">
        <f t="shared" si="122"/>
        <v>389609.23</v>
      </c>
      <c r="AV120" s="139">
        <f t="shared" si="122"/>
        <v>176221.4399999998</v>
      </c>
      <c r="AW120" s="139">
        <f t="shared" si="122"/>
        <v>275985.45999999996</v>
      </c>
      <c r="AX120" s="139">
        <f t="shared" si="122"/>
        <v>135343.34367237729</v>
      </c>
      <c r="AY120" s="139">
        <f t="shared" si="122"/>
        <v>208227.64</v>
      </c>
      <c r="AZ120" s="139">
        <f t="shared" si="122"/>
        <v>416575.95999999996</v>
      </c>
      <c r="BA120" s="139">
        <f t="shared" si="122"/>
        <v>677538.33914725005</v>
      </c>
      <c r="BB120" s="139">
        <f t="shared" si="122"/>
        <v>125901.54174077659</v>
      </c>
      <c r="BC120" s="139">
        <f t="shared" si="122"/>
        <v>66261</v>
      </c>
      <c r="BD120" s="139"/>
      <c r="BE120" s="139">
        <f ca="1">SUM(OFFSET(AR120,,1):BD120)</f>
        <v>3381994.8779474585</v>
      </c>
      <c r="BF120" s="140"/>
      <c r="BG120" s="139">
        <f t="shared" ca="1" si="110"/>
        <v>0</v>
      </c>
      <c r="BH120" s="139">
        <f t="shared" ca="1" si="110"/>
        <v>257346.00000000012</v>
      </c>
      <c r="BI120" s="139">
        <f t="shared" ca="1" si="110"/>
        <v>219313.55560026097</v>
      </c>
      <c r="BJ120" s="139">
        <f t="shared" ca="1" si="110"/>
        <v>220045</v>
      </c>
      <c r="BK120" s="139">
        <f t="shared" ca="1" si="110"/>
        <v>203805.0600000002</v>
      </c>
      <c r="BL120" s="139">
        <f t="shared" ca="1" si="110"/>
        <v>208225</v>
      </c>
      <c r="BM120" s="139">
        <f t="shared" ca="1" si="110"/>
        <v>61102</v>
      </c>
      <c r="BN120" s="139">
        <f t="shared" ca="1" si="110"/>
        <v>212040</v>
      </c>
      <c r="BO120" s="139">
        <f t="shared" ca="1" si="110"/>
        <v>226659</v>
      </c>
      <c r="BP120" s="139">
        <f t="shared" ca="1" si="110"/>
        <v>0</v>
      </c>
      <c r="BQ120" s="139">
        <f t="shared" ca="1" si="110"/>
        <v>204662.00000000003</v>
      </c>
      <c r="BR120" s="139">
        <f t="shared" ca="1" si="110"/>
        <v>0</v>
      </c>
      <c r="BS120" s="139"/>
      <c r="BT120" s="139">
        <f ca="1">SUM(OFFSET(BG120,,1):BS120)</f>
        <v>1813197.6156002614</v>
      </c>
      <c r="BU120" s="140"/>
      <c r="BV120" s="139">
        <f t="shared" ref="BV120:CG120" si="123">BV484</f>
        <v>0</v>
      </c>
      <c r="BW120" s="139">
        <f t="shared" si="123"/>
        <v>577771</v>
      </c>
      <c r="BX120" s="139">
        <f t="shared" si="123"/>
        <v>426947.42553191504</v>
      </c>
      <c r="BY120" s="139">
        <f t="shared" si="123"/>
        <v>386563.92000000004</v>
      </c>
      <c r="BZ120" s="139">
        <f t="shared" si="123"/>
        <v>143474.60607834891</v>
      </c>
      <c r="CA120" s="139">
        <f t="shared" si="123"/>
        <v>229720.16999999998</v>
      </c>
      <c r="CB120" s="139">
        <f t="shared" si="123"/>
        <v>149590</v>
      </c>
      <c r="CC120" s="139">
        <f t="shared" si="123"/>
        <v>227293</v>
      </c>
      <c r="CD120" s="139">
        <f t="shared" si="123"/>
        <v>429408</v>
      </c>
      <c r="CE120" s="139">
        <f t="shared" si="123"/>
        <v>657369.59860825096</v>
      </c>
      <c r="CF120" s="139">
        <f t="shared" si="123"/>
        <v>136427.14242281471</v>
      </c>
      <c r="CG120" s="139">
        <f t="shared" si="123"/>
        <v>89201</v>
      </c>
      <c r="CH120" s="139"/>
      <c r="CI120" s="139">
        <f ca="1">SUM(OFFSET(BV120,,1):CH120)</f>
        <v>3453765.8626413299</v>
      </c>
      <c r="CJ120" s="140"/>
      <c r="CK120" s="139">
        <f t="shared" ref="CK120:CV120" si="124">CK484</f>
        <v>0</v>
      </c>
      <c r="CL120" s="139">
        <f t="shared" si="124"/>
        <v>672097.53118110239</v>
      </c>
      <c r="CM120" s="139">
        <f t="shared" si="124"/>
        <v>453422.36759780324</v>
      </c>
      <c r="CN120" s="139">
        <f t="shared" si="124"/>
        <v>396410.83760000003</v>
      </c>
      <c r="CO120" s="139">
        <f t="shared" si="124"/>
        <v>152891.57673655779</v>
      </c>
      <c r="CP120" s="139">
        <f t="shared" si="124"/>
        <v>236611.7751</v>
      </c>
      <c r="CQ120" s="139">
        <f t="shared" si="124"/>
        <v>154077.70000000001</v>
      </c>
      <c r="CR120" s="139">
        <f t="shared" si="124"/>
        <v>234111.78999999998</v>
      </c>
      <c r="CS120" s="139">
        <f t="shared" si="124"/>
        <v>442290.24</v>
      </c>
      <c r="CT120" s="139">
        <f t="shared" si="124"/>
        <v>642682.12711664499</v>
      </c>
      <c r="CU120" s="139">
        <f t="shared" si="124"/>
        <v>138617.24355553789</v>
      </c>
      <c r="CV120" s="139">
        <f t="shared" si="124"/>
        <v>91877.03</v>
      </c>
      <c r="CW120" s="139"/>
      <c r="CX120" s="139">
        <f ca="1">SUM(OFFSET(CK120,,1):CW120)</f>
        <v>3615090.2188876458</v>
      </c>
      <c r="CY120" s="140"/>
      <c r="CZ120" s="139">
        <f t="shared" ref="CZ120:DK120" si="125">CZ484</f>
        <v>0</v>
      </c>
      <c r="DA120" s="139">
        <f t="shared" si="125"/>
        <v>747039.36033307097</v>
      </c>
      <c r="DB120" s="139">
        <f t="shared" si="125"/>
        <v>467025.03862573777</v>
      </c>
      <c r="DC120" s="139">
        <f t="shared" si="125"/>
        <v>408303.16272799997</v>
      </c>
      <c r="DD120" s="139">
        <f t="shared" si="125"/>
        <v>156092.50444651386</v>
      </c>
      <c r="DE120" s="139">
        <f t="shared" si="125"/>
        <v>243710.12835299998</v>
      </c>
      <c r="DF120" s="139">
        <f t="shared" si="125"/>
        <v>158700.03100000002</v>
      </c>
      <c r="DG120" s="139">
        <f t="shared" si="125"/>
        <v>241135.14369999999</v>
      </c>
      <c r="DH120" s="139">
        <f t="shared" si="125"/>
        <v>455558.94720000005</v>
      </c>
      <c r="DI120" s="139">
        <f t="shared" si="125"/>
        <v>682134.07230745</v>
      </c>
      <c r="DJ120" s="139">
        <f t="shared" si="125"/>
        <v>143674.65539636413</v>
      </c>
      <c r="DK120" s="139">
        <f t="shared" si="125"/>
        <v>94633.340899999996</v>
      </c>
      <c r="DL120" s="139"/>
      <c r="DM120" s="139">
        <f ca="1">SUM(OFFSET(CZ120,,1):DL120)</f>
        <v>3798006.3849901366</v>
      </c>
      <c r="DN120" s="140"/>
      <c r="DO120" s="139">
        <f t="shared" ref="DO120:DZ120" si="126">DO484</f>
        <v>0</v>
      </c>
      <c r="DP120" s="139">
        <f t="shared" si="126"/>
        <v>764032.5365380235</v>
      </c>
      <c r="DQ120" s="139">
        <f t="shared" si="126"/>
        <v>481035.78978450975</v>
      </c>
      <c r="DR120" s="139">
        <f t="shared" si="126"/>
        <v>420552.25760984002</v>
      </c>
      <c r="DS120" s="139">
        <f t="shared" si="126"/>
        <v>162202.67375981412</v>
      </c>
      <c r="DT120" s="139">
        <f t="shared" si="126"/>
        <v>251021.43220358997</v>
      </c>
      <c r="DU120" s="139">
        <f t="shared" si="126"/>
        <v>163461.03193</v>
      </c>
      <c r="DV120" s="139">
        <f t="shared" si="126"/>
        <v>248369.198011</v>
      </c>
      <c r="DW120" s="139">
        <f t="shared" si="126"/>
        <v>469225.715616</v>
      </c>
      <c r="DX120" s="139">
        <f t="shared" si="126"/>
        <v>716301.61282411404</v>
      </c>
      <c r="DY120" s="139">
        <f t="shared" si="126"/>
        <v>147984.89505825503</v>
      </c>
      <c r="DZ120" s="139">
        <f t="shared" si="126"/>
        <v>97472.341126999992</v>
      </c>
      <c r="EA120" s="139"/>
      <c r="EB120" s="139">
        <f ca="1">SUM(OFFSET(DO120,,1):EA120)</f>
        <v>3921659.4844621462</v>
      </c>
      <c r="EC120" s="140"/>
      <c r="ED120" s="139">
        <f t="shared" ref="ED120:EO120" si="127">ED484</f>
        <v>0</v>
      </c>
      <c r="EE120" s="139">
        <f t="shared" si="127"/>
        <v>782470.46804296784</v>
      </c>
      <c r="EF120" s="139">
        <f t="shared" si="127"/>
        <v>495466.86347804556</v>
      </c>
      <c r="EG120" s="139">
        <f t="shared" si="127"/>
        <v>433168.82533813507</v>
      </c>
      <c r="EH120" s="139">
        <f t="shared" si="127"/>
        <v>167068.75397260857</v>
      </c>
      <c r="EI120" s="139">
        <f t="shared" si="127"/>
        <v>256041.89896969768</v>
      </c>
      <c r="EJ120" s="139">
        <f t="shared" si="127"/>
        <v>168364.8628879</v>
      </c>
      <c r="EK120" s="139">
        <f t="shared" si="127"/>
        <v>255820.27395132999</v>
      </c>
      <c r="EL120" s="139">
        <f t="shared" si="127"/>
        <v>483302.48708447994</v>
      </c>
      <c r="EM120" s="139">
        <f t="shared" si="127"/>
        <v>724675.57385462499</v>
      </c>
      <c r="EN120" s="139">
        <f t="shared" si="127"/>
        <v>152424.4419100027</v>
      </c>
      <c r="EO120" s="139">
        <f t="shared" si="127"/>
        <v>100396.51136080999</v>
      </c>
      <c r="EP120" s="139"/>
      <c r="EQ120" s="139">
        <f ca="1">SUM(OFFSET(ED120,,1):EP120)</f>
        <v>4019200.9608506025</v>
      </c>
      <c r="ER120" s="140"/>
      <c r="ES120" s="139">
        <f t="shared" ref="ES120:FD120" si="128">ES484</f>
        <v>0</v>
      </c>
      <c r="ET120" s="139">
        <f t="shared" si="128"/>
        <v>797503.26600925694</v>
      </c>
      <c r="EU120" s="139">
        <f t="shared" si="128"/>
        <v>510330.86938238732</v>
      </c>
      <c r="EV120" s="139">
        <f t="shared" si="128"/>
        <v>446163.89009827957</v>
      </c>
      <c r="EW120" s="139">
        <f t="shared" si="128"/>
        <v>172080.81659178689</v>
      </c>
      <c r="EX120" s="139">
        <f t="shared" si="128"/>
        <v>263723.15593878861</v>
      </c>
      <c r="EY120" s="139">
        <f t="shared" si="128"/>
        <v>173415.808774537</v>
      </c>
      <c r="EZ120" s="139">
        <f t="shared" si="128"/>
        <v>263494.88216987014</v>
      </c>
      <c r="FA120" s="139">
        <f t="shared" si="128"/>
        <v>497801.56169701437</v>
      </c>
      <c r="FB120" s="139">
        <f t="shared" si="128"/>
        <v>746415.84107026353</v>
      </c>
      <c r="FC120" s="139">
        <f t="shared" si="128"/>
        <v>156997.17516730278</v>
      </c>
      <c r="FD120" s="139">
        <f t="shared" si="128"/>
        <v>103408.40670163429</v>
      </c>
      <c r="FE120" s="139"/>
      <c r="FF120" s="139">
        <f ca="1">SUM(OFFSET(ES120,,1):FE120)</f>
        <v>4131335.6736011212</v>
      </c>
      <c r="FG120" s="140"/>
      <c r="FH120" s="139">
        <f t="shared" ref="FH120:FS120" si="129">FH484</f>
        <v>0</v>
      </c>
      <c r="FI120" s="139">
        <f t="shared" si="129"/>
        <v>821428.36398953479</v>
      </c>
      <c r="FJ120" s="139">
        <f t="shared" si="129"/>
        <v>525640.79546385806</v>
      </c>
      <c r="FK120" s="139">
        <f t="shared" si="129"/>
        <v>459548.80680122762</v>
      </c>
      <c r="FL120" s="139">
        <f t="shared" si="129"/>
        <v>177243.2410895405</v>
      </c>
      <c r="FM120" s="139">
        <f t="shared" si="129"/>
        <v>271634.85061695229</v>
      </c>
      <c r="FN120" s="139">
        <f t="shared" si="129"/>
        <v>178618.28303777322</v>
      </c>
      <c r="FO120" s="139">
        <f t="shared" si="129"/>
        <v>271399.72863496555</v>
      </c>
      <c r="FP120" s="139">
        <f t="shared" si="129"/>
        <v>512735.60854792543</v>
      </c>
      <c r="FQ120" s="139">
        <f t="shared" si="129"/>
        <v>768808.31630237249</v>
      </c>
      <c r="FR120" s="139">
        <f t="shared" si="129"/>
        <v>161707.0904223219</v>
      </c>
      <c r="FS120" s="139">
        <f t="shared" si="129"/>
        <v>106510.65890268338</v>
      </c>
      <c r="FT120" s="139"/>
      <c r="FU120" s="139">
        <f ca="1">SUM(OFFSET(FH120,,1):FT120)</f>
        <v>4255275.7438091561</v>
      </c>
      <c r="FV120" s="140"/>
      <c r="FW120" s="139">
        <f t="shared" ref="FW120:GH120" si="130">FW484</f>
        <v>0</v>
      </c>
      <c r="FX120" s="139">
        <f t="shared" si="130"/>
        <v>846071.21490922093</v>
      </c>
      <c r="FY120" s="139">
        <f t="shared" si="130"/>
        <v>541410.01932777429</v>
      </c>
      <c r="FZ120" s="139">
        <f t="shared" si="130"/>
        <v>473335.27100526425</v>
      </c>
      <c r="GA120" s="139">
        <f t="shared" si="130"/>
        <v>182560.53832222676</v>
      </c>
      <c r="GB120" s="139">
        <f t="shared" si="130"/>
        <v>279783.89613546076</v>
      </c>
      <c r="GC120" s="139">
        <f t="shared" si="130"/>
        <v>183976.8315289063</v>
      </c>
      <c r="GD120" s="139">
        <f t="shared" si="130"/>
        <v>279541.7204940152</v>
      </c>
      <c r="GE120" s="139">
        <f t="shared" si="130"/>
        <v>528117.67680436233</v>
      </c>
      <c r="GF120" s="139">
        <f t="shared" si="130"/>
        <v>791872.56579144287</v>
      </c>
      <c r="GG120" s="139">
        <f t="shared" si="130"/>
        <v>166558.30313499144</v>
      </c>
      <c r="GH120" s="139">
        <f t="shared" si="130"/>
        <v>109705.97866976378</v>
      </c>
      <c r="GI120" s="139"/>
      <c r="GJ120" s="139">
        <f ca="1">SUM(OFFSET(FW120,,1):GI120)</f>
        <v>4382934.0161234289</v>
      </c>
      <c r="GK120" s="140"/>
      <c r="GL120" s="139">
        <f t="shared" ref="GL120:GW120" si="131">GL484</f>
        <v>0</v>
      </c>
      <c r="GM120" s="139">
        <f t="shared" si="131"/>
        <v>871453.3513564968</v>
      </c>
      <c r="GN120" s="139">
        <f t="shared" si="131"/>
        <v>557652.31990760705</v>
      </c>
      <c r="GO120" s="139">
        <f t="shared" si="131"/>
        <v>487535.32913542277</v>
      </c>
      <c r="GP120" s="139">
        <f t="shared" si="131"/>
        <v>188037.35447189343</v>
      </c>
      <c r="GQ120" s="139">
        <f t="shared" si="131"/>
        <v>288177.41301952489</v>
      </c>
      <c r="GR120" s="139">
        <f t="shared" si="131"/>
        <v>189496.13647477352</v>
      </c>
      <c r="GS120" s="139">
        <f t="shared" si="131"/>
        <v>287927.97210883576</v>
      </c>
      <c r="GT120" s="139">
        <f t="shared" si="131"/>
        <v>543961.20710849389</v>
      </c>
      <c r="GU120" s="139">
        <f t="shared" si="131"/>
        <v>815628.74276518624</v>
      </c>
      <c r="GV120" s="139">
        <f t="shared" si="131"/>
        <v>171555.05222904132</v>
      </c>
      <c r="GW120" s="139">
        <f t="shared" si="131"/>
        <v>112997.15802985667</v>
      </c>
      <c r="GX120" s="139"/>
      <c r="GY120" s="139">
        <f ca="1">SUM(OFFSET(GL120,,1):GX120)</f>
        <v>4514422.0366071323</v>
      </c>
    </row>
    <row r="121" spans="27:207" s="135" customFormat="1" ht="12" customHeight="1">
      <c r="AB121" s="138" t="s">
        <v>24</v>
      </c>
      <c r="AC121" s="139">
        <f t="shared" ref="AC121:AR121" si="132">AC606</f>
        <v>0</v>
      </c>
      <c r="AD121" s="139">
        <f t="shared" ref="AD121:AN121" si="133">AD606</f>
        <v>2935345.0252743722</v>
      </c>
      <c r="AE121" s="139">
        <f t="shared" si="133"/>
        <v>1936068.3504086193</v>
      </c>
      <c r="AF121" s="139">
        <f t="shared" si="133"/>
        <v>2145579.3552270699</v>
      </c>
      <c r="AG121" s="139">
        <f t="shared" si="133"/>
        <v>835238.33079502406</v>
      </c>
      <c r="AH121" s="139">
        <f t="shared" si="133"/>
        <v>709669.24952704273</v>
      </c>
      <c r="AI121" s="139">
        <f t="shared" si="133"/>
        <v>507120.8105992311</v>
      </c>
      <c r="AJ121" s="139">
        <f t="shared" si="133"/>
        <v>1468204.0962100425</v>
      </c>
      <c r="AK121" s="139">
        <f t="shared" si="133"/>
        <v>2206129.1586520178</v>
      </c>
      <c r="AL121" s="139">
        <f t="shared" si="133"/>
        <v>2105587.0071800989</v>
      </c>
      <c r="AM121" s="139">
        <f t="shared" si="133"/>
        <v>1437229.9374602686</v>
      </c>
      <c r="AN121" s="139">
        <f t="shared" si="133"/>
        <v>3009584.29</v>
      </c>
      <c r="AO121" s="139"/>
      <c r="AP121" s="139">
        <f ca="1">SUM(OFFSET(AC121,,1):AO121)</f>
        <v>19295755.611333784</v>
      </c>
      <c r="AQ121" s="140"/>
      <c r="AR121" s="139">
        <f t="shared" si="132"/>
        <v>0</v>
      </c>
      <c r="AS121" s="139">
        <f t="shared" ref="AS121:BC121" si="134">AS606</f>
        <v>2941401.1240981868</v>
      </c>
      <c r="AT121" s="139">
        <f t="shared" si="134"/>
        <v>1962760.5992727985</v>
      </c>
      <c r="AU121" s="139">
        <f t="shared" si="134"/>
        <v>2166319.7050775099</v>
      </c>
      <c r="AV121" s="139">
        <f t="shared" si="134"/>
        <v>839370.82209391135</v>
      </c>
      <c r="AW121" s="139">
        <f t="shared" si="134"/>
        <v>709404.0673725555</v>
      </c>
      <c r="AX121" s="139">
        <f t="shared" si="134"/>
        <v>506105.15491159522</v>
      </c>
      <c r="AY121" s="139">
        <f t="shared" si="134"/>
        <v>1468326.8019150025</v>
      </c>
      <c r="AZ121" s="139">
        <f t="shared" si="134"/>
        <v>2206508.0080085341</v>
      </c>
      <c r="BA121" s="139">
        <f t="shared" si="134"/>
        <v>2104839.907671826</v>
      </c>
      <c r="BB121" s="139">
        <f t="shared" si="134"/>
        <v>1483249.7661158287</v>
      </c>
      <c r="BC121" s="139">
        <f t="shared" si="134"/>
        <v>3009584.29</v>
      </c>
      <c r="BD121" s="139"/>
      <c r="BE121" s="139">
        <f ca="1">SUM(OFFSET(AR121,,1):BD121)</f>
        <v>19397870.246537749</v>
      </c>
      <c r="BF121" s="140"/>
      <c r="BG121" s="139">
        <f t="shared" ca="1" si="110"/>
        <v>0</v>
      </c>
      <c r="BH121" s="139">
        <f t="shared" ca="1" si="110"/>
        <v>-6056.0988238146529</v>
      </c>
      <c r="BI121" s="139">
        <f t="shared" ca="1" si="110"/>
        <v>-26692.248864179244</v>
      </c>
      <c r="BJ121" s="139">
        <f t="shared" ca="1" si="110"/>
        <v>-20740.349850439932</v>
      </c>
      <c r="BK121" s="139">
        <f t="shared" ca="1" si="110"/>
        <v>-4132.4912988872966</v>
      </c>
      <c r="BL121" s="139">
        <f t="shared" ca="1" si="110"/>
        <v>265.1821544872364</v>
      </c>
      <c r="BM121" s="139">
        <f t="shared" ca="1" si="110"/>
        <v>1015.6556876358809</v>
      </c>
      <c r="BN121" s="139">
        <f t="shared" ca="1" si="110"/>
        <v>-122.70570496004075</v>
      </c>
      <c r="BO121" s="139">
        <f t="shared" ca="1" si="110"/>
        <v>-378.84935651626438</v>
      </c>
      <c r="BP121" s="139">
        <f t="shared" ca="1" si="110"/>
        <v>747.09950827294961</v>
      </c>
      <c r="BQ121" s="139">
        <f t="shared" ca="1" si="110"/>
        <v>-46019.828655560035</v>
      </c>
      <c r="BR121" s="139">
        <f t="shared" ca="1" si="110"/>
        <v>0</v>
      </c>
      <c r="BS121" s="139"/>
      <c r="BT121" s="139">
        <f ca="1">SUM(OFFSET(BG121,,1):BS121)</f>
        <v>-102114.6352039614</v>
      </c>
      <c r="BU121" s="140"/>
      <c r="BV121" s="139">
        <f t="shared" ref="BV121:CG121" si="135">BV606</f>
        <v>0</v>
      </c>
      <c r="BW121" s="139">
        <f t="shared" si="135"/>
        <v>3661863.047673143</v>
      </c>
      <c r="BX121" s="139">
        <f t="shared" si="135"/>
        <v>1801503.1654300001</v>
      </c>
      <c r="BY121" s="139">
        <f t="shared" si="135"/>
        <v>2199520.1794926156</v>
      </c>
      <c r="BZ121" s="139">
        <f t="shared" si="135"/>
        <v>824413.54276066774</v>
      </c>
      <c r="CA121" s="139">
        <f t="shared" si="135"/>
        <v>834153</v>
      </c>
      <c r="CB121" s="139">
        <f t="shared" si="135"/>
        <v>506266.26156680001</v>
      </c>
      <c r="CC121" s="139">
        <f t="shared" si="135"/>
        <v>1504684.3162725044</v>
      </c>
      <c r="CD121" s="139">
        <f t="shared" si="135"/>
        <v>2134402.99768</v>
      </c>
      <c r="CE121" s="139">
        <f t="shared" si="135"/>
        <v>2227047.3324681344</v>
      </c>
      <c r="CF121" s="139">
        <f t="shared" si="135"/>
        <v>1739495.7310779919</v>
      </c>
      <c r="CG121" s="139">
        <f t="shared" si="135"/>
        <v>2511260</v>
      </c>
      <c r="CH121" s="139"/>
      <c r="CI121" s="139">
        <f ca="1">SUM(OFFSET(BV121,,1):CH121)</f>
        <v>19944609.574421857</v>
      </c>
      <c r="CJ121" s="140"/>
      <c r="CK121" s="139">
        <f t="shared" ref="CK121:CV121" si="136">CK606</f>
        <v>0</v>
      </c>
      <c r="CL121" s="139">
        <f t="shared" si="136"/>
        <v>3479783.9722919273</v>
      </c>
      <c r="CM121" s="139">
        <f t="shared" si="136"/>
        <v>1834107.381207013</v>
      </c>
      <c r="CN121" s="139">
        <f t="shared" si="136"/>
        <v>2228878.8746943166</v>
      </c>
      <c r="CO121" s="139">
        <f t="shared" si="136"/>
        <v>853800.2417978904</v>
      </c>
      <c r="CP121" s="139">
        <f t="shared" si="136"/>
        <v>846413.60799999989</v>
      </c>
      <c r="CQ121" s="139">
        <f t="shared" si="136"/>
        <v>504926.52535070002</v>
      </c>
      <c r="CR121" s="139">
        <f t="shared" si="136"/>
        <v>1553124.1213601821</v>
      </c>
      <c r="CS121" s="139">
        <f t="shared" si="136"/>
        <v>2160145.8676799997</v>
      </c>
      <c r="CT121" s="139">
        <f t="shared" si="136"/>
        <v>2260700.0191140664</v>
      </c>
      <c r="CU121" s="139">
        <f t="shared" si="136"/>
        <v>1755971.266780776</v>
      </c>
      <c r="CV121" s="139">
        <f t="shared" si="136"/>
        <v>2561711.8000000003</v>
      </c>
      <c r="CW121" s="139"/>
      <c r="CX121" s="139">
        <f ca="1">SUM(OFFSET(CK121,,1):CW121)</f>
        <v>20039563.67827687</v>
      </c>
      <c r="CY121" s="140"/>
      <c r="CZ121" s="139">
        <f t="shared" ref="CZ121:DK121" si="137">CZ606</f>
        <v>0</v>
      </c>
      <c r="DA121" s="139">
        <f t="shared" si="137"/>
        <v>3523954.2538926043</v>
      </c>
      <c r="DB121" s="139">
        <f t="shared" si="137"/>
        <v>1860326.8502206425</v>
      </c>
      <c r="DC121" s="139">
        <f t="shared" si="137"/>
        <v>2263287.3501245771</v>
      </c>
      <c r="DD121" s="139">
        <f t="shared" si="137"/>
        <v>862252.72025631752</v>
      </c>
      <c r="DE121" s="139">
        <f t="shared" si="137"/>
        <v>864178.7861599999</v>
      </c>
      <c r="DF121" s="139">
        <f t="shared" si="137"/>
        <v>519791.83405488101</v>
      </c>
      <c r="DG121" s="139">
        <f t="shared" si="137"/>
        <v>1603717.9970771305</v>
      </c>
      <c r="DH121" s="139">
        <f t="shared" si="137"/>
        <v>2186879.3957799999</v>
      </c>
      <c r="DI121" s="139">
        <f t="shared" si="137"/>
        <v>2316167.0572329699</v>
      </c>
      <c r="DJ121" s="139">
        <f t="shared" si="137"/>
        <v>1774007.6019235905</v>
      </c>
      <c r="DK121" s="139">
        <f t="shared" si="137"/>
        <v>2624415.1540000001</v>
      </c>
      <c r="DL121" s="139"/>
      <c r="DM121" s="139">
        <f ca="1">SUM(OFFSET(CZ121,,1):DL121)</f>
        <v>20398979.000722714</v>
      </c>
      <c r="DN121" s="140"/>
      <c r="DO121" s="139">
        <f t="shared" ref="DO121:DZ121" si="138">DO606</f>
        <v>0</v>
      </c>
      <c r="DP121" s="139">
        <f t="shared" si="138"/>
        <v>3565460.8166663107</v>
      </c>
      <c r="DQ121" s="139">
        <f t="shared" si="138"/>
        <v>1887943.9024324238</v>
      </c>
      <c r="DR121" s="139">
        <f t="shared" si="138"/>
        <v>2299356.3704584278</v>
      </c>
      <c r="DS121" s="139">
        <f t="shared" si="138"/>
        <v>889998.37275317928</v>
      </c>
      <c r="DT121" s="139">
        <f t="shared" si="138"/>
        <v>882473.99941359984</v>
      </c>
      <c r="DU121" s="139">
        <f t="shared" si="138"/>
        <v>534539.35785656748</v>
      </c>
      <c r="DV121" s="139">
        <f t="shared" si="138"/>
        <v>1639744.0467447846</v>
      </c>
      <c r="DW121" s="139">
        <f t="shared" si="138"/>
        <v>2214655.1389230001</v>
      </c>
      <c r="DX121" s="139">
        <f t="shared" si="138"/>
        <v>2369788.5216743504</v>
      </c>
      <c r="DY121" s="139">
        <f t="shared" si="138"/>
        <v>1793597.5634217986</v>
      </c>
      <c r="DZ121" s="139">
        <f t="shared" si="138"/>
        <v>2688819.6086199996</v>
      </c>
      <c r="EA121" s="139"/>
      <c r="EB121" s="139">
        <f ca="1">SUM(OFFSET(DO121,,1):EA121)</f>
        <v>20766377.698964443</v>
      </c>
      <c r="EC121" s="140"/>
      <c r="ED121" s="139">
        <f t="shared" ref="ED121:EO121" si="139">ED606</f>
        <v>0</v>
      </c>
      <c r="EE121" s="139">
        <f t="shared" si="139"/>
        <v>3602242.5007701931</v>
      </c>
      <c r="EF121" s="139">
        <f t="shared" si="139"/>
        <v>1916180.8113859124</v>
      </c>
      <c r="EG121" s="139">
        <f t="shared" si="139"/>
        <v>2335964.960232181</v>
      </c>
      <c r="EH121" s="139">
        <f t="shared" si="139"/>
        <v>914424.1415180309</v>
      </c>
      <c r="EI121" s="139">
        <f t="shared" si="139"/>
        <v>901315.17921308009</v>
      </c>
      <c r="EJ121" s="139">
        <f t="shared" si="139"/>
        <v>409091.63319429237</v>
      </c>
      <c r="EK121" s="139">
        <f t="shared" si="139"/>
        <v>1349264.7353928061</v>
      </c>
      <c r="EL121" s="139">
        <f t="shared" si="139"/>
        <v>2243528.3844802901</v>
      </c>
      <c r="EM121" s="139">
        <f t="shared" si="139"/>
        <v>2415164.9596356926</v>
      </c>
      <c r="EN121" s="139">
        <f t="shared" si="139"/>
        <v>1815209.2371244524</v>
      </c>
      <c r="EO121" s="139">
        <f t="shared" si="139"/>
        <v>2754976.1968785995</v>
      </c>
      <c r="EP121" s="139"/>
      <c r="EQ121" s="139">
        <f ca="1">SUM(OFFSET(ED121,,1):EP121)</f>
        <v>20657362.739825536</v>
      </c>
      <c r="ER121" s="140"/>
      <c r="ES121" s="139">
        <f t="shared" ref="ES121:FD121" si="140">ES606</f>
        <v>0</v>
      </c>
      <c r="ET121" s="139">
        <f t="shared" si="140"/>
        <v>3635049.8010306978</v>
      </c>
      <c r="EU121" s="139">
        <f t="shared" si="140"/>
        <v>1943963.6738525731</v>
      </c>
      <c r="EV121" s="139">
        <f t="shared" si="140"/>
        <v>2372368.0186351468</v>
      </c>
      <c r="EW121" s="139">
        <f t="shared" si="140"/>
        <v>939037.99092342705</v>
      </c>
      <c r="EX121" s="139">
        <f t="shared" si="140"/>
        <v>920718.7376423626</v>
      </c>
      <c r="EY121" s="139">
        <f t="shared" si="140"/>
        <v>419759.14362013718</v>
      </c>
      <c r="EZ121" s="139">
        <f t="shared" si="140"/>
        <v>1343836.0670904352</v>
      </c>
      <c r="FA121" s="139">
        <f t="shared" si="140"/>
        <v>2273558.4805362984</v>
      </c>
      <c r="FB121" s="139">
        <f t="shared" si="140"/>
        <v>2450923.4340314507</v>
      </c>
      <c r="FC121" s="139">
        <f t="shared" si="140"/>
        <v>1834148.5298881861</v>
      </c>
      <c r="FD121" s="139">
        <f t="shared" si="140"/>
        <v>2627337.4827849581</v>
      </c>
      <c r="FE121" s="139"/>
      <c r="FF121" s="139">
        <f ca="1">SUM(OFFSET(ES121,,1):FE121)</f>
        <v>20760701.360035673</v>
      </c>
      <c r="FG121" s="140"/>
      <c r="FH121" s="139">
        <f t="shared" ref="FH121:FS121" si="141">FH606</f>
        <v>0</v>
      </c>
      <c r="FI121" s="139">
        <f t="shared" si="141"/>
        <v>3669093.3082155786</v>
      </c>
      <c r="FJ121" s="139">
        <f t="shared" si="141"/>
        <v>1972866.4348722592</v>
      </c>
      <c r="FK121" s="139">
        <f t="shared" si="141"/>
        <v>2410141.0105398013</v>
      </c>
      <c r="FL121" s="139">
        <f t="shared" si="141"/>
        <v>964502.84705634543</v>
      </c>
      <c r="FM121" s="139">
        <f t="shared" si="141"/>
        <v>940701.58195820497</v>
      </c>
      <c r="FN121" s="139">
        <f t="shared" si="141"/>
        <v>430857.07015619724</v>
      </c>
      <c r="FO121" s="139">
        <f t="shared" si="141"/>
        <v>1367919.6337510634</v>
      </c>
      <c r="FP121" s="139">
        <f t="shared" si="141"/>
        <v>2304809.1979191876</v>
      </c>
      <c r="FQ121" s="139">
        <f t="shared" si="141"/>
        <v>2487634.0689523937</v>
      </c>
      <c r="FR121" s="139">
        <f t="shared" si="141"/>
        <v>1856729.1914198317</v>
      </c>
      <c r="FS121" s="139">
        <f t="shared" si="141"/>
        <v>2691157.6072685062</v>
      </c>
      <c r="FT121" s="139"/>
      <c r="FU121" s="139">
        <f ca="1">SUM(OFFSET(FH121,,1):FT121)</f>
        <v>21096411.95210937</v>
      </c>
      <c r="FV121" s="140"/>
      <c r="FW121" s="139">
        <f t="shared" ref="FW121:GH121" si="142">FW606</f>
        <v>0</v>
      </c>
      <c r="FX121" s="139">
        <f t="shared" si="142"/>
        <v>3704518.3485042211</v>
      </c>
      <c r="FY121" s="139">
        <f t="shared" si="142"/>
        <v>2002952.0125594621</v>
      </c>
      <c r="FZ121" s="139">
        <f t="shared" si="142"/>
        <v>2449353.5921361544</v>
      </c>
      <c r="GA121" s="139">
        <f t="shared" si="142"/>
        <v>990855.75527314807</v>
      </c>
      <c r="GB121" s="139">
        <f t="shared" si="142"/>
        <v>961281.12957266939</v>
      </c>
      <c r="GC121" s="139">
        <f t="shared" si="142"/>
        <v>442409.36436552327</v>
      </c>
      <c r="GD121" s="139">
        <f t="shared" si="142"/>
        <v>1392925.0333662208</v>
      </c>
      <c r="GE121" s="139">
        <f t="shared" si="142"/>
        <v>2337349.1271132831</v>
      </c>
      <c r="GF121" s="139">
        <f t="shared" si="142"/>
        <v>2525431.2250209651</v>
      </c>
      <c r="GG121" s="139">
        <f t="shared" si="142"/>
        <v>1876726.5646009264</v>
      </c>
      <c r="GH121" s="139">
        <f t="shared" si="142"/>
        <v>2756892.3354865634</v>
      </c>
      <c r="GI121" s="139"/>
      <c r="GJ121" s="139">
        <f ca="1">SUM(OFFSET(FW121,,1):GI121)</f>
        <v>21440694.487999137</v>
      </c>
      <c r="GK121" s="140"/>
      <c r="GL121" s="139">
        <f t="shared" ref="GL121:GW121" si="143">GL606</f>
        <v>0</v>
      </c>
      <c r="GM121" s="139">
        <f t="shared" si="143"/>
        <v>3741407.3222285621</v>
      </c>
      <c r="GN121" s="139">
        <f t="shared" si="143"/>
        <v>2034288.1576479019</v>
      </c>
      <c r="GO121" s="139">
        <f t="shared" si="143"/>
        <v>2490080.1862584162</v>
      </c>
      <c r="GP121" s="139">
        <f t="shared" si="143"/>
        <v>1018136.0682063391</v>
      </c>
      <c r="GQ121" s="139">
        <f t="shared" si="143"/>
        <v>982475.32349029463</v>
      </c>
      <c r="GR121" s="139">
        <f t="shared" si="143"/>
        <v>454441.80026603158</v>
      </c>
      <c r="GS121" s="139">
        <f t="shared" si="143"/>
        <v>1418900.3193900164</v>
      </c>
      <c r="GT121" s="139">
        <f t="shared" si="143"/>
        <v>2371252.1135018938</v>
      </c>
      <c r="GU121" s="139">
        <f t="shared" si="143"/>
        <v>2564349.0766715948</v>
      </c>
      <c r="GV121" s="139">
        <f t="shared" si="143"/>
        <v>1900348.8670813043</v>
      </c>
      <c r="GW121" s="139">
        <f t="shared" si="143"/>
        <v>2824599.1055511595</v>
      </c>
      <c r="GX121" s="139"/>
      <c r="GY121" s="139">
        <f ca="1">SUM(OFFSET(GL121,,1):GX121)</f>
        <v>21800278.340293515</v>
      </c>
    </row>
    <row r="122" spans="27:207" s="135" customFormat="1" ht="12" customHeight="1">
      <c r="AB122" s="138" t="s">
        <v>25</v>
      </c>
      <c r="AC122" s="139">
        <f t="shared" ref="AC122:AR122" si="144">AC610</f>
        <v>0</v>
      </c>
      <c r="AD122" s="139">
        <f t="shared" ref="AD122:AN122" si="145">AD610</f>
        <v>160173.703703704</v>
      </c>
      <c r="AE122" s="139">
        <f t="shared" si="145"/>
        <v>51413</v>
      </c>
      <c r="AF122" s="139">
        <f t="shared" si="145"/>
        <v>20723.386407407401</v>
      </c>
      <c r="AG122" s="139">
        <f t="shared" si="145"/>
        <v>15655.79</v>
      </c>
      <c r="AH122" s="139">
        <f t="shared" si="145"/>
        <v>18908.044537037</v>
      </c>
      <c r="AI122" s="139">
        <f t="shared" si="145"/>
        <v>28725.906666666699</v>
      </c>
      <c r="AJ122" s="139">
        <f t="shared" si="145"/>
        <v>44909</v>
      </c>
      <c r="AK122" s="139">
        <f t="shared" si="145"/>
        <v>104814</v>
      </c>
      <c r="AL122" s="139">
        <f t="shared" si="145"/>
        <v>594356.05413105397</v>
      </c>
      <c r="AM122" s="139">
        <f t="shared" si="145"/>
        <v>31254.3886851852</v>
      </c>
      <c r="AN122" s="139">
        <f t="shared" si="145"/>
        <v>933.07134920634905</v>
      </c>
      <c r="AO122" s="139"/>
      <c r="AP122" s="139">
        <f ca="1">SUM(OFFSET(AC122,,1):AO122)</f>
        <v>1071866.3454802607</v>
      </c>
      <c r="AQ122" s="140"/>
      <c r="AR122" s="139">
        <f t="shared" si="144"/>
        <v>0</v>
      </c>
      <c r="AS122" s="139">
        <f t="shared" ref="AS122:BC122" si="146">AS610</f>
        <v>160173.703703704</v>
      </c>
      <c r="AT122" s="139">
        <f t="shared" si="146"/>
        <v>51413</v>
      </c>
      <c r="AU122" s="139">
        <f t="shared" si="146"/>
        <v>20723.386407407401</v>
      </c>
      <c r="AV122" s="139">
        <f t="shared" si="146"/>
        <v>15655.79</v>
      </c>
      <c r="AW122" s="139">
        <f t="shared" si="146"/>
        <v>18908.044537037</v>
      </c>
      <c r="AX122" s="139">
        <f t="shared" si="146"/>
        <v>19778</v>
      </c>
      <c r="AY122" s="139">
        <f t="shared" si="146"/>
        <v>22844.2</v>
      </c>
      <c r="AZ122" s="139">
        <f t="shared" si="146"/>
        <v>90528</v>
      </c>
      <c r="BA122" s="139">
        <f t="shared" si="146"/>
        <v>547780.05413105397</v>
      </c>
      <c r="BB122" s="139">
        <f t="shared" si="146"/>
        <v>30951.1906851852</v>
      </c>
      <c r="BC122" s="139">
        <f t="shared" si="146"/>
        <v>933.07134920634905</v>
      </c>
      <c r="BD122" s="139"/>
      <c r="BE122" s="139">
        <f ca="1">SUM(OFFSET(AR122,,1):BD122)</f>
        <v>979688.44081359403</v>
      </c>
      <c r="BF122" s="140"/>
      <c r="BG122" s="139">
        <f t="shared" ca="1" si="110"/>
        <v>0</v>
      </c>
      <c r="BH122" s="139">
        <f t="shared" ca="1" si="110"/>
        <v>0</v>
      </c>
      <c r="BI122" s="139">
        <f t="shared" ca="1" si="110"/>
        <v>0</v>
      </c>
      <c r="BJ122" s="139">
        <f t="shared" ca="1" si="110"/>
        <v>0</v>
      </c>
      <c r="BK122" s="139">
        <f t="shared" ca="1" si="110"/>
        <v>0</v>
      </c>
      <c r="BL122" s="139">
        <f t="shared" ca="1" si="110"/>
        <v>0</v>
      </c>
      <c r="BM122" s="139">
        <f t="shared" ca="1" si="110"/>
        <v>8947.9066666666986</v>
      </c>
      <c r="BN122" s="139">
        <f t="shared" ca="1" si="110"/>
        <v>22064.799999999999</v>
      </c>
      <c r="BO122" s="139">
        <f t="shared" ca="1" si="110"/>
        <v>14286</v>
      </c>
      <c r="BP122" s="139">
        <f t="shared" ca="1" si="110"/>
        <v>46576</v>
      </c>
      <c r="BQ122" s="139">
        <f t="shared" ca="1" si="110"/>
        <v>303.19800000000032</v>
      </c>
      <c r="BR122" s="139">
        <f t="shared" ca="1" si="110"/>
        <v>0</v>
      </c>
      <c r="BS122" s="139"/>
      <c r="BT122" s="139">
        <f ca="1">SUM(OFFSET(BG122,,1):BS122)</f>
        <v>92177.904666666698</v>
      </c>
      <c r="BU122" s="140"/>
      <c r="BV122" s="139">
        <f t="shared" ref="BV122:CG122" si="147">BV610</f>
        <v>0</v>
      </c>
      <c r="BW122" s="139">
        <f t="shared" si="147"/>
        <v>71472.238888888896</v>
      </c>
      <c r="BX122" s="139">
        <f t="shared" si="147"/>
        <v>69484.296296296307</v>
      </c>
      <c r="BY122" s="139">
        <f t="shared" si="147"/>
        <v>63804.385925925897</v>
      </c>
      <c r="BZ122" s="139">
        <f t="shared" si="147"/>
        <v>19311.555555555598</v>
      </c>
      <c r="CA122" s="139">
        <f t="shared" si="147"/>
        <v>17579.316666666698</v>
      </c>
      <c r="CB122" s="139">
        <f t="shared" si="147"/>
        <v>16557.222222222201</v>
      </c>
      <c r="CC122" s="139">
        <f t="shared" si="147"/>
        <v>15987.49</v>
      </c>
      <c r="CD122" s="139">
        <f t="shared" si="147"/>
        <v>87816.666666666701</v>
      </c>
      <c r="CE122" s="139">
        <f t="shared" si="147"/>
        <v>597067.45584045595</v>
      </c>
      <c r="CF122" s="139">
        <f t="shared" si="147"/>
        <v>45647.179259259297</v>
      </c>
      <c r="CG122" s="139">
        <f t="shared" si="147"/>
        <v>515</v>
      </c>
      <c r="CH122" s="139"/>
      <c r="CI122" s="139">
        <f ca="1">SUM(OFFSET(BV122,,1):CH122)</f>
        <v>1005242.8073219375</v>
      </c>
      <c r="CJ122" s="140"/>
      <c r="CK122" s="139">
        <f t="shared" ref="CK122:CV122" si="148">CK610</f>
        <v>0</v>
      </c>
      <c r="CL122" s="139">
        <f t="shared" si="148"/>
        <v>185462.748717949</v>
      </c>
      <c r="CM122" s="139">
        <f t="shared" si="148"/>
        <v>74522.333333333299</v>
      </c>
      <c r="CN122" s="139">
        <f t="shared" si="148"/>
        <v>57205.698095238098</v>
      </c>
      <c r="CO122" s="139">
        <f t="shared" si="148"/>
        <v>14750</v>
      </c>
      <c r="CP122" s="139">
        <f t="shared" si="148"/>
        <v>15176.3166666667</v>
      </c>
      <c r="CQ122" s="139">
        <f t="shared" si="148"/>
        <v>11339</v>
      </c>
      <c r="CR122" s="139">
        <f t="shared" si="148"/>
        <v>40293.58</v>
      </c>
      <c r="CS122" s="139">
        <f t="shared" si="148"/>
        <v>57517.666666666701</v>
      </c>
      <c r="CT122" s="139">
        <f t="shared" si="148"/>
        <v>582913.97435897402</v>
      </c>
      <c r="CU122" s="139">
        <f t="shared" si="148"/>
        <v>23146.42</v>
      </c>
      <c r="CV122" s="139">
        <f t="shared" si="148"/>
        <v>0</v>
      </c>
      <c r="CW122" s="139"/>
      <c r="CX122" s="139">
        <f ca="1">SUM(OFFSET(CK122,,1):CW122)</f>
        <v>1062327.7378388278</v>
      </c>
      <c r="CY122" s="140"/>
      <c r="CZ122" s="139">
        <f t="shared" ref="CZ122:DK122" si="149">CZ610</f>
        <v>0</v>
      </c>
      <c r="DA122" s="139">
        <f t="shared" si="149"/>
        <v>185044.301424501</v>
      </c>
      <c r="DB122" s="139">
        <f t="shared" si="149"/>
        <v>107485.758333333</v>
      </c>
      <c r="DC122" s="139">
        <f t="shared" si="149"/>
        <v>97293.081687830694</v>
      </c>
      <c r="DD122" s="139">
        <f t="shared" si="149"/>
        <v>33475</v>
      </c>
      <c r="DE122" s="139">
        <f t="shared" si="149"/>
        <v>27787.7721296296</v>
      </c>
      <c r="DF122" s="139">
        <f t="shared" si="149"/>
        <v>7579.7</v>
      </c>
      <c r="DG122" s="139">
        <f t="shared" si="149"/>
        <v>28687</v>
      </c>
      <c r="DH122" s="139">
        <f t="shared" si="149"/>
        <v>32048.4666666667</v>
      </c>
      <c r="DI122" s="139">
        <f t="shared" si="149"/>
        <v>551012.97435897402</v>
      </c>
      <c r="DJ122" s="139">
        <f t="shared" si="149"/>
        <v>42175.429314814799</v>
      </c>
      <c r="DK122" s="139">
        <f t="shared" si="149"/>
        <v>0</v>
      </c>
      <c r="DL122" s="139"/>
      <c r="DM122" s="139">
        <f ca="1">SUM(OFFSET(CZ122,,1):DL122)</f>
        <v>1112589.4839157497</v>
      </c>
      <c r="DN122" s="140"/>
      <c r="DO122" s="139">
        <f t="shared" ref="DO122:DZ122" si="150">DO610</f>
        <v>0</v>
      </c>
      <c r="DP122" s="139">
        <f t="shared" si="150"/>
        <v>139836.136609687</v>
      </c>
      <c r="DQ122" s="139">
        <f t="shared" si="150"/>
        <v>27731.239814814799</v>
      </c>
      <c r="DR122" s="139">
        <f t="shared" si="150"/>
        <v>31306.4677248677</v>
      </c>
      <c r="DS122" s="139">
        <f t="shared" si="150"/>
        <v>23509.444444444402</v>
      </c>
      <c r="DT122" s="139">
        <f t="shared" si="150"/>
        <v>23483.3</v>
      </c>
      <c r="DU122" s="139">
        <f t="shared" si="150"/>
        <v>6883.7</v>
      </c>
      <c r="DV122" s="139">
        <f t="shared" si="150"/>
        <v>23841</v>
      </c>
      <c r="DW122" s="139">
        <f t="shared" si="150"/>
        <v>23242.799999999999</v>
      </c>
      <c r="DX122" s="139">
        <f t="shared" si="150"/>
        <v>524769.45584045595</v>
      </c>
      <c r="DY122" s="139">
        <f t="shared" si="150"/>
        <v>31356.607407407399</v>
      </c>
      <c r="DZ122" s="139">
        <f t="shared" si="150"/>
        <v>0</v>
      </c>
      <c r="EA122" s="139"/>
      <c r="EB122" s="139">
        <f ca="1">SUM(OFFSET(DO122,,1):EA122)</f>
        <v>855960.15184167726</v>
      </c>
      <c r="EC122" s="140"/>
      <c r="ED122" s="139">
        <f t="shared" ref="ED122:EO122" si="151">ED610</f>
        <v>0</v>
      </c>
      <c r="EE122" s="139">
        <f t="shared" si="151"/>
        <v>138859.005128205</v>
      </c>
      <c r="EF122" s="139">
        <f t="shared" si="151"/>
        <v>26841.424999999999</v>
      </c>
      <c r="EG122" s="139">
        <f t="shared" si="151"/>
        <v>29785.171428571401</v>
      </c>
      <c r="EH122" s="139">
        <f t="shared" si="151"/>
        <v>23107</v>
      </c>
      <c r="EI122" s="139">
        <f t="shared" si="151"/>
        <v>23483.3</v>
      </c>
      <c r="EJ122" s="139">
        <f t="shared" si="151"/>
        <v>6883.7</v>
      </c>
      <c r="EK122" s="139">
        <f t="shared" si="151"/>
        <v>23841</v>
      </c>
      <c r="EL122" s="139">
        <f t="shared" si="151"/>
        <v>23242.799999999999</v>
      </c>
      <c r="EM122" s="139">
        <f t="shared" si="151"/>
        <v>520517.30769230798</v>
      </c>
      <c r="EN122" s="139">
        <f t="shared" si="151"/>
        <v>30524.2</v>
      </c>
      <c r="EO122" s="139">
        <f t="shared" si="151"/>
        <v>0</v>
      </c>
      <c r="EP122" s="139"/>
      <c r="EQ122" s="139">
        <f ca="1">SUM(OFFSET(ED122,,1):EP122)</f>
        <v>847084.9092490843</v>
      </c>
      <c r="ER122" s="140"/>
      <c r="ES122" s="139">
        <f t="shared" ref="ES122:FD122" si="152">ES610</f>
        <v>0</v>
      </c>
      <c r="ET122" s="139">
        <f t="shared" si="152"/>
        <v>134655.116239316</v>
      </c>
      <c r="EU122" s="139">
        <f t="shared" si="152"/>
        <v>23013.6472222222</v>
      </c>
      <c r="EV122" s="139">
        <f t="shared" si="152"/>
        <v>26495.171428571401</v>
      </c>
      <c r="EW122" s="139">
        <f t="shared" si="152"/>
        <v>23107</v>
      </c>
      <c r="EX122" s="139">
        <f t="shared" si="152"/>
        <v>23483.3</v>
      </c>
      <c r="EY122" s="139">
        <f t="shared" si="152"/>
        <v>6883.7</v>
      </c>
      <c r="EZ122" s="139">
        <f t="shared" si="152"/>
        <v>23841</v>
      </c>
      <c r="FA122" s="139">
        <f t="shared" si="152"/>
        <v>23242.799999999999</v>
      </c>
      <c r="FB122" s="139">
        <f t="shared" si="152"/>
        <v>520517.30769230798</v>
      </c>
      <c r="FC122" s="139">
        <f t="shared" si="152"/>
        <v>30524.2</v>
      </c>
      <c r="FD122" s="139">
        <f t="shared" si="152"/>
        <v>0</v>
      </c>
      <c r="FE122" s="139"/>
      <c r="FF122" s="139">
        <f ca="1">SUM(OFFSET(ES122,,1):FE122)</f>
        <v>835763.24258241756</v>
      </c>
      <c r="FG122" s="140"/>
      <c r="FH122" s="139">
        <f t="shared" ref="FH122:FS122" si="153">FH610</f>
        <v>0</v>
      </c>
      <c r="FI122" s="139">
        <f t="shared" si="153"/>
        <v>119027.523646724</v>
      </c>
      <c r="FJ122" s="139">
        <f t="shared" si="153"/>
        <v>22841.424999999999</v>
      </c>
      <c r="FK122" s="139">
        <f t="shared" si="153"/>
        <v>26185.171428571401</v>
      </c>
      <c r="FL122" s="139">
        <f t="shared" si="153"/>
        <v>23107</v>
      </c>
      <c r="FM122" s="139">
        <f t="shared" si="153"/>
        <v>23483.3</v>
      </c>
      <c r="FN122" s="139">
        <f t="shared" si="153"/>
        <v>6883.7</v>
      </c>
      <c r="FO122" s="139">
        <f t="shared" si="153"/>
        <v>23841</v>
      </c>
      <c r="FP122" s="139">
        <f t="shared" si="153"/>
        <v>23242.799999999999</v>
      </c>
      <c r="FQ122" s="139">
        <f t="shared" si="153"/>
        <v>512562.67806267802</v>
      </c>
      <c r="FR122" s="139">
        <f t="shared" si="153"/>
        <v>25954.755555555599</v>
      </c>
      <c r="FS122" s="139">
        <f t="shared" si="153"/>
        <v>0</v>
      </c>
      <c r="FT122" s="139"/>
      <c r="FU122" s="139">
        <f ca="1">SUM(OFFSET(FH122,,1):FT122)</f>
        <v>807129.35369352892</v>
      </c>
      <c r="FV122" s="140"/>
      <c r="FW122" s="139">
        <f t="shared" ref="FW122:GH122" si="154">FW610</f>
        <v>0</v>
      </c>
      <c r="FX122" s="139">
        <f t="shared" si="154"/>
        <v>117592.33846153801</v>
      </c>
      <c r="FY122" s="139">
        <f t="shared" si="154"/>
        <v>22841.424999999999</v>
      </c>
      <c r="FZ122" s="139">
        <f t="shared" si="154"/>
        <v>24879.6158730159</v>
      </c>
      <c r="GA122" s="139">
        <f t="shared" si="154"/>
        <v>23107</v>
      </c>
      <c r="GB122" s="139">
        <f t="shared" si="154"/>
        <v>23483.3</v>
      </c>
      <c r="GC122" s="139">
        <f t="shared" si="154"/>
        <v>6883.7</v>
      </c>
      <c r="GD122" s="139">
        <f t="shared" si="154"/>
        <v>23841</v>
      </c>
      <c r="GE122" s="139">
        <f t="shared" si="154"/>
        <v>23242.799999999999</v>
      </c>
      <c r="GF122" s="139">
        <f t="shared" si="154"/>
        <v>511683.97435897402</v>
      </c>
      <c r="GG122" s="139">
        <f t="shared" si="154"/>
        <v>25524.2</v>
      </c>
      <c r="GH122" s="139">
        <f t="shared" si="154"/>
        <v>0</v>
      </c>
      <c r="GI122" s="139"/>
      <c r="GJ122" s="139">
        <f ca="1">SUM(OFFSET(FW122,,1):GI122)</f>
        <v>803079.35369352787</v>
      </c>
      <c r="GK122" s="140"/>
      <c r="GL122" s="139">
        <f t="shared" ref="GL122:GW122" si="155">GL610</f>
        <v>0</v>
      </c>
      <c r="GM122" s="139">
        <f t="shared" si="155"/>
        <v>117592.33846153801</v>
      </c>
      <c r="GN122" s="139">
        <f t="shared" si="155"/>
        <v>22841.424999999999</v>
      </c>
      <c r="GO122" s="139">
        <f t="shared" si="155"/>
        <v>24756.6</v>
      </c>
      <c r="GP122" s="139">
        <f t="shared" si="155"/>
        <v>23107</v>
      </c>
      <c r="GQ122" s="139">
        <f t="shared" si="155"/>
        <v>23483.3</v>
      </c>
      <c r="GR122" s="139">
        <f t="shared" si="155"/>
        <v>6883.7000000000098</v>
      </c>
      <c r="GS122" s="139">
        <f t="shared" si="155"/>
        <v>23841</v>
      </c>
      <c r="GT122" s="139">
        <f t="shared" si="155"/>
        <v>23242.799999999999</v>
      </c>
      <c r="GU122" s="139">
        <f t="shared" si="155"/>
        <v>511683.97435897402</v>
      </c>
      <c r="GV122" s="139">
        <f t="shared" si="155"/>
        <v>25524.2</v>
      </c>
      <c r="GW122" s="139">
        <f t="shared" si="155"/>
        <v>0</v>
      </c>
      <c r="GX122" s="139"/>
      <c r="GY122" s="139">
        <f ca="1">SUM(OFFSET(GL122,,1):GX122)</f>
        <v>802956.33782051201</v>
      </c>
    </row>
    <row r="123" spans="27:207" s="135" customFormat="1" ht="12" customHeight="1">
      <c r="AB123" s="144" t="s">
        <v>137</v>
      </c>
      <c r="AC123" s="139">
        <f t="shared" ref="AC123:AR123" si="156">AC617</f>
        <v>0</v>
      </c>
      <c r="AD123" s="139">
        <f t="shared" ref="AD123:AN123" si="157">AD617</f>
        <v>0</v>
      </c>
      <c r="AE123" s="139">
        <f t="shared" si="157"/>
        <v>0</v>
      </c>
      <c r="AF123" s="139">
        <f t="shared" si="157"/>
        <v>0</v>
      </c>
      <c r="AG123" s="139">
        <f t="shared" si="157"/>
        <v>0</v>
      </c>
      <c r="AH123" s="139">
        <f t="shared" si="157"/>
        <v>0</v>
      </c>
      <c r="AI123" s="139">
        <f t="shared" si="157"/>
        <v>0</v>
      </c>
      <c r="AJ123" s="139">
        <f t="shared" si="157"/>
        <v>0</v>
      </c>
      <c r="AK123" s="139">
        <f t="shared" si="157"/>
        <v>0</v>
      </c>
      <c r="AL123" s="139">
        <f t="shared" si="157"/>
        <v>399640.78</v>
      </c>
      <c r="AM123" s="139">
        <f t="shared" si="157"/>
        <v>0</v>
      </c>
      <c r="AN123" s="139">
        <f t="shared" si="157"/>
        <v>0</v>
      </c>
      <c r="AO123" s="139"/>
      <c r="AP123" s="139">
        <f ca="1">SUM(OFFSET(AC123,,1):AO123)</f>
        <v>399640.78</v>
      </c>
      <c r="AQ123" s="140"/>
      <c r="AR123" s="139">
        <f t="shared" si="156"/>
        <v>0</v>
      </c>
      <c r="AS123" s="139">
        <f t="shared" ref="AS123:BC123" si="158">AS617</f>
        <v>0</v>
      </c>
      <c r="AT123" s="139">
        <f t="shared" si="158"/>
        <v>0</v>
      </c>
      <c r="AU123" s="139">
        <f t="shared" si="158"/>
        <v>0</v>
      </c>
      <c r="AV123" s="139">
        <f t="shared" si="158"/>
        <v>0</v>
      </c>
      <c r="AW123" s="139">
        <f t="shared" si="158"/>
        <v>0</v>
      </c>
      <c r="AX123" s="139">
        <f t="shared" si="158"/>
        <v>0</v>
      </c>
      <c r="AY123" s="139">
        <f t="shared" si="158"/>
        <v>0</v>
      </c>
      <c r="AZ123" s="139">
        <f t="shared" si="158"/>
        <v>0</v>
      </c>
      <c r="BA123" s="139">
        <f t="shared" si="158"/>
        <v>399640.78</v>
      </c>
      <c r="BB123" s="139">
        <f t="shared" si="158"/>
        <v>0</v>
      </c>
      <c r="BC123" s="139">
        <f t="shared" si="158"/>
        <v>0</v>
      </c>
      <c r="BD123" s="139"/>
      <c r="BE123" s="139">
        <f ca="1">SUM(OFFSET(AR123,,1):BD123)</f>
        <v>399640.78</v>
      </c>
      <c r="BF123" s="140"/>
      <c r="BG123" s="139">
        <f t="shared" ca="1" si="110"/>
        <v>0</v>
      </c>
      <c r="BH123" s="139">
        <f t="shared" ca="1" si="110"/>
        <v>0</v>
      </c>
      <c r="BI123" s="139">
        <f t="shared" ca="1" si="110"/>
        <v>0</v>
      </c>
      <c r="BJ123" s="139">
        <f t="shared" ca="1" si="110"/>
        <v>0</v>
      </c>
      <c r="BK123" s="139">
        <f t="shared" ca="1" si="110"/>
        <v>0</v>
      </c>
      <c r="BL123" s="139">
        <f t="shared" ca="1" si="110"/>
        <v>0</v>
      </c>
      <c r="BM123" s="139">
        <f t="shared" ca="1" si="110"/>
        <v>0</v>
      </c>
      <c r="BN123" s="139">
        <f t="shared" ca="1" si="110"/>
        <v>0</v>
      </c>
      <c r="BO123" s="139">
        <f t="shared" ca="1" si="110"/>
        <v>0</v>
      </c>
      <c r="BP123" s="139">
        <f t="shared" ca="1" si="110"/>
        <v>0</v>
      </c>
      <c r="BQ123" s="139">
        <f t="shared" ca="1" si="110"/>
        <v>0</v>
      </c>
      <c r="BR123" s="139">
        <f t="shared" ca="1" si="110"/>
        <v>0</v>
      </c>
      <c r="BS123" s="139"/>
      <c r="BT123" s="139">
        <f ca="1">SUM(OFFSET(BG123,,1):BS123)</f>
        <v>0</v>
      </c>
      <c r="BU123" s="140"/>
      <c r="BV123" s="139">
        <f t="shared" ref="BV123:CG123" si="159">BV617</f>
        <v>0</v>
      </c>
      <c r="BW123" s="139">
        <f t="shared" si="159"/>
        <v>0</v>
      </c>
      <c r="BX123" s="139">
        <f t="shared" si="159"/>
        <v>0</v>
      </c>
      <c r="BY123" s="139">
        <f t="shared" si="159"/>
        <v>0</v>
      </c>
      <c r="BZ123" s="139">
        <f t="shared" si="159"/>
        <v>0</v>
      </c>
      <c r="CA123" s="139">
        <f t="shared" si="159"/>
        <v>0</v>
      </c>
      <c r="CB123" s="139">
        <f t="shared" si="159"/>
        <v>0</v>
      </c>
      <c r="CC123" s="139">
        <f t="shared" si="159"/>
        <v>0</v>
      </c>
      <c r="CD123" s="139">
        <f t="shared" si="159"/>
        <v>0</v>
      </c>
      <c r="CE123" s="139">
        <f t="shared" si="159"/>
        <v>595203.24</v>
      </c>
      <c r="CF123" s="139">
        <f t="shared" si="159"/>
        <v>0</v>
      </c>
      <c r="CG123" s="139">
        <f t="shared" si="159"/>
        <v>0</v>
      </c>
      <c r="CH123" s="139"/>
      <c r="CI123" s="139">
        <f ca="1">SUM(OFFSET(BV123,,1):CH123)</f>
        <v>595203.24</v>
      </c>
      <c r="CJ123" s="140"/>
      <c r="CK123" s="139">
        <f t="shared" ref="CK123:CV123" si="160">CK617</f>
        <v>0</v>
      </c>
      <c r="CL123" s="139">
        <f t="shared" si="160"/>
        <v>0</v>
      </c>
      <c r="CM123" s="139">
        <f t="shared" si="160"/>
        <v>0</v>
      </c>
      <c r="CN123" s="139">
        <f t="shared" si="160"/>
        <v>0</v>
      </c>
      <c r="CO123" s="139">
        <f t="shared" si="160"/>
        <v>0</v>
      </c>
      <c r="CP123" s="139">
        <f t="shared" si="160"/>
        <v>0</v>
      </c>
      <c r="CQ123" s="139">
        <f t="shared" si="160"/>
        <v>0</v>
      </c>
      <c r="CR123" s="139">
        <f t="shared" si="160"/>
        <v>0</v>
      </c>
      <c r="CS123" s="139">
        <f t="shared" si="160"/>
        <v>0</v>
      </c>
      <c r="CT123" s="139">
        <f t="shared" si="160"/>
        <v>582402.47</v>
      </c>
      <c r="CU123" s="139">
        <f t="shared" si="160"/>
        <v>0</v>
      </c>
      <c r="CV123" s="139">
        <f t="shared" si="160"/>
        <v>0</v>
      </c>
      <c r="CW123" s="139"/>
      <c r="CX123" s="139">
        <f ca="1">SUM(OFFSET(CK123,,1):CW123)</f>
        <v>582402.47</v>
      </c>
      <c r="CY123" s="140"/>
      <c r="CZ123" s="139">
        <f t="shared" ref="CZ123:DK123" si="161">CZ617</f>
        <v>0</v>
      </c>
      <c r="DA123" s="139">
        <f t="shared" si="161"/>
        <v>0</v>
      </c>
      <c r="DB123" s="139">
        <f t="shared" si="161"/>
        <v>0</v>
      </c>
      <c r="DC123" s="139">
        <f t="shared" si="161"/>
        <v>0</v>
      </c>
      <c r="DD123" s="139">
        <f t="shared" si="161"/>
        <v>0</v>
      </c>
      <c r="DE123" s="139">
        <f t="shared" si="161"/>
        <v>0</v>
      </c>
      <c r="DF123" s="139">
        <f t="shared" si="161"/>
        <v>0</v>
      </c>
      <c r="DG123" s="139">
        <f t="shared" si="161"/>
        <v>0</v>
      </c>
      <c r="DH123" s="139">
        <f t="shared" si="161"/>
        <v>0</v>
      </c>
      <c r="DI123" s="139">
        <f t="shared" si="161"/>
        <v>568360.67000000004</v>
      </c>
      <c r="DJ123" s="139">
        <f t="shared" si="161"/>
        <v>0</v>
      </c>
      <c r="DK123" s="139">
        <f t="shared" si="161"/>
        <v>0</v>
      </c>
      <c r="DL123" s="139"/>
      <c r="DM123" s="139">
        <f ca="1">SUM(OFFSET(CZ123,,1):DL123)</f>
        <v>568360.67000000004</v>
      </c>
      <c r="DN123" s="140"/>
      <c r="DO123" s="139">
        <f t="shared" ref="DO123:DZ123" si="162">DO617</f>
        <v>0</v>
      </c>
      <c r="DP123" s="139">
        <f t="shared" si="162"/>
        <v>0</v>
      </c>
      <c r="DQ123" s="139">
        <f t="shared" si="162"/>
        <v>0</v>
      </c>
      <c r="DR123" s="139">
        <f t="shared" si="162"/>
        <v>0</v>
      </c>
      <c r="DS123" s="139">
        <f t="shared" si="162"/>
        <v>0</v>
      </c>
      <c r="DT123" s="139">
        <f t="shared" si="162"/>
        <v>0</v>
      </c>
      <c r="DU123" s="139">
        <f t="shared" si="162"/>
        <v>0</v>
      </c>
      <c r="DV123" s="139">
        <f t="shared" si="162"/>
        <v>0</v>
      </c>
      <c r="DW123" s="139">
        <f t="shared" si="162"/>
        <v>0</v>
      </c>
      <c r="DX123" s="139">
        <f t="shared" si="162"/>
        <v>553727.23</v>
      </c>
      <c r="DY123" s="139">
        <f t="shared" si="162"/>
        <v>0</v>
      </c>
      <c r="DZ123" s="139">
        <f t="shared" si="162"/>
        <v>0</v>
      </c>
      <c r="EA123" s="139"/>
      <c r="EB123" s="139">
        <f ca="1">SUM(OFFSET(DO123,,1):EA123)</f>
        <v>553727.23</v>
      </c>
      <c r="EC123" s="140"/>
      <c r="ED123" s="139">
        <f t="shared" ref="ED123:EO123" si="163">ED617</f>
        <v>0</v>
      </c>
      <c r="EE123" s="139">
        <f t="shared" si="163"/>
        <v>0</v>
      </c>
      <c r="EF123" s="139">
        <f t="shared" si="163"/>
        <v>0</v>
      </c>
      <c r="EG123" s="139">
        <f t="shared" si="163"/>
        <v>0</v>
      </c>
      <c r="EH123" s="139">
        <f t="shared" si="163"/>
        <v>0</v>
      </c>
      <c r="EI123" s="139">
        <f t="shared" si="163"/>
        <v>0</v>
      </c>
      <c r="EJ123" s="139">
        <f t="shared" si="163"/>
        <v>0</v>
      </c>
      <c r="EK123" s="139">
        <f t="shared" si="163"/>
        <v>0</v>
      </c>
      <c r="EL123" s="139">
        <f t="shared" si="163"/>
        <v>0</v>
      </c>
      <c r="EM123" s="139">
        <f t="shared" si="163"/>
        <v>548125.06000000006</v>
      </c>
      <c r="EN123" s="139">
        <f t="shared" si="163"/>
        <v>0</v>
      </c>
      <c r="EO123" s="139">
        <f t="shared" si="163"/>
        <v>0</v>
      </c>
      <c r="EP123" s="139"/>
      <c r="EQ123" s="139">
        <f ca="1">SUM(OFFSET(ED123,,1):EP123)</f>
        <v>548125.06000000006</v>
      </c>
      <c r="ER123" s="140"/>
      <c r="ES123" s="139">
        <f t="shared" ref="ES123:FD123" si="164">ES617</f>
        <v>0</v>
      </c>
      <c r="ET123" s="139">
        <f t="shared" si="164"/>
        <v>0</v>
      </c>
      <c r="EU123" s="139">
        <f t="shared" si="164"/>
        <v>0</v>
      </c>
      <c r="EV123" s="139">
        <f t="shared" si="164"/>
        <v>0</v>
      </c>
      <c r="EW123" s="139">
        <f t="shared" si="164"/>
        <v>0</v>
      </c>
      <c r="EX123" s="139">
        <f t="shared" si="164"/>
        <v>0</v>
      </c>
      <c r="EY123" s="139">
        <f t="shared" si="164"/>
        <v>0</v>
      </c>
      <c r="EZ123" s="139">
        <f t="shared" si="164"/>
        <v>0</v>
      </c>
      <c r="FA123" s="139">
        <f t="shared" si="164"/>
        <v>0</v>
      </c>
      <c r="FB123" s="139">
        <f t="shared" si="164"/>
        <v>543260.05000000005</v>
      </c>
      <c r="FC123" s="139">
        <f t="shared" si="164"/>
        <v>0</v>
      </c>
      <c r="FD123" s="139">
        <f t="shared" si="164"/>
        <v>0</v>
      </c>
      <c r="FE123" s="139"/>
      <c r="FF123" s="139">
        <f ca="1">SUM(OFFSET(ES123,,1):FE123)</f>
        <v>543260.05000000005</v>
      </c>
      <c r="FG123" s="140"/>
      <c r="FH123" s="139">
        <f t="shared" ref="FH123:FS123" si="165">FH617</f>
        <v>0</v>
      </c>
      <c r="FI123" s="139">
        <f t="shared" si="165"/>
        <v>0</v>
      </c>
      <c r="FJ123" s="139">
        <f t="shared" si="165"/>
        <v>0</v>
      </c>
      <c r="FK123" s="139">
        <f t="shared" si="165"/>
        <v>0</v>
      </c>
      <c r="FL123" s="139">
        <f t="shared" si="165"/>
        <v>0</v>
      </c>
      <c r="FM123" s="139">
        <f t="shared" si="165"/>
        <v>0</v>
      </c>
      <c r="FN123" s="139">
        <f t="shared" si="165"/>
        <v>0</v>
      </c>
      <c r="FO123" s="139">
        <f t="shared" si="165"/>
        <v>0</v>
      </c>
      <c r="FP123" s="139">
        <f t="shared" si="165"/>
        <v>0</v>
      </c>
      <c r="FQ123" s="139">
        <f t="shared" si="165"/>
        <v>538297.24</v>
      </c>
      <c r="FR123" s="139">
        <f t="shared" si="165"/>
        <v>0</v>
      </c>
      <c r="FS123" s="139">
        <f t="shared" si="165"/>
        <v>0</v>
      </c>
      <c r="FT123" s="139"/>
      <c r="FU123" s="139">
        <f ca="1">SUM(OFFSET(FH123,,1):FT123)</f>
        <v>538297.24</v>
      </c>
      <c r="FV123" s="140"/>
      <c r="FW123" s="139">
        <f t="shared" ref="FW123:GH123" si="166">FW617</f>
        <v>0</v>
      </c>
      <c r="FX123" s="139">
        <f t="shared" si="166"/>
        <v>0</v>
      </c>
      <c r="FY123" s="139">
        <f t="shared" si="166"/>
        <v>0</v>
      </c>
      <c r="FZ123" s="139">
        <f t="shared" si="166"/>
        <v>0</v>
      </c>
      <c r="GA123" s="139">
        <f t="shared" si="166"/>
        <v>0</v>
      </c>
      <c r="GB123" s="139">
        <f t="shared" si="166"/>
        <v>0</v>
      </c>
      <c r="GC123" s="139">
        <f t="shared" si="166"/>
        <v>0</v>
      </c>
      <c r="GD123" s="139">
        <f t="shared" si="166"/>
        <v>0</v>
      </c>
      <c r="GE123" s="139">
        <f t="shared" si="166"/>
        <v>0</v>
      </c>
      <c r="GF123" s="139">
        <f t="shared" si="166"/>
        <v>533234.68000000005</v>
      </c>
      <c r="GG123" s="139">
        <f t="shared" si="166"/>
        <v>0</v>
      </c>
      <c r="GH123" s="139">
        <f t="shared" si="166"/>
        <v>0</v>
      </c>
      <c r="GI123" s="139"/>
      <c r="GJ123" s="139">
        <f ca="1">SUM(OFFSET(FW123,,1):GI123)</f>
        <v>533234.68000000005</v>
      </c>
      <c r="GK123" s="140"/>
      <c r="GL123" s="139">
        <f t="shared" ref="GL123:GW123" si="167">GL617</f>
        <v>0</v>
      </c>
      <c r="GM123" s="139">
        <f t="shared" si="167"/>
        <v>0</v>
      </c>
      <c r="GN123" s="139">
        <f t="shared" si="167"/>
        <v>0</v>
      </c>
      <c r="GO123" s="139">
        <f t="shared" si="167"/>
        <v>0</v>
      </c>
      <c r="GP123" s="139">
        <f t="shared" si="167"/>
        <v>0</v>
      </c>
      <c r="GQ123" s="139">
        <f t="shared" si="167"/>
        <v>0</v>
      </c>
      <c r="GR123" s="139">
        <f t="shared" si="167"/>
        <v>0</v>
      </c>
      <c r="GS123" s="139">
        <f t="shared" si="167"/>
        <v>0</v>
      </c>
      <c r="GT123" s="139">
        <f t="shared" si="167"/>
        <v>0</v>
      </c>
      <c r="GU123" s="139">
        <f t="shared" si="167"/>
        <v>528070.37</v>
      </c>
      <c r="GV123" s="139">
        <f t="shared" si="167"/>
        <v>0</v>
      </c>
      <c r="GW123" s="139">
        <f t="shared" si="167"/>
        <v>0</v>
      </c>
      <c r="GX123" s="139"/>
      <c r="GY123" s="139">
        <f ca="1">SUM(OFFSET(GL123,,1):GX123)</f>
        <v>528070.37</v>
      </c>
    </row>
    <row r="124" spans="27:207" s="134" customFormat="1" ht="12" customHeight="1">
      <c r="AB124" s="141" t="s">
        <v>27</v>
      </c>
      <c r="AC124" s="142">
        <f>SUM(AC119:AC123)</f>
        <v>0</v>
      </c>
      <c r="AD124" s="142">
        <f t="shared" ref="AD124:AN124" si="168">SUM(AD119:AD123)</f>
        <v>7411975.515536028</v>
      </c>
      <c r="AE124" s="142">
        <f t="shared" si="168"/>
        <v>5698860.1157646198</v>
      </c>
      <c r="AF124" s="142">
        <f t="shared" si="168"/>
        <v>5637678.9143232554</v>
      </c>
      <c r="AG124" s="142">
        <f t="shared" si="168"/>
        <v>2345527.143522983</v>
      </c>
      <c r="AH124" s="142">
        <f t="shared" si="168"/>
        <v>2664272.071079833</v>
      </c>
      <c r="AI124" s="142">
        <f t="shared" si="168"/>
        <v>1893534.3578704656</v>
      </c>
      <c r="AJ124" s="142">
        <f t="shared" si="168"/>
        <v>3609223.8709771456</v>
      </c>
      <c r="AK124" s="142">
        <f t="shared" si="168"/>
        <v>5714956.9626428261</v>
      </c>
      <c r="AL124" s="142">
        <f t="shared" si="168"/>
        <v>8259414.7676471826</v>
      </c>
      <c r="AM124" s="142">
        <f t="shared" si="168"/>
        <v>4002191.9811805845</v>
      </c>
      <c r="AN124" s="142">
        <f t="shared" si="168"/>
        <v>6059892.0726152938</v>
      </c>
      <c r="AO124" s="142"/>
      <c r="AP124" s="142">
        <f ca="1">SUM(OFFSET(AC124,,1):AO124)</f>
        <v>53297527.773160219</v>
      </c>
      <c r="AQ124" s="143"/>
      <c r="AR124" s="142">
        <f>SUM(AR119:AR123)</f>
        <v>0</v>
      </c>
      <c r="AS124" s="142">
        <f t="shared" ref="AS124:BC124" si="169">SUM(AS119:AS123)</f>
        <v>7168154.2870922061</v>
      </c>
      <c r="AT124" s="142">
        <f t="shared" si="169"/>
        <v>5514593.2680103565</v>
      </c>
      <c r="AU124" s="142">
        <f t="shared" si="169"/>
        <v>5421590.3346609725</v>
      </c>
      <c r="AV124" s="142">
        <f t="shared" si="169"/>
        <v>2141503.5348218698</v>
      </c>
      <c r="AW124" s="142">
        <f t="shared" si="169"/>
        <v>2445464.8750394112</v>
      </c>
      <c r="AX124" s="142">
        <f t="shared" si="169"/>
        <v>1822468.7955161629</v>
      </c>
      <c r="AY124" s="142">
        <f t="shared" si="169"/>
        <v>3375241.7766821058</v>
      </c>
      <c r="AZ124" s="142">
        <f t="shared" si="169"/>
        <v>5474390.8119993433</v>
      </c>
      <c r="BA124" s="142">
        <f t="shared" si="169"/>
        <v>8212091.6681389092</v>
      </c>
      <c r="BB124" s="142">
        <f t="shared" si="169"/>
        <v>3800525.5305558112</v>
      </c>
      <c r="BC124" s="142">
        <f t="shared" si="169"/>
        <v>6059892.0726152938</v>
      </c>
      <c r="BD124" s="142"/>
      <c r="BE124" s="142">
        <f ca="1">SUM(OFFSET(AR124,,1):BD124)</f>
        <v>51435916.95513244</v>
      </c>
      <c r="BF124" s="143"/>
      <c r="BG124" s="142">
        <f t="shared" ref="BG124:BR124" ca="1" si="170">SUM(BG119:BG123)</f>
        <v>0</v>
      </c>
      <c r="BH124" s="142">
        <f t="shared" ca="1" si="170"/>
        <v>243821.22844382201</v>
      </c>
      <c r="BI124" s="142">
        <f t="shared" ca="1" si="170"/>
        <v>184266.84775426367</v>
      </c>
      <c r="BJ124" s="142">
        <f t="shared" ca="1" si="170"/>
        <v>216088.57966228295</v>
      </c>
      <c r="BK124" s="142">
        <f t="shared" ca="1" si="170"/>
        <v>204023.60870111294</v>
      </c>
      <c r="BL124" s="142">
        <f t="shared" ca="1" si="170"/>
        <v>218807.19604042184</v>
      </c>
      <c r="BM124" s="142">
        <f t="shared" ca="1" si="170"/>
        <v>71065.562354302587</v>
      </c>
      <c r="BN124" s="142">
        <f t="shared" ca="1" si="170"/>
        <v>233982.09429503995</v>
      </c>
      <c r="BO124" s="142">
        <f t="shared" ca="1" si="170"/>
        <v>240566.15064348374</v>
      </c>
      <c r="BP124" s="142">
        <f t="shared" ca="1" si="170"/>
        <v>47323.09950827295</v>
      </c>
      <c r="BQ124" s="142">
        <f t="shared" ca="1" si="170"/>
        <v>201666.45062477299</v>
      </c>
      <c r="BR124" s="142">
        <f t="shared" ca="1" si="170"/>
        <v>0</v>
      </c>
      <c r="BS124" s="142"/>
      <c r="BT124" s="142">
        <f ca="1">SUM(OFFSET(BG124,,1):BS124)</f>
        <v>1861610.8180277757</v>
      </c>
      <c r="BU124" s="143"/>
      <c r="BV124" s="142">
        <f t="shared" ref="BV124:CG124" si="171">SUM(BV119:BV123)</f>
        <v>0</v>
      </c>
      <c r="BW124" s="142">
        <f t="shared" si="171"/>
        <v>8795139.7371486332</v>
      </c>
      <c r="BX124" s="142">
        <f t="shared" si="171"/>
        <v>5745076.6186654167</v>
      </c>
      <c r="BY124" s="142">
        <f t="shared" si="171"/>
        <v>6025513.9612429719</v>
      </c>
      <c r="BZ124" s="142">
        <f t="shared" si="171"/>
        <v>2355860.7323735352</v>
      </c>
      <c r="CA124" s="142">
        <f t="shared" si="171"/>
        <v>2921420.508316562</v>
      </c>
      <c r="CB124" s="142">
        <f t="shared" si="171"/>
        <v>1844816.8537007223</v>
      </c>
      <c r="CC124" s="142">
        <f t="shared" si="171"/>
        <v>3615950.9965627748</v>
      </c>
      <c r="CD124" s="142">
        <f t="shared" si="171"/>
        <v>5624485.9036569027</v>
      </c>
      <c r="CE124" s="142">
        <f t="shared" si="171"/>
        <v>9406718.691640541</v>
      </c>
      <c r="CF124" s="142">
        <f t="shared" si="171"/>
        <v>4520914.3625769662</v>
      </c>
      <c r="CG124" s="142">
        <f t="shared" si="171"/>
        <v>6228062.7067048131</v>
      </c>
      <c r="CH124" s="142"/>
      <c r="CI124" s="142">
        <f ca="1">SUM(OFFSET(BV124,,1):CH124)</f>
        <v>57083961.072589837</v>
      </c>
      <c r="CJ124" s="143"/>
      <c r="CK124" s="142">
        <f t="shared" ref="CK124:CV124" si="172">SUM(CK119:CK123)</f>
        <v>0</v>
      </c>
      <c r="CL124" s="142">
        <f t="shared" si="172"/>
        <v>9863766.2829809897</v>
      </c>
      <c r="CM124" s="142">
        <f t="shared" si="172"/>
        <v>5994907.9476410011</v>
      </c>
      <c r="CN124" s="142">
        <f t="shared" si="172"/>
        <v>6237008.8706621807</v>
      </c>
      <c r="CO124" s="142">
        <f t="shared" si="172"/>
        <v>2461954.3391982866</v>
      </c>
      <c r="CP124" s="142">
        <f t="shared" si="172"/>
        <v>3237548.0178709142</v>
      </c>
      <c r="CQ124" s="142">
        <f t="shared" si="172"/>
        <v>1906528.514033149</v>
      </c>
      <c r="CR124" s="142">
        <f t="shared" si="172"/>
        <v>3793050.9665944353</v>
      </c>
      <c r="CS124" s="142">
        <f t="shared" si="172"/>
        <v>5801790.545504027</v>
      </c>
      <c r="CT124" s="142">
        <f t="shared" si="172"/>
        <v>10217215.260953683</v>
      </c>
      <c r="CU124" s="142">
        <f t="shared" si="172"/>
        <v>4654078.4548919052</v>
      </c>
      <c r="CV124" s="142">
        <f t="shared" si="172"/>
        <v>6421625.2923044171</v>
      </c>
      <c r="CW124" s="142"/>
      <c r="CX124" s="142">
        <f ca="1">SUM(OFFSET(CK124,,1):CW124)</f>
        <v>60589474.492634989</v>
      </c>
      <c r="CY124" s="143"/>
      <c r="CZ124" s="142">
        <f t="shared" ref="CZ124:DK124" si="173">SUM(CZ119:CZ123)</f>
        <v>0</v>
      </c>
      <c r="DA124" s="142">
        <f t="shared" si="173"/>
        <v>10937053.45360055</v>
      </c>
      <c r="DB124" s="142">
        <f t="shared" si="173"/>
        <v>6245496.0380131397</v>
      </c>
      <c r="DC124" s="142">
        <f t="shared" si="173"/>
        <v>6494337.4268283118</v>
      </c>
      <c r="DD124" s="142">
        <f t="shared" si="173"/>
        <v>2559650.6570940386</v>
      </c>
      <c r="DE124" s="142">
        <f t="shared" si="173"/>
        <v>3736816.0862085456</v>
      </c>
      <c r="DF124" s="142">
        <f t="shared" si="173"/>
        <v>1983368.3514519099</v>
      </c>
      <c r="DG124" s="142">
        <f t="shared" si="173"/>
        <v>3931970.2134770872</v>
      </c>
      <c r="DH124" s="142">
        <f t="shared" si="173"/>
        <v>5966028.1904019909</v>
      </c>
      <c r="DI124" s="142">
        <f t="shared" si="173"/>
        <v>11169973.885358302</v>
      </c>
      <c r="DJ124" s="142">
        <f t="shared" si="173"/>
        <v>4826548.0663506519</v>
      </c>
      <c r="DK124" s="142">
        <f t="shared" si="173"/>
        <v>6640513.8307722872</v>
      </c>
      <c r="DL124" s="142"/>
      <c r="DM124" s="142">
        <f ca="1">SUM(OFFSET(CZ124,,1):DL124)</f>
        <v>64491756.199556828</v>
      </c>
      <c r="DN124" s="143"/>
      <c r="DO124" s="142">
        <f t="shared" ref="DO124:DZ124" si="174">SUM(DO119:DO123)</f>
        <v>0</v>
      </c>
      <c r="DP124" s="142">
        <f t="shared" si="174"/>
        <v>11304763.529645011</v>
      </c>
      <c r="DQ124" s="142">
        <f t="shared" si="174"/>
        <v>6367463.3704583682</v>
      </c>
      <c r="DR124" s="142">
        <f t="shared" si="174"/>
        <v>6628445.2985374546</v>
      </c>
      <c r="DS124" s="142">
        <f t="shared" si="174"/>
        <v>2643742.4519610866</v>
      </c>
      <c r="DT124" s="142">
        <f t="shared" si="174"/>
        <v>3864157.9231849066</v>
      </c>
      <c r="DU124" s="142">
        <f t="shared" si="174"/>
        <v>2057747.8820761503</v>
      </c>
      <c r="DV124" s="142">
        <f t="shared" si="174"/>
        <v>4052548.3814917207</v>
      </c>
      <c r="DW124" s="142">
        <f t="shared" si="174"/>
        <v>6132373.4671031032</v>
      </c>
      <c r="DX124" s="142">
        <f t="shared" si="174"/>
        <v>11498915.847142946</v>
      </c>
      <c r="DY124" s="142">
        <f t="shared" si="174"/>
        <v>4957626.9252152909</v>
      </c>
      <c r="DZ124" s="142">
        <f t="shared" si="174"/>
        <v>6857982.1997955777</v>
      </c>
      <c r="EA124" s="142"/>
      <c r="EB124" s="142">
        <f ca="1">SUM(OFFSET(DO124,,1):EA124)</f>
        <v>66365767.276611611</v>
      </c>
      <c r="EC124" s="143"/>
      <c r="ED124" s="142">
        <f t="shared" ref="ED124:EO124" si="175">SUM(ED119:ED123)</f>
        <v>0</v>
      </c>
      <c r="EE124" s="142">
        <f t="shared" si="175"/>
        <v>11674401.622168537</v>
      </c>
      <c r="EF124" s="142">
        <f t="shared" si="175"/>
        <v>6601919.9430907005</v>
      </c>
      <c r="EG124" s="142">
        <f t="shared" si="175"/>
        <v>6858163.0135386689</v>
      </c>
      <c r="EH124" s="142">
        <f t="shared" si="175"/>
        <v>2747483.1507855626</v>
      </c>
      <c r="EI124" s="142">
        <f t="shared" si="175"/>
        <v>4017317.9159282101</v>
      </c>
      <c r="EJ124" s="142">
        <f t="shared" si="175"/>
        <v>2004298.0129675672</v>
      </c>
      <c r="EK124" s="142">
        <f t="shared" si="175"/>
        <v>3868285.5026108222</v>
      </c>
      <c r="EL124" s="142">
        <f t="shared" si="175"/>
        <v>6336645.5146916481</v>
      </c>
      <c r="EM124" s="142">
        <f t="shared" si="175"/>
        <v>11884746.934769755</v>
      </c>
      <c r="EN124" s="142">
        <f t="shared" si="175"/>
        <v>5126325.3064135071</v>
      </c>
      <c r="EO124" s="142">
        <f t="shared" si="175"/>
        <v>7091120.2382165771</v>
      </c>
      <c r="EP124" s="142"/>
      <c r="EQ124" s="142">
        <f ca="1">SUM(OFFSET(ED124,,1):EP124)</f>
        <v>68210707.155181557</v>
      </c>
      <c r="ER124" s="143"/>
      <c r="ES124" s="142">
        <f t="shared" ref="ES124:FD124" si="176">SUM(ES119:ES123)</f>
        <v>0</v>
      </c>
      <c r="ET124" s="142">
        <f t="shared" si="176"/>
        <v>12004830.424235122</v>
      </c>
      <c r="EU124" s="142">
        <f t="shared" si="176"/>
        <v>6817702.5418628054</v>
      </c>
      <c r="EV124" s="142">
        <f t="shared" si="176"/>
        <v>7070340.2517466331</v>
      </c>
      <c r="EW124" s="142">
        <f t="shared" si="176"/>
        <v>2843973.2988921022</v>
      </c>
      <c r="EX124" s="142">
        <f t="shared" si="176"/>
        <v>4161562.3997175791</v>
      </c>
      <c r="EY124" s="142">
        <f t="shared" si="176"/>
        <v>2081873.3590648109</v>
      </c>
      <c r="EZ124" s="142">
        <f t="shared" si="176"/>
        <v>3960179.3525088839</v>
      </c>
      <c r="FA124" s="142">
        <f t="shared" si="176"/>
        <v>6528138.075980925</v>
      </c>
      <c r="FB124" s="142">
        <f t="shared" si="176"/>
        <v>12247275.308080476</v>
      </c>
      <c r="FC124" s="142">
        <f t="shared" si="176"/>
        <v>5280843.9864857877</v>
      </c>
      <c r="FD124" s="142">
        <f t="shared" si="176"/>
        <v>7130661.835864678</v>
      </c>
      <c r="FE124" s="142"/>
      <c r="FF124" s="142">
        <f ca="1">SUM(OFFSET(ES124,,1):FE124)</f>
        <v>70127380.834439814</v>
      </c>
      <c r="FG124" s="143"/>
      <c r="FH124" s="142">
        <f t="shared" ref="FH124:FS124" si="177">SUM(FH119:FH123)</f>
        <v>0</v>
      </c>
      <c r="FI124" s="142">
        <f t="shared" si="177"/>
        <v>12346123.502315795</v>
      </c>
      <c r="FJ124" s="142">
        <f t="shared" si="177"/>
        <v>7047726.7570159985</v>
      </c>
      <c r="FK124" s="142">
        <f t="shared" si="177"/>
        <v>7294806.7270666985</v>
      </c>
      <c r="FL124" s="142">
        <f t="shared" si="177"/>
        <v>2944993.5380696226</v>
      </c>
      <c r="FM124" s="142">
        <f t="shared" si="177"/>
        <v>4312520.9929826735</v>
      </c>
      <c r="FN124" s="142">
        <f t="shared" si="177"/>
        <v>2163416.3550556214</v>
      </c>
      <c r="FO124" s="142">
        <f t="shared" si="177"/>
        <v>4085744.1826666147</v>
      </c>
      <c r="FP124" s="142">
        <f t="shared" si="177"/>
        <v>6728308.6535111414</v>
      </c>
      <c r="FQ124" s="142">
        <f t="shared" si="177"/>
        <v>12618069.975799954</v>
      </c>
      <c r="FR124" s="142">
        <f t="shared" si="177"/>
        <v>5441527.1505157948</v>
      </c>
      <c r="FS124" s="142">
        <f t="shared" si="177"/>
        <v>7369479.6060128324</v>
      </c>
      <c r="FT124" s="142"/>
      <c r="FU124" s="142">
        <f ca="1">SUM(OFFSET(FH124,,1):FT124)</f>
        <v>72352717.441012755</v>
      </c>
      <c r="FV124" s="143"/>
      <c r="FW124" s="142">
        <f t="shared" ref="FW124:GH124" si="178">SUM(FW119:FW123)</f>
        <v>0</v>
      </c>
      <c r="FX124" s="142">
        <f t="shared" si="178"/>
        <v>12717915.559108866</v>
      </c>
      <c r="FY124" s="142">
        <f t="shared" si="178"/>
        <v>7289792.8631805535</v>
      </c>
      <c r="FZ124" s="142">
        <f t="shared" si="178"/>
        <v>7528833.1089000618</v>
      </c>
      <c r="GA124" s="142">
        <f t="shared" si="178"/>
        <v>3050942.9388373252</v>
      </c>
      <c r="GB124" s="142">
        <f t="shared" si="178"/>
        <v>4470947.2875629226</v>
      </c>
      <c r="GC124" s="142">
        <f t="shared" si="178"/>
        <v>2249365.9098201226</v>
      </c>
      <c r="GD124" s="142">
        <f t="shared" si="178"/>
        <v>4217005.5774944238</v>
      </c>
      <c r="GE124" s="142">
        <f t="shared" si="178"/>
        <v>6938204.1234492017</v>
      </c>
      <c r="GF124" s="142">
        <f t="shared" si="178"/>
        <v>13014249.156740513</v>
      </c>
      <c r="GG124" s="142">
        <f t="shared" si="178"/>
        <v>5611656.7901393138</v>
      </c>
      <c r="GH124" s="142">
        <f t="shared" si="178"/>
        <v>7618748.3395445738</v>
      </c>
      <c r="GI124" s="142"/>
      <c r="GJ124" s="142">
        <f ca="1">SUM(OFFSET(FW124,,1):GI124)</f>
        <v>74707661.654777884</v>
      </c>
      <c r="GK124" s="143"/>
      <c r="GL124" s="142">
        <f t="shared" ref="GL124:GW124" si="179">SUM(GL119:GL123)</f>
        <v>0</v>
      </c>
      <c r="GM124" s="142">
        <f t="shared" si="179"/>
        <v>13111051.448152522</v>
      </c>
      <c r="GN124" s="142">
        <f t="shared" si="179"/>
        <v>7545662.8941008607</v>
      </c>
      <c r="GO124" s="142">
        <f t="shared" si="179"/>
        <v>7776602.8715357073</v>
      </c>
      <c r="GP124" s="142">
        <f t="shared" si="179"/>
        <v>3162347.6942470451</v>
      </c>
      <c r="GQ124" s="142">
        <f t="shared" si="179"/>
        <v>4637957.4690679032</v>
      </c>
      <c r="GR124" s="142">
        <f t="shared" si="179"/>
        <v>2340347.0943782991</v>
      </c>
      <c r="GS124" s="142">
        <f t="shared" si="179"/>
        <v>4355032.4007561263</v>
      </c>
      <c r="GT124" s="142">
        <f t="shared" si="179"/>
        <v>7159432.2705269111</v>
      </c>
      <c r="GU124" s="142">
        <f t="shared" si="179"/>
        <v>13432681.271755103</v>
      </c>
      <c r="GV124" s="142">
        <f t="shared" si="179"/>
        <v>5794869.183243827</v>
      </c>
      <c r="GW124" s="142">
        <f t="shared" si="179"/>
        <v>7879901.6896824539</v>
      </c>
      <c r="GX124" s="142"/>
      <c r="GY124" s="142">
        <f ca="1">SUM(OFFSET(GL124,,1):GX124)</f>
        <v>77195886.287446752</v>
      </c>
    </row>
    <row r="125" spans="27:207" s="135" customFormat="1" ht="12" customHeight="1"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40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40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40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40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40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40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  <c r="EC125" s="140"/>
      <c r="ED125" s="139"/>
      <c r="EE125" s="139"/>
      <c r="EF125" s="139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39"/>
      <c r="EQ125" s="139"/>
      <c r="ER125" s="140"/>
      <c r="ES125" s="139"/>
      <c r="ET125" s="139"/>
      <c r="EU125" s="139"/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40"/>
      <c r="FH125" s="139"/>
      <c r="FI125" s="139"/>
      <c r="FJ125" s="139"/>
      <c r="FK125" s="139"/>
      <c r="FL125" s="139"/>
      <c r="FM125" s="139"/>
      <c r="FN125" s="139"/>
      <c r="FO125" s="139"/>
      <c r="FP125" s="139"/>
      <c r="FQ125" s="139"/>
      <c r="FR125" s="139"/>
      <c r="FS125" s="139"/>
      <c r="FT125" s="139"/>
      <c r="FU125" s="139"/>
      <c r="FV125" s="140"/>
      <c r="FW125" s="139"/>
      <c r="FX125" s="139"/>
      <c r="FY125" s="139"/>
      <c r="FZ125" s="139"/>
      <c r="GA125" s="139"/>
      <c r="GB125" s="139"/>
      <c r="GC125" s="139"/>
      <c r="GD125" s="139"/>
      <c r="GE125" s="139"/>
      <c r="GF125" s="139"/>
      <c r="GG125" s="139"/>
      <c r="GH125" s="139"/>
      <c r="GI125" s="139"/>
      <c r="GJ125" s="139"/>
      <c r="GK125" s="140"/>
      <c r="GL125" s="139"/>
      <c r="GM125" s="139"/>
      <c r="GN125" s="139"/>
      <c r="GO125" s="139"/>
      <c r="GP125" s="139"/>
      <c r="GQ125" s="139"/>
      <c r="GR125" s="139"/>
      <c r="GS125" s="139"/>
      <c r="GT125" s="139"/>
      <c r="GU125" s="139"/>
      <c r="GV125" s="139"/>
      <c r="GW125" s="139"/>
      <c r="GX125" s="139"/>
      <c r="GY125" s="139"/>
    </row>
    <row r="126" spans="27:207" s="135" customFormat="1" ht="12" customHeight="1" thickBot="1">
      <c r="AA126" s="145" t="s">
        <v>28</v>
      </c>
      <c r="AB126" s="146"/>
      <c r="AC126" s="147">
        <f>AC116-AC124</f>
        <v>0</v>
      </c>
      <c r="AD126" s="147">
        <f t="shared" ref="AD126:AN126" si="180">AD116-AD124</f>
        <v>684217.01726371236</v>
      </c>
      <c r="AE126" s="147">
        <f t="shared" si="180"/>
        <v>113222.14489730075</v>
      </c>
      <c r="AF126" s="147">
        <f t="shared" si="180"/>
        <v>121095.60901390575</v>
      </c>
      <c r="AG126" s="147">
        <f t="shared" si="180"/>
        <v>-4584.1262205829844</v>
      </c>
      <c r="AH126" s="147">
        <f t="shared" si="180"/>
        <v>121692.34807482176</v>
      </c>
      <c r="AI126" s="147">
        <f t="shared" si="180"/>
        <v>83269.551337851444</v>
      </c>
      <c r="AJ126" s="147">
        <f t="shared" si="180"/>
        <v>89719.806132504251</v>
      </c>
      <c r="AK126" s="147">
        <f t="shared" si="180"/>
        <v>56813.993398966268</v>
      </c>
      <c r="AL126" s="147">
        <f t="shared" si="180"/>
        <v>43204.631514754146</v>
      </c>
      <c r="AM126" s="147">
        <f t="shared" si="180"/>
        <v>-132605.5866178791</v>
      </c>
      <c r="AN126" s="147">
        <f t="shared" si="180"/>
        <v>533021.50309471227</v>
      </c>
      <c r="AO126" s="147"/>
      <c r="AP126" s="147">
        <f ca="1">SUM(OFFSET(AC126,,1):AO126)</f>
        <v>1709066.8918900669</v>
      </c>
      <c r="AQ126" s="148"/>
      <c r="AR126" s="147">
        <f>AR116-AR124</f>
        <v>0</v>
      </c>
      <c r="AS126" s="147">
        <f t="shared" ref="AS126:BC126" si="181">AS116-AS124</f>
        <v>1029984.4330890141</v>
      </c>
      <c r="AT126" s="147">
        <f t="shared" si="181"/>
        <v>247173.97906948347</v>
      </c>
      <c r="AU126" s="147">
        <f t="shared" si="181"/>
        <v>414530.33372022863</v>
      </c>
      <c r="AV126" s="147">
        <f t="shared" si="181"/>
        <v>225170.50346926041</v>
      </c>
      <c r="AW126" s="147">
        <f t="shared" si="181"/>
        <v>311199.08661614824</v>
      </c>
      <c r="AX126" s="147">
        <f t="shared" si="181"/>
        <v>128062.36050056503</v>
      </c>
      <c r="AY126" s="147">
        <f t="shared" si="181"/>
        <v>359376.53511814401</v>
      </c>
      <c r="AZ126" s="147">
        <f t="shared" si="181"/>
        <v>321045.38225409761</v>
      </c>
      <c r="BA126" s="147">
        <f t="shared" si="181"/>
        <v>-27353.699804232456</v>
      </c>
      <c r="BB126" s="147">
        <f t="shared" si="181"/>
        <v>67871.609562894795</v>
      </c>
      <c r="BC126" s="147">
        <f t="shared" si="181"/>
        <v>533019.49738470558</v>
      </c>
      <c r="BD126" s="147"/>
      <c r="BE126" s="147">
        <f ca="1">SUM(OFFSET(AR126,,1):BD126)</f>
        <v>3610080.0209803092</v>
      </c>
      <c r="BF126" s="148"/>
      <c r="BG126" s="147">
        <f t="shared" ref="BG126:BR126" ca="1" si="182">OFFSET($AR126,,COLUMN()-COLUMN($BG126))-OFFSET($AC126,,COLUMN()-COLUMN($BG126))</f>
        <v>0</v>
      </c>
      <c r="BH126" s="147">
        <f t="shared" ca="1" si="182"/>
        <v>345767.41582530178</v>
      </c>
      <c r="BI126" s="147">
        <f t="shared" ca="1" si="182"/>
        <v>133951.83417218272</v>
      </c>
      <c r="BJ126" s="147">
        <f t="shared" ca="1" si="182"/>
        <v>293434.72470632289</v>
      </c>
      <c r="BK126" s="147">
        <f t="shared" ca="1" si="182"/>
        <v>229754.62968984339</v>
      </c>
      <c r="BL126" s="147">
        <f t="shared" ca="1" si="182"/>
        <v>189506.73854132649</v>
      </c>
      <c r="BM126" s="147">
        <f t="shared" ca="1" si="182"/>
        <v>44792.809162713587</v>
      </c>
      <c r="BN126" s="147">
        <f t="shared" ca="1" si="182"/>
        <v>269656.72898563975</v>
      </c>
      <c r="BO126" s="147">
        <f t="shared" ca="1" si="182"/>
        <v>264231.38885513134</v>
      </c>
      <c r="BP126" s="147">
        <f t="shared" ca="1" si="182"/>
        <v>-70558.331318986602</v>
      </c>
      <c r="BQ126" s="147">
        <f t="shared" ca="1" si="182"/>
        <v>200477.1961807739</v>
      </c>
      <c r="BR126" s="147">
        <f t="shared" ca="1" si="182"/>
        <v>-2.0057100066915154</v>
      </c>
      <c r="BS126" s="147"/>
      <c r="BT126" s="147">
        <f ca="1">SUM(OFFSET(BG126,,1):BS126)</f>
        <v>1901013.1290902426</v>
      </c>
      <c r="BU126" s="148"/>
      <c r="BV126" s="147">
        <f>BV116-BV124</f>
        <v>0</v>
      </c>
      <c r="BW126" s="147">
        <f t="shared" ref="BW126:CG126" si="183">BW116-BW124</f>
        <v>719466.2504655607</v>
      </c>
      <c r="BX126" s="147">
        <f t="shared" si="183"/>
        <v>244205.31087116152</v>
      </c>
      <c r="BY126" s="147">
        <f t="shared" si="183"/>
        <v>70835.351117357612</v>
      </c>
      <c r="BZ126" s="147">
        <f t="shared" si="183"/>
        <v>-75035.556556998286</v>
      </c>
      <c r="CA126" s="147">
        <f t="shared" si="183"/>
        <v>-69306.44386081351</v>
      </c>
      <c r="CB126" s="147">
        <f t="shared" si="183"/>
        <v>58487.677004148485</v>
      </c>
      <c r="CC126" s="147">
        <f t="shared" si="183"/>
        <v>90758.602250515018</v>
      </c>
      <c r="CD126" s="147">
        <f t="shared" si="183"/>
        <v>207093.42971360963</v>
      </c>
      <c r="CE126" s="147">
        <f t="shared" si="183"/>
        <v>174205.49411383085</v>
      </c>
      <c r="CF126" s="147">
        <f t="shared" si="183"/>
        <v>7849.1258004773408</v>
      </c>
      <c r="CG126" s="147">
        <f t="shared" si="183"/>
        <v>214785.29329518694</v>
      </c>
      <c r="CH126" s="147"/>
      <c r="CI126" s="341">
        <f ca="1">SUM(OFFSET(BV126,,1):CH126)</f>
        <v>1643344.5342140363</v>
      </c>
      <c r="CJ126" s="148"/>
      <c r="CK126" s="147">
        <f>CK116-CK124</f>
        <v>0</v>
      </c>
      <c r="CL126" s="147">
        <f t="shared" ref="CL126:CV126" si="184">CL116-CL124</f>
        <v>450544.06044121273</v>
      </c>
      <c r="CM126" s="147">
        <f t="shared" si="184"/>
        <v>142009.13323891163</v>
      </c>
      <c r="CN126" s="147">
        <f t="shared" si="184"/>
        <v>-117247.5416257428</v>
      </c>
      <c r="CO126" s="147">
        <f t="shared" si="184"/>
        <v>39608.859943002462</v>
      </c>
      <c r="CP126" s="147">
        <f t="shared" si="184"/>
        <v>178159.51155685214</v>
      </c>
      <c r="CQ126" s="147">
        <f t="shared" si="184"/>
        <v>189663.26104450668</v>
      </c>
      <c r="CR126" s="147">
        <f t="shared" si="184"/>
        <v>-102001.79450498056</v>
      </c>
      <c r="CS126" s="147">
        <f t="shared" si="184"/>
        <v>-17091.133733514696</v>
      </c>
      <c r="CT126" s="147">
        <f t="shared" si="184"/>
        <v>-320643.61207542941</v>
      </c>
      <c r="CU126" s="147">
        <f t="shared" si="184"/>
        <v>-235845.68700155988</v>
      </c>
      <c r="CV126" s="147">
        <f t="shared" si="184"/>
        <v>21222.707695582882</v>
      </c>
      <c r="CW126" s="147"/>
      <c r="CX126" s="147">
        <f ca="1">SUM(OFFSET(CK126,,1):CW126)</f>
        <v>228377.76497884118</v>
      </c>
      <c r="CY126" s="148"/>
      <c r="CZ126" s="147">
        <f>CZ116-CZ124</f>
        <v>0</v>
      </c>
      <c r="DA126" s="147">
        <f t="shared" ref="DA126:DK126" si="185">DA116-DA124</f>
        <v>925718.52250618488</v>
      </c>
      <c r="DB126" s="147">
        <f t="shared" si="185"/>
        <v>32905.057866772637</v>
      </c>
      <c r="DC126" s="147">
        <f t="shared" si="185"/>
        <v>-174555.44319268502</v>
      </c>
      <c r="DD126" s="147">
        <f t="shared" si="185"/>
        <v>-87891.257724284194</v>
      </c>
      <c r="DE126" s="147">
        <f t="shared" si="185"/>
        <v>221298.8227418405</v>
      </c>
      <c r="DF126" s="147">
        <f t="shared" si="185"/>
        <v>280742.17552791</v>
      </c>
      <c r="DG126" s="147">
        <f t="shared" si="185"/>
        <v>575550.97321369778</v>
      </c>
      <c r="DH126" s="147">
        <f t="shared" si="185"/>
        <v>-49048.778631478548</v>
      </c>
      <c r="DI126" s="147">
        <f t="shared" si="185"/>
        <v>-505132.99533648044</v>
      </c>
      <c r="DJ126" s="147">
        <f t="shared" si="185"/>
        <v>-218203.18041534815</v>
      </c>
      <c r="DK126" s="147">
        <f t="shared" si="185"/>
        <v>-197665.83077228721</v>
      </c>
      <c r="DL126" s="147"/>
      <c r="DM126" s="147">
        <f ca="1">SUM(OFFSET(CZ126,,1):DL126)</f>
        <v>803718.06578384223</v>
      </c>
      <c r="DN126" s="148"/>
      <c r="DO126" s="147">
        <f>DO116-DO124</f>
        <v>0</v>
      </c>
      <c r="DP126" s="147">
        <f t="shared" ref="DP126:DZ126" si="186">DP116-DP124</f>
        <v>1509111.8457622286</v>
      </c>
      <c r="DQ126" s="147">
        <f t="shared" si="186"/>
        <v>93256.725421544164</v>
      </c>
      <c r="DR126" s="147">
        <f t="shared" si="186"/>
        <v>-61710.660302635282</v>
      </c>
      <c r="DS126" s="147">
        <f t="shared" si="186"/>
        <v>-32699.306313605979</v>
      </c>
      <c r="DT126" s="147">
        <f t="shared" si="186"/>
        <v>489671.54772357317</v>
      </c>
      <c r="DU126" s="147">
        <f t="shared" si="186"/>
        <v>345762.94180052821</v>
      </c>
      <c r="DV126" s="147">
        <f t="shared" si="186"/>
        <v>585953.78273033723</v>
      </c>
      <c r="DW126" s="147">
        <f t="shared" si="186"/>
        <v>-41421.055332590826</v>
      </c>
      <c r="DX126" s="147">
        <f t="shared" si="186"/>
        <v>9733.4733916595578</v>
      </c>
      <c r="DY126" s="147">
        <f t="shared" si="186"/>
        <v>-213436.64107210189</v>
      </c>
      <c r="DZ126" s="147">
        <f t="shared" si="186"/>
        <v>-415134.19979557768</v>
      </c>
      <c r="EA126" s="147"/>
      <c r="EB126" s="147">
        <f ca="1">SUM(OFFSET(DO126,,1):EA126)</f>
        <v>2269088.4540133593</v>
      </c>
      <c r="EC126" s="148"/>
      <c r="ED126" s="147">
        <f>ED116-ED124</f>
        <v>0</v>
      </c>
      <c r="EE126" s="147">
        <f t="shared" ref="EE126:EO126" si="187">EE116-EE124</f>
        <v>1722618.1969300751</v>
      </c>
      <c r="EF126" s="147">
        <f t="shared" si="187"/>
        <v>41586.257749211974</v>
      </c>
      <c r="EG126" s="147">
        <f t="shared" si="187"/>
        <v>-108253.5262453882</v>
      </c>
      <c r="EH126" s="147">
        <f t="shared" si="187"/>
        <v>-60489.965448856354</v>
      </c>
      <c r="EI126" s="147">
        <f t="shared" si="187"/>
        <v>746565.04561802465</v>
      </c>
      <c r="EJ126" s="147">
        <f t="shared" si="187"/>
        <v>447472.62132307957</v>
      </c>
      <c r="EK126" s="147">
        <f t="shared" si="187"/>
        <v>680746.18919774145</v>
      </c>
      <c r="EL126" s="147">
        <f t="shared" si="187"/>
        <v>-71249.21230993513</v>
      </c>
      <c r="EM126" s="147">
        <f t="shared" si="187"/>
        <v>179339.738026103</v>
      </c>
      <c r="EN126" s="147">
        <f t="shared" si="187"/>
        <v>-246491.69476121385</v>
      </c>
      <c r="EO126" s="147">
        <f t="shared" si="187"/>
        <v>-648272.2382165771</v>
      </c>
      <c r="EP126" s="147"/>
      <c r="EQ126" s="147">
        <f ca="1">SUM(OFFSET(ED126,,1):EP126)</f>
        <v>2683571.4118622653</v>
      </c>
      <c r="ER126" s="148"/>
      <c r="ES126" s="147">
        <f>ES116-ES124</f>
        <v>0</v>
      </c>
      <c r="ET126" s="147">
        <f t="shared" ref="ET126:FD126" si="188">ET116-ET124</f>
        <v>1449762.439307794</v>
      </c>
      <c r="EU126" s="147">
        <f t="shared" si="188"/>
        <v>-145254.19749809336</v>
      </c>
      <c r="EV126" s="147">
        <f t="shared" si="188"/>
        <v>-291511.04509805981</v>
      </c>
      <c r="EW126" s="147">
        <f t="shared" si="188"/>
        <v>-144989.08928247914</v>
      </c>
      <c r="EX126" s="147">
        <f t="shared" si="188"/>
        <v>626797.30651595397</v>
      </c>
      <c r="EY126" s="147">
        <f t="shared" si="188"/>
        <v>381154.23451882135</v>
      </c>
      <c r="EZ126" s="147">
        <f t="shared" si="188"/>
        <v>588754.17851558328</v>
      </c>
      <c r="FA126" s="147">
        <f t="shared" si="188"/>
        <v>-235117.36058615614</v>
      </c>
      <c r="FB126" s="147">
        <f t="shared" si="188"/>
        <v>-127266.37766221724</v>
      </c>
      <c r="FC126" s="147">
        <f t="shared" si="188"/>
        <v>-379554.18695222121</v>
      </c>
      <c r="FD126" s="147">
        <f t="shared" si="188"/>
        <v>-687813.83586467803</v>
      </c>
      <c r="FE126" s="147"/>
      <c r="FF126" s="147">
        <f ca="1">SUM(OFFSET(ES126,,1):FE126)</f>
        <v>1034962.0659142477</v>
      </c>
      <c r="FG126" s="148"/>
      <c r="FH126" s="147">
        <f>FH116-FH124</f>
        <v>0</v>
      </c>
      <c r="FI126" s="147">
        <f t="shared" ref="FI126:FS126" si="189">FI116-FI124</f>
        <v>1163788.6775414497</v>
      </c>
      <c r="FJ126" s="147">
        <f t="shared" si="189"/>
        <v>-346191.97340886202</v>
      </c>
      <c r="FK126" s="147">
        <f t="shared" si="189"/>
        <v>-486917.43746605702</v>
      </c>
      <c r="FL126" s="147">
        <f t="shared" si="189"/>
        <v>-233957.35406571766</v>
      </c>
      <c r="FM126" s="147">
        <f t="shared" si="189"/>
        <v>497335.94262159429</v>
      </c>
      <c r="FN126" s="147">
        <f t="shared" si="189"/>
        <v>310487.08053836133</v>
      </c>
      <c r="FO126" s="147">
        <f t="shared" si="189"/>
        <v>482515.70629044063</v>
      </c>
      <c r="FP126" s="147">
        <f t="shared" si="189"/>
        <v>-407527.16303825192</v>
      </c>
      <c r="FQ126" s="147">
        <f t="shared" si="189"/>
        <v>-444403.14879118279</v>
      </c>
      <c r="FR126" s="147">
        <f t="shared" si="189"/>
        <v>-518674.85216154903</v>
      </c>
      <c r="FS126" s="147">
        <f t="shared" si="189"/>
        <v>-926631.60601283237</v>
      </c>
      <c r="FT126" s="147"/>
      <c r="FU126" s="147">
        <f ca="1">SUM(OFFSET(FH126,,1):FT126)</f>
        <v>-910176.12795260688</v>
      </c>
      <c r="FV126" s="148"/>
      <c r="FW126" s="147">
        <f>FW116-FW124</f>
        <v>0</v>
      </c>
      <c r="FX126" s="147">
        <f t="shared" ref="FX126:GH126" si="190">FX116-FX124</f>
        <v>847268.20864427648</v>
      </c>
      <c r="FY126" s="147">
        <f t="shared" si="190"/>
        <v>-559026.33313478157</v>
      </c>
      <c r="FZ126" s="147">
        <f t="shared" si="190"/>
        <v>-691733.36093259137</v>
      </c>
      <c r="GA126" s="147">
        <f t="shared" si="190"/>
        <v>-327795.82556716772</v>
      </c>
      <c r="GB126" s="147">
        <f t="shared" si="190"/>
        <v>360773.57855893392</v>
      </c>
      <c r="GC126" s="147">
        <f t="shared" si="190"/>
        <v>235242.30699426215</v>
      </c>
      <c r="GD126" s="147">
        <f t="shared" si="190"/>
        <v>370677.40618488193</v>
      </c>
      <c r="GE126" s="147">
        <f t="shared" si="190"/>
        <v>-589522.48402279988</v>
      </c>
      <c r="GF126" s="147">
        <f t="shared" si="190"/>
        <v>-786816.10865827836</v>
      </c>
      <c r="GG126" s="147">
        <f t="shared" si="190"/>
        <v>-667135.67047028523</v>
      </c>
      <c r="GH126" s="147">
        <f t="shared" si="190"/>
        <v>-1175900.3395445738</v>
      </c>
      <c r="GI126" s="147"/>
      <c r="GJ126" s="147">
        <f ca="1">SUM(OFFSET(FW126,,1):GI126)</f>
        <v>-2983968.6219481234</v>
      </c>
      <c r="GK126" s="148"/>
      <c r="GL126" s="147">
        <f>GL116-GL124</f>
        <v>0</v>
      </c>
      <c r="GM126" s="147">
        <f t="shared" ref="GM126:GW126" si="191">GM116-GM124</f>
        <v>509679.20043599978</v>
      </c>
      <c r="GN126" s="147">
        <f t="shared" si="191"/>
        <v>-785517.29888425861</v>
      </c>
      <c r="GO126" s="147">
        <f t="shared" si="191"/>
        <v>-910149.27790957317</v>
      </c>
      <c r="GP126" s="147">
        <f t="shared" si="191"/>
        <v>-427028.69206430297</v>
      </c>
      <c r="GQ126" s="147">
        <f t="shared" si="191"/>
        <v>215734.03722412977</v>
      </c>
      <c r="GR126" s="147">
        <f t="shared" si="191"/>
        <v>155019.84756259015</v>
      </c>
      <c r="GS126" s="147">
        <f t="shared" si="191"/>
        <v>252172.42311904207</v>
      </c>
      <c r="GT126" s="147">
        <f t="shared" si="191"/>
        <v>-782711.09640222974</v>
      </c>
      <c r="GU126" s="147">
        <f t="shared" si="191"/>
        <v>-1151212.6564940363</v>
      </c>
      <c r="GV126" s="147">
        <f t="shared" si="191"/>
        <v>-828566.90815344173</v>
      </c>
      <c r="GW126" s="147">
        <f t="shared" si="191"/>
        <v>-1437053.6896824539</v>
      </c>
      <c r="GX126" s="147"/>
      <c r="GY126" s="147">
        <f ca="1">SUM(OFFSET(GL126,,1):GX126)</f>
        <v>-5189634.1112485342</v>
      </c>
    </row>
    <row r="127" spans="27:207" s="135" customFormat="1" ht="12" customHeight="1" thickTop="1">
      <c r="AB127" s="467" t="s">
        <v>774</v>
      </c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40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40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40"/>
      <c r="BV127" s="139"/>
      <c r="BW127" s="468">
        <f>+BW126/BW124</f>
        <v>8.1802708310216146E-2</v>
      </c>
      <c r="BX127" s="468">
        <f t="shared" ref="BX127:CI127" si="192">+BX126/BX124</f>
        <v>4.25068849521959E-2</v>
      </c>
      <c r="BY127" s="468">
        <f t="shared" si="192"/>
        <v>1.1755901915252612E-2</v>
      </c>
      <c r="BZ127" s="468">
        <f t="shared" si="192"/>
        <v>-3.1850590964857158E-2</v>
      </c>
      <c r="CA127" s="468">
        <f t="shared" si="192"/>
        <v>-2.3723542592897939E-2</v>
      </c>
      <c r="CB127" s="468">
        <f t="shared" si="192"/>
        <v>3.1703785059650547E-2</v>
      </c>
      <c r="CC127" s="468">
        <f t="shared" si="192"/>
        <v>2.5099511120805478E-2</v>
      </c>
      <c r="CD127" s="468">
        <f t="shared" si="192"/>
        <v>3.6819974884986832E-2</v>
      </c>
      <c r="CE127" s="468">
        <f t="shared" si="192"/>
        <v>1.8519262648796105E-2</v>
      </c>
      <c r="CF127" s="468">
        <f t="shared" si="192"/>
        <v>1.7361810401565008E-3</v>
      </c>
      <c r="CG127" s="468">
        <f t="shared" si="192"/>
        <v>3.4486694082890353E-2</v>
      </c>
      <c r="CH127" s="469"/>
      <c r="CI127" s="468">
        <f t="shared" ca="1" si="192"/>
        <v>2.8788200806953559E-2</v>
      </c>
      <c r="CJ127" s="140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40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40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  <c r="EC127" s="140"/>
      <c r="ED127" s="139"/>
      <c r="EE127" s="139"/>
      <c r="EF127" s="139"/>
      <c r="EG127" s="139"/>
      <c r="EH127" s="139"/>
      <c r="EI127" s="139"/>
      <c r="EJ127" s="139"/>
      <c r="EK127" s="139"/>
      <c r="EL127" s="139"/>
      <c r="EM127" s="139"/>
      <c r="EN127" s="139"/>
      <c r="EO127" s="139"/>
      <c r="EP127" s="139"/>
      <c r="EQ127" s="139"/>
      <c r="ER127" s="140"/>
      <c r="ES127" s="139"/>
      <c r="ET127" s="139"/>
      <c r="EU127" s="139"/>
      <c r="EV127" s="139"/>
      <c r="EW127" s="139"/>
      <c r="EX127" s="139"/>
      <c r="EY127" s="139"/>
      <c r="EZ127" s="139"/>
      <c r="FA127" s="139"/>
      <c r="FB127" s="139"/>
      <c r="FC127" s="139"/>
      <c r="FD127" s="139"/>
      <c r="FE127" s="139"/>
      <c r="FF127" s="139"/>
      <c r="FG127" s="140"/>
      <c r="FH127" s="139"/>
      <c r="FI127" s="139"/>
      <c r="FJ127" s="139"/>
      <c r="FK127" s="139"/>
      <c r="FL127" s="139"/>
      <c r="FM127" s="139"/>
      <c r="FN127" s="139"/>
      <c r="FO127" s="139"/>
      <c r="FP127" s="139"/>
      <c r="FQ127" s="139"/>
      <c r="FR127" s="139"/>
      <c r="FS127" s="139"/>
      <c r="FT127" s="139"/>
      <c r="FU127" s="139"/>
      <c r="FV127" s="140"/>
      <c r="FW127" s="139"/>
      <c r="FX127" s="139"/>
      <c r="FY127" s="139"/>
      <c r="FZ127" s="139"/>
      <c r="GA127" s="139"/>
      <c r="GB127" s="139"/>
      <c r="GC127" s="139"/>
      <c r="GD127" s="139"/>
      <c r="GE127" s="139"/>
      <c r="GF127" s="139"/>
      <c r="GG127" s="139"/>
      <c r="GH127" s="139"/>
      <c r="GI127" s="139"/>
      <c r="GJ127" s="139"/>
      <c r="GK127" s="140"/>
      <c r="GL127" s="139"/>
      <c r="GM127" s="139"/>
      <c r="GN127" s="139"/>
      <c r="GO127" s="139"/>
      <c r="GP127" s="139"/>
      <c r="GQ127" s="139"/>
      <c r="GR127" s="139"/>
      <c r="GS127" s="139"/>
      <c r="GT127" s="139"/>
      <c r="GU127" s="139"/>
      <c r="GV127" s="139"/>
      <c r="GW127" s="139"/>
      <c r="GX127" s="139"/>
      <c r="GY127" s="139"/>
    </row>
    <row r="128" spans="27:207" s="135" customFormat="1" ht="12" customHeight="1">
      <c r="AA128" s="141" t="s">
        <v>29</v>
      </c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40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40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40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40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40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40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  <c r="EC128" s="140"/>
      <c r="ED128" s="139"/>
      <c r="EE128" s="139"/>
      <c r="EF128" s="139"/>
      <c r="EG128" s="139"/>
      <c r="EH128" s="139"/>
      <c r="EI128" s="139"/>
      <c r="EJ128" s="139"/>
      <c r="EK128" s="139"/>
      <c r="EL128" s="139"/>
      <c r="EM128" s="139"/>
      <c r="EN128" s="139"/>
      <c r="EO128" s="139"/>
      <c r="EP128" s="139"/>
      <c r="EQ128" s="139"/>
      <c r="ER128" s="140"/>
      <c r="ES128" s="139"/>
      <c r="ET128" s="139"/>
      <c r="EU128" s="139"/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40"/>
      <c r="FH128" s="139"/>
      <c r="FI128" s="139"/>
      <c r="FJ128" s="139"/>
      <c r="FK128" s="139"/>
      <c r="FL128" s="139"/>
      <c r="FM128" s="139"/>
      <c r="FN128" s="139"/>
      <c r="FO128" s="139"/>
      <c r="FP128" s="139"/>
      <c r="FQ128" s="139"/>
      <c r="FR128" s="139"/>
      <c r="FS128" s="139"/>
      <c r="FT128" s="139"/>
      <c r="FU128" s="139"/>
      <c r="FV128" s="140"/>
      <c r="FW128" s="139"/>
      <c r="FX128" s="139"/>
      <c r="FY128" s="139"/>
      <c r="FZ128" s="139"/>
      <c r="GA128" s="139"/>
      <c r="GB128" s="139"/>
      <c r="GC128" s="139"/>
      <c r="GD128" s="139"/>
      <c r="GE128" s="139"/>
      <c r="GF128" s="139"/>
      <c r="GG128" s="139"/>
      <c r="GH128" s="139"/>
      <c r="GI128" s="139"/>
      <c r="GJ128" s="139"/>
      <c r="GK128" s="140"/>
      <c r="GL128" s="139"/>
      <c r="GM128" s="139"/>
      <c r="GN128" s="139"/>
      <c r="GO128" s="139"/>
      <c r="GP128" s="139"/>
      <c r="GQ128" s="139"/>
      <c r="GR128" s="139"/>
      <c r="GS128" s="139"/>
      <c r="GT128" s="139"/>
      <c r="GU128" s="139"/>
      <c r="GV128" s="139"/>
      <c r="GW128" s="139"/>
      <c r="GX128" s="139"/>
      <c r="GY128" s="139"/>
    </row>
    <row r="129" spans="1:207" s="135" customFormat="1" ht="12" customHeight="1">
      <c r="A129" s="149"/>
      <c r="W129" s="109" t="s">
        <v>165</v>
      </c>
      <c r="AB129" s="138" t="s">
        <v>30</v>
      </c>
      <c r="AC129" s="139"/>
      <c r="AD129" s="139">
        <v>3592121.2592505598</v>
      </c>
      <c r="AE129" s="139">
        <v>986884</v>
      </c>
      <c r="AF129" s="139">
        <v>659803</v>
      </c>
      <c r="AG129" s="139">
        <v>917537</v>
      </c>
      <c r="AH129" s="139">
        <v>1212490.18386537</v>
      </c>
      <c r="AI129" s="139">
        <v>1119974</v>
      </c>
      <c r="AJ129" s="139">
        <v>901012</v>
      </c>
      <c r="AK129" s="139">
        <v>3045001.91653933</v>
      </c>
      <c r="AL129" s="139">
        <v>7875025.2052139305</v>
      </c>
      <c r="AM129" s="139">
        <v>1189491.93688763</v>
      </c>
      <c r="AN129" s="139">
        <v>258541.92853953599</v>
      </c>
      <c r="AO129" s="139"/>
      <c r="AP129" s="139">
        <f ca="1">SUM(OFFSET(AC129,,1):AO129)</f>
        <v>21757882.430296358</v>
      </c>
      <c r="AQ129" s="140"/>
      <c r="AR129" s="139"/>
      <c r="AS129" s="139">
        <v>3592121.2592505598</v>
      </c>
      <c r="AT129" s="139">
        <v>986884</v>
      </c>
      <c r="AU129" s="139">
        <v>659803</v>
      </c>
      <c r="AV129" s="139">
        <v>917537</v>
      </c>
      <c r="AW129" s="139">
        <v>1212490.18386537</v>
      </c>
      <c r="AX129" s="139">
        <v>1119974</v>
      </c>
      <c r="AY129" s="139">
        <v>901012</v>
      </c>
      <c r="AZ129" s="139">
        <v>3045001.91653933</v>
      </c>
      <c r="BA129" s="139">
        <v>7875025.2052139305</v>
      </c>
      <c r="BB129" s="139">
        <v>1189491.93688763</v>
      </c>
      <c r="BC129" s="139">
        <v>258541.92853953599</v>
      </c>
      <c r="BD129" s="139"/>
      <c r="BE129" s="139">
        <f ca="1">SUM(OFFSET(AR129,,1):BD129)</f>
        <v>21757882.430296358</v>
      </c>
      <c r="BF129" s="140"/>
      <c r="BG129" s="139">
        <f t="shared" ref="BG129:BR132" ca="1" si="193">OFFSET($AR129,,COLUMN()-COLUMN($BG129))-OFFSET($AC129,,COLUMN()-COLUMN($BG129))</f>
        <v>0</v>
      </c>
      <c r="BH129" s="139">
        <f t="shared" ca="1" si="193"/>
        <v>0</v>
      </c>
      <c r="BI129" s="139">
        <f t="shared" ca="1" si="193"/>
        <v>0</v>
      </c>
      <c r="BJ129" s="139">
        <f t="shared" ca="1" si="193"/>
        <v>0</v>
      </c>
      <c r="BK129" s="139">
        <f t="shared" ca="1" si="193"/>
        <v>0</v>
      </c>
      <c r="BL129" s="139">
        <f t="shared" ca="1" si="193"/>
        <v>0</v>
      </c>
      <c r="BM129" s="139">
        <f t="shared" ca="1" si="193"/>
        <v>0</v>
      </c>
      <c r="BN129" s="139">
        <f t="shared" ca="1" si="193"/>
        <v>0</v>
      </c>
      <c r="BO129" s="139">
        <f t="shared" ca="1" si="193"/>
        <v>0</v>
      </c>
      <c r="BP129" s="139">
        <f t="shared" ca="1" si="193"/>
        <v>0</v>
      </c>
      <c r="BQ129" s="139">
        <f t="shared" ca="1" si="193"/>
        <v>0</v>
      </c>
      <c r="BR129" s="139">
        <f t="shared" ca="1" si="193"/>
        <v>0</v>
      </c>
      <c r="BS129" s="139"/>
      <c r="BT129" s="139">
        <f ca="1">SUM(OFFSET(BG129,,1):BS129)</f>
        <v>0</v>
      </c>
      <c r="BU129" s="140"/>
      <c r="BV129" s="139">
        <f t="shared" ref="BV129:CG129" ca="1" si="194">OFFSET($AR134,,COLUMN()-COLUMN($BV129))</f>
        <v>0</v>
      </c>
      <c r="BW129" s="139">
        <f t="shared" ca="1" si="194"/>
        <v>4416259.692339574</v>
      </c>
      <c r="BX129" s="139">
        <f t="shared" ca="1" si="194"/>
        <v>1144259.9790694835</v>
      </c>
      <c r="BY129" s="139">
        <f t="shared" ca="1" si="194"/>
        <v>1046491.3337202286</v>
      </c>
      <c r="BZ129" s="139">
        <f t="shared" ca="1" si="194"/>
        <v>1255329.5034692604</v>
      </c>
      <c r="CA129" s="139">
        <f t="shared" ca="1" si="194"/>
        <v>1686756.0866161482</v>
      </c>
      <c r="CB129" s="139">
        <f t="shared" ca="1" si="194"/>
        <v>1386983.360500565</v>
      </c>
      <c r="CC129" s="139">
        <f t="shared" ca="1" si="194"/>
        <v>1371706.535118144</v>
      </c>
      <c r="CD129" s="139">
        <f t="shared" ca="1" si="194"/>
        <v>3687444.2987934276</v>
      </c>
      <c r="CE129" s="139">
        <f t="shared" ca="1" si="194"/>
        <v>7849658.505409698</v>
      </c>
      <c r="CF129" s="139">
        <f t="shared" ca="1" si="194"/>
        <v>1316557.5464505248</v>
      </c>
      <c r="CG129" s="139">
        <f t="shared" ca="1" si="194"/>
        <v>-233758.57407575846</v>
      </c>
      <c r="CH129" s="139"/>
      <c r="CI129" s="139">
        <f ca="1">SUM(OFFSET(BV129,,1):CH129)</f>
        <v>24927688.267411295</v>
      </c>
      <c r="CJ129" s="140"/>
      <c r="CK129" s="139">
        <f t="shared" ref="CK129:CV129" ca="1" si="195">OFFSET($BV134,,COLUMN()-COLUMN($CK129))</f>
        <v>0</v>
      </c>
      <c r="CL129" s="139">
        <f t="shared" ca="1" si="195"/>
        <v>5135725.9428051347</v>
      </c>
      <c r="CM129" s="139">
        <f t="shared" ca="1" si="195"/>
        <v>1388465.289940645</v>
      </c>
      <c r="CN129" s="139">
        <f t="shared" ca="1" si="195"/>
        <v>1117326.6848375862</v>
      </c>
      <c r="CO129" s="139">
        <f t="shared" ca="1" si="195"/>
        <v>1180293.9469122621</v>
      </c>
      <c r="CP129" s="139">
        <f t="shared" ca="1" si="195"/>
        <v>1617449.6427553347</v>
      </c>
      <c r="CQ129" s="139">
        <f t="shared" ca="1" si="195"/>
        <v>1445471.0375047135</v>
      </c>
      <c r="CR129" s="139">
        <f t="shared" ca="1" si="195"/>
        <v>1462465.137368659</v>
      </c>
      <c r="CS129" s="139">
        <f t="shared" ca="1" si="195"/>
        <v>3894537.7285070373</v>
      </c>
      <c r="CT129" s="139">
        <f t="shared" ca="1" si="195"/>
        <v>8023863.9995235289</v>
      </c>
      <c r="CU129" s="139">
        <f t="shared" ca="1" si="195"/>
        <v>1324406.6722510022</v>
      </c>
      <c r="CV129" s="139">
        <f t="shared" ca="1" si="195"/>
        <v>-18973.280780571513</v>
      </c>
      <c r="CW129" s="139"/>
      <c r="CX129" s="139">
        <f ca="1">SUM(OFFSET(CK129,,1):CW129)</f>
        <v>26571032.80162533</v>
      </c>
      <c r="CY129" s="140"/>
      <c r="CZ129" s="139">
        <f t="shared" ref="CZ129:DK129" ca="1" si="196">OFFSET($CK134,,COLUMN()-COLUMN($CZ129))</f>
        <v>0</v>
      </c>
      <c r="DA129" s="139">
        <f t="shared" ca="1" si="196"/>
        <v>5586270.0032463474</v>
      </c>
      <c r="DB129" s="139">
        <f t="shared" ca="1" si="196"/>
        <v>1530474.4231795566</v>
      </c>
      <c r="DC129" s="139">
        <f t="shared" ca="1" si="196"/>
        <v>1000079.1432118434</v>
      </c>
      <c r="DD129" s="139">
        <f t="shared" ca="1" si="196"/>
        <v>1219902.8068552646</v>
      </c>
      <c r="DE129" s="139">
        <f t="shared" ca="1" si="196"/>
        <v>1795609.1543121869</v>
      </c>
      <c r="DF129" s="139">
        <f t="shared" ca="1" si="196"/>
        <v>1635134.2985492202</v>
      </c>
      <c r="DG129" s="139">
        <f t="shared" ca="1" si="196"/>
        <v>1360463.3428636785</v>
      </c>
      <c r="DH129" s="139">
        <f t="shared" ca="1" si="196"/>
        <v>3877446.5947735226</v>
      </c>
      <c r="DI129" s="139">
        <f t="shared" ca="1" si="196"/>
        <v>7703220.3874480994</v>
      </c>
      <c r="DJ129" s="139">
        <f t="shared" ca="1" si="196"/>
        <v>1088560.9852494423</v>
      </c>
      <c r="DK129" s="139">
        <f t="shared" ca="1" si="196"/>
        <v>2249.4269150113687</v>
      </c>
      <c r="DL129" s="139"/>
      <c r="DM129" s="139">
        <f ca="1">SUM(OFFSET(CZ129,,1):DL129)</f>
        <v>26799410.566604175</v>
      </c>
      <c r="DN129" s="140"/>
      <c r="DO129" s="139">
        <f t="shared" ref="DO129:DZ129" ca="1" si="197">OFFSET($CZ134,,COLUMN()-COLUMN($DO129))</f>
        <v>0</v>
      </c>
      <c r="DP129" s="139">
        <f t="shared" ca="1" si="197"/>
        <v>6511988.5257525323</v>
      </c>
      <c r="DQ129" s="139">
        <f t="shared" ca="1" si="197"/>
        <v>1563379.4810463293</v>
      </c>
      <c r="DR129" s="139">
        <f t="shared" ca="1" si="197"/>
        <v>825523.70001915842</v>
      </c>
      <c r="DS129" s="139">
        <f t="shared" ca="1" si="197"/>
        <v>1132011.5491309804</v>
      </c>
      <c r="DT129" s="139">
        <f t="shared" ca="1" si="197"/>
        <v>2016907.9770540274</v>
      </c>
      <c r="DU129" s="139">
        <f t="shared" ca="1" si="197"/>
        <v>1915876.4740771302</v>
      </c>
      <c r="DV129" s="139">
        <f t="shared" ca="1" si="197"/>
        <v>1936014.3160773763</v>
      </c>
      <c r="DW129" s="139">
        <f t="shared" ca="1" si="197"/>
        <v>3828397.816142044</v>
      </c>
      <c r="DX129" s="139">
        <f t="shared" ca="1" si="197"/>
        <v>7198087.392111619</v>
      </c>
      <c r="DY129" s="139">
        <f t="shared" ca="1" si="197"/>
        <v>870357.80483409413</v>
      </c>
      <c r="DZ129" s="139">
        <f t="shared" ca="1" si="197"/>
        <v>-195416.40385727584</v>
      </c>
      <c r="EA129" s="139"/>
      <c r="EB129" s="139">
        <f ca="1">SUM(OFFSET(DO129,,1):EA129)</f>
        <v>27603128.632388014</v>
      </c>
      <c r="EC129" s="140"/>
      <c r="ED129" s="139">
        <f t="shared" ref="ED129:EO129" ca="1" si="198">OFFSET($DO134,,COLUMN()-COLUMN($ED129))</f>
        <v>0</v>
      </c>
      <c r="EE129" s="139">
        <f t="shared" ca="1" si="198"/>
        <v>8021100.3715147609</v>
      </c>
      <c r="EF129" s="139">
        <f t="shared" ca="1" si="198"/>
        <v>1656636.2064678734</v>
      </c>
      <c r="EG129" s="139">
        <f t="shared" ca="1" si="198"/>
        <v>763813.03971652314</v>
      </c>
      <c r="EH129" s="139">
        <f t="shared" ca="1" si="198"/>
        <v>1099312.2428173744</v>
      </c>
      <c r="EI129" s="139">
        <f t="shared" ca="1" si="198"/>
        <v>2506579.5247776005</v>
      </c>
      <c r="EJ129" s="139">
        <f t="shared" ca="1" si="198"/>
        <v>2261639.4158776584</v>
      </c>
      <c r="EK129" s="139">
        <f t="shared" ca="1" si="198"/>
        <v>2521968.0988077135</v>
      </c>
      <c r="EL129" s="139">
        <f t="shared" ca="1" si="198"/>
        <v>3786976.7608094532</v>
      </c>
      <c r="EM129" s="139">
        <f t="shared" ca="1" si="198"/>
        <v>7207820.8655032786</v>
      </c>
      <c r="EN129" s="139">
        <f t="shared" ca="1" si="198"/>
        <v>656921.16376199224</v>
      </c>
      <c r="EO129" s="139">
        <f t="shared" ca="1" si="198"/>
        <v>-610550.60365285352</v>
      </c>
      <c r="EP129" s="139"/>
      <c r="EQ129" s="139">
        <f ca="1">SUM(OFFSET(ED129,,1):EP129)</f>
        <v>29872217.086401377</v>
      </c>
      <c r="ER129" s="140"/>
      <c r="ES129" s="139">
        <f t="shared" ref="ES129:FD129" ca="1" si="199">OFFSET($ED134,,COLUMN()-COLUMN($ES129))</f>
        <v>0</v>
      </c>
      <c r="ET129" s="139">
        <f t="shared" ca="1" si="199"/>
        <v>9743718.5684448369</v>
      </c>
      <c r="EU129" s="139">
        <f t="shared" ca="1" si="199"/>
        <v>1698222.4642170854</v>
      </c>
      <c r="EV129" s="139">
        <f t="shared" ca="1" si="199"/>
        <v>655559.51347113494</v>
      </c>
      <c r="EW129" s="139">
        <f t="shared" ca="1" si="199"/>
        <v>1038822.2773685181</v>
      </c>
      <c r="EX129" s="139">
        <f t="shared" ca="1" si="199"/>
        <v>3253144.5703956252</v>
      </c>
      <c r="EY129" s="139">
        <f t="shared" ca="1" si="199"/>
        <v>2709112.0372007377</v>
      </c>
      <c r="EZ129" s="139">
        <f t="shared" ca="1" si="199"/>
        <v>3202714.2880054549</v>
      </c>
      <c r="FA129" s="139">
        <f t="shared" ca="1" si="199"/>
        <v>3715727.5484995181</v>
      </c>
      <c r="FB129" s="139">
        <f t="shared" ca="1" si="199"/>
        <v>7387160.6035293816</v>
      </c>
      <c r="FC129" s="139">
        <f t="shared" ca="1" si="199"/>
        <v>410429.46900077839</v>
      </c>
      <c r="FD129" s="139">
        <f t="shared" ca="1" si="199"/>
        <v>-1258822.8418694306</v>
      </c>
      <c r="FE129" s="139"/>
      <c r="FF129" s="139">
        <f ca="1">SUM(OFFSET(ES129,,1):FE129)</f>
        <v>32555788.498263642</v>
      </c>
      <c r="FG129" s="140"/>
      <c r="FH129" s="139">
        <f t="shared" ref="FH129:FS129" ca="1" si="200">OFFSET($ES134,,COLUMN()-COLUMN($FH129))</f>
        <v>0</v>
      </c>
      <c r="FI129" s="139">
        <f t="shared" ca="1" si="200"/>
        <v>11193481.007752631</v>
      </c>
      <c r="FJ129" s="139">
        <f t="shared" ca="1" si="200"/>
        <v>1552968.266718992</v>
      </c>
      <c r="FK129" s="139">
        <f t="shared" ca="1" si="200"/>
        <v>364048.46837307513</v>
      </c>
      <c r="FL129" s="139">
        <f t="shared" ca="1" si="200"/>
        <v>893833.18808603892</v>
      </c>
      <c r="FM129" s="139">
        <f t="shared" ca="1" si="200"/>
        <v>3879941.8769115792</v>
      </c>
      <c r="FN129" s="139">
        <f t="shared" ca="1" si="200"/>
        <v>3090266.2717195591</v>
      </c>
      <c r="FO129" s="139">
        <f t="shared" ca="1" si="200"/>
        <v>3791468.4665210382</v>
      </c>
      <c r="FP129" s="139">
        <f t="shared" ca="1" si="200"/>
        <v>3480610.1879133619</v>
      </c>
      <c r="FQ129" s="139">
        <f t="shared" ca="1" si="200"/>
        <v>7259894.2258671643</v>
      </c>
      <c r="FR129" s="139">
        <f t="shared" ca="1" si="200"/>
        <v>30875.282048557186</v>
      </c>
      <c r="FS129" s="139">
        <f t="shared" ca="1" si="200"/>
        <v>-1946636.6777341086</v>
      </c>
      <c r="FT129" s="139"/>
      <c r="FU129" s="139">
        <f ca="1">SUM(OFFSET(FH129,,1):FT129)</f>
        <v>33590750.564177893</v>
      </c>
      <c r="FV129" s="140"/>
      <c r="FW129" s="139">
        <f t="shared" ref="FW129:GH129" ca="1" si="201">OFFSET($FH134,,COLUMN()-COLUMN($FW129))</f>
        <v>0</v>
      </c>
      <c r="FX129" s="139">
        <f t="shared" ca="1" si="201"/>
        <v>12357269.685294081</v>
      </c>
      <c r="FY129" s="139">
        <f t="shared" ca="1" si="201"/>
        <v>1206776.29331013</v>
      </c>
      <c r="FZ129" s="139">
        <f t="shared" ca="1" si="201"/>
        <v>-122868.96909298189</v>
      </c>
      <c r="GA129" s="139">
        <f t="shared" ca="1" si="201"/>
        <v>659875.83402032126</v>
      </c>
      <c r="GB129" s="139">
        <f t="shared" ca="1" si="201"/>
        <v>4377277.819533173</v>
      </c>
      <c r="GC129" s="139">
        <f t="shared" ca="1" si="201"/>
        <v>3400753.3522579204</v>
      </c>
      <c r="GD129" s="139">
        <f t="shared" ca="1" si="201"/>
        <v>4273984.1728114784</v>
      </c>
      <c r="GE129" s="139">
        <f t="shared" ca="1" si="201"/>
        <v>3073083.02487511</v>
      </c>
      <c r="GF129" s="139">
        <f t="shared" ca="1" si="201"/>
        <v>6815491.0770759815</v>
      </c>
      <c r="GG129" s="139">
        <f t="shared" ca="1" si="201"/>
        <v>-487799.57011299185</v>
      </c>
      <c r="GH129" s="139">
        <f t="shared" ca="1" si="201"/>
        <v>-2873268.283746941</v>
      </c>
      <c r="GI129" s="139"/>
      <c r="GJ129" s="139">
        <f ca="1">SUM(OFFSET(FW129,,1):GI129)</f>
        <v>32680574.43622528</v>
      </c>
      <c r="GK129" s="140"/>
      <c r="GL129" s="139">
        <f t="shared" ref="GL129:GW129" ca="1" si="202">OFFSET($FW134,,COLUMN()-COLUMN($GL129))</f>
        <v>0</v>
      </c>
      <c r="GM129" s="139">
        <f t="shared" ca="1" si="202"/>
        <v>13204537.893938357</v>
      </c>
      <c r="GN129" s="139">
        <f t="shared" ca="1" si="202"/>
        <v>647749.96017534845</v>
      </c>
      <c r="GO129" s="139">
        <f t="shared" ca="1" si="202"/>
        <v>-814602.33002557326</v>
      </c>
      <c r="GP129" s="139">
        <f t="shared" ca="1" si="202"/>
        <v>332080.00845315354</v>
      </c>
      <c r="GQ129" s="139">
        <f t="shared" ca="1" si="202"/>
        <v>4738051.3980921069</v>
      </c>
      <c r="GR129" s="139">
        <f t="shared" ca="1" si="202"/>
        <v>3635995.6592521826</v>
      </c>
      <c r="GS129" s="139">
        <f t="shared" ca="1" si="202"/>
        <v>4644661.5789963603</v>
      </c>
      <c r="GT129" s="139">
        <f t="shared" ca="1" si="202"/>
        <v>2483560.5408523101</v>
      </c>
      <c r="GU129" s="139">
        <f t="shared" ca="1" si="202"/>
        <v>6028674.9684177032</v>
      </c>
      <c r="GV129" s="139">
        <f t="shared" ca="1" si="202"/>
        <v>-1154935.2405832771</v>
      </c>
      <c r="GW129" s="139">
        <f t="shared" ca="1" si="202"/>
        <v>-4049168.6232915148</v>
      </c>
      <c r="GX129" s="139"/>
      <c r="GY129" s="139">
        <f ca="1">SUM(OFFSET(GL129,,1):GX129)</f>
        <v>29696605.814277157</v>
      </c>
    </row>
    <row r="130" spans="1:207" s="135" customFormat="1" ht="12" customHeight="1">
      <c r="A130" s="149"/>
      <c r="W130" s="109" t="s">
        <v>166</v>
      </c>
      <c r="AA130" s="141"/>
      <c r="AB130" s="138" t="s">
        <v>31</v>
      </c>
      <c r="AC130" s="139"/>
      <c r="AD130" s="139">
        <v>-205846</v>
      </c>
      <c r="AE130" s="139">
        <v>-89798</v>
      </c>
      <c r="AF130" s="139">
        <v>-27842</v>
      </c>
      <c r="AG130" s="139">
        <v>112622</v>
      </c>
      <c r="AH130" s="139">
        <v>163066.81613463</v>
      </c>
      <c r="AI130" s="139">
        <v>138947</v>
      </c>
      <c r="AJ130" s="139">
        <v>111318</v>
      </c>
      <c r="AK130" s="139">
        <v>321397</v>
      </c>
      <c r="AL130" s="139">
        <v>1987</v>
      </c>
      <c r="AM130" s="139">
        <v>59194</v>
      </c>
      <c r="AN130" s="139">
        <v>-1025320</v>
      </c>
      <c r="AO130" s="139"/>
      <c r="AP130" s="139">
        <f ca="1">SUM(OFFSET(AC130,,1):AO130)</f>
        <v>-440274.18386537</v>
      </c>
      <c r="AQ130" s="140"/>
      <c r="AR130" s="139"/>
      <c r="AS130" s="139">
        <v>-205846</v>
      </c>
      <c r="AT130" s="139">
        <v>-89798</v>
      </c>
      <c r="AU130" s="139">
        <v>-27842</v>
      </c>
      <c r="AV130" s="139">
        <v>112622</v>
      </c>
      <c r="AW130" s="139">
        <v>163066.81613463</v>
      </c>
      <c r="AX130" s="139">
        <v>138947</v>
      </c>
      <c r="AY130" s="139">
        <v>111318</v>
      </c>
      <c r="AZ130" s="139">
        <v>321397</v>
      </c>
      <c r="BA130" s="139">
        <v>1987</v>
      </c>
      <c r="BB130" s="139">
        <v>59194</v>
      </c>
      <c r="BC130" s="139">
        <v>-1025320</v>
      </c>
      <c r="BD130" s="139"/>
      <c r="BE130" s="139">
        <f ca="1">SUM(OFFSET(AR130,,1):BD130)</f>
        <v>-440274.18386537</v>
      </c>
      <c r="BF130" s="140"/>
      <c r="BG130" s="139">
        <f t="shared" ca="1" si="193"/>
        <v>0</v>
      </c>
      <c r="BH130" s="139">
        <f t="shared" ca="1" si="193"/>
        <v>0</v>
      </c>
      <c r="BI130" s="139">
        <f t="shared" ca="1" si="193"/>
        <v>0</v>
      </c>
      <c r="BJ130" s="139">
        <f t="shared" ca="1" si="193"/>
        <v>0</v>
      </c>
      <c r="BK130" s="139">
        <f t="shared" ca="1" si="193"/>
        <v>0</v>
      </c>
      <c r="BL130" s="139">
        <f t="shared" ca="1" si="193"/>
        <v>0</v>
      </c>
      <c r="BM130" s="139">
        <f t="shared" ca="1" si="193"/>
        <v>0</v>
      </c>
      <c r="BN130" s="139">
        <f t="shared" ca="1" si="193"/>
        <v>0</v>
      </c>
      <c r="BO130" s="139">
        <f t="shared" ca="1" si="193"/>
        <v>0</v>
      </c>
      <c r="BP130" s="139">
        <f t="shared" ca="1" si="193"/>
        <v>0</v>
      </c>
      <c r="BQ130" s="139">
        <f t="shared" ca="1" si="193"/>
        <v>0</v>
      </c>
      <c r="BR130" s="139">
        <f t="shared" ca="1" si="193"/>
        <v>0</v>
      </c>
      <c r="BS130" s="139"/>
      <c r="BT130" s="139">
        <f ca="1">SUM(OFFSET(BG130,,1):BS130)</f>
        <v>0</v>
      </c>
      <c r="BU130" s="140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>
        <f ca="1">SUM(OFFSET(BV130,,1):CH130)</f>
        <v>0</v>
      </c>
      <c r="CJ130" s="140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>
        <f ca="1">SUM(OFFSET(CK130,,1):CW130)</f>
        <v>0</v>
      </c>
      <c r="CY130" s="140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>
        <f ca="1">SUM(OFFSET(CZ130,,1):DL130)</f>
        <v>0</v>
      </c>
      <c r="DN130" s="140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>
        <f ca="1">SUM(OFFSET(DO130,,1):EA130)</f>
        <v>0</v>
      </c>
      <c r="EC130" s="140"/>
      <c r="ED130" s="139"/>
      <c r="EE130" s="139"/>
      <c r="EF130" s="139"/>
      <c r="EG130" s="139"/>
      <c r="EH130" s="139"/>
      <c r="EI130" s="139"/>
      <c r="EJ130" s="139"/>
      <c r="EK130" s="139"/>
      <c r="EL130" s="139"/>
      <c r="EM130" s="139"/>
      <c r="EN130" s="139"/>
      <c r="EO130" s="139"/>
      <c r="EP130" s="139"/>
      <c r="EQ130" s="139">
        <f ca="1">SUM(OFFSET(ED130,,1):EP130)</f>
        <v>0</v>
      </c>
      <c r="ER130" s="140"/>
      <c r="ES130" s="139"/>
      <c r="ET130" s="139"/>
      <c r="EU130" s="139"/>
      <c r="EV130" s="139"/>
      <c r="EW130" s="139"/>
      <c r="EX130" s="139"/>
      <c r="EY130" s="139"/>
      <c r="EZ130" s="139"/>
      <c r="FA130" s="139"/>
      <c r="FB130" s="139"/>
      <c r="FC130" s="139"/>
      <c r="FD130" s="139"/>
      <c r="FE130" s="139"/>
      <c r="FF130" s="139">
        <f ca="1">SUM(OFFSET(ES130,,1):FE130)</f>
        <v>0</v>
      </c>
      <c r="FG130" s="140"/>
      <c r="FH130" s="139"/>
      <c r="FI130" s="139"/>
      <c r="FJ130" s="139"/>
      <c r="FK130" s="139"/>
      <c r="FL130" s="139"/>
      <c r="FM130" s="139"/>
      <c r="FN130" s="139"/>
      <c r="FO130" s="139"/>
      <c r="FP130" s="139"/>
      <c r="FQ130" s="139"/>
      <c r="FR130" s="139"/>
      <c r="FS130" s="139"/>
      <c r="FT130" s="139"/>
      <c r="FU130" s="139">
        <f ca="1">SUM(OFFSET(FH130,,1):FT130)</f>
        <v>0</v>
      </c>
      <c r="FV130" s="140"/>
      <c r="FW130" s="139"/>
      <c r="FX130" s="139"/>
      <c r="FY130" s="139"/>
      <c r="FZ130" s="139"/>
      <c r="GA130" s="139"/>
      <c r="GB130" s="139"/>
      <c r="GC130" s="139"/>
      <c r="GD130" s="139"/>
      <c r="GE130" s="139"/>
      <c r="GF130" s="139"/>
      <c r="GG130" s="139"/>
      <c r="GH130" s="139"/>
      <c r="GI130" s="139"/>
      <c r="GJ130" s="139">
        <f ca="1">SUM(OFFSET(FW130,,1):GI130)</f>
        <v>0</v>
      </c>
      <c r="GK130" s="140"/>
      <c r="GL130" s="139"/>
      <c r="GM130" s="139"/>
      <c r="GN130" s="139"/>
      <c r="GO130" s="139"/>
      <c r="GP130" s="139"/>
      <c r="GQ130" s="139"/>
      <c r="GR130" s="139"/>
      <c r="GS130" s="139"/>
      <c r="GT130" s="139"/>
      <c r="GU130" s="139"/>
      <c r="GV130" s="139"/>
      <c r="GW130" s="139"/>
      <c r="GX130" s="139"/>
      <c r="GY130" s="139">
        <f ca="1">SUM(OFFSET(GL130,,1):GX130)</f>
        <v>0</v>
      </c>
    </row>
    <row r="131" spans="1:207" s="135" customFormat="1" ht="12" customHeight="1">
      <c r="A131" s="149"/>
      <c r="AB131" s="138" t="s">
        <v>32</v>
      </c>
      <c r="AC131" s="139">
        <f>SUM(AC129:AC130)</f>
        <v>0</v>
      </c>
      <c r="AD131" s="139">
        <f t="shared" ref="AD131:AN131" si="203">SUM(AD129:AD130)</f>
        <v>3386275.2592505598</v>
      </c>
      <c r="AE131" s="139">
        <f t="shared" si="203"/>
        <v>897086</v>
      </c>
      <c r="AF131" s="139">
        <f t="shared" si="203"/>
        <v>631961</v>
      </c>
      <c r="AG131" s="139">
        <f t="shared" si="203"/>
        <v>1030159</v>
      </c>
      <c r="AH131" s="139">
        <f t="shared" si="203"/>
        <v>1375557</v>
      </c>
      <c r="AI131" s="139">
        <f t="shared" si="203"/>
        <v>1258921</v>
      </c>
      <c r="AJ131" s="139">
        <f t="shared" si="203"/>
        <v>1012330</v>
      </c>
      <c r="AK131" s="139">
        <f t="shared" si="203"/>
        <v>3366398.91653933</v>
      </c>
      <c r="AL131" s="139">
        <f t="shared" si="203"/>
        <v>7877012.2052139305</v>
      </c>
      <c r="AM131" s="139">
        <f t="shared" si="203"/>
        <v>1248685.93688763</v>
      </c>
      <c r="AN131" s="139">
        <f t="shared" si="203"/>
        <v>-766778.07146046404</v>
      </c>
      <c r="AO131" s="139"/>
      <c r="AP131" s="139">
        <f ca="1">SUM(OFFSET(AC131,,1):AO131)</f>
        <v>21317608.246430986</v>
      </c>
      <c r="AQ131" s="140"/>
      <c r="AR131" s="139">
        <f t="shared" ref="AR131:BC131" si="204">SUM(AR129:AR130)</f>
        <v>0</v>
      </c>
      <c r="AS131" s="139">
        <f t="shared" si="204"/>
        <v>3386275.2592505598</v>
      </c>
      <c r="AT131" s="139">
        <f t="shared" si="204"/>
        <v>897086</v>
      </c>
      <c r="AU131" s="139">
        <f t="shared" si="204"/>
        <v>631961</v>
      </c>
      <c r="AV131" s="139">
        <f t="shared" si="204"/>
        <v>1030159</v>
      </c>
      <c r="AW131" s="139">
        <f t="shared" si="204"/>
        <v>1375557</v>
      </c>
      <c r="AX131" s="139">
        <f t="shared" si="204"/>
        <v>1258921</v>
      </c>
      <c r="AY131" s="139">
        <f t="shared" si="204"/>
        <v>1012330</v>
      </c>
      <c r="AZ131" s="139">
        <f t="shared" si="204"/>
        <v>3366398.91653933</v>
      </c>
      <c r="BA131" s="139">
        <f t="shared" si="204"/>
        <v>7877012.2052139305</v>
      </c>
      <c r="BB131" s="139">
        <f t="shared" si="204"/>
        <v>1248685.93688763</v>
      </c>
      <c r="BC131" s="139">
        <f t="shared" si="204"/>
        <v>-766778.07146046404</v>
      </c>
      <c r="BD131" s="139"/>
      <c r="BE131" s="139">
        <f ca="1">SUM(OFFSET(AR131,,1):BD131)</f>
        <v>21317608.246430986</v>
      </c>
      <c r="BF131" s="140"/>
      <c r="BG131" s="139">
        <f t="shared" ca="1" si="193"/>
        <v>0</v>
      </c>
      <c r="BH131" s="139">
        <f t="shared" ca="1" si="193"/>
        <v>0</v>
      </c>
      <c r="BI131" s="139">
        <f t="shared" ca="1" si="193"/>
        <v>0</v>
      </c>
      <c r="BJ131" s="139">
        <f t="shared" ca="1" si="193"/>
        <v>0</v>
      </c>
      <c r="BK131" s="139">
        <f t="shared" ca="1" si="193"/>
        <v>0</v>
      </c>
      <c r="BL131" s="139">
        <f t="shared" ca="1" si="193"/>
        <v>0</v>
      </c>
      <c r="BM131" s="139">
        <f t="shared" ca="1" si="193"/>
        <v>0</v>
      </c>
      <c r="BN131" s="139">
        <f t="shared" ca="1" si="193"/>
        <v>0</v>
      </c>
      <c r="BO131" s="139">
        <f t="shared" ca="1" si="193"/>
        <v>0</v>
      </c>
      <c r="BP131" s="139">
        <f t="shared" ca="1" si="193"/>
        <v>0</v>
      </c>
      <c r="BQ131" s="139">
        <f t="shared" ca="1" si="193"/>
        <v>0</v>
      </c>
      <c r="BR131" s="139">
        <f t="shared" ca="1" si="193"/>
        <v>0</v>
      </c>
      <c r="BS131" s="139"/>
      <c r="BT131" s="139">
        <f ca="1">SUM(OFFSET(BG131,,1):BS131)</f>
        <v>0</v>
      </c>
      <c r="BU131" s="140"/>
      <c r="BV131" s="139">
        <f t="shared" ref="BV131:CG131" ca="1" si="205">SUM(BV129:BV130)</f>
        <v>0</v>
      </c>
      <c r="BW131" s="139">
        <f t="shared" ca="1" si="205"/>
        <v>4416259.692339574</v>
      </c>
      <c r="BX131" s="139">
        <f t="shared" ca="1" si="205"/>
        <v>1144259.9790694835</v>
      </c>
      <c r="BY131" s="139">
        <f t="shared" ca="1" si="205"/>
        <v>1046491.3337202286</v>
      </c>
      <c r="BZ131" s="139">
        <f t="shared" ca="1" si="205"/>
        <v>1255329.5034692604</v>
      </c>
      <c r="CA131" s="139">
        <f t="shared" ca="1" si="205"/>
        <v>1686756.0866161482</v>
      </c>
      <c r="CB131" s="139">
        <f t="shared" ca="1" si="205"/>
        <v>1386983.360500565</v>
      </c>
      <c r="CC131" s="139">
        <f t="shared" ca="1" si="205"/>
        <v>1371706.535118144</v>
      </c>
      <c r="CD131" s="139">
        <f t="shared" ca="1" si="205"/>
        <v>3687444.2987934276</v>
      </c>
      <c r="CE131" s="139">
        <f t="shared" ca="1" si="205"/>
        <v>7849658.505409698</v>
      </c>
      <c r="CF131" s="139">
        <f t="shared" ca="1" si="205"/>
        <v>1316557.5464505248</v>
      </c>
      <c r="CG131" s="139">
        <f t="shared" ca="1" si="205"/>
        <v>-233758.57407575846</v>
      </c>
      <c r="CH131" s="139"/>
      <c r="CI131" s="139">
        <f ca="1">SUM(OFFSET(BV131,,1):CH131)</f>
        <v>24927688.267411295</v>
      </c>
      <c r="CJ131" s="140"/>
      <c r="CK131" s="139">
        <f t="shared" ref="CK131:CV131" ca="1" si="206">SUM(CK129:CK130)</f>
        <v>0</v>
      </c>
      <c r="CL131" s="139">
        <f t="shared" ca="1" si="206"/>
        <v>5135725.9428051347</v>
      </c>
      <c r="CM131" s="139">
        <f t="shared" ca="1" si="206"/>
        <v>1388465.289940645</v>
      </c>
      <c r="CN131" s="139">
        <f t="shared" ca="1" si="206"/>
        <v>1117326.6848375862</v>
      </c>
      <c r="CO131" s="139">
        <f t="shared" ca="1" si="206"/>
        <v>1180293.9469122621</v>
      </c>
      <c r="CP131" s="139">
        <f t="shared" ca="1" si="206"/>
        <v>1617449.6427553347</v>
      </c>
      <c r="CQ131" s="139">
        <f t="shared" ca="1" si="206"/>
        <v>1445471.0375047135</v>
      </c>
      <c r="CR131" s="139">
        <f t="shared" ca="1" si="206"/>
        <v>1462465.137368659</v>
      </c>
      <c r="CS131" s="139">
        <f t="shared" ca="1" si="206"/>
        <v>3894537.7285070373</v>
      </c>
      <c r="CT131" s="139">
        <f t="shared" ca="1" si="206"/>
        <v>8023863.9995235289</v>
      </c>
      <c r="CU131" s="139">
        <f t="shared" ca="1" si="206"/>
        <v>1324406.6722510022</v>
      </c>
      <c r="CV131" s="139">
        <f t="shared" ca="1" si="206"/>
        <v>-18973.280780571513</v>
      </c>
      <c r="CW131" s="139"/>
      <c r="CX131" s="139">
        <f ca="1">SUM(OFFSET(CK131,,1):CW131)</f>
        <v>26571032.80162533</v>
      </c>
      <c r="CY131" s="140"/>
      <c r="CZ131" s="139">
        <f t="shared" ref="CZ131:DK131" ca="1" si="207">SUM(CZ129:CZ130)</f>
        <v>0</v>
      </c>
      <c r="DA131" s="139">
        <f t="shared" ca="1" si="207"/>
        <v>5586270.0032463474</v>
      </c>
      <c r="DB131" s="139">
        <f t="shared" ca="1" si="207"/>
        <v>1530474.4231795566</v>
      </c>
      <c r="DC131" s="139">
        <f t="shared" ca="1" si="207"/>
        <v>1000079.1432118434</v>
      </c>
      <c r="DD131" s="139">
        <f t="shared" ca="1" si="207"/>
        <v>1219902.8068552646</v>
      </c>
      <c r="DE131" s="139">
        <f t="shared" ca="1" si="207"/>
        <v>1795609.1543121869</v>
      </c>
      <c r="DF131" s="139">
        <f t="shared" ca="1" si="207"/>
        <v>1635134.2985492202</v>
      </c>
      <c r="DG131" s="139">
        <f t="shared" ca="1" si="207"/>
        <v>1360463.3428636785</v>
      </c>
      <c r="DH131" s="139">
        <f t="shared" ca="1" si="207"/>
        <v>3877446.5947735226</v>
      </c>
      <c r="DI131" s="139">
        <f t="shared" ca="1" si="207"/>
        <v>7703220.3874480994</v>
      </c>
      <c r="DJ131" s="139">
        <f t="shared" ca="1" si="207"/>
        <v>1088560.9852494423</v>
      </c>
      <c r="DK131" s="139">
        <f t="shared" ca="1" si="207"/>
        <v>2249.4269150113687</v>
      </c>
      <c r="DL131" s="139"/>
      <c r="DM131" s="139">
        <f ca="1">SUM(OFFSET(CZ131,,1):DL131)</f>
        <v>26799410.566604175</v>
      </c>
      <c r="DN131" s="140"/>
      <c r="DO131" s="139">
        <f t="shared" ref="DO131:DZ131" ca="1" si="208">SUM(DO129:DO130)</f>
        <v>0</v>
      </c>
      <c r="DP131" s="139">
        <f t="shared" ca="1" si="208"/>
        <v>6511988.5257525323</v>
      </c>
      <c r="DQ131" s="139">
        <f t="shared" ca="1" si="208"/>
        <v>1563379.4810463293</v>
      </c>
      <c r="DR131" s="139">
        <f t="shared" ca="1" si="208"/>
        <v>825523.70001915842</v>
      </c>
      <c r="DS131" s="139">
        <f t="shared" ca="1" si="208"/>
        <v>1132011.5491309804</v>
      </c>
      <c r="DT131" s="139">
        <f t="shared" ca="1" si="208"/>
        <v>2016907.9770540274</v>
      </c>
      <c r="DU131" s="139">
        <f t="shared" ca="1" si="208"/>
        <v>1915876.4740771302</v>
      </c>
      <c r="DV131" s="139">
        <f t="shared" ca="1" si="208"/>
        <v>1936014.3160773763</v>
      </c>
      <c r="DW131" s="139">
        <f t="shared" ca="1" si="208"/>
        <v>3828397.816142044</v>
      </c>
      <c r="DX131" s="139">
        <f t="shared" ca="1" si="208"/>
        <v>7198087.392111619</v>
      </c>
      <c r="DY131" s="139">
        <f t="shared" ca="1" si="208"/>
        <v>870357.80483409413</v>
      </c>
      <c r="DZ131" s="139">
        <f t="shared" ca="1" si="208"/>
        <v>-195416.40385727584</v>
      </c>
      <c r="EA131" s="139"/>
      <c r="EB131" s="139">
        <f ca="1">SUM(OFFSET(DO131,,1):EA131)</f>
        <v>27603128.632388014</v>
      </c>
      <c r="EC131" s="140"/>
      <c r="ED131" s="139">
        <f t="shared" ref="ED131:EO131" ca="1" si="209">SUM(ED129:ED130)</f>
        <v>0</v>
      </c>
      <c r="EE131" s="139">
        <f t="shared" ca="1" si="209"/>
        <v>8021100.3715147609</v>
      </c>
      <c r="EF131" s="139">
        <f t="shared" ca="1" si="209"/>
        <v>1656636.2064678734</v>
      </c>
      <c r="EG131" s="139">
        <f t="shared" ca="1" si="209"/>
        <v>763813.03971652314</v>
      </c>
      <c r="EH131" s="139">
        <f t="shared" ca="1" si="209"/>
        <v>1099312.2428173744</v>
      </c>
      <c r="EI131" s="139">
        <f t="shared" ca="1" si="209"/>
        <v>2506579.5247776005</v>
      </c>
      <c r="EJ131" s="139">
        <f t="shared" ca="1" si="209"/>
        <v>2261639.4158776584</v>
      </c>
      <c r="EK131" s="139">
        <f t="shared" ca="1" si="209"/>
        <v>2521968.0988077135</v>
      </c>
      <c r="EL131" s="139">
        <f t="shared" ca="1" si="209"/>
        <v>3786976.7608094532</v>
      </c>
      <c r="EM131" s="139">
        <f t="shared" ca="1" si="209"/>
        <v>7207820.8655032786</v>
      </c>
      <c r="EN131" s="139">
        <f t="shared" ca="1" si="209"/>
        <v>656921.16376199224</v>
      </c>
      <c r="EO131" s="139">
        <f t="shared" ca="1" si="209"/>
        <v>-610550.60365285352</v>
      </c>
      <c r="EP131" s="139"/>
      <c r="EQ131" s="139">
        <f ca="1">SUM(OFFSET(ED131,,1):EP131)</f>
        <v>29872217.086401377</v>
      </c>
      <c r="ER131" s="140"/>
      <c r="ES131" s="139">
        <f t="shared" ref="ES131:FD131" ca="1" si="210">SUM(ES129:ES130)</f>
        <v>0</v>
      </c>
      <c r="ET131" s="139">
        <f t="shared" ca="1" si="210"/>
        <v>9743718.5684448369</v>
      </c>
      <c r="EU131" s="139">
        <f t="shared" ca="1" si="210"/>
        <v>1698222.4642170854</v>
      </c>
      <c r="EV131" s="139">
        <f t="shared" ca="1" si="210"/>
        <v>655559.51347113494</v>
      </c>
      <c r="EW131" s="139">
        <f t="shared" ca="1" si="210"/>
        <v>1038822.2773685181</v>
      </c>
      <c r="EX131" s="139">
        <f t="shared" ca="1" si="210"/>
        <v>3253144.5703956252</v>
      </c>
      <c r="EY131" s="139">
        <f t="shared" ca="1" si="210"/>
        <v>2709112.0372007377</v>
      </c>
      <c r="EZ131" s="139">
        <f t="shared" ca="1" si="210"/>
        <v>3202714.2880054549</v>
      </c>
      <c r="FA131" s="139">
        <f t="shared" ca="1" si="210"/>
        <v>3715727.5484995181</v>
      </c>
      <c r="FB131" s="139">
        <f t="shared" ca="1" si="210"/>
        <v>7387160.6035293816</v>
      </c>
      <c r="FC131" s="139">
        <f t="shared" ca="1" si="210"/>
        <v>410429.46900077839</v>
      </c>
      <c r="FD131" s="139">
        <f t="shared" ca="1" si="210"/>
        <v>-1258822.8418694306</v>
      </c>
      <c r="FE131" s="139"/>
      <c r="FF131" s="139">
        <f ca="1">SUM(OFFSET(ES131,,1):FE131)</f>
        <v>32555788.498263642</v>
      </c>
      <c r="FG131" s="140"/>
      <c r="FH131" s="139">
        <f t="shared" ref="FH131:FS131" ca="1" si="211">SUM(FH129:FH130)</f>
        <v>0</v>
      </c>
      <c r="FI131" s="139">
        <f t="shared" ca="1" si="211"/>
        <v>11193481.007752631</v>
      </c>
      <c r="FJ131" s="139">
        <f t="shared" ca="1" si="211"/>
        <v>1552968.266718992</v>
      </c>
      <c r="FK131" s="139">
        <f t="shared" ca="1" si="211"/>
        <v>364048.46837307513</v>
      </c>
      <c r="FL131" s="139">
        <f t="shared" ca="1" si="211"/>
        <v>893833.18808603892</v>
      </c>
      <c r="FM131" s="139">
        <f t="shared" ca="1" si="211"/>
        <v>3879941.8769115792</v>
      </c>
      <c r="FN131" s="139">
        <f t="shared" ca="1" si="211"/>
        <v>3090266.2717195591</v>
      </c>
      <c r="FO131" s="139">
        <f t="shared" ca="1" si="211"/>
        <v>3791468.4665210382</v>
      </c>
      <c r="FP131" s="139">
        <f t="shared" ca="1" si="211"/>
        <v>3480610.1879133619</v>
      </c>
      <c r="FQ131" s="139">
        <f t="shared" ca="1" si="211"/>
        <v>7259894.2258671643</v>
      </c>
      <c r="FR131" s="139">
        <f t="shared" ca="1" si="211"/>
        <v>30875.282048557186</v>
      </c>
      <c r="FS131" s="139">
        <f t="shared" ca="1" si="211"/>
        <v>-1946636.6777341086</v>
      </c>
      <c r="FT131" s="139"/>
      <c r="FU131" s="139">
        <f ca="1">SUM(OFFSET(FH131,,1):FT131)</f>
        <v>33590750.564177893</v>
      </c>
      <c r="FV131" s="140"/>
      <c r="FW131" s="139">
        <f t="shared" ref="FW131:GH131" ca="1" si="212">SUM(FW129:FW130)</f>
        <v>0</v>
      </c>
      <c r="FX131" s="139">
        <f t="shared" ca="1" si="212"/>
        <v>12357269.685294081</v>
      </c>
      <c r="FY131" s="139">
        <f t="shared" ca="1" si="212"/>
        <v>1206776.29331013</v>
      </c>
      <c r="FZ131" s="139">
        <f t="shared" ca="1" si="212"/>
        <v>-122868.96909298189</v>
      </c>
      <c r="GA131" s="139">
        <f t="shared" ca="1" si="212"/>
        <v>659875.83402032126</v>
      </c>
      <c r="GB131" s="139">
        <f t="shared" ca="1" si="212"/>
        <v>4377277.819533173</v>
      </c>
      <c r="GC131" s="139">
        <f t="shared" ca="1" si="212"/>
        <v>3400753.3522579204</v>
      </c>
      <c r="GD131" s="139">
        <f t="shared" ca="1" si="212"/>
        <v>4273984.1728114784</v>
      </c>
      <c r="GE131" s="139">
        <f t="shared" ca="1" si="212"/>
        <v>3073083.02487511</v>
      </c>
      <c r="GF131" s="139">
        <f t="shared" ca="1" si="212"/>
        <v>6815491.0770759815</v>
      </c>
      <c r="GG131" s="139">
        <f t="shared" ca="1" si="212"/>
        <v>-487799.57011299185</v>
      </c>
      <c r="GH131" s="139">
        <f t="shared" ca="1" si="212"/>
        <v>-2873268.283746941</v>
      </c>
      <c r="GI131" s="139"/>
      <c r="GJ131" s="139">
        <f ca="1">SUM(OFFSET(FW131,,1):GI131)</f>
        <v>32680574.43622528</v>
      </c>
      <c r="GK131" s="140"/>
      <c r="GL131" s="139">
        <f t="shared" ref="GL131:GW131" ca="1" si="213">SUM(GL129:GL130)</f>
        <v>0</v>
      </c>
      <c r="GM131" s="139">
        <f t="shared" ca="1" si="213"/>
        <v>13204537.893938357</v>
      </c>
      <c r="GN131" s="139">
        <f t="shared" ca="1" si="213"/>
        <v>647749.96017534845</v>
      </c>
      <c r="GO131" s="139">
        <f t="shared" ca="1" si="213"/>
        <v>-814602.33002557326</v>
      </c>
      <c r="GP131" s="139">
        <f t="shared" ca="1" si="213"/>
        <v>332080.00845315354</v>
      </c>
      <c r="GQ131" s="139">
        <f t="shared" ca="1" si="213"/>
        <v>4738051.3980921069</v>
      </c>
      <c r="GR131" s="139">
        <f t="shared" ca="1" si="213"/>
        <v>3635995.6592521826</v>
      </c>
      <c r="GS131" s="139">
        <f t="shared" ca="1" si="213"/>
        <v>4644661.5789963603</v>
      </c>
      <c r="GT131" s="139">
        <f t="shared" ca="1" si="213"/>
        <v>2483560.5408523101</v>
      </c>
      <c r="GU131" s="139">
        <f t="shared" ca="1" si="213"/>
        <v>6028674.9684177032</v>
      </c>
      <c r="GV131" s="139">
        <f t="shared" ca="1" si="213"/>
        <v>-1154935.2405832771</v>
      </c>
      <c r="GW131" s="139">
        <f t="shared" ca="1" si="213"/>
        <v>-4049168.6232915148</v>
      </c>
      <c r="GX131" s="139"/>
      <c r="GY131" s="139">
        <f ca="1">SUM(OFFSET(GL131,,1):GX131)</f>
        <v>29696605.814277157</v>
      </c>
    </row>
    <row r="132" spans="1:207" s="135" customFormat="1" ht="12" customHeight="1">
      <c r="AB132" s="138" t="s">
        <v>28</v>
      </c>
      <c r="AC132" s="139">
        <f>AC126</f>
        <v>0</v>
      </c>
      <c r="AD132" s="139">
        <f t="shared" ref="AD132:AN132" si="214">AD126</f>
        <v>684217.01726371236</v>
      </c>
      <c r="AE132" s="139">
        <f t="shared" si="214"/>
        <v>113222.14489730075</v>
      </c>
      <c r="AF132" s="139">
        <f t="shared" si="214"/>
        <v>121095.60901390575</v>
      </c>
      <c r="AG132" s="139">
        <f t="shared" si="214"/>
        <v>-4584.1262205829844</v>
      </c>
      <c r="AH132" s="139">
        <f t="shared" si="214"/>
        <v>121692.34807482176</v>
      </c>
      <c r="AI132" s="139">
        <f t="shared" si="214"/>
        <v>83269.551337851444</v>
      </c>
      <c r="AJ132" s="139">
        <f t="shared" si="214"/>
        <v>89719.806132504251</v>
      </c>
      <c r="AK132" s="139">
        <f t="shared" si="214"/>
        <v>56813.993398966268</v>
      </c>
      <c r="AL132" s="139">
        <f t="shared" si="214"/>
        <v>43204.631514754146</v>
      </c>
      <c r="AM132" s="139">
        <f t="shared" si="214"/>
        <v>-132605.5866178791</v>
      </c>
      <c r="AN132" s="139">
        <f t="shared" si="214"/>
        <v>533021.50309471227</v>
      </c>
      <c r="AO132" s="139"/>
      <c r="AP132" s="139">
        <f ca="1">SUM(OFFSET(AC132,,1):AO132)</f>
        <v>1709066.8918900669</v>
      </c>
      <c r="AQ132" s="140"/>
      <c r="AR132" s="139">
        <f>+AR126</f>
        <v>0</v>
      </c>
      <c r="AS132" s="139">
        <f t="shared" ref="AS132:BC132" si="215">+AS126</f>
        <v>1029984.4330890141</v>
      </c>
      <c r="AT132" s="139">
        <f t="shared" si="215"/>
        <v>247173.97906948347</v>
      </c>
      <c r="AU132" s="139">
        <f t="shared" si="215"/>
        <v>414530.33372022863</v>
      </c>
      <c r="AV132" s="139">
        <f t="shared" si="215"/>
        <v>225170.50346926041</v>
      </c>
      <c r="AW132" s="139">
        <f t="shared" si="215"/>
        <v>311199.08661614824</v>
      </c>
      <c r="AX132" s="139">
        <f t="shared" si="215"/>
        <v>128062.36050056503</v>
      </c>
      <c r="AY132" s="139">
        <f t="shared" si="215"/>
        <v>359376.53511814401</v>
      </c>
      <c r="AZ132" s="139">
        <f t="shared" si="215"/>
        <v>321045.38225409761</v>
      </c>
      <c r="BA132" s="139">
        <f t="shared" si="215"/>
        <v>-27353.699804232456</v>
      </c>
      <c r="BB132" s="139">
        <f t="shared" si="215"/>
        <v>67871.609562894795</v>
      </c>
      <c r="BC132" s="139">
        <f t="shared" si="215"/>
        <v>533019.49738470558</v>
      </c>
      <c r="BD132" s="139"/>
      <c r="BE132" s="139">
        <f ca="1">SUM(OFFSET(AR132,,1):BD132)</f>
        <v>3610080.0209803092</v>
      </c>
      <c r="BF132" s="140"/>
      <c r="BG132" s="139">
        <f t="shared" ca="1" si="193"/>
        <v>0</v>
      </c>
      <c r="BH132" s="139">
        <f t="shared" ca="1" si="193"/>
        <v>345767.41582530178</v>
      </c>
      <c r="BI132" s="139">
        <f t="shared" ca="1" si="193"/>
        <v>133951.83417218272</v>
      </c>
      <c r="BJ132" s="139">
        <f t="shared" ca="1" si="193"/>
        <v>293434.72470632289</v>
      </c>
      <c r="BK132" s="139">
        <f t="shared" ca="1" si="193"/>
        <v>229754.62968984339</v>
      </c>
      <c r="BL132" s="139">
        <f t="shared" ca="1" si="193"/>
        <v>189506.73854132649</v>
      </c>
      <c r="BM132" s="139">
        <f t="shared" ca="1" si="193"/>
        <v>44792.809162713587</v>
      </c>
      <c r="BN132" s="139">
        <f t="shared" ca="1" si="193"/>
        <v>269656.72898563975</v>
      </c>
      <c r="BO132" s="139">
        <f t="shared" ca="1" si="193"/>
        <v>264231.38885513134</v>
      </c>
      <c r="BP132" s="139">
        <f t="shared" ca="1" si="193"/>
        <v>-70558.331318986602</v>
      </c>
      <c r="BQ132" s="139">
        <f t="shared" ca="1" si="193"/>
        <v>200477.1961807739</v>
      </c>
      <c r="BR132" s="139">
        <f t="shared" ca="1" si="193"/>
        <v>-2.0057100066915154</v>
      </c>
      <c r="BS132" s="139"/>
      <c r="BT132" s="139">
        <f ca="1">SUM(OFFSET(BG132,,1):BS132)</f>
        <v>1901013.1290902426</v>
      </c>
      <c r="BU132" s="140"/>
      <c r="BV132" s="139">
        <f>+BV126</f>
        <v>0</v>
      </c>
      <c r="BW132" s="139">
        <f t="shared" ref="BW132:CG132" si="216">+BW126</f>
        <v>719466.2504655607</v>
      </c>
      <c r="BX132" s="139">
        <f t="shared" si="216"/>
        <v>244205.31087116152</v>
      </c>
      <c r="BY132" s="139">
        <f t="shared" si="216"/>
        <v>70835.351117357612</v>
      </c>
      <c r="BZ132" s="139">
        <f t="shared" si="216"/>
        <v>-75035.556556998286</v>
      </c>
      <c r="CA132" s="139">
        <f t="shared" si="216"/>
        <v>-69306.44386081351</v>
      </c>
      <c r="CB132" s="139">
        <f t="shared" si="216"/>
        <v>58487.677004148485</v>
      </c>
      <c r="CC132" s="139">
        <f t="shared" si="216"/>
        <v>90758.602250515018</v>
      </c>
      <c r="CD132" s="139">
        <f t="shared" si="216"/>
        <v>207093.42971360963</v>
      </c>
      <c r="CE132" s="139">
        <f t="shared" si="216"/>
        <v>174205.49411383085</v>
      </c>
      <c r="CF132" s="139">
        <f t="shared" si="216"/>
        <v>7849.1258004773408</v>
      </c>
      <c r="CG132" s="139">
        <f t="shared" si="216"/>
        <v>214785.29329518694</v>
      </c>
      <c r="CH132" s="139"/>
      <c r="CI132" s="139">
        <f ca="1">SUM(OFFSET(BV132,,1):CH132)</f>
        <v>1643344.5342140363</v>
      </c>
      <c r="CJ132" s="140"/>
      <c r="CK132" s="139">
        <f>+CK126</f>
        <v>0</v>
      </c>
      <c r="CL132" s="139">
        <f t="shared" ref="CL132:CV132" si="217">+CL126</f>
        <v>450544.06044121273</v>
      </c>
      <c r="CM132" s="139">
        <f t="shared" si="217"/>
        <v>142009.13323891163</v>
      </c>
      <c r="CN132" s="139">
        <f t="shared" si="217"/>
        <v>-117247.5416257428</v>
      </c>
      <c r="CO132" s="139">
        <f t="shared" si="217"/>
        <v>39608.859943002462</v>
      </c>
      <c r="CP132" s="139">
        <f t="shared" si="217"/>
        <v>178159.51155685214</v>
      </c>
      <c r="CQ132" s="139">
        <f t="shared" si="217"/>
        <v>189663.26104450668</v>
      </c>
      <c r="CR132" s="139">
        <f t="shared" si="217"/>
        <v>-102001.79450498056</v>
      </c>
      <c r="CS132" s="139">
        <f t="shared" si="217"/>
        <v>-17091.133733514696</v>
      </c>
      <c r="CT132" s="139">
        <f t="shared" si="217"/>
        <v>-320643.61207542941</v>
      </c>
      <c r="CU132" s="139">
        <f t="shared" si="217"/>
        <v>-235845.68700155988</v>
      </c>
      <c r="CV132" s="139">
        <f t="shared" si="217"/>
        <v>21222.707695582882</v>
      </c>
      <c r="CW132" s="139"/>
      <c r="CX132" s="139">
        <f ca="1">SUM(OFFSET(CK132,,1):CW132)</f>
        <v>228377.76497884118</v>
      </c>
      <c r="CY132" s="140"/>
      <c r="CZ132" s="139">
        <f>+CZ126</f>
        <v>0</v>
      </c>
      <c r="DA132" s="139">
        <f t="shared" ref="DA132:DK132" si="218">+DA126</f>
        <v>925718.52250618488</v>
      </c>
      <c r="DB132" s="139">
        <f t="shared" si="218"/>
        <v>32905.057866772637</v>
      </c>
      <c r="DC132" s="139">
        <f t="shared" si="218"/>
        <v>-174555.44319268502</v>
      </c>
      <c r="DD132" s="139">
        <f t="shared" si="218"/>
        <v>-87891.257724284194</v>
      </c>
      <c r="DE132" s="139">
        <f t="shared" si="218"/>
        <v>221298.8227418405</v>
      </c>
      <c r="DF132" s="139">
        <f t="shared" si="218"/>
        <v>280742.17552791</v>
      </c>
      <c r="DG132" s="139">
        <f t="shared" si="218"/>
        <v>575550.97321369778</v>
      </c>
      <c r="DH132" s="139">
        <f t="shared" si="218"/>
        <v>-49048.778631478548</v>
      </c>
      <c r="DI132" s="139">
        <f t="shared" si="218"/>
        <v>-505132.99533648044</v>
      </c>
      <c r="DJ132" s="139">
        <f t="shared" si="218"/>
        <v>-218203.18041534815</v>
      </c>
      <c r="DK132" s="139">
        <f t="shared" si="218"/>
        <v>-197665.83077228721</v>
      </c>
      <c r="DL132" s="139"/>
      <c r="DM132" s="139">
        <f ca="1">SUM(OFFSET(CZ132,,1):DL132)</f>
        <v>803718.06578384223</v>
      </c>
      <c r="DN132" s="140"/>
      <c r="DO132" s="139">
        <f>+DO126</f>
        <v>0</v>
      </c>
      <c r="DP132" s="139">
        <f t="shared" ref="DP132:DZ132" si="219">+DP126</f>
        <v>1509111.8457622286</v>
      </c>
      <c r="DQ132" s="139">
        <f t="shared" si="219"/>
        <v>93256.725421544164</v>
      </c>
      <c r="DR132" s="139">
        <f t="shared" si="219"/>
        <v>-61710.660302635282</v>
      </c>
      <c r="DS132" s="139">
        <f t="shared" si="219"/>
        <v>-32699.306313605979</v>
      </c>
      <c r="DT132" s="139">
        <f t="shared" si="219"/>
        <v>489671.54772357317</v>
      </c>
      <c r="DU132" s="139">
        <f t="shared" si="219"/>
        <v>345762.94180052821</v>
      </c>
      <c r="DV132" s="139">
        <f t="shared" si="219"/>
        <v>585953.78273033723</v>
      </c>
      <c r="DW132" s="139">
        <f t="shared" si="219"/>
        <v>-41421.055332590826</v>
      </c>
      <c r="DX132" s="139">
        <f t="shared" si="219"/>
        <v>9733.4733916595578</v>
      </c>
      <c r="DY132" s="139">
        <f t="shared" si="219"/>
        <v>-213436.64107210189</v>
      </c>
      <c r="DZ132" s="139">
        <f t="shared" si="219"/>
        <v>-415134.19979557768</v>
      </c>
      <c r="EA132" s="139"/>
      <c r="EB132" s="139">
        <f ca="1">SUM(OFFSET(DO132,,1):EA132)</f>
        <v>2269088.4540133593</v>
      </c>
      <c r="EC132" s="140"/>
      <c r="ED132" s="139">
        <f>+ED126</f>
        <v>0</v>
      </c>
      <c r="EE132" s="139">
        <f t="shared" ref="EE132:EO132" si="220">+EE126</f>
        <v>1722618.1969300751</v>
      </c>
      <c r="EF132" s="139">
        <f t="shared" si="220"/>
        <v>41586.257749211974</v>
      </c>
      <c r="EG132" s="139">
        <f t="shared" si="220"/>
        <v>-108253.5262453882</v>
      </c>
      <c r="EH132" s="139">
        <f t="shared" si="220"/>
        <v>-60489.965448856354</v>
      </c>
      <c r="EI132" s="139">
        <f t="shared" si="220"/>
        <v>746565.04561802465</v>
      </c>
      <c r="EJ132" s="139">
        <f t="shared" si="220"/>
        <v>447472.62132307957</v>
      </c>
      <c r="EK132" s="139">
        <f t="shared" si="220"/>
        <v>680746.18919774145</v>
      </c>
      <c r="EL132" s="139">
        <f t="shared" si="220"/>
        <v>-71249.21230993513</v>
      </c>
      <c r="EM132" s="139">
        <f t="shared" si="220"/>
        <v>179339.738026103</v>
      </c>
      <c r="EN132" s="139">
        <f t="shared" si="220"/>
        <v>-246491.69476121385</v>
      </c>
      <c r="EO132" s="139">
        <f t="shared" si="220"/>
        <v>-648272.2382165771</v>
      </c>
      <c r="EP132" s="139"/>
      <c r="EQ132" s="139">
        <f ca="1">SUM(OFFSET(ED132,,1):EP132)</f>
        <v>2683571.4118622653</v>
      </c>
      <c r="ER132" s="140"/>
      <c r="ES132" s="139">
        <f>+ES126</f>
        <v>0</v>
      </c>
      <c r="ET132" s="139">
        <f t="shared" ref="ET132:FD132" si="221">+ET126</f>
        <v>1449762.439307794</v>
      </c>
      <c r="EU132" s="139">
        <f t="shared" si="221"/>
        <v>-145254.19749809336</v>
      </c>
      <c r="EV132" s="139">
        <f t="shared" si="221"/>
        <v>-291511.04509805981</v>
      </c>
      <c r="EW132" s="139">
        <f t="shared" si="221"/>
        <v>-144989.08928247914</v>
      </c>
      <c r="EX132" s="139">
        <f t="shared" si="221"/>
        <v>626797.30651595397</v>
      </c>
      <c r="EY132" s="139">
        <f t="shared" si="221"/>
        <v>381154.23451882135</v>
      </c>
      <c r="EZ132" s="139">
        <f t="shared" si="221"/>
        <v>588754.17851558328</v>
      </c>
      <c r="FA132" s="139">
        <f t="shared" si="221"/>
        <v>-235117.36058615614</v>
      </c>
      <c r="FB132" s="139">
        <f t="shared" si="221"/>
        <v>-127266.37766221724</v>
      </c>
      <c r="FC132" s="139">
        <f t="shared" si="221"/>
        <v>-379554.18695222121</v>
      </c>
      <c r="FD132" s="139">
        <f t="shared" si="221"/>
        <v>-687813.83586467803</v>
      </c>
      <c r="FE132" s="139"/>
      <c r="FF132" s="139">
        <f ca="1">SUM(OFFSET(ES132,,1):FE132)</f>
        <v>1034962.0659142477</v>
      </c>
      <c r="FG132" s="140"/>
      <c r="FH132" s="139">
        <f>+FH126</f>
        <v>0</v>
      </c>
      <c r="FI132" s="139">
        <f t="shared" ref="FI132:FS132" si="222">+FI126</f>
        <v>1163788.6775414497</v>
      </c>
      <c r="FJ132" s="139">
        <f t="shared" si="222"/>
        <v>-346191.97340886202</v>
      </c>
      <c r="FK132" s="139">
        <f t="shared" si="222"/>
        <v>-486917.43746605702</v>
      </c>
      <c r="FL132" s="139">
        <f t="shared" si="222"/>
        <v>-233957.35406571766</v>
      </c>
      <c r="FM132" s="139">
        <f t="shared" si="222"/>
        <v>497335.94262159429</v>
      </c>
      <c r="FN132" s="139">
        <f t="shared" si="222"/>
        <v>310487.08053836133</v>
      </c>
      <c r="FO132" s="139">
        <f t="shared" si="222"/>
        <v>482515.70629044063</v>
      </c>
      <c r="FP132" s="139">
        <f t="shared" si="222"/>
        <v>-407527.16303825192</v>
      </c>
      <c r="FQ132" s="139">
        <f t="shared" si="222"/>
        <v>-444403.14879118279</v>
      </c>
      <c r="FR132" s="139">
        <f t="shared" si="222"/>
        <v>-518674.85216154903</v>
      </c>
      <c r="FS132" s="139">
        <f t="shared" si="222"/>
        <v>-926631.60601283237</v>
      </c>
      <c r="FT132" s="139"/>
      <c r="FU132" s="139">
        <f ca="1">SUM(OFFSET(FH132,,1):FT132)</f>
        <v>-910176.12795260688</v>
      </c>
      <c r="FV132" s="140"/>
      <c r="FW132" s="139">
        <f>+FW126</f>
        <v>0</v>
      </c>
      <c r="FX132" s="139">
        <f t="shared" ref="FX132:GH132" si="223">+FX126</f>
        <v>847268.20864427648</v>
      </c>
      <c r="FY132" s="139">
        <f t="shared" si="223"/>
        <v>-559026.33313478157</v>
      </c>
      <c r="FZ132" s="139">
        <f t="shared" si="223"/>
        <v>-691733.36093259137</v>
      </c>
      <c r="GA132" s="139">
        <f t="shared" si="223"/>
        <v>-327795.82556716772</v>
      </c>
      <c r="GB132" s="139">
        <f t="shared" si="223"/>
        <v>360773.57855893392</v>
      </c>
      <c r="GC132" s="139">
        <f t="shared" si="223"/>
        <v>235242.30699426215</v>
      </c>
      <c r="GD132" s="139">
        <f t="shared" si="223"/>
        <v>370677.40618488193</v>
      </c>
      <c r="GE132" s="139">
        <f t="shared" si="223"/>
        <v>-589522.48402279988</v>
      </c>
      <c r="GF132" s="139">
        <f t="shared" si="223"/>
        <v>-786816.10865827836</v>
      </c>
      <c r="GG132" s="139">
        <f t="shared" si="223"/>
        <v>-667135.67047028523</v>
      </c>
      <c r="GH132" s="139">
        <f t="shared" si="223"/>
        <v>-1175900.3395445738</v>
      </c>
      <c r="GI132" s="139"/>
      <c r="GJ132" s="139">
        <f ca="1">SUM(OFFSET(FW132,,1):GI132)</f>
        <v>-2983968.6219481234</v>
      </c>
      <c r="GK132" s="140"/>
      <c r="GL132" s="139">
        <f>+GL126</f>
        <v>0</v>
      </c>
      <c r="GM132" s="139">
        <f t="shared" ref="GM132:GW132" si="224">+GM126</f>
        <v>509679.20043599978</v>
      </c>
      <c r="GN132" s="139">
        <f t="shared" si="224"/>
        <v>-785517.29888425861</v>
      </c>
      <c r="GO132" s="139">
        <f t="shared" si="224"/>
        <v>-910149.27790957317</v>
      </c>
      <c r="GP132" s="139">
        <f t="shared" si="224"/>
        <v>-427028.69206430297</v>
      </c>
      <c r="GQ132" s="139">
        <f t="shared" si="224"/>
        <v>215734.03722412977</v>
      </c>
      <c r="GR132" s="139">
        <f t="shared" si="224"/>
        <v>155019.84756259015</v>
      </c>
      <c r="GS132" s="139">
        <f t="shared" si="224"/>
        <v>252172.42311904207</v>
      </c>
      <c r="GT132" s="139">
        <f t="shared" si="224"/>
        <v>-782711.09640222974</v>
      </c>
      <c r="GU132" s="139">
        <f t="shared" si="224"/>
        <v>-1151212.6564940363</v>
      </c>
      <c r="GV132" s="139">
        <f t="shared" si="224"/>
        <v>-828566.90815344173</v>
      </c>
      <c r="GW132" s="139">
        <f t="shared" si="224"/>
        <v>-1437053.6896824539</v>
      </c>
      <c r="GX132" s="139"/>
      <c r="GY132" s="139">
        <f ca="1">SUM(OFFSET(GL132,,1):GX132)</f>
        <v>-5189634.1112485342</v>
      </c>
    </row>
    <row r="133" spans="1:207" s="135" customFormat="1" ht="12" customHeight="1">
      <c r="AB133" s="138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40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40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40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40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40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39"/>
      <c r="DM133" s="139"/>
      <c r="DN133" s="140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  <c r="EC133" s="140"/>
      <c r="ED133" s="139"/>
      <c r="EE133" s="139"/>
      <c r="EF133" s="139"/>
      <c r="EG133" s="139"/>
      <c r="EH133" s="139"/>
      <c r="EI133" s="139"/>
      <c r="EJ133" s="139"/>
      <c r="EK133" s="139"/>
      <c r="EL133" s="139"/>
      <c r="EM133" s="139"/>
      <c r="EN133" s="139"/>
      <c r="EO133" s="139"/>
      <c r="EP133" s="139"/>
      <c r="EQ133" s="139"/>
      <c r="ER133" s="140"/>
      <c r="ES133" s="139"/>
      <c r="ET133" s="139"/>
      <c r="EU133" s="139"/>
      <c r="EV133" s="139"/>
      <c r="EW133" s="139"/>
      <c r="EX133" s="139"/>
      <c r="EY133" s="139"/>
      <c r="EZ133" s="139"/>
      <c r="FA133" s="139"/>
      <c r="FB133" s="139"/>
      <c r="FC133" s="139"/>
      <c r="FD133" s="139"/>
      <c r="FE133" s="139"/>
      <c r="FF133" s="139"/>
      <c r="FG133" s="140"/>
      <c r="FH133" s="139"/>
      <c r="FI133" s="139"/>
      <c r="FJ133" s="139"/>
      <c r="FK133" s="139"/>
      <c r="FL133" s="139"/>
      <c r="FM133" s="139"/>
      <c r="FN133" s="139"/>
      <c r="FO133" s="139"/>
      <c r="FP133" s="139"/>
      <c r="FQ133" s="139"/>
      <c r="FR133" s="139"/>
      <c r="FS133" s="139"/>
      <c r="FT133" s="139"/>
      <c r="FU133" s="139"/>
      <c r="FV133" s="140"/>
      <c r="FW133" s="139"/>
      <c r="FX133" s="139"/>
      <c r="FY133" s="139"/>
      <c r="FZ133" s="139"/>
      <c r="GA133" s="139"/>
      <c r="GB133" s="139"/>
      <c r="GC133" s="139"/>
      <c r="GD133" s="139"/>
      <c r="GE133" s="139"/>
      <c r="GF133" s="139"/>
      <c r="GG133" s="139"/>
      <c r="GH133" s="139"/>
      <c r="GI133" s="139"/>
      <c r="GJ133" s="139"/>
      <c r="GK133" s="140"/>
      <c r="GL133" s="139"/>
      <c r="GM133" s="139"/>
      <c r="GN133" s="139"/>
      <c r="GO133" s="139"/>
      <c r="GP133" s="139"/>
      <c r="GQ133" s="139"/>
      <c r="GR133" s="139"/>
      <c r="GS133" s="139"/>
      <c r="GT133" s="139"/>
      <c r="GU133" s="139"/>
      <c r="GV133" s="139"/>
      <c r="GW133" s="139"/>
      <c r="GX133" s="139"/>
      <c r="GY133" s="139"/>
    </row>
    <row r="134" spans="1:207" s="135" customFormat="1" ht="12" customHeight="1" thickBot="1">
      <c r="AA134" s="145" t="s">
        <v>33</v>
      </c>
      <c r="AB134" s="146"/>
      <c r="AC134" s="147">
        <f>AC131+AC132</f>
        <v>0</v>
      </c>
      <c r="AD134" s="147">
        <f t="shared" ref="AD134:AN134" si="225">AD131+AD132</f>
        <v>4070492.2765142722</v>
      </c>
      <c r="AE134" s="147">
        <f t="shared" si="225"/>
        <v>1010308.1448973008</v>
      </c>
      <c r="AF134" s="147">
        <f t="shared" si="225"/>
        <v>753056.60901390575</v>
      </c>
      <c r="AG134" s="147">
        <f t="shared" si="225"/>
        <v>1025574.873779417</v>
      </c>
      <c r="AH134" s="147">
        <f t="shared" si="225"/>
        <v>1497249.3480748218</v>
      </c>
      <c r="AI134" s="147">
        <f t="shared" si="225"/>
        <v>1342190.5513378514</v>
      </c>
      <c r="AJ134" s="147">
        <f t="shared" si="225"/>
        <v>1102049.8061325043</v>
      </c>
      <c r="AK134" s="147">
        <f t="shared" si="225"/>
        <v>3423212.9099382963</v>
      </c>
      <c r="AL134" s="147">
        <f t="shared" si="225"/>
        <v>7920216.8367286846</v>
      </c>
      <c r="AM134" s="147">
        <f t="shared" si="225"/>
        <v>1116080.3502697509</v>
      </c>
      <c r="AN134" s="147">
        <f t="shared" si="225"/>
        <v>-233756.56836575177</v>
      </c>
      <c r="AO134" s="147"/>
      <c r="AP134" s="147">
        <f ca="1">SUM(OFFSET(AC134,,1):AO134)</f>
        <v>23026675.13832105</v>
      </c>
      <c r="AQ134" s="148"/>
      <c r="AR134" s="147">
        <f>AR131+AR132</f>
        <v>0</v>
      </c>
      <c r="AS134" s="147">
        <f t="shared" ref="AS134:BC134" si="226">AS131+AS132</f>
        <v>4416259.692339574</v>
      </c>
      <c r="AT134" s="147">
        <f t="shared" si="226"/>
        <v>1144259.9790694835</v>
      </c>
      <c r="AU134" s="147">
        <f t="shared" si="226"/>
        <v>1046491.3337202286</v>
      </c>
      <c r="AV134" s="147">
        <f t="shared" si="226"/>
        <v>1255329.5034692604</v>
      </c>
      <c r="AW134" s="147">
        <f t="shared" si="226"/>
        <v>1686756.0866161482</v>
      </c>
      <c r="AX134" s="147">
        <f t="shared" si="226"/>
        <v>1386983.360500565</v>
      </c>
      <c r="AY134" s="147">
        <f t="shared" si="226"/>
        <v>1371706.535118144</v>
      </c>
      <c r="AZ134" s="147">
        <f t="shared" si="226"/>
        <v>3687444.2987934276</v>
      </c>
      <c r="BA134" s="147">
        <f t="shared" si="226"/>
        <v>7849658.505409698</v>
      </c>
      <c r="BB134" s="147">
        <f t="shared" si="226"/>
        <v>1316557.5464505248</v>
      </c>
      <c r="BC134" s="147">
        <f t="shared" si="226"/>
        <v>-233758.57407575846</v>
      </c>
      <c r="BD134" s="147"/>
      <c r="BE134" s="147">
        <f ca="1">SUM(OFFSET(AR134,,1):BD134)</f>
        <v>24927688.267411295</v>
      </c>
      <c r="BF134" s="148"/>
      <c r="BG134" s="147">
        <f t="shared" ref="BG134:BR134" ca="1" si="227">OFFSET($AR134,,COLUMN()-COLUMN($BG134))-OFFSET($AC134,,COLUMN()-COLUMN($BG134))</f>
        <v>0</v>
      </c>
      <c r="BH134" s="147">
        <f t="shared" ca="1" si="227"/>
        <v>345767.41582530178</v>
      </c>
      <c r="BI134" s="147">
        <f t="shared" ca="1" si="227"/>
        <v>133951.83417218272</v>
      </c>
      <c r="BJ134" s="147">
        <f t="shared" ca="1" si="227"/>
        <v>293434.72470632289</v>
      </c>
      <c r="BK134" s="147">
        <f t="shared" ca="1" si="227"/>
        <v>229754.62968984339</v>
      </c>
      <c r="BL134" s="147">
        <f t="shared" ca="1" si="227"/>
        <v>189506.73854132649</v>
      </c>
      <c r="BM134" s="147">
        <f t="shared" ca="1" si="227"/>
        <v>44792.809162713587</v>
      </c>
      <c r="BN134" s="147">
        <f t="shared" ca="1" si="227"/>
        <v>269656.72898563975</v>
      </c>
      <c r="BO134" s="147">
        <f t="shared" ca="1" si="227"/>
        <v>264231.38885513134</v>
      </c>
      <c r="BP134" s="147">
        <f t="shared" ca="1" si="227"/>
        <v>-70558.331318986602</v>
      </c>
      <c r="BQ134" s="147">
        <f t="shared" ca="1" si="227"/>
        <v>200477.1961807739</v>
      </c>
      <c r="BR134" s="147">
        <f t="shared" ca="1" si="227"/>
        <v>-2.0057100066915154</v>
      </c>
      <c r="BS134" s="147"/>
      <c r="BT134" s="147">
        <f ca="1">SUM(OFFSET(BG134,,1):BS134)</f>
        <v>1901013.1290902426</v>
      </c>
      <c r="BU134" s="148"/>
      <c r="BV134" s="147">
        <f ca="1">BV131+BV132</f>
        <v>0</v>
      </c>
      <c r="BW134" s="147">
        <f t="shared" ref="BW134:CG134" ca="1" si="228">BW131+BW132</f>
        <v>5135725.9428051347</v>
      </c>
      <c r="BX134" s="147">
        <f t="shared" ca="1" si="228"/>
        <v>1388465.289940645</v>
      </c>
      <c r="BY134" s="147">
        <f t="shared" ca="1" si="228"/>
        <v>1117326.6848375862</v>
      </c>
      <c r="BZ134" s="147">
        <f t="shared" ca="1" si="228"/>
        <v>1180293.9469122621</v>
      </c>
      <c r="CA134" s="147">
        <f t="shared" ca="1" si="228"/>
        <v>1617449.6427553347</v>
      </c>
      <c r="CB134" s="147">
        <f t="shared" ca="1" si="228"/>
        <v>1445471.0375047135</v>
      </c>
      <c r="CC134" s="147">
        <f t="shared" ca="1" si="228"/>
        <v>1462465.137368659</v>
      </c>
      <c r="CD134" s="147">
        <f t="shared" ca="1" si="228"/>
        <v>3894537.7285070373</v>
      </c>
      <c r="CE134" s="147">
        <f t="shared" ca="1" si="228"/>
        <v>8023863.9995235289</v>
      </c>
      <c r="CF134" s="147">
        <f t="shared" ca="1" si="228"/>
        <v>1324406.6722510022</v>
      </c>
      <c r="CG134" s="147">
        <f t="shared" ca="1" si="228"/>
        <v>-18973.280780571513</v>
      </c>
      <c r="CH134" s="147"/>
      <c r="CI134" s="147">
        <f ca="1">SUM(OFFSET(BV134,,1):CH134)</f>
        <v>26571032.80162533</v>
      </c>
      <c r="CJ134" s="148"/>
      <c r="CK134" s="147">
        <f ca="1">CK131+CK132</f>
        <v>0</v>
      </c>
      <c r="CL134" s="147">
        <f t="shared" ref="CL134:CV134" ca="1" si="229">CL131+CL132</f>
        <v>5586270.0032463474</v>
      </c>
      <c r="CM134" s="147">
        <f t="shared" ca="1" si="229"/>
        <v>1530474.4231795566</v>
      </c>
      <c r="CN134" s="147">
        <f t="shared" ca="1" si="229"/>
        <v>1000079.1432118434</v>
      </c>
      <c r="CO134" s="147">
        <f t="shared" ca="1" si="229"/>
        <v>1219902.8068552646</v>
      </c>
      <c r="CP134" s="147">
        <f t="shared" ca="1" si="229"/>
        <v>1795609.1543121869</v>
      </c>
      <c r="CQ134" s="147">
        <f t="shared" ca="1" si="229"/>
        <v>1635134.2985492202</v>
      </c>
      <c r="CR134" s="147">
        <f t="shared" ca="1" si="229"/>
        <v>1360463.3428636785</v>
      </c>
      <c r="CS134" s="147">
        <f t="shared" ca="1" si="229"/>
        <v>3877446.5947735226</v>
      </c>
      <c r="CT134" s="147">
        <f t="shared" ca="1" si="229"/>
        <v>7703220.3874480994</v>
      </c>
      <c r="CU134" s="147">
        <f t="shared" ca="1" si="229"/>
        <v>1088560.9852494423</v>
      </c>
      <c r="CV134" s="147">
        <f t="shared" ca="1" si="229"/>
        <v>2249.4269150113687</v>
      </c>
      <c r="CW134" s="147"/>
      <c r="CX134" s="147">
        <f ca="1">SUM(OFFSET(CK134,,1):CW134)</f>
        <v>26799410.566604175</v>
      </c>
      <c r="CY134" s="148"/>
      <c r="CZ134" s="147">
        <f ca="1">CZ131+CZ132</f>
        <v>0</v>
      </c>
      <c r="DA134" s="147">
        <f t="shared" ref="DA134:DK134" ca="1" si="230">DA131+DA132</f>
        <v>6511988.5257525323</v>
      </c>
      <c r="DB134" s="147">
        <f t="shared" ca="1" si="230"/>
        <v>1563379.4810463293</v>
      </c>
      <c r="DC134" s="147">
        <f t="shared" ca="1" si="230"/>
        <v>825523.70001915842</v>
      </c>
      <c r="DD134" s="147">
        <f t="shared" ca="1" si="230"/>
        <v>1132011.5491309804</v>
      </c>
      <c r="DE134" s="147">
        <f t="shared" ca="1" si="230"/>
        <v>2016907.9770540274</v>
      </c>
      <c r="DF134" s="147">
        <f t="shared" ca="1" si="230"/>
        <v>1915876.4740771302</v>
      </c>
      <c r="DG134" s="147">
        <f t="shared" ca="1" si="230"/>
        <v>1936014.3160773763</v>
      </c>
      <c r="DH134" s="147">
        <f t="shared" ca="1" si="230"/>
        <v>3828397.816142044</v>
      </c>
      <c r="DI134" s="147">
        <f t="shared" ca="1" si="230"/>
        <v>7198087.392111619</v>
      </c>
      <c r="DJ134" s="147">
        <f t="shared" ca="1" si="230"/>
        <v>870357.80483409413</v>
      </c>
      <c r="DK134" s="147">
        <f t="shared" ca="1" si="230"/>
        <v>-195416.40385727584</v>
      </c>
      <c r="DL134" s="147"/>
      <c r="DM134" s="147">
        <f ca="1">SUM(OFFSET(CZ134,,1):DL134)</f>
        <v>27603128.632388014</v>
      </c>
      <c r="DN134" s="148"/>
      <c r="DO134" s="147">
        <f ca="1">DO131+DO132</f>
        <v>0</v>
      </c>
      <c r="DP134" s="147">
        <f t="shared" ref="DP134:DZ134" ca="1" si="231">DP131+DP132</f>
        <v>8021100.3715147609</v>
      </c>
      <c r="DQ134" s="147">
        <f t="shared" ca="1" si="231"/>
        <v>1656636.2064678734</v>
      </c>
      <c r="DR134" s="147">
        <f t="shared" ca="1" si="231"/>
        <v>763813.03971652314</v>
      </c>
      <c r="DS134" s="147">
        <f t="shared" ca="1" si="231"/>
        <v>1099312.2428173744</v>
      </c>
      <c r="DT134" s="147">
        <f t="shared" ca="1" si="231"/>
        <v>2506579.5247776005</v>
      </c>
      <c r="DU134" s="147">
        <f t="shared" ca="1" si="231"/>
        <v>2261639.4158776584</v>
      </c>
      <c r="DV134" s="147">
        <f t="shared" ca="1" si="231"/>
        <v>2521968.0988077135</v>
      </c>
      <c r="DW134" s="147">
        <f t="shared" ca="1" si="231"/>
        <v>3786976.7608094532</v>
      </c>
      <c r="DX134" s="147">
        <f t="shared" ca="1" si="231"/>
        <v>7207820.8655032786</v>
      </c>
      <c r="DY134" s="147">
        <f t="shared" ca="1" si="231"/>
        <v>656921.16376199224</v>
      </c>
      <c r="DZ134" s="147">
        <f t="shared" ca="1" si="231"/>
        <v>-610550.60365285352</v>
      </c>
      <c r="EA134" s="147"/>
      <c r="EB134" s="147">
        <f ca="1">SUM(OFFSET(DO134,,1):EA134)</f>
        <v>29872217.086401377</v>
      </c>
      <c r="EC134" s="148"/>
      <c r="ED134" s="147">
        <f ca="1">ED131+ED132</f>
        <v>0</v>
      </c>
      <c r="EE134" s="147">
        <f t="shared" ref="EE134:EO134" ca="1" si="232">EE131+EE132</f>
        <v>9743718.5684448369</v>
      </c>
      <c r="EF134" s="147">
        <f t="shared" ca="1" si="232"/>
        <v>1698222.4642170854</v>
      </c>
      <c r="EG134" s="147">
        <f t="shared" ca="1" si="232"/>
        <v>655559.51347113494</v>
      </c>
      <c r="EH134" s="147">
        <f t="shared" ca="1" si="232"/>
        <v>1038822.2773685181</v>
      </c>
      <c r="EI134" s="147">
        <f t="shared" ca="1" si="232"/>
        <v>3253144.5703956252</v>
      </c>
      <c r="EJ134" s="147">
        <f t="shared" ca="1" si="232"/>
        <v>2709112.0372007377</v>
      </c>
      <c r="EK134" s="147">
        <f t="shared" ca="1" si="232"/>
        <v>3202714.2880054549</v>
      </c>
      <c r="EL134" s="147">
        <f t="shared" ca="1" si="232"/>
        <v>3715727.5484995181</v>
      </c>
      <c r="EM134" s="147">
        <f t="shared" ca="1" si="232"/>
        <v>7387160.6035293816</v>
      </c>
      <c r="EN134" s="147">
        <f t="shared" ca="1" si="232"/>
        <v>410429.46900077839</v>
      </c>
      <c r="EO134" s="147">
        <f t="shared" ca="1" si="232"/>
        <v>-1258822.8418694306</v>
      </c>
      <c r="EP134" s="147"/>
      <c r="EQ134" s="147">
        <f ca="1">SUM(OFFSET(ED134,,1):EP134)</f>
        <v>32555788.498263642</v>
      </c>
      <c r="ER134" s="148"/>
      <c r="ES134" s="147">
        <f ca="1">ES131+ES132</f>
        <v>0</v>
      </c>
      <c r="ET134" s="147">
        <f t="shared" ref="ET134:FD134" ca="1" si="233">ET131+ET132</f>
        <v>11193481.007752631</v>
      </c>
      <c r="EU134" s="147">
        <f t="shared" ca="1" si="233"/>
        <v>1552968.266718992</v>
      </c>
      <c r="EV134" s="147">
        <f t="shared" ca="1" si="233"/>
        <v>364048.46837307513</v>
      </c>
      <c r="EW134" s="147">
        <f t="shared" ca="1" si="233"/>
        <v>893833.18808603892</v>
      </c>
      <c r="EX134" s="147">
        <f t="shared" ca="1" si="233"/>
        <v>3879941.8769115792</v>
      </c>
      <c r="EY134" s="147">
        <f t="shared" ca="1" si="233"/>
        <v>3090266.2717195591</v>
      </c>
      <c r="EZ134" s="147">
        <f t="shared" ca="1" si="233"/>
        <v>3791468.4665210382</v>
      </c>
      <c r="FA134" s="147">
        <f t="shared" ca="1" si="233"/>
        <v>3480610.1879133619</v>
      </c>
      <c r="FB134" s="147">
        <f t="shared" ca="1" si="233"/>
        <v>7259894.2258671643</v>
      </c>
      <c r="FC134" s="147">
        <f t="shared" ca="1" si="233"/>
        <v>30875.282048557186</v>
      </c>
      <c r="FD134" s="147">
        <f t="shared" ca="1" si="233"/>
        <v>-1946636.6777341086</v>
      </c>
      <c r="FE134" s="147"/>
      <c r="FF134" s="147">
        <f ca="1">SUM(OFFSET(ES134,,1):FE134)</f>
        <v>33590750.564177893</v>
      </c>
      <c r="FG134" s="148"/>
      <c r="FH134" s="147">
        <f ca="1">FH131+FH132</f>
        <v>0</v>
      </c>
      <c r="FI134" s="147">
        <f t="shared" ref="FI134:FS134" ca="1" si="234">FI131+FI132</f>
        <v>12357269.685294081</v>
      </c>
      <c r="FJ134" s="147">
        <f t="shared" ca="1" si="234"/>
        <v>1206776.29331013</v>
      </c>
      <c r="FK134" s="147">
        <f t="shared" ca="1" si="234"/>
        <v>-122868.96909298189</v>
      </c>
      <c r="FL134" s="147">
        <f t="shared" ca="1" si="234"/>
        <v>659875.83402032126</v>
      </c>
      <c r="FM134" s="147">
        <f t="shared" ca="1" si="234"/>
        <v>4377277.819533173</v>
      </c>
      <c r="FN134" s="147">
        <f t="shared" ca="1" si="234"/>
        <v>3400753.3522579204</v>
      </c>
      <c r="FO134" s="147">
        <f t="shared" ca="1" si="234"/>
        <v>4273984.1728114784</v>
      </c>
      <c r="FP134" s="147">
        <f t="shared" ca="1" si="234"/>
        <v>3073083.02487511</v>
      </c>
      <c r="FQ134" s="147">
        <f t="shared" ca="1" si="234"/>
        <v>6815491.0770759815</v>
      </c>
      <c r="FR134" s="147">
        <f t="shared" ca="1" si="234"/>
        <v>-487799.57011299185</v>
      </c>
      <c r="FS134" s="147">
        <f t="shared" ca="1" si="234"/>
        <v>-2873268.283746941</v>
      </c>
      <c r="FT134" s="147"/>
      <c r="FU134" s="147">
        <f ca="1">SUM(OFFSET(FH134,,1):FT134)</f>
        <v>32680574.43622528</v>
      </c>
      <c r="FV134" s="148"/>
      <c r="FW134" s="147">
        <f ca="1">FW131+FW132</f>
        <v>0</v>
      </c>
      <c r="FX134" s="147">
        <f t="shared" ref="FX134:GH134" ca="1" si="235">FX131+FX132</f>
        <v>13204537.893938357</v>
      </c>
      <c r="FY134" s="147">
        <f t="shared" ca="1" si="235"/>
        <v>647749.96017534845</v>
      </c>
      <c r="FZ134" s="147">
        <f t="shared" ca="1" si="235"/>
        <v>-814602.33002557326</v>
      </c>
      <c r="GA134" s="147">
        <f t="shared" ca="1" si="235"/>
        <v>332080.00845315354</v>
      </c>
      <c r="GB134" s="147">
        <f t="shared" ca="1" si="235"/>
        <v>4738051.3980921069</v>
      </c>
      <c r="GC134" s="147">
        <f t="shared" ca="1" si="235"/>
        <v>3635995.6592521826</v>
      </c>
      <c r="GD134" s="147">
        <f t="shared" ca="1" si="235"/>
        <v>4644661.5789963603</v>
      </c>
      <c r="GE134" s="147">
        <f t="shared" ca="1" si="235"/>
        <v>2483560.5408523101</v>
      </c>
      <c r="GF134" s="147">
        <f t="shared" ca="1" si="235"/>
        <v>6028674.9684177032</v>
      </c>
      <c r="GG134" s="147">
        <f t="shared" ca="1" si="235"/>
        <v>-1154935.2405832771</v>
      </c>
      <c r="GH134" s="147">
        <f t="shared" ca="1" si="235"/>
        <v>-4049168.6232915148</v>
      </c>
      <c r="GI134" s="147"/>
      <c r="GJ134" s="147">
        <f ca="1">SUM(OFFSET(FW134,,1):GI134)</f>
        <v>29696605.814277157</v>
      </c>
      <c r="GK134" s="148"/>
      <c r="GL134" s="147">
        <f ca="1">GL131+GL132</f>
        <v>0</v>
      </c>
      <c r="GM134" s="147">
        <f t="shared" ref="GM134:GW134" ca="1" si="236">GM131+GM132</f>
        <v>13714217.094374357</v>
      </c>
      <c r="GN134" s="147">
        <f t="shared" ca="1" si="236"/>
        <v>-137767.33870891016</v>
      </c>
      <c r="GO134" s="147">
        <f t="shared" ca="1" si="236"/>
        <v>-1724751.6079351464</v>
      </c>
      <c r="GP134" s="147">
        <f t="shared" ca="1" si="236"/>
        <v>-94948.683611149434</v>
      </c>
      <c r="GQ134" s="147">
        <f t="shared" ca="1" si="236"/>
        <v>4953785.4353162367</v>
      </c>
      <c r="GR134" s="147">
        <f t="shared" ca="1" si="236"/>
        <v>3791015.5068147727</v>
      </c>
      <c r="GS134" s="147">
        <f t="shared" ca="1" si="236"/>
        <v>4896834.0021154024</v>
      </c>
      <c r="GT134" s="147">
        <f t="shared" ca="1" si="236"/>
        <v>1700849.4444500804</v>
      </c>
      <c r="GU134" s="147">
        <f t="shared" ca="1" si="236"/>
        <v>4877462.3119236669</v>
      </c>
      <c r="GV134" s="147">
        <f t="shared" ca="1" si="236"/>
        <v>-1983502.1487367188</v>
      </c>
      <c r="GW134" s="147">
        <f t="shared" ca="1" si="236"/>
        <v>-5486222.3129739687</v>
      </c>
      <c r="GX134" s="147"/>
      <c r="GY134" s="147">
        <f ca="1">SUM(OFFSET(GL134,,1):GX134)</f>
        <v>24506971.703028627</v>
      </c>
    </row>
    <row r="135" spans="1:207" s="135" customFormat="1" ht="12" hidden="1" customHeight="1" thickTop="1">
      <c r="Y135" s="332" t="s">
        <v>265</v>
      </c>
      <c r="AA135" s="338"/>
      <c r="AB135" s="337" t="s">
        <v>267</v>
      </c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3"/>
      <c r="AR135" s="142"/>
      <c r="AS135" s="142">
        <v>63207.3244250809</v>
      </c>
      <c r="AT135" s="142">
        <v>-82145.046918612003</v>
      </c>
      <c r="AU135" s="142">
        <v>31950.626748797298</v>
      </c>
      <c r="AV135" s="142">
        <v>-39047.3605753253</v>
      </c>
      <c r="AW135" s="142">
        <v>33849.950080028997</v>
      </c>
      <c r="AX135" s="142">
        <v>45901.339474030698</v>
      </c>
      <c r="AY135" s="142">
        <v>-11727.2123387212</v>
      </c>
      <c r="AZ135" s="142">
        <v>-55122.527618581902</v>
      </c>
      <c r="BA135" s="142">
        <v>-204911.59399746399</v>
      </c>
      <c r="BB135" s="142">
        <v>32400.630738329299</v>
      </c>
      <c r="BC135" s="142">
        <v>0</v>
      </c>
      <c r="BD135" s="142"/>
      <c r="BE135" s="142"/>
      <c r="BF135" s="143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  <c r="BT135" s="142"/>
      <c r="BU135" s="143"/>
      <c r="BV135" s="142"/>
      <c r="BW135" s="142">
        <v>-40466.739555465603</v>
      </c>
      <c r="BX135" s="142">
        <v>-194381.16110785</v>
      </c>
      <c r="BY135" s="142">
        <v>2965.9602931858999</v>
      </c>
      <c r="BZ135" s="142">
        <v>-169165.17536001201</v>
      </c>
      <c r="CA135" s="142">
        <v>-96532.809931993004</v>
      </c>
      <c r="CB135" s="142">
        <v>29460.028625732699</v>
      </c>
      <c r="CC135" s="142">
        <v>-101216.18837558699</v>
      </c>
      <c r="CD135" s="142">
        <v>-45644.292287115</v>
      </c>
      <c r="CE135" s="142">
        <v>-331506.40000741801</v>
      </c>
      <c r="CF135" s="142">
        <v>115065.686484982</v>
      </c>
      <c r="CG135" s="142">
        <v>0</v>
      </c>
      <c r="CH135" s="142"/>
      <c r="CI135" s="142"/>
      <c r="CJ135" s="143"/>
      <c r="CK135" s="142"/>
      <c r="CL135" s="142">
        <v>0</v>
      </c>
      <c r="CM135" s="142">
        <v>0</v>
      </c>
      <c r="CN135" s="142">
        <v>0</v>
      </c>
      <c r="CO135" s="142">
        <v>0</v>
      </c>
      <c r="CP135" s="142">
        <v>0</v>
      </c>
      <c r="CQ135" s="142">
        <v>0</v>
      </c>
      <c r="CR135" s="142">
        <v>0</v>
      </c>
      <c r="CS135" s="142">
        <v>0</v>
      </c>
      <c r="CT135" s="142">
        <v>0</v>
      </c>
      <c r="CU135" s="142">
        <v>0</v>
      </c>
      <c r="CV135" s="142">
        <v>0</v>
      </c>
      <c r="CW135" s="142"/>
      <c r="CX135" s="142"/>
      <c r="CY135" s="143"/>
      <c r="CZ135" s="142"/>
      <c r="DA135" s="142">
        <v>0</v>
      </c>
      <c r="DB135" s="142">
        <v>0</v>
      </c>
      <c r="DC135" s="142">
        <v>0</v>
      </c>
      <c r="DD135" s="142">
        <v>0</v>
      </c>
      <c r="DE135" s="142">
        <v>0</v>
      </c>
      <c r="DF135" s="142">
        <v>0</v>
      </c>
      <c r="DG135" s="142">
        <v>0</v>
      </c>
      <c r="DH135" s="142">
        <v>0</v>
      </c>
      <c r="DI135" s="142">
        <v>0</v>
      </c>
      <c r="DJ135" s="142">
        <v>0</v>
      </c>
      <c r="DK135" s="142">
        <v>0</v>
      </c>
      <c r="DL135" s="142"/>
      <c r="DM135" s="142"/>
      <c r="DN135" s="143"/>
      <c r="DO135" s="142"/>
      <c r="DP135" s="142">
        <v>0</v>
      </c>
      <c r="DQ135" s="142">
        <v>0</v>
      </c>
      <c r="DR135" s="142">
        <v>0</v>
      </c>
      <c r="DS135" s="142">
        <v>0</v>
      </c>
      <c r="DT135" s="142">
        <v>0</v>
      </c>
      <c r="DU135" s="142">
        <v>0</v>
      </c>
      <c r="DV135" s="142">
        <v>0</v>
      </c>
      <c r="DW135" s="142">
        <v>0</v>
      </c>
      <c r="DX135" s="142">
        <v>0</v>
      </c>
      <c r="DY135" s="142">
        <v>0</v>
      </c>
      <c r="DZ135" s="142">
        <v>0</v>
      </c>
      <c r="EA135" s="142"/>
      <c r="EB135" s="142"/>
      <c r="EC135" s="143"/>
      <c r="ED135" s="142"/>
      <c r="EE135" s="142">
        <v>0</v>
      </c>
      <c r="EF135" s="142">
        <v>0</v>
      </c>
      <c r="EG135" s="142">
        <v>0</v>
      </c>
      <c r="EH135" s="142">
        <v>0</v>
      </c>
      <c r="EI135" s="142">
        <v>0</v>
      </c>
      <c r="EJ135" s="142">
        <v>0</v>
      </c>
      <c r="EK135" s="142">
        <v>0</v>
      </c>
      <c r="EL135" s="142">
        <v>0</v>
      </c>
      <c r="EM135" s="142">
        <v>0</v>
      </c>
      <c r="EN135" s="142">
        <v>0</v>
      </c>
      <c r="EO135" s="142">
        <v>0</v>
      </c>
      <c r="EP135" s="142"/>
      <c r="EQ135" s="142"/>
      <c r="ER135" s="143"/>
      <c r="ES135" s="142"/>
      <c r="ET135" s="142">
        <v>0</v>
      </c>
      <c r="EU135" s="142">
        <v>0</v>
      </c>
      <c r="EV135" s="142">
        <v>0</v>
      </c>
      <c r="EW135" s="142">
        <v>0</v>
      </c>
      <c r="EX135" s="142">
        <v>0</v>
      </c>
      <c r="EY135" s="142">
        <v>0</v>
      </c>
      <c r="EZ135" s="142">
        <v>0</v>
      </c>
      <c r="FA135" s="142">
        <v>0</v>
      </c>
      <c r="FB135" s="142">
        <v>0</v>
      </c>
      <c r="FC135" s="142">
        <v>0</v>
      </c>
      <c r="FD135" s="142">
        <v>0</v>
      </c>
      <c r="FE135" s="142"/>
      <c r="FF135" s="142"/>
      <c r="FG135" s="143"/>
      <c r="FH135" s="142"/>
      <c r="FI135" s="142">
        <v>0</v>
      </c>
      <c r="FJ135" s="142">
        <v>0</v>
      </c>
      <c r="FK135" s="142">
        <v>0</v>
      </c>
      <c r="FL135" s="142">
        <v>0</v>
      </c>
      <c r="FM135" s="142">
        <v>0</v>
      </c>
      <c r="FN135" s="142">
        <v>0</v>
      </c>
      <c r="FO135" s="142">
        <v>0</v>
      </c>
      <c r="FP135" s="142">
        <v>0</v>
      </c>
      <c r="FQ135" s="142">
        <v>0</v>
      </c>
      <c r="FR135" s="142">
        <v>0</v>
      </c>
      <c r="FS135" s="142">
        <v>0</v>
      </c>
      <c r="FT135" s="142"/>
      <c r="FU135" s="142"/>
      <c r="FV135" s="143"/>
      <c r="FW135" s="142"/>
      <c r="FX135" s="142">
        <v>0</v>
      </c>
      <c r="FY135" s="142">
        <v>0</v>
      </c>
      <c r="FZ135" s="142">
        <v>0</v>
      </c>
      <c r="GA135" s="142">
        <v>0</v>
      </c>
      <c r="GB135" s="142">
        <v>0</v>
      </c>
      <c r="GC135" s="142">
        <v>0</v>
      </c>
      <c r="GD135" s="142">
        <v>0</v>
      </c>
      <c r="GE135" s="142">
        <v>0</v>
      </c>
      <c r="GF135" s="142">
        <v>0</v>
      </c>
      <c r="GG135" s="142">
        <v>0</v>
      </c>
      <c r="GH135" s="142">
        <v>0</v>
      </c>
      <c r="GI135" s="142"/>
      <c r="GJ135" s="142"/>
      <c r="GK135" s="143"/>
      <c r="GL135" s="142"/>
      <c r="GM135" s="142">
        <v>0</v>
      </c>
      <c r="GN135" s="142">
        <v>0</v>
      </c>
      <c r="GO135" s="142">
        <v>0</v>
      </c>
      <c r="GP135" s="142">
        <v>0</v>
      </c>
      <c r="GQ135" s="142">
        <v>0</v>
      </c>
      <c r="GR135" s="142">
        <v>0</v>
      </c>
      <c r="GS135" s="142">
        <v>0</v>
      </c>
      <c r="GT135" s="142">
        <v>0</v>
      </c>
      <c r="GU135" s="142">
        <v>0</v>
      </c>
      <c r="GV135" s="142">
        <v>0</v>
      </c>
      <c r="GW135" s="142">
        <v>0</v>
      </c>
      <c r="GX135" s="142"/>
      <c r="GY135" s="142"/>
    </row>
    <row r="136" spans="1:207" s="135" customFormat="1" ht="12" hidden="1" customHeight="1">
      <c r="Y136" s="332" t="s">
        <v>266</v>
      </c>
      <c r="AA136" s="338"/>
      <c r="AB136" s="337" t="s">
        <v>268</v>
      </c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3"/>
      <c r="AR136" s="142"/>
      <c r="AS136" s="142">
        <v>966777.10866393498</v>
      </c>
      <c r="AT136" s="142">
        <v>329319.02598809602</v>
      </c>
      <c r="AU136" s="142">
        <v>382579.70697143098</v>
      </c>
      <c r="AV136" s="142">
        <v>264217.86404458497</v>
      </c>
      <c r="AW136" s="142">
        <v>277349.13653611997</v>
      </c>
      <c r="AX136" s="142">
        <v>82161.021026534305</v>
      </c>
      <c r="AY136" s="142">
        <v>371103.74745686498</v>
      </c>
      <c r="AZ136" s="142">
        <v>376167.90987267997</v>
      </c>
      <c r="BA136" s="142">
        <v>177557.894193232</v>
      </c>
      <c r="BB136" s="142">
        <v>35470.9788245655</v>
      </c>
      <c r="BC136" s="142">
        <v>533019.497384705</v>
      </c>
      <c r="BD136" s="142"/>
      <c r="BE136" s="142"/>
      <c r="BF136" s="143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  <c r="BT136" s="142"/>
      <c r="BU136" s="143"/>
      <c r="BV136" s="142"/>
      <c r="BW136" s="142">
        <v>1789917.4231100499</v>
      </c>
      <c r="BX136" s="142">
        <v>685760.45104849595</v>
      </c>
      <c r="BY136" s="142">
        <v>473546.53862439498</v>
      </c>
      <c r="BZ136" s="142">
        <v>319300.12227227603</v>
      </c>
      <c r="CA136" s="142">
        <v>338785.428687334</v>
      </c>
      <c r="CB136" s="142">
        <v>157090.00887898001</v>
      </c>
      <c r="CC136" s="142">
        <v>551351.32574424602</v>
      </c>
      <c r="CD136" s="142">
        <v>573783.10425482201</v>
      </c>
      <c r="CE136" s="142">
        <v>478358.19431701599</v>
      </c>
      <c r="CF136" s="142">
        <v>-72962.779465767802</v>
      </c>
      <c r="CG136" s="142">
        <v>747804.79067989194</v>
      </c>
      <c r="CH136" s="142"/>
      <c r="CI136" s="142"/>
      <c r="CJ136" s="143"/>
      <c r="CK136" s="142"/>
      <c r="CL136" s="142">
        <v>2199994.7439958001</v>
      </c>
      <c r="CM136" s="142">
        <v>633388.42317955801</v>
      </c>
      <c r="CN136" s="142">
        <v>349937.31927463698</v>
      </c>
      <c r="CO136" s="142">
        <v>189743.80685526301</v>
      </c>
      <c r="CP136" s="142">
        <v>420210.417172199</v>
      </c>
      <c r="CQ136" s="142">
        <v>376213.29854922002</v>
      </c>
      <c r="CR136" s="142">
        <v>348133.342863678</v>
      </c>
      <c r="CS136" s="142">
        <v>511047.67823419301</v>
      </c>
      <c r="CT136" s="142">
        <v>-173791.81776583099</v>
      </c>
      <c r="CU136" s="142">
        <v>-193742.77998234399</v>
      </c>
      <c r="CV136" s="142">
        <v>769027.49837547401</v>
      </c>
      <c r="CW136" s="142"/>
      <c r="CX136" s="142"/>
      <c r="CY136" s="143"/>
      <c r="CZ136" s="142"/>
      <c r="DA136" s="142">
        <v>3125713.2665019701</v>
      </c>
      <c r="DB136" s="142">
        <v>666293.48104632995</v>
      </c>
      <c r="DC136" s="142">
        <v>165547.40815123601</v>
      </c>
      <c r="DD136" s="142">
        <v>101852.549130983</v>
      </c>
      <c r="DE136" s="142">
        <v>640719.99608984403</v>
      </c>
      <c r="DF136" s="142">
        <v>656955.47407712997</v>
      </c>
      <c r="DG136" s="142">
        <v>923684.31607737602</v>
      </c>
      <c r="DH136" s="142">
        <v>461998.89960271301</v>
      </c>
      <c r="DI136" s="142">
        <v>-678924.81310231297</v>
      </c>
      <c r="DJ136" s="142">
        <v>-411945.960397691</v>
      </c>
      <c r="DK136" s="142">
        <v>571361.66760318598</v>
      </c>
      <c r="DL136" s="142"/>
      <c r="DM136" s="142"/>
      <c r="DN136" s="143"/>
      <c r="DO136" s="142"/>
      <c r="DP136" s="142">
        <v>4634825.1122642001</v>
      </c>
      <c r="DQ136" s="142">
        <v>759550.20646787598</v>
      </c>
      <c r="DR136" s="142">
        <v>93604.907625502907</v>
      </c>
      <c r="DS136" s="142">
        <v>69153.242817378603</v>
      </c>
      <c r="DT136" s="142">
        <v>1129334.6167353899</v>
      </c>
      <c r="DU136" s="142">
        <v>1002718.41587765</v>
      </c>
      <c r="DV136" s="142">
        <v>1509638.09880772</v>
      </c>
      <c r="DW136" s="142">
        <v>420577.844270122</v>
      </c>
      <c r="DX136" s="142">
        <v>-669191.33971065597</v>
      </c>
      <c r="DY136" s="142">
        <v>-625382.60146979196</v>
      </c>
      <c r="DZ136" s="142">
        <v>156227.46780760901</v>
      </c>
      <c r="EA136" s="142"/>
      <c r="EB136" s="142"/>
      <c r="EC136" s="143"/>
      <c r="ED136" s="142"/>
      <c r="EE136" s="142">
        <v>6357443.3091942696</v>
      </c>
      <c r="EF136" s="142">
        <v>801136.46421709005</v>
      </c>
      <c r="EG136" s="142">
        <v>-25233.265027578</v>
      </c>
      <c r="EH136" s="142">
        <v>8663.2773685250395</v>
      </c>
      <c r="EI136" s="142">
        <v>1874651.09266115</v>
      </c>
      <c r="EJ136" s="142">
        <v>1450191.0372007401</v>
      </c>
      <c r="EK136" s="142">
        <v>2190384.2880054601</v>
      </c>
      <c r="EL136" s="142">
        <v>349328.631960186</v>
      </c>
      <c r="EM136" s="142">
        <v>-489851.60168455302</v>
      </c>
      <c r="EN136" s="142">
        <v>-871874.29623100499</v>
      </c>
      <c r="EO136" s="142">
        <v>-492044.77040896798</v>
      </c>
      <c r="EP136" s="142"/>
      <c r="EQ136" s="142"/>
      <c r="ER136" s="143"/>
      <c r="ES136" s="142"/>
      <c r="ET136" s="142">
        <v>7807205.7485020701</v>
      </c>
      <c r="EU136" s="142">
        <v>655882.26671899902</v>
      </c>
      <c r="EV136" s="142">
        <v>-327695.84622290498</v>
      </c>
      <c r="EW136" s="142">
        <v>-136325.811913952</v>
      </c>
      <c r="EX136" s="142">
        <v>2500044.7060755198</v>
      </c>
      <c r="EY136" s="142">
        <v>1831345.27171956</v>
      </c>
      <c r="EZ136" s="142">
        <v>2779138.4665210498</v>
      </c>
      <c r="FA136" s="142">
        <v>114211.27137402901</v>
      </c>
      <c r="FB136" s="142">
        <v>-617117.97934677196</v>
      </c>
      <c r="FC136" s="142">
        <v>-1251428.48318323</v>
      </c>
      <c r="FD136" s="142">
        <v>-1179858.60627365</v>
      </c>
      <c r="FE136" s="142"/>
      <c r="FF136" s="142"/>
      <c r="FG136" s="143"/>
      <c r="FH136" s="142"/>
      <c r="FI136" s="142">
        <v>8970994.4260435198</v>
      </c>
      <c r="FJ136" s="142">
        <v>309690.293310137</v>
      </c>
      <c r="FK136" s="142">
        <v>-825913.69819165603</v>
      </c>
      <c r="FL136" s="142">
        <v>-370283.16597966698</v>
      </c>
      <c r="FM136" s="142">
        <v>2995886.36627925</v>
      </c>
      <c r="FN136" s="142">
        <v>2141832.35225792</v>
      </c>
      <c r="FO136" s="142">
        <v>3261654.1728114998</v>
      </c>
      <c r="FP136" s="142">
        <v>-293315.89166422503</v>
      </c>
      <c r="FQ136" s="142">
        <v>-1061521.1281379501</v>
      </c>
      <c r="FR136" s="142">
        <v>-1770103.33534477</v>
      </c>
      <c r="FS136" s="142">
        <v>-2106490.2122864798</v>
      </c>
      <c r="FT136" s="142"/>
      <c r="FU136" s="142"/>
      <c r="FV136" s="143"/>
      <c r="FW136" s="142"/>
      <c r="FX136" s="142">
        <v>9818262.6346878</v>
      </c>
      <c r="FY136" s="142">
        <v>-249336.03982464201</v>
      </c>
      <c r="FZ136" s="142">
        <v>-1529286.4860620101</v>
      </c>
      <c r="GA136" s="142">
        <v>-698078.99154683098</v>
      </c>
      <c r="GB136" s="142">
        <v>3355120.8339477801</v>
      </c>
      <c r="GC136" s="142">
        <v>2377074.65925219</v>
      </c>
      <c r="GD136" s="142">
        <v>3632331.5789963799</v>
      </c>
      <c r="GE136" s="142">
        <v>-882838.37568702595</v>
      </c>
      <c r="GF136" s="142">
        <v>-1848337.2367962301</v>
      </c>
      <c r="GG136" s="142">
        <v>-2437239.0058150599</v>
      </c>
      <c r="GH136" s="142">
        <v>-3282390.5518310498</v>
      </c>
      <c r="GI136" s="142"/>
      <c r="GJ136" s="142"/>
      <c r="GK136" s="143"/>
      <c r="GL136" s="142"/>
      <c r="GM136" s="142">
        <v>10327941.8351238</v>
      </c>
      <c r="GN136" s="142">
        <v>-1034853.3387089</v>
      </c>
      <c r="GO136" s="142">
        <v>-2451424.3737174799</v>
      </c>
      <c r="GP136" s="142">
        <v>-1125107.6836111301</v>
      </c>
      <c r="GQ136" s="142">
        <v>3569269.5869547999</v>
      </c>
      <c r="GR136" s="142">
        <v>2532094.5068147802</v>
      </c>
      <c r="GS136" s="142">
        <v>3884504.0021154298</v>
      </c>
      <c r="GT136" s="142">
        <v>-1665549.4720892599</v>
      </c>
      <c r="GU136" s="142">
        <v>-2999549.8932902701</v>
      </c>
      <c r="GV136" s="142">
        <v>-3265805.9139685002</v>
      </c>
      <c r="GW136" s="142">
        <v>-4719444.2415135102</v>
      </c>
      <c r="GX136" s="142"/>
      <c r="GY136" s="142"/>
    </row>
    <row r="137" spans="1:207" s="135" customFormat="1" ht="12" customHeight="1" thickTop="1">
      <c r="AB137" s="138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40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40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40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40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40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40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  <c r="EC137" s="140"/>
      <c r="ED137" s="139"/>
      <c r="EE137" s="139"/>
      <c r="EF137" s="139"/>
      <c r="EG137" s="139"/>
      <c r="EH137" s="139"/>
      <c r="EI137" s="139"/>
      <c r="EJ137" s="139"/>
      <c r="EK137" s="139"/>
      <c r="EL137" s="139"/>
      <c r="EM137" s="139"/>
      <c r="EN137" s="139"/>
      <c r="EO137" s="139"/>
      <c r="EP137" s="139"/>
      <c r="EQ137" s="139"/>
      <c r="ER137" s="140"/>
      <c r="ES137" s="139"/>
      <c r="ET137" s="139"/>
      <c r="EU137" s="139"/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39"/>
      <c r="FF137" s="139"/>
      <c r="FG137" s="140"/>
      <c r="FH137" s="139"/>
      <c r="FI137" s="139"/>
      <c r="FJ137" s="139"/>
      <c r="FK137" s="139"/>
      <c r="FL137" s="139"/>
      <c r="FM137" s="139"/>
      <c r="FN137" s="139"/>
      <c r="FO137" s="139"/>
      <c r="FP137" s="139"/>
      <c r="FQ137" s="139"/>
      <c r="FR137" s="139"/>
      <c r="FS137" s="139"/>
      <c r="FT137" s="139"/>
      <c r="FU137" s="139"/>
      <c r="FV137" s="140"/>
      <c r="FW137" s="139"/>
      <c r="FX137" s="139"/>
      <c r="FY137" s="139"/>
      <c r="FZ137" s="139"/>
      <c r="GA137" s="139"/>
      <c r="GB137" s="139"/>
      <c r="GC137" s="139"/>
      <c r="GD137" s="139"/>
      <c r="GE137" s="139"/>
      <c r="GF137" s="139"/>
      <c r="GG137" s="139"/>
      <c r="GH137" s="139"/>
      <c r="GI137" s="139"/>
      <c r="GJ137" s="139"/>
      <c r="GK137" s="140"/>
      <c r="GL137" s="139"/>
      <c r="GM137" s="139"/>
      <c r="GN137" s="139"/>
      <c r="GO137" s="139"/>
      <c r="GP137" s="139"/>
      <c r="GQ137" s="139"/>
      <c r="GR137" s="139"/>
      <c r="GS137" s="139"/>
      <c r="GT137" s="139"/>
      <c r="GU137" s="139"/>
      <c r="GV137" s="139"/>
      <c r="GW137" s="139"/>
      <c r="GX137" s="139"/>
      <c r="GY137" s="139"/>
    </row>
    <row r="138" spans="1:207" s="135" customFormat="1" ht="12" customHeight="1">
      <c r="AA138" s="134" t="s">
        <v>224</v>
      </c>
      <c r="AB138" s="138"/>
      <c r="AC138" s="139" t="str">
        <f>IFERROR(AC116/AC$177,"")</f>
        <v/>
      </c>
      <c r="AD138" s="139">
        <f t="shared" ref="AD138:AN138" si="237">IFERROR(AD116/AD$177,"")</f>
        <v>15461.37142464239</v>
      </c>
      <c r="AE138" s="139">
        <f t="shared" si="237"/>
        <v>12997.187398054297</v>
      </c>
      <c r="AF138" s="139">
        <f t="shared" si="237"/>
        <v>13239.170820123134</v>
      </c>
      <c r="AG138" s="139">
        <f t="shared" si="237"/>
        <v>14000.85536664115</v>
      </c>
      <c r="AH138" s="139">
        <f t="shared" si="237"/>
        <v>13901.761771935071</v>
      </c>
      <c r="AI138" s="139">
        <f t="shared" si="237"/>
        <v>12402.183736208915</v>
      </c>
      <c r="AJ138" s="139">
        <f t="shared" si="237"/>
        <v>13492.979994664191</v>
      </c>
      <c r="AK138" s="139">
        <f t="shared" si="237"/>
        <v>12237.454533978289</v>
      </c>
      <c r="AL138" s="139">
        <f t="shared" si="237"/>
        <v>11687.245775847321</v>
      </c>
      <c r="AM138" s="139">
        <f t="shared" si="237"/>
        <v>9940.1124985555889</v>
      </c>
      <c r="AN138" s="139" t="str">
        <f t="shared" si="237"/>
        <v/>
      </c>
      <c r="AO138" s="139"/>
      <c r="AP138" s="139">
        <f ca="1">IFERROR(AP116/AP$177,"")</f>
        <v>14558.665814397693</v>
      </c>
      <c r="AQ138" s="140"/>
      <c r="AR138" s="139" t="str">
        <f>IFERROR(AR116/AR$177,"")</f>
        <v/>
      </c>
      <c r="AS138" s="139">
        <f t="shared" ref="AS138:BC138" si="238">IFERROR(AS116/AS$177,"")</f>
        <v>15679.714488249439</v>
      </c>
      <c r="AT138" s="139">
        <f t="shared" si="238"/>
        <v>13068.787985573943</v>
      </c>
      <c r="AU138" s="139">
        <f t="shared" si="238"/>
        <v>13218.846360999323</v>
      </c>
      <c r="AV138" s="139">
        <f t="shared" si="238"/>
        <v>14098.254829875083</v>
      </c>
      <c r="AW138" s="139">
        <f t="shared" si="238"/>
        <v>13946.493785568955</v>
      </c>
      <c r="AX138" s="139">
        <f t="shared" si="238"/>
        <v>12574.337003717947</v>
      </c>
      <c r="AY138" s="139">
        <f t="shared" si="238"/>
        <v>13592.78730409554</v>
      </c>
      <c r="AZ138" s="139">
        <f t="shared" si="238"/>
        <v>12255.617057717478</v>
      </c>
      <c r="BA138" s="139">
        <f t="shared" si="238"/>
        <v>11714.908493880681</v>
      </c>
      <c r="BB138" s="139">
        <f t="shared" si="238"/>
        <v>9970.6096709075355</v>
      </c>
      <c r="BC138" s="139" t="str">
        <f t="shared" si="238"/>
        <v/>
      </c>
      <c r="BD138" s="139"/>
      <c r="BE138" s="139">
        <f ca="1">IFERROR(BE116/BE$177,"")</f>
        <v>14639.308797817306</v>
      </c>
      <c r="BF138" s="140"/>
      <c r="BG138" s="139" t="str">
        <f ca="1">IFERROR(BG116/BG$177,"")</f>
        <v/>
      </c>
      <c r="BH138" s="139">
        <f t="shared" ref="BH138:BR138" ca="1" si="239">IFERROR(BH116/BH$177,"")</f>
        <v>-129045.8068120058</v>
      </c>
      <c r="BI138" s="139">
        <f t="shared" ca="1" si="239"/>
        <v>7986.5100923937316</v>
      </c>
      <c r="BJ138" s="139">
        <f t="shared" ca="1" si="239"/>
        <v>11862.905681601251</v>
      </c>
      <c r="BK138" s="139">
        <f t="shared" ca="1" si="239"/>
        <v>38404.50893840244</v>
      </c>
      <c r="BL138" s="139">
        <f t="shared" ca="1" si="239"/>
        <v>10679.198248600636</v>
      </c>
      <c r="BM138" s="139">
        <f t="shared" ca="1" si="239"/>
        <v>6150.5649385684765</v>
      </c>
      <c r="BN138" s="139">
        <f t="shared" ca="1" si="239"/>
        <v>58328.103545664031</v>
      </c>
      <c r="BO138" s="139">
        <f t="shared" ca="1" si="239"/>
        <v>19208.797249715175</v>
      </c>
      <c r="BP138" s="139">
        <f t="shared" ca="1" si="239"/>
        <v>10041.007736563877</v>
      </c>
      <c r="BQ138" s="139">
        <f t="shared" ca="1" si="239"/>
        <v>907.82781984685334</v>
      </c>
      <c r="BR138" s="139" t="str">
        <f t="shared" ca="1" si="239"/>
        <v/>
      </c>
      <c r="BS138" s="139"/>
      <c r="BT138" s="139">
        <f ca="1">IFERROR(BT116/BT$177,"")</f>
        <v>-2174.3195454960573</v>
      </c>
      <c r="BU138" s="140"/>
      <c r="BV138" s="139" t="str">
        <f>IFERROR(BV116/BV$177,"")</f>
        <v/>
      </c>
      <c r="BW138" s="139">
        <f t="shared" ref="BW138:CG138" si="240">IFERROR(BW116/BW$177,"")</f>
        <v>15545.714994676575</v>
      </c>
      <c r="BX138" s="139">
        <f t="shared" si="240"/>
        <v>13487.095489583016</v>
      </c>
      <c r="BY138" s="139">
        <f t="shared" si="240"/>
        <v>13312.773984177076</v>
      </c>
      <c r="BZ138" s="139">
        <f t="shared" si="240"/>
        <v>13286.870948389509</v>
      </c>
      <c r="CA138" s="139">
        <f t="shared" si="240"/>
        <v>12586.587534629929</v>
      </c>
      <c r="CB138" s="139">
        <f t="shared" si="240"/>
        <v>12883.774394057697</v>
      </c>
      <c r="CC138" s="139">
        <f t="shared" si="240"/>
        <v>13243.511917212276</v>
      </c>
      <c r="CD138" s="139">
        <f t="shared" si="240"/>
        <v>12364.261765915497</v>
      </c>
      <c r="CE138" s="139">
        <f t="shared" si="240"/>
        <v>12944.396057277309</v>
      </c>
      <c r="CF138" s="139">
        <f t="shared" si="240"/>
        <v>9813.2567854186145</v>
      </c>
      <c r="CG138" s="139" t="str">
        <f t="shared" si="240"/>
        <v/>
      </c>
      <c r="CH138" s="139"/>
      <c r="CI138" s="139">
        <f ca="1">IFERROR(CI116/CI$177,"")</f>
        <v>14633.436429912379</v>
      </c>
      <c r="CJ138" s="140"/>
      <c r="CK138" s="139" t="str">
        <f>IFERROR(CK116/CK$177,"")</f>
        <v/>
      </c>
      <c r="CL138" s="139">
        <f t="shared" ref="CL138:CV138" si="241">IFERROR(CL116/CL$177,"")</f>
        <v>14653.276156986667</v>
      </c>
      <c r="CM138" s="139">
        <f t="shared" si="241"/>
        <v>13387.689967015516</v>
      </c>
      <c r="CN138" s="139">
        <f t="shared" si="241"/>
        <v>13228.880070349536</v>
      </c>
      <c r="CO138" s="139">
        <f t="shared" si="241"/>
        <v>13212.545328560205</v>
      </c>
      <c r="CP138" s="139">
        <f t="shared" si="241"/>
        <v>12710.816880307797</v>
      </c>
      <c r="CQ138" s="139">
        <f t="shared" si="241"/>
        <v>12687.0458415454</v>
      </c>
      <c r="CR138" s="139">
        <f t="shared" si="241"/>
        <v>13187.559584714436</v>
      </c>
      <c r="CS138" s="139">
        <f t="shared" si="241"/>
        <v>12264.865772293135</v>
      </c>
      <c r="CT138" s="139">
        <f t="shared" si="241"/>
        <v>12950.915579038754</v>
      </c>
      <c r="CU138" s="139">
        <f t="shared" si="241"/>
        <v>9778.2164242888557</v>
      </c>
      <c r="CV138" s="139" t="str">
        <f t="shared" si="241"/>
        <v/>
      </c>
      <c r="CW138" s="139"/>
      <c r="CX138" s="139">
        <f ca="1">IFERROR(CX116/CX$177,"")</f>
        <v>14426.450752860141</v>
      </c>
      <c r="CY138" s="140"/>
      <c r="CZ138" s="139" t="str">
        <f>IFERROR(CZ116/CZ$177,"")</f>
        <v/>
      </c>
      <c r="DA138" s="139">
        <f t="shared" ref="DA138:DK138" si="242">IFERROR(DA116/DA$177,"")</f>
        <v>14907.816826066528</v>
      </c>
      <c r="DB138" s="139">
        <f t="shared" si="242"/>
        <v>13696.337469197017</v>
      </c>
      <c r="DC138" s="139">
        <f t="shared" si="242"/>
        <v>13524.614756967187</v>
      </c>
      <c r="DD138" s="139">
        <f t="shared" si="242"/>
        <v>13361.251879135289</v>
      </c>
      <c r="DE138" s="139">
        <f t="shared" si="242"/>
        <v>13169.639189813164</v>
      </c>
      <c r="DF138" s="139">
        <f t="shared" si="242"/>
        <v>12942.063809604439</v>
      </c>
      <c r="DG138" s="139">
        <f t="shared" si="242"/>
        <v>13062.625385228372</v>
      </c>
      <c r="DH138" s="139">
        <f t="shared" si="242"/>
        <v>12545.329168724371</v>
      </c>
      <c r="DI138" s="139">
        <f t="shared" si="242"/>
        <v>13272.651446164155</v>
      </c>
      <c r="DJ138" s="139">
        <f t="shared" si="242"/>
        <v>9986.8901984746844</v>
      </c>
      <c r="DK138" s="139" t="str">
        <f t="shared" si="242"/>
        <v/>
      </c>
      <c r="DL138" s="139"/>
      <c r="DM138" s="139">
        <f ca="1">IFERROR(DM116/DM$177,"")</f>
        <v>14628.484601036611</v>
      </c>
      <c r="DN138" s="140"/>
      <c r="DO138" s="139" t="str">
        <f>IFERROR(DO116/DO$177,"")</f>
        <v/>
      </c>
      <c r="DP138" s="139">
        <f t="shared" ref="DP138:DZ138" si="243">IFERROR(DP116/DP$177,"")</f>
        <v>15359.770660666758</v>
      </c>
      <c r="DQ138" s="139">
        <f t="shared" si="243"/>
        <v>14094.06652678864</v>
      </c>
      <c r="DR138" s="139">
        <f t="shared" si="243"/>
        <v>13913.933940256982</v>
      </c>
      <c r="DS138" s="139">
        <f t="shared" si="243"/>
        <v>13762.864172476815</v>
      </c>
      <c r="DT138" s="139">
        <f t="shared" si="243"/>
        <v>13636.891456611673</v>
      </c>
      <c r="DU138" s="139">
        <f t="shared" si="243"/>
        <v>13295.71067356524</v>
      </c>
      <c r="DV138" s="139">
        <f t="shared" si="243"/>
        <v>13442.203288740819</v>
      </c>
      <c r="DW138" s="139">
        <f t="shared" si="243"/>
        <v>12914.191116617714</v>
      </c>
      <c r="DX138" s="139">
        <f t="shared" si="243"/>
        <v>13669.528364375008</v>
      </c>
      <c r="DY138" s="139">
        <f t="shared" si="243"/>
        <v>10281.285064625174</v>
      </c>
      <c r="DZ138" s="139" t="str">
        <f t="shared" si="243"/>
        <v/>
      </c>
      <c r="EA138" s="139"/>
      <c r="EB138" s="139">
        <f ca="1">IFERROR(EB116/EB$177,"")</f>
        <v>15003.994388726409</v>
      </c>
      <c r="EC138" s="140"/>
      <c r="ED138" s="139" t="str">
        <f>IFERROR(ED116/ED$177,"")</f>
        <v/>
      </c>
      <c r="EE138" s="139">
        <f t="shared" ref="EE138:EO138" si="244">IFERROR(EE116/EE$177,"")</f>
        <v>15785.53904216218</v>
      </c>
      <c r="EF138" s="139">
        <f t="shared" si="244"/>
        <v>14492.8145742581</v>
      </c>
      <c r="EG138" s="139">
        <f t="shared" si="244"/>
        <v>14302.054199369672</v>
      </c>
      <c r="EH138" s="139">
        <f t="shared" si="244"/>
        <v>14163.198453386534</v>
      </c>
      <c r="EI138" s="139">
        <f t="shared" si="244"/>
        <v>14094.809096731124</v>
      </c>
      <c r="EJ138" s="139">
        <f t="shared" si="244"/>
        <v>13138.840127856554</v>
      </c>
      <c r="EK138" s="139">
        <f t="shared" si="244"/>
        <v>13182.921254165425</v>
      </c>
      <c r="EL138" s="139">
        <f t="shared" si="244"/>
        <v>13284.0514586762</v>
      </c>
      <c r="EM138" s="139">
        <f t="shared" si="244"/>
        <v>14041.069218803372</v>
      </c>
      <c r="EN138" s="139">
        <f t="shared" si="244"/>
        <v>10575.242016962569</v>
      </c>
      <c r="EO138" s="139" t="str">
        <f t="shared" si="244"/>
        <v/>
      </c>
      <c r="EP138" s="139"/>
      <c r="EQ138" s="139">
        <f ca="1">IFERROR(EQ116/EQ$177,"")</f>
        <v>15309.589588390216</v>
      </c>
      <c r="ER138" s="140"/>
      <c r="ES138" s="139" t="str">
        <f>IFERROR(ES116/ES$177,"")</f>
        <v/>
      </c>
      <c r="ET138" s="139">
        <f t="shared" ref="ET138:FD138" si="245">IFERROR(ET116/ET$177,"")</f>
        <v>15853.376632396696</v>
      </c>
      <c r="EU138" s="139">
        <f t="shared" si="245"/>
        <v>14555.951885612374</v>
      </c>
      <c r="EV138" s="139">
        <f t="shared" si="245"/>
        <v>14363.33078306736</v>
      </c>
      <c r="EW138" s="139">
        <f t="shared" si="245"/>
        <v>14226.403398364992</v>
      </c>
      <c r="EX138" s="139">
        <f t="shared" si="245"/>
        <v>14167.227971514925</v>
      </c>
      <c r="EY138" s="139">
        <f t="shared" si="245"/>
        <v>13199.165260398619</v>
      </c>
      <c r="EZ138" s="139">
        <f t="shared" si="245"/>
        <v>13182.636787937299</v>
      </c>
      <c r="FA138" s="139">
        <f t="shared" si="245"/>
        <v>13342.621436738349</v>
      </c>
      <c r="FB138" s="139">
        <f t="shared" si="245"/>
        <v>14106.155645272647</v>
      </c>
      <c r="FC138" s="139">
        <f t="shared" si="245"/>
        <v>10621.740401469793</v>
      </c>
      <c r="FD138" s="139" t="str">
        <f t="shared" si="245"/>
        <v/>
      </c>
      <c r="FE138" s="139"/>
      <c r="FF138" s="139">
        <f ca="1">IFERROR(FF116/FF$177,"")</f>
        <v>15367.477968231535</v>
      </c>
      <c r="FG138" s="140"/>
      <c r="FH138" s="139" t="str">
        <f>IFERROR(FH116/FH$177,"")</f>
        <v/>
      </c>
      <c r="FI138" s="139">
        <f t="shared" ref="FI138:FS138" si="246">IFERROR(FI116/FI$177,"")</f>
        <v>15918.558683274956</v>
      </c>
      <c r="FJ138" s="139">
        <f t="shared" si="246"/>
        <v>14619.40397820056</v>
      </c>
      <c r="FK138" s="139">
        <f t="shared" si="246"/>
        <v>14424.904776348465</v>
      </c>
      <c r="FL138" s="139">
        <f t="shared" si="246"/>
        <v>14289.929612734588</v>
      </c>
      <c r="FM138" s="139">
        <f t="shared" si="246"/>
        <v>14230.831411510184</v>
      </c>
      <c r="FN138" s="139">
        <f t="shared" si="246"/>
        <v>13257.448016310313</v>
      </c>
      <c r="FO138" s="139">
        <f t="shared" si="246"/>
        <v>13238.643839990575</v>
      </c>
      <c r="FP138" s="139">
        <f t="shared" si="246"/>
        <v>13401.480533094362</v>
      </c>
      <c r="FQ138" s="139">
        <f t="shared" si="246"/>
        <v>14168.606642235532</v>
      </c>
      <c r="FR138" s="139">
        <f t="shared" si="246"/>
        <v>10668.469175781822</v>
      </c>
      <c r="FS138" s="139" t="str">
        <f t="shared" si="246"/>
        <v/>
      </c>
      <c r="FT138" s="139"/>
      <c r="FU138" s="139">
        <f ca="1">IFERROR(FU116/FU$177,"")</f>
        <v>15427.986697406226</v>
      </c>
      <c r="FV138" s="140"/>
      <c r="FW138" s="139" t="str">
        <f>IFERROR(FW116/FW$177,"")</f>
        <v/>
      </c>
      <c r="FX138" s="139">
        <f t="shared" ref="FX138:GH138" si="247">IFERROR(FX116/FX$177,"")</f>
        <v>15983.684496361326</v>
      </c>
      <c r="FY138" s="139">
        <f t="shared" si="247"/>
        <v>14683.173058564076</v>
      </c>
      <c r="FZ138" s="139">
        <f t="shared" si="247"/>
        <v>14486.797392766102</v>
      </c>
      <c r="GA138" s="139">
        <f t="shared" si="247"/>
        <v>14353.766579493165</v>
      </c>
      <c r="GB138" s="139">
        <f t="shared" si="247"/>
        <v>14295.519803151439</v>
      </c>
      <c r="GC138" s="139">
        <f t="shared" si="247"/>
        <v>13314.814071312125</v>
      </c>
      <c r="GD138" s="139">
        <f t="shared" si="247"/>
        <v>13294.931231590132</v>
      </c>
      <c r="GE138" s="139">
        <f t="shared" si="247"/>
        <v>13460.63513346055</v>
      </c>
      <c r="GF138" s="139">
        <f t="shared" si="247"/>
        <v>14231.183715179508</v>
      </c>
      <c r="GG138" s="139">
        <f t="shared" si="247"/>
        <v>10715.428364939207</v>
      </c>
      <c r="GH138" s="139" t="str">
        <f t="shared" si="247"/>
        <v/>
      </c>
      <c r="GI138" s="139"/>
      <c r="GJ138" s="139">
        <f ca="1">IFERROR(GJ116/GJ$177,"")</f>
        <v>15488.701292839654</v>
      </c>
      <c r="GK138" s="140"/>
      <c r="GL138" s="139" t="str">
        <f>IFERROR(GL116/GL$177,"")</f>
        <v/>
      </c>
      <c r="GM138" s="139">
        <f t="shared" ref="GM138:GW138" si="248">IFERROR(GM116/GM$177,"")</f>
        <v>16049.134683637096</v>
      </c>
      <c r="GN138" s="139">
        <f t="shared" si="248"/>
        <v>14747.263514870425</v>
      </c>
      <c r="GO138" s="139">
        <f t="shared" si="248"/>
        <v>14548.993825527232</v>
      </c>
      <c r="GP138" s="139">
        <f t="shared" si="248"/>
        <v>14417.924865849187</v>
      </c>
      <c r="GQ138" s="139">
        <f t="shared" si="248"/>
        <v>14360.523914593989</v>
      </c>
      <c r="GR138" s="139">
        <f t="shared" si="248"/>
        <v>13372.469207334909</v>
      </c>
      <c r="GS138" s="139">
        <f t="shared" si="248"/>
        <v>13351.504783825849</v>
      </c>
      <c r="GT138" s="139">
        <f t="shared" si="248"/>
        <v>13520.085263002666</v>
      </c>
      <c r="GU138" s="139">
        <f t="shared" si="248"/>
        <v>14294.074272882992</v>
      </c>
      <c r="GV138" s="139">
        <f t="shared" si="248"/>
        <v>10762.630996897786</v>
      </c>
      <c r="GW138" s="139" t="str">
        <f t="shared" si="248"/>
        <v/>
      </c>
      <c r="GX138" s="139"/>
      <c r="GY138" s="139">
        <f ca="1">IFERROR(GY116/GY$177,"")</f>
        <v>15549.7198208063</v>
      </c>
    </row>
    <row r="139" spans="1:207" s="135" customFormat="1" ht="12" customHeight="1">
      <c r="AA139" s="134" t="s">
        <v>225</v>
      </c>
      <c r="AB139" s="138"/>
      <c r="AC139" s="139" t="str">
        <f>IFERROR(AC124/AC$177,"")</f>
        <v/>
      </c>
      <c r="AD139" s="139">
        <f t="shared" ref="AD139:AN139" si="249">IFERROR(AD124/AD$177,"")</f>
        <v>14154.716055946887</v>
      </c>
      <c r="AE139" s="139">
        <f t="shared" si="249"/>
        <v>12743.995965303948</v>
      </c>
      <c r="AF139" s="139">
        <f t="shared" si="249"/>
        <v>12960.777310044727</v>
      </c>
      <c r="AG139" s="139">
        <f t="shared" si="249"/>
        <v>14028.272389491525</v>
      </c>
      <c r="AH139" s="139">
        <f t="shared" si="249"/>
        <v>13294.525720831125</v>
      </c>
      <c r="AI139" s="139">
        <f t="shared" si="249"/>
        <v>11879.762533724897</v>
      </c>
      <c r="AJ139" s="139">
        <f t="shared" si="249"/>
        <v>13165.700734706121</v>
      </c>
      <c r="AK139" s="139">
        <f t="shared" si="249"/>
        <v>12116.996070465317</v>
      </c>
      <c r="AL139" s="139">
        <f t="shared" si="249"/>
        <v>11626.428445449301</v>
      </c>
      <c r="AM139" s="139">
        <f t="shared" si="249"/>
        <v>10280.746952607527</v>
      </c>
      <c r="AN139" s="139" t="str">
        <f t="shared" si="249"/>
        <v/>
      </c>
      <c r="AO139" s="139"/>
      <c r="AP139" s="139">
        <f ca="1">IFERROR(AP124/AP$177,"")</f>
        <v>14106.324892641125</v>
      </c>
      <c r="AQ139" s="140"/>
      <c r="AR139" s="139" t="str">
        <f>IFERROR(AR124/AR$177,"")</f>
        <v/>
      </c>
      <c r="AS139" s="139">
        <f t="shared" ref="AS139:BC139" si="250">IFERROR(AS124/AS$177,"")</f>
        <v>13709.771994056049</v>
      </c>
      <c r="AT139" s="139">
        <f t="shared" si="250"/>
        <v>12508.150217769817</v>
      </c>
      <c r="AU139" s="139">
        <f t="shared" si="250"/>
        <v>12279.932807839123</v>
      </c>
      <c r="AV139" s="139">
        <f t="shared" si="250"/>
        <v>12756.916273437004</v>
      </c>
      <c r="AW139" s="139">
        <f t="shared" si="250"/>
        <v>12372.077684101039</v>
      </c>
      <c r="AX139" s="139">
        <f t="shared" si="250"/>
        <v>11748.767376973716</v>
      </c>
      <c r="AY139" s="139">
        <f t="shared" si="250"/>
        <v>12284.774437423497</v>
      </c>
      <c r="AZ139" s="139">
        <f t="shared" si="250"/>
        <v>11576.701937065098</v>
      </c>
      <c r="BA139" s="139">
        <f t="shared" si="250"/>
        <v>11754.060155352976</v>
      </c>
      <c r="BB139" s="139">
        <f t="shared" si="250"/>
        <v>9795.6738248255351</v>
      </c>
      <c r="BC139" s="139" t="str">
        <f t="shared" si="250"/>
        <v/>
      </c>
      <c r="BD139" s="139"/>
      <c r="BE139" s="139">
        <f ca="1">IFERROR(BE124/BE$177,"")</f>
        <v>13679.219434100352</v>
      </c>
      <c r="BF139" s="140"/>
      <c r="BG139" s="139" t="str">
        <f ca="1">IFERROR(BG124/BG$177,"")</f>
        <v/>
      </c>
      <c r="BH139" s="139">
        <f t="shared" ref="BH139:BR139" ca="1" si="251">IFERROR(BH124/BH$177,"")</f>
        <v>-308634.46638459904</v>
      </c>
      <c r="BI139" s="139">
        <f t="shared" ca="1" si="251"/>
        <v>-29248.705992740212</v>
      </c>
      <c r="BJ139" s="139">
        <f t="shared" ca="1" si="251"/>
        <v>33142.420193601771</v>
      </c>
      <c r="BK139" s="139">
        <f t="shared" ca="1" si="251"/>
        <v>304512.84880762402</v>
      </c>
      <c r="BL139" s="139">
        <f t="shared" ca="1" si="251"/>
        <v>-79749.11056621703</v>
      </c>
      <c r="BM139" s="139">
        <f t="shared" ca="1" si="251"/>
        <v>-16636.754928903098</v>
      </c>
      <c r="BN139" s="139">
        <f t="shared" ca="1" si="251"/>
        <v>382561.2215019681</v>
      </c>
      <c r="BO139" s="139">
        <f t="shared" ca="1" si="251"/>
        <v>195264.73266516998</v>
      </c>
      <c r="BP139" s="139">
        <f t="shared" ca="1" si="251"/>
        <v>-4030.9284078597029</v>
      </c>
      <c r="BQ139" s="139">
        <f t="shared" ca="1" si="251"/>
        <v>-153943.85543875775</v>
      </c>
      <c r="BR139" s="139" t="str">
        <f t="shared" ca="1" si="251"/>
        <v/>
      </c>
      <c r="BS139" s="139"/>
      <c r="BT139" s="139">
        <f ca="1">IFERROR(BT124/BT$177,"")</f>
        <v>-102728.41055763222</v>
      </c>
      <c r="BU139" s="140"/>
      <c r="BV139" s="139" t="str">
        <f>IFERROR(BV124/BV$177,"")</f>
        <v/>
      </c>
      <c r="BW139" s="139">
        <f t="shared" ref="BW139:CG139" si="252">IFERROR(BW124/BW$177,"")</f>
        <v>14370.194190915918</v>
      </c>
      <c r="BX139" s="139">
        <f t="shared" si="252"/>
        <v>12937.176419896226</v>
      </c>
      <c r="BY139" s="139">
        <f t="shared" si="252"/>
        <v>13158.088783051338</v>
      </c>
      <c r="BZ139" s="139">
        <f t="shared" si="252"/>
        <v>13723.988079103614</v>
      </c>
      <c r="CA139" s="139">
        <f t="shared" si="252"/>
        <v>12892.441929879898</v>
      </c>
      <c r="CB139" s="139">
        <f t="shared" si="252"/>
        <v>12487.861904386431</v>
      </c>
      <c r="CC139" s="139">
        <f t="shared" si="252"/>
        <v>12919.245179165402</v>
      </c>
      <c r="CD139" s="139">
        <f t="shared" si="252"/>
        <v>11925.177046562059</v>
      </c>
      <c r="CE139" s="139">
        <f t="shared" si="252"/>
        <v>12709.034116462037</v>
      </c>
      <c r="CF139" s="139">
        <f t="shared" si="252"/>
        <v>9796.2487241191411</v>
      </c>
      <c r="CG139" s="139" t="str">
        <f t="shared" si="252"/>
        <v/>
      </c>
      <c r="CH139" s="139"/>
      <c r="CI139" s="139">
        <f ca="1">IFERROR(CI124/CI$177,"")</f>
        <v>14223.954375093248</v>
      </c>
      <c r="CJ139" s="140"/>
      <c r="CK139" s="139" t="str">
        <f>IFERROR(CK124/CK$177,"")</f>
        <v/>
      </c>
      <c r="CL139" s="139">
        <f t="shared" ref="CL139:CV139" si="253">IFERROR(CL124/CL$177,"")</f>
        <v>14013.199766155023</v>
      </c>
      <c r="CM139" s="139">
        <f t="shared" si="253"/>
        <v>13077.896918937611</v>
      </c>
      <c r="CN139" s="139">
        <f t="shared" si="253"/>
        <v>13482.330096145637</v>
      </c>
      <c r="CO139" s="139">
        <f t="shared" si="253"/>
        <v>13003.342595809278</v>
      </c>
      <c r="CP139" s="139">
        <f t="shared" si="253"/>
        <v>12047.83478732292</v>
      </c>
      <c r="CQ139" s="139">
        <f t="shared" si="253"/>
        <v>11539.122967342009</v>
      </c>
      <c r="CR139" s="139">
        <f t="shared" si="253"/>
        <v>13551.996545607253</v>
      </c>
      <c r="CS139" s="139">
        <f t="shared" si="253"/>
        <v>12301.102825632732</v>
      </c>
      <c r="CT139" s="139">
        <f t="shared" si="253"/>
        <v>13370.518295846006</v>
      </c>
      <c r="CU139" s="139">
        <f t="shared" si="253"/>
        <v>10300.17855063864</v>
      </c>
      <c r="CV139" s="139" t="str">
        <f t="shared" si="253"/>
        <v/>
      </c>
      <c r="CW139" s="139"/>
      <c r="CX139" s="139">
        <f ca="1">IFERROR(CX124/CX$177,"")</f>
        <v>14372.277833935614</v>
      </c>
      <c r="CY139" s="140"/>
      <c r="CZ139" s="139" t="str">
        <f>IFERROR(CZ124/CZ$177,"")</f>
        <v/>
      </c>
      <c r="DA139" s="139">
        <f t="shared" ref="DA139:DK139" si="254">IFERROR(DA124/DA$177,"")</f>
        <v>13744.476403287168</v>
      </c>
      <c r="DB139" s="139">
        <f t="shared" si="254"/>
        <v>13624.555056747688</v>
      </c>
      <c r="DC139" s="139">
        <f t="shared" si="254"/>
        <v>13898.171175373036</v>
      </c>
      <c r="DD139" s="139">
        <f t="shared" si="254"/>
        <v>13836.353635692818</v>
      </c>
      <c r="DE139" s="139">
        <f t="shared" si="254"/>
        <v>12433.322605863026</v>
      </c>
      <c r="DF139" s="139">
        <f t="shared" si="254"/>
        <v>11337.290939007842</v>
      </c>
      <c r="DG139" s="139">
        <f t="shared" si="254"/>
        <v>11394.70050106079</v>
      </c>
      <c r="DH139" s="139">
        <f t="shared" si="254"/>
        <v>12649.323627794436</v>
      </c>
      <c r="DI139" s="139">
        <f t="shared" si="254"/>
        <v>13901.301629527954</v>
      </c>
      <c r="DJ139" s="139">
        <f t="shared" si="254"/>
        <v>10459.765223609389</v>
      </c>
      <c r="DK139" s="139" t="str">
        <f t="shared" si="254"/>
        <v/>
      </c>
      <c r="DL139" s="139"/>
      <c r="DM139" s="139">
        <f ca="1">IFERROR(DM124/DM$177,"")</f>
        <v>14448.423463857085</v>
      </c>
      <c r="DN139" s="140"/>
      <c r="DO139" s="139" t="str">
        <f>IFERROR(DO124/DO$177,"")</f>
        <v/>
      </c>
      <c r="DP139" s="139">
        <f t="shared" ref="DP139:DZ139" si="255">IFERROR(DP124/DP$177,"")</f>
        <v>13550.824407241325</v>
      </c>
      <c r="DQ139" s="139">
        <f t="shared" si="255"/>
        <v>13890.62689890569</v>
      </c>
      <c r="DR139" s="139">
        <f t="shared" si="255"/>
        <v>14044.689650387414</v>
      </c>
      <c r="DS139" s="139">
        <f t="shared" si="255"/>
        <v>13935.222914261134</v>
      </c>
      <c r="DT139" s="139">
        <f t="shared" si="255"/>
        <v>12103.161715859091</v>
      </c>
      <c r="DU139" s="139">
        <f t="shared" si="255"/>
        <v>11383.023620046701</v>
      </c>
      <c r="DV139" s="139">
        <f t="shared" si="255"/>
        <v>11744.131457273028</v>
      </c>
      <c r="DW139" s="139">
        <f t="shared" si="255"/>
        <v>13002.013084128635</v>
      </c>
      <c r="DX139" s="139">
        <f t="shared" si="255"/>
        <v>13657.967321292934</v>
      </c>
      <c r="DY139" s="139">
        <f t="shared" si="255"/>
        <v>10743.830371341235</v>
      </c>
      <c r="DZ139" s="139" t="str">
        <f t="shared" si="255"/>
        <v/>
      </c>
      <c r="EA139" s="139"/>
      <c r="EB139" s="139">
        <f ca="1">IFERROR(EB124/EB$177,"")</f>
        <v>14507.957935103483</v>
      </c>
      <c r="EC139" s="140"/>
      <c r="ED139" s="139" t="str">
        <f>IFERROR(ED124/ED$177,"")</f>
        <v/>
      </c>
      <c r="EE139" s="139">
        <f t="shared" ref="EE139:EO139" si="256">IFERROR(EE124/EE$177,"")</f>
        <v>13755.799803916558</v>
      </c>
      <c r="EF139" s="139">
        <f t="shared" si="256"/>
        <v>14402.09411669001</v>
      </c>
      <c r="EG139" s="139">
        <f t="shared" si="256"/>
        <v>14531.427319490616</v>
      </c>
      <c r="EH139" s="139">
        <f t="shared" si="256"/>
        <v>14482.042352867167</v>
      </c>
      <c r="EI139" s="139">
        <f t="shared" si="256"/>
        <v>11885.961423264556</v>
      </c>
      <c r="EJ139" s="139">
        <f t="shared" si="256"/>
        <v>10740.870615158705</v>
      </c>
      <c r="EK139" s="139">
        <f t="shared" si="256"/>
        <v>11210.144625146353</v>
      </c>
      <c r="EL139" s="139">
        <f t="shared" si="256"/>
        <v>13435.115837852907</v>
      </c>
      <c r="EM139" s="139">
        <f t="shared" si="256"/>
        <v>13832.340473428485</v>
      </c>
      <c r="EN139" s="139">
        <f t="shared" si="256"/>
        <v>11109.42197773965</v>
      </c>
      <c r="EO139" s="139" t="str">
        <f t="shared" si="256"/>
        <v/>
      </c>
      <c r="EP139" s="139"/>
      <c r="EQ139" s="139">
        <f ca="1">IFERROR(EQ124/EQ$177,"")</f>
        <v>14730.073472602464</v>
      </c>
      <c r="ER139" s="140"/>
      <c r="ES139" s="139" t="str">
        <f>IFERROR(ES124/ES$177,"")</f>
        <v/>
      </c>
      <c r="ET139" s="139">
        <f t="shared" ref="ET139:FD139" si="257">IFERROR(ET124/ET$177,"")</f>
        <v>14145.139882987061</v>
      </c>
      <c r="EU139" s="139">
        <f t="shared" si="257"/>
        <v>14872.824044203328</v>
      </c>
      <c r="EV139" s="139">
        <f t="shared" si="257"/>
        <v>14980.999327298345</v>
      </c>
      <c r="EW139" s="139">
        <f t="shared" si="257"/>
        <v>14990.643983823047</v>
      </c>
      <c r="EX139" s="139">
        <f t="shared" si="257"/>
        <v>12312.734809319321</v>
      </c>
      <c r="EY139" s="139">
        <f t="shared" si="257"/>
        <v>11156.59060787724</v>
      </c>
      <c r="EZ139" s="139">
        <f t="shared" si="257"/>
        <v>11476.449515729917</v>
      </c>
      <c r="FA139" s="139">
        <f t="shared" si="257"/>
        <v>13841.123202008541</v>
      </c>
      <c r="FB139" s="139">
        <f t="shared" si="257"/>
        <v>14254.277593203533</v>
      </c>
      <c r="FC139" s="139">
        <f t="shared" si="257"/>
        <v>11444.284304603432</v>
      </c>
      <c r="FD139" s="139" t="str">
        <f t="shared" si="257"/>
        <v/>
      </c>
      <c r="FE139" s="139"/>
      <c r="FF139" s="139">
        <f ca="1">IFERROR(FF124/FF$177,"")</f>
        <v>15143.978346132761</v>
      </c>
      <c r="FG139" s="140"/>
      <c r="FH139" s="139" t="str">
        <f>IFERROR(FH124/FH$177,"")</f>
        <v/>
      </c>
      <c r="FI139" s="139">
        <f t="shared" ref="FI139:FS139" si="258">IFERROR(FI124/FI$177,"")</f>
        <v>14547.281201101843</v>
      </c>
      <c r="FJ139" s="139">
        <f t="shared" si="258"/>
        <v>15374.622070279229</v>
      </c>
      <c r="FK139" s="139">
        <f t="shared" si="258"/>
        <v>15456.610400604217</v>
      </c>
      <c r="FL139" s="139">
        <f t="shared" si="258"/>
        <v>15523.123821541914</v>
      </c>
      <c r="FM139" s="139">
        <f t="shared" si="258"/>
        <v>12759.373102232374</v>
      </c>
      <c r="FN139" s="139">
        <f t="shared" si="258"/>
        <v>11593.572914821169</v>
      </c>
      <c r="FO139" s="139">
        <f t="shared" si="258"/>
        <v>11840.331629640606</v>
      </c>
      <c r="FP139" s="139">
        <f t="shared" si="258"/>
        <v>14265.529915341825</v>
      </c>
      <c r="FQ139" s="139">
        <f t="shared" si="258"/>
        <v>14685.835632914284</v>
      </c>
      <c r="FR139" s="139">
        <f t="shared" si="258"/>
        <v>11792.505879947936</v>
      </c>
      <c r="FS139" s="139" t="str">
        <f t="shared" si="258"/>
        <v/>
      </c>
      <c r="FT139" s="139"/>
      <c r="FU139" s="139">
        <f ca="1">IFERROR(FU124/FU$177,"")</f>
        <v>15624.538848775213</v>
      </c>
      <c r="FV139" s="140"/>
      <c r="FW139" s="139" t="str">
        <f>IFERROR(FW124/FW$177,"")</f>
        <v/>
      </c>
      <c r="FX139" s="139">
        <f t="shared" ref="FX139:GH139" si="259">IFERROR(FX124/FX$177,"")</f>
        <v>14985.359080161641</v>
      </c>
      <c r="FY139" s="139">
        <f t="shared" si="259"/>
        <v>15902.689492104175</v>
      </c>
      <c r="FZ139" s="139">
        <f t="shared" si="259"/>
        <v>15952.477493839169</v>
      </c>
      <c r="GA139" s="139">
        <f t="shared" si="259"/>
        <v>16081.585375251556</v>
      </c>
      <c r="GB139" s="139">
        <f t="shared" si="259"/>
        <v>13228.105939717181</v>
      </c>
      <c r="GC139" s="139">
        <f t="shared" si="259"/>
        <v>12054.169613108144</v>
      </c>
      <c r="GD139" s="139">
        <f t="shared" si="259"/>
        <v>12220.722171839481</v>
      </c>
      <c r="GE139" s="139">
        <f t="shared" si="259"/>
        <v>14710.555591138309</v>
      </c>
      <c r="GF139" s="139">
        <f t="shared" si="259"/>
        <v>15146.938031588119</v>
      </c>
      <c r="GG139" s="139">
        <f t="shared" si="259"/>
        <v>12161.199211823272</v>
      </c>
      <c r="GH139" s="139" t="str">
        <f t="shared" si="259"/>
        <v/>
      </c>
      <c r="GI139" s="139"/>
      <c r="GJ139" s="139">
        <f ca="1">IFERROR(GJ124/GJ$177,"")</f>
        <v>16133.088059586398</v>
      </c>
      <c r="GK139" s="140"/>
      <c r="GL139" s="139" t="str">
        <f>IFERROR(GL124/GL$177,"")</f>
        <v/>
      </c>
      <c r="GM139" s="139">
        <f t="shared" ref="GM139:GW139" si="260">IFERROR(GM124/GM$177,"")</f>
        <v>15448.586126860995</v>
      </c>
      <c r="GN139" s="139">
        <f t="shared" si="260"/>
        <v>16460.870187829103</v>
      </c>
      <c r="GO139" s="139">
        <f t="shared" si="260"/>
        <v>16477.464766757545</v>
      </c>
      <c r="GP139" s="139">
        <f t="shared" si="260"/>
        <v>16668.802219763624</v>
      </c>
      <c r="GQ139" s="139">
        <f t="shared" si="260"/>
        <v>13722.235758716572</v>
      </c>
      <c r="GR139" s="139">
        <f t="shared" si="260"/>
        <v>12541.730407676003</v>
      </c>
      <c r="GS139" s="139">
        <f t="shared" si="260"/>
        <v>12620.718668961754</v>
      </c>
      <c r="GT139" s="139">
        <f t="shared" si="260"/>
        <v>15179.609095187323</v>
      </c>
      <c r="GU139" s="139">
        <f t="shared" si="260"/>
        <v>15633.940027647932</v>
      </c>
      <c r="GV139" s="139">
        <f t="shared" si="260"/>
        <v>12558.244593239684</v>
      </c>
      <c r="GW139" s="139" t="str">
        <f t="shared" si="260"/>
        <v/>
      </c>
      <c r="GX139" s="139"/>
      <c r="GY139" s="139">
        <f ca="1">IFERROR(GY124/GY$177,"")</f>
        <v>16670.419120708048</v>
      </c>
    </row>
    <row r="140" spans="1:207" s="135" customFormat="1" ht="12" customHeight="1">
      <c r="AA140" s="134" t="s">
        <v>226</v>
      </c>
      <c r="AB140" s="138"/>
      <c r="AC140" s="139" t="str">
        <f>IFERROR(AC126/AC$177,"")</f>
        <v/>
      </c>
      <c r="AD140" s="139">
        <f t="shared" ref="AD140:AN140" si="261">IFERROR(AD126/AD$177,"")</f>
        <v>1306.6553686955015</v>
      </c>
      <c r="AE140" s="139">
        <f t="shared" si="261"/>
        <v>253.1914327503483</v>
      </c>
      <c r="AF140" s="139">
        <f t="shared" si="261"/>
        <v>278.39351007840759</v>
      </c>
      <c r="AG140" s="139">
        <f t="shared" si="261"/>
        <v>-27.417022850376704</v>
      </c>
      <c r="AH140" s="139">
        <f t="shared" si="261"/>
        <v>607.23605110394692</v>
      </c>
      <c r="AI140" s="139">
        <f t="shared" si="261"/>
        <v>522.42120248401693</v>
      </c>
      <c r="AJ140" s="139">
        <f t="shared" si="261"/>
        <v>327.27925995807027</v>
      </c>
      <c r="AK140" s="139">
        <f t="shared" si="261"/>
        <v>120.4584635129721</v>
      </c>
      <c r="AL140" s="139">
        <f t="shared" si="261"/>
        <v>60.817330398021042</v>
      </c>
      <c r="AM140" s="139">
        <f t="shared" si="261"/>
        <v>-340.63445405193841</v>
      </c>
      <c r="AN140" s="139" t="str">
        <f t="shared" si="261"/>
        <v/>
      </c>
      <c r="AO140" s="139"/>
      <c r="AP140" s="139">
        <f ca="1">IFERROR(AP126/AP$177,"")</f>
        <v>452.34092175656934</v>
      </c>
      <c r="AQ140" s="140"/>
      <c r="AR140" s="139" t="str">
        <f>IFERROR(AR126/AR$177,"")</f>
        <v/>
      </c>
      <c r="AS140" s="139">
        <f t="shared" ref="AS140:BC140" si="262">IFERROR(AS126/AS$177,"")</f>
        <v>1969.9424941933903</v>
      </c>
      <c r="AT140" s="139">
        <f t="shared" si="262"/>
        <v>560.63776780412695</v>
      </c>
      <c r="AU140" s="139">
        <f t="shared" si="262"/>
        <v>938.91355316020076</v>
      </c>
      <c r="AV140" s="139">
        <f t="shared" si="262"/>
        <v>1341.3385564380794</v>
      </c>
      <c r="AW140" s="139">
        <f t="shared" si="262"/>
        <v>1574.416101467916</v>
      </c>
      <c r="AX140" s="139">
        <f t="shared" si="262"/>
        <v>825.5696267442305</v>
      </c>
      <c r="AY140" s="139">
        <f t="shared" si="262"/>
        <v>1308.0128666720436</v>
      </c>
      <c r="AZ140" s="139">
        <f t="shared" si="262"/>
        <v>678.91512065238032</v>
      </c>
      <c r="BA140" s="139">
        <f t="shared" si="262"/>
        <v>-39.151661472293327</v>
      </c>
      <c r="BB140" s="139">
        <f t="shared" si="262"/>
        <v>174.93584608200112</v>
      </c>
      <c r="BC140" s="139" t="str">
        <f t="shared" si="262"/>
        <v/>
      </c>
      <c r="BD140" s="139"/>
      <c r="BE140" s="139">
        <f ca="1">IFERROR(BE126/BE$177,"")</f>
        <v>960.08936371695518</v>
      </c>
      <c r="BF140" s="140"/>
      <c r="BG140" s="139" t="str">
        <f ca="1">IFERROR(BG126/BG$177,"")</f>
        <v/>
      </c>
      <c r="BH140" s="139">
        <f t="shared" ref="BH140:BR140" ca="1" si="263">IFERROR(BH126/BH$177,"")</f>
        <v>-437680.27319660468</v>
      </c>
      <c r="BI140" s="139">
        <f t="shared" ca="1" si="263"/>
        <v>-21262.195900346425</v>
      </c>
      <c r="BJ140" s="139">
        <f t="shared" ca="1" si="263"/>
        <v>45005.325875203023</v>
      </c>
      <c r="BK140" s="139">
        <f t="shared" ca="1" si="263"/>
        <v>342917.35774602677</v>
      </c>
      <c r="BL140" s="139">
        <f t="shared" ca="1" si="263"/>
        <v>-69069.912317616356</v>
      </c>
      <c r="BM140" s="139">
        <f t="shared" ca="1" si="263"/>
        <v>-10486.189990334657</v>
      </c>
      <c r="BN140" s="139">
        <f t="shared" ca="1" si="263"/>
        <v>440889.32504763186</v>
      </c>
      <c r="BO140" s="139">
        <f t="shared" ca="1" si="263"/>
        <v>214473.52991488439</v>
      </c>
      <c r="BP140" s="139">
        <f t="shared" ca="1" si="263"/>
        <v>6010.0793287041352</v>
      </c>
      <c r="BQ140" s="139">
        <f t="shared" ca="1" si="263"/>
        <v>-153036.02761891112</v>
      </c>
      <c r="BR140" s="139" t="str">
        <f t="shared" ca="1" si="263"/>
        <v/>
      </c>
      <c r="BS140" s="139"/>
      <c r="BT140" s="139">
        <f ca="1">IFERROR(BT126/BT$177,"")</f>
        <v>-104902.73010312824</v>
      </c>
      <c r="BU140" s="140"/>
      <c r="BV140" s="139" t="str">
        <f>IFERROR(BV126/BV$177,"")</f>
        <v/>
      </c>
      <c r="BW140" s="139">
        <f t="shared" ref="BW140:CG140" si="264">IFERROR(BW126/BW$177,"")</f>
        <v>1175.5208037606571</v>
      </c>
      <c r="BX140" s="139">
        <f t="shared" si="264"/>
        <v>549.91906968679064</v>
      </c>
      <c r="BY140" s="139">
        <f t="shared" si="264"/>
        <v>154.68520112573717</v>
      </c>
      <c r="BZ140" s="139">
        <f t="shared" si="264"/>
        <v>-437.11713071410492</v>
      </c>
      <c r="CA140" s="139">
        <f t="shared" si="264"/>
        <v>-305.85439524996906</v>
      </c>
      <c r="CB140" s="139">
        <f t="shared" si="264"/>
        <v>395.91248967126575</v>
      </c>
      <c r="CC140" s="139">
        <f t="shared" si="264"/>
        <v>324.26673804687459</v>
      </c>
      <c r="CD140" s="139">
        <f t="shared" si="264"/>
        <v>439.08471935343653</v>
      </c>
      <c r="CE140" s="139">
        <f t="shared" si="264"/>
        <v>235.36194081527083</v>
      </c>
      <c r="CF140" s="139">
        <f t="shared" si="264"/>
        <v>17.008061299472963</v>
      </c>
      <c r="CG140" s="139" t="str">
        <f t="shared" si="264"/>
        <v/>
      </c>
      <c r="CH140" s="139"/>
      <c r="CI140" s="139">
        <f ca="1">IFERROR(CI126/CI$177,"")</f>
        <v>409.48205481913004</v>
      </c>
      <c r="CJ140" s="140"/>
      <c r="CK140" s="139" t="str">
        <f>IFERROR(CK126/CK$177,"")</f>
        <v/>
      </c>
      <c r="CL140" s="139">
        <f t="shared" ref="CL140:CV140" si="265">IFERROR(CL126/CL$177,"")</f>
        <v>640.07639083164452</v>
      </c>
      <c r="CM140" s="139">
        <f t="shared" si="265"/>
        <v>309.79304807790498</v>
      </c>
      <c r="CN140" s="139">
        <f t="shared" si="265"/>
        <v>-253.45002579610102</v>
      </c>
      <c r="CO140" s="139">
        <f t="shared" si="265"/>
        <v>209.20273275092842</v>
      </c>
      <c r="CP140" s="139">
        <f t="shared" si="265"/>
        <v>662.98209298487836</v>
      </c>
      <c r="CQ140" s="139">
        <f t="shared" si="265"/>
        <v>1147.9228742033897</v>
      </c>
      <c r="CR140" s="139">
        <f t="shared" si="265"/>
        <v>-364.43696089281684</v>
      </c>
      <c r="CS140" s="139">
        <f t="shared" si="265"/>
        <v>-36.237053339597956</v>
      </c>
      <c r="CT140" s="139">
        <f t="shared" si="265"/>
        <v>-419.60271680725162</v>
      </c>
      <c r="CU140" s="139">
        <f t="shared" si="265"/>
        <v>-521.96212634978519</v>
      </c>
      <c r="CV140" s="139" t="str">
        <f t="shared" si="265"/>
        <v/>
      </c>
      <c r="CW140" s="139"/>
      <c r="CX140" s="139">
        <f ca="1">IFERROR(CX126/CX$177,"")</f>
        <v>54.17291892452608</v>
      </c>
      <c r="CY140" s="140"/>
      <c r="CZ140" s="139" t="str">
        <f>IFERROR(CZ126/CZ$177,"")</f>
        <v/>
      </c>
      <c r="DA140" s="139">
        <f t="shared" ref="DA140:DK140" si="266">IFERROR(DA126/DA$177,"")</f>
        <v>1163.3404227793596</v>
      </c>
      <c r="DB140" s="139">
        <f t="shared" si="266"/>
        <v>71.782412449329485</v>
      </c>
      <c r="DC140" s="139">
        <f t="shared" si="266"/>
        <v>-373.55641840584883</v>
      </c>
      <c r="DD140" s="139">
        <f t="shared" si="266"/>
        <v>-475.10175655753022</v>
      </c>
      <c r="DE140" s="139">
        <f t="shared" si="266"/>
        <v>736.3165839501379</v>
      </c>
      <c r="DF140" s="139">
        <f t="shared" si="266"/>
        <v>1604.7728705965976</v>
      </c>
      <c r="DG140" s="139">
        <f t="shared" si="266"/>
        <v>1667.9248841675806</v>
      </c>
      <c r="DH140" s="139">
        <f t="shared" si="266"/>
        <v>-103.99445907006611</v>
      </c>
      <c r="DI140" s="139">
        <f t="shared" si="266"/>
        <v>-628.6501833637999</v>
      </c>
      <c r="DJ140" s="139">
        <f t="shared" si="266"/>
        <v>-472.87502513470446</v>
      </c>
      <c r="DK140" s="139" t="str">
        <f t="shared" si="266"/>
        <v/>
      </c>
      <c r="DL140" s="139"/>
      <c r="DM140" s="139">
        <f ca="1">IFERROR(DM126/DM$177,"")</f>
        <v>180.06113717952834</v>
      </c>
      <c r="DN140" s="140"/>
      <c r="DO140" s="139" t="str">
        <f>IFERROR(DO126/DO$177,"")</f>
        <v/>
      </c>
      <c r="DP140" s="139">
        <f t="shared" ref="DP140:DZ140" si="267">IFERROR(DP126/DP$177,"")</f>
        <v>1808.9462534254328</v>
      </c>
      <c r="DQ140" s="139">
        <f t="shared" si="267"/>
        <v>203.43962788294976</v>
      </c>
      <c r="DR140" s="139">
        <f t="shared" si="267"/>
        <v>-130.75571013043304</v>
      </c>
      <c r="DS140" s="139">
        <f t="shared" si="267"/>
        <v>-172.35874178431996</v>
      </c>
      <c r="DT140" s="139">
        <f t="shared" si="267"/>
        <v>1533.7297407525809</v>
      </c>
      <c r="DU140" s="139">
        <f t="shared" si="267"/>
        <v>1912.6870535185385</v>
      </c>
      <c r="DV140" s="139">
        <f t="shared" si="267"/>
        <v>1698.0718314677911</v>
      </c>
      <c r="DW140" s="139">
        <f t="shared" si="267"/>
        <v>-87.821967510920913</v>
      </c>
      <c r="DX140" s="139">
        <f t="shared" si="267"/>
        <v>11.561043082073782</v>
      </c>
      <c r="DY140" s="139">
        <f t="shared" si="267"/>
        <v>-462.5453067160604</v>
      </c>
      <c r="DZ140" s="139" t="str">
        <f t="shared" si="267"/>
        <v/>
      </c>
      <c r="EA140" s="139"/>
      <c r="EB140" s="139">
        <f ca="1">IFERROR(EB126/EB$177,"")</f>
        <v>496.03645362292531</v>
      </c>
      <c r="EC140" s="140"/>
      <c r="ED140" s="139" t="str">
        <f>IFERROR(ED126/ED$177,"")</f>
        <v/>
      </c>
      <c r="EE140" s="139">
        <f t="shared" ref="EE140:EO140" si="268">IFERROR(EE126/EE$177,"")</f>
        <v>2029.7392382456221</v>
      </c>
      <c r="EF140" s="139">
        <f t="shared" si="268"/>
        <v>90.72045756808896</v>
      </c>
      <c r="EG140" s="139">
        <f t="shared" si="268"/>
        <v>-229.3731201209452</v>
      </c>
      <c r="EH140" s="139">
        <f t="shared" si="268"/>
        <v>-318.84389948063466</v>
      </c>
      <c r="EI140" s="139">
        <f t="shared" si="268"/>
        <v>2208.8476734665674</v>
      </c>
      <c r="EJ140" s="139">
        <f t="shared" si="268"/>
        <v>2397.969512697849</v>
      </c>
      <c r="EK140" s="139">
        <f t="shared" si="268"/>
        <v>1972.7766290190718</v>
      </c>
      <c r="EL140" s="139">
        <f t="shared" si="268"/>
        <v>-151.06437917670621</v>
      </c>
      <c r="EM140" s="139">
        <f t="shared" si="268"/>
        <v>208.7287453748871</v>
      </c>
      <c r="EN140" s="139">
        <f t="shared" si="268"/>
        <v>-534.17996077708051</v>
      </c>
      <c r="EO140" s="139" t="str">
        <f t="shared" si="268"/>
        <v/>
      </c>
      <c r="EP140" s="139"/>
      <c r="EQ140" s="139">
        <f ca="1">IFERROR(EQ126/EQ$177,"")</f>
        <v>579.51611578775282</v>
      </c>
      <c r="ER140" s="140"/>
      <c r="ES140" s="139" t="str">
        <f>IFERROR(ES126/ES$177,"")</f>
        <v/>
      </c>
      <c r="ET140" s="139">
        <f t="shared" ref="ET140:FD140" si="269">IFERROR(ET126/ET$177,"")</f>
        <v>1708.2367494096343</v>
      </c>
      <c r="EU140" s="139">
        <f t="shared" si="269"/>
        <v>-316.87215859095414</v>
      </c>
      <c r="EV140" s="139">
        <f t="shared" si="269"/>
        <v>-617.66854423098391</v>
      </c>
      <c r="EW140" s="139">
        <f t="shared" si="269"/>
        <v>-764.24058545805576</v>
      </c>
      <c r="EX140" s="139">
        <f t="shared" si="269"/>
        <v>1854.4931621956039</v>
      </c>
      <c r="EY140" s="139">
        <f t="shared" si="269"/>
        <v>2042.5746525213785</v>
      </c>
      <c r="EZ140" s="139">
        <f t="shared" si="269"/>
        <v>1706.1872722073824</v>
      </c>
      <c r="FA140" s="139">
        <f t="shared" si="269"/>
        <v>-498.50176527019329</v>
      </c>
      <c r="FB140" s="139">
        <f t="shared" si="269"/>
        <v>-148.12194793088599</v>
      </c>
      <c r="FC140" s="139">
        <f t="shared" si="269"/>
        <v>-822.54390313363831</v>
      </c>
      <c r="FD140" s="139" t="str">
        <f t="shared" si="269"/>
        <v/>
      </c>
      <c r="FE140" s="139"/>
      <c r="FF140" s="139">
        <f ca="1">IFERROR(FF126/FF$177,"")</f>
        <v>223.49962209877526</v>
      </c>
      <c r="FG140" s="140"/>
      <c r="FH140" s="139" t="str">
        <f>IFERROR(FH126/FH$177,"")</f>
        <v/>
      </c>
      <c r="FI140" s="139">
        <f t="shared" ref="FI140:FS140" si="270">IFERROR(FI126/FI$177,"")</f>
        <v>1371.2774821731136</v>
      </c>
      <c r="FJ140" s="139">
        <f t="shared" si="270"/>
        <v>-755.21809207866932</v>
      </c>
      <c r="FK140" s="139">
        <f t="shared" si="270"/>
        <v>-1031.7056242557524</v>
      </c>
      <c r="FL140" s="139">
        <f t="shared" si="270"/>
        <v>-1233.1942088073267</v>
      </c>
      <c r="FM140" s="139">
        <f t="shared" si="270"/>
        <v>1471.4583092778114</v>
      </c>
      <c r="FN140" s="139">
        <f t="shared" si="270"/>
        <v>1663.8751014891434</v>
      </c>
      <c r="FO140" s="139">
        <f t="shared" si="270"/>
        <v>1398.3122103499688</v>
      </c>
      <c r="FP140" s="139">
        <f t="shared" si="270"/>
        <v>-864.049382247464</v>
      </c>
      <c r="FQ140" s="139">
        <f t="shared" si="270"/>
        <v>-517.22899067875085</v>
      </c>
      <c r="FR140" s="139">
        <f t="shared" si="270"/>
        <v>-1124.0367041661127</v>
      </c>
      <c r="FS140" s="139" t="str">
        <f t="shared" si="270"/>
        <v/>
      </c>
      <c r="FT140" s="139"/>
      <c r="FU140" s="139">
        <f ca="1">IFERROR(FU126/FU$177,"")</f>
        <v>-196.55215136898454</v>
      </c>
      <c r="FV140" s="140"/>
      <c r="FW140" s="139" t="str">
        <f>IFERROR(FW126/FW$177,"")</f>
        <v/>
      </c>
      <c r="FX140" s="139">
        <f t="shared" ref="FX140:GH140" si="271">IFERROR(FX126/FX$177,"")</f>
        <v>998.32541619968413</v>
      </c>
      <c r="FY140" s="139">
        <f t="shared" si="271"/>
        <v>-1219.5164335400996</v>
      </c>
      <c r="FZ140" s="139">
        <f t="shared" si="271"/>
        <v>-1465.6801010730665</v>
      </c>
      <c r="GA140" s="139">
        <f t="shared" si="271"/>
        <v>-1727.8187957583914</v>
      </c>
      <c r="GB140" s="139">
        <f t="shared" si="271"/>
        <v>1067.4138634342582</v>
      </c>
      <c r="GC140" s="139">
        <f t="shared" si="271"/>
        <v>1260.6444582039805</v>
      </c>
      <c r="GD140" s="139">
        <f t="shared" si="271"/>
        <v>1074.209059750651</v>
      </c>
      <c r="GE140" s="139">
        <f t="shared" si="271"/>
        <v>-1249.9204576777593</v>
      </c>
      <c r="GF140" s="139">
        <f t="shared" si="271"/>
        <v>-915.75431640861075</v>
      </c>
      <c r="GG140" s="139">
        <f t="shared" si="271"/>
        <v>-1445.7708468840638</v>
      </c>
      <c r="GH140" s="139" t="str">
        <f t="shared" si="271"/>
        <v/>
      </c>
      <c r="GI140" s="139"/>
      <c r="GJ140" s="139">
        <f ca="1">IFERROR(GJ126/GJ$177,"")</f>
        <v>-644.38676674674025</v>
      </c>
      <c r="GK140" s="140"/>
      <c r="GL140" s="139" t="str">
        <f>IFERROR(GL126/GL$177,"")</f>
        <v/>
      </c>
      <c r="GM140" s="139">
        <f t="shared" ref="GM140:GW140" si="272">IFERROR(GM126/GM$177,"")</f>
        <v>600.54855677609987</v>
      </c>
      <c r="GN140" s="139">
        <f t="shared" si="272"/>
        <v>-1713.6066729586794</v>
      </c>
      <c r="GO140" s="139">
        <f t="shared" si="272"/>
        <v>-1928.4709412303118</v>
      </c>
      <c r="GP140" s="139">
        <f t="shared" si="272"/>
        <v>-2250.8773539144372</v>
      </c>
      <c r="GQ140" s="139">
        <f t="shared" si="272"/>
        <v>638.28815587741724</v>
      </c>
      <c r="GR140" s="139">
        <f t="shared" si="272"/>
        <v>830.73879965890558</v>
      </c>
      <c r="GS140" s="139">
        <f t="shared" si="272"/>
        <v>730.78611486409386</v>
      </c>
      <c r="GT140" s="139">
        <f t="shared" si="272"/>
        <v>-1659.5238321846582</v>
      </c>
      <c r="GU140" s="139">
        <f t="shared" si="272"/>
        <v>-1339.8657547649398</v>
      </c>
      <c r="GV140" s="139">
        <f t="shared" si="272"/>
        <v>-1795.6135963418972</v>
      </c>
      <c r="GW140" s="139" t="str">
        <f t="shared" si="272"/>
        <v/>
      </c>
      <c r="GX140" s="139"/>
      <c r="GY140" s="139">
        <f ca="1">IFERROR(GY126/GY$177,"")</f>
        <v>-1120.6992999017448</v>
      </c>
    </row>
    <row r="141" spans="1:207" s="135" customFormat="1" ht="12" customHeight="1">
      <c r="AB141" s="138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40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40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40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40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40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40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  <c r="EC141" s="140"/>
      <c r="ED141" s="139"/>
      <c r="EE141" s="139"/>
      <c r="EF141" s="139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39"/>
      <c r="EQ141" s="139"/>
      <c r="ER141" s="140"/>
      <c r="ES141" s="139"/>
      <c r="ET141" s="139"/>
      <c r="EU141" s="139"/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40"/>
      <c r="FH141" s="139"/>
      <c r="FI141" s="139"/>
      <c r="FJ141" s="139"/>
      <c r="FK141" s="139"/>
      <c r="FL141" s="139"/>
      <c r="FM141" s="139"/>
      <c r="FN141" s="139"/>
      <c r="FO141" s="139"/>
      <c r="FP141" s="139"/>
      <c r="FQ141" s="139"/>
      <c r="FR141" s="139"/>
      <c r="FS141" s="139"/>
      <c r="FT141" s="139"/>
      <c r="FU141" s="139"/>
      <c r="FV141" s="140"/>
      <c r="FW141" s="139"/>
      <c r="FX141" s="139"/>
      <c r="FY141" s="139"/>
      <c r="FZ141" s="139"/>
      <c r="GA141" s="139"/>
      <c r="GB141" s="139"/>
      <c r="GC141" s="139"/>
      <c r="GD141" s="139"/>
      <c r="GE141" s="139"/>
      <c r="GF141" s="139"/>
      <c r="GG141" s="139"/>
      <c r="GH141" s="139"/>
      <c r="GI141" s="139"/>
      <c r="GJ141" s="139"/>
      <c r="GK141" s="140"/>
      <c r="GL141" s="139"/>
      <c r="GM141" s="139"/>
      <c r="GN141" s="139"/>
      <c r="GO141" s="139"/>
      <c r="GP141" s="139"/>
      <c r="GQ141" s="139"/>
      <c r="GR141" s="139"/>
      <c r="GS141" s="139"/>
      <c r="GT141" s="139"/>
      <c r="GU141" s="139"/>
      <c r="GV141" s="139"/>
      <c r="GW141" s="139"/>
      <c r="GX141" s="139"/>
      <c r="GY141" s="139"/>
    </row>
    <row r="142" spans="1:207" s="135" customFormat="1" ht="12" customHeight="1">
      <c r="AA142" s="134" t="s">
        <v>173</v>
      </c>
      <c r="AQ142" s="136"/>
      <c r="BF142" s="136"/>
      <c r="BU142" s="136"/>
      <c r="CJ142" s="136"/>
      <c r="CY142" s="136"/>
      <c r="DN142" s="136"/>
      <c r="EC142" s="136"/>
      <c r="ER142" s="136"/>
      <c r="FG142" s="136"/>
      <c r="FV142" s="136"/>
      <c r="GK142" s="136"/>
    </row>
    <row r="143" spans="1:207" ht="12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134"/>
      <c r="AB143" s="139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50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50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50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50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50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50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50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50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50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50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50"/>
      <c r="GL143" s="114"/>
      <c r="GM143" s="114"/>
      <c r="GN143" s="114"/>
      <c r="GO143" s="114"/>
      <c r="GP143" s="114"/>
      <c r="GQ143" s="114"/>
      <c r="GR143" s="114"/>
      <c r="GS143" s="114"/>
      <c r="GT143" s="114"/>
      <c r="GU143" s="114"/>
      <c r="GV143" s="114"/>
      <c r="GW143" s="114"/>
      <c r="GX143" s="114"/>
      <c r="GY143" s="114"/>
    </row>
    <row r="144" spans="1:207" ht="12" hidden="1" customHeight="1">
      <c r="A144" s="151" t="s">
        <v>86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W144" s="92"/>
      <c r="X144" s="92"/>
      <c r="Y144" s="92"/>
      <c r="Z144" s="92"/>
      <c r="AA144" s="120" t="s">
        <v>37</v>
      </c>
      <c r="AB144" s="139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50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50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50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50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50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50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50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50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50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50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50"/>
      <c r="GL144" s="114"/>
      <c r="GM144" s="114"/>
      <c r="GN144" s="114"/>
      <c r="GO144" s="114"/>
      <c r="GP144" s="114"/>
      <c r="GQ144" s="114"/>
      <c r="GR144" s="114"/>
      <c r="GS144" s="114"/>
      <c r="GT144" s="114"/>
      <c r="GU144" s="114"/>
      <c r="GV144" s="114"/>
      <c r="GW144" s="114"/>
      <c r="GX144" s="114"/>
      <c r="GY144" s="114"/>
    </row>
    <row r="145" spans="1:207" ht="12" hidden="1" customHeight="1">
      <c r="A145" s="151" t="s">
        <v>86</v>
      </c>
      <c r="B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105" t="s">
        <v>144</v>
      </c>
      <c r="V145" s="92"/>
      <c r="W145" s="92"/>
      <c r="X145" s="92"/>
      <c r="Y145" s="92"/>
      <c r="Z145" s="92"/>
      <c r="AA145" s="120"/>
      <c r="AB145" s="152" t="s">
        <v>38</v>
      </c>
      <c r="AC145" s="153"/>
      <c r="AD145" s="153"/>
      <c r="AE145" s="153"/>
      <c r="AF145" s="153"/>
      <c r="AG145" s="153"/>
      <c r="AH145" s="153"/>
      <c r="AI145" s="153"/>
      <c r="AJ145" s="153">
        <v>52</v>
      </c>
      <c r="AK145" s="153"/>
      <c r="AL145" s="153">
        <v>81</v>
      </c>
      <c r="AM145" s="153"/>
      <c r="AN145" s="153"/>
      <c r="AO145" s="153"/>
      <c r="AP145" s="153">
        <f ca="1">SUM(OFFSET(AC145,,1):AO145)</f>
        <v>133</v>
      </c>
      <c r="AQ145" s="154"/>
      <c r="AR145" s="153"/>
      <c r="AS145" s="153"/>
      <c r="AT145" s="153"/>
      <c r="AU145" s="153"/>
      <c r="AV145" s="153"/>
      <c r="AW145" s="153"/>
      <c r="AX145" s="153"/>
      <c r="AY145" s="153">
        <v>52</v>
      </c>
      <c r="AZ145" s="153"/>
      <c r="BA145" s="153">
        <v>81</v>
      </c>
      <c r="BB145" s="153"/>
      <c r="BC145" s="153"/>
      <c r="BD145" s="153"/>
      <c r="BE145" s="153">
        <f ca="1">SUM(OFFSET(AR145,,1):BD145)</f>
        <v>133</v>
      </c>
      <c r="BF145" s="154"/>
      <c r="BG145" s="153">
        <f t="shared" ref="BG145:BR157" ca="1" si="273">OFFSET($AR145,,COLUMN()-COLUMN($BG145))-OFFSET($AC145,,COLUMN()-COLUMN($BG145))</f>
        <v>0</v>
      </c>
      <c r="BH145" s="153">
        <f t="shared" ca="1" si="273"/>
        <v>0</v>
      </c>
      <c r="BI145" s="153">
        <f t="shared" ca="1" si="273"/>
        <v>0</v>
      </c>
      <c r="BJ145" s="153">
        <f t="shared" ca="1" si="273"/>
        <v>0</v>
      </c>
      <c r="BK145" s="153">
        <f t="shared" ca="1" si="273"/>
        <v>0</v>
      </c>
      <c r="BL145" s="153">
        <f t="shared" ca="1" si="273"/>
        <v>0</v>
      </c>
      <c r="BM145" s="153">
        <f t="shared" ca="1" si="273"/>
        <v>0</v>
      </c>
      <c r="BN145" s="153">
        <f t="shared" ca="1" si="273"/>
        <v>0</v>
      </c>
      <c r="BO145" s="153">
        <f t="shared" ca="1" si="273"/>
        <v>0</v>
      </c>
      <c r="BP145" s="153">
        <f t="shared" ca="1" si="273"/>
        <v>0</v>
      </c>
      <c r="BQ145" s="153">
        <f t="shared" ca="1" si="273"/>
        <v>0</v>
      </c>
      <c r="BR145" s="153">
        <f t="shared" ca="1" si="273"/>
        <v>0</v>
      </c>
      <c r="BS145" s="153"/>
      <c r="BT145" s="153">
        <f ca="1">SUM(OFFSET(BG145,,1):BS145)</f>
        <v>0</v>
      </c>
      <c r="BU145" s="154"/>
      <c r="BV145" s="153"/>
      <c r="BW145" s="153">
        <v>0</v>
      </c>
      <c r="BX145" s="153">
        <v>0</v>
      </c>
      <c r="BY145" s="153">
        <v>0</v>
      </c>
      <c r="BZ145" s="153">
        <v>0</v>
      </c>
      <c r="CA145" s="153">
        <v>0</v>
      </c>
      <c r="CB145" s="153">
        <v>0</v>
      </c>
      <c r="CC145" s="153">
        <v>12</v>
      </c>
      <c r="CD145" s="153">
        <v>0</v>
      </c>
      <c r="CE145" s="153">
        <v>85</v>
      </c>
      <c r="CF145" s="153">
        <v>0</v>
      </c>
      <c r="CG145" s="153">
        <v>0</v>
      </c>
      <c r="CH145" s="153"/>
      <c r="CI145" s="153">
        <f ca="1">SUM(OFFSET(BV145,,1):CH145)</f>
        <v>97</v>
      </c>
      <c r="CJ145" s="154"/>
      <c r="CK145" s="153"/>
      <c r="CL145" s="153">
        <v>0</v>
      </c>
      <c r="CM145" s="153">
        <v>0</v>
      </c>
      <c r="CN145" s="153">
        <v>0</v>
      </c>
      <c r="CO145" s="153">
        <v>0</v>
      </c>
      <c r="CP145" s="153">
        <v>0</v>
      </c>
      <c r="CQ145" s="153">
        <v>0</v>
      </c>
      <c r="CR145" s="153">
        <v>12</v>
      </c>
      <c r="CS145" s="153">
        <v>0</v>
      </c>
      <c r="CT145" s="153">
        <v>85</v>
      </c>
      <c r="CU145" s="153">
        <v>0</v>
      </c>
      <c r="CV145" s="153">
        <v>0</v>
      </c>
      <c r="CW145" s="153"/>
      <c r="CX145" s="153">
        <f ca="1">SUM(OFFSET(CK145,,1):CW145)</f>
        <v>97</v>
      </c>
      <c r="CY145" s="154"/>
      <c r="CZ145" s="153"/>
      <c r="DA145" s="153">
        <v>0</v>
      </c>
      <c r="DB145" s="153">
        <v>0</v>
      </c>
      <c r="DC145" s="153">
        <v>0</v>
      </c>
      <c r="DD145" s="153">
        <v>0</v>
      </c>
      <c r="DE145" s="153">
        <v>0</v>
      </c>
      <c r="DF145" s="153">
        <v>0</v>
      </c>
      <c r="DG145" s="153">
        <v>24</v>
      </c>
      <c r="DH145" s="153">
        <v>0</v>
      </c>
      <c r="DI145" s="153">
        <v>85</v>
      </c>
      <c r="DJ145" s="153">
        <v>0</v>
      </c>
      <c r="DK145" s="153">
        <v>0</v>
      </c>
      <c r="DL145" s="153"/>
      <c r="DM145" s="153">
        <f ca="1">SUM(OFFSET(CZ145,,1):DL145)</f>
        <v>109</v>
      </c>
      <c r="DN145" s="154"/>
      <c r="DO145" s="153"/>
      <c r="DP145" s="153">
        <v>0</v>
      </c>
      <c r="DQ145" s="153">
        <v>0</v>
      </c>
      <c r="DR145" s="153">
        <v>0</v>
      </c>
      <c r="DS145" s="153">
        <v>0</v>
      </c>
      <c r="DT145" s="153">
        <v>0</v>
      </c>
      <c r="DU145" s="153">
        <v>0</v>
      </c>
      <c r="DV145" s="153">
        <v>24</v>
      </c>
      <c r="DW145" s="153">
        <v>0</v>
      </c>
      <c r="DX145" s="153">
        <v>85</v>
      </c>
      <c r="DY145" s="153">
        <v>0</v>
      </c>
      <c r="DZ145" s="153">
        <v>0</v>
      </c>
      <c r="EA145" s="153"/>
      <c r="EB145" s="153">
        <f ca="1">SUM(OFFSET(DO145,,1):EA145)</f>
        <v>109</v>
      </c>
      <c r="EC145" s="154"/>
      <c r="ED145" s="153"/>
      <c r="EE145" s="153">
        <v>0</v>
      </c>
      <c r="EF145" s="153">
        <v>0</v>
      </c>
      <c r="EG145" s="153">
        <v>0</v>
      </c>
      <c r="EH145" s="153">
        <v>0</v>
      </c>
      <c r="EI145" s="153">
        <v>0</v>
      </c>
      <c r="EJ145" s="153">
        <v>0</v>
      </c>
      <c r="EK145" s="153">
        <v>24</v>
      </c>
      <c r="EL145" s="153">
        <v>0</v>
      </c>
      <c r="EM145" s="153">
        <v>85</v>
      </c>
      <c r="EN145" s="153">
        <v>0</v>
      </c>
      <c r="EO145" s="153">
        <v>0</v>
      </c>
      <c r="EP145" s="153"/>
      <c r="EQ145" s="153">
        <f ca="1">SUM(OFFSET(ED145,,1):EP145)</f>
        <v>109</v>
      </c>
      <c r="ER145" s="154"/>
      <c r="ES145" s="153"/>
      <c r="ET145" s="153">
        <v>0</v>
      </c>
      <c r="EU145" s="153">
        <v>0</v>
      </c>
      <c r="EV145" s="153">
        <v>0</v>
      </c>
      <c r="EW145" s="153">
        <v>0</v>
      </c>
      <c r="EX145" s="153">
        <v>0</v>
      </c>
      <c r="EY145" s="153">
        <v>0</v>
      </c>
      <c r="EZ145" s="153">
        <v>24</v>
      </c>
      <c r="FA145" s="153">
        <v>0</v>
      </c>
      <c r="FB145" s="153">
        <v>85</v>
      </c>
      <c r="FC145" s="153">
        <v>0</v>
      </c>
      <c r="FD145" s="153">
        <v>0</v>
      </c>
      <c r="FE145" s="153"/>
      <c r="FF145" s="153">
        <f ca="1">SUM(OFFSET(ES145,,1):FE145)</f>
        <v>109</v>
      </c>
      <c r="FG145" s="154"/>
      <c r="FH145" s="153"/>
      <c r="FI145" s="153">
        <v>0</v>
      </c>
      <c r="FJ145" s="153">
        <v>0</v>
      </c>
      <c r="FK145" s="153">
        <v>0</v>
      </c>
      <c r="FL145" s="153">
        <v>0</v>
      </c>
      <c r="FM145" s="153">
        <v>0</v>
      </c>
      <c r="FN145" s="153">
        <v>0</v>
      </c>
      <c r="FO145" s="153">
        <v>24</v>
      </c>
      <c r="FP145" s="153">
        <v>0</v>
      </c>
      <c r="FQ145" s="153">
        <v>85</v>
      </c>
      <c r="FR145" s="153">
        <v>0</v>
      </c>
      <c r="FS145" s="153">
        <v>0</v>
      </c>
      <c r="FT145" s="153"/>
      <c r="FU145" s="153">
        <f ca="1">SUM(OFFSET(FH145,,1):FT145)</f>
        <v>109</v>
      </c>
      <c r="FV145" s="154"/>
      <c r="FW145" s="153"/>
      <c r="FX145" s="153">
        <v>0</v>
      </c>
      <c r="FY145" s="153">
        <v>0</v>
      </c>
      <c r="FZ145" s="153">
        <v>0</v>
      </c>
      <c r="GA145" s="153">
        <v>0</v>
      </c>
      <c r="GB145" s="153">
        <v>0</v>
      </c>
      <c r="GC145" s="153">
        <v>0</v>
      </c>
      <c r="GD145" s="153">
        <v>24</v>
      </c>
      <c r="GE145" s="153">
        <v>0</v>
      </c>
      <c r="GF145" s="153">
        <v>85</v>
      </c>
      <c r="GG145" s="153">
        <v>0</v>
      </c>
      <c r="GH145" s="153">
        <v>0</v>
      </c>
      <c r="GI145" s="153"/>
      <c r="GJ145" s="153">
        <f ca="1">SUM(OFFSET(FW145,,1):GI145)</f>
        <v>109</v>
      </c>
      <c r="GK145" s="154"/>
      <c r="GL145" s="153"/>
      <c r="GM145" s="153">
        <v>0</v>
      </c>
      <c r="GN145" s="153">
        <v>0</v>
      </c>
      <c r="GO145" s="153">
        <v>0</v>
      </c>
      <c r="GP145" s="153">
        <v>0</v>
      </c>
      <c r="GQ145" s="153">
        <v>0</v>
      </c>
      <c r="GR145" s="153">
        <v>0</v>
      </c>
      <c r="GS145" s="153">
        <v>24</v>
      </c>
      <c r="GT145" s="153">
        <v>0</v>
      </c>
      <c r="GU145" s="153">
        <v>85</v>
      </c>
      <c r="GV145" s="153">
        <v>0</v>
      </c>
      <c r="GW145" s="153">
        <v>0</v>
      </c>
      <c r="GX145" s="153"/>
      <c r="GY145" s="153">
        <f ca="1">SUM(OFFSET(GL145,,1):GX145)</f>
        <v>109</v>
      </c>
    </row>
    <row r="146" spans="1:207" ht="12" hidden="1" customHeight="1">
      <c r="A146" s="151" t="s">
        <v>86</v>
      </c>
      <c r="B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105" t="s">
        <v>145</v>
      </c>
      <c r="V146" s="92"/>
      <c r="W146" s="92"/>
      <c r="X146" s="92"/>
      <c r="Y146" s="92"/>
      <c r="Z146" s="92"/>
      <c r="AA146" s="120"/>
      <c r="AB146" s="152">
        <v>1</v>
      </c>
      <c r="AC146" s="153"/>
      <c r="AD146" s="153"/>
      <c r="AE146" s="153"/>
      <c r="AF146" s="153"/>
      <c r="AG146" s="153"/>
      <c r="AH146" s="153"/>
      <c r="AI146" s="153"/>
      <c r="AJ146" s="153">
        <v>52</v>
      </c>
      <c r="AK146" s="153"/>
      <c r="AL146" s="153">
        <v>64</v>
      </c>
      <c r="AM146" s="153"/>
      <c r="AN146" s="153"/>
      <c r="AO146" s="153"/>
      <c r="AP146" s="153">
        <f ca="1">SUM(OFFSET(AC146,,1):AO146)</f>
        <v>116</v>
      </c>
      <c r="AQ146" s="154"/>
      <c r="AR146" s="153"/>
      <c r="AS146" s="153"/>
      <c r="AT146" s="153"/>
      <c r="AU146" s="153"/>
      <c r="AV146" s="153"/>
      <c r="AW146" s="153"/>
      <c r="AX146" s="153"/>
      <c r="AY146" s="153">
        <v>52</v>
      </c>
      <c r="AZ146" s="153"/>
      <c r="BA146" s="153">
        <v>64</v>
      </c>
      <c r="BB146" s="153"/>
      <c r="BC146" s="153"/>
      <c r="BD146" s="153"/>
      <c r="BE146" s="153">
        <f ca="1">SUM(OFFSET(AR146,,1):BD146)</f>
        <v>116</v>
      </c>
      <c r="BF146" s="154"/>
      <c r="BG146" s="153">
        <f t="shared" ca="1" si="273"/>
        <v>0</v>
      </c>
      <c r="BH146" s="153">
        <f t="shared" ca="1" si="273"/>
        <v>0</v>
      </c>
      <c r="BI146" s="153">
        <f t="shared" ca="1" si="273"/>
        <v>0</v>
      </c>
      <c r="BJ146" s="153">
        <f t="shared" ca="1" si="273"/>
        <v>0</v>
      </c>
      <c r="BK146" s="153">
        <f t="shared" ca="1" si="273"/>
        <v>0</v>
      </c>
      <c r="BL146" s="153">
        <f t="shared" ca="1" si="273"/>
        <v>0</v>
      </c>
      <c r="BM146" s="153">
        <f t="shared" ca="1" si="273"/>
        <v>0</v>
      </c>
      <c r="BN146" s="153">
        <f t="shared" ca="1" si="273"/>
        <v>0</v>
      </c>
      <c r="BO146" s="153">
        <f t="shared" ca="1" si="273"/>
        <v>0</v>
      </c>
      <c r="BP146" s="153">
        <f t="shared" ca="1" si="273"/>
        <v>0</v>
      </c>
      <c r="BQ146" s="153">
        <f t="shared" ca="1" si="273"/>
        <v>0</v>
      </c>
      <c r="BR146" s="153">
        <f t="shared" ca="1" si="273"/>
        <v>0</v>
      </c>
      <c r="BS146" s="153"/>
      <c r="BT146" s="153">
        <f ca="1">SUM(OFFSET(BG146,,1):BS146)</f>
        <v>0</v>
      </c>
      <c r="BU146" s="154"/>
      <c r="BV146" s="153"/>
      <c r="BW146" s="153">
        <v>0</v>
      </c>
      <c r="BX146" s="153">
        <v>0</v>
      </c>
      <c r="BY146" s="153">
        <v>0</v>
      </c>
      <c r="BZ146" s="153">
        <v>0</v>
      </c>
      <c r="CA146" s="153">
        <v>0</v>
      </c>
      <c r="CB146" s="153">
        <v>0</v>
      </c>
      <c r="CC146" s="153">
        <v>56</v>
      </c>
      <c r="CD146" s="153">
        <v>0</v>
      </c>
      <c r="CE146" s="153">
        <v>75</v>
      </c>
      <c r="CF146" s="153">
        <v>0</v>
      </c>
      <c r="CG146" s="153">
        <v>0</v>
      </c>
      <c r="CH146" s="153"/>
      <c r="CI146" s="153">
        <f ca="1">SUM(OFFSET(BV146,,1):CH146)</f>
        <v>131</v>
      </c>
      <c r="CJ146" s="154"/>
      <c r="CK146" s="153"/>
      <c r="CL146" s="153">
        <v>0</v>
      </c>
      <c r="CM146" s="153">
        <v>0</v>
      </c>
      <c r="CN146" s="153">
        <v>0</v>
      </c>
      <c r="CO146" s="153">
        <v>0</v>
      </c>
      <c r="CP146" s="153">
        <v>0</v>
      </c>
      <c r="CQ146" s="153">
        <v>0</v>
      </c>
      <c r="CR146" s="153">
        <v>56</v>
      </c>
      <c r="CS146" s="153">
        <v>0</v>
      </c>
      <c r="CT146" s="153">
        <v>78</v>
      </c>
      <c r="CU146" s="153">
        <v>0</v>
      </c>
      <c r="CV146" s="153">
        <v>0</v>
      </c>
      <c r="CW146" s="153"/>
      <c r="CX146" s="153">
        <f ca="1">SUM(OFFSET(CK146,,1):CW146)</f>
        <v>134</v>
      </c>
      <c r="CY146" s="154"/>
      <c r="CZ146" s="153"/>
      <c r="DA146" s="153">
        <v>0</v>
      </c>
      <c r="DB146" s="153">
        <v>0</v>
      </c>
      <c r="DC146" s="153">
        <v>0</v>
      </c>
      <c r="DD146" s="153">
        <v>0</v>
      </c>
      <c r="DE146" s="153">
        <v>0</v>
      </c>
      <c r="DF146" s="153">
        <v>0</v>
      </c>
      <c r="DG146" s="153">
        <v>56</v>
      </c>
      <c r="DH146" s="153">
        <v>0</v>
      </c>
      <c r="DI146" s="153">
        <v>78</v>
      </c>
      <c r="DJ146" s="153">
        <v>0</v>
      </c>
      <c r="DK146" s="153">
        <v>0</v>
      </c>
      <c r="DL146" s="153"/>
      <c r="DM146" s="153">
        <f ca="1">SUM(OFFSET(CZ146,,1):DL146)</f>
        <v>134</v>
      </c>
      <c r="DN146" s="154"/>
      <c r="DO146" s="153"/>
      <c r="DP146" s="153">
        <v>0</v>
      </c>
      <c r="DQ146" s="153">
        <v>0</v>
      </c>
      <c r="DR146" s="153">
        <v>0</v>
      </c>
      <c r="DS146" s="153">
        <v>0</v>
      </c>
      <c r="DT146" s="153">
        <v>0</v>
      </c>
      <c r="DU146" s="153">
        <v>0</v>
      </c>
      <c r="DV146" s="153">
        <v>56</v>
      </c>
      <c r="DW146" s="153">
        <v>0</v>
      </c>
      <c r="DX146" s="153">
        <v>78</v>
      </c>
      <c r="DY146" s="153">
        <v>0</v>
      </c>
      <c r="DZ146" s="153">
        <v>0</v>
      </c>
      <c r="EA146" s="153"/>
      <c r="EB146" s="153">
        <f ca="1">SUM(OFFSET(DO146,,1):EA146)</f>
        <v>134</v>
      </c>
      <c r="EC146" s="154"/>
      <c r="ED146" s="153"/>
      <c r="EE146" s="153">
        <v>0</v>
      </c>
      <c r="EF146" s="153">
        <v>0</v>
      </c>
      <c r="EG146" s="153">
        <v>0</v>
      </c>
      <c r="EH146" s="153">
        <v>0</v>
      </c>
      <c r="EI146" s="153">
        <v>0</v>
      </c>
      <c r="EJ146" s="153">
        <v>0</v>
      </c>
      <c r="EK146" s="153">
        <v>56</v>
      </c>
      <c r="EL146" s="153">
        <v>0</v>
      </c>
      <c r="EM146" s="153">
        <v>78</v>
      </c>
      <c r="EN146" s="153">
        <v>0</v>
      </c>
      <c r="EO146" s="153">
        <v>0</v>
      </c>
      <c r="EP146" s="153"/>
      <c r="EQ146" s="153">
        <f ca="1">SUM(OFFSET(ED146,,1):EP146)</f>
        <v>134</v>
      </c>
      <c r="ER146" s="154"/>
      <c r="ES146" s="153"/>
      <c r="ET146" s="153">
        <v>0</v>
      </c>
      <c r="EU146" s="153">
        <v>0</v>
      </c>
      <c r="EV146" s="153">
        <v>0</v>
      </c>
      <c r="EW146" s="153">
        <v>0</v>
      </c>
      <c r="EX146" s="153">
        <v>0</v>
      </c>
      <c r="EY146" s="153">
        <v>0</v>
      </c>
      <c r="EZ146" s="153">
        <v>56</v>
      </c>
      <c r="FA146" s="153">
        <v>0</v>
      </c>
      <c r="FB146" s="153">
        <v>78</v>
      </c>
      <c r="FC146" s="153">
        <v>0</v>
      </c>
      <c r="FD146" s="153">
        <v>0</v>
      </c>
      <c r="FE146" s="153"/>
      <c r="FF146" s="153">
        <f ca="1">SUM(OFFSET(ES146,,1):FE146)</f>
        <v>134</v>
      </c>
      <c r="FG146" s="154"/>
      <c r="FH146" s="153"/>
      <c r="FI146" s="153">
        <v>0</v>
      </c>
      <c r="FJ146" s="153">
        <v>0</v>
      </c>
      <c r="FK146" s="153">
        <v>0</v>
      </c>
      <c r="FL146" s="153">
        <v>0</v>
      </c>
      <c r="FM146" s="153">
        <v>0</v>
      </c>
      <c r="FN146" s="153">
        <v>0</v>
      </c>
      <c r="FO146" s="153">
        <v>56</v>
      </c>
      <c r="FP146" s="153">
        <v>0</v>
      </c>
      <c r="FQ146" s="153">
        <v>78</v>
      </c>
      <c r="FR146" s="153">
        <v>0</v>
      </c>
      <c r="FS146" s="153">
        <v>0</v>
      </c>
      <c r="FT146" s="153"/>
      <c r="FU146" s="153">
        <f ca="1">SUM(OFFSET(FH146,,1):FT146)</f>
        <v>134</v>
      </c>
      <c r="FV146" s="154"/>
      <c r="FW146" s="153"/>
      <c r="FX146" s="153">
        <v>0</v>
      </c>
      <c r="FY146" s="153">
        <v>0</v>
      </c>
      <c r="FZ146" s="153">
        <v>0</v>
      </c>
      <c r="GA146" s="153">
        <v>0</v>
      </c>
      <c r="GB146" s="153">
        <v>0</v>
      </c>
      <c r="GC146" s="153">
        <v>0</v>
      </c>
      <c r="GD146" s="153">
        <v>56</v>
      </c>
      <c r="GE146" s="153">
        <v>0</v>
      </c>
      <c r="GF146" s="153">
        <v>78</v>
      </c>
      <c r="GG146" s="153">
        <v>0</v>
      </c>
      <c r="GH146" s="153">
        <v>0</v>
      </c>
      <c r="GI146" s="153"/>
      <c r="GJ146" s="153">
        <f ca="1">SUM(OFFSET(FW146,,1):GI146)</f>
        <v>134</v>
      </c>
      <c r="GK146" s="154"/>
      <c r="GL146" s="153"/>
      <c r="GM146" s="153">
        <v>0</v>
      </c>
      <c r="GN146" s="153">
        <v>0</v>
      </c>
      <c r="GO146" s="153">
        <v>0</v>
      </c>
      <c r="GP146" s="153">
        <v>0</v>
      </c>
      <c r="GQ146" s="153">
        <v>0</v>
      </c>
      <c r="GR146" s="153">
        <v>0</v>
      </c>
      <c r="GS146" s="153">
        <v>56</v>
      </c>
      <c r="GT146" s="153">
        <v>0</v>
      </c>
      <c r="GU146" s="153">
        <v>78</v>
      </c>
      <c r="GV146" s="153">
        <v>0</v>
      </c>
      <c r="GW146" s="153">
        <v>0</v>
      </c>
      <c r="GX146" s="153"/>
      <c r="GY146" s="153">
        <f ca="1">SUM(OFFSET(GL146,,1):GX146)</f>
        <v>134</v>
      </c>
    </row>
    <row r="147" spans="1:207" ht="12" hidden="1" customHeight="1">
      <c r="A147" s="151" t="s">
        <v>86</v>
      </c>
      <c r="B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105" t="s">
        <v>146</v>
      </c>
      <c r="V147" s="92"/>
      <c r="W147" s="92"/>
      <c r="X147" s="92"/>
      <c r="Y147" s="92"/>
      <c r="Z147" s="92"/>
      <c r="AA147" s="120"/>
      <c r="AB147" s="152">
        <v>2</v>
      </c>
      <c r="AC147" s="153"/>
      <c r="AD147" s="153"/>
      <c r="AE147" s="153"/>
      <c r="AF147" s="153"/>
      <c r="AG147" s="153"/>
      <c r="AH147" s="153"/>
      <c r="AI147" s="153"/>
      <c r="AJ147" s="153">
        <v>29</v>
      </c>
      <c r="AK147" s="153"/>
      <c r="AL147" s="153">
        <v>53</v>
      </c>
      <c r="AM147" s="153"/>
      <c r="AN147" s="153"/>
      <c r="AO147" s="153"/>
      <c r="AP147" s="153">
        <f ca="1">SUM(OFFSET(AC147,,1):AO147)</f>
        <v>82</v>
      </c>
      <c r="AQ147" s="154"/>
      <c r="AR147" s="153"/>
      <c r="AS147" s="153"/>
      <c r="AT147" s="153"/>
      <c r="AU147" s="153"/>
      <c r="AV147" s="153"/>
      <c r="AW147" s="153"/>
      <c r="AX147" s="153"/>
      <c r="AY147" s="153">
        <v>29</v>
      </c>
      <c r="AZ147" s="153"/>
      <c r="BA147" s="153">
        <v>53</v>
      </c>
      <c r="BB147" s="153"/>
      <c r="BC147" s="153"/>
      <c r="BD147" s="153"/>
      <c r="BE147" s="153">
        <f ca="1">SUM(OFFSET(AR147,,1):BD147)</f>
        <v>82</v>
      </c>
      <c r="BF147" s="154"/>
      <c r="BG147" s="153">
        <f t="shared" ca="1" si="273"/>
        <v>0</v>
      </c>
      <c r="BH147" s="153">
        <f t="shared" ca="1" si="273"/>
        <v>0</v>
      </c>
      <c r="BI147" s="153">
        <f t="shared" ca="1" si="273"/>
        <v>0</v>
      </c>
      <c r="BJ147" s="153">
        <f t="shared" ca="1" si="273"/>
        <v>0</v>
      </c>
      <c r="BK147" s="153">
        <f t="shared" ca="1" si="273"/>
        <v>0</v>
      </c>
      <c r="BL147" s="153">
        <f t="shared" ca="1" si="273"/>
        <v>0</v>
      </c>
      <c r="BM147" s="153">
        <f t="shared" ca="1" si="273"/>
        <v>0</v>
      </c>
      <c r="BN147" s="153">
        <f t="shared" ca="1" si="273"/>
        <v>0</v>
      </c>
      <c r="BO147" s="153">
        <f t="shared" ca="1" si="273"/>
        <v>0</v>
      </c>
      <c r="BP147" s="153">
        <f t="shared" ca="1" si="273"/>
        <v>0</v>
      </c>
      <c r="BQ147" s="153">
        <f t="shared" ca="1" si="273"/>
        <v>0</v>
      </c>
      <c r="BR147" s="153">
        <f t="shared" ca="1" si="273"/>
        <v>0</v>
      </c>
      <c r="BS147" s="153"/>
      <c r="BT147" s="153">
        <f ca="1">SUM(OFFSET(BG147,,1):BS147)</f>
        <v>0</v>
      </c>
      <c r="BU147" s="154"/>
      <c r="BV147" s="153"/>
      <c r="BW147" s="153">
        <v>0</v>
      </c>
      <c r="BX147" s="153">
        <v>0</v>
      </c>
      <c r="BY147" s="153">
        <v>0</v>
      </c>
      <c r="BZ147" s="153">
        <v>0</v>
      </c>
      <c r="CA147" s="153">
        <v>0</v>
      </c>
      <c r="CB147" s="153">
        <v>0</v>
      </c>
      <c r="CC147" s="153">
        <v>56</v>
      </c>
      <c r="CD147" s="153">
        <v>0</v>
      </c>
      <c r="CE147" s="153">
        <v>60</v>
      </c>
      <c r="CF147" s="153">
        <v>0</v>
      </c>
      <c r="CG147" s="153">
        <v>0</v>
      </c>
      <c r="CH147" s="153"/>
      <c r="CI147" s="153">
        <f ca="1">SUM(OFFSET(BV147,,1):CH147)</f>
        <v>116</v>
      </c>
      <c r="CJ147" s="154"/>
      <c r="CK147" s="153"/>
      <c r="CL147" s="153">
        <v>0</v>
      </c>
      <c r="CM147" s="153">
        <v>0</v>
      </c>
      <c r="CN147" s="153">
        <v>0</v>
      </c>
      <c r="CO147" s="153">
        <v>0</v>
      </c>
      <c r="CP147" s="153">
        <v>0</v>
      </c>
      <c r="CQ147" s="153">
        <v>0</v>
      </c>
      <c r="CR147" s="153">
        <v>56</v>
      </c>
      <c r="CS147" s="153">
        <v>0</v>
      </c>
      <c r="CT147" s="153">
        <v>78</v>
      </c>
      <c r="CU147" s="153">
        <v>0</v>
      </c>
      <c r="CV147" s="153">
        <v>0</v>
      </c>
      <c r="CW147" s="153"/>
      <c r="CX147" s="153">
        <f ca="1">SUM(OFFSET(CK147,,1):CW147)</f>
        <v>134</v>
      </c>
      <c r="CY147" s="154"/>
      <c r="CZ147" s="153"/>
      <c r="DA147" s="153">
        <v>0</v>
      </c>
      <c r="DB147" s="153">
        <v>0</v>
      </c>
      <c r="DC147" s="153">
        <v>0</v>
      </c>
      <c r="DD147" s="153">
        <v>0</v>
      </c>
      <c r="DE147" s="153">
        <v>0</v>
      </c>
      <c r="DF147" s="153">
        <v>0</v>
      </c>
      <c r="DG147" s="153">
        <v>56</v>
      </c>
      <c r="DH147" s="153">
        <v>0</v>
      </c>
      <c r="DI147" s="153">
        <v>78</v>
      </c>
      <c r="DJ147" s="153">
        <v>0</v>
      </c>
      <c r="DK147" s="153">
        <v>0</v>
      </c>
      <c r="DL147" s="153"/>
      <c r="DM147" s="153">
        <f ca="1">SUM(OFFSET(CZ147,,1):DL147)</f>
        <v>134</v>
      </c>
      <c r="DN147" s="154"/>
      <c r="DO147" s="153"/>
      <c r="DP147" s="153">
        <v>0</v>
      </c>
      <c r="DQ147" s="153">
        <v>0</v>
      </c>
      <c r="DR147" s="153">
        <v>0</v>
      </c>
      <c r="DS147" s="153">
        <v>0</v>
      </c>
      <c r="DT147" s="153">
        <v>0</v>
      </c>
      <c r="DU147" s="153">
        <v>0</v>
      </c>
      <c r="DV147" s="153">
        <v>56</v>
      </c>
      <c r="DW147" s="153">
        <v>0</v>
      </c>
      <c r="DX147" s="153">
        <v>78</v>
      </c>
      <c r="DY147" s="153">
        <v>0</v>
      </c>
      <c r="DZ147" s="153">
        <v>0</v>
      </c>
      <c r="EA147" s="153"/>
      <c r="EB147" s="153">
        <f ca="1">SUM(OFFSET(DO147,,1):EA147)</f>
        <v>134</v>
      </c>
      <c r="EC147" s="154"/>
      <c r="ED147" s="153"/>
      <c r="EE147" s="153">
        <v>0</v>
      </c>
      <c r="EF147" s="153">
        <v>0</v>
      </c>
      <c r="EG147" s="153">
        <v>0</v>
      </c>
      <c r="EH147" s="153">
        <v>0</v>
      </c>
      <c r="EI147" s="153">
        <v>0</v>
      </c>
      <c r="EJ147" s="153">
        <v>0</v>
      </c>
      <c r="EK147" s="153">
        <v>56</v>
      </c>
      <c r="EL147" s="153">
        <v>0</v>
      </c>
      <c r="EM147" s="153">
        <v>78</v>
      </c>
      <c r="EN147" s="153">
        <v>0</v>
      </c>
      <c r="EO147" s="153">
        <v>0</v>
      </c>
      <c r="EP147" s="153"/>
      <c r="EQ147" s="153">
        <f ca="1">SUM(OFFSET(ED147,,1):EP147)</f>
        <v>134</v>
      </c>
      <c r="ER147" s="154"/>
      <c r="ES147" s="153"/>
      <c r="ET147" s="153">
        <v>0</v>
      </c>
      <c r="EU147" s="153">
        <v>0</v>
      </c>
      <c r="EV147" s="153">
        <v>0</v>
      </c>
      <c r="EW147" s="153">
        <v>0</v>
      </c>
      <c r="EX147" s="153">
        <v>0</v>
      </c>
      <c r="EY147" s="153">
        <v>0</v>
      </c>
      <c r="EZ147" s="153">
        <v>56</v>
      </c>
      <c r="FA147" s="153">
        <v>0</v>
      </c>
      <c r="FB147" s="153">
        <v>78</v>
      </c>
      <c r="FC147" s="153">
        <v>0</v>
      </c>
      <c r="FD147" s="153">
        <v>0</v>
      </c>
      <c r="FE147" s="153"/>
      <c r="FF147" s="153">
        <f ca="1">SUM(OFFSET(ES147,,1):FE147)</f>
        <v>134</v>
      </c>
      <c r="FG147" s="154"/>
      <c r="FH147" s="153"/>
      <c r="FI147" s="153">
        <v>0</v>
      </c>
      <c r="FJ147" s="153">
        <v>0</v>
      </c>
      <c r="FK147" s="153">
        <v>0</v>
      </c>
      <c r="FL147" s="153">
        <v>0</v>
      </c>
      <c r="FM147" s="153">
        <v>0</v>
      </c>
      <c r="FN147" s="153">
        <v>0</v>
      </c>
      <c r="FO147" s="153">
        <v>56</v>
      </c>
      <c r="FP147" s="153">
        <v>0</v>
      </c>
      <c r="FQ147" s="153">
        <v>78</v>
      </c>
      <c r="FR147" s="153">
        <v>0</v>
      </c>
      <c r="FS147" s="153">
        <v>0</v>
      </c>
      <c r="FT147" s="153"/>
      <c r="FU147" s="153">
        <f ca="1">SUM(OFFSET(FH147,,1):FT147)</f>
        <v>134</v>
      </c>
      <c r="FV147" s="154"/>
      <c r="FW147" s="153"/>
      <c r="FX147" s="153">
        <v>0</v>
      </c>
      <c r="FY147" s="153">
        <v>0</v>
      </c>
      <c r="FZ147" s="153">
        <v>0</v>
      </c>
      <c r="GA147" s="153">
        <v>0</v>
      </c>
      <c r="GB147" s="153">
        <v>0</v>
      </c>
      <c r="GC147" s="153">
        <v>0</v>
      </c>
      <c r="GD147" s="153">
        <v>56</v>
      </c>
      <c r="GE147" s="153">
        <v>0</v>
      </c>
      <c r="GF147" s="153">
        <v>78</v>
      </c>
      <c r="GG147" s="153">
        <v>0</v>
      </c>
      <c r="GH147" s="153">
        <v>0</v>
      </c>
      <c r="GI147" s="153"/>
      <c r="GJ147" s="153">
        <f ca="1">SUM(OFFSET(FW147,,1):GI147)</f>
        <v>134</v>
      </c>
      <c r="GK147" s="154"/>
      <c r="GL147" s="153"/>
      <c r="GM147" s="153">
        <v>0</v>
      </c>
      <c r="GN147" s="153">
        <v>0</v>
      </c>
      <c r="GO147" s="153">
        <v>0</v>
      </c>
      <c r="GP147" s="153">
        <v>0</v>
      </c>
      <c r="GQ147" s="153">
        <v>0</v>
      </c>
      <c r="GR147" s="153">
        <v>0</v>
      </c>
      <c r="GS147" s="153">
        <v>56</v>
      </c>
      <c r="GT147" s="153">
        <v>0</v>
      </c>
      <c r="GU147" s="153">
        <v>78</v>
      </c>
      <c r="GV147" s="153">
        <v>0</v>
      </c>
      <c r="GW147" s="153">
        <v>0</v>
      </c>
      <c r="GX147" s="153"/>
      <c r="GY147" s="153">
        <f ca="1">SUM(OFFSET(GL147,,1):GX147)</f>
        <v>134</v>
      </c>
    </row>
    <row r="148" spans="1:207" ht="12" hidden="1" customHeight="1">
      <c r="A148" s="151" t="s">
        <v>86</v>
      </c>
      <c r="B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105" t="s">
        <v>147</v>
      </c>
      <c r="V148" s="92"/>
      <c r="W148" s="92"/>
      <c r="X148" s="92"/>
      <c r="Y148" s="92"/>
      <c r="Z148" s="92"/>
      <c r="AA148" s="120"/>
      <c r="AB148" s="152">
        <v>3</v>
      </c>
      <c r="AC148" s="153"/>
      <c r="AD148" s="153"/>
      <c r="AE148" s="153"/>
      <c r="AF148" s="153"/>
      <c r="AG148" s="153"/>
      <c r="AH148" s="153"/>
      <c r="AI148" s="153"/>
      <c r="AJ148" s="153">
        <v>30</v>
      </c>
      <c r="AK148" s="153"/>
      <c r="AL148" s="153">
        <v>67</v>
      </c>
      <c r="AM148" s="153"/>
      <c r="AN148" s="153"/>
      <c r="AO148" s="153"/>
      <c r="AP148" s="153">
        <f ca="1">SUM(OFFSET(AC148,,1):AO148)</f>
        <v>97</v>
      </c>
      <c r="AQ148" s="154"/>
      <c r="AR148" s="153"/>
      <c r="AS148" s="153"/>
      <c r="AT148" s="153"/>
      <c r="AU148" s="153"/>
      <c r="AV148" s="153"/>
      <c r="AW148" s="153"/>
      <c r="AX148" s="153"/>
      <c r="AY148" s="153">
        <v>30</v>
      </c>
      <c r="AZ148" s="153"/>
      <c r="BA148" s="153">
        <v>67</v>
      </c>
      <c r="BB148" s="153"/>
      <c r="BC148" s="153"/>
      <c r="BD148" s="153"/>
      <c r="BE148" s="153">
        <f ca="1">SUM(OFFSET(AR148,,1):BD148)</f>
        <v>97</v>
      </c>
      <c r="BF148" s="154"/>
      <c r="BG148" s="153">
        <f t="shared" ca="1" si="273"/>
        <v>0</v>
      </c>
      <c r="BH148" s="153">
        <f t="shared" ca="1" si="273"/>
        <v>0</v>
      </c>
      <c r="BI148" s="153">
        <f t="shared" ca="1" si="273"/>
        <v>0</v>
      </c>
      <c r="BJ148" s="153">
        <f t="shared" ca="1" si="273"/>
        <v>0</v>
      </c>
      <c r="BK148" s="153">
        <f t="shared" ca="1" si="273"/>
        <v>0</v>
      </c>
      <c r="BL148" s="153">
        <f t="shared" ca="1" si="273"/>
        <v>0</v>
      </c>
      <c r="BM148" s="153">
        <f t="shared" ca="1" si="273"/>
        <v>0</v>
      </c>
      <c r="BN148" s="153">
        <f t="shared" ca="1" si="273"/>
        <v>0</v>
      </c>
      <c r="BO148" s="153">
        <f t="shared" ca="1" si="273"/>
        <v>0</v>
      </c>
      <c r="BP148" s="153">
        <f t="shared" ca="1" si="273"/>
        <v>0</v>
      </c>
      <c r="BQ148" s="153">
        <f t="shared" ca="1" si="273"/>
        <v>0</v>
      </c>
      <c r="BR148" s="153">
        <f t="shared" ca="1" si="273"/>
        <v>0</v>
      </c>
      <c r="BS148" s="153"/>
      <c r="BT148" s="153">
        <f ca="1">SUM(OFFSET(BG148,,1):BS148)</f>
        <v>0</v>
      </c>
      <c r="BU148" s="154"/>
      <c r="BV148" s="153"/>
      <c r="BW148" s="153">
        <v>0</v>
      </c>
      <c r="BX148" s="153">
        <v>0</v>
      </c>
      <c r="BY148" s="153">
        <v>0</v>
      </c>
      <c r="BZ148" s="153">
        <v>0</v>
      </c>
      <c r="CA148" s="153">
        <v>0</v>
      </c>
      <c r="CB148" s="153">
        <v>0</v>
      </c>
      <c r="CC148" s="153">
        <v>56</v>
      </c>
      <c r="CD148" s="153">
        <v>0</v>
      </c>
      <c r="CE148" s="153">
        <v>60</v>
      </c>
      <c r="CF148" s="153">
        <v>0</v>
      </c>
      <c r="CG148" s="153">
        <v>0</v>
      </c>
      <c r="CH148" s="153"/>
      <c r="CI148" s="153">
        <f ca="1">SUM(OFFSET(BV148,,1):CH148)</f>
        <v>116</v>
      </c>
      <c r="CJ148" s="154"/>
      <c r="CK148" s="153"/>
      <c r="CL148" s="153">
        <v>0</v>
      </c>
      <c r="CM148" s="153">
        <v>0</v>
      </c>
      <c r="CN148" s="153">
        <v>0</v>
      </c>
      <c r="CO148" s="153">
        <v>0</v>
      </c>
      <c r="CP148" s="153">
        <v>0</v>
      </c>
      <c r="CQ148" s="153">
        <v>0</v>
      </c>
      <c r="CR148" s="153">
        <v>56</v>
      </c>
      <c r="CS148" s="153">
        <v>0</v>
      </c>
      <c r="CT148" s="153">
        <v>60</v>
      </c>
      <c r="CU148" s="153">
        <v>0</v>
      </c>
      <c r="CV148" s="153">
        <v>0</v>
      </c>
      <c r="CW148" s="153"/>
      <c r="CX148" s="153">
        <f ca="1">SUM(OFFSET(CK148,,1):CW148)</f>
        <v>116</v>
      </c>
      <c r="CY148" s="154"/>
      <c r="CZ148" s="153"/>
      <c r="DA148" s="153">
        <v>0</v>
      </c>
      <c r="DB148" s="153">
        <v>0</v>
      </c>
      <c r="DC148" s="153">
        <v>0</v>
      </c>
      <c r="DD148" s="153">
        <v>0</v>
      </c>
      <c r="DE148" s="153">
        <v>0</v>
      </c>
      <c r="DF148" s="153">
        <v>0</v>
      </c>
      <c r="DG148" s="153">
        <v>56</v>
      </c>
      <c r="DH148" s="153">
        <v>0</v>
      </c>
      <c r="DI148" s="153">
        <v>78</v>
      </c>
      <c r="DJ148" s="153">
        <v>0</v>
      </c>
      <c r="DK148" s="153">
        <v>0</v>
      </c>
      <c r="DL148" s="153"/>
      <c r="DM148" s="153">
        <f ca="1">SUM(OFFSET(CZ148,,1):DL148)</f>
        <v>134</v>
      </c>
      <c r="DN148" s="154"/>
      <c r="DO148" s="153"/>
      <c r="DP148" s="153">
        <v>0</v>
      </c>
      <c r="DQ148" s="153">
        <v>0</v>
      </c>
      <c r="DR148" s="153">
        <v>0</v>
      </c>
      <c r="DS148" s="153">
        <v>0</v>
      </c>
      <c r="DT148" s="153">
        <v>0</v>
      </c>
      <c r="DU148" s="153">
        <v>0</v>
      </c>
      <c r="DV148" s="153">
        <v>56</v>
      </c>
      <c r="DW148" s="153">
        <v>0</v>
      </c>
      <c r="DX148" s="153">
        <v>78</v>
      </c>
      <c r="DY148" s="153">
        <v>0</v>
      </c>
      <c r="DZ148" s="153">
        <v>0</v>
      </c>
      <c r="EA148" s="153"/>
      <c r="EB148" s="153">
        <f ca="1">SUM(OFFSET(DO148,,1):EA148)</f>
        <v>134</v>
      </c>
      <c r="EC148" s="154"/>
      <c r="ED148" s="153"/>
      <c r="EE148" s="153">
        <v>0</v>
      </c>
      <c r="EF148" s="153">
        <v>0</v>
      </c>
      <c r="EG148" s="153">
        <v>0</v>
      </c>
      <c r="EH148" s="153">
        <v>0</v>
      </c>
      <c r="EI148" s="153">
        <v>0</v>
      </c>
      <c r="EJ148" s="153">
        <v>0</v>
      </c>
      <c r="EK148" s="153">
        <v>56</v>
      </c>
      <c r="EL148" s="153">
        <v>0</v>
      </c>
      <c r="EM148" s="153">
        <v>78</v>
      </c>
      <c r="EN148" s="153">
        <v>0</v>
      </c>
      <c r="EO148" s="153">
        <v>0</v>
      </c>
      <c r="EP148" s="153"/>
      <c r="EQ148" s="153">
        <f ca="1">SUM(OFFSET(ED148,,1):EP148)</f>
        <v>134</v>
      </c>
      <c r="ER148" s="154"/>
      <c r="ES148" s="153"/>
      <c r="ET148" s="153">
        <v>0</v>
      </c>
      <c r="EU148" s="153">
        <v>0</v>
      </c>
      <c r="EV148" s="153">
        <v>0</v>
      </c>
      <c r="EW148" s="153">
        <v>0</v>
      </c>
      <c r="EX148" s="153">
        <v>0</v>
      </c>
      <c r="EY148" s="153">
        <v>0</v>
      </c>
      <c r="EZ148" s="153">
        <v>56</v>
      </c>
      <c r="FA148" s="153">
        <v>0</v>
      </c>
      <c r="FB148" s="153">
        <v>78</v>
      </c>
      <c r="FC148" s="153">
        <v>0</v>
      </c>
      <c r="FD148" s="153">
        <v>0</v>
      </c>
      <c r="FE148" s="153"/>
      <c r="FF148" s="153">
        <f ca="1">SUM(OFFSET(ES148,,1):FE148)</f>
        <v>134</v>
      </c>
      <c r="FG148" s="154"/>
      <c r="FH148" s="153"/>
      <c r="FI148" s="153">
        <v>0</v>
      </c>
      <c r="FJ148" s="153">
        <v>0</v>
      </c>
      <c r="FK148" s="153">
        <v>0</v>
      </c>
      <c r="FL148" s="153">
        <v>0</v>
      </c>
      <c r="FM148" s="153">
        <v>0</v>
      </c>
      <c r="FN148" s="153">
        <v>0</v>
      </c>
      <c r="FO148" s="153">
        <v>56</v>
      </c>
      <c r="FP148" s="153">
        <v>0</v>
      </c>
      <c r="FQ148" s="153">
        <v>78</v>
      </c>
      <c r="FR148" s="153">
        <v>0</v>
      </c>
      <c r="FS148" s="153">
        <v>0</v>
      </c>
      <c r="FT148" s="153"/>
      <c r="FU148" s="153">
        <f ca="1">SUM(OFFSET(FH148,,1):FT148)</f>
        <v>134</v>
      </c>
      <c r="FV148" s="154"/>
      <c r="FW148" s="153"/>
      <c r="FX148" s="153">
        <v>0</v>
      </c>
      <c r="FY148" s="153">
        <v>0</v>
      </c>
      <c r="FZ148" s="153">
        <v>0</v>
      </c>
      <c r="GA148" s="153">
        <v>0</v>
      </c>
      <c r="GB148" s="153">
        <v>0</v>
      </c>
      <c r="GC148" s="153">
        <v>0</v>
      </c>
      <c r="GD148" s="153">
        <v>56</v>
      </c>
      <c r="GE148" s="153">
        <v>0</v>
      </c>
      <c r="GF148" s="153">
        <v>78</v>
      </c>
      <c r="GG148" s="153">
        <v>0</v>
      </c>
      <c r="GH148" s="153">
        <v>0</v>
      </c>
      <c r="GI148" s="153"/>
      <c r="GJ148" s="153">
        <f ca="1">SUM(OFFSET(FW148,,1):GI148)</f>
        <v>134</v>
      </c>
      <c r="GK148" s="154"/>
      <c r="GL148" s="153"/>
      <c r="GM148" s="153">
        <v>0</v>
      </c>
      <c r="GN148" s="153">
        <v>0</v>
      </c>
      <c r="GO148" s="153">
        <v>0</v>
      </c>
      <c r="GP148" s="153">
        <v>0</v>
      </c>
      <c r="GQ148" s="153">
        <v>0</v>
      </c>
      <c r="GR148" s="153">
        <v>0</v>
      </c>
      <c r="GS148" s="153">
        <v>56</v>
      </c>
      <c r="GT148" s="153">
        <v>0</v>
      </c>
      <c r="GU148" s="153">
        <v>78</v>
      </c>
      <c r="GV148" s="153">
        <v>0</v>
      </c>
      <c r="GW148" s="153">
        <v>0</v>
      </c>
      <c r="GX148" s="153"/>
      <c r="GY148" s="153">
        <f ca="1">SUM(OFFSET(GL148,,1):GX148)</f>
        <v>134</v>
      </c>
    </row>
    <row r="149" spans="1:207" ht="12" hidden="1" customHeight="1">
      <c r="A149" s="151" t="s">
        <v>86</v>
      </c>
      <c r="B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105" t="s">
        <v>148</v>
      </c>
      <c r="V149" s="92"/>
      <c r="W149" s="92"/>
      <c r="X149" s="92"/>
      <c r="Y149" s="92"/>
      <c r="Z149" s="92"/>
      <c r="AA149" s="120"/>
      <c r="AB149" s="152">
        <v>4</v>
      </c>
      <c r="AC149" s="153"/>
      <c r="AD149" s="153"/>
      <c r="AE149" s="153"/>
      <c r="AF149" s="153"/>
      <c r="AG149" s="153"/>
      <c r="AH149" s="153"/>
      <c r="AI149" s="153"/>
      <c r="AJ149" s="153">
        <v>56</v>
      </c>
      <c r="AK149" s="153"/>
      <c r="AL149" s="153">
        <v>62</v>
      </c>
      <c r="AM149" s="153"/>
      <c r="AN149" s="153"/>
      <c r="AO149" s="153"/>
      <c r="AP149" s="153">
        <f ca="1">SUM(OFFSET(AC149,,1):AO149)</f>
        <v>118</v>
      </c>
      <c r="AQ149" s="154"/>
      <c r="AR149" s="153"/>
      <c r="AS149" s="153"/>
      <c r="AT149" s="153"/>
      <c r="AU149" s="153"/>
      <c r="AV149" s="153"/>
      <c r="AW149" s="153"/>
      <c r="AX149" s="153"/>
      <c r="AY149" s="153">
        <v>56</v>
      </c>
      <c r="AZ149" s="153"/>
      <c r="BA149" s="153">
        <v>62</v>
      </c>
      <c r="BB149" s="153"/>
      <c r="BC149" s="153"/>
      <c r="BD149" s="153"/>
      <c r="BE149" s="153">
        <f ca="1">SUM(OFFSET(AR149,,1):BD149)</f>
        <v>118</v>
      </c>
      <c r="BF149" s="154"/>
      <c r="BG149" s="153">
        <f t="shared" ca="1" si="273"/>
        <v>0</v>
      </c>
      <c r="BH149" s="153">
        <f t="shared" ca="1" si="273"/>
        <v>0</v>
      </c>
      <c r="BI149" s="153">
        <f t="shared" ca="1" si="273"/>
        <v>0</v>
      </c>
      <c r="BJ149" s="153">
        <f t="shared" ca="1" si="273"/>
        <v>0</v>
      </c>
      <c r="BK149" s="153">
        <f t="shared" ca="1" si="273"/>
        <v>0</v>
      </c>
      <c r="BL149" s="153">
        <f t="shared" ca="1" si="273"/>
        <v>0</v>
      </c>
      <c r="BM149" s="153">
        <f t="shared" ca="1" si="273"/>
        <v>0</v>
      </c>
      <c r="BN149" s="153">
        <f t="shared" ca="1" si="273"/>
        <v>0</v>
      </c>
      <c r="BO149" s="153">
        <f t="shared" ca="1" si="273"/>
        <v>0</v>
      </c>
      <c r="BP149" s="153">
        <f t="shared" ca="1" si="273"/>
        <v>0</v>
      </c>
      <c r="BQ149" s="153">
        <f t="shared" ca="1" si="273"/>
        <v>0</v>
      </c>
      <c r="BR149" s="153">
        <f t="shared" ca="1" si="273"/>
        <v>0</v>
      </c>
      <c r="BS149" s="153"/>
      <c r="BT149" s="153">
        <f ca="1">SUM(OFFSET(BG149,,1):BS149)</f>
        <v>0</v>
      </c>
      <c r="BU149" s="154"/>
      <c r="BV149" s="153"/>
      <c r="BW149" s="153">
        <v>0</v>
      </c>
      <c r="BX149" s="153">
        <v>0</v>
      </c>
      <c r="BY149" s="153">
        <v>0</v>
      </c>
      <c r="BZ149" s="153">
        <v>0</v>
      </c>
      <c r="CA149" s="153">
        <v>0</v>
      </c>
      <c r="CB149" s="153">
        <v>0</v>
      </c>
      <c r="CC149" s="153">
        <v>28</v>
      </c>
      <c r="CD149" s="153">
        <v>0</v>
      </c>
      <c r="CE149" s="153">
        <v>60</v>
      </c>
      <c r="CF149" s="153">
        <v>0</v>
      </c>
      <c r="CG149" s="153">
        <v>0</v>
      </c>
      <c r="CH149" s="153"/>
      <c r="CI149" s="153">
        <f ca="1">SUM(OFFSET(BV149,,1):CH149)</f>
        <v>88</v>
      </c>
      <c r="CJ149" s="154"/>
      <c r="CK149" s="153"/>
      <c r="CL149" s="153">
        <v>0</v>
      </c>
      <c r="CM149" s="153">
        <v>0</v>
      </c>
      <c r="CN149" s="153">
        <v>0</v>
      </c>
      <c r="CO149" s="153">
        <v>0</v>
      </c>
      <c r="CP149" s="153">
        <v>0</v>
      </c>
      <c r="CQ149" s="153">
        <v>0</v>
      </c>
      <c r="CR149" s="153">
        <v>56</v>
      </c>
      <c r="CS149" s="153">
        <v>0</v>
      </c>
      <c r="CT149" s="153">
        <v>60</v>
      </c>
      <c r="CU149" s="153">
        <v>0</v>
      </c>
      <c r="CV149" s="153">
        <v>0</v>
      </c>
      <c r="CW149" s="153"/>
      <c r="CX149" s="153">
        <f ca="1">SUM(OFFSET(CK149,,1):CW149)</f>
        <v>116</v>
      </c>
      <c r="CY149" s="154"/>
      <c r="CZ149" s="153"/>
      <c r="DA149" s="153">
        <v>0</v>
      </c>
      <c r="DB149" s="153">
        <v>0</v>
      </c>
      <c r="DC149" s="153">
        <v>0</v>
      </c>
      <c r="DD149" s="153">
        <v>0</v>
      </c>
      <c r="DE149" s="153">
        <v>0</v>
      </c>
      <c r="DF149" s="153">
        <v>0</v>
      </c>
      <c r="DG149" s="153">
        <v>56</v>
      </c>
      <c r="DH149" s="153">
        <v>0</v>
      </c>
      <c r="DI149" s="153">
        <v>60</v>
      </c>
      <c r="DJ149" s="153">
        <v>0</v>
      </c>
      <c r="DK149" s="153">
        <v>0</v>
      </c>
      <c r="DL149" s="153"/>
      <c r="DM149" s="153">
        <f ca="1">SUM(OFFSET(CZ149,,1):DL149)</f>
        <v>116</v>
      </c>
      <c r="DN149" s="154"/>
      <c r="DO149" s="153"/>
      <c r="DP149" s="153">
        <v>0</v>
      </c>
      <c r="DQ149" s="153">
        <v>0</v>
      </c>
      <c r="DR149" s="153">
        <v>0</v>
      </c>
      <c r="DS149" s="153">
        <v>0</v>
      </c>
      <c r="DT149" s="153">
        <v>0</v>
      </c>
      <c r="DU149" s="153">
        <v>0</v>
      </c>
      <c r="DV149" s="153">
        <v>56</v>
      </c>
      <c r="DW149" s="153">
        <v>0</v>
      </c>
      <c r="DX149" s="153">
        <v>78</v>
      </c>
      <c r="DY149" s="153">
        <v>0</v>
      </c>
      <c r="DZ149" s="153">
        <v>0</v>
      </c>
      <c r="EA149" s="153"/>
      <c r="EB149" s="153">
        <f ca="1">SUM(OFFSET(DO149,,1):EA149)</f>
        <v>134</v>
      </c>
      <c r="EC149" s="154"/>
      <c r="ED149" s="153"/>
      <c r="EE149" s="153">
        <v>0</v>
      </c>
      <c r="EF149" s="153">
        <v>0</v>
      </c>
      <c r="EG149" s="153">
        <v>0</v>
      </c>
      <c r="EH149" s="153">
        <v>0</v>
      </c>
      <c r="EI149" s="153">
        <v>0</v>
      </c>
      <c r="EJ149" s="153">
        <v>0</v>
      </c>
      <c r="EK149" s="153">
        <v>56</v>
      </c>
      <c r="EL149" s="153">
        <v>0</v>
      </c>
      <c r="EM149" s="153">
        <v>78</v>
      </c>
      <c r="EN149" s="153">
        <v>0</v>
      </c>
      <c r="EO149" s="153">
        <v>0</v>
      </c>
      <c r="EP149" s="153"/>
      <c r="EQ149" s="153">
        <f ca="1">SUM(OFFSET(ED149,,1):EP149)</f>
        <v>134</v>
      </c>
      <c r="ER149" s="154"/>
      <c r="ES149" s="153"/>
      <c r="ET149" s="153">
        <v>0</v>
      </c>
      <c r="EU149" s="153">
        <v>0</v>
      </c>
      <c r="EV149" s="153">
        <v>0</v>
      </c>
      <c r="EW149" s="153">
        <v>0</v>
      </c>
      <c r="EX149" s="153">
        <v>0</v>
      </c>
      <c r="EY149" s="153">
        <v>0</v>
      </c>
      <c r="EZ149" s="153">
        <v>56</v>
      </c>
      <c r="FA149" s="153">
        <v>0</v>
      </c>
      <c r="FB149" s="153">
        <v>78</v>
      </c>
      <c r="FC149" s="153">
        <v>0</v>
      </c>
      <c r="FD149" s="153">
        <v>0</v>
      </c>
      <c r="FE149" s="153"/>
      <c r="FF149" s="153">
        <f ca="1">SUM(OFFSET(ES149,,1):FE149)</f>
        <v>134</v>
      </c>
      <c r="FG149" s="154"/>
      <c r="FH149" s="153"/>
      <c r="FI149" s="153">
        <v>0</v>
      </c>
      <c r="FJ149" s="153">
        <v>0</v>
      </c>
      <c r="FK149" s="153">
        <v>0</v>
      </c>
      <c r="FL149" s="153">
        <v>0</v>
      </c>
      <c r="FM149" s="153">
        <v>0</v>
      </c>
      <c r="FN149" s="153">
        <v>0</v>
      </c>
      <c r="FO149" s="153">
        <v>56</v>
      </c>
      <c r="FP149" s="153">
        <v>0</v>
      </c>
      <c r="FQ149" s="153">
        <v>78</v>
      </c>
      <c r="FR149" s="153">
        <v>0</v>
      </c>
      <c r="FS149" s="153">
        <v>0</v>
      </c>
      <c r="FT149" s="153"/>
      <c r="FU149" s="153">
        <f ca="1">SUM(OFFSET(FH149,,1):FT149)</f>
        <v>134</v>
      </c>
      <c r="FV149" s="154"/>
      <c r="FW149" s="153"/>
      <c r="FX149" s="153">
        <v>0</v>
      </c>
      <c r="FY149" s="153">
        <v>0</v>
      </c>
      <c r="FZ149" s="153">
        <v>0</v>
      </c>
      <c r="GA149" s="153">
        <v>0</v>
      </c>
      <c r="GB149" s="153">
        <v>0</v>
      </c>
      <c r="GC149" s="153">
        <v>0</v>
      </c>
      <c r="GD149" s="153">
        <v>56</v>
      </c>
      <c r="GE149" s="153">
        <v>0</v>
      </c>
      <c r="GF149" s="153">
        <v>78</v>
      </c>
      <c r="GG149" s="153">
        <v>0</v>
      </c>
      <c r="GH149" s="153">
        <v>0</v>
      </c>
      <c r="GI149" s="153"/>
      <c r="GJ149" s="153">
        <f ca="1">SUM(OFFSET(FW149,,1):GI149)</f>
        <v>134</v>
      </c>
      <c r="GK149" s="154"/>
      <c r="GL149" s="153"/>
      <c r="GM149" s="153">
        <v>0</v>
      </c>
      <c r="GN149" s="153">
        <v>0</v>
      </c>
      <c r="GO149" s="153">
        <v>0</v>
      </c>
      <c r="GP149" s="153">
        <v>0</v>
      </c>
      <c r="GQ149" s="153">
        <v>0</v>
      </c>
      <c r="GR149" s="153">
        <v>0</v>
      </c>
      <c r="GS149" s="153">
        <v>56</v>
      </c>
      <c r="GT149" s="153">
        <v>0</v>
      </c>
      <c r="GU149" s="153">
        <v>78</v>
      </c>
      <c r="GV149" s="153">
        <v>0</v>
      </c>
      <c r="GW149" s="153">
        <v>0</v>
      </c>
      <c r="GX149" s="153"/>
      <c r="GY149" s="153">
        <f ca="1">SUM(OFFSET(GL149,,1):GX149)</f>
        <v>134</v>
      </c>
    </row>
    <row r="150" spans="1:207" ht="12" hidden="1" customHeight="1">
      <c r="A150" s="151" t="s">
        <v>86</v>
      </c>
      <c r="B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105" t="s">
        <v>149</v>
      </c>
      <c r="V150" s="92"/>
      <c r="W150" s="92"/>
      <c r="X150" s="92"/>
      <c r="Y150" s="92"/>
      <c r="Z150" s="92"/>
      <c r="AA150" s="120"/>
      <c r="AB150" s="152">
        <v>5</v>
      </c>
      <c r="AC150" s="153"/>
      <c r="AD150" s="153"/>
      <c r="AE150" s="153"/>
      <c r="AF150" s="153"/>
      <c r="AG150" s="153"/>
      <c r="AH150" s="153"/>
      <c r="AI150" s="153"/>
      <c r="AJ150" s="153">
        <v>67</v>
      </c>
      <c r="AK150" s="153"/>
      <c r="AL150" s="153">
        <v>62</v>
      </c>
      <c r="AM150" s="153"/>
      <c r="AN150" s="153"/>
      <c r="AO150" s="153"/>
      <c r="AP150" s="153">
        <f ca="1">SUM(OFFSET(AC150,,1):AO150)</f>
        <v>129</v>
      </c>
      <c r="AQ150" s="154"/>
      <c r="AR150" s="153"/>
      <c r="AS150" s="153"/>
      <c r="AT150" s="153"/>
      <c r="AU150" s="153"/>
      <c r="AV150" s="153"/>
      <c r="AW150" s="153"/>
      <c r="AX150" s="153"/>
      <c r="AY150" s="153">
        <v>67</v>
      </c>
      <c r="AZ150" s="153"/>
      <c r="BA150" s="153">
        <v>62</v>
      </c>
      <c r="BB150" s="153"/>
      <c r="BC150" s="153"/>
      <c r="BD150" s="153"/>
      <c r="BE150" s="153">
        <f ca="1">SUM(OFFSET(AR150,,1):BD150)</f>
        <v>129</v>
      </c>
      <c r="BF150" s="154"/>
      <c r="BG150" s="153">
        <f t="shared" ca="1" si="273"/>
        <v>0</v>
      </c>
      <c r="BH150" s="153">
        <f t="shared" ca="1" si="273"/>
        <v>0</v>
      </c>
      <c r="BI150" s="153">
        <f t="shared" ca="1" si="273"/>
        <v>0</v>
      </c>
      <c r="BJ150" s="153">
        <f t="shared" ca="1" si="273"/>
        <v>0</v>
      </c>
      <c r="BK150" s="153">
        <f t="shared" ca="1" si="273"/>
        <v>0</v>
      </c>
      <c r="BL150" s="153">
        <f t="shared" ca="1" si="273"/>
        <v>0</v>
      </c>
      <c r="BM150" s="153">
        <f t="shared" ca="1" si="273"/>
        <v>0</v>
      </c>
      <c r="BN150" s="153">
        <f t="shared" ca="1" si="273"/>
        <v>0</v>
      </c>
      <c r="BO150" s="153">
        <f t="shared" ca="1" si="273"/>
        <v>0</v>
      </c>
      <c r="BP150" s="153">
        <f t="shared" ca="1" si="273"/>
        <v>0</v>
      </c>
      <c r="BQ150" s="153">
        <f t="shared" ca="1" si="273"/>
        <v>0</v>
      </c>
      <c r="BR150" s="153">
        <f t="shared" ca="1" si="273"/>
        <v>0</v>
      </c>
      <c r="BS150" s="153"/>
      <c r="BT150" s="153">
        <f ca="1">SUM(OFFSET(BG150,,1):BS150)</f>
        <v>0</v>
      </c>
      <c r="BU150" s="154"/>
      <c r="BV150" s="153"/>
      <c r="BW150" s="153">
        <v>0</v>
      </c>
      <c r="BX150" s="153">
        <v>0</v>
      </c>
      <c r="BY150" s="153">
        <v>0</v>
      </c>
      <c r="BZ150" s="153">
        <v>0</v>
      </c>
      <c r="CA150" s="153">
        <v>0</v>
      </c>
      <c r="CB150" s="153">
        <v>0</v>
      </c>
      <c r="CC150" s="153">
        <v>28</v>
      </c>
      <c r="CD150" s="153">
        <v>0</v>
      </c>
      <c r="CE150" s="153">
        <v>60</v>
      </c>
      <c r="CF150" s="153">
        <v>0</v>
      </c>
      <c r="CG150" s="153">
        <v>0</v>
      </c>
      <c r="CH150" s="153"/>
      <c r="CI150" s="153">
        <f ca="1">SUM(OFFSET(BV150,,1):CH150)</f>
        <v>88</v>
      </c>
      <c r="CJ150" s="154"/>
      <c r="CK150" s="153"/>
      <c r="CL150" s="153">
        <v>0</v>
      </c>
      <c r="CM150" s="153">
        <v>0</v>
      </c>
      <c r="CN150" s="153">
        <v>0</v>
      </c>
      <c r="CO150" s="153">
        <v>0</v>
      </c>
      <c r="CP150" s="153">
        <v>0</v>
      </c>
      <c r="CQ150" s="153">
        <v>0</v>
      </c>
      <c r="CR150" s="153">
        <v>28</v>
      </c>
      <c r="CS150" s="153">
        <v>0</v>
      </c>
      <c r="CT150" s="153">
        <v>60</v>
      </c>
      <c r="CU150" s="153">
        <v>0</v>
      </c>
      <c r="CV150" s="153">
        <v>0</v>
      </c>
      <c r="CW150" s="153"/>
      <c r="CX150" s="153">
        <f ca="1">SUM(OFFSET(CK150,,1):CW150)</f>
        <v>88</v>
      </c>
      <c r="CY150" s="154"/>
      <c r="CZ150" s="153"/>
      <c r="DA150" s="153">
        <v>0</v>
      </c>
      <c r="DB150" s="153">
        <v>0</v>
      </c>
      <c r="DC150" s="153">
        <v>0</v>
      </c>
      <c r="DD150" s="153">
        <v>0</v>
      </c>
      <c r="DE150" s="153">
        <v>0</v>
      </c>
      <c r="DF150" s="153">
        <v>0</v>
      </c>
      <c r="DG150" s="153">
        <v>56</v>
      </c>
      <c r="DH150" s="153">
        <v>0</v>
      </c>
      <c r="DI150" s="153">
        <v>60</v>
      </c>
      <c r="DJ150" s="153">
        <v>0</v>
      </c>
      <c r="DK150" s="153">
        <v>0</v>
      </c>
      <c r="DL150" s="153"/>
      <c r="DM150" s="153">
        <f ca="1">SUM(OFFSET(CZ150,,1):DL150)</f>
        <v>116</v>
      </c>
      <c r="DN150" s="154"/>
      <c r="DO150" s="153"/>
      <c r="DP150" s="153">
        <v>0</v>
      </c>
      <c r="DQ150" s="153">
        <v>0</v>
      </c>
      <c r="DR150" s="153">
        <v>0</v>
      </c>
      <c r="DS150" s="153">
        <v>0</v>
      </c>
      <c r="DT150" s="153">
        <v>0</v>
      </c>
      <c r="DU150" s="153">
        <v>0</v>
      </c>
      <c r="DV150" s="153">
        <v>56</v>
      </c>
      <c r="DW150" s="153">
        <v>0</v>
      </c>
      <c r="DX150" s="153">
        <v>60</v>
      </c>
      <c r="DY150" s="153">
        <v>0</v>
      </c>
      <c r="DZ150" s="153">
        <v>0</v>
      </c>
      <c r="EA150" s="153"/>
      <c r="EB150" s="153">
        <f ca="1">SUM(OFFSET(DO150,,1):EA150)</f>
        <v>116</v>
      </c>
      <c r="EC150" s="154"/>
      <c r="ED150" s="153"/>
      <c r="EE150" s="153">
        <v>0</v>
      </c>
      <c r="EF150" s="153">
        <v>0</v>
      </c>
      <c r="EG150" s="153">
        <v>0</v>
      </c>
      <c r="EH150" s="153">
        <v>0</v>
      </c>
      <c r="EI150" s="153">
        <v>0</v>
      </c>
      <c r="EJ150" s="153">
        <v>0</v>
      </c>
      <c r="EK150" s="153">
        <v>56</v>
      </c>
      <c r="EL150" s="153">
        <v>0</v>
      </c>
      <c r="EM150" s="153">
        <v>78</v>
      </c>
      <c r="EN150" s="153">
        <v>0</v>
      </c>
      <c r="EO150" s="153">
        <v>0</v>
      </c>
      <c r="EP150" s="153"/>
      <c r="EQ150" s="153">
        <f ca="1">SUM(OFFSET(ED150,,1):EP150)</f>
        <v>134</v>
      </c>
      <c r="ER150" s="154"/>
      <c r="ES150" s="153"/>
      <c r="ET150" s="153">
        <v>0</v>
      </c>
      <c r="EU150" s="153">
        <v>0</v>
      </c>
      <c r="EV150" s="153">
        <v>0</v>
      </c>
      <c r="EW150" s="153">
        <v>0</v>
      </c>
      <c r="EX150" s="153">
        <v>0</v>
      </c>
      <c r="EY150" s="153">
        <v>0</v>
      </c>
      <c r="EZ150" s="153">
        <v>56</v>
      </c>
      <c r="FA150" s="153">
        <v>0</v>
      </c>
      <c r="FB150" s="153">
        <v>78</v>
      </c>
      <c r="FC150" s="153">
        <v>0</v>
      </c>
      <c r="FD150" s="153">
        <v>0</v>
      </c>
      <c r="FE150" s="153"/>
      <c r="FF150" s="153">
        <f ca="1">SUM(OFFSET(ES150,,1):FE150)</f>
        <v>134</v>
      </c>
      <c r="FG150" s="154"/>
      <c r="FH150" s="153"/>
      <c r="FI150" s="153">
        <v>0</v>
      </c>
      <c r="FJ150" s="153">
        <v>0</v>
      </c>
      <c r="FK150" s="153">
        <v>0</v>
      </c>
      <c r="FL150" s="153">
        <v>0</v>
      </c>
      <c r="FM150" s="153">
        <v>0</v>
      </c>
      <c r="FN150" s="153">
        <v>0</v>
      </c>
      <c r="FO150" s="153">
        <v>56</v>
      </c>
      <c r="FP150" s="153">
        <v>0</v>
      </c>
      <c r="FQ150" s="153">
        <v>78</v>
      </c>
      <c r="FR150" s="153">
        <v>0</v>
      </c>
      <c r="FS150" s="153">
        <v>0</v>
      </c>
      <c r="FT150" s="153"/>
      <c r="FU150" s="153">
        <f ca="1">SUM(OFFSET(FH150,,1):FT150)</f>
        <v>134</v>
      </c>
      <c r="FV150" s="154"/>
      <c r="FW150" s="153"/>
      <c r="FX150" s="153">
        <v>0</v>
      </c>
      <c r="FY150" s="153">
        <v>0</v>
      </c>
      <c r="FZ150" s="153">
        <v>0</v>
      </c>
      <c r="GA150" s="153">
        <v>0</v>
      </c>
      <c r="GB150" s="153">
        <v>0</v>
      </c>
      <c r="GC150" s="153">
        <v>0</v>
      </c>
      <c r="GD150" s="153">
        <v>56</v>
      </c>
      <c r="GE150" s="153">
        <v>0</v>
      </c>
      <c r="GF150" s="153">
        <v>78</v>
      </c>
      <c r="GG150" s="153">
        <v>0</v>
      </c>
      <c r="GH150" s="153">
        <v>0</v>
      </c>
      <c r="GI150" s="153"/>
      <c r="GJ150" s="153">
        <f ca="1">SUM(OFFSET(FW150,,1):GI150)</f>
        <v>134</v>
      </c>
      <c r="GK150" s="154"/>
      <c r="GL150" s="153"/>
      <c r="GM150" s="153">
        <v>0</v>
      </c>
      <c r="GN150" s="153">
        <v>0</v>
      </c>
      <c r="GO150" s="153">
        <v>0</v>
      </c>
      <c r="GP150" s="153">
        <v>0</v>
      </c>
      <c r="GQ150" s="153">
        <v>0</v>
      </c>
      <c r="GR150" s="153">
        <v>0</v>
      </c>
      <c r="GS150" s="153">
        <v>56</v>
      </c>
      <c r="GT150" s="153">
        <v>0</v>
      </c>
      <c r="GU150" s="153">
        <v>78</v>
      </c>
      <c r="GV150" s="153">
        <v>0</v>
      </c>
      <c r="GW150" s="153">
        <v>0</v>
      </c>
      <c r="GX150" s="153"/>
      <c r="GY150" s="153">
        <f ca="1">SUM(OFFSET(GL150,,1):GX150)</f>
        <v>134</v>
      </c>
    </row>
    <row r="151" spans="1:207" ht="12" hidden="1" customHeight="1">
      <c r="A151" s="151" t="s">
        <v>86</v>
      </c>
      <c r="B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105" t="s">
        <v>150</v>
      </c>
      <c r="V151" s="92"/>
      <c r="W151" s="92"/>
      <c r="X151" s="92"/>
      <c r="Y151" s="92"/>
      <c r="Z151" s="92"/>
      <c r="AA151" s="120"/>
      <c r="AB151" s="152">
        <v>6</v>
      </c>
      <c r="AC151" s="153"/>
      <c r="AD151" s="153">
        <v>88</v>
      </c>
      <c r="AE151" s="153">
        <v>100</v>
      </c>
      <c r="AF151" s="153">
        <v>88</v>
      </c>
      <c r="AG151" s="153">
        <v>4</v>
      </c>
      <c r="AH151" s="153">
        <v>61</v>
      </c>
      <c r="AI151" s="153">
        <v>48</v>
      </c>
      <c r="AJ151" s="153"/>
      <c r="AK151" s="153">
        <v>137</v>
      </c>
      <c r="AL151" s="153">
        <v>58</v>
      </c>
      <c r="AM151" s="153">
        <v>126</v>
      </c>
      <c r="AN151" s="153"/>
      <c r="AO151" s="153"/>
      <c r="AP151" s="153">
        <f ca="1">SUM(OFFSET(AC151,,1):AO151)</f>
        <v>710</v>
      </c>
      <c r="AQ151" s="154"/>
      <c r="AR151" s="153"/>
      <c r="AS151" s="153">
        <v>88</v>
      </c>
      <c r="AT151" s="153">
        <v>100</v>
      </c>
      <c r="AU151" s="153">
        <v>88</v>
      </c>
      <c r="AV151" s="153">
        <v>4</v>
      </c>
      <c r="AW151" s="153">
        <v>61</v>
      </c>
      <c r="AX151" s="153">
        <v>48</v>
      </c>
      <c r="AY151" s="153"/>
      <c r="AZ151" s="153">
        <v>137</v>
      </c>
      <c r="BA151" s="153">
        <v>58</v>
      </c>
      <c r="BB151" s="153">
        <v>126</v>
      </c>
      <c r="BC151" s="153"/>
      <c r="BD151" s="153"/>
      <c r="BE151" s="153">
        <f ca="1">SUM(OFFSET(AR151,,1):BD151)</f>
        <v>710</v>
      </c>
      <c r="BF151" s="154"/>
      <c r="BG151" s="153">
        <f t="shared" ca="1" si="273"/>
        <v>0</v>
      </c>
      <c r="BH151" s="153">
        <f t="shared" ca="1" si="273"/>
        <v>0</v>
      </c>
      <c r="BI151" s="153">
        <f t="shared" ca="1" si="273"/>
        <v>0</v>
      </c>
      <c r="BJ151" s="153">
        <f t="shared" ca="1" si="273"/>
        <v>0</v>
      </c>
      <c r="BK151" s="153">
        <f t="shared" ca="1" si="273"/>
        <v>0</v>
      </c>
      <c r="BL151" s="153">
        <f t="shared" ca="1" si="273"/>
        <v>0</v>
      </c>
      <c r="BM151" s="153">
        <f t="shared" ca="1" si="273"/>
        <v>0</v>
      </c>
      <c r="BN151" s="153">
        <f t="shared" ca="1" si="273"/>
        <v>0</v>
      </c>
      <c r="BO151" s="153">
        <f t="shared" ca="1" si="273"/>
        <v>0</v>
      </c>
      <c r="BP151" s="153">
        <f t="shared" ca="1" si="273"/>
        <v>0</v>
      </c>
      <c r="BQ151" s="153">
        <f t="shared" ca="1" si="273"/>
        <v>0</v>
      </c>
      <c r="BR151" s="153">
        <f t="shared" ca="1" si="273"/>
        <v>0</v>
      </c>
      <c r="BS151" s="153"/>
      <c r="BT151" s="153">
        <f ca="1">SUM(OFFSET(BG151,,1):BS151)</f>
        <v>0</v>
      </c>
      <c r="BU151" s="154"/>
      <c r="BV151" s="153"/>
      <c r="BW151" s="153">
        <v>140</v>
      </c>
      <c r="BX151" s="153">
        <v>95</v>
      </c>
      <c r="BY151" s="153">
        <v>100</v>
      </c>
      <c r="BZ151" s="153">
        <v>6</v>
      </c>
      <c r="CA151" s="153">
        <v>60</v>
      </c>
      <c r="CB151" s="153">
        <v>40</v>
      </c>
      <c r="CC151" s="153">
        <v>56</v>
      </c>
      <c r="CD151" s="153">
        <v>120</v>
      </c>
      <c r="CE151" s="153">
        <v>60</v>
      </c>
      <c r="CF151" s="153">
        <v>170</v>
      </c>
      <c r="CG151" s="153">
        <v>0</v>
      </c>
      <c r="CH151" s="153"/>
      <c r="CI151" s="153">
        <f ca="1">SUM(OFFSET(BV151,,1):CH151)</f>
        <v>847</v>
      </c>
      <c r="CJ151" s="154"/>
      <c r="CK151" s="153"/>
      <c r="CL151" s="153">
        <v>140</v>
      </c>
      <c r="CM151" s="153">
        <v>100</v>
      </c>
      <c r="CN151" s="153">
        <v>100</v>
      </c>
      <c r="CO151" s="153">
        <v>20</v>
      </c>
      <c r="CP151" s="153">
        <v>60</v>
      </c>
      <c r="CQ151" s="153">
        <v>60</v>
      </c>
      <c r="CR151" s="153">
        <v>28</v>
      </c>
      <c r="CS151" s="153">
        <v>120</v>
      </c>
      <c r="CT151" s="153">
        <v>60</v>
      </c>
      <c r="CU151" s="153">
        <v>160</v>
      </c>
      <c r="CV151" s="153">
        <v>0</v>
      </c>
      <c r="CW151" s="153"/>
      <c r="CX151" s="153">
        <f ca="1">SUM(OFFSET(CK151,,1):CW151)</f>
        <v>848</v>
      </c>
      <c r="CY151" s="154"/>
      <c r="CZ151" s="153"/>
      <c r="DA151" s="153">
        <v>140</v>
      </c>
      <c r="DB151" s="153">
        <v>100</v>
      </c>
      <c r="DC151" s="153">
        <v>100</v>
      </c>
      <c r="DD151" s="153">
        <v>20</v>
      </c>
      <c r="DE151" s="153">
        <v>60</v>
      </c>
      <c r="DF151" s="153">
        <v>60</v>
      </c>
      <c r="DG151" s="153">
        <v>56</v>
      </c>
      <c r="DH151" s="153">
        <v>120</v>
      </c>
      <c r="DI151" s="153">
        <v>60</v>
      </c>
      <c r="DJ151" s="153">
        <v>160</v>
      </c>
      <c r="DK151" s="153">
        <v>0</v>
      </c>
      <c r="DL151" s="153"/>
      <c r="DM151" s="153">
        <f ca="1">SUM(OFFSET(CZ151,,1):DL151)</f>
        <v>876</v>
      </c>
      <c r="DN151" s="154"/>
      <c r="DO151" s="153"/>
      <c r="DP151" s="153">
        <v>140</v>
      </c>
      <c r="DQ151" s="153">
        <v>100</v>
      </c>
      <c r="DR151" s="153">
        <v>100</v>
      </c>
      <c r="DS151" s="153">
        <v>20</v>
      </c>
      <c r="DT151" s="153">
        <v>60</v>
      </c>
      <c r="DU151" s="153">
        <v>62</v>
      </c>
      <c r="DV151" s="153">
        <v>56</v>
      </c>
      <c r="DW151" s="153">
        <v>120</v>
      </c>
      <c r="DX151" s="153">
        <v>60</v>
      </c>
      <c r="DY151" s="153">
        <v>160</v>
      </c>
      <c r="DZ151" s="153">
        <v>0</v>
      </c>
      <c r="EA151" s="153"/>
      <c r="EB151" s="153">
        <f ca="1">SUM(OFFSET(DO151,,1):EA151)</f>
        <v>878</v>
      </c>
      <c r="EC151" s="154"/>
      <c r="ED151" s="153"/>
      <c r="EE151" s="153">
        <v>140</v>
      </c>
      <c r="EF151" s="153">
        <v>100</v>
      </c>
      <c r="EG151" s="153">
        <v>100</v>
      </c>
      <c r="EH151" s="153">
        <v>20</v>
      </c>
      <c r="EI151" s="153">
        <v>60</v>
      </c>
      <c r="EJ151" s="153">
        <v>64</v>
      </c>
      <c r="EK151" s="153">
        <v>56</v>
      </c>
      <c r="EL151" s="153">
        <v>120</v>
      </c>
      <c r="EM151" s="153">
        <v>60</v>
      </c>
      <c r="EN151" s="153">
        <v>160</v>
      </c>
      <c r="EO151" s="153">
        <v>0</v>
      </c>
      <c r="EP151" s="153"/>
      <c r="EQ151" s="153">
        <f ca="1">SUM(OFFSET(ED151,,1):EP151)</f>
        <v>880</v>
      </c>
      <c r="ER151" s="154"/>
      <c r="ES151" s="153"/>
      <c r="ET151" s="153">
        <v>140</v>
      </c>
      <c r="EU151" s="153">
        <v>100</v>
      </c>
      <c r="EV151" s="153">
        <v>100</v>
      </c>
      <c r="EW151" s="153">
        <v>20</v>
      </c>
      <c r="EX151" s="153">
        <v>60</v>
      </c>
      <c r="EY151" s="153">
        <v>64</v>
      </c>
      <c r="EZ151" s="153">
        <v>56</v>
      </c>
      <c r="FA151" s="153">
        <v>120</v>
      </c>
      <c r="FB151" s="153">
        <v>60</v>
      </c>
      <c r="FC151" s="153">
        <v>160</v>
      </c>
      <c r="FD151" s="153">
        <v>0</v>
      </c>
      <c r="FE151" s="153"/>
      <c r="FF151" s="153">
        <f ca="1">SUM(OFFSET(ES151,,1):FE151)</f>
        <v>880</v>
      </c>
      <c r="FG151" s="154"/>
      <c r="FH151" s="153"/>
      <c r="FI151" s="153">
        <v>140</v>
      </c>
      <c r="FJ151" s="153">
        <v>100</v>
      </c>
      <c r="FK151" s="153">
        <v>100</v>
      </c>
      <c r="FL151" s="153">
        <v>20</v>
      </c>
      <c r="FM151" s="153">
        <v>60</v>
      </c>
      <c r="FN151" s="153">
        <v>64</v>
      </c>
      <c r="FO151" s="153">
        <v>56</v>
      </c>
      <c r="FP151" s="153">
        <v>120</v>
      </c>
      <c r="FQ151" s="153">
        <v>60</v>
      </c>
      <c r="FR151" s="153">
        <v>160</v>
      </c>
      <c r="FS151" s="153">
        <v>0</v>
      </c>
      <c r="FT151" s="153"/>
      <c r="FU151" s="153">
        <f ca="1">SUM(OFFSET(FH151,,1):FT151)</f>
        <v>880</v>
      </c>
      <c r="FV151" s="154"/>
      <c r="FW151" s="153"/>
      <c r="FX151" s="153">
        <v>140</v>
      </c>
      <c r="FY151" s="153">
        <v>100</v>
      </c>
      <c r="FZ151" s="153">
        <v>100</v>
      </c>
      <c r="GA151" s="153">
        <v>20</v>
      </c>
      <c r="GB151" s="153">
        <v>60</v>
      </c>
      <c r="GC151" s="153">
        <v>64</v>
      </c>
      <c r="GD151" s="153">
        <v>56</v>
      </c>
      <c r="GE151" s="153">
        <v>120</v>
      </c>
      <c r="GF151" s="153">
        <v>60</v>
      </c>
      <c r="GG151" s="153">
        <v>160</v>
      </c>
      <c r="GH151" s="153">
        <v>0</v>
      </c>
      <c r="GI151" s="153"/>
      <c r="GJ151" s="153">
        <f ca="1">SUM(OFFSET(FW151,,1):GI151)</f>
        <v>880</v>
      </c>
      <c r="GK151" s="154"/>
      <c r="GL151" s="153"/>
      <c r="GM151" s="153">
        <v>140</v>
      </c>
      <c r="GN151" s="153">
        <v>100</v>
      </c>
      <c r="GO151" s="153">
        <v>100</v>
      </c>
      <c r="GP151" s="153">
        <v>20</v>
      </c>
      <c r="GQ151" s="153">
        <v>60</v>
      </c>
      <c r="GR151" s="153">
        <v>64</v>
      </c>
      <c r="GS151" s="153">
        <v>56</v>
      </c>
      <c r="GT151" s="153">
        <v>120</v>
      </c>
      <c r="GU151" s="153">
        <v>60</v>
      </c>
      <c r="GV151" s="153">
        <v>160</v>
      </c>
      <c r="GW151" s="153">
        <v>0</v>
      </c>
      <c r="GX151" s="153"/>
      <c r="GY151" s="153">
        <f ca="1">SUM(OFFSET(GL151,,1):GX151)</f>
        <v>880</v>
      </c>
    </row>
    <row r="152" spans="1:207" ht="12" hidden="1" customHeight="1">
      <c r="A152" s="151" t="s">
        <v>86</v>
      </c>
      <c r="B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105" t="s">
        <v>151</v>
      </c>
      <c r="V152" s="92"/>
      <c r="W152" s="92"/>
      <c r="X152" s="92"/>
      <c r="Y152" s="92"/>
      <c r="Z152" s="92"/>
      <c r="AA152" s="120"/>
      <c r="AB152" s="152">
        <v>7</v>
      </c>
      <c r="AC152" s="153"/>
      <c r="AD152" s="153">
        <v>84</v>
      </c>
      <c r="AE152" s="153">
        <v>93</v>
      </c>
      <c r="AF152" s="153">
        <v>90</v>
      </c>
      <c r="AG152" s="153">
        <v>19</v>
      </c>
      <c r="AH152" s="153">
        <v>53</v>
      </c>
      <c r="AI152" s="153">
        <v>55</v>
      </c>
      <c r="AJ152" s="153"/>
      <c r="AK152" s="153">
        <v>184</v>
      </c>
      <c r="AL152" s="153">
        <v>78</v>
      </c>
      <c r="AM152" s="153">
        <v>141</v>
      </c>
      <c r="AN152" s="153"/>
      <c r="AO152" s="153"/>
      <c r="AP152" s="153">
        <f ca="1">SUM(OFFSET(AC152,,1):AO152)</f>
        <v>797</v>
      </c>
      <c r="AQ152" s="154"/>
      <c r="AR152" s="153"/>
      <c r="AS152" s="153">
        <v>84</v>
      </c>
      <c r="AT152" s="153">
        <v>93</v>
      </c>
      <c r="AU152" s="153">
        <v>90</v>
      </c>
      <c r="AV152" s="153">
        <v>19</v>
      </c>
      <c r="AW152" s="153">
        <v>53</v>
      </c>
      <c r="AX152" s="153">
        <v>55</v>
      </c>
      <c r="AY152" s="153"/>
      <c r="AZ152" s="153">
        <v>184</v>
      </c>
      <c r="BA152" s="153">
        <v>78</v>
      </c>
      <c r="BB152" s="153">
        <v>141</v>
      </c>
      <c r="BC152" s="153"/>
      <c r="BD152" s="153"/>
      <c r="BE152" s="153">
        <f ca="1">SUM(OFFSET(AR152,,1):BD152)</f>
        <v>797</v>
      </c>
      <c r="BF152" s="154"/>
      <c r="BG152" s="153">
        <f t="shared" ca="1" si="273"/>
        <v>0</v>
      </c>
      <c r="BH152" s="153">
        <f t="shared" ca="1" si="273"/>
        <v>0</v>
      </c>
      <c r="BI152" s="153">
        <f t="shared" ca="1" si="273"/>
        <v>0</v>
      </c>
      <c r="BJ152" s="153">
        <f t="shared" ca="1" si="273"/>
        <v>0</v>
      </c>
      <c r="BK152" s="153">
        <f t="shared" ca="1" si="273"/>
        <v>0</v>
      </c>
      <c r="BL152" s="153">
        <f t="shared" ca="1" si="273"/>
        <v>0</v>
      </c>
      <c r="BM152" s="153">
        <f t="shared" ca="1" si="273"/>
        <v>0</v>
      </c>
      <c r="BN152" s="153">
        <f t="shared" ca="1" si="273"/>
        <v>0</v>
      </c>
      <c r="BO152" s="153">
        <f t="shared" ca="1" si="273"/>
        <v>0</v>
      </c>
      <c r="BP152" s="153">
        <f t="shared" ca="1" si="273"/>
        <v>0</v>
      </c>
      <c r="BQ152" s="153">
        <f t="shared" ca="1" si="273"/>
        <v>0</v>
      </c>
      <c r="BR152" s="153">
        <f t="shared" ca="1" si="273"/>
        <v>0</v>
      </c>
      <c r="BS152" s="153"/>
      <c r="BT152" s="153">
        <f ca="1">SUM(OFFSET(BG152,,1):BS152)</f>
        <v>0</v>
      </c>
      <c r="BU152" s="154"/>
      <c r="BV152" s="153"/>
      <c r="BW152" s="153">
        <v>85</v>
      </c>
      <c r="BX152" s="153">
        <v>90</v>
      </c>
      <c r="BY152" s="153">
        <v>100</v>
      </c>
      <c r="BZ152" s="153">
        <v>5</v>
      </c>
      <c r="CA152" s="153">
        <v>60</v>
      </c>
      <c r="CB152" s="153">
        <v>52</v>
      </c>
      <c r="CC152" s="153">
        <v>0</v>
      </c>
      <c r="CD152" s="153">
        <v>180</v>
      </c>
      <c r="CE152" s="153">
        <v>62</v>
      </c>
      <c r="CF152" s="153">
        <v>154</v>
      </c>
      <c r="CG152" s="153">
        <v>0</v>
      </c>
      <c r="CH152" s="153"/>
      <c r="CI152" s="153">
        <f ca="1">SUM(OFFSET(BV152,,1):CH152)</f>
        <v>788</v>
      </c>
      <c r="CJ152" s="154"/>
      <c r="CK152" s="153"/>
      <c r="CL152" s="153">
        <v>140</v>
      </c>
      <c r="CM152" s="153">
        <v>90</v>
      </c>
      <c r="CN152" s="153">
        <v>100</v>
      </c>
      <c r="CO152" s="153">
        <v>25</v>
      </c>
      <c r="CP152" s="153">
        <v>60</v>
      </c>
      <c r="CQ152" s="153">
        <v>60</v>
      </c>
      <c r="CR152" s="153">
        <v>0</v>
      </c>
      <c r="CS152" s="153">
        <v>180</v>
      </c>
      <c r="CT152" s="153">
        <v>60</v>
      </c>
      <c r="CU152" s="153">
        <v>160</v>
      </c>
      <c r="CV152" s="153">
        <v>0</v>
      </c>
      <c r="CW152" s="153"/>
      <c r="CX152" s="153">
        <f ca="1">SUM(OFFSET(CK152,,1):CW152)</f>
        <v>875</v>
      </c>
      <c r="CY152" s="154"/>
      <c r="CZ152" s="153"/>
      <c r="DA152" s="153">
        <v>140</v>
      </c>
      <c r="DB152" s="153">
        <v>90</v>
      </c>
      <c r="DC152" s="153">
        <v>100</v>
      </c>
      <c r="DD152" s="153">
        <v>25</v>
      </c>
      <c r="DE152" s="153">
        <v>60</v>
      </c>
      <c r="DF152" s="153">
        <v>60</v>
      </c>
      <c r="DG152" s="153">
        <v>0</v>
      </c>
      <c r="DH152" s="153">
        <v>180</v>
      </c>
      <c r="DI152" s="153">
        <v>60</v>
      </c>
      <c r="DJ152" s="153">
        <v>160</v>
      </c>
      <c r="DK152" s="153">
        <v>0</v>
      </c>
      <c r="DL152" s="153"/>
      <c r="DM152" s="153">
        <f ca="1">SUM(OFFSET(CZ152,,1):DL152)</f>
        <v>875</v>
      </c>
      <c r="DN152" s="154"/>
      <c r="DO152" s="153"/>
      <c r="DP152" s="153">
        <v>140</v>
      </c>
      <c r="DQ152" s="153">
        <v>90</v>
      </c>
      <c r="DR152" s="153">
        <v>100</v>
      </c>
      <c r="DS152" s="153">
        <v>25</v>
      </c>
      <c r="DT152" s="153">
        <v>60</v>
      </c>
      <c r="DU152" s="153">
        <v>62</v>
      </c>
      <c r="DV152" s="153">
        <v>0</v>
      </c>
      <c r="DW152" s="153">
        <v>180</v>
      </c>
      <c r="DX152" s="153">
        <v>60</v>
      </c>
      <c r="DY152" s="153">
        <v>160</v>
      </c>
      <c r="DZ152" s="153">
        <v>0</v>
      </c>
      <c r="EA152" s="153"/>
      <c r="EB152" s="153">
        <f ca="1">SUM(OFFSET(DO152,,1):EA152)</f>
        <v>877</v>
      </c>
      <c r="EC152" s="154"/>
      <c r="ED152" s="153"/>
      <c r="EE152" s="153">
        <v>140</v>
      </c>
      <c r="EF152" s="153">
        <v>90</v>
      </c>
      <c r="EG152" s="153">
        <v>100</v>
      </c>
      <c r="EH152" s="153">
        <v>25</v>
      </c>
      <c r="EI152" s="153">
        <v>60</v>
      </c>
      <c r="EJ152" s="153">
        <v>64</v>
      </c>
      <c r="EK152" s="153">
        <v>0</v>
      </c>
      <c r="EL152" s="153">
        <v>180</v>
      </c>
      <c r="EM152" s="153">
        <v>60</v>
      </c>
      <c r="EN152" s="153">
        <v>160</v>
      </c>
      <c r="EO152" s="153">
        <v>0</v>
      </c>
      <c r="EP152" s="153"/>
      <c r="EQ152" s="153">
        <f ca="1">SUM(OFFSET(ED152,,1):EP152)</f>
        <v>879</v>
      </c>
      <c r="ER152" s="154"/>
      <c r="ES152" s="153"/>
      <c r="ET152" s="153">
        <v>140</v>
      </c>
      <c r="EU152" s="153">
        <v>90</v>
      </c>
      <c r="EV152" s="153">
        <v>100</v>
      </c>
      <c r="EW152" s="153">
        <v>25</v>
      </c>
      <c r="EX152" s="153">
        <v>60</v>
      </c>
      <c r="EY152" s="153">
        <v>64</v>
      </c>
      <c r="EZ152" s="153">
        <v>0</v>
      </c>
      <c r="FA152" s="153">
        <v>180</v>
      </c>
      <c r="FB152" s="153">
        <v>60</v>
      </c>
      <c r="FC152" s="153">
        <v>160</v>
      </c>
      <c r="FD152" s="153">
        <v>0</v>
      </c>
      <c r="FE152" s="153"/>
      <c r="FF152" s="153">
        <f ca="1">SUM(OFFSET(ES152,,1):FE152)</f>
        <v>879</v>
      </c>
      <c r="FG152" s="154"/>
      <c r="FH152" s="153"/>
      <c r="FI152" s="153">
        <v>140</v>
      </c>
      <c r="FJ152" s="153">
        <v>90</v>
      </c>
      <c r="FK152" s="153">
        <v>100</v>
      </c>
      <c r="FL152" s="153">
        <v>25</v>
      </c>
      <c r="FM152" s="153">
        <v>60</v>
      </c>
      <c r="FN152" s="153">
        <v>64</v>
      </c>
      <c r="FO152" s="153">
        <v>0</v>
      </c>
      <c r="FP152" s="153">
        <v>180</v>
      </c>
      <c r="FQ152" s="153">
        <v>60</v>
      </c>
      <c r="FR152" s="153">
        <v>160</v>
      </c>
      <c r="FS152" s="153">
        <v>0</v>
      </c>
      <c r="FT152" s="153"/>
      <c r="FU152" s="153">
        <f ca="1">SUM(OFFSET(FH152,,1):FT152)</f>
        <v>879</v>
      </c>
      <c r="FV152" s="154"/>
      <c r="FW152" s="153"/>
      <c r="FX152" s="153">
        <v>140</v>
      </c>
      <c r="FY152" s="153">
        <v>90</v>
      </c>
      <c r="FZ152" s="153">
        <v>100</v>
      </c>
      <c r="GA152" s="153">
        <v>25</v>
      </c>
      <c r="GB152" s="153">
        <v>60</v>
      </c>
      <c r="GC152" s="153">
        <v>64</v>
      </c>
      <c r="GD152" s="153">
        <v>0</v>
      </c>
      <c r="GE152" s="153">
        <v>180</v>
      </c>
      <c r="GF152" s="153">
        <v>60</v>
      </c>
      <c r="GG152" s="153">
        <v>160</v>
      </c>
      <c r="GH152" s="153">
        <v>0</v>
      </c>
      <c r="GI152" s="153"/>
      <c r="GJ152" s="153">
        <f ca="1">SUM(OFFSET(FW152,,1):GI152)</f>
        <v>879</v>
      </c>
      <c r="GK152" s="154"/>
      <c r="GL152" s="153"/>
      <c r="GM152" s="153">
        <v>140</v>
      </c>
      <c r="GN152" s="153">
        <v>90</v>
      </c>
      <c r="GO152" s="153">
        <v>100</v>
      </c>
      <c r="GP152" s="153">
        <v>25</v>
      </c>
      <c r="GQ152" s="153">
        <v>60</v>
      </c>
      <c r="GR152" s="153">
        <v>64</v>
      </c>
      <c r="GS152" s="153">
        <v>0</v>
      </c>
      <c r="GT152" s="153">
        <v>180</v>
      </c>
      <c r="GU152" s="153">
        <v>60</v>
      </c>
      <c r="GV152" s="153">
        <v>160</v>
      </c>
      <c r="GW152" s="153">
        <v>0</v>
      </c>
      <c r="GX152" s="153"/>
      <c r="GY152" s="153">
        <f ca="1">SUM(OFFSET(GL152,,1):GX152)</f>
        <v>879</v>
      </c>
    </row>
    <row r="153" spans="1:207" ht="12" hidden="1" customHeight="1">
      <c r="A153" s="151" t="s">
        <v>86</v>
      </c>
      <c r="B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105" t="s">
        <v>152</v>
      </c>
      <c r="V153" s="92"/>
      <c r="W153" s="92"/>
      <c r="X153" s="92"/>
      <c r="Y153" s="92"/>
      <c r="Z153" s="92"/>
      <c r="AA153" s="120"/>
      <c r="AB153" s="152">
        <v>8</v>
      </c>
      <c r="AC153" s="153"/>
      <c r="AD153" s="153">
        <v>84</v>
      </c>
      <c r="AE153" s="153">
        <v>85</v>
      </c>
      <c r="AF153" s="153">
        <v>88</v>
      </c>
      <c r="AG153" s="153">
        <v>24</v>
      </c>
      <c r="AH153" s="153">
        <v>54</v>
      </c>
      <c r="AI153" s="153">
        <v>61</v>
      </c>
      <c r="AJ153" s="153"/>
      <c r="AK153" s="153">
        <v>159</v>
      </c>
      <c r="AL153" s="153">
        <v>79</v>
      </c>
      <c r="AM153" s="153">
        <v>138</v>
      </c>
      <c r="AN153" s="153"/>
      <c r="AO153" s="153"/>
      <c r="AP153" s="153">
        <f ca="1">SUM(OFFSET(AC153,,1):AO153)</f>
        <v>772</v>
      </c>
      <c r="AQ153" s="154"/>
      <c r="AR153" s="153"/>
      <c r="AS153" s="153">
        <v>84</v>
      </c>
      <c r="AT153" s="153">
        <v>85</v>
      </c>
      <c r="AU153" s="153">
        <v>88</v>
      </c>
      <c r="AV153" s="153">
        <v>24</v>
      </c>
      <c r="AW153" s="153">
        <v>54</v>
      </c>
      <c r="AX153" s="153">
        <v>61</v>
      </c>
      <c r="AY153" s="153"/>
      <c r="AZ153" s="153">
        <v>159</v>
      </c>
      <c r="BA153" s="153">
        <v>79</v>
      </c>
      <c r="BB153" s="153">
        <v>138</v>
      </c>
      <c r="BC153" s="153"/>
      <c r="BD153" s="153"/>
      <c r="BE153" s="153">
        <f ca="1">SUM(OFFSET(AR153,,1):BD153)</f>
        <v>772</v>
      </c>
      <c r="BF153" s="154"/>
      <c r="BG153" s="153">
        <f t="shared" ca="1" si="273"/>
        <v>0</v>
      </c>
      <c r="BH153" s="153">
        <f t="shared" ca="1" si="273"/>
        <v>0</v>
      </c>
      <c r="BI153" s="153">
        <f t="shared" ca="1" si="273"/>
        <v>0</v>
      </c>
      <c r="BJ153" s="153">
        <f t="shared" ca="1" si="273"/>
        <v>0</v>
      </c>
      <c r="BK153" s="153">
        <f t="shared" ca="1" si="273"/>
        <v>0</v>
      </c>
      <c r="BL153" s="153">
        <f t="shared" ca="1" si="273"/>
        <v>0</v>
      </c>
      <c r="BM153" s="153">
        <f t="shared" ca="1" si="273"/>
        <v>0</v>
      </c>
      <c r="BN153" s="153">
        <f t="shared" ca="1" si="273"/>
        <v>0</v>
      </c>
      <c r="BO153" s="153">
        <f t="shared" ca="1" si="273"/>
        <v>0</v>
      </c>
      <c r="BP153" s="153">
        <f t="shared" ca="1" si="273"/>
        <v>0</v>
      </c>
      <c r="BQ153" s="153">
        <f t="shared" ca="1" si="273"/>
        <v>0</v>
      </c>
      <c r="BR153" s="153">
        <f t="shared" ca="1" si="273"/>
        <v>0</v>
      </c>
      <c r="BS153" s="153"/>
      <c r="BT153" s="153">
        <f ca="1">SUM(OFFSET(BG153,,1):BS153)</f>
        <v>0</v>
      </c>
      <c r="BU153" s="154"/>
      <c r="BV153" s="153"/>
      <c r="BW153" s="153">
        <v>85</v>
      </c>
      <c r="BX153" s="153">
        <v>80</v>
      </c>
      <c r="BY153" s="153">
        <v>100</v>
      </c>
      <c r="BZ153" s="153">
        <v>30</v>
      </c>
      <c r="CA153" s="153">
        <v>50</v>
      </c>
      <c r="CB153" s="153">
        <v>60</v>
      </c>
      <c r="CC153" s="153">
        <v>0</v>
      </c>
      <c r="CD153" s="153">
        <v>180</v>
      </c>
      <c r="CE153" s="153">
        <v>74</v>
      </c>
      <c r="CF153" s="153">
        <v>152</v>
      </c>
      <c r="CG153" s="153">
        <v>0</v>
      </c>
      <c r="CH153" s="153"/>
      <c r="CI153" s="153">
        <f ca="1">SUM(OFFSET(BV153,,1):CH153)</f>
        <v>811</v>
      </c>
      <c r="CJ153" s="154"/>
      <c r="CK153" s="153"/>
      <c r="CL153" s="153">
        <v>85</v>
      </c>
      <c r="CM153" s="153">
        <v>80</v>
      </c>
      <c r="CN153" s="153">
        <v>100</v>
      </c>
      <c r="CO153" s="153">
        <v>15</v>
      </c>
      <c r="CP153" s="153">
        <v>55</v>
      </c>
      <c r="CQ153" s="153">
        <v>50</v>
      </c>
      <c r="CR153" s="153">
        <v>0</v>
      </c>
      <c r="CS153" s="153">
        <v>180</v>
      </c>
      <c r="CT153" s="153">
        <v>60</v>
      </c>
      <c r="CU153" s="153">
        <v>150</v>
      </c>
      <c r="CV153" s="153">
        <v>0</v>
      </c>
      <c r="CW153" s="153"/>
      <c r="CX153" s="153">
        <f ca="1">SUM(OFFSET(CK153,,1):CW153)</f>
        <v>775</v>
      </c>
      <c r="CY153" s="154"/>
      <c r="CZ153" s="153"/>
      <c r="DA153" s="153">
        <v>140</v>
      </c>
      <c r="DB153" s="153">
        <v>80</v>
      </c>
      <c r="DC153" s="153">
        <v>100</v>
      </c>
      <c r="DD153" s="153">
        <v>30</v>
      </c>
      <c r="DE153" s="153">
        <v>55</v>
      </c>
      <c r="DF153" s="153">
        <v>60</v>
      </c>
      <c r="DG153" s="153">
        <v>0</v>
      </c>
      <c r="DH153" s="153">
        <v>180</v>
      </c>
      <c r="DI153" s="153">
        <v>60</v>
      </c>
      <c r="DJ153" s="153">
        <v>160</v>
      </c>
      <c r="DK153" s="153">
        <v>0</v>
      </c>
      <c r="DL153" s="153"/>
      <c r="DM153" s="153">
        <f ca="1">SUM(OFFSET(CZ153,,1):DL153)</f>
        <v>865</v>
      </c>
      <c r="DN153" s="154"/>
      <c r="DO153" s="153"/>
      <c r="DP153" s="153">
        <v>140</v>
      </c>
      <c r="DQ153" s="153">
        <v>80</v>
      </c>
      <c r="DR153" s="153">
        <v>100</v>
      </c>
      <c r="DS153" s="153">
        <v>30</v>
      </c>
      <c r="DT153" s="153">
        <v>55</v>
      </c>
      <c r="DU153" s="153">
        <v>62</v>
      </c>
      <c r="DV153" s="153">
        <v>0</v>
      </c>
      <c r="DW153" s="153">
        <v>180</v>
      </c>
      <c r="DX153" s="153">
        <v>60</v>
      </c>
      <c r="DY153" s="153">
        <v>160</v>
      </c>
      <c r="DZ153" s="153">
        <v>0</v>
      </c>
      <c r="EA153" s="153"/>
      <c r="EB153" s="153">
        <f ca="1">SUM(OFFSET(DO153,,1):EA153)</f>
        <v>867</v>
      </c>
      <c r="EC153" s="154"/>
      <c r="ED153" s="153"/>
      <c r="EE153" s="153">
        <v>140</v>
      </c>
      <c r="EF153" s="153">
        <v>80</v>
      </c>
      <c r="EG153" s="153">
        <v>100</v>
      </c>
      <c r="EH153" s="153">
        <v>30</v>
      </c>
      <c r="EI153" s="153">
        <v>55</v>
      </c>
      <c r="EJ153" s="153">
        <v>64</v>
      </c>
      <c r="EK153" s="153">
        <v>0</v>
      </c>
      <c r="EL153" s="153">
        <v>180</v>
      </c>
      <c r="EM153" s="153">
        <v>60</v>
      </c>
      <c r="EN153" s="153">
        <v>160</v>
      </c>
      <c r="EO153" s="153">
        <v>0</v>
      </c>
      <c r="EP153" s="153"/>
      <c r="EQ153" s="153">
        <f ca="1">SUM(OFFSET(ED153,,1):EP153)</f>
        <v>869</v>
      </c>
      <c r="ER153" s="154"/>
      <c r="ES153" s="153"/>
      <c r="ET153" s="153">
        <v>140</v>
      </c>
      <c r="EU153" s="153">
        <v>80</v>
      </c>
      <c r="EV153" s="153">
        <v>100</v>
      </c>
      <c r="EW153" s="153">
        <v>30</v>
      </c>
      <c r="EX153" s="153">
        <v>55</v>
      </c>
      <c r="EY153" s="153">
        <v>64</v>
      </c>
      <c r="EZ153" s="153">
        <v>0</v>
      </c>
      <c r="FA153" s="153">
        <v>180</v>
      </c>
      <c r="FB153" s="153">
        <v>60</v>
      </c>
      <c r="FC153" s="153">
        <v>160</v>
      </c>
      <c r="FD153" s="153">
        <v>0</v>
      </c>
      <c r="FE153" s="153"/>
      <c r="FF153" s="153">
        <f ca="1">SUM(OFFSET(ES153,,1):FE153)</f>
        <v>869</v>
      </c>
      <c r="FG153" s="154"/>
      <c r="FH153" s="153"/>
      <c r="FI153" s="153">
        <v>140</v>
      </c>
      <c r="FJ153" s="153">
        <v>80</v>
      </c>
      <c r="FK153" s="153">
        <v>100</v>
      </c>
      <c r="FL153" s="153">
        <v>30</v>
      </c>
      <c r="FM153" s="153">
        <v>55</v>
      </c>
      <c r="FN153" s="153">
        <v>64</v>
      </c>
      <c r="FO153" s="153">
        <v>0</v>
      </c>
      <c r="FP153" s="153">
        <v>180</v>
      </c>
      <c r="FQ153" s="153">
        <v>60</v>
      </c>
      <c r="FR153" s="153">
        <v>160</v>
      </c>
      <c r="FS153" s="153">
        <v>0</v>
      </c>
      <c r="FT153" s="153"/>
      <c r="FU153" s="153">
        <f ca="1">SUM(OFFSET(FH153,,1):FT153)</f>
        <v>869</v>
      </c>
      <c r="FV153" s="154"/>
      <c r="FW153" s="153"/>
      <c r="FX153" s="153">
        <v>140</v>
      </c>
      <c r="FY153" s="153">
        <v>80</v>
      </c>
      <c r="FZ153" s="153">
        <v>100</v>
      </c>
      <c r="GA153" s="153">
        <v>30</v>
      </c>
      <c r="GB153" s="153">
        <v>55</v>
      </c>
      <c r="GC153" s="153">
        <v>64</v>
      </c>
      <c r="GD153" s="153">
        <v>0</v>
      </c>
      <c r="GE153" s="153">
        <v>180</v>
      </c>
      <c r="GF153" s="153">
        <v>60</v>
      </c>
      <c r="GG153" s="153">
        <v>160</v>
      </c>
      <c r="GH153" s="153">
        <v>0</v>
      </c>
      <c r="GI153" s="153"/>
      <c r="GJ153" s="153">
        <f ca="1">SUM(OFFSET(FW153,,1):GI153)</f>
        <v>869</v>
      </c>
      <c r="GK153" s="154"/>
      <c r="GL153" s="153"/>
      <c r="GM153" s="153">
        <v>140</v>
      </c>
      <c r="GN153" s="153">
        <v>80</v>
      </c>
      <c r="GO153" s="153">
        <v>100</v>
      </c>
      <c r="GP153" s="153">
        <v>30</v>
      </c>
      <c r="GQ153" s="153">
        <v>55</v>
      </c>
      <c r="GR153" s="153">
        <v>64</v>
      </c>
      <c r="GS153" s="153">
        <v>0</v>
      </c>
      <c r="GT153" s="153">
        <v>180</v>
      </c>
      <c r="GU153" s="153">
        <v>60</v>
      </c>
      <c r="GV153" s="153">
        <v>160</v>
      </c>
      <c r="GW153" s="153">
        <v>0</v>
      </c>
      <c r="GX153" s="153"/>
      <c r="GY153" s="153">
        <f ca="1">SUM(OFFSET(GL153,,1):GX153)</f>
        <v>869</v>
      </c>
    </row>
    <row r="154" spans="1:207" ht="12" hidden="1" customHeight="1">
      <c r="A154" s="151" t="s">
        <v>86</v>
      </c>
      <c r="B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105" t="s">
        <v>153</v>
      </c>
      <c r="V154" s="92"/>
      <c r="W154" s="92"/>
      <c r="X154" s="92"/>
      <c r="Y154" s="92"/>
      <c r="Z154" s="92"/>
      <c r="AA154" s="120"/>
      <c r="AB154" s="152">
        <v>9</v>
      </c>
      <c r="AC154" s="153"/>
      <c r="AD154" s="153">
        <v>75</v>
      </c>
      <c r="AE154" s="153">
        <v>62</v>
      </c>
      <c r="AF154" s="153">
        <v>52</v>
      </c>
      <c r="AG154" s="153">
        <v>33</v>
      </c>
      <c r="AH154" s="153">
        <v>31</v>
      </c>
      <c r="AI154" s="153"/>
      <c r="AJ154" s="153"/>
      <c r="AK154" s="153"/>
      <c r="AL154" s="153">
        <v>40</v>
      </c>
      <c r="AM154" s="153"/>
      <c r="AN154" s="153"/>
      <c r="AO154" s="153"/>
      <c r="AP154" s="153">
        <f ca="1">SUM(OFFSET(AC154,,1):AO154)</f>
        <v>293</v>
      </c>
      <c r="AQ154" s="154"/>
      <c r="AR154" s="153"/>
      <c r="AS154" s="153">
        <v>75</v>
      </c>
      <c r="AT154" s="153">
        <v>62</v>
      </c>
      <c r="AU154" s="153">
        <v>52</v>
      </c>
      <c r="AV154" s="153">
        <v>33</v>
      </c>
      <c r="AW154" s="153">
        <v>31</v>
      </c>
      <c r="AX154" s="153"/>
      <c r="AY154" s="153"/>
      <c r="AZ154" s="153"/>
      <c r="BA154" s="153">
        <v>40</v>
      </c>
      <c r="BB154" s="153"/>
      <c r="BC154" s="153"/>
      <c r="BD154" s="153"/>
      <c r="BE154" s="153">
        <f ca="1">SUM(OFFSET(AR154,,1):BD154)</f>
        <v>293</v>
      </c>
      <c r="BF154" s="154"/>
      <c r="BG154" s="153">
        <f t="shared" ca="1" si="273"/>
        <v>0</v>
      </c>
      <c r="BH154" s="153">
        <f t="shared" ca="1" si="273"/>
        <v>0</v>
      </c>
      <c r="BI154" s="153">
        <f t="shared" ca="1" si="273"/>
        <v>0</v>
      </c>
      <c r="BJ154" s="153">
        <f t="shared" ca="1" si="273"/>
        <v>0</v>
      </c>
      <c r="BK154" s="153">
        <f t="shared" ca="1" si="273"/>
        <v>0</v>
      </c>
      <c r="BL154" s="153">
        <f t="shared" ca="1" si="273"/>
        <v>0</v>
      </c>
      <c r="BM154" s="153">
        <f t="shared" ca="1" si="273"/>
        <v>0</v>
      </c>
      <c r="BN154" s="153">
        <f t="shared" ca="1" si="273"/>
        <v>0</v>
      </c>
      <c r="BO154" s="153">
        <f t="shared" ca="1" si="273"/>
        <v>0</v>
      </c>
      <c r="BP154" s="153">
        <f t="shared" ca="1" si="273"/>
        <v>0</v>
      </c>
      <c r="BQ154" s="153">
        <f t="shared" ca="1" si="273"/>
        <v>0</v>
      </c>
      <c r="BR154" s="153">
        <f t="shared" ca="1" si="273"/>
        <v>0</v>
      </c>
      <c r="BS154" s="153"/>
      <c r="BT154" s="153">
        <f ca="1">SUM(OFFSET(BG154,,1):BS154)</f>
        <v>0</v>
      </c>
      <c r="BU154" s="154"/>
      <c r="BV154" s="153"/>
      <c r="BW154" s="153">
        <v>100</v>
      </c>
      <c r="BX154" s="153">
        <v>55</v>
      </c>
      <c r="BY154" s="153">
        <v>50</v>
      </c>
      <c r="BZ154" s="153">
        <v>41</v>
      </c>
      <c r="CA154" s="153">
        <v>30</v>
      </c>
      <c r="CB154" s="153">
        <v>0</v>
      </c>
      <c r="CC154" s="153">
        <v>0</v>
      </c>
      <c r="CD154" s="153">
        <v>0</v>
      </c>
      <c r="CE154" s="153">
        <v>60</v>
      </c>
      <c r="CF154" s="153">
        <v>0</v>
      </c>
      <c r="CG154" s="153">
        <v>0</v>
      </c>
      <c r="CH154" s="153"/>
      <c r="CI154" s="153">
        <f ca="1">SUM(OFFSET(BV154,,1):CH154)</f>
        <v>336</v>
      </c>
      <c r="CJ154" s="154"/>
      <c r="CK154" s="153"/>
      <c r="CL154" s="153">
        <v>115</v>
      </c>
      <c r="CM154" s="153">
        <v>60</v>
      </c>
      <c r="CN154" s="153">
        <v>50</v>
      </c>
      <c r="CO154" s="153">
        <v>35</v>
      </c>
      <c r="CP154" s="153">
        <v>40</v>
      </c>
      <c r="CQ154" s="153">
        <v>0</v>
      </c>
      <c r="CR154" s="153">
        <v>0</v>
      </c>
      <c r="CS154" s="153">
        <v>0</v>
      </c>
      <c r="CT154" s="153">
        <v>60</v>
      </c>
      <c r="CU154" s="153">
        <v>0</v>
      </c>
      <c r="CV154" s="153">
        <v>0</v>
      </c>
      <c r="CW154" s="153"/>
      <c r="CX154" s="153">
        <f ca="1">SUM(OFFSET(CK154,,1):CW154)</f>
        <v>360</v>
      </c>
      <c r="CY154" s="154"/>
      <c r="CZ154" s="153"/>
      <c r="DA154" s="153">
        <v>115</v>
      </c>
      <c r="DB154" s="153">
        <v>60</v>
      </c>
      <c r="DC154" s="153">
        <v>50</v>
      </c>
      <c r="DD154" s="153">
        <v>15</v>
      </c>
      <c r="DE154" s="153">
        <v>45</v>
      </c>
      <c r="DF154" s="153">
        <v>0</v>
      </c>
      <c r="DG154" s="153">
        <v>0</v>
      </c>
      <c r="DH154" s="153">
        <v>0</v>
      </c>
      <c r="DI154" s="153">
        <v>60</v>
      </c>
      <c r="DJ154" s="153">
        <v>0</v>
      </c>
      <c r="DK154" s="153">
        <v>0</v>
      </c>
      <c r="DL154" s="153"/>
      <c r="DM154" s="153">
        <f ca="1">SUM(OFFSET(CZ154,,1):DL154)</f>
        <v>345</v>
      </c>
      <c r="DN154" s="154"/>
      <c r="DO154" s="153"/>
      <c r="DP154" s="153">
        <v>115</v>
      </c>
      <c r="DQ154" s="153">
        <v>60</v>
      </c>
      <c r="DR154" s="153">
        <v>50</v>
      </c>
      <c r="DS154" s="153">
        <v>35</v>
      </c>
      <c r="DT154" s="153">
        <v>50</v>
      </c>
      <c r="DU154" s="153">
        <v>0</v>
      </c>
      <c r="DV154" s="153">
        <v>0</v>
      </c>
      <c r="DW154" s="153">
        <v>0</v>
      </c>
      <c r="DX154" s="153">
        <v>60</v>
      </c>
      <c r="DY154" s="153">
        <v>0</v>
      </c>
      <c r="DZ154" s="153">
        <v>0</v>
      </c>
      <c r="EA154" s="153"/>
      <c r="EB154" s="153">
        <f ca="1">SUM(OFFSET(DO154,,1):EA154)</f>
        <v>370</v>
      </c>
      <c r="EC154" s="154"/>
      <c r="ED154" s="153"/>
      <c r="EE154" s="153">
        <v>115</v>
      </c>
      <c r="EF154" s="153">
        <v>60</v>
      </c>
      <c r="EG154" s="153">
        <v>50</v>
      </c>
      <c r="EH154" s="153">
        <v>35</v>
      </c>
      <c r="EI154" s="153">
        <v>50</v>
      </c>
      <c r="EJ154" s="153">
        <v>0</v>
      </c>
      <c r="EK154" s="153">
        <v>0</v>
      </c>
      <c r="EL154" s="153">
        <v>0</v>
      </c>
      <c r="EM154" s="153">
        <v>60</v>
      </c>
      <c r="EN154" s="153">
        <v>0</v>
      </c>
      <c r="EO154" s="153">
        <v>0</v>
      </c>
      <c r="EP154" s="153"/>
      <c r="EQ154" s="153">
        <f ca="1">SUM(OFFSET(ED154,,1):EP154)</f>
        <v>370</v>
      </c>
      <c r="ER154" s="154"/>
      <c r="ES154" s="153"/>
      <c r="ET154" s="153">
        <v>115</v>
      </c>
      <c r="EU154" s="153">
        <v>60</v>
      </c>
      <c r="EV154" s="153">
        <v>50</v>
      </c>
      <c r="EW154" s="153">
        <v>35</v>
      </c>
      <c r="EX154" s="153">
        <v>50</v>
      </c>
      <c r="EY154" s="153">
        <v>0</v>
      </c>
      <c r="EZ154" s="153">
        <v>0</v>
      </c>
      <c r="FA154" s="153">
        <v>0</v>
      </c>
      <c r="FB154" s="153">
        <v>60</v>
      </c>
      <c r="FC154" s="153">
        <v>0</v>
      </c>
      <c r="FD154" s="153">
        <v>0</v>
      </c>
      <c r="FE154" s="153"/>
      <c r="FF154" s="153">
        <f ca="1">SUM(OFFSET(ES154,,1):FE154)</f>
        <v>370</v>
      </c>
      <c r="FG154" s="154"/>
      <c r="FH154" s="153"/>
      <c r="FI154" s="153">
        <v>115</v>
      </c>
      <c r="FJ154" s="153">
        <v>60</v>
      </c>
      <c r="FK154" s="153">
        <v>50</v>
      </c>
      <c r="FL154" s="153">
        <v>35</v>
      </c>
      <c r="FM154" s="153">
        <v>50</v>
      </c>
      <c r="FN154" s="153">
        <v>0</v>
      </c>
      <c r="FO154" s="153">
        <v>0</v>
      </c>
      <c r="FP154" s="153">
        <v>0</v>
      </c>
      <c r="FQ154" s="153">
        <v>60</v>
      </c>
      <c r="FR154" s="153">
        <v>0</v>
      </c>
      <c r="FS154" s="153">
        <v>0</v>
      </c>
      <c r="FT154" s="153"/>
      <c r="FU154" s="153">
        <f ca="1">SUM(OFFSET(FH154,,1):FT154)</f>
        <v>370</v>
      </c>
      <c r="FV154" s="154"/>
      <c r="FW154" s="153"/>
      <c r="FX154" s="153">
        <v>115</v>
      </c>
      <c r="FY154" s="153">
        <v>60</v>
      </c>
      <c r="FZ154" s="153">
        <v>50</v>
      </c>
      <c r="GA154" s="153">
        <v>35</v>
      </c>
      <c r="GB154" s="153">
        <v>50</v>
      </c>
      <c r="GC154" s="153">
        <v>0</v>
      </c>
      <c r="GD154" s="153">
        <v>0</v>
      </c>
      <c r="GE154" s="153">
        <v>0</v>
      </c>
      <c r="GF154" s="153">
        <v>60</v>
      </c>
      <c r="GG154" s="153">
        <v>0</v>
      </c>
      <c r="GH154" s="153">
        <v>0</v>
      </c>
      <c r="GI154" s="153"/>
      <c r="GJ154" s="153">
        <f ca="1">SUM(OFFSET(FW154,,1):GI154)</f>
        <v>370</v>
      </c>
      <c r="GK154" s="154"/>
      <c r="GL154" s="153"/>
      <c r="GM154" s="153">
        <v>115</v>
      </c>
      <c r="GN154" s="153">
        <v>60</v>
      </c>
      <c r="GO154" s="153">
        <v>50</v>
      </c>
      <c r="GP154" s="153">
        <v>35</v>
      </c>
      <c r="GQ154" s="153">
        <v>50</v>
      </c>
      <c r="GR154" s="153">
        <v>0</v>
      </c>
      <c r="GS154" s="153">
        <v>0</v>
      </c>
      <c r="GT154" s="153">
        <v>0</v>
      </c>
      <c r="GU154" s="153">
        <v>60</v>
      </c>
      <c r="GV154" s="153">
        <v>0</v>
      </c>
      <c r="GW154" s="153">
        <v>0</v>
      </c>
      <c r="GX154" s="153"/>
      <c r="GY154" s="153">
        <f ca="1">SUM(OFFSET(GL154,,1):GX154)</f>
        <v>370</v>
      </c>
    </row>
    <row r="155" spans="1:207" ht="12" hidden="1" customHeight="1">
      <c r="A155" s="151" t="s">
        <v>86</v>
      </c>
      <c r="B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105" t="s">
        <v>154</v>
      </c>
      <c r="V155" s="92"/>
      <c r="W155" s="92"/>
      <c r="X155" s="92"/>
      <c r="Y155" s="92"/>
      <c r="Z155" s="92"/>
      <c r="AA155" s="120"/>
      <c r="AB155" s="152">
        <v>10</v>
      </c>
      <c r="AC155" s="153"/>
      <c r="AD155" s="153">
        <v>77</v>
      </c>
      <c r="AE155" s="153">
        <v>49</v>
      </c>
      <c r="AF155" s="153">
        <v>54</v>
      </c>
      <c r="AG155" s="153">
        <v>27</v>
      </c>
      <c r="AH155" s="153">
        <v>14</v>
      </c>
      <c r="AI155" s="153"/>
      <c r="AJ155" s="153"/>
      <c r="AK155" s="153"/>
      <c r="AL155" s="153">
        <v>39</v>
      </c>
      <c r="AM155" s="153"/>
      <c r="AN155" s="153"/>
      <c r="AO155" s="153"/>
      <c r="AP155" s="153">
        <f ca="1">SUM(OFFSET(AC155,,1):AO155)</f>
        <v>260</v>
      </c>
      <c r="AQ155" s="154"/>
      <c r="AR155" s="153"/>
      <c r="AS155" s="153">
        <v>77</v>
      </c>
      <c r="AT155" s="153">
        <v>49</v>
      </c>
      <c r="AU155" s="153">
        <v>54</v>
      </c>
      <c r="AV155" s="153">
        <v>27</v>
      </c>
      <c r="AW155" s="153">
        <v>14</v>
      </c>
      <c r="AX155" s="153"/>
      <c r="AY155" s="153"/>
      <c r="AZ155" s="153"/>
      <c r="BA155" s="153">
        <v>39</v>
      </c>
      <c r="BB155" s="153"/>
      <c r="BC155" s="153"/>
      <c r="BD155" s="153"/>
      <c r="BE155" s="153">
        <f ca="1">SUM(OFFSET(AR155,,1):BD155)</f>
        <v>260</v>
      </c>
      <c r="BF155" s="154"/>
      <c r="BG155" s="153">
        <f t="shared" ca="1" si="273"/>
        <v>0</v>
      </c>
      <c r="BH155" s="153">
        <f t="shared" ca="1" si="273"/>
        <v>0</v>
      </c>
      <c r="BI155" s="153">
        <f t="shared" ca="1" si="273"/>
        <v>0</v>
      </c>
      <c r="BJ155" s="153">
        <f t="shared" ca="1" si="273"/>
        <v>0</v>
      </c>
      <c r="BK155" s="153">
        <f t="shared" ca="1" si="273"/>
        <v>0</v>
      </c>
      <c r="BL155" s="153">
        <f t="shared" ca="1" si="273"/>
        <v>0</v>
      </c>
      <c r="BM155" s="153">
        <f t="shared" ca="1" si="273"/>
        <v>0</v>
      </c>
      <c r="BN155" s="153">
        <f t="shared" ca="1" si="273"/>
        <v>0</v>
      </c>
      <c r="BO155" s="153">
        <f t="shared" ca="1" si="273"/>
        <v>0</v>
      </c>
      <c r="BP155" s="153">
        <f t="shared" ca="1" si="273"/>
        <v>0</v>
      </c>
      <c r="BQ155" s="153">
        <f t="shared" ca="1" si="273"/>
        <v>0</v>
      </c>
      <c r="BR155" s="153">
        <f t="shared" ca="1" si="273"/>
        <v>0</v>
      </c>
      <c r="BS155" s="153"/>
      <c r="BT155" s="153">
        <f ca="1">SUM(OFFSET(BG155,,1):BS155)</f>
        <v>0</v>
      </c>
      <c r="BU155" s="154"/>
      <c r="BV155" s="153"/>
      <c r="BW155" s="153">
        <v>75</v>
      </c>
      <c r="BX155" s="153">
        <v>55</v>
      </c>
      <c r="BY155" s="153">
        <v>45</v>
      </c>
      <c r="BZ155" s="153">
        <v>30</v>
      </c>
      <c r="CA155" s="153">
        <v>30</v>
      </c>
      <c r="CB155" s="153">
        <v>0</v>
      </c>
      <c r="CC155" s="153">
        <v>0</v>
      </c>
      <c r="CD155" s="153">
        <v>0</v>
      </c>
      <c r="CE155" s="153">
        <v>38</v>
      </c>
      <c r="CF155" s="153">
        <v>0</v>
      </c>
      <c r="CG155" s="153">
        <v>0</v>
      </c>
      <c r="CH155" s="153"/>
      <c r="CI155" s="153">
        <f ca="1">SUM(OFFSET(BV155,,1):CH155)</f>
        <v>273</v>
      </c>
      <c r="CJ155" s="154"/>
      <c r="CK155" s="153"/>
      <c r="CL155" s="153">
        <v>100</v>
      </c>
      <c r="CM155" s="153">
        <v>55</v>
      </c>
      <c r="CN155" s="153">
        <v>50</v>
      </c>
      <c r="CO155" s="153">
        <v>30</v>
      </c>
      <c r="CP155" s="153">
        <v>30</v>
      </c>
      <c r="CQ155" s="153">
        <v>0</v>
      </c>
      <c r="CR155" s="153">
        <v>0</v>
      </c>
      <c r="CS155" s="153">
        <v>0</v>
      </c>
      <c r="CT155" s="153">
        <v>60</v>
      </c>
      <c r="CU155" s="153">
        <v>0</v>
      </c>
      <c r="CV155" s="153">
        <v>0</v>
      </c>
      <c r="CW155" s="153"/>
      <c r="CX155" s="153">
        <f ca="1">SUM(OFFSET(CK155,,1):CW155)</f>
        <v>325</v>
      </c>
      <c r="CY155" s="154"/>
      <c r="CZ155" s="153"/>
      <c r="DA155" s="153">
        <v>115</v>
      </c>
      <c r="DB155" s="153">
        <v>55</v>
      </c>
      <c r="DC155" s="153">
        <v>50</v>
      </c>
      <c r="DD155" s="153">
        <v>35</v>
      </c>
      <c r="DE155" s="153">
        <v>40</v>
      </c>
      <c r="DF155" s="153">
        <v>0</v>
      </c>
      <c r="DG155" s="153">
        <v>0</v>
      </c>
      <c r="DH155" s="153">
        <v>0</v>
      </c>
      <c r="DI155" s="153">
        <v>60</v>
      </c>
      <c r="DJ155" s="153">
        <v>0</v>
      </c>
      <c r="DK155" s="153">
        <v>0</v>
      </c>
      <c r="DL155" s="153"/>
      <c r="DM155" s="153">
        <f ca="1">SUM(OFFSET(CZ155,,1):DL155)</f>
        <v>355</v>
      </c>
      <c r="DN155" s="154"/>
      <c r="DO155" s="153"/>
      <c r="DP155" s="153">
        <v>115</v>
      </c>
      <c r="DQ155" s="153">
        <v>55</v>
      </c>
      <c r="DR155" s="153">
        <v>50</v>
      </c>
      <c r="DS155" s="153">
        <v>15</v>
      </c>
      <c r="DT155" s="153">
        <v>45</v>
      </c>
      <c r="DU155" s="153">
        <v>0</v>
      </c>
      <c r="DV155" s="153">
        <v>0</v>
      </c>
      <c r="DW155" s="153">
        <v>0</v>
      </c>
      <c r="DX155" s="153">
        <v>60</v>
      </c>
      <c r="DY155" s="153">
        <v>0</v>
      </c>
      <c r="DZ155" s="153">
        <v>0</v>
      </c>
      <c r="EA155" s="153"/>
      <c r="EB155" s="153">
        <f ca="1">SUM(OFFSET(DO155,,1):EA155)</f>
        <v>340</v>
      </c>
      <c r="EC155" s="154"/>
      <c r="ED155" s="153"/>
      <c r="EE155" s="153">
        <v>115</v>
      </c>
      <c r="EF155" s="153">
        <v>55</v>
      </c>
      <c r="EG155" s="153">
        <v>50</v>
      </c>
      <c r="EH155" s="153">
        <v>35</v>
      </c>
      <c r="EI155" s="153">
        <v>50</v>
      </c>
      <c r="EJ155" s="153">
        <v>0</v>
      </c>
      <c r="EK155" s="153">
        <v>0</v>
      </c>
      <c r="EL155" s="153">
        <v>0</v>
      </c>
      <c r="EM155" s="153">
        <v>60</v>
      </c>
      <c r="EN155" s="153">
        <v>0</v>
      </c>
      <c r="EO155" s="153">
        <v>0</v>
      </c>
      <c r="EP155" s="153"/>
      <c r="EQ155" s="153">
        <f ca="1">SUM(OFFSET(ED155,,1):EP155)</f>
        <v>365</v>
      </c>
      <c r="ER155" s="154"/>
      <c r="ES155" s="153"/>
      <c r="ET155" s="153">
        <v>115</v>
      </c>
      <c r="EU155" s="153">
        <v>55</v>
      </c>
      <c r="EV155" s="153">
        <v>50</v>
      </c>
      <c r="EW155" s="153">
        <v>35</v>
      </c>
      <c r="EX155" s="153">
        <v>50</v>
      </c>
      <c r="EY155" s="153">
        <v>0</v>
      </c>
      <c r="EZ155" s="153">
        <v>0</v>
      </c>
      <c r="FA155" s="153">
        <v>0</v>
      </c>
      <c r="FB155" s="153">
        <v>60</v>
      </c>
      <c r="FC155" s="153">
        <v>0</v>
      </c>
      <c r="FD155" s="153">
        <v>0</v>
      </c>
      <c r="FE155" s="153"/>
      <c r="FF155" s="153">
        <f ca="1">SUM(OFFSET(ES155,,1):FE155)</f>
        <v>365</v>
      </c>
      <c r="FG155" s="154"/>
      <c r="FH155" s="153"/>
      <c r="FI155" s="153">
        <v>115</v>
      </c>
      <c r="FJ155" s="153">
        <v>55</v>
      </c>
      <c r="FK155" s="153">
        <v>50</v>
      </c>
      <c r="FL155" s="153">
        <v>35</v>
      </c>
      <c r="FM155" s="153">
        <v>50</v>
      </c>
      <c r="FN155" s="153">
        <v>0</v>
      </c>
      <c r="FO155" s="153">
        <v>0</v>
      </c>
      <c r="FP155" s="153">
        <v>0</v>
      </c>
      <c r="FQ155" s="153">
        <v>60</v>
      </c>
      <c r="FR155" s="153">
        <v>0</v>
      </c>
      <c r="FS155" s="153">
        <v>0</v>
      </c>
      <c r="FT155" s="153"/>
      <c r="FU155" s="153">
        <f ca="1">SUM(OFFSET(FH155,,1):FT155)</f>
        <v>365</v>
      </c>
      <c r="FV155" s="154"/>
      <c r="FW155" s="153"/>
      <c r="FX155" s="153">
        <v>115</v>
      </c>
      <c r="FY155" s="153">
        <v>55</v>
      </c>
      <c r="FZ155" s="153">
        <v>50</v>
      </c>
      <c r="GA155" s="153">
        <v>35</v>
      </c>
      <c r="GB155" s="153">
        <v>50</v>
      </c>
      <c r="GC155" s="153">
        <v>0</v>
      </c>
      <c r="GD155" s="153">
        <v>0</v>
      </c>
      <c r="GE155" s="153">
        <v>0</v>
      </c>
      <c r="GF155" s="153">
        <v>60</v>
      </c>
      <c r="GG155" s="153">
        <v>0</v>
      </c>
      <c r="GH155" s="153">
        <v>0</v>
      </c>
      <c r="GI155" s="153"/>
      <c r="GJ155" s="153">
        <f ca="1">SUM(OFFSET(FW155,,1):GI155)</f>
        <v>365</v>
      </c>
      <c r="GK155" s="154"/>
      <c r="GL155" s="153"/>
      <c r="GM155" s="153">
        <v>115</v>
      </c>
      <c r="GN155" s="153">
        <v>55</v>
      </c>
      <c r="GO155" s="153">
        <v>50</v>
      </c>
      <c r="GP155" s="153">
        <v>35</v>
      </c>
      <c r="GQ155" s="153">
        <v>50</v>
      </c>
      <c r="GR155" s="153">
        <v>0</v>
      </c>
      <c r="GS155" s="153">
        <v>0</v>
      </c>
      <c r="GT155" s="153">
        <v>0</v>
      </c>
      <c r="GU155" s="153">
        <v>60</v>
      </c>
      <c r="GV155" s="153">
        <v>0</v>
      </c>
      <c r="GW155" s="153">
        <v>0</v>
      </c>
      <c r="GX155" s="153"/>
      <c r="GY155" s="153">
        <f ca="1">SUM(OFFSET(GL155,,1):GX155)</f>
        <v>365</v>
      </c>
    </row>
    <row r="156" spans="1:207" ht="12" hidden="1" customHeight="1">
      <c r="A156" s="151" t="s">
        <v>86</v>
      </c>
      <c r="B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105" t="s">
        <v>155</v>
      </c>
      <c r="V156" s="92"/>
      <c r="W156" s="92"/>
      <c r="X156" s="92"/>
      <c r="Y156" s="92"/>
      <c r="Z156" s="92"/>
      <c r="AA156" s="120"/>
      <c r="AB156" s="152">
        <v>11</v>
      </c>
      <c r="AC156" s="153"/>
      <c r="AD156" s="153">
        <v>73</v>
      </c>
      <c r="AE156" s="153">
        <v>44</v>
      </c>
      <c r="AF156" s="153">
        <v>47</v>
      </c>
      <c r="AG156" s="153">
        <v>44</v>
      </c>
      <c r="AH156" s="153"/>
      <c r="AI156" s="153"/>
      <c r="AJ156" s="153"/>
      <c r="AK156" s="153"/>
      <c r="AL156" s="153">
        <v>43</v>
      </c>
      <c r="AM156" s="153"/>
      <c r="AN156" s="153"/>
      <c r="AO156" s="153"/>
      <c r="AP156" s="153">
        <f ca="1">SUM(OFFSET(AC156,,1):AO156)</f>
        <v>251</v>
      </c>
      <c r="AQ156" s="154"/>
      <c r="AR156" s="153"/>
      <c r="AS156" s="153">
        <v>73</v>
      </c>
      <c r="AT156" s="153">
        <v>44</v>
      </c>
      <c r="AU156" s="153">
        <v>47</v>
      </c>
      <c r="AV156" s="153">
        <v>44</v>
      </c>
      <c r="AW156" s="153"/>
      <c r="AX156" s="153"/>
      <c r="AY156" s="153"/>
      <c r="AZ156" s="153"/>
      <c r="BA156" s="153">
        <v>43</v>
      </c>
      <c r="BB156" s="153"/>
      <c r="BC156" s="153"/>
      <c r="BD156" s="153"/>
      <c r="BE156" s="153">
        <f ca="1">SUM(OFFSET(AR156,,1):BD156)</f>
        <v>251</v>
      </c>
      <c r="BF156" s="154"/>
      <c r="BG156" s="153">
        <f t="shared" ca="1" si="273"/>
        <v>0</v>
      </c>
      <c r="BH156" s="153">
        <f t="shared" ca="1" si="273"/>
        <v>0</v>
      </c>
      <c r="BI156" s="153">
        <f t="shared" ca="1" si="273"/>
        <v>0</v>
      </c>
      <c r="BJ156" s="153">
        <f t="shared" ca="1" si="273"/>
        <v>0</v>
      </c>
      <c r="BK156" s="153">
        <f t="shared" ca="1" si="273"/>
        <v>0</v>
      </c>
      <c r="BL156" s="153">
        <f t="shared" ca="1" si="273"/>
        <v>0</v>
      </c>
      <c r="BM156" s="153">
        <f t="shared" ca="1" si="273"/>
        <v>0</v>
      </c>
      <c r="BN156" s="153">
        <f t="shared" ca="1" si="273"/>
        <v>0</v>
      </c>
      <c r="BO156" s="153">
        <f t="shared" ca="1" si="273"/>
        <v>0</v>
      </c>
      <c r="BP156" s="153">
        <f t="shared" ca="1" si="273"/>
        <v>0</v>
      </c>
      <c r="BQ156" s="153">
        <f t="shared" ca="1" si="273"/>
        <v>0</v>
      </c>
      <c r="BR156" s="153">
        <f t="shared" ca="1" si="273"/>
        <v>0</v>
      </c>
      <c r="BS156" s="153"/>
      <c r="BT156" s="153">
        <f ca="1">SUM(OFFSET(BG156,,1):BS156)</f>
        <v>0</v>
      </c>
      <c r="BU156" s="154"/>
      <c r="BV156" s="153"/>
      <c r="BW156" s="153">
        <v>75</v>
      </c>
      <c r="BX156" s="153">
        <v>45</v>
      </c>
      <c r="BY156" s="153">
        <v>45</v>
      </c>
      <c r="BZ156" s="153">
        <v>29</v>
      </c>
      <c r="CA156" s="153">
        <v>11</v>
      </c>
      <c r="CB156" s="153">
        <v>0</v>
      </c>
      <c r="CC156" s="153">
        <v>0</v>
      </c>
      <c r="CD156" s="153">
        <v>0</v>
      </c>
      <c r="CE156" s="153">
        <v>37</v>
      </c>
      <c r="CF156" s="153">
        <v>0</v>
      </c>
      <c r="CG156" s="153">
        <v>0</v>
      </c>
      <c r="CH156" s="153"/>
      <c r="CI156" s="153">
        <f ca="1">SUM(OFFSET(BV156,,1):CH156)</f>
        <v>242</v>
      </c>
      <c r="CJ156" s="154"/>
      <c r="CK156" s="153"/>
      <c r="CL156" s="153">
        <v>75</v>
      </c>
      <c r="CM156" s="153">
        <v>50</v>
      </c>
      <c r="CN156" s="153">
        <v>45</v>
      </c>
      <c r="CO156" s="153">
        <v>40</v>
      </c>
      <c r="CP156" s="153">
        <v>30</v>
      </c>
      <c r="CQ156" s="153">
        <v>0</v>
      </c>
      <c r="CR156" s="153">
        <v>0</v>
      </c>
      <c r="CS156" s="153">
        <v>0</v>
      </c>
      <c r="CT156" s="153">
        <v>38</v>
      </c>
      <c r="CU156" s="153">
        <v>0</v>
      </c>
      <c r="CV156" s="153">
        <v>0</v>
      </c>
      <c r="CW156" s="153"/>
      <c r="CX156" s="153">
        <f ca="1">SUM(OFFSET(CK156,,1):CW156)</f>
        <v>278</v>
      </c>
      <c r="CY156" s="154"/>
      <c r="CZ156" s="153"/>
      <c r="DA156" s="153">
        <v>100</v>
      </c>
      <c r="DB156" s="153">
        <v>50</v>
      </c>
      <c r="DC156" s="153">
        <v>50</v>
      </c>
      <c r="DD156" s="153">
        <v>30</v>
      </c>
      <c r="DE156" s="153">
        <v>30</v>
      </c>
      <c r="DF156" s="153">
        <v>0</v>
      </c>
      <c r="DG156" s="153">
        <v>0</v>
      </c>
      <c r="DH156" s="153">
        <v>0</v>
      </c>
      <c r="DI156" s="153">
        <v>60</v>
      </c>
      <c r="DJ156" s="153">
        <v>0</v>
      </c>
      <c r="DK156" s="153">
        <v>0</v>
      </c>
      <c r="DL156" s="153"/>
      <c r="DM156" s="153">
        <f ca="1">SUM(OFFSET(CZ156,,1):DL156)</f>
        <v>320</v>
      </c>
      <c r="DN156" s="154"/>
      <c r="DO156" s="153"/>
      <c r="DP156" s="153">
        <v>115</v>
      </c>
      <c r="DQ156" s="153">
        <v>50</v>
      </c>
      <c r="DR156" s="153">
        <v>50</v>
      </c>
      <c r="DS156" s="153">
        <v>35</v>
      </c>
      <c r="DT156" s="153">
        <v>40</v>
      </c>
      <c r="DU156" s="153">
        <v>0</v>
      </c>
      <c r="DV156" s="153">
        <v>0</v>
      </c>
      <c r="DW156" s="153">
        <v>0</v>
      </c>
      <c r="DX156" s="153">
        <v>60</v>
      </c>
      <c r="DY156" s="153">
        <v>0</v>
      </c>
      <c r="DZ156" s="153">
        <v>0</v>
      </c>
      <c r="EA156" s="153"/>
      <c r="EB156" s="153">
        <f ca="1">SUM(OFFSET(DO156,,1):EA156)</f>
        <v>350</v>
      </c>
      <c r="EC156" s="154"/>
      <c r="ED156" s="153"/>
      <c r="EE156" s="153">
        <v>115</v>
      </c>
      <c r="EF156" s="153">
        <v>50</v>
      </c>
      <c r="EG156" s="153">
        <v>50</v>
      </c>
      <c r="EH156" s="153">
        <v>15</v>
      </c>
      <c r="EI156" s="153">
        <v>45</v>
      </c>
      <c r="EJ156" s="153">
        <v>0</v>
      </c>
      <c r="EK156" s="153">
        <v>0</v>
      </c>
      <c r="EL156" s="153">
        <v>0</v>
      </c>
      <c r="EM156" s="153">
        <v>60</v>
      </c>
      <c r="EN156" s="153">
        <v>0</v>
      </c>
      <c r="EO156" s="153">
        <v>0</v>
      </c>
      <c r="EP156" s="153"/>
      <c r="EQ156" s="153">
        <f ca="1">SUM(OFFSET(ED156,,1):EP156)</f>
        <v>335</v>
      </c>
      <c r="ER156" s="154"/>
      <c r="ES156" s="153"/>
      <c r="ET156" s="153">
        <v>115</v>
      </c>
      <c r="EU156" s="153">
        <v>50</v>
      </c>
      <c r="EV156" s="153">
        <v>50</v>
      </c>
      <c r="EW156" s="153">
        <v>15</v>
      </c>
      <c r="EX156" s="153">
        <v>45</v>
      </c>
      <c r="EY156" s="153">
        <v>0</v>
      </c>
      <c r="EZ156" s="153">
        <v>0</v>
      </c>
      <c r="FA156" s="153">
        <v>0</v>
      </c>
      <c r="FB156" s="153">
        <v>60</v>
      </c>
      <c r="FC156" s="153">
        <v>0</v>
      </c>
      <c r="FD156" s="153">
        <v>0</v>
      </c>
      <c r="FE156" s="153"/>
      <c r="FF156" s="153">
        <f ca="1">SUM(OFFSET(ES156,,1):FE156)</f>
        <v>335</v>
      </c>
      <c r="FG156" s="154"/>
      <c r="FH156" s="153"/>
      <c r="FI156" s="153">
        <v>115</v>
      </c>
      <c r="FJ156" s="153">
        <v>50</v>
      </c>
      <c r="FK156" s="153">
        <v>50</v>
      </c>
      <c r="FL156" s="153">
        <v>15</v>
      </c>
      <c r="FM156" s="153">
        <v>45</v>
      </c>
      <c r="FN156" s="153">
        <v>0</v>
      </c>
      <c r="FO156" s="153">
        <v>0</v>
      </c>
      <c r="FP156" s="153">
        <v>0</v>
      </c>
      <c r="FQ156" s="153">
        <v>60</v>
      </c>
      <c r="FR156" s="153">
        <v>0</v>
      </c>
      <c r="FS156" s="153">
        <v>0</v>
      </c>
      <c r="FT156" s="153"/>
      <c r="FU156" s="153">
        <f ca="1">SUM(OFFSET(FH156,,1):FT156)</f>
        <v>335</v>
      </c>
      <c r="FV156" s="154"/>
      <c r="FW156" s="153"/>
      <c r="FX156" s="153">
        <v>115</v>
      </c>
      <c r="FY156" s="153">
        <v>50</v>
      </c>
      <c r="FZ156" s="153">
        <v>50</v>
      </c>
      <c r="GA156" s="153">
        <v>15</v>
      </c>
      <c r="GB156" s="153">
        <v>45</v>
      </c>
      <c r="GC156" s="153">
        <v>0</v>
      </c>
      <c r="GD156" s="153">
        <v>0</v>
      </c>
      <c r="GE156" s="153">
        <v>0</v>
      </c>
      <c r="GF156" s="153">
        <v>60</v>
      </c>
      <c r="GG156" s="153">
        <v>0</v>
      </c>
      <c r="GH156" s="153">
        <v>0</v>
      </c>
      <c r="GI156" s="153"/>
      <c r="GJ156" s="153">
        <f ca="1">SUM(OFFSET(FW156,,1):GI156)</f>
        <v>335</v>
      </c>
      <c r="GK156" s="154"/>
      <c r="GL156" s="153"/>
      <c r="GM156" s="153">
        <v>115</v>
      </c>
      <c r="GN156" s="153">
        <v>50</v>
      </c>
      <c r="GO156" s="153">
        <v>50</v>
      </c>
      <c r="GP156" s="153">
        <v>15</v>
      </c>
      <c r="GQ156" s="153">
        <v>45</v>
      </c>
      <c r="GR156" s="153">
        <v>0</v>
      </c>
      <c r="GS156" s="153">
        <v>0</v>
      </c>
      <c r="GT156" s="153">
        <v>0</v>
      </c>
      <c r="GU156" s="153">
        <v>60</v>
      </c>
      <c r="GV156" s="153">
        <v>0</v>
      </c>
      <c r="GW156" s="153">
        <v>0</v>
      </c>
      <c r="GX156" s="153"/>
      <c r="GY156" s="153">
        <f ca="1">SUM(OFFSET(GL156,,1):GX156)</f>
        <v>335</v>
      </c>
    </row>
    <row r="157" spans="1:207" ht="12" hidden="1" customHeight="1">
      <c r="A157" s="151" t="s">
        <v>86</v>
      </c>
      <c r="B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105" t="s">
        <v>156</v>
      </c>
      <c r="V157" s="92"/>
      <c r="W157" s="92"/>
      <c r="X157" s="92"/>
      <c r="Y157" s="92"/>
      <c r="Z157" s="92"/>
      <c r="AA157" s="120"/>
      <c r="AB157" s="152">
        <v>12</v>
      </c>
      <c r="AC157" s="153"/>
      <c r="AD157" s="153">
        <v>62</v>
      </c>
      <c r="AE157" s="153">
        <v>37</v>
      </c>
      <c r="AF157" s="153">
        <v>42</v>
      </c>
      <c r="AG157" s="153">
        <v>25</v>
      </c>
      <c r="AH157" s="153"/>
      <c r="AI157" s="153"/>
      <c r="AJ157" s="153"/>
      <c r="AK157" s="153"/>
      <c r="AL157" s="153">
        <v>14</v>
      </c>
      <c r="AM157" s="153"/>
      <c r="AN157" s="153"/>
      <c r="AO157" s="153"/>
      <c r="AP157" s="153">
        <f ca="1">SUM(OFFSET(AC157,,1):AO157)</f>
        <v>180</v>
      </c>
      <c r="AQ157" s="154"/>
      <c r="AR157" s="153"/>
      <c r="AS157" s="153">
        <v>62</v>
      </c>
      <c r="AT157" s="153">
        <v>37</v>
      </c>
      <c r="AU157" s="153">
        <v>42</v>
      </c>
      <c r="AV157" s="153">
        <v>25</v>
      </c>
      <c r="AW157" s="153"/>
      <c r="AX157" s="153"/>
      <c r="AY157" s="153"/>
      <c r="AZ157" s="153"/>
      <c r="BA157" s="153">
        <v>14</v>
      </c>
      <c r="BB157" s="153"/>
      <c r="BC157" s="153"/>
      <c r="BD157" s="153"/>
      <c r="BE157" s="153">
        <f ca="1">SUM(OFFSET(AR157,,1):BD157)</f>
        <v>180</v>
      </c>
      <c r="BF157" s="154"/>
      <c r="BG157" s="153">
        <f t="shared" ca="1" si="273"/>
        <v>0</v>
      </c>
      <c r="BH157" s="153">
        <f t="shared" ca="1" si="273"/>
        <v>0</v>
      </c>
      <c r="BI157" s="153">
        <f t="shared" ca="1" si="273"/>
        <v>0</v>
      </c>
      <c r="BJ157" s="153">
        <f t="shared" ca="1" si="273"/>
        <v>0</v>
      </c>
      <c r="BK157" s="153">
        <f t="shared" ca="1" si="273"/>
        <v>0</v>
      </c>
      <c r="BL157" s="153">
        <f t="shared" ca="1" si="273"/>
        <v>0</v>
      </c>
      <c r="BM157" s="153">
        <f t="shared" ca="1" si="273"/>
        <v>0</v>
      </c>
      <c r="BN157" s="153">
        <f t="shared" ca="1" si="273"/>
        <v>0</v>
      </c>
      <c r="BO157" s="153">
        <f t="shared" ca="1" si="273"/>
        <v>0</v>
      </c>
      <c r="BP157" s="153">
        <f t="shared" ca="1" si="273"/>
        <v>0</v>
      </c>
      <c r="BQ157" s="153">
        <f t="shared" ca="1" si="273"/>
        <v>0</v>
      </c>
      <c r="BR157" s="153">
        <f t="shared" ca="1" si="273"/>
        <v>0</v>
      </c>
      <c r="BS157" s="153"/>
      <c r="BT157" s="153">
        <f ca="1">SUM(OFFSET(BG157,,1):BS157)</f>
        <v>0</v>
      </c>
      <c r="BU157" s="154"/>
      <c r="BV157" s="153"/>
      <c r="BW157" s="153">
        <v>75</v>
      </c>
      <c r="BX157" s="153">
        <v>45</v>
      </c>
      <c r="BY157" s="153">
        <v>45</v>
      </c>
      <c r="BZ157" s="153">
        <v>40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40</v>
      </c>
      <c r="CF157" s="153">
        <v>0</v>
      </c>
      <c r="CG157" s="153">
        <v>0</v>
      </c>
      <c r="CH157" s="153"/>
      <c r="CI157" s="153">
        <f ca="1">SUM(OFFSET(BV157,,1):CH157)</f>
        <v>245</v>
      </c>
      <c r="CJ157" s="154"/>
      <c r="CK157" s="153"/>
      <c r="CL157" s="153">
        <v>75</v>
      </c>
      <c r="CM157" s="153">
        <v>45</v>
      </c>
      <c r="CN157" s="153">
        <v>45</v>
      </c>
      <c r="CO157" s="153">
        <v>35</v>
      </c>
      <c r="CP157" s="153">
        <v>11</v>
      </c>
      <c r="CQ157" s="153">
        <v>0</v>
      </c>
      <c r="CR157" s="153">
        <v>0</v>
      </c>
      <c r="CS157" s="153">
        <v>0</v>
      </c>
      <c r="CT157" s="153">
        <v>37</v>
      </c>
      <c r="CU157" s="153">
        <v>0</v>
      </c>
      <c r="CV157" s="153">
        <v>0</v>
      </c>
      <c r="CW157" s="153"/>
      <c r="CX157" s="153">
        <f ca="1">SUM(OFFSET(CK157,,1):CW157)</f>
        <v>248</v>
      </c>
      <c r="CY157" s="154"/>
      <c r="CZ157" s="153"/>
      <c r="DA157" s="153">
        <v>75</v>
      </c>
      <c r="DB157" s="153">
        <v>45</v>
      </c>
      <c r="DC157" s="153">
        <v>45</v>
      </c>
      <c r="DD157" s="153">
        <v>40</v>
      </c>
      <c r="DE157" s="153">
        <v>30</v>
      </c>
      <c r="DF157" s="153">
        <v>0</v>
      </c>
      <c r="DG157" s="153">
        <v>0</v>
      </c>
      <c r="DH157" s="153">
        <v>0</v>
      </c>
      <c r="DI157" s="153">
        <v>38</v>
      </c>
      <c r="DJ157" s="153">
        <v>0</v>
      </c>
      <c r="DK157" s="153">
        <v>0</v>
      </c>
      <c r="DL157" s="153"/>
      <c r="DM157" s="153">
        <f ca="1">SUM(OFFSET(CZ157,,1):DL157)</f>
        <v>273</v>
      </c>
      <c r="DN157" s="154"/>
      <c r="DO157" s="153"/>
      <c r="DP157" s="153">
        <v>100</v>
      </c>
      <c r="DQ157" s="153">
        <v>45</v>
      </c>
      <c r="DR157" s="153">
        <v>50</v>
      </c>
      <c r="DS157" s="153">
        <v>40</v>
      </c>
      <c r="DT157" s="153">
        <v>30</v>
      </c>
      <c r="DU157" s="153">
        <v>0</v>
      </c>
      <c r="DV157" s="153">
        <v>0</v>
      </c>
      <c r="DW157" s="153">
        <v>0</v>
      </c>
      <c r="DX157" s="153">
        <v>60</v>
      </c>
      <c r="DY157" s="153">
        <v>0</v>
      </c>
      <c r="DZ157" s="153">
        <v>0</v>
      </c>
      <c r="EA157" s="153"/>
      <c r="EB157" s="153">
        <f ca="1">SUM(OFFSET(DO157,,1):EA157)</f>
        <v>325</v>
      </c>
      <c r="EC157" s="154"/>
      <c r="ED157" s="153"/>
      <c r="EE157" s="153">
        <v>115</v>
      </c>
      <c r="EF157" s="153">
        <v>45</v>
      </c>
      <c r="EG157" s="153">
        <v>50</v>
      </c>
      <c r="EH157" s="153">
        <v>40</v>
      </c>
      <c r="EI157" s="153">
        <v>40</v>
      </c>
      <c r="EJ157" s="153">
        <v>0</v>
      </c>
      <c r="EK157" s="153">
        <v>0</v>
      </c>
      <c r="EL157" s="153">
        <v>0</v>
      </c>
      <c r="EM157" s="153">
        <v>60</v>
      </c>
      <c r="EN157" s="153">
        <v>0</v>
      </c>
      <c r="EO157" s="153">
        <v>0</v>
      </c>
      <c r="EP157" s="153"/>
      <c r="EQ157" s="153">
        <f ca="1">SUM(OFFSET(ED157,,1):EP157)</f>
        <v>350</v>
      </c>
      <c r="ER157" s="154"/>
      <c r="ES157" s="153"/>
      <c r="ET157" s="153">
        <v>115</v>
      </c>
      <c r="EU157" s="153">
        <v>45</v>
      </c>
      <c r="EV157" s="153">
        <v>50</v>
      </c>
      <c r="EW157" s="153">
        <v>40</v>
      </c>
      <c r="EX157" s="153">
        <v>40</v>
      </c>
      <c r="EY157" s="153">
        <v>0</v>
      </c>
      <c r="EZ157" s="153">
        <v>0</v>
      </c>
      <c r="FA157" s="153">
        <v>0</v>
      </c>
      <c r="FB157" s="153">
        <v>60</v>
      </c>
      <c r="FC157" s="153">
        <v>0</v>
      </c>
      <c r="FD157" s="153">
        <v>0</v>
      </c>
      <c r="FE157" s="153"/>
      <c r="FF157" s="153">
        <f ca="1">SUM(OFFSET(ES157,,1):FE157)</f>
        <v>350</v>
      </c>
      <c r="FG157" s="154"/>
      <c r="FH157" s="153"/>
      <c r="FI157" s="153">
        <v>115</v>
      </c>
      <c r="FJ157" s="153">
        <v>45</v>
      </c>
      <c r="FK157" s="153">
        <v>50</v>
      </c>
      <c r="FL157" s="153">
        <v>40</v>
      </c>
      <c r="FM157" s="153">
        <v>40</v>
      </c>
      <c r="FN157" s="153">
        <v>0</v>
      </c>
      <c r="FO157" s="153">
        <v>0</v>
      </c>
      <c r="FP157" s="153">
        <v>0</v>
      </c>
      <c r="FQ157" s="153">
        <v>60</v>
      </c>
      <c r="FR157" s="153">
        <v>0</v>
      </c>
      <c r="FS157" s="153">
        <v>0</v>
      </c>
      <c r="FT157" s="153"/>
      <c r="FU157" s="153">
        <f ca="1">SUM(OFFSET(FH157,,1):FT157)</f>
        <v>350</v>
      </c>
      <c r="FV157" s="154"/>
      <c r="FW157" s="153"/>
      <c r="FX157" s="153">
        <v>115</v>
      </c>
      <c r="FY157" s="153">
        <v>45</v>
      </c>
      <c r="FZ157" s="153">
        <v>50</v>
      </c>
      <c r="GA157" s="153">
        <v>40</v>
      </c>
      <c r="GB157" s="153">
        <v>40</v>
      </c>
      <c r="GC157" s="153">
        <v>0</v>
      </c>
      <c r="GD157" s="153">
        <v>0</v>
      </c>
      <c r="GE157" s="153">
        <v>0</v>
      </c>
      <c r="GF157" s="153">
        <v>60</v>
      </c>
      <c r="GG157" s="153">
        <v>0</v>
      </c>
      <c r="GH157" s="153">
        <v>0</v>
      </c>
      <c r="GI157" s="153"/>
      <c r="GJ157" s="153">
        <f ca="1">SUM(OFFSET(FW157,,1):GI157)</f>
        <v>350</v>
      </c>
      <c r="GK157" s="154"/>
      <c r="GL157" s="153"/>
      <c r="GM157" s="153">
        <v>115</v>
      </c>
      <c r="GN157" s="153">
        <v>45</v>
      </c>
      <c r="GO157" s="153">
        <v>50</v>
      </c>
      <c r="GP157" s="153">
        <v>40</v>
      </c>
      <c r="GQ157" s="153">
        <v>40</v>
      </c>
      <c r="GR157" s="153">
        <v>0</v>
      </c>
      <c r="GS157" s="153">
        <v>0</v>
      </c>
      <c r="GT157" s="153">
        <v>0</v>
      </c>
      <c r="GU157" s="153">
        <v>60</v>
      </c>
      <c r="GV157" s="153">
        <v>0</v>
      </c>
      <c r="GW157" s="153">
        <v>0</v>
      </c>
      <c r="GX157" s="153"/>
      <c r="GY157" s="153">
        <f ca="1">SUM(OFFSET(GL157,,1):GX157)</f>
        <v>350</v>
      </c>
    </row>
    <row r="158" spans="1:207" s="155" customFormat="1" ht="12" customHeight="1">
      <c r="AA158" s="120" t="s">
        <v>39</v>
      </c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56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56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56"/>
      <c r="BV158" s="120"/>
      <c r="BW158" s="120"/>
      <c r="BX158" s="120"/>
      <c r="BY158" s="120"/>
      <c r="BZ158" s="120"/>
      <c r="CA158" s="120"/>
      <c r="CB158" s="120"/>
      <c r="CC158" s="120"/>
      <c r="CD158" s="120"/>
      <c r="CE158" s="120"/>
      <c r="CF158" s="120"/>
      <c r="CG158" s="120"/>
      <c r="CH158" s="120"/>
      <c r="CI158" s="120"/>
      <c r="CJ158" s="156"/>
      <c r="CK158" s="120"/>
      <c r="CL158" s="120"/>
      <c r="CM158" s="120"/>
      <c r="CN158" s="120"/>
      <c r="CO158" s="120"/>
      <c r="CP158" s="120"/>
      <c r="CQ158" s="120"/>
      <c r="CR158" s="120"/>
      <c r="CS158" s="120"/>
      <c r="CT158" s="120"/>
      <c r="CU158" s="120"/>
      <c r="CV158" s="120"/>
      <c r="CW158" s="120"/>
      <c r="CX158" s="120"/>
      <c r="CY158" s="156"/>
      <c r="CZ158" s="120"/>
      <c r="DA158" s="120"/>
      <c r="DB158" s="120"/>
      <c r="DC158" s="120"/>
      <c r="DD158" s="120"/>
      <c r="DE158" s="120"/>
      <c r="DF158" s="120"/>
      <c r="DG158" s="120"/>
      <c r="DH158" s="120"/>
      <c r="DI158" s="120"/>
      <c r="DJ158" s="120"/>
      <c r="DK158" s="120"/>
      <c r="DL158" s="120"/>
      <c r="DM158" s="120"/>
      <c r="DN158" s="156"/>
      <c r="DO158" s="120"/>
      <c r="DP158" s="120"/>
      <c r="DQ158" s="120"/>
      <c r="DR158" s="120"/>
      <c r="DS158" s="120"/>
      <c r="DT158" s="120"/>
      <c r="DU158" s="120"/>
      <c r="DV158" s="120"/>
      <c r="DW158" s="120"/>
      <c r="DX158" s="120"/>
      <c r="DY158" s="120"/>
      <c r="DZ158" s="120"/>
      <c r="EA158" s="120"/>
      <c r="EB158" s="120"/>
      <c r="EC158" s="156"/>
      <c r="ED158" s="120"/>
      <c r="EE158" s="120"/>
      <c r="EF158" s="120"/>
      <c r="EG158" s="120"/>
      <c r="EH158" s="120"/>
      <c r="EI158" s="120"/>
      <c r="EJ158" s="120"/>
      <c r="EK158" s="120"/>
      <c r="EL158" s="120"/>
      <c r="EM158" s="120"/>
      <c r="EN158" s="120"/>
      <c r="EO158" s="120"/>
      <c r="EP158" s="120"/>
      <c r="EQ158" s="120"/>
      <c r="ER158" s="156"/>
      <c r="ES158" s="120"/>
      <c r="ET158" s="120"/>
      <c r="EU158" s="120"/>
      <c r="EV158" s="120"/>
      <c r="EW158" s="120"/>
      <c r="EX158" s="120"/>
      <c r="EY158" s="120"/>
      <c r="EZ158" s="120"/>
      <c r="FA158" s="120"/>
      <c r="FB158" s="120"/>
      <c r="FC158" s="120"/>
      <c r="FD158" s="120"/>
      <c r="FE158" s="120"/>
      <c r="FF158" s="120"/>
      <c r="FG158" s="156"/>
      <c r="FH158" s="120"/>
      <c r="FI158" s="120"/>
      <c r="FJ158" s="120"/>
      <c r="FK158" s="120"/>
      <c r="FL158" s="120"/>
      <c r="FM158" s="120"/>
      <c r="FN158" s="120"/>
      <c r="FO158" s="120"/>
      <c r="FP158" s="120"/>
      <c r="FQ158" s="120"/>
      <c r="FR158" s="120"/>
      <c r="FS158" s="120"/>
      <c r="FT158" s="120"/>
      <c r="FU158" s="120"/>
      <c r="FV158" s="156"/>
      <c r="FW158" s="120"/>
      <c r="FX158" s="120"/>
      <c r="FY158" s="120"/>
      <c r="FZ158" s="120"/>
      <c r="GA158" s="120"/>
      <c r="GB158" s="120"/>
      <c r="GC158" s="120"/>
      <c r="GD158" s="120"/>
      <c r="GE158" s="120"/>
      <c r="GF158" s="120"/>
      <c r="GG158" s="120"/>
      <c r="GH158" s="120"/>
      <c r="GI158" s="120"/>
      <c r="GJ158" s="120"/>
      <c r="GK158" s="156"/>
      <c r="GL158" s="120"/>
      <c r="GM158" s="120"/>
      <c r="GN158" s="120"/>
      <c r="GO158" s="120"/>
      <c r="GP158" s="120"/>
      <c r="GQ158" s="120"/>
      <c r="GR158" s="120"/>
      <c r="GS158" s="120"/>
      <c r="GT158" s="120"/>
      <c r="GU158" s="120"/>
      <c r="GV158" s="120"/>
      <c r="GW158" s="120"/>
      <c r="GX158" s="120"/>
      <c r="GY158" s="120"/>
    </row>
    <row r="159" spans="1:207" ht="12" customHeight="1">
      <c r="A159" s="151" t="str">
        <f ca="1">IF(SUM(AC159:GY159)=0,"#hiderow","#showrow")</f>
        <v>#showrow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114"/>
      <c r="AB159" s="114" t="s">
        <v>40</v>
      </c>
      <c r="AC159" s="153">
        <f>SUM(AC145:AC148)</f>
        <v>0</v>
      </c>
      <c r="AD159" s="153">
        <f t="shared" ref="AD159:AN159" si="274">SUM(AD145:AD148)</f>
        <v>0</v>
      </c>
      <c r="AE159" s="153">
        <f t="shared" si="274"/>
        <v>0</v>
      </c>
      <c r="AF159" s="153">
        <f t="shared" si="274"/>
        <v>0</v>
      </c>
      <c r="AG159" s="153">
        <f t="shared" si="274"/>
        <v>0</v>
      </c>
      <c r="AH159" s="153">
        <f t="shared" si="274"/>
        <v>0</v>
      </c>
      <c r="AI159" s="153">
        <f t="shared" si="274"/>
        <v>0</v>
      </c>
      <c r="AJ159" s="153">
        <f t="shared" si="274"/>
        <v>163</v>
      </c>
      <c r="AK159" s="153">
        <f t="shared" si="274"/>
        <v>0</v>
      </c>
      <c r="AL159" s="153">
        <f t="shared" si="274"/>
        <v>265</v>
      </c>
      <c r="AM159" s="153">
        <f t="shared" si="274"/>
        <v>0</v>
      </c>
      <c r="AN159" s="153">
        <f t="shared" si="274"/>
        <v>0</v>
      </c>
      <c r="AO159" s="153"/>
      <c r="AP159" s="153">
        <f ca="1">SUM(OFFSET(AC159,,1):AO159)</f>
        <v>428</v>
      </c>
      <c r="AQ159" s="154"/>
      <c r="AR159" s="153">
        <f>SUM(AR145:AR148)</f>
        <v>0</v>
      </c>
      <c r="AS159" s="153">
        <f t="shared" ref="AS159:BC159" si="275">SUM(AS145:AS148)</f>
        <v>0</v>
      </c>
      <c r="AT159" s="153">
        <f t="shared" si="275"/>
        <v>0</v>
      </c>
      <c r="AU159" s="153">
        <f t="shared" si="275"/>
        <v>0</v>
      </c>
      <c r="AV159" s="153">
        <f t="shared" si="275"/>
        <v>0</v>
      </c>
      <c r="AW159" s="153">
        <f t="shared" si="275"/>
        <v>0</v>
      </c>
      <c r="AX159" s="153">
        <f t="shared" si="275"/>
        <v>0</v>
      </c>
      <c r="AY159" s="153">
        <f t="shared" si="275"/>
        <v>163</v>
      </c>
      <c r="AZ159" s="153">
        <f t="shared" si="275"/>
        <v>0</v>
      </c>
      <c r="BA159" s="153">
        <f t="shared" si="275"/>
        <v>265</v>
      </c>
      <c r="BB159" s="153">
        <f t="shared" si="275"/>
        <v>0</v>
      </c>
      <c r="BC159" s="153">
        <f t="shared" si="275"/>
        <v>0</v>
      </c>
      <c r="BD159" s="153"/>
      <c r="BE159" s="153">
        <f ca="1">SUM(OFFSET(AR159,,1):BD159)</f>
        <v>428</v>
      </c>
      <c r="BF159" s="154"/>
      <c r="BG159" s="153">
        <f t="shared" ref="BG159:BR163" ca="1" si="276">OFFSET($AR159,,COLUMN()-COLUMN($BG159))-OFFSET($AC159,,COLUMN()-COLUMN($BG159))</f>
        <v>0</v>
      </c>
      <c r="BH159" s="153">
        <f t="shared" ca="1" si="276"/>
        <v>0</v>
      </c>
      <c r="BI159" s="153">
        <f t="shared" ca="1" si="276"/>
        <v>0</v>
      </c>
      <c r="BJ159" s="153">
        <f t="shared" ca="1" si="276"/>
        <v>0</v>
      </c>
      <c r="BK159" s="153">
        <f t="shared" ca="1" si="276"/>
        <v>0</v>
      </c>
      <c r="BL159" s="153">
        <f t="shared" ca="1" si="276"/>
        <v>0</v>
      </c>
      <c r="BM159" s="153">
        <f t="shared" ca="1" si="276"/>
        <v>0</v>
      </c>
      <c r="BN159" s="153">
        <f t="shared" ca="1" si="276"/>
        <v>0</v>
      </c>
      <c r="BO159" s="153">
        <f t="shared" ca="1" si="276"/>
        <v>0</v>
      </c>
      <c r="BP159" s="153">
        <f t="shared" ca="1" si="276"/>
        <v>0</v>
      </c>
      <c r="BQ159" s="153">
        <f t="shared" ca="1" si="276"/>
        <v>0</v>
      </c>
      <c r="BR159" s="153">
        <f t="shared" ca="1" si="276"/>
        <v>0</v>
      </c>
      <c r="BS159" s="153"/>
      <c r="BT159" s="153">
        <f ca="1">SUM(OFFSET(BG159,,1):BS159)</f>
        <v>0</v>
      </c>
      <c r="BU159" s="154"/>
      <c r="BV159" s="153">
        <f>SUM(BV145:BV148)</f>
        <v>0</v>
      </c>
      <c r="BW159" s="153">
        <f t="shared" ref="BW159:CG159" si="277">SUM(BW145:BW148)</f>
        <v>0</v>
      </c>
      <c r="BX159" s="153">
        <f t="shared" si="277"/>
        <v>0</v>
      </c>
      <c r="BY159" s="153">
        <f t="shared" si="277"/>
        <v>0</v>
      </c>
      <c r="BZ159" s="153">
        <f t="shared" si="277"/>
        <v>0</v>
      </c>
      <c r="CA159" s="153">
        <f t="shared" si="277"/>
        <v>0</v>
      </c>
      <c r="CB159" s="153">
        <f t="shared" si="277"/>
        <v>0</v>
      </c>
      <c r="CC159" s="153">
        <f t="shared" si="277"/>
        <v>180</v>
      </c>
      <c r="CD159" s="153">
        <f t="shared" si="277"/>
        <v>0</v>
      </c>
      <c r="CE159" s="153">
        <f t="shared" si="277"/>
        <v>280</v>
      </c>
      <c r="CF159" s="500">
        <v>0</v>
      </c>
      <c r="CG159" s="153">
        <f t="shared" si="277"/>
        <v>0</v>
      </c>
      <c r="CH159" s="153"/>
      <c r="CI159" s="153">
        <f ca="1">SUM(OFFSET(BV159,,1):CH159)</f>
        <v>460</v>
      </c>
      <c r="CJ159" s="154"/>
      <c r="CK159" s="153">
        <f>SUM(CK145:CK148)</f>
        <v>0</v>
      </c>
      <c r="CL159" s="153">
        <f t="shared" ref="CL159:CV159" si="278">SUM(CL145:CL148)</f>
        <v>0</v>
      </c>
      <c r="CM159" s="153">
        <f t="shared" si="278"/>
        <v>0</v>
      </c>
      <c r="CN159" s="153">
        <f t="shared" si="278"/>
        <v>0</v>
      </c>
      <c r="CO159" s="153">
        <f t="shared" si="278"/>
        <v>0</v>
      </c>
      <c r="CP159" s="153">
        <f t="shared" si="278"/>
        <v>0</v>
      </c>
      <c r="CQ159" s="153">
        <f t="shared" si="278"/>
        <v>0</v>
      </c>
      <c r="CR159" s="153">
        <f t="shared" si="278"/>
        <v>180</v>
      </c>
      <c r="CS159" s="153">
        <f t="shared" si="278"/>
        <v>0</v>
      </c>
      <c r="CT159" s="153">
        <f t="shared" si="278"/>
        <v>301</v>
      </c>
      <c r="CU159" s="153">
        <f t="shared" si="278"/>
        <v>0</v>
      </c>
      <c r="CV159" s="153">
        <f t="shared" si="278"/>
        <v>0</v>
      </c>
      <c r="CW159" s="153"/>
      <c r="CX159" s="153">
        <f ca="1">SUM(OFFSET(CK159,,1):CW159)</f>
        <v>481</v>
      </c>
      <c r="CY159" s="154"/>
      <c r="CZ159" s="153">
        <f>SUM(CZ145:CZ148)</f>
        <v>0</v>
      </c>
      <c r="DA159" s="153">
        <f t="shared" ref="DA159:DK159" si="279">SUM(DA145:DA148)</f>
        <v>0</v>
      </c>
      <c r="DB159" s="153">
        <f t="shared" si="279"/>
        <v>0</v>
      </c>
      <c r="DC159" s="153">
        <f t="shared" si="279"/>
        <v>0</v>
      </c>
      <c r="DD159" s="153">
        <f t="shared" si="279"/>
        <v>0</v>
      </c>
      <c r="DE159" s="153">
        <f t="shared" si="279"/>
        <v>0</v>
      </c>
      <c r="DF159" s="153">
        <f t="shared" si="279"/>
        <v>0</v>
      </c>
      <c r="DG159" s="153">
        <f t="shared" si="279"/>
        <v>192</v>
      </c>
      <c r="DH159" s="153">
        <f t="shared" si="279"/>
        <v>0</v>
      </c>
      <c r="DI159" s="153">
        <f t="shared" si="279"/>
        <v>319</v>
      </c>
      <c r="DJ159" s="153">
        <f t="shared" si="279"/>
        <v>0</v>
      </c>
      <c r="DK159" s="153">
        <f t="shared" si="279"/>
        <v>0</v>
      </c>
      <c r="DL159" s="153"/>
      <c r="DM159" s="153">
        <f ca="1">SUM(OFFSET(CZ159,,1):DL159)</f>
        <v>511</v>
      </c>
      <c r="DN159" s="154"/>
      <c r="DO159" s="153">
        <f>SUM(DO145:DO148)</f>
        <v>0</v>
      </c>
      <c r="DP159" s="153">
        <f t="shared" ref="DP159:DZ159" si="280">SUM(DP145:DP148)</f>
        <v>0</v>
      </c>
      <c r="DQ159" s="153">
        <f t="shared" si="280"/>
        <v>0</v>
      </c>
      <c r="DR159" s="153">
        <f t="shared" si="280"/>
        <v>0</v>
      </c>
      <c r="DS159" s="153">
        <f t="shared" si="280"/>
        <v>0</v>
      </c>
      <c r="DT159" s="153">
        <f t="shared" si="280"/>
        <v>0</v>
      </c>
      <c r="DU159" s="153">
        <f t="shared" si="280"/>
        <v>0</v>
      </c>
      <c r="DV159" s="153">
        <f t="shared" si="280"/>
        <v>192</v>
      </c>
      <c r="DW159" s="153">
        <f t="shared" si="280"/>
        <v>0</v>
      </c>
      <c r="DX159" s="153">
        <f t="shared" si="280"/>
        <v>319</v>
      </c>
      <c r="DY159" s="153">
        <f t="shared" si="280"/>
        <v>0</v>
      </c>
      <c r="DZ159" s="153">
        <f t="shared" si="280"/>
        <v>0</v>
      </c>
      <c r="EA159" s="153"/>
      <c r="EB159" s="153">
        <f ca="1">SUM(OFFSET(DO159,,1):EA159)</f>
        <v>511</v>
      </c>
      <c r="EC159" s="154"/>
      <c r="ED159" s="153">
        <f>SUM(ED145:ED148)</f>
        <v>0</v>
      </c>
      <c r="EE159" s="153">
        <f t="shared" ref="EE159:EO159" si="281">SUM(EE145:EE148)</f>
        <v>0</v>
      </c>
      <c r="EF159" s="153">
        <f t="shared" si="281"/>
        <v>0</v>
      </c>
      <c r="EG159" s="153">
        <f t="shared" si="281"/>
        <v>0</v>
      </c>
      <c r="EH159" s="153">
        <f t="shared" si="281"/>
        <v>0</v>
      </c>
      <c r="EI159" s="153">
        <f t="shared" si="281"/>
        <v>0</v>
      </c>
      <c r="EJ159" s="153">
        <f t="shared" si="281"/>
        <v>0</v>
      </c>
      <c r="EK159" s="153">
        <f t="shared" si="281"/>
        <v>192</v>
      </c>
      <c r="EL159" s="153">
        <f t="shared" si="281"/>
        <v>0</v>
      </c>
      <c r="EM159" s="153">
        <f t="shared" si="281"/>
        <v>319</v>
      </c>
      <c r="EN159" s="153">
        <f t="shared" si="281"/>
        <v>0</v>
      </c>
      <c r="EO159" s="153">
        <f t="shared" si="281"/>
        <v>0</v>
      </c>
      <c r="EP159" s="153"/>
      <c r="EQ159" s="153">
        <f ca="1">SUM(OFFSET(ED159,,1):EP159)</f>
        <v>511</v>
      </c>
      <c r="ER159" s="154"/>
      <c r="ES159" s="153">
        <f>SUM(ES145:ES148)</f>
        <v>0</v>
      </c>
      <c r="ET159" s="153">
        <f t="shared" ref="ET159:FD159" si="282">SUM(ET145:ET148)</f>
        <v>0</v>
      </c>
      <c r="EU159" s="153">
        <f t="shared" si="282"/>
        <v>0</v>
      </c>
      <c r="EV159" s="153">
        <f t="shared" si="282"/>
        <v>0</v>
      </c>
      <c r="EW159" s="153">
        <f t="shared" si="282"/>
        <v>0</v>
      </c>
      <c r="EX159" s="153">
        <f t="shared" si="282"/>
        <v>0</v>
      </c>
      <c r="EY159" s="153">
        <f t="shared" si="282"/>
        <v>0</v>
      </c>
      <c r="EZ159" s="153">
        <f t="shared" si="282"/>
        <v>192</v>
      </c>
      <c r="FA159" s="153">
        <f t="shared" si="282"/>
        <v>0</v>
      </c>
      <c r="FB159" s="153">
        <f t="shared" si="282"/>
        <v>319</v>
      </c>
      <c r="FC159" s="153">
        <f t="shared" si="282"/>
        <v>0</v>
      </c>
      <c r="FD159" s="153">
        <f t="shared" si="282"/>
        <v>0</v>
      </c>
      <c r="FE159" s="153"/>
      <c r="FF159" s="153">
        <f ca="1">SUM(OFFSET(ES159,,1):FE159)</f>
        <v>511</v>
      </c>
      <c r="FG159" s="154"/>
      <c r="FH159" s="153">
        <f>SUM(FH145:FH148)</f>
        <v>0</v>
      </c>
      <c r="FI159" s="153">
        <f t="shared" ref="FI159:FS159" si="283">SUM(FI145:FI148)</f>
        <v>0</v>
      </c>
      <c r="FJ159" s="153">
        <f t="shared" si="283"/>
        <v>0</v>
      </c>
      <c r="FK159" s="153">
        <f t="shared" si="283"/>
        <v>0</v>
      </c>
      <c r="FL159" s="153">
        <f t="shared" si="283"/>
        <v>0</v>
      </c>
      <c r="FM159" s="153">
        <f t="shared" si="283"/>
        <v>0</v>
      </c>
      <c r="FN159" s="153">
        <f t="shared" si="283"/>
        <v>0</v>
      </c>
      <c r="FO159" s="153">
        <f t="shared" si="283"/>
        <v>192</v>
      </c>
      <c r="FP159" s="153">
        <f t="shared" si="283"/>
        <v>0</v>
      </c>
      <c r="FQ159" s="153">
        <f t="shared" si="283"/>
        <v>319</v>
      </c>
      <c r="FR159" s="153">
        <f t="shared" si="283"/>
        <v>0</v>
      </c>
      <c r="FS159" s="153">
        <f t="shared" si="283"/>
        <v>0</v>
      </c>
      <c r="FT159" s="153"/>
      <c r="FU159" s="153">
        <f ca="1">SUM(OFFSET(FH159,,1):FT159)</f>
        <v>511</v>
      </c>
      <c r="FV159" s="154"/>
      <c r="FW159" s="153">
        <f>SUM(FW145:FW148)</f>
        <v>0</v>
      </c>
      <c r="FX159" s="153">
        <f t="shared" ref="FX159:GH159" si="284">SUM(FX145:FX148)</f>
        <v>0</v>
      </c>
      <c r="FY159" s="153">
        <f t="shared" si="284"/>
        <v>0</v>
      </c>
      <c r="FZ159" s="153">
        <f t="shared" si="284"/>
        <v>0</v>
      </c>
      <c r="GA159" s="153">
        <f t="shared" si="284"/>
        <v>0</v>
      </c>
      <c r="GB159" s="153">
        <f t="shared" si="284"/>
        <v>0</v>
      </c>
      <c r="GC159" s="153">
        <f t="shared" si="284"/>
        <v>0</v>
      </c>
      <c r="GD159" s="153">
        <f t="shared" si="284"/>
        <v>192</v>
      </c>
      <c r="GE159" s="153">
        <f t="shared" si="284"/>
        <v>0</v>
      </c>
      <c r="GF159" s="153">
        <f t="shared" si="284"/>
        <v>319</v>
      </c>
      <c r="GG159" s="153">
        <f t="shared" si="284"/>
        <v>0</v>
      </c>
      <c r="GH159" s="153">
        <f t="shared" si="284"/>
        <v>0</v>
      </c>
      <c r="GI159" s="153"/>
      <c r="GJ159" s="153">
        <f ca="1">SUM(OFFSET(FW159,,1):GI159)</f>
        <v>511</v>
      </c>
      <c r="GK159" s="154"/>
      <c r="GL159" s="153">
        <f>SUM(GL145:GL148)</f>
        <v>0</v>
      </c>
      <c r="GM159" s="153">
        <f t="shared" ref="GM159:GW159" si="285">SUM(GM145:GM148)</f>
        <v>0</v>
      </c>
      <c r="GN159" s="153">
        <f t="shared" si="285"/>
        <v>0</v>
      </c>
      <c r="GO159" s="153">
        <f t="shared" si="285"/>
        <v>0</v>
      </c>
      <c r="GP159" s="153">
        <f t="shared" si="285"/>
        <v>0</v>
      </c>
      <c r="GQ159" s="153">
        <f t="shared" si="285"/>
        <v>0</v>
      </c>
      <c r="GR159" s="153">
        <f t="shared" si="285"/>
        <v>0</v>
      </c>
      <c r="GS159" s="153">
        <f t="shared" si="285"/>
        <v>192</v>
      </c>
      <c r="GT159" s="153">
        <f t="shared" si="285"/>
        <v>0</v>
      </c>
      <c r="GU159" s="153">
        <f t="shared" si="285"/>
        <v>319</v>
      </c>
      <c r="GV159" s="153">
        <f t="shared" si="285"/>
        <v>0</v>
      </c>
      <c r="GW159" s="153">
        <f t="shared" si="285"/>
        <v>0</v>
      </c>
      <c r="GX159" s="153"/>
      <c r="GY159" s="153">
        <f ca="1">SUM(OFFSET(GL159,,1):GX159)</f>
        <v>511</v>
      </c>
    </row>
    <row r="160" spans="1:207" ht="12" customHeight="1">
      <c r="A160" s="151" t="str">
        <f ca="1">IF(SUM(AC160:GY160)=0,"#hiderow","#showrow")</f>
        <v>#showrow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114"/>
      <c r="AB160" s="114" t="s">
        <v>41</v>
      </c>
      <c r="AC160" s="153">
        <f>SUM(AC149:AC151)</f>
        <v>0</v>
      </c>
      <c r="AD160" s="153">
        <f t="shared" ref="AD160:AN160" si="286">SUM(AD149:AD151)</f>
        <v>88</v>
      </c>
      <c r="AE160" s="153">
        <f t="shared" si="286"/>
        <v>100</v>
      </c>
      <c r="AF160" s="153">
        <f t="shared" si="286"/>
        <v>88</v>
      </c>
      <c r="AG160" s="153">
        <f t="shared" si="286"/>
        <v>4</v>
      </c>
      <c r="AH160" s="153">
        <f t="shared" si="286"/>
        <v>61</v>
      </c>
      <c r="AI160" s="153">
        <f t="shared" si="286"/>
        <v>48</v>
      </c>
      <c r="AJ160" s="153">
        <f t="shared" si="286"/>
        <v>123</v>
      </c>
      <c r="AK160" s="153">
        <f t="shared" si="286"/>
        <v>137</v>
      </c>
      <c r="AL160" s="153">
        <f t="shared" si="286"/>
        <v>182</v>
      </c>
      <c r="AM160" s="153">
        <f t="shared" si="286"/>
        <v>126</v>
      </c>
      <c r="AN160" s="153">
        <f t="shared" si="286"/>
        <v>0</v>
      </c>
      <c r="AO160" s="153"/>
      <c r="AP160" s="153">
        <f ca="1">SUM(OFFSET(AC160,,1):AO160)</f>
        <v>957</v>
      </c>
      <c r="AQ160" s="154"/>
      <c r="AR160" s="153">
        <f>SUM(AR149:AR151)</f>
        <v>0</v>
      </c>
      <c r="AS160" s="153">
        <f t="shared" ref="AS160:BC160" si="287">SUM(AS149:AS151)</f>
        <v>88</v>
      </c>
      <c r="AT160" s="153">
        <f t="shared" si="287"/>
        <v>100</v>
      </c>
      <c r="AU160" s="153">
        <f t="shared" si="287"/>
        <v>88</v>
      </c>
      <c r="AV160" s="153">
        <f t="shared" si="287"/>
        <v>4</v>
      </c>
      <c r="AW160" s="153">
        <f t="shared" si="287"/>
        <v>61</v>
      </c>
      <c r="AX160" s="153">
        <f t="shared" si="287"/>
        <v>48</v>
      </c>
      <c r="AY160" s="153">
        <f t="shared" si="287"/>
        <v>123</v>
      </c>
      <c r="AZ160" s="153">
        <f t="shared" si="287"/>
        <v>137</v>
      </c>
      <c r="BA160" s="153">
        <f t="shared" si="287"/>
        <v>182</v>
      </c>
      <c r="BB160" s="153">
        <f t="shared" si="287"/>
        <v>126</v>
      </c>
      <c r="BC160" s="153">
        <f t="shared" si="287"/>
        <v>0</v>
      </c>
      <c r="BD160" s="153"/>
      <c r="BE160" s="153">
        <f ca="1">SUM(OFFSET(AR160,,1):BD160)</f>
        <v>957</v>
      </c>
      <c r="BF160" s="154"/>
      <c r="BG160" s="153">
        <f t="shared" ca="1" si="276"/>
        <v>0</v>
      </c>
      <c r="BH160" s="153">
        <f t="shared" ca="1" si="276"/>
        <v>0</v>
      </c>
      <c r="BI160" s="153">
        <f t="shared" ca="1" si="276"/>
        <v>0</v>
      </c>
      <c r="BJ160" s="153">
        <f t="shared" ca="1" si="276"/>
        <v>0</v>
      </c>
      <c r="BK160" s="153">
        <f t="shared" ca="1" si="276"/>
        <v>0</v>
      </c>
      <c r="BL160" s="153">
        <f t="shared" ca="1" si="276"/>
        <v>0</v>
      </c>
      <c r="BM160" s="153">
        <f t="shared" ca="1" si="276"/>
        <v>0</v>
      </c>
      <c r="BN160" s="153">
        <f t="shared" ca="1" si="276"/>
        <v>0</v>
      </c>
      <c r="BO160" s="153">
        <f t="shared" ca="1" si="276"/>
        <v>0</v>
      </c>
      <c r="BP160" s="153">
        <f t="shared" ca="1" si="276"/>
        <v>0</v>
      </c>
      <c r="BQ160" s="153">
        <f t="shared" ca="1" si="276"/>
        <v>0</v>
      </c>
      <c r="BR160" s="153">
        <f t="shared" ca="1" si="276"/>
        <v>0</v>
      </c>
      <c r="BS160" s="153"/>
      <c r="BT160" s="153">
        <f ca="1">SUM(OFFSET(BG160,,1):BS160)</f>
        <v>0</v>
      </c>
      <c r="BU160" s="154"/>
      <c r="BV160" s="153">
        <f>SUM(BV149:BV151)</f>
        <v>0</v>
      </c>
      <c r="BW160" s="153">
        <f t="shared" ref="BW160:CG160" si="288">SUM(BW149:BW151)</f>
        <v>140</v>
      </c>
      <c r="BX160" s="153">
        <f t="shared" si="288"/>
        <v>95</v>
      </c>
      <c r="BY160" s="153">
        <f t="shared" si="288"/>
        <v>100</v>
      </c>
      <c r="BZ160" s="153">
        <f t="shared" si="288"/>
        <v>6</v>
      </c>
      <c r="CA160" s="153">
        <f t="shared" si="288"/>
        <v>60</v>
      </c>
      <c r="CB160" s="153">
        <f t="shared" si="288"/>
        <v>40</v>
      </c>
      <c r="CC160" s="153">
        <f t="shared" si="288"/>
        <v>112</v>
      </c>
      <c r="CD160" s="153">
        <f t="shared" si="288"/>
        <v>120</v>
      </c>
      <c r="CE160" s="153">
        <f t="shared" si="288"/>
        <v>180</v>
      </c>
      <c r="CF160" s="500">
        <v>170</v>
      </c>
      <c r="CG160" s="153">
        <f t="shared" si="288"/>
        <v>0</v>
      </c>
      <c r="CH160" s="153"/>
      <c r="CI160" s="153">
        <f ca="1">SUM(OFFSET(BV160,,1):CH160)</f>
        <v>1023</v>
      </c>
      <c r="CJ160" s="154"/>
      <c r="CK160" s="153">
        <f>SUM(CK149:CK151)</f>
        <v>0</v>
      </c>
      <c r="CL160" s="153">
        <f t="shared" ref="CL160:CV160" si="289">SUM(CL149:CL151)</f>
        <v>140</v>
      </c>
      <c r="CM160" s="153">
        <f t="shared" si="289"/>
        <v>100</v>
      </c>
      <c r="CN160" s="153">
        <f t="shared" si="289"/>
        <v>100</v>
      </c>
      <c r="CO160" s="153">
        <f t="shared" si="289"/>
        <v>20</v>
      </c>
      <c r="CP160" s="153">
        <f t="shared" si="289"/>
        <v>60</v>
      </c>
      <c r="CQ160" s="153">
        <f t="shared" si="289"/>
        <v>60</v>
      </c>
      <c r="CR160" s="153">
        <f t="shared" si="289"/>
        <v>112</v>
      </c>
      <c r="CS160" s="153">
        <f t="shared" si="289"/>
        <v>120</v>
      </c>
      <c r="CT160" s="153">
        <f t="shared" si="289"/>
        <v>180</v>
      </c>
      <c r="CU160" s="153">
        <f t="shared" si="289"/>
        <v>160</v>
      </c>
      <c r="CV160" s="153">
        <f t="shared" si="289"/>
        <v>0</v>
      </c>
      <c r="CW160" s="153"/>
      <c r="CX160" s="153">
        <f ca="1">SUM(OFFSET(CK160,,1):CW160)</f>
        <v>1052</v>
      </c>
      <c r="CY160" s="154"/>
      <c r="CZ160" s="153">
        <f>SUM(CZ149:CZ151)</f>
        <v>0</v>
      </c>
      <c r="DA160" s="153">
        <f t="shared" ref="DA160:DK160" si="290">SUM(DA149:DA151)</f>
        <v>140</v>
      </c>
      <c r="DB160" s="153">
        <f t="shared" si="290"/>
        <v>100</v>
      </c>
      <c r="DC160" s="153">
        <f t="shared" si="290"/>
        <v>100</v>
      </c>
      <c r="DD160" s="153">
        <f t="shared" si="290"/>
        <v>20</v>
      </c>
      <c r="DE160" s="153">
        <f t="shared" si="290"/>
        <v>60</v>
      </c>
      <c r="DF160" s="153">
        <f t="shared" si="290"/>
        <v>60</v>
      </c>
      <c r="DG160" s="153">
        <f t="shared" si="290"/>
        <v>168</v>
      </c>
      <c r="DH160" s="153">
        <f t="shared" si="290"/>
        <v>120</v>
      </c>
      <c r="DI160" s="153">
        <f t="shared" si="290"/>
        <v>180</v>
      </c>
      <c r="DJ160" s="153">
        <f t="shared" si="290"/>
        <v>160</v>
      </c>
      <c r="DK160" s="153">
        <f t="shared" si="290"/>
        <v>0</v>
      </c>
      <c r="DL160" s="153"/>
      <c r="DM160" s="153">
        <f ca="1">SUM(OFFSET(CZ160,,1):DL160)</f>
        <v>1108</v>
      </c>
      <c r="DN160" s="154"/>
      <c r="DO160" s="153">
        <f>SUM(DO149:DO151)</f>
        <v>0</v>
      </c>
      <c r="DP160" s="153">
        <f t="shared" ref="DP160:DZ160" si="291">SUM(DP149:DP151)</f>
        <v>140</v>
      </c>
      <c r="DQ160" s="153">
        <f t="shared" si="291"/>
        <v>100</v>
      </c>
      <c r="DR160" s="153">
        <f t="shared" si="291"/>
        <v>100</v>
      </c>
      <c r="DS160" s="153">
        <f t="shared" si="291"/>
        <v>20</v>
      </c>
      <c r="DT160" s="153">
        <f t="shared" si="291"/>
        <v>60</v>
      </c>
      <c r="DU160" s="153">
        <f t="shared" si="291"/>
        <v>62</v>
      </c>
      <c r="DV160" s="153">
        <f t="shared" si="291"/>
        <v>168</v>
      </c>
      <c r="DW160" s="153">
        <f t="shared" si="291"/>
        <v>120</v>
      </c>
      <c r="DX160" s="153">
        <f t="shared" si="291"/>
        <v>198</v>
      </c>
      <c r="DY160" s="153">
        <f t="shared" si="291"/>
        <v>160</v>
      </c>
      <c r="DZ160" s="153">
        <f t="shared" si="291"/>
        <v>0</v>
      </c>
      <c r="EA160" s="153"/>
      <c r="EB160" s="153">
        <f ca="1">SUM(OFFSET(DO160,,1):EA160)</f>
        <v>1128</v>
      </c>
      <c r="EC160" s="154"/>
      <c r="ED160" s="153">
        <f>SUM(ED149:ED151)</f>
        <v>0</v>
      </c>
      <c r="EE160" s="153">
        <f t="shared" ref="EE160:EO160" si="292">SUM(EE149:EE151)</f>
        <v>140</v>
      </c>
      <c r="EF160" s="153">
        <f t="shared" si="292"/>
        <v>100</v>
      </c>
      <c r="EG160" s="153">
        <f t="shared" si="292"/>
        <v>100</v>
      </c>
      <c r="EH160" s="153">
        <f t="shared" si="292"/>
        <v>20</v>
      </c>
      <c r="EI160" s="153">
        <f t="shared" si="292"/>
        <v>60</v>
      </c>
      <c r="EJ160" s="153">
        <f t="shared" si="292"/>
        <v>64</v>
      </c>
      <c r="EK160" s="153">
        <f t="shared" si="292"/>
        <v>168</v>
      </c>
      <c r="EL160" s="153">
        <f t="shared" si="292"/>
        <v>120</v>
      </c>
      <c r="EM160" s="153">
        <f t="shared" si="292"/>
        <v>216</v>
      </c>
      <c r="EN160" s="153">
        <f t="shared" si="292"/>
        <v>160</v>
      </c>
      <c r="EO160" s="153">
        <f t="shared" si="292"/>
        <v>0</v>
      </c>
      <c r="EP160" s="153"/>
      <c r="EQ160" s="153">
        <f ca="1">SUM(OFFSET(ED160,,1):EP160)</f>
        <v>1148</v>
      </c>
      <c r="ER160" s="154"/>
      <c r="ES160" s="153">
        <f>SUM(ES149:ES151)</f>
        <v>0</v>
      </c>
      <c r="ET160" s="153">
        <f t="shared" ref="ET160:FD160" si="293">SUM(ET149:ET151)</f>
        <v>140</v>
      </c>
      <c r="EU160" s="153">
        <f t="shared" si="293"/>
        <v>100</v>
      </c>
      <c r="EV160" s="153">
        <f t="shared" si="293"/>
        <v>100</v>
      </c>
      <c r="EW160" s="153">
        <f t="shared" si="293"/>
        <v>20</v>
      </c>
      <c r="EX160" s="153">
        <f t="shared" si="293"/>
        <v>60</v>
      </c>
      <c r="EY160" s="153">
        <f t="shared" si="293"/>
        <v>64</v>
      </c>
      <c r="EZ160" s="153">
        <f t="shared" si="293"/>
        <v>168</v>
      </c>
      <c r="FA160" s="153">
        <f t="shared" si="293"/>
        <v>120</v>
      </c>
      <c r="FB160" s="153">
        <f t="shared" si="293"/>
        <v>216</v>
      </c>
      <c r="FC160" s="153">
        <f t="shared" si="293"/>
        <v>160</v>
      </c>
      <c r="FD160" s="153">
        <f t="shared" si="293"/>
        <v>0</v>
      </c>
      <c r="FE160" s="153"/>
      <c r="FF160" s="153">
        <f ca="1">SUM(OFFSET(ES160,,1):FE160)</f>
        <v>1148</v>
      </c>
      <c r="FG160" s="154"/>
      <c r="FH160" s="153">
        <f>SUM(FH149:FH151)</f>
        <v>0</v>
      </c>
      <c r="FI160" s="153">
        <f t="shared" ref="FI160:FS160" si="294">SUM(FI149:FI151)</f>
        <v>140</v>
      </c>
      <c r="FJ160" s="153">
        <f t="shared" si="294"/>
        <v>100</v>
      </c>
      <c r="FK160" s="153">
        <f t="shared" si="294"/>
        <v>100</v>
      </c>
      <c r="FL160" s="153">
        <f t="shared" si="294"/>
        <v>20</v>
      </c>
      <c r="FM160" s="153">
        <f t="shared" si="294"/>
        <v>60</v>
      </c>
      <c r="FN160" s="153">
        <f t="shared" si="294"/>
        <v>64</v>
      </c>
      <c r="FO160" s="153">
        <f t="shared" si="294"/>
        <v>168</v>
      </c>
      <c r="FP160" s="153">
        <f t="shared" si="294"/>
        <v>120</v>
      </c>
      <c r="FQ160" s="153">
        <f t="shared" si="294"/>
        <v>216</v>
      </c>
      <c r="FR160" s="153">
        <f t="shared" si="294"/>
        <v>160</v>
      </c>
      <c r="FS160" s="153">
        <f t="shared" si="294"/>
        <v>0</v>
      </c>
      <c r="FT160" s="153"/>
      <c r="FU160" s="153">
        <f ca="1">SUM(OFFSET(FH160,,1):FT160)</f>
        <v>1148</v>
      </c>
      <c r="FV160" s="154"/>
      <c r="FW160" s="153">
        <f>SUM(FW149:FW151)</f>
        <v>0</v>
      </c>
      <c r="FX160" s="153">
        <f t="shared" ref="FX160:GH160" si="295">SUM(FX149:FX151)</f>
        <v>140</v>
      </c>
      <c r="FY160" s="153">
        <f t="shared" si="295"/>
        <v>100</v>
      </c>
      <c r="FZ160" s="153">
        <f t="shared" si="295"/>
        <v>100</v>
      </c>
      <c r="GA160" s="153">
        <f t="shared" si="295"/>
        <v>20</v>
      </c>
      <c r="GB160" s="153">
        <f t="shared" si="295"/>
        <v>60</v>
      </c>
      <c r="GC160" s="153">
        <f t="shared" si="295"/>
        <v>64</v>
      </c>
      <c r="GD160" s="153">
        <f t="shared" si="295"/>
        <v>168</v>
      </c>
      <c r="GE160" s="153">
        <f t="shared" si="295"/>
        <v>120</v>
      </c>
      <c r="GF160" s="153">
        <f t="shared" si="295"/>
        <v>216</v>
      </c>
      <c r="GG160" s="153">
        <f t="shared" si="295"/>
        <v>160</v>
      </c>
      <c r="GH160" s="153">
        <f t="shared" si="295"/>
        <v>0</v>
      </c>
      <c r="GI160" s="153"/>
      <c r="GJ160" s="153">
        <f ca="1">SUM(OFFSET(FW160,,1):GI160)</f>
        <v>1148</v>
      </c>
      <c r="GK160" s="154"/>
      <c r="GL160" s="153">
        <f>SUM(GL149:GL151)</f>
        <v>0</v>
      </c>
      <c r="GM160" s="153">
        <f t="shared" ref="GM160:GW160" si="296">SUM(GM149:GM151)</f>
        <v>140</v>
      </c>
      <c r="GN160" s="153">
        <f t="shared" si="296"/>
        <v>100</v>
      </c>
      <c r="GO160" s="153">
        <f t="shared" si="296"/>
        <v>100</v>
      </c>
      <c r="GP160" s="153">
        <f t="shared" si="296"/>
        <v>20</v>
      </c>
      <c r="GQ160" s="153">
        <f t="shared" si="296"/>
        <v>60</v>
      </c>
      <c r="GR160" s="153">
        <f t="shared" si="296"/>
        <v>64</v>
      </c>
      <c r="GS160" s="153">
        <f t="shared" si="296"/>
        <v>168</v>
      </c>
      <c r="GT160" s="153">
        <f t="shared" si="296"/>
        <v>120</v>
      </c>
      <c r="GU160" s="153">
        <f t="shared" si="296"/>
        <v>216</v>
      </c>
      <c r="GV160" s="153">
        <f t="shared" si="296"/>
        <v>160</v>
      </c>
      <c r="GW160" s="153">
        <f t="shared" si="296"/>
        <v>0</v>
      </c>
      <c r="GX160" s="153"/>
      <c r="GY160" s="153">
        <f ca="1">SUM(OFFSET(GL160,,1):GX160)</f>
        <v>1148</v>
      </c>
    </row>
    <row r="161" spans="1:207" ht="12" customHeight="1">
      <c r="A161" s="151" t="str">
        <f ca="1">IF(SUM(AC161:GY161)=0,"#hiderow","#showrow")</f>
        <v>#showrow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114"/>
      <c r="AB161" s="114" t="s">
        <v>42</v>
      </c>
      <c r="AC161" s="153">
        <f>SUM(AC152:AC153)</f>
        <v>0</v>
      </c>
      <c r="AD161" s="153">
        <f t="shared" ref="AD161:AN161" si="297">SUM(AD152:AD153)</f>
        <v>168</v>
      </c>
      <c r="AE161" s="153">
        <f t="shared" si="297"/>
        <v>178</v>
      </c>
      <c r="AF161" s="153">
        <f t="shared" si="297"/>
        <v>178</v>
      </c>
      <c r="AG161" s="153">
        <f t="shared" si="297"/>
        <v>43</v>
      </c>
      <c r="AH161" s="153">
        <f t="shared" si="297"/>
        <v>107</v>
      </c>
      <c r="AI161" s="153">
        <f t="shared" si="297"/>
        <v>116</v>
      </c>
      <c r="AJ161" s="153">
        <f t="shared" si="297"/>
        <v>0</v>
      </c>
      <c r="AK161" s="153">
        <f t="shared" si="297"/>
        <v>343</v>
      </c>
      <c r="AL161" s="153">
        <f t="shared" si="297"/>
        <v>157</v>
      </c>
      <c r="AM161" s="153">
        <f t="shared" si="297"/>
        <v>279</v>
      </c>
      <c r="AN161" s="153">
        <f t="shared" si="297"/>
        <v>0</v>
      </c>
      <c r="AO161" s="153"/>
      <c r="AP161" s="153">
        <f ca="1">SUM(OFFSET(AC161,,1):AO161)</f>
        <v>1569</v>
      </c>
      <c r="AQ161" s="154"/>
      <c r="AR161" s="153">
        <f>SUM(AR152:AR153)</f>
        <v>0</v>
      </c>
      <c r="AS161" s="153">
        <f t="shared" ref="AS161:BC161" si="298">SUM(AS152:AS153)</f>
        <v>168</v>
      </c>
      <c r="AT161" s="153">
        <f t="shared" si="298"/>
        <v>178</v>
      </c>
      <c r="AU161" s="153">
        <f t="shared" si="298"/>
        <v>178</v>
      </c>
      <c r="AV161" s="153">
        <f t="shared" si="298"/>
        <v>43</v>
      </c>
      <c r="AW161" s="153">
        <f t="shared" si="298"/>
        <v>107</v>
      </c>
      <c r="AX161" s="153">
        <f t="shared" si="298"/>
        <v>116</v>
      </c>
      <c r="AY161" s="153">
        <f t="shared" si="298"/>
        <v>0</v>
      </c>
      <c r="AZ161" s="153">
        <f t="shared" si="298"/>
        <v>343</v>
      </c>
      <c r="BA161" s="153">
        <f t="shared" si="298"/>
        <v>157</v>
      </c>
      <c r="BB161" s="153">
        <f t="shared" si="298"/>
        <v>279</v>
      </c>
      <c r="BC161" s="153">
        <f t="shared" si="298"/>
        <v>0</v>
      </c>
      <c r="BD161" s="153"/>
      <c r="BE161" s="153">
        <f ca="1">SUM(OFFSET(AR161,,1):BD161)</f>
        <v>1569</v>
      </c>
      <c r="BF161" s="154"/>
      <c r="BG161" s="153">
        <f t="shared" ca="1" si="276"/>
        <v>0</v>
      </c>
      <c r="BH161" s="153">
        <f t="shared" ca="1" si="276"/>
        <v>0</v>
      </c>
      <c r="BI161" s="153">
        <f t="shared" ca="1" si="276"/>
        <v>0</v>
      </c>
      <c r="BJ161" s="153">
        <f t="shared" ca="1" si="276"/>
        <v>0</v>
      </c>
      <c r="BK161" s="153">
        <f t="shared" ca="1" si="276"/>
        <v>0</v>
      </c>
      <c r="BL161" s="153">
        <f t="shared" ca="1" si="276"/>
        <v>0</v>
      </c>
      <c r="BM161" s="153">
        <f t="shared" ca="1" si="276"/>
        <v>0</v>
      </c>
      <c r="BN161" s="153">
        <f t="shared" ca="1" si="276"/>
        <v>0</v>
      </c>
      <c r="BO161" s="153">
        <f t="shared" ca="1" si="276"/>
        <v>0</v>
      </c>
      <c r="BP161" s="153">
        <f t="shared" ca="1" si="276"/>
        <v>0</v>
      </c>
      <c r="BQ161" s="153">
        <f t="shared" ca="1" si="276"/>
        <v>0</v>
      </c>
      <c r="BR161" s="153">
        <f t="shared" ca="1" si="276"/>
        <v>0</v>
      </c>
      <c r="BS161" s="153"/>
      <c r="BT161" s="153">
        <f ca="1">SUM(OFFSET(BG161,,1):BS161)</f>
        <v>0</v>
      </c>
      <c r="BU161" s="154"/>
      <c r="BV161" s="153">
        <f>SUM(BV152:BV153)</f>
        <v>0</v>
      </c>
      <c r="BW161" s="153">
        <f t="shared" ref="BW161:CG161" si="299">SUM(BW152:BW153)</f>
        <v>170</v>
      </c>
      <c r="BX161" s="153">
        <f t="shared" si="299"/>
        <v>170</v>
      </c>
      <c r="BY161" s="153">
        <f t="shared" si="299"/>
        <v>200</v>
      </c>
      <c r="BZ161" s="153">
        <f t="shared" si="299"/>
        <v>35</v>
      </c>
      <c r="CA161" s="153">
        <f t="shared" si="299"/>
        <v>110</v>
      </c>
      <c r="CB161" s="153">
        <f t="shared" si="299"/>
        <v>112</v>
      </c>
      <c r="CC161" s="153">
        <f t="shared" si="299"/>
        <v>0</v>
      </c>
      <c r="CD161" s="153">
        <f t="shared" si="299"/>
        <v>360</v>
      </c>
      <c r="CE161" s="153">
        <f t="shared" si="299"/>
        <v>136</v>
      </c>
      <c r="CF161" s="500">
        <v>310</v>
      </c>
      <c r="CG161" s="153">
        <f t="shared" si="299"/>
        <v>0</v>
      </c>
      <c r="CH161" s="153"/>
      <c r="CI161" s="153">
        <f ca="1">SUM(OFFSET(BV161,,1):CH161)</f>
        <v>1603</v>
      </c>
      <c r="CJ161" s="154"/>
      <c r="CK161" s="153">
        <f>SUM(CK152:CK153)</f>
        <v>0</v>
      </c>
      <c r="CL161" s="153">
        <f t="shared" ref="CL161:CV161" si="300">SUM(CL152:CL153)</f>
        <v>225</v>
      </c>
      <c r="CM161" s="153">
        <f t="shared" si="300"/>
        <v>170</v>
      </c>
      <c r="CN161" s="153">
        <f t="shared" si="300"/>
        <v>200</v>
      </c>
      <c r="CO161" s="153">
        <f t="shared" si="300"/>
        <v>40</v>
      </c>
      <c r="CP161" s="153">
        <f t="shared" si="300"/>
        <v>115</v>
      </c>
      <c r="CQ161" s="153">
        <f t="shared" si="300"/>
        <v>110</v>
      </c>
      <c r="CR161" s="153">
        <f t="shared" si="300"/>
        <v>0</v>
      </c>
      <c r="CS161" s="153">
        <f t="shared" si="300"/>
        <v>360</v>
      </c>
      <c r="CT161" s="153">
        <f t="shared" si="300"/>
        <v>120</v>
      </c>
      <c r="CU161" s="153">
        <f t="shared" si="300"/>
        <v>310</v>
      </c>
      <c r="CV161" s="153">
        <f t="shared" si="300"/>
        <v>0</v>
      </c>
      <c r="CW161" s="153"/>
      <c r="CX161" s="153">
        <f ca="1">SUM(OFFSET(CK161,,1):CW161)</f>
        <v>1650</v>
      </c>
      <c r="CY161" s="154"/>
      <c r="CZ161" s="153">
        <f>SUM(CZ152:CZ153)</f>
        <v>0</v>
      </c>
      <c r="DA161" s="153">
        <f t="shared" ref="DA161:DK161" si="301">SUM(DA152:DA153)</f>
        <v>280</v>
      </c>
      <c r="DB161" s="153">
        <f t="shared" si="301"/>
        <v>170</v>
      </c>
      <c r="DC161" s="153">
        <f t="shared" si="301"/>
        <v>200</v>
      </c>
      <c r="DD161" s="153">
        <f t="shared" si="301"/>
        <v>55</v>
      </c>
      <c r="DE161" s="153">
        <f t="shared" si="301"/>
        <v>115</v>
      </c>
      <c r="DF161" s="153">
        <f t="shared" si="301"/>
        <v>120</v>
      </c>
      <c r="DG161" s="153">
        <f t="shared" si="301"/>
        <v>0</v>
      </c>
      <c r="DH161" s="153">
        <f t="shared" si="301"/>
        <v>360</v>
      </c>
      <c r="DI161" s="153">
        <f t="shared" si="301"/>
        <v>120</v>
      </c>
      <c r="DJ161" s="153">
        <f t="shared" si="301"/>
        <v>320</v>
      </c>
      <c r="DK161" s="153">
        <f t="shared" si="301"/>
        <v>0</v>
      </c>
      <c r="DL161" s="153"/>
      <c r="DM161" s="153">
        <f ca="1">SUM(OFFSET(CZ161,,1):DL161)</f>
        <v>1740</v>
      </c>
      <c r="DN161" s="154"/>
      <c r="DO161" s="153">
        <f>SUM(DO152:DO153)</f>
        <v>0</v>
      </c>
      <c r="DP161" s="153">
        <f t="shared" ref="DP161:DZ161" si="302">SUM(DP152:DP153)</f>
        <v>280</v>
      </c>
      <c r="DQ161" s="153">
        <f t="shared" si="302"/>
        <v>170</v>
      </c>
      <c r="DR161" s="153">
        <f t="shared" si="302"/>
        <v>200</v>
      </c>
      <c r="DS161" s="153">
        <f t="shared" si="302"/>
        <v>55</v>
      </c>
      <c r="DT161" s="153">
        <f t="shared" si="302"/>
        <v>115</v>
      </c>
      <c r="DU161" s="153">
        <f t="shared" si="302"/>
        <v>124</v>
      </c>
      <c r="DV161" s="153">
        <f t="shared" si="302"/>
        <v>0</v>
      </c>
      <c r="DW161" s="153">
        <f t="shared" si="302"/>
        <v>360</v>
      </c>
      <c r="DX161" s="153">
        <f t="shared" si="302"/>
        <v>120</v>
      </c>
      <c r="DY161" s="153">
        <f t="shared" si="302"/>
        <v>320</v>
      </c>
      <c r="DZ161" s="153">
        <f t="shared" si="302"/>
        <v>0</v>
      </c>
      <c r="EA161" s="153"/>
      <c r="EB161" s="153">
        <f ca="1">SUM(OFFSET(DO161,,1):EA161)</f>
        <v>1744</v>
      </c>
      <c r="EC161" s="154"/>
      <c r="ED161" s="153">
        <f>SUM(ED152:ED153)</f>
        <v>0</v>
      </c>
      <c r="EE161" s="153">
        <f t="shared" ref="EE161:EO161" si="303">SUM(EE152:EE153)</f>
        <v>280</v>
      </c>
      <c r="EF161" s="153">
        <f t="shared" si="303"/>
        <v>170</v>
      </c>
      <c r="EG161" s="153">
        <f t="shared" si="303"/>
        <v>200</v>
      </c>
      <c r="EH161" s="153">
        <f t="shared" si="303"/>
        <v>55</v>
      </c>
      <c r="EI161" s="153">
        <f t="shared" si="303"/>
        <v>115</v>
      </c>
      <c r="EJ161" s="153">
        <f t="shared" si="303"/>
        <v>128</v>
      </c>
      <c r="EK161" s="153">
        <f t="shared" si="303"/>
        <v>0</v>
      </c>
      <c r="EL161" s="153">
        <f t="shared" si="303"/>
        <v>360</v>
      </c>
      <c r="EM161" s="153">
        <f t="shared" si="303"/>
        <v>120</v>
      </c>
      <c r="EN161" s="153">
        <f t="shared" si="303"/>
        <v>320</v>
      </c>
      <c r="EO161" s="153">
        <f t="shared" si="303"/>
        <v>0</v>
      </c>
      <c r="EP161" s="153"/>
      <c r="EQ161" s="153">
        <f ca="1">SUM(OFFSET(ED161,,1):EP161)</f>
        <v>1748</v>
      </c>
      <c r="ER161" s="154"/>
      <c r="ES161" s="153">
        <f>SUM(ES152:ES153)</f>
        <v>0</v>
      </c>
      <c r="ET161" s="153">
        <f t="shared" ref="ET161:FD161" si="304">SUM(ET152:ET153)</f>
        <v>280</v>
      </c>
      <c r="EU161" s="153">
        <f t="shared" si="304"/>
        <v>170</v>
      </c>
      <c r="EV161" s="153">
        <f t="shared" si="304"/>
        <v>200</v>
      </c>
      <c r="EW161" s="153">
        <f t="shared" si="304"/>
        <v>55</v>
      </c>
      <c r="EX161" s="153">
        <f t="shared" si="304"/>
        <v>115</v>
      </c>
      <c r="EY161" s="153">
        <f t="shared" si="304"/>
        <v>128</v>
      </c>
      <c r="EZ161" s="153">
        <f t="shared" si="304"/>
        <v>0</v>
      </c>
      <c r="FA161" s="153">
        <f t="shared" si="304"/>
        <v>360</v>
      </c>
      <c r="FB161" s="153">
        <f t="shared" si="304"/>
        <v>120</v>
      </c>
      <c r="FC161" s="153">
        <f t="shared" si="304"/>
        <v>320</v>
      </c>
      <c r="FD161" s="153">
        <f t="shared" si="304"/>
        <v>0</v>
      </c>
      <c r="FE161" s="153"/>
      <c r="FF161" s="153">
        <f ca="1">SUM(OFFSET(ES161,,1):FE161)</f>
        <v>1748</v>
      </c>
      <c r="FG161" s="154"/>
      <c r="FH161" s="153">
        <f>SUM(FH152:FH153)</f>
        <v>0</v>
      </c>
      <c r="FI161" s="153">
        <f t="shared" ref="FI161:FS161" si="305">SUM(FI152:FI153)</f>
        <v>280</v>
      </c>
      <c r="FJ161" s="153">
        <f t="shared" si="305"/>
        <v>170</v>
      </c>
      <c r="FK161" s="153">
        <f t="shared" si="305"/>
        <v>200</v>
      </c>
      <c r="FL161" s="153">
        <f t="shared" si="305"/>
        <v>55</v>
      </c>
      <c r="FM161" s="153">
        <f t="shared" si="305"/>
        <v>115</v>
      </c>
      <c r="FN161" s="153">
        <f t="shared" si="305"/>
        <v>128</v>
      </c>
      <c r="FO161" s="153">
        <f t="shared" si="305"/>
        <v>0</v>
      </c>
      <c r="FP161" s="153">
        <f t="shared" si="305"/>
        <v>360</v>
      </c>
      <c r="FQ161" s="153">
        <f t="shared" si="305"/>
        <v>120</v>
      </c>
      <c r="FR161" s="153">
        <f t="shared" si="305"/>
        <v>320</v>
      </c>
      <c r="FS161" s="153">
        <f t="shared" si="305"/>
        <v>0</v>
      </c>
      <c r="FT161" s="153"/>
      <c r="FU161" s="153">
        <f ca="1">SUM(OFFSET(FH161,,1):FT161)</f>
        <v>1748</v>
      </c>
      <c r="FV161" s="154"/>
      <c r="FW161" s="153">
        <f>SUM(FW152:FW153)</f>
        <v>0</v>
      </c>
      <c r="FX161" s="153">
        <f t="shared" ref="FX161:GH161" si="306">SUM(FX152:FX153)</f>
        <v>280</v>
      </c>
      <c r="FY161" s="153">
        <f t="shared" si="306"/>
        <v>170</v>
      </c>
      <c r="FZ161" s="153">
        <f t="shared" si="306"/>
        <v>200</v>
      </c>
      <c r="GA161" s="153">
        <f t="shared" si="306"/>
        <v>55</v>
      </c>
      <c r="GB161" s="153">
        <f t="shared" si="306"/>
        <v>115</v>
      </c>
      <c r="GC161" s="153">
        <f t="shared" si="306"/>
        <v>128</v>
      </c>
      <c r="GD161" s="153">
        <f t="shared" si="306"/>
        <v>0</v>
      </c>
      <c r="GE161" s="153">
        <f t="shared" si="306"/>
        <v>360</v>
      </c>
      <c r="GF161" s="153">
        <f t="shared" si="306"/>
        <v>120</v>
      </c>
      <c r="GG161" s="153">
        <f t="shared" si="306"/>
        <v>320</v>
      </c>
      <c r="GH161" s="153">
        <f t="shared" si="306"/>
        <v>0</v>
      </c>
      <c r="GI161" s="153"/>
      <c r="GJ161" s="153">
        <f ca="1">SUM(OFFSET(FW161,,1):GI161)</f>
        <v>1748</v>
      </c>
      <c r="GK161" s="154"/>
      <c r="GL161" s="153">
        <f>SUM(GL152:GL153)</f>
        <v>0</v>
      </c>
      <c r="GM161" s="153">
        <f t="shared" ref="GM161:GW161" si="307">SUM(GM152:GM153)</f>
        <v>280</v>
      </c>
      <c r="GN161" s="153">
        <f t="shared" si="307"/>
        <v>170</v>
      </c>
      <c r="GO161" s="153">
        <f t="shared" si="307"/>
        <v>200</v>
      </c>
      <c r="GP161" s="153">
        <f t="shared" si="307"/>
        <v>55</v>
      </c>
      <c r="GQ161" s="153">
        <f t="shared" si="307"/>
        <v>115</v>
      </c>
      <c r="GR161" s="153">
        <f t="shared" si="307"/>
        <v>128</v>
      </c>
      <c r="GS161" s="153">
        <f t="shared" si="307"/>
        <v>0</v>
      </c>
      <c r="GT161" s="153">
        <f t="shared" si="307"/>
        <v>360</v>
      </c>
      <c r="GU161" s="153">
        <f t="shared" si="307"/>
        <v>120</v>
      </c>
      <c r="GV161" s="153">
        <f t="shared" si="307"/>
        <v>320</v>
      </c>
      <c r="GW161" s="153">
        <f t="shared" si="307"/>
        <v>0</v>
      </c>
      <c r="GX161" s="153"/>
      <c r="GY161" s="153">
        <f ca="1">SUM(OFFSET(GL161,,1):GX161)</f>
        <v>1748</v>
      </c>
    </row>
    <row r="162" spans="1:207" ht="12" customHeight="1">
      <c r="A162" s="151" t="str">
        <f ca="1">IF(SUM(AC162:GY162)=0,"#hiderow","#showrow")</f>
        <v>#showrow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114"/>
      <c r="AB162" s="114" t="s">
        <v>43</v>
      </c>
      <c r="AC162" s="153">
        <f>SUM(AC154:AC157)</f>
        <v>0</v>
      </c>
      <c r="AD162" s="153">
        <f t="shared" ref="AD162:AN162" si="308">SUM(AD154:AD157)</f>
        <v>287</v>
      </c>
      <c r="AE162" s="153">
        <f t="shared" si="308"/>
        <v>192</v>
      </c>
      <c r="AF162" s="153">
        <f t="shared" si="308"/>
        <v>195</v>
      </c>
      <c r="AG162" s="153">
        <f t="shared" si="308"/>
        <v>129</v>
      </c>
      <c r="AH162" s="153">
        <f t="shared" si="308"/>
        <v>45</v>
      </c>
      <c r="AI162" s="153">
        <f t="shared" si="308"/>
        <v>0</v>
      </c>
      <c r="AJ162" s="153">
        <f t="shared" si="308"/>
        <v>0</v>
      </c>
      <c r="AK162" s="153">
        <f t="shared" si="308"/>
        <v>0</v>
      </c>
      <c r="AL162" s="153">
        <f t="shared" si="308"/>
        <v>136</v>
      </c>
      <c r="AM162" s="153">
        <f t="shared" si="308"/>
        <v>0</v>
      </c>
      <c r="AN162" s="153">
        <f t="shared" si="308"/>
        <v>0</v>
      </c>
      <c r="AO162" s="153"/>
      <c r="AP162" s="153">
        <f ca="1">SUM(OFFSET(AC162,,1):AO162)</f>
        <v>984</v>
      </c>
      <c r="AQ162" s="154"/>
      <c r="AR162" s="153">
        <f>SUM(AR154:AR157)</f>
        <v>0</v>
      </c>
      <c r="AS162" s="153">
        <f t="shared" ref="AS162:BC162" si="309">SUM(AS154:AS157)</f>
        <v>287</v>
      </c>
      <c r="AT162" s="153">
        <f t="shared" si="309"/>
        <v>192</v>
      </c>
      <c r="AU162" s="153">
        <f t="shared" si="309"/>
        <v>195</v>
      </c>
      <c r="AV162" s="153">
        <f t="shared" si="309"/>
        <v>129</v>
      </c>
      <c r="AW162" s="153">
        <f t="shared" si="309"/>
        <v>45</v>
      </c>
      <c r="AX162" s="153">
        <f t="shared" si="309"/>
        <v>0</v>
      </c>
      <c r="AY162" s="153">
        <f t="shared" si="309"/>
        <v>0</v>
      </c>
      <c r="AZ162" s="153">
        <f t="shared" si="309"/>
        <v>0</v>
      </c>
      <c r="BA162" s="153">
        <f t="shared" si="309"/>
        <v>136</v>
      </c>
      <c r="BB162" s="153">
        <f t="shared" si="309"/>
        <v>0</v>
      </c>
      <c r="BC162" s="153">
        <f t="shared" si="309"/>
        <v>0</v>
      </c>
      <c r="BD162" s="153"/>
      <c r="BE162" s="153">
        <f ca="1">SUM(OFFSET(AR162,,1):BD162)</f>
        <v>984</v>
      </c>
      <c r="BF162" s="154"/>
      <c r="BG162" s="153">
        <f t="shared" ca="1" si="276"/>
        <v>0</v>
      </c>
      <c r="BH162" s="153">
        <f t="shared" ca="1" si="276"/>
        <v>0</v>
      </c>
      <c r="BI162" s="153">
        <f t="shared" ca="1" si="276"/>
        <v>0</v>
      </c>
      <c r="BJ162" s="153">
        <f t="shared" ca="1" si="276"/>
        <v>0</v>
      </c>
      <c r="BK162" s="153">
        <f t="shared" ca="1" si="276"/>
        <v>0</v>
      </c>
      <c r="BL162" s="153">
        <f t="shared" ca="1" si="276"/>
        <v>0</v>
      </c>
      <c r="BM162" s="153">
        <f t="shared" ca="1" si="276"/>
        <v>0</v>
      </c>
      <c r="BN162" s="153">
        <f t="shared" ca="1" si="276"/>
        <v>0</v>
      </c>
      <c r="BO162" s="153">
        <f t="shared" ca="1" si="276"/>
        <v>0</v>
      </c>
      <c r="BP162" s="153">
        <f t="shared" ca="1" si="276"/>
        <v>0</v>
      </c>
      <c r="BQ162" s="153">
        <f t="shared" ca="1" si="276"/>
        <v>0</v>
      </c>
      <c r="BR162" s="153">
        <f t="shared" ca="1" si="276"/>
        <v>0</v>
      </c>
      <c r="BS162" s="153"/>
      <c r="BT162" s="153">
        <f ca="1">SUM(OFFSET(BG162,,1):BS162)</f>
        <v>0</v>
      </c>
      <c r="BU162" s="154"/>
      <c r="BV162" s="153">
        <f>SUM(BV154:BV157)</f>
        <v>0</v>
      </c>
      <c r="BW162" s="153">
        <f t="shared" ref="BW162:CG162" si="310">SUM(BW154:BW157)</f>
        <v>325</v>
      </c>
      <c r="BX162" s="153">
        <f t="shared" si="310"/>
        <v>200</v>
      </c>
      <c r="BY162" s="153">
        <f t="shared" si="310"/>
        <v>185</v>
      </c>
      <c r="BZ162" s="153">
        <f t="shared" si="310"/>
        <v>140</v>
      </c>
      <c r="CA162" s="153">
        <f t="shared" si="310"/>
        <v>71</v>
      </c>
      <c r="CB162" s="153">
        <f t="shared" si="310"/>
        <v>0</v>
      </c>
      <c r="CC162" s="153">
        <f t="shared" si="310"/>
        <v>0</v>
      </c>
      <c r="CD162" s="153">
        <f t="shared" si="310"/>
        <v>0</v>
      </c>
      <c r="CE162" s="153">
        <f t="shared" si="310"/>
        <v>175</v>
      </c>
      <c r="CF162" s="500">
        <v>0</v>
      </c>
      <c r="CG162" s="153">
        <f t="shared" si="310"/>
        <v>0</v>
      </c>
      <c r="CH162" s="153"/>
      <c r="CI162" s="153">
        <f ca="1">SUM(OFFSET(BV162,,1):CH162)</f>
        <v>1096</v>
      </c>
      <c r="CJ162" s="154"/>
      <c r="CK162" s="153">
        <f>SUM(CK154:CK157)</f>
        <v>0</v>
      </c>
      <c r="CL162" s="153">
        <f t="shared" ref="CL162:CV162" si="311">SUM(CL154:CL157)</f>
        <v>365</v>
      </c>
      <c r="CM162" s="153">
        <f t="shared" si="311"/>
        <v>210</v>
      </c>
      <c r="CN162" s="153">
        <f t="shared" si="311"/>
        <v>190</v>
      </c>
      <c r="CO162" s="153">
        <f t="shared" si="311"/>
        <v>140</v>
      </c>
      <c r="CP162" s="153">
        <f t="shared" si="311"/>
        <v>111</v>
      </c>
      <c r="CQ162" s="153">
        <f t="shared" si="311"/>
        <v>0</v>
      </c>
      <c r="CR162" s="153">
        <f t="shared" si="311"/>
        <v>0</v>
      </c>
      <c r="CS162" s="153">
        <f t="shared" si="311"/>
        <v>0</v>
      </c>
      <c r="CT162" s="153">
        <f t="shared" si="311"/>
        <v>195</v>
      </c>
      <c r="CU162" s="153">
        <f t="shared" si="311"/>
        <v>0</v>
      </c>
      <c r="CV162" s="153">
        <f t="shared" si="311"/>
        <v>0</v>
      </c>
      <c r="CW162" s="153"/>
      <c r="CX162" s="153">
        <f ca="1">SUM(OFFSET(CK162,,1):CW162)</f>
        <v>1211</v>
      </c>
      <c r="CY162" s="154"/>
      <c r="CZ162" s="153">
        <f>SUM(CZ154:CZ157)</f>
        <v>0</v>
      </c>
      <c r="DA162" s="153">
        <f t="shared" ref="DA162:DK162" si="312">SUM(DA154:DA157)</f>
        <v>405</v>
      </c>
      <c r="DB162" s="153">
        <f t="shared" si="312"/>
        <v>210</v>
      </c>
      <c r="DC162" s="153">
        <f t="shared" si="312"/>
        <v>195</v>
      </c>
      <c r="DD162" s="153">
        <f t="shared" si="312"/>
        <v>120</v>
      </c>
      <c r="DE162" s="153">
        <f t="shared" si="312"/>
        <v>145</v>
      </c>
      <c r="DF162" s="153">
        <f t="shared" si="312"/>
        <v>0</v>
      </c>
      <c r="DG162" s="153">
        <f t="shared" si="312"/>
        <v>0</v>
      </c>
      <c r="DH162" s="153">
        <f t="shared" si="312"/>
        <v>0</v>
      </c>
      <c r="DI162" s="153">
        <f t="shared" si="312"/>
        <v>218</v>
      </c>
      <c r="DJ162" s="153">
        <f t="shared" si="312"/>
        <v>0</v>
      </c>
      <c r="DK162" s="153">
        <f t="shared" si="312"/>
        <v>0</v>
      </c>
      <c r="DL162" s="153"/>
      <c r="DM162" s="153">
        <f ca="1">SUM(OFFSET(CZ162,,1):DL162)</f>
        <v>1293</v>
      </c>
      <c r="DN162" s="154"/>
      <c r="DO162" s="153">
        <f>SUM(DO154:DO157)</f>
        <v>0</v>
      </c>
      <c r="DP162" s="153">
        <f t="shared" ref="DP162:DZ162" si="313">SUM(DP154:DP157)</f>
        <v>445</v>
      </c>
      <c r="DQ162" s="153">
        <f t="shared" si="313"/>
        <v>210</v>
      </c>
      <c r="DR162" s="153">
        <f t="shared" si="313"/>
        <v>200</v>
      </c>
      <c r="DS162" s="153">
        <f t="shared" si="313"/>
        <v>125</v>
      </c>
      <c r="DT162" s="153">
        <f t="shared" si="313"/>
        <v>165</v>
      </c>
      <c r="DU162" s="153">
        <f t="shared" si="313"/>
        <v>0</v>
      </c>
      <c r="DV162" s="153">
        <f t="shared" si="313"/>
        <v>0</v>
      </c>
      <c r="DW162" s="153">
        <f t="shared" si="313"/>
        <v>0</v>
      </c>
      <c r="DX162" s="153">
        <f t="shared" si="313"/>
        <v>240</v>
      </c>
      <c r="DY162" s="153">
        <f t="shared" si="313"/>
        <v>0</v>
      </c>
      <c r="DZ162" s="153">
        <f t="shared" si="313"/>
        <v>0</v>
      </c>
      <c r="EA162" s="153"/>
      <c r="EB162" s="153">
        <f ca="1">SUM(OFFSET(DO162,,1):EA162)</f>
        <v>1385</v>
      </c>
      <c r="EC162" s="154"/>
      <c r="ED162" s="153">
        <f>SUM(ED154:ED157)</f>
        <v>0</v>
      </c>
      <c r="EE162" s="153">
        <f t="shared" ref="EE162:EO162" si="314">SUM(EE154:EE157)</f>
        <v>460</v>
      </c>
      <c r="EF162" s="153">
        <f t="shared" si="314"/>
        <v>210</v>
      </c>
      <c r="EG162" s="153">
        <f t="shared" si="314"/>
        <v>200</v>
      </c>
      <c r="EH162" s="153">
        <f t="shared" si="314"/>
        <v>125</v>
      </c>
      <c r="EI162" s="153">
        <f t="shared" si="314"/>
        <v>185</v>
      </c>
      <c r="EJ162" s="153">
        <f t="shared" si="314"/>
        <v>0</v>
      </c>
      <c r="EK162" s="153">
        <f t="shared" si="314"/>
        <v>0</v>
      </c>
      <c r="EL162" s="153">
        <f t="shared" si="314"/>
        <v>0</v>
      </c>
      <c r="EM162" s="153">
        <f t="shared" si="314"/>
        <v>240</v>
      </c>
      <c r="EN162" s="153">
        <f t="shared" si="314"/>
        <v>0</v>
      </c>
      <c r="EO162" s="153">
        <f t="shared" si="314"/>
        <v>0</v>
      </c>
      <c r="EP162" s="153"/>
      <c r="EQ162" s="153">
        <f ca="1">SUM(OFFSET(ED162,,1):EP162)</f>
        <v>1420</v>
      </c>
      <c r="ER162" s="154"/>
      <c r="ES162" s="153">
        <f>SUM(ES154:ES157)</f>
        <v>0</v>
      </c>
      <c r="ET162" s="153">
        <f t="shared" ref="ET162:FD162" si="315">SUM(ET154:ET157)</f>
        <v>460</v>
      </c>
      <c r="EU162" s="153">
        <f t="shared" si="315"/>
        <v>210</v>
      </c>
      <c r="EV162" s="153">
        <f t="shared" si="315"/>
        <v>200</v>
      </c>
      <c r="EW162" s="153">
        <f t="shared" si="315"/>
        <v>125</v>
      </c>
      <c r="EX162" s="153">
        <f t="shared" si="315"/>
        <v>185</v>
      </c>
      <c r="EY162" s="153">
        <f t="shared" si="315"/>
        <v>0</v>
      </c>
      <c r="EZ162" s="153">
        <f t="shared" si="315"/>
        <v>0</v>
      </c>
      <c r="FA162" s="153">
        <f t="shared" si="315"/>
        <v>0</v>
      </c>
      <c r="FB162" s="153">
        <f t="shared" si="315"/>
        <v>240</v>
      </c>
      <c r="FC162" s="153">
        <f t="shared" si="315"/>
        <v>0</v>
      </c>
      <c r="FD162" s="153">
        <f t="shared" si="315"/>
        <v>0</v>
      </c>
      <c r="FE162" s="153"/>
      <c r="FF162" s="153">
        <f ca="1">SUM(OFFSET(ES162,,1):FE162)</f>
        <v>1420</v>
      </c>
      <c r="FG162" s="154"/>
      <c r="FH162" s="153">
        <f>SUM(FH154:FH157)</f>
        <v>0</v>
      </c>
      <c r="FI162" s="153">
        <f t="shared" ref="FI162:FS162" si="316">SUM(FI154:FI157)</f>
        <v>460</v>
      </c>
      <c r="FJ162" s="153">
        <f t="shared" si="316"/>
        <v>210</v>
      </c>
      <c r="FK162" s="153">
        <f t="shared" si="316"/>
        <v>200</v>
      </c>
      <c r="FL162" s="153">
        <f t="shared" si="316"/>
        <v>125</v>
      </c>
      <c r="FM162" s="153">
        <f t="shared" si="316"/>
        <v>185</v>
      </c>
      <c r="FN162" s="153">
        <f t="shared" si="316"/>
        <v>0</v>
      </c>
      <c r="FO162" s="153">
        <f t="shared" si="316"/>
        <v>0</v>
      </c>
      <c r="FP162" s="153">
        <f t="shared" si="316"/>
        <v>0</v>
      </c>
      <c r="FQ162" s="153">
        <f t="shared" si="316"/>
        <v>240</v>
      </c>
      <c r="FR162" s="153">
        <f t="shared" si="316"/>
        <v>0</v>
      </c>
      <c r="FS162" s="153">
        <f t="shared" si="316"/>
        <v>0</v>
      </c>
      <c r="FT162" s="153"/>
      <c r="FU162" s="153">
        <f ca="1">SUM(OFFSET(FH162,,1):FT162)</f>
        <v>1420</v>
      </c>
      <c r="FV162" s="154"/>
      <c r="FW162" s="153">
        <f>SUM(FW154:FW157)</f>
        <v>0</v>
      </c>
      <c r="FX162" s="153">
        <f t="shared" ref="FX162:GH162" si="317">SUM(FX154:FX157)</f>
        <v>460</v>
      </c>
      <c r="FY162" s="153">
        <f t="shared" si="317"/>
        <v>210</v>
      </c>
      <c r="FZ162" s="153">
        <f t="shared" si="317"/>
        <v>200</v>
      </c>
      <c r="GA162" s="153">
        <f t="shared" si="317"/>
        <v>125</v>
      </c>
      <c r="GB162" s="153">
        <f t="shared" si="317"/>
        <v>185</v>
      </c>
      <c r="GC162" s="153">
        <f t="shared" si="317"/>
        <v>0</v>
      </c>
      <c r="GD162" s="153">
        <f t="shared" si="317"/>
        <v>0</v>
      </c>
      <c r="GE162" s="153">
        <f t="shared" si="317"/>
        <v>0</v>
      </c>
      <c r="GF162" s="153">
        <f t="shared" si="317"/>
        <v>240</v>
      </c>
      <c r="GG162" s="153">
        <f t="shared" si="317"/>
        <v>0</v>
      </c>
      <c r="GH162" s="153">
        <f t="shared" si="317"/>
        <v>0</v>
      </c>
      <c r="GI162" s="153"/>
      <c r="GJ162" s="153">
        <f ca="1">SUM(OFFSET(FW162,,1):GI162)</f>
        <v>1420</v>
      </c>
      <c r="GK162" s="154"/>
      <c r="GL162" s="153">
        <f>SUM(GL154:GL157)</f>
        <v>0</v>
      </c>
      <c r="GM162" s="153">
        <f t="shared" ref="GM162:GW162" si="318">SUM(GM154:GM157)</f>
        <v>460</v>
      </c>
      <c r="GN162" s="153">
        <f t="shared" si="318"/>
        <v>210</v>
      </c>
      <c r="GO162" s="153">
        <f t="shared" si="318"/>
        <v>200</v>
      </c>
      <c r="GP162" s="153">
        <f t="shared" si="318"/>
        <v>125</v>
      </c>
      <c r="GQ162" s="153">
        <f t="shared" si="318"/>
        <v>185</v>
      </c>
      <c r="GR162" s="153">
        <f t="shared" si="318"/>
        <v>0</v>
      </c>
      <c r="GS162" s="153">
        <f t="shared" si="318"/>
        <v>0</v>
      </c>
      <c r="GT162" s="153">
        <f t="shared" si="318"/>
        <v>0</v>
      </c>
      <c r="GU162" s="153">
        <f t="shared" si="318"/>
        <v>240</v>
      </c>
      <c r="GV162" s="153">
        <f t="shared" si="318"/>
        <v>0</v>
      </c>
      <c r="GW162" s="153">
        <f t="shared" si="318"/>
        <v>0</v>
      </c>
      <c r="GX162" s="153"/>
      <c r="GY162" s="153">
        <f ca="1">SUM(OFFSET(GL162,,1):GX162)</f>
        <v>1420</v>
      </c>
    </row>
    <row r="163" spans="1:207" s="155" customFormat="1" ht="12" customHeight="1">
      <c r="AA163" s="120"/>
      <c r="AB163" s="120" t="s">
        <v>44</v>
      </c>
      <c r="AC163" s="157">
        <f>SUM(AC159:AC162)</f>
        <v>0</v>
      </c>
      <c r="AD163" s="157">
        <f t="shared" ref="AD163:AN163" si="319">SUM(AD159:AD162)</f>
        <v>543</v>
      </c>
      <c r="AE163" s="157">
        <f t="shared" si="319"/>
        <v>470</v>
      </c>
      <c r="AF163" s="157">
        <f t="shared" si="319"/>
        <v>461</v>
      </c>
      <c r="AG163" s="157">
        <f t="shared" si="319"/>
        <v>176</v>
      </c>
      <c r="AH163" s="157">
        <f t="shared" si="319"/>
        <v>213</v>
      </c>
      <c r="AI163" s="157">
        <f t="shared" si="319"/>
        <v>164</v>
      </c>
      <c r="AJ163" s="157">
        <f t="shared" si="319"/>
        <v>286</v>
      </c>
      <c r="AK163" s="157">
        <f t="shared" si="319"/>
        <v>480</v>
      </c>
      <c r="AL163" s="157">
        <f t="shared" si="319"/>
        <v>740</v>
      </c>
      <c r="AM163" s="157">
        <f t="shared" si="319"/>
        <v>405</v>
      </c>
      <c r="AN163" s="157">
        <f t="shared" si="319"/>
        <v>0</v>
      </c>
      <c r="AO163" s="157"/>
      <c r="AP163" s="157">
        <f ca="1">SUM(OFFSET(AC163,,1):AO163)</f>
        <v>3938</v>
      </c>
      <c r="AQ163" s="158"/>
      <c r="AR163" s="157">
        <f>SUM(AR159:AR162)</f>
        <v>0</v>
      </c>
      <c r="AS163" s="157">
        <f t="shared" ref="AS163:BC163" si="320">SUM(AS159:AS162)</f>
        <v>543</v>
      </c>
      <c r="AT163" s="157">
        <f t="shared" si="320"/>
        <v>470</v>
      </c>
      <c r="AU163" s="157">
        <f t="shared" si="320"/>
        <v>461</v>
      </c>
      <c r="AV163" s="157">
        <f t="shared" si="320"/>
        <v>176</v>
      </c>
      <c r="AW163" s="157">
        <f t="shared" si="320"/>
        <v>213</v>
      </c>
      <c r="AX163" s="157">
        <f t="shared" si="320"/>
        <v>164</v>
      </c>
      <c r="AY163" s="157">
        <f t="shared" si="320"/>
        <v>286</v>
      </c>
      <c r="AZ163" s="157">
        <f t="shared" si="320"/>
        <v>480</v>
      </c>
      <c r="BA163" s="157">
        <f t="shared" si="320"/>
        <v>740</v>
      </c>
      <c r="BB163" s="157">
        <f t="shared" si="320"/>
        <v>405</v>
      </c>
      <c r="BC163" s="157">
        <f t="shared" si="320"/>
        <v>0</v>
      </c>
      <c r="BD163" s="157"/>
      <c r="BE163" s="157">
        <f ca="1">SUM(OFFSET(AR163,,1):BD163)</f>
        <v>3938</v>
      </c>
      <c r="BF163" s="158"/>
      <c r="BG163" s="157">
        <f t="shared" ca="1" si="276"/>
        <v>0</v>
      </c>
      <c r="BH163" s="157">
        <f t="shared" ca="1" si="276"/>
        <v>0</v>
      </c>
      <c r="BI163" s="157">
        <f t="shared" ca="1" si="276"/>
        <v>0</v>
      </c>
      <c r="BJ163" s="157">
        <f t="shared" ca="1" si="276"/>
        <v>0</v>
      </c>
      <c r="BK163" s="157">
        <f t="shared" ca="1" si="276"/>
        <v>0</v>
      </c>
      <c r="BL163" s="157">
        <f t="shared" ca="1" si="276"/>
        <v>0</v>
      </c>
      <c r="BM163" s="157">
        <f t="shared" ca="1" si="276"/>
        <v>0</v>
      </c>
      <c r="BN163" s="157">
        <f t="shared" ca="1" si="276"/>
        <v>0</v>
      </c>
      <c r="BO163" s="157">
        <f t="shared" ca="1" si="276"/>
        <v>0</v>
      </c>
      <c r="BP163" s="157">
        <f t="shared" ca="1" si="276"/>
        <v>0</v>
      </c>
      <c r="BQ163" s="157">
        <f t="shared" ca="1" si="276"/>
        <v>0</v>
      </c>
      <c r="BR163" s="157">
        <f t="shared" ca="1" si="276"/>
        <v>0</v>
      </c>
      <c r="BS163" s="157"/>
      <c r="BT163" s="157">
        <f ca="1">SUM(OFFSET(BG163,,1):BS163)</f>
        <v>0</v>
      </c>
      <c r="BU163" s="158"/>
      <c r="BV163" s="157">
        <f>SUM(BV159:BV162)</f>
        <v>0</v>
      </c>
      <c r="BW163" s="157">
        <f t="shared" ref="BW163:CG163" si="321">SUM(BW159:BW162)</f>
        <v>635</v>
      </c>
      <c r="BX163" s="157">
        <f t="shared" si="321"/>
        <v>465</v>
      </c>
      <c r="BY163" s="157">
        <f t="shared" si="321"/>
        <v>485</v>
      </c>
      <c r="BZ163" s="157">
        <f t="shared" si="321"/>
        <v>181</v>
      </c>
      <c r="CA163" s="157">
        <f t="shared" si="321"/>
        <v>241</v>
      </c>
      <c r="CB163" s="157">
        <f t="shared" si="321"/>
        <v>152</v>
      </c>
      <c r="CC163" s="157">
        <f t="shared" si="321"/>
        <v>292</v>
      </c>
      <c r="CD163" s="157">
        <f t="shared" si="321"/>
        <v>480</v>
      </c>
      <c r="CE163" s="157">
        <f t="shared" si="321"/>
        <v>771</v>
      </c>
      <c r="CF163" s="157">
        <f t="shared" si="321"/>
        <v>480</v>
      </c>
      <c r="CG163" s="157">
        <f t="shared" si="321"/>
        <v>0</v>
      </c>
      <c r="CH163" s="157"/>
      <c r="CI163" s="157">
        <f ca="1">SUM(OFFSET(BV163,,1):CH163)</f>
        <v>4182</v>
      </c>
      <c r="CJ163" s="158"/>
      <c r="CK163" s="157">
        <f>SUM(CK159:CK162)</f>
        <v>0</v>
      </c>
      <c r="CL163" s="157">
        <f t="shared" ref="CL163:CV163" si="322">SUM(CL159:CL162)</f>
        <v>730</v>
      </c>
      <c r="CM163" s="157">
        <f t="shared" si="322"/>
        <v>480</v>
      </c>
      <c r="CN163" s="157">
        <f t="shared" si="322"/>
        <v>490</v>
      </c>
      <c r="CO163" s="157">
        <f t="shared" si="322"/>
        <v>200</v>
      </c>
      <c r="CP163" s="157">
        <f t="shared" si="322"/>
        <v>286</v>
      </c>
      <c r="CQ163" s="157">
        <f t="shared" si="322"/>
        <v>170</v>
      </c>
      <c r="CR163" s="157">
        <f t="shared" si="322"/>
        <v>292</v>
      </c>
      <c r="CS163" s="157">
        <f t="shared" si="322"/>
        <v>480</v>
      </c>
      <c r="CT163" s="157">
        <f t="shared" si="322"/>
        <v>796</v>
      </c>
      <c r="CU163" s="157">
        <f t="shared" si="322"/>
        <v>470</v>
      </c>
      <c r="CV163" s="157">
        <f t="shared" si="322"/>
        <v>0</v>
      </c>
      <c r="CW163" s="157"/>
      <c r="CX163" s="157">
        <f ca="1">SUM(OFFSET(CK163,,1):CW163)</f>
        <v>4394</v>
      </c>
      <c r="CY163" s="158"/>
      <c r="CZ163" s="157">
        <f>SUM(CZ159:CZ162)</f>
        <v>0</v>
      </c>
      <c r="DA163" s="157">
        <f t="shared" ref="DA163:DK163" si="323">SUM(DA159:DA162)</f>
        <v>825</v>
      </c>
      <c r="DB163" s="157">
        <f t="shared" si="323"/>
        <v>480</v>
      </c>
      <c r="DC163" s="157">
        <f t="shared" si="323"/>
        <v>495</v>
      </c>
      <c r="DD163" s="157">
        <f t="shared" si="323"/>
        <v>195</v>
      </c>
      <c r="DE163" s="157">
        <f t="shared" si="323"/>
        <v>320</v>
      </c>
      <c r="DF163" s="157">
        <f t="shared" si="323"/>
        <v>180</v>
      </c>
      <c r="DG163" s="157">
        <f t="shared" si="323"/>
        <v>360</v>
      </c>
      <c r="DH163" s="157">
        <f t="shared" si="323"/>
        <v>480</v>
      </c>
      <c r="DI163" s="157">
        <f t="shared" si="323"/>
        <v>837</v>
      </c>
      <c r="DJ163" s="157">
        <f t="shared" si="323"/>
        <v>480</v>
      </c>
      <c r="DK163" s="157">
        <f t="shared" si="323"/>
        <v>0</v>
      </c>
      <c r="DL163" s="157"/>
      <c r="DM163" s="157">
        <f ca="1">SUM(OFFSET(CZ163,,1):DL163)</f>
        <v>4652</v>
      </c>
      <c r="DN163" s="158"/>
      <c r="DO163" s="157">
        <f>SUM(DO159:DO162)</f>
        <v>0</v>
      </c>
      <c r="DP163" s="157">
        <f t="shared" ref="DP163:DZ163" si="324">SUM(DP159:DP162)</f>
        <v>865</v>
      </c>
      <c r="DQ163" s="157">
        <f t="shared" si="324"/>
        <v>480</v>
      </c>
      <c r="DR163" s="157">
        <f t="shared" si="324"/>
        <v>500</v>
      </c>
      <c r="DS163" s="157">
        <f t="shared" si="324"/>
        <v>200</v>
      </c>
      <c r="DT163" s="157">
        <f t="shared" si="324"/>
        <v>340</v>
      </c>
      <c r="DU163" s="157">
        <f t="shared" si="324"/>
        <v>186</v>
      </c>
      <c r="DV163" s="157">
        <f t="shared" si="324"/>
        <v>360</v>
      </c>
      <c r="DW163" s="157">
        <f t="shared" si="324"/>
        <v>480</v>
      </c>
      <c r="DX163" s="157">
        <f t="shared" si="324"/>
        <v>877</v>
      </c>
      <c r="DY163" s="157">
        <f t="shared" si="324"/>
        <v>480</v>
      </c>
      <c r="DZ163" s="157">
        <f t="shared" si="324"/>
        <v>0</v>
      </c>
      <c r="EA163" s="157"/>
      <c r="EB163" s="157">
        <f ca="1">SUM(OFFSET(DO163,,1):EA163)</f>
        <v>4768</v>
      </c>
      <c r="EC163" s="158"/>
      <c r="ED163" s="157">
        <f>SUM(ED159:ED162)</f>
        <v>0</v>
      </c>
      <c r="EE163" s="157">
        <f t="shared" ref="EE163:EO163" si="325">SUM(EE159:EE162)</f>
        <v>880</v>
      </c>
      <c r="EF163" s="157">
        <f t="shared" si="325"/>
        <v>480</v>
      </c>
      <c r="EG163" s="157">
        <f t="shared" si="325"/>
        <v>500</v>
      </c>
      <c r="EH163" s="157">
        <f t="shared" si="325"/>
        <v>200</v>
      </c>
      <c r="EI163" s="157">
        <f t="shared" si="325"/>
        <v>360</v>
      </c>
      <c r="EJ163" s="157">
        <f t="shared" si="325"/>
        <v>192</v>
      </c>
      <c r="EK163" s="157">
        <f t="shared" si="325"/>
        <v>360</v>
      </c>
      <c r="EL163" s="157">
        <f t="shared" si="325"/>
        <v>480</v>
      </c>
      <c r="EM163" s="157">
        <f t="shared" si="325"/>
        <v>895</v>
      </c>
      <c r="EN163" s="157">
        <f t="shared" si="325"/>
        <v>480</v>
      </c>
      <c r="EO163" s="157">
        <f t="shared" si="325"/>
        <v>0</v>
      </c>
      <c r="EP163" s="157"/>
      <c r="EQ163" s="157">
        <f ca="1">SUM(OFFSET(ED163,,1):EP163)</f>
        <v>4827</v>
      </c>
      <c r="ER163" s="158"/>
      <c r="ES163" s="157">
        <f>SUM(ES159:ES162)</f>
        <v>0</v>
      </c>
      <c r="ET163" s="157">
        <f t="shared" ref="ET163:FD163" si="326">SUM(ET159:ET162)</f>
        <v>880</v>
      </c>
      <c r="EU163" s="157">
        <f t="shared" si="326"/>
        <v>480</v>
      </c>
      <c r="EV163" s="157">
        <f t="shared" si="326"/>
        <v>500</v>
      </c>
      <c r="EW163" s="157">
        <f t="shared" si="326"/>
        <v>200</v>
      </c>
      <c r="EX163" s="157">
        <f t="shared" si="326"/>
        <v>360</v>
      </c>
      <c r="EY163" s="157">
        <f t="shared" si="326"/>
        <v>192</v>
      </c>
      <c r="EZ163" s="157">
        <f t="shared" si="326"/>
        <v>360</v>
      </c>
      <c r="FA163" s="157">
        <f t="shared" si="326"/>
        <v>480</v>
      </c>
      <c r="FB163" s="157">
        <f t="shared" si="326"/>
        <v>895</v>
      </c>
      <c r="FC163" s="157">
        <f t="shared" si="326"/>
        <v>480</v>
      </c>
      <c r="FD163" s="157">
        <f t="shared" si="326"/>
        <v>0</v>
      </c>
      <c r="FE163" s="157"/>
      <c r="FF163" s="157">
        <f ca="1">SUM(OFFSET(ES163,,1):FE163)</f>
        <v>4827</v>
      </c>
      <c r="FG163" s="158"/>
      <c r="FH163" s="157">
        <f>SUM(FH159:FH162)</f>
        <v>0</v>
      </c>
      <c r="FI163" s="157">
        <f t="shared" ref="FI163:FS163" si="327">SUM(FI159:FI162)</f>
        <v>880</v>
      </c>
      <c r="FJ163" s="157">
        <f t="shared" si="327"/>
        <v>480</v>
      </c>
      <c r="FK163" s="157">
        <f t="shared" si="327"/>
        <v>500</v>
      </c>
      <c r="FL163" s="157">
        <f t="shared" si="327"/>
        <v>200</v>
      </c>
      <c r="FM163" s="157">
        <f t="shared" si="327"/>
        <v>360</v>
      </c>
      <c r="FN163" s="157">
        <f t="shared" si="327"/>
        <v>192</v>
      </c>
      <c r="FO163" s="157">
        <f t="shared" si="327"/>
        <v>360</v>
      </c>
      <c r="FP163" s="157">
        <f t="shared" si="327"/>
        <v>480</v>
      </c>
      <c r="FQ163" s="157">
        <f t="shared" si="327"/>
        <v>895</v>
      </c>
      <c r="FR163" s="157">
        <f t="shared" si="327"/>
        <v>480</v>
      </c>
      <c r="FS163" s="157">
        <f t="shared" si="327"/>
        <v>0</v>
      </c>
      <c r="FT163" s="157"/>
      <c r="FU163" s="157">
        <f ca="1">SUM(OFFSET(FH163,,1):FT163)</f>
        <v>4827</v>
      </c>
      <c r="FV163" s="158"/>
      <c r="FW163" s="157">
        <f>SUM(FW159:FW162)</f>
        <v>0</v>
      </c>
      <c r="FX163" s="157">
        <f t="shared" ref="FX163:GH163" si="328">SUM(FX159:FX162)</f>
        <v>880</v>
      </c>
      <c r="FY163" s="157">
        <f t="shared" si="328"/>
        <v>480</v>
      </c>
      <c r="FZ163" s="157">
        <f t="shared" si="328"/>
        <v>500</v>
      </c>
      <c r="GA163" s="157">
        <f t="shared" si="328"/>
        <v>200</v>
      </c>
      <c r="GB163" s="157">
        <f t="shared" si="328"/>
        <v>360</v>
      </c>
      <c r="GC163" s="157">
        <f t="shared" si="328"/>
        <v>192</v>
      </c>
      <c r="GD163" s="157">
        <f t="shared" si="328"/>
        <v>360</v>
      </c>
      <c r="GE163" s="157">
        <f t="shared" si="328"/>
        <v>480</v>
      </c>
      <c r="GF163" s="157">
        <f t="shared" si="328"/>
        <v>895</v>
      </c>
      <c r="GG163" s="157">
        <f t="shared" si="328"/>
        <v>480</v>
      </c>
      <c r="GH163" s="157">
        <f t="shared" si="328"/>
        <v>0</v>
      </c>
      <c r="GI163" s="157"/>
      <c r="GJ163" s="157">
        <f ca="1">SUM(OFFSET(FW163,,1):GI163)</f>
        <v>4827</v>
      </c>
      <c r="GK163" s="158"/>
      <c r="GL163" s="157">
        <f>SUM(GL159:GL162)</f>
        <v>0</v>
      </c>
      <c r="GM163" s="157">
        <f t="shared" ref="GM163:GW163" si="329">SUM(GM159:GM162)</f>
        <v>880</v>
      </c>
      <c r="GN163" s="157">
        <f t="shared" si="329"/>
        <v>480</v>
      </c>
      <c r="GO163" s="157">
        <f t="shared" si="329"/>
        <v>500</v>
      </c>
      <c r="GP163" s="157">
        <f t="shared" si="329"/>
        <v>200</v>
      </c>
      <c r="GQ163" s="157">
        <f t="shared" si="329"/>
        <v>360</v>
      </c>
      <c r="GR163" s="157">
        <f t="shared" si="329"/>
        <v>192</v>
      </c>
      <c r="GS163" s="157">
        <f t="shared" si="329"/>
        <v>360</v>
      </c>
      <c r="GT163" s="157">
        <f t="shared" si="329"/>
        <v>480</v>
      </c>
      <c r="GU163" s="157">
        <f t="shared" si="329"/>
        <v>895</v>
      </c>
      <c r="GV163" s="157">
        <f t="shared" si="329"/>
        <v>480</v>
      </c>
      <c r="GW163" s="157">
        <f t="shared" si="329"/>
        <v>0</v>
      </c>
      <c r="GX163" s="157"/>
      <c r="GY163" s="157">
        <f ca="1">SUM(OFFSET(GL163,,1):GX163)</f>
        <v>4827</v>
      </c>
    </row>
    <row r="164" spans="1:207" s="135" customFormat="1" ht="12" customHeight="1">
      <c r="AA164" s="114"/>
      <c r="AB164" s="114"/>
      <c r="AQ164" s="136"/>
      <c r="BF164" s="136"/>
      <c r="BU164" s="136"/>
      <c r="CJ164" s="136"/>
      <c r="CY164" s="136"/>
      <c r="DN164" s="136"/>
      <c r="EC164" s="136"/>
      <c r="ER164" s="136"/>
      <c r="FG164" s="136"/>
      <c r="FV164" s="136"/>
      <c r="GK164" s="136"/>
    </row>
    <row r="165" spans="1:207" s="135" customFormat="1" ht="12" customHeight="1">
      <c r="AA165" s="120" t="s">
        <v>45</v>
      </c>
      <c r="AB165" s="114"/>
      <c r="AQ165" s="136"/>
      <c r="BF165" s="136"/>
      <c r="BU165" s="136"/>
      <c r="CJ165" s="136"/>
      <c r="CY165" s="136"/>
      <c r="DN165" s="136"/>
      <c r="EC165" s="136"/>
      <c r="ER165" s="136"/>
      <c r="FG165" s="136"/>
      <c r="FV165" s="136"/>
      <c r="GK165" s="136"/>
    </row>
    <row r="166" spans="1:207" s="135" customFormat="1" ht="12" customHeight="1">
      <c r="A166" s="151" t="str">
        <f ca="1">IF(SUM(AC166:GY166)=0,"#hiderow","#showrow")</f>
        <v>#showrow</v>
      </c>
      <c r="AA166" s="114"/>
      <c r="AB166" s="114" t="s">
        <v>40</v>
      </c>
      <c r="AC166" s="159" t="str">
        <f t="shared" ref="AC166:AN169" si="330">IFERROR(AC173/AC159,"")</f>
        <v/>
      </c>
      <c r="AD166" s="159" t="str">
        <f t="shared" si="330"/>
        <v/>
      </c>
      <c r="AE166" s="159" t="str">
        <f t="shared" si="330"/>
        <v/>
      </c>
      <c r="AF166" s="159" t="str">
        <f t="shared" si="330"/>
        <v/>
      </c>
      <c r="AG166" s="159" t="str">
        <f t="shared" si="330"/>
        <v/>
      </c>
      <c r="AH166" s="159" t="str">
        <f t="shared" si="330"/>
        <v/>
      </c>
      <c r="AI166" s="159" t="str">
        <f t="shared" si="330"/>
        <v/>
      </c>
      <c r="AJ166" s="159">
        <f t="shared" si="330"/>
        <v>0.95850000000000002</v>
      </c>
      <c r="AK166" s="159" t="str">
        <f t="shared" si="330"/>
        <v/>
      </c>
      <c r="AL166" s="159">
        <f t="shared" si="330"/>
        <v>0.96000000000000008</v>
      </c>
      <c r="AM166" s="159" t="str">
        <f t="shared" si="330"/>
        <v/>
      </c>
      <c r="AN166" s="159" t="str">
        <f t="shared" si="330"/>
        <v/>
      </c>
      <c r="AO166" s="159"/>
      <c r="AP166" s="159">
        <f t="shared" ref="AP166:AP169" ca="1" si="331">IFERROR(AP173/AP159,"")</f>
        <v>0.95942873831775699</v>
      </c>
      <c r="AQ166" s="160"/>
      <c r="AR166" s="159" t="str">
        <f t="shared" ref="AR166:BC169" si="332">IFERROR(AR173/AR159,"")</f>
        <v/>
      </c>
      <c r="AS166" s="159" t="str">
        <f t="shared" si="332"/>
        <v/>
      </c>
      <c r="AT166" s="159" t="str">
        <f t="shared" si="332"/>
        <v/>
      </c>
      <c r="AU166" s="159" t="str">
        <f t="shared" si="332"/>
        <v/>
      </c>
      <c r="AV166" s="159" t="str">
        <f t="shared" si="332"/>
        <v/>
      </c>
      <c r="AW166" s="159" t="str">
        <f t="shared" si="332"/>
        <v/>
      </c>
      <c r="AX166" s="159" t="str">
        <f t="shared" si="332"/>
        <v/>
      </c>
      <c r="AY166" s="159">
        <f t="shared" si="332"/>
        <v>0.93490797546012261</v>
      </c>
      <c r="AZ166" s="159" t="str">
        <f t="shared" si="332"/>
        <v/>
      </c>
      <c r="BA166" s="159">
        <f t="shared" si="332"/>
        <v>0.94162264150943398</v>
      </c>
      <c r="BB166" s="159" t="str">
        <f t="shared" si="332"/>
        <v/>
      </c>
      <c r="BC166" s="159" t="str">
        <f t="shared" si="332"/>
        <v/>
      </c>
      <c r="BD166" s="159"/>
      <c r="BE166" s="159">
        <f t="shared" ref="BE166:BE169" ca="1" si="333">IFERROR(BE173/BE159,"")</f>
        <v>0.9390654205607476</v>
      </c>
      <c r="BF166" s="160"/>
      <c r="BG166" s="159" t="str">
        <f t="shared" ref="BG166:BR169" ca="1" si="334">IFERROR(BG173/BG159,"")</f>
        <v/>
      </c>
      <c r="BH166" s="159" t="str">
        <f t="shared" ca="1" si="334"/>
        <v/>
      </c>
      <c r="BI166" s="159" t="str">
        <f t="shared" ca="1" si="334"/>
        <v/>
      </c>
      <c r="BJ166" s="159" t="str">
        <f t="shared" ca="1" si="334"/>
        <v/>
      </c>
      <c r="BK166" s="159" t="str">
        <f t="shared" ca="1" si="334"/>
        <v/>
      </c>
      <c r="BL166" s="159" t="str">
        <f t="shared" ca="1" si="334"/>
        <v/>
      </c>
      <c r="BM166" s="159" t="str">
        <f t="shared" ca="1" si="334"/>
        <v/>
      </c>
      <c r="BN166" s="159" t="str">
        <f t="shared" ca="1" si="334"/>
        <v/>
      </c>
      <c r="BO166" s="159" t="str">
        <f t="shared" ca="1" si="334"/>
        <v/>
      </c>
      <c r="BP166" s="159" t="str">
        <f t="shared" ca="1" si="334"/>
        <v/>
      </c>
      <c r="BQ166" s="159" t="str">
        <f t="shared" ca="1" si="334"/>
        <v/>
      </c>
      <c r="BR166" s="159" t="str">
        <f t="shared" ca="1" si="334"/>
        <v/>
      </c>
      <c r="BS166" s="159"/>
      <c r="BT166" s="159" t="str">
        <f t="shared" ref="BT166:BT169" ca="1" si="335">IFERROR(BT173/BT159,"")</f>
        <v/>
      </c>
      <c r="BU166" s="160"/>
      <c r="BV166" s="159" t="str">
        <f t="shared" ref="BV166:CG169" si="336">IFERROR(BV173/BV159,"")</f>
        <v/>
      </c>
      <c r="BW166" s="159" t="str">
        <f t="shared" si="336"/>
        <v/>
      </c>
      <c r="BX166" s="159" t="str">
        <f t="shared" si="336"/>
        <v/>
      </c>
      <c r="BY166" s="159" t="str">
        <f t="shared" si="336"/>
        <v/>
      </c>
      <c r="BZ166" s="159" t="str">
        <f t="shared" si="336"/>
        <v/>
      </c>
      <c r="CA166" s="159" t="str">
        <f t="shared" si="336"/>
        <v/>
      </c>
      <c r="CB166" s="159" t="str">
        <f t="shared" si="336"/>
        <v/>
      </c>
      <c r="CC166" s="159">
        <f t="shared" si="336"/>
        <v>0.95850000000000002</v>
      </c>
      <c r="CD166" s="159" t="str">
        <f t="shared" si="336"/>
        <v/>
      </c>
      <c r="CE166" s="159">
        <f t="shared" si="336"/>
        <v>0.96000000000000008</v>
      </c>
      <c r="CF166" s="159" t="str">
        <f t="shared" si="336"/>
        <v/>
      </c>
      <c r="CG166" s="159" t="str">
        <f t="shared" si="336"/>
        <v/>
      </c>
      <c r="CH166" s="159"/>
      <c r="CI166" s="159">
        <f t="shared" ref="CI166:CI169" ca="1" si="337">IFERROR(CI173/CI159,"")</f>
        <v>0.95941304347826095</v>
      </c>
      <c r="CJ166" s="160"/>
      <c r="CK166" s="159" t="str">
        <f t="shared" ref="CK166:CV169" si="338">IFERROR(CK173/CK159,"")</f>
        <v/>
      </c>
      <c r="CL166" s="159" t="str">
        <f t="shared" si="338"/>
        <v/>
      </c>
      <c r="CM166" s="159" t="str">
        <f t="shared" si="338"/>
        <v/>
      </c>
      <c r="CN166" s="159" t="str">
        <f t="shared" si="338"/>
        <v/>
      </c>
      <c r="CO166" s="159" t="str">
        <f t="shared" si="338"/>
        <v/>
      </c>
      <c r="CP166" s="159" t="str">
        <f t="shared" si="338"/>
        <v/>
      </c>
      <c r="CQ166" s="159" t="str">
        <f t="shared" si="338"/>
        <v/>
      </c>
      <c r="CR166" s="159">
        <f t="shared" si="338"/>
        <v>0.95850000000000002</v>
      </c>
      <c r="CS166" s="159" t="str">
        <f t="shared" si="338"/>
        <v/>
      </c>
      <c r="CT166" s="159">
        <f t="shared" si="338"/>
        <v>0.96</v>
      </c>
      <c r="CU166" s="159" t="str">
        <f t="shared" si="338"/>
        <v/>
      </c>
      <c r="CV166" s="159" t="str">
        <f t="shared" si="338"/>
        <v/>
      </c>
      <c r="CW166" s="159"/>
      <c r="CX166" s="159">
        <f t="shared" ref="CX166:CZ169" ca="1" si="339">IFERROR(CX173/CX159,"")</f>
        <v>0.95943866943866951</v>
      </c>
      <c r="CY166" s="160"/>
      <c r="CZ166" s="159" t="str">
        <f t="shared" si="339"/>
        <v/>
      </c>
      <c r="DA166" s="159" t="str">
        <f t="shared" ref="DA166:DK166" si="340">IFERROR(DA173/DA159,"")</f>
        <v/>
      </c>
      <c r="DB166" s="159" t="str">
        <f t="shared" si="340"/>
        <v/>
      </c>
      <c r="DC166" s="159" t="str">
        <f t="shared" si="340"/>
        <v/>
      </c>
      <c r="DD166" s="159" t="str">
        <f t="shared" si="340"/>
        <v/>
      </c>
      <c r="DE166" s="159" t="str">
        <f t="shared" si="340"/>
        <v/>
      </c>
      <c r="DF166" s="159" t="str">
        <f t="shared" si="340"/>
        <v/>
      </c>
      <c r="DG166" s="159">
        <f t="shared" si="340"/>
        <v>0.95850000000000002</v>
      </c>
      <c r="DH166" s="159" t="str">
        <f t="shared" si="340"/>
        <v/>
      </c>
      <c r="DI166" s="159">
        <f t="shared" si="340"/>
        <v>0.96000000000000008</v>
      </c>
      <c r="DJ166" s="159" t="str">
        <f t="shared" si="340"/>
        <v/>
      </c>
      <c r="DK166" s="159" t="str">
        <f t="shared" si="340"/>
        <v/>
      </c>
      <c r="DL166" s="159"/>
      <c r="DM166" s="159">
        <f t="shared" ref="DM166:DM169" ca="1" si="341">IFERROR(DM173/DM159,"")</f>
        <v>0.95943639921722124</v>
      </c>
      <c r="DN166" s="160"/>
      <c r="DO166" s="159" t="str">
        <f t="shared" ref="DO166:DZ166" si="342">IFERROR(DO173/DO159,"")</f>
        <v/>
      </c>
      <c r="DP166" s="159" t="str">
        <f t="shared" si="342"/>
        <v/>
      </c>
      <c r="DQ166" s="159" t="str">
        <f t="shared" si="342"/>
        <v/>
      </c>
      <c r="DR166" s="159" t="str">
        <f t="shared" si="342"/>
        <v/>
      </c>
      <c r="DS166" s="159" t="str">
        <f t="shared" si="342"/>
        <v/>
      </c>
      <c r="DT166" s="159" t="str">
        <f t="shared" si="342"/>
        <v/>
      </c>
      <c r="DU166" s="159" t="str">
        <f t="shared" si="342"/>
        <v/>
      </c>
      <c r="DV166" s="159">
        <f t="shared" si="342"/>
        <v>0.95850000000000002</v>
      </c>
      <c r="DW166" s="159" t="str">
        <f t="shared" si="342"/>
        <v/>
      </c>
      <c r="DX166" s="159">
        <f t="shared" si="342"/>
        <v>0.96000000000000008</v>
      </c>
      <c r="DY166" s="159" t="str">
        <f t="shared" si="342"/>
        <v/>
      </c>
      <c r="DZ166" s="159" t="str">
        <f t="shared" si="342"/>
        <v/>
      </c>
      <c r="EA166" s="159"/>
      <c r="EB166" s="159">
        <f t="shared" ref="EB166" ca="1" si="343">IFERROR(EB173/EB159,"")</f>
        <v>0.95943639921722124</v>
      </c>
      <c r="EC166" s="160"/>
      <c r="ED166" s="159" t="str">
        <f t="shared" ref="ED166:EO166" si="344">IFERROR(ED173/ED159,"")</f>
        <v/>
      </c>
      <c r="EE166" s="159" t="str">
        <f t="shared" si="344"/>
        <v/>
      </c>
      <c r="EF166" s="159" t="str">
        <f t="shared" si="344"/>
        <v/>
      </c>
      <c r="EG166" s="159" t="str">
        <f t="shared" si="344"/>
        <v/>
      </c>
      <c r="EH166" s="159" t="str">
        <f t="shared" si="344"/>
        <v/>
      </c>
      <c r="EI166" s="159" t="str">
        <f t="shared" si="344"/>
        <v/>
      </c>
      <c r="EJ166" s="159" t="str">
        <f t="shared" si="344"/>
        <v/>
      </c>
      <c r="EK166" s="159">
        <f t="shared" si="344"/>
        <v>0.95850000000000002</v>
      </c>
      <c r="EL166" s="159" t="str">
        <f t="shared" si="344"/>
        <v/>
      </c>
      <c r="EM166" s="159">
        <f t="shared" si="344"/>
        <v>0.96000000000000008</v>
      </c>
      <c r="EN166" s="159" t="str">
        <f t="shared" si="344"/>
        <v/>
      </c>
      <c r="EO166" s="159" t="str">
        <f t="shared" si="344"/>
        <v/>
      </c>
      <c r="EP166" s="159"/>
      <c r="EQ166" s="159">
        <f t="shared" ref="EQ166" ca="1" si="345">IFERROR(EQ173/EQ159,"")</f>
        <v>0.95943639921722124</v>
      </c>
      <c r="ER166" s="160"/>
      <c r="ES166" s="159" t="str">
        <f t="shared" ref="ES166:FD166" si="346">IFERROR(ES173/ES159,"")</f>
        <v/>
      </c>
      <c r="ET166" s="159" t="str">
        <f t="shared" si="346"/>
        <v/>
      </c>
      <c r="EU166" s="159" t="str">
        <f t="shared" si="346"/>
        <v/>
      </c>
      <c r="EV166" s="159" t="str">
        <f t="shared" si="346"/>
        <v/>
      </c>
      <c r="EW166" s="159" t="str">
        <f t="shared" si="346"/>
        <v/>
      </c>
      <c r="EX166" s="159" t="str">
        <f t="shared" si="346"/>
        <v/>
      </c>
      <c r="EY166" s="159" t="str">
        <f t="shared" si="346"/>
        <v/>
      </c>
      <c r="EZ166" s="159">
        <f t="shared" si="346"/>
        <v>0.95850000000000002</v>
      </c>
      <c r="FA166" s="159" t="str">
        <f t="shared" si="346"/>
        <v/>
      </c>
      <c r="FB166" s="159">
        <f t="shared" si="346"/>
        <v>0.96000000000000008</v>
      </c>
      <c r="FC166" s="159" t="str">
        <f t="shared" si="346"/>
        <v/>
      </c>
      <c r="FD166" s="159" t="str">
        <f t="shared" si="346"/>
        <v/>
      </c>
      <c r="FE166" s="159"/>
      <c r="FF166" s="159">
        <f t="shared" ref="FF166" ca="1" si="347">IFERROR(FF173/FF159,"")</f>
        <v>0.95943639921722124</v>
      </c>
      <c r="FG166" s="160"/>
      <c r="FH166" s="159" t="str">
        <f t="shared" ref="FH166:FS166" si="348">IFERROR(FH173/FH159,"")</f>
        <v/>
      </c>
      <c r="FI166" s="159" t="str">
        <f t="shared" si="348"/>
        <v/>
      </c>
      <c r="FJ166" s="159" t="str">
        <f t="shared" si="348"/>
        <v/>
      </c>
      <c r="FK166" s="159" t="str">
        <f t="shared" si="348"/>
        <v/>
      </c>
      <c r="FL166" s="159" t="str">
        <f t="shared" si="348"/>
        <v/>
      </c>
      <c r="FM166" s="159" t="str">
        <f t="shared" si="348"/>
        <v/>
      </c>
      <c r="FN166" s="159" t="str">
        <f t="shared" si="348"/>
        <v/>
      </c>
      <c r="FO166" s="159">
        <f t="shared" si="348"/>
        <v>0.95850000000000002</v>
      </c>
      <c r="FP166" s="159" t="str">
        <f t="shared" si="348"/>
        <v/>
      </c>
      <c r="FQ166" s="159">
        <f t="shared" si="348"/>
        <v>0.96000000000000008</v>
      </c>
      <c r="FR166" s="159" t="str">
        <f t="shared" si="348"/>
        <v/>
      </c>
      <c r="FS166" s="159" t="str">
        <f t="shared" si="348"/>
        <v/>
      </c>
      <c r="FT166" s="159"/>
      <c r="FU166" s="159">
        <f t="shared" ref="FU166" ca="1" si="349">IFERROR(FU173/FU159,"")</f>
        <v>0.95943639921722124</v>
      </c>
      <c r="FV166" s="160"/>
      <c r="FW166" s="159" t="str">
        <f t="shared" ref="FW166:GH166" si="350">IFERROR(FW173/FW159,"")</f>
        <v/>
      </c>
      <c r="FX166" s="159" t="str">
        <f t="shared" si="350"/>
        <v/>
      </c>
      <c r="FY166" s="159" t="str">
        <f t="shared" si="350"/>
        <v/>
      </c>
      <c r="FZ166" s="159" t="str">
        <f t="shared" si="350"/>
        <v/>
      </c>
      <c r="GA166" s="159" t="str">
        <f t="shared" si="350"/>
        <v/>
      </c>
      <c r="GB166" s="159" t="str">
        <f t="shared" si="350"/>
        <v/>
      </c>
      <c r="GC166" s="159" t="str">
        <f t="shared" si="350"/>
        <v/>
      </c>
      <c r="GD166" s="159">
        <f t="shared" si="350"/>
        <v>0.95850000000000002</v>
      </c>
      <c r="GE166" s="159" t="str">
        <f t="shared" si="350"/>
        <v/>
      </c>
      <c r="GF166" s="159">
        <f t="shared" si="350"/>
        <v>0.96000000000000008</v>
      </c>
      <c r="GG166" s="159" t="str">
        <f t="shared" si="350"/>
        <v/>
      </c>
      <c r="GH166" s="159" t="str">
        <f t="shared" si="350"/>
        <v/>
      </c>
      <c r="GI166" s="159"/>
      <c r="GJ166" s="159">
        <f t="shared" ref="GJ166" ca="1" si="351">IFERROR(GJ173/GJ159,"")</f>
        <v>0.95943639921722124</v>
      </c>
      <c r="GK166" s="160"/>
      <c r="GL166" s="159" t="str">
        <f t="shared" ref="GL166:GW166" si="352">IFERROR(GL173/GL159,"")</f>
        <v/>
      </c>
      <c r="GM166" s="159" t="str">
        <f t="shared" si="352"/>
        <v/>
      </c>
      <c r="GN166" s="159" t="str">
        <f t="shared" si="352"/>
        <v/>
      </c>
      <c r="GO166" s="159" t="str">
        <f t="shared" si="352"/>
        <v/>
      </c>
      <c r="GP166" s="159" t="str">
        <f t="shared" si="352"/>
        <v/>
      </c>
      <c r="GQ166" s="159" t="str">
        <f t="shared" si="352"/>
        <v/>
      </c>
      <c r="GR166" s="159" t="str">
        <f t="shared" si="352"/>
        <v/>
      </c>
      <c r="GS166" s="159">
        <f t="shared" si="352"/>
        <v>0.95850000000000002</v>
      </c>
      <c r="GT166" s="159" t="str">
        <f t="shared" si="352"/>
        <v/>
      </c>
      <c r="GU166" s="159">
        <f t="shared" si="352"/>
        <v>0.96000000000000008</v>
      </c>
      <c r="GV166" s="159" t="str">
        <f t="shared" si="352"/>
        <v/>
      </c>
      <c r="GW166" s="159" t="str">
        <f t="shared" si="352"/>
        <v/>
      </c>
      <c r="GX166" s="159"/>
      <c r="GY166" s="159">
        <f t="shared" ref="GY166" ca="1" si="353">IFERROR(GY173/GY159,"")</f>
        <v>0.95943639921722124</v>
      </c>
    </row>
    <row r="167" spans="1:207" s="137" customFormat="1" ht="12" customHeight="1">
      <c r="A167" s="151" t="str">
        <f ca="1">IF(SUM(AC167:GY167)=0,"#hiderow","#showrow")</f>
        <v>#showrow</v>
      </c>
      <c r="AA167" s="114"/>
      <c r="AB167" s="114" t="s">
        <v>41</v>
      </c>
      <c r="AC167" s="159" t="str">
        <f t="shared" si="330"/>
        <v/>
      </c>
      <c r="AD167" s="159">
        <f t="shared" si="330"/>
        <v>0.95920454545454537</v>
      </c>
      <c r="AE167" s="159">
        <f t="shared" si="330"/>
        <v>0.95499999999999996</v>
      </c>
      <c r="AF167" s="159">
        <f t="shared" si="330"/>
        <v>0.95</v>
      </c>
      <c r="AG167" s="159">
        <f t="shared" si="330"/>
        <v>0.91588235299999998</v>
      </c>
      <c r="AH167" s="159">
        <f t="shared" si="330"/>
        <v>0.95122450000000003</v>
      </c>
      <c r="AI167" s="159">
        <f t="shared" si="330"/>
        <v>0.9719000000000001</v>
      </c>
      <c r="AJ167" s="159">
        <f t="shared" si="330"/>
        <v>0.95855999999999997</v>
      </c>
      <c r="AK167" s="159">
        <f t="shared" si="330"/>
        <v>0.98259999999999992</v>
      </c>
      <c r="AL167" s="159">
        <f t="shared" si="330"/>
        <v>0.96</v>
      </c>
      <c r="AM167" s="159">
        <f t="shared" si="330"/>
        <v>0.96500000000000008</v>
      </c>
      <c r="AN167" s="159" t="str">
        <f t="shared" si="330"/>
        <v/>
      </c>
      <c r="AO167" s="159"/>
      <c r="AP167" s="159">
        <f t="shared" ca="1" si="331"/>
        <v>0.96204650356530841</v>
      </c>
      <c r="AQ167" s="160"/>
      <c r="AR167" s="159" t="str">
        <f t="shared" si="332"/>
        <v/>
      </c>
      <c r="AS167" s="159">
        <f t="shared" si="332"/>
        <v>0.96647727272727268</v>
      </c>
      <c r="AT167" s="159">
        <f t="shared" si="332"/>
        <v>0.94519999999999993</v>
      </c>
      <c r="AU167" s="159">
        <f t="shared" si="332"/>
        <v>0.96636363636363642</v>
      </c>
      <c r="AV167" s="159">
        <f t="shared" si="332"/>
        <v>0.9425</v>
      </c>
      <c r="AW167" s="159">
        <f t="shared" si="332"/>
        <v>0.96803278688524586</v>
      </c>
      <c r="AX167" s="159">
        <f t="shared" si="332"/>
        <v>0.91729166666666673</v>
      </c>
      <c r="AY167" s="159">
        <f t="shared" si="332"/>
        <v>0.99479674796747963</v>
      </c>
      <c r="AZ167" s="159">
        <f t="shared" si="332"/>
        <v>0.96284671532846711</v>
      </c>
      <c r="BA167" s="159">
        <f t="shared" si="332"/>
        <v>0.95747252747252742</v>
      </c>
      <c r="BB167" s="159">
        <f t="shared" si="332"/>
        <v>0.96134920634920629</v>
      </c>
      <c r="BC167" s="159" t="str">
        <f t="shared" si="332"/>
        <v/>
      </c>
      <c r="BD167" s="159"/>
      <c r="BE167" s="159">
        <f t="shared" ca="1" si="333"/>
        <v>0.96250783699059561</v>
      </c>
      <c r="BF167" s="160"/>
      <c r="BG167" s="159" t="str">
        <f t="shared" ca="1" si="334"/>
        <v/>
      </c>
      <c r="BH167" s="159" t="str">
        <f t="shared" ca="1" si="334"/>
        <v/>
      </c>
      <c r="BI167" s="159" t="str">
        <f t="shared" ca="1" si="334"/>
        <v/>
      </c>
      <c r="BJ167" s="159" t="str">
        <f t="shared" ca="1" si="334"/>
        <v/>
      </c>
      <c r="BK167" s="159" t="str">
        <f t="shared" ca="1" si="334"/>
        <v/>
      </c>
      <c r="BL167" s="159" t="str">
        <f t="shared" ca="1" si="334"/>
        <v/>
      </c>
      <c r="BM167" s="159" t="str">
        <f t="shared" ca="1" si="334"/>
        <v/>
      </c>
      <c r="BN167" s="159" t="str">
        <f t="shared" ca="1" si="334"/>
        <v/>
      </c>
      <c r="BO167" s="159" t="str">
        <f t="shared" ca="1" si="334"/>
        <v/>
      </c>
      <c r="BP167" s="159" t="str">
        <f t="shared" ca="1" si="334"/>
        <v/>
      </c>
      <c r="BQ167" s="159" t="str">
        <f t="shared" ca="1" si="334"/>
        <v/>
      </c>
      <c r="BR167" s="159" t="str">
        <f t="shared" ca="1" si="334"/>
        <v/>
      </c>
      <c r="BS167" s="159"/>
      <c r="BT167" s="159" t="str">
        <f t="shared" ca="1" si="335"/>
        <v/>
      </c>
      <c r="BU167" s="160"/>
      <c r="BV167" s="159" t="str">
        <f t="shared" si="336"/>
        <v/>
      </c>
      <c r="BW167" s="159">
        <f t="shared" si="336"/>
        <v>0.95920454545454281</v>
      </c>
      <c r="BX167" s="159">
        <f t="shared" si="336"/>
        <v>0.95499999999999996</v>
      </c>
      <c r="BY167" s="159">
        <f t="shared" si="336"/>
        <v>0.95</v>
      </c>
      <c r="BZ167" s="159">
        <f t="shared" si="336"/>
        <v>0.91588235300000009</v>
      </c>
      <c r="CA167" s="159">
        <f t="shared" si="336"/>
        <v>0.95122450000000003</v>
      </c>
      <c r="CB167" s="159">
        <f t="shared" si="336"/>
        <v>0.97189999999999999</v>
      </c>
      <c r="CC167" s="159">
        <f t="shared" si="336"/>
        <v>0.95856000000000008</v>
      </c>
      <c r="CD167" s="159">
        <f t="shared" si="336"/>
        <v>0.98260000000000003</v>
      </c>
      <c r="CE167" s="159">
        <f t="shared" si="336"/>
        <v>0.96000000000000008</v>
      </c>
      <c r="CF167" s="501">
        <v>0.96500000000000008</v>
      </c>
      <c r="CG167" s="159" t="str">
        <f t="shared" si="336"/>
        <v/>
      </c>
      <c r="CH167" s="159"/>
      <c r="CI167" s="159">
        <f t="shared" ca="1" si="337"/>
        <v>0.96146541591557766</v>
      </c>
      <c r="CJ167" s="160"/>
      <c r="CK167" s="159" t="str">
        <f t="shared" si="338"/>
        <v/>
      </c>
      <c r="CL167" s="159">
        <f t="shared" si="338"/>
        <v>0.95920454545454281</v>
      </c>
      <c r="CM167" s="159">
        <f t="shared" si="338"/>
        <v>0.95499999999999996</v>
      </c>
      <c r="CN167" s="159">
        <f t="shared" si="338"/>
        <v>0.95</v>
      </c>
      <c r="CO167" s="159">
        <f t="shared" si="338"/>
        <v>0.91588235299999998</v>
      </c>
      <c r="CP167" s="159">
        <f t="shared" si="338"/>
        <v>0.95122450000000003</v>
      </c>
      <c r="CQ167" s="159">
        <f t="shared" si="338"/>
        <v>0.97189999999999999</v>
      </c>
      <c r="CR167" s="159">
        <f t="shared" si="338"/>
        <v>0.95856000000000008</v>
      </c>
      <c r="CS167" s="159">
        <f t="shared" si="338"/>
        <v>0.98260000000000003</v>
      </c>
      <c r="CT167" s="159">
        <f t="shared" si="338"/>
        <v>0.96000000000000008</v>
      </c>
      <c r="CU167" s="159">
        <f t="shared" si="338"/>
        <v>0.96500000000000008</v>
      </c>
      <c r="CV167" s="159" t="str">
        <f t="shared" si="338"/>
        <v/>
      </c>
      <c r="CW167" s="159"/>
      <c r="CX167" s="159">
        <f t="shared" ca="1" si="339"/>
        <v>0.96099284545972996</v>
      </c>
      <c r="CY167" s="160"/>
      <c r="CZ167" s="159" t="str">
        <f t="shared" si="339"/>
        <v/>
      </c>
      <c r="DA167" s="159">
        <f t="shared" ref="DA167:DK167" si="354">IFERROR(DA174/DA160,"")</f>
        <v>0.95920454545454281</v>
      </c>
      <c r="DB167" s="159">
        <f t="shared" si="354"/>
        <v>0.95499999999999996</v>
      </c>
      <c r="DC167" s="159">
        <f t="shared" si="354"/>
        <v>0.95</v>
      </c>
      <c r="DD167" s="159">
        <f t="shared" si="354"/>
        <v>0.91588235299999998</v>
      </c>
      <c r="DE167" s="159">
        <f t="shared" si="354"/>
        <v>0.95122450000000003</v>
      </c>
      <c r="DF167" s="159">
        <f t="shared" si="354"/>
        <v>0.97189999999999999</v>
      </c>
      <c r="DG167" s="159">
        <f t="shared" si="354"/>
        <v>0.95856000000000008</v>
      </c>
      <c r="DH167" s="159">
        <f t="shared" si="354"/>
        <v>0.98260000000000003</v>
      </c>
      <c r="DI167" s="159">
        <f t="shared" si="354"/>
        <v>0.96000000000000008</v>
      </c>
      <c r="DJ167" s="159">
        <f t="shared" si="354"/>
        <v>0.96500000000000008</v>
      </c>
      <c r="DK167" s="159" t="str">
        <f t="shared" si="354"/>
        <v/>
      </c>
      <c r="DL167" s="159"/>
      <c r="DM167" s="159">
        <f t="shared" ca="1" si="341"/>
        <v>0.96086988576140442</v>
      </c>
      <c r="DN167" s="160"/>
      <c r="DO167" s="159" t="str">
        <f t="shared" ref="DO167:DZ167" si="355">IFERROR(DO174/DO160,"")</f>
        <v/>
      </c>
      <c r="DP167" s="159">
        <f t="shared" si="355"/>
        <v>0.95920454545454281</v>
      </c>
      <c r="DQ167" s="159">
        <f t="shared" si="355"/>
        <v>0.95499999999999996</v>
      </c>
      <c r="DR167" s="159">
        <f t="shared" si="355"/>
        <v>0.95</v>
      </c>
      <c r="DS167" s="159">
        <f t="shared" si="355"/>
        <v>0.91588235299999998</v>
      </c>
      <c r="DT167" s="159">
        <f t="shared" si="355"/>
        <v>0.95122450000000003</v>
      </c>
      <c r="DU167" s="159">
        <f t="shared" si="355"/>
        <v>0.9719000000000001</v>
      </c>
      <c r="DV167" s="159">
        <f t="shared" si="355"/>
        <v>0.95856000000000008</v>
      </c>
      <c r="DW167" s="159">
        <f t="shared" si="355"/>
        <v>0.98260000000000003</v>
      </c>
      <c r="DX167" s="159">
        <f t="shared" si="355"/>
        <v>0.96000000000000008</v>
      </c>
      <c r="DY167" s="159">
        <f t="shared" si="355"/>
        <v>0.96500000000000008</v>
      </c>
      <c r="DZ167" s="159" t="str">
        <f t="shared" si="355"/>
        <v/>
      </c>
      <c r="EA167" s="159"/>
      <c r="EB167" s="159">
        <f t="shared" ref="EB167" ca="1" si="356">IFERROR(EB174/EB160,"")</f>
        <v>0.96087556154577669</v>
      </c>
      <c r="EC167" s="160"/>
      <c r="ED167" s="159" t="str">
        <f t="shared" ref="ED167:EO167" si="357">IFERROR(ED174/ED160,"")</f>
        <v/>
      </c>
      <c r="EE167" s="159">
        <f t="shared" si="357"/>
        <v>0.95920454545454281</v>
      </c>
      <c r="EF167" s="159">
        <f t="shared" si="357"/>
        <v>0.95499999999999996</v>
      </c>
      <c r="EG167" s="159">
        <f t="shared" si="357"/>
        <v>0.95</v>
      </c>
      <c r="EH167" s="159">
        <f t="shared" si="357"/>
        <v>0.91588235299999998</v>
      </c>
      <c r="EI167" s="159">
        <f t="shared" si="357"/>
        <v>0.95122450000000003</v>
      </c>
      <c r="EJ167" s="159">
        <f t="shared" si="357"/>
        <v>0.97189999999999999</v>
      </c>
      <c r="EK167" s="159">
        <f t="shared" si="357"/>
        <v>0.95856000000000008</v>
      </c>
      <c r="EL167" s="159">
        <f t="shared" si="357"/>
        <v>0.98260000000000003</v>
      </c>
      <c r="EM167" s="159">
        <f t="shared" si="357"/>
        <v>0.96000000000000008</v>
      </c>
      <c r="EN167" s="159">
        <f t="shared" si="357"/>
        <v>0.96500000000000008</v>
      </c>
      <c r="EO167" s="159" t="str">
        <f t="shared" si="357"/>
        <v/>
      </c>
      <c r="EP167" s="159"/>
      <c r="EQ167" s="159">
        <f t="shared" ref="EQ167" ca="1" si="358">IFERROR(EQ174/EQ160,"")</f>
        <v>0.96088103956762727</v>
      </c>
      <c r="ER167" s="160"/>
      <c r="ES167" s="159" t="str">
        <f t="shared" ref="ES167:FD167" si="359">IFERROR(ES174/ES160,"")</f>
        <v/>
      </c>
      <c r="ET167" s="159">
        <f t="shared" si="359"/>
        <v>0.95920454545454281</v>
      </c>
      <c r="EU167" s="159">
        <f t="shared" si="359"/>
        <v>0.95499999999999996</v>
      </c>
      <c r="EV167" s="159">
        <f t="shared" si="359"/>
        <v>0.95</v>
      </c>
      <c r="EW167" s="159">
        <f t="shared" si="359"/>
        <v>0.91588235299999998</v>
      </c>
      <c r="EX167" s="159">
        <f t="shared" si="359"/>
        <v>0.95122450000000003</v>
      </c>
      <c r="EY167" s="159">
        <f t="shared" si="359"/>
        <v>0.97189999999999999</v>
      </c>
      <c r="EZ167" s="159">
        <f t="shared" si="359"/>
        <v>0.95856000000000008</v>
      </c>
      <c r="FA167" s="159">
        <f t="shared" si="359"/>
        <v>0.98260000000000003</v>
      </c>
      <c r="FB167" s="159">
        <f t="shared" si="359"/>
        <v>0.96000000000000008</v>
      </c>
      <c r="FC167" s="159">
        <f t="shared" si="359"/>
        <v>0.96500000000000008</v>
      </c>
      <c r="FD167" s="159" t="str">
        <f t="shared" si="359"/>
        <v/>
      </c>
      <c r="FE167" s="159"/>
      <c r="FF167" s="159">
        <f t="shared" ref="FF167" ca="1" si="360">IFERROR(FF174/FF160,"")</f>
        <v>0.96088103956762727</v>
      </c>
      <c r="FG167" s="160"/>
      <c r="FH167" s="159" t="str">
        <f t="shared" ref="FH167:FS167" si="361">IFERROR(FH174/FH160,"")</f>
        <v/>
      </c>
      <c r="FI167" s="159">
        <f t="shared" si="361"/>
        <v>0.95920454545454281</v>
      </c>
      <c r="FJ167" s="159">
        <f t="shared" si="361"/>
        <v>0.95499999999999996</v>
      </c>
      <c r="FK167" s="159">
        <f t="shared" si="361"/>
        <v>0.95</v>
      </c>
      <c r="FL167" s="159">
        <f t="shared" si="361"/>
        <v>0.91588235299999998</v>
      </c>
      <c r="FM167" s="159">
        <f t="shared" si="361"/>
        <v>0.95122450000000003</v>
      </c>
      <c r="FN167" s="159">
        <f t="shared" si="361"/>
        <v>0.97189999999999999</v>
      </c>
      <c r="FO167" s="159">
        <f t="shared" si="361"/>
        <v>0.95856000000000008</v>
      </c>
      <c r="FP167" s="159">
        <f t="shared" si="361"/>
        <v>0.98260000000000003</v>
      </c>
      <c r="FQ167" s="159">
        <f t="shared" si="361"/>
        <v>0.96000000000000008</v>
      </c>
      <c r="FR167" s="159">
        <f t="shared" si="361"/>
        <v>0.96500000000000008</v>
      </c>
      <c r="FS167" s="159" t="str">
        <f t="shared" si="361"/>
        <v/>
      </c>
      <c r="FT167" s="159"/>
      <c r="FU167" s="159">
        <f t="shared" ref="FU167" ca="1" si="362">IFERROR(FU174/FU160,"")</f>
        <v>0.96088103956762727</v>
      </c>
      <c r="FV167" s="160"/>
      <c r="FW167" s="159" t="str">
        <f t="shared" ref="FW167:GH167" si="363">IFERROR(FW174/FW160,"")</f>
        <v/>
      </c>
      <c r="FX167" s="159">
        <f t="shared" si="363"/>
        <v>0.95920454545454281</v>
      </c>
      <c r="FY167" s="159">
        <f t="shared" si="363"/>
        <v>0.95499999999999996</v>
      </c>
      <c r="FZ167" s="159">
        <f t="shared" si="363"/>
        <v>0.95</v>
      </c>
      <c r="GA167" s="159">
        <f t="shared" si="363"/>
        <v>0.91588235299999998</v>
      </c>
      <c r="GB167" s="159">
        <f t="shared" si="363"/>
        <v>0.95122450000000003</v>
      </c>
      <c r="GC167" s="159">
        <f t="shared" si="363"/>
        <v>0.97189999999999999</v>
      </c>
      <c r="GD167" s="159">
        <f t="shared" si="363"/>
        <v>0.95856000000000008</v>
      </c>
      <c r="GE167" s="159">
        <f t="shared" si="363"/>
        <v>0.98260000000000003</v>
      </c>
      <c r="GF167" s="159">
        <f t="shared" si="363"/>
        <v>0.96000000000000008</v>
      </c>
      <c r="GG167" s="159">
        <f t="shared" si="363"/>
        <v>0.96500000000000008</v>
      </c>
      <c r="GH167" s="159" t="str">
        <f t="shared" si="363"/>
        <v/>
      </c>
      <c r="GI167" s="159"/>
      <c r="GJ167" s="159">
        <f t="shared" ref="GJ167" ca="1" si="364">IFERROR(GJ174/GJ160,"")</f>
        <v>0.96088103956762727</v>
      </c>
      <c r="GK167" s="160"/>
      <c r="GL167" s="159" t="str">
        <f t="shared" ref="GL167:GW167" si="365">IFERROR(GL174/GL160,"")</f>
        <v/>
      </c>
      <c r="GM167" s="159">
        <f t="shared" si="365"/>
        <v>0.95920454545454281</v>
      </c>
      <c r="GN167" s="159">
        <f t="shared" si="365"/>
        <v>0.95499999999999996</v>
      </c>
      <c r="GO167" s="159">
        <f t="shared" si="365"/>
        <v>0.95</v>
      </c>
      <c r="GP167" s="159">
        <f t="shared" si="365"/>
        <v>0.91588235299999998</v>
      </c>
      <c r="GQ167" s="159">
        <f t="shared" si="365"/>
        <v>0.95122450000000003</v>
      </c>
      <c r="GR167" s="159">
        <f t="shared" si="365"/>
        <v>0.97189999999999999</v>
      </c>
      <c r="GS167" s="159">
        <f t="shared" si="365"/>
        <v>0.95856000000000008</v>
      </c>
      <c r="GT167" s="159">
        <f t="shared" si="365"/>
        <v>0.98260000000000003</v>
      </c>
      <c r="GU167" s="159">
        <f t="shared" si="365"/>
        <v>0.96000000000000008</v>
      </c>
      <c r="GV167" s="159">
        <f t="shared" si="365"/>
        <v>0.96500000000000008</v>
      </c>
      <c r="GW167" s="159" t="str">
        <f t="shared" si="365"/>
        <v/>
      </c>
      <c r="GX167" s="159"/>
      <c r="GY167" s="159">
        <f t="shared" ref="GY167" ca="1" si="366">IFERROR(GY174/GY160,"")</f>
        <v>0.96088103956762727</v>
      </c>
    </row>
    <row r="168" spans="1:207" s="137" customFormat="1" ht="12" customHeight="1">
      <c r="A168" s="151" t="str">
        <f ca="1">IF(SUM(AC168:GY168)=0,"#hiderow","#showrow")</f>
        <v>#showrow</v>
      </c>
      <c r="AA168" s="114"/>
      <c r="AB168" s="114" t="s">
        <v>42</v>
      </c>
      <c r="AC168" s="159" t="str">
        <f t="shared" si="330"/>
        <v/>
      </c>
      <c r="AD168" s="159">
        <f t="shared" si="330"/>
        <v>0.96987730061349409</v>
      </c>
      <c r="AE168" s="159">
        <f t="shared" si="330"/>
        <v>0.95500000000000007</v>
      </c>
      <c r="AF168" s="159">
        <f t="shared" si="330"/>
        <v>0.95</v>
      </c>
      <c r="AG168" s="159">
        <f t="shared" si="330"/>
        <v>0.97</v>
      </c>
      <c r="AH168" s="159">
        <f t="shared" si="330"/>
        <v>0.93700000000000006</v>
      </c>
      <c r="AI168" s="159">
        <f t="shared" si="330"/>
        <v>0.97189999999999999</v>
      </c>
      <c r="AJ168" s="159" t="str">
        <f t="shared" si="330"/>
        <v/>
      </c>
      <c r="AK168" s="159">
        <f t="shared" si="330"/>
        <v>0.98259999999999992</v>
      </c>
      <c r="AL168" s="159">
        <f t="shared" si="330"/>
        <v>0.96</v>
      </c>
      <c r="AM168" s="159">
        <f t="shared" si="330"/>
        <v>0.9594982078853046</v>
      </c>
      <c r="AN168" s="159" t="str">
        <f t="shared" si="330"/>
        <v/>
      </c>
      <c r="AO168" s="159"/>
      <c r="AP168" s="159">
        <f t="shared" ca="1" si="331"/>
        <v>0.96379259815364382</v>
      </c>
      <c r="AQ168" s="160"/>
      <c r="AR168" s="159" t="str">
        <f t="shared" si="332"/>
        <v/>
      </c>
      <c r="AS168" s="159">
        <f t="shared" si="332"/>
        <v>0.97178571428571425</v>
      </c>
      <c r="AT168" s="159">
        <f t="shared" si="332"/>
        <v>0.9438202247191011</v>
      </c>
      <c r="AU168" s="159">
        <f t="shared" si="332"/>
        <v>0.95910112359550559</v>
      </c>
      <c r="AV168" s="159">
        <f t="shared" si="332"/>
        <v>0.96976744186046515</v>
      </c>
      <c r="AW168" s="159">
        <f t="shared" si="332"/>
        <v>0.92953271028037376</v>
      </c>
      <c r="AX168" s="159">
        <f t="shared" si="332"/>
        <v>0.95767241379310353</v>
      </c>
      <c r="AY168" s="159" t="str">
        <f t="shared" si="332"/>
        <v/>
      </c>
      <c r="AZ168" s="159">
        <f t="shared" si="332"/>
        <v>0.99408163265306126</v>
      </c>
      <c r="BA168" s="159">
        <f t="shared" si="332"/>
        <v>0.94038216560509547</v>
      </c>
      <c r="BB168" s="159">
        <f t="shared" si="332"/>
        <v>0.95645161290322589</v>
      </c>
      <c r="BC168" s="159" t="str">
        <f t="shared" si="332"/>
        <v/>
      </c>
      <c r="BD168" s="159"/>
      <c r="BE168" s="159">
        <f t="shared" ca="1" si="333"/>
        <v>0.96219885277246653</v>
      </c>
      <c r="BF168" s="160"/>
      <c r="BG168" s="159" t="str">
        <f t="shared" ca="1" si="334"/>
        <v/>
      </c>
      <c r="BH168" s="159" t="str">
        <f t="shared" ca="1" si="334"/>
        <v/>
      </c>
      <c r="BI168" s="159" t="str">
        <f t="shared" ca="1" si="334"/>
        <v/>
      </c>
      <c r="BJ168" s="159" t="str">
        <f t="shared" ca="1" si="334"/>
        <v/>
      </c>
      <c r="BK168" s="159" t="str">
        <f t="shared" ca="1" si="334"/>
        <v/>
      </c>
      <c r="BL168" s="159" t="str">
        <f t="shared" ca="1" si="334"/>
        <v/>
      </c>
      <c r="BM168" s="159" t="str">
        <f t="shared" ca="1" si="334"/>
        <v/>
      </c>
      <c r="BN168" s="159" t="str">
        <f t="shared" ca="1" si="334"/>
        <v/>
      </c>
      <c r="BO168" s="159" t="str">
        <f t="shared" ca="1" si="334"/>
        <v/>
      </c>
      <c r="BP168" s="159" t="str">
        <f t="shared" ca="1" si="334"/>
        <v/>
      </c>
      <c r="BQ168" s="159" t="str">
        <f t="shared" ca="1" si="334"/>
        <v/>
      </c>
      <c r="BR168" s="159" t="str">
        <f t="shared" ca="1" si="334"/>
        <v/>
      </c>
      <c r="BS168" s="159"/>
      <c r="BT168" s="159" t="str">
        <f t="shared" ca="1" si="335"/>
        <v/>
      </c>
      <c r="BU168" s="160"/>
      <c r="BV168" s="159" t="str">
        <f t="shared" si="336"/>
        <v/>
      </c>
      <c r="BW168" s="159">
        <f t="shared" si="336"/>
        <v>0.9698773006134942</v>
      </c>
      <c r="BX168" s="159">
        <f t="shared" si="336"/>
        <v>0.95499999999999996</v>
      </c>
      <c r="BY168" s="159">
        <f t="shared" si="336"/>
        <v>0.95</v>
      </c>
      <c r="BZ168" s="159">
        <f t="shared" si="336"/>
        <v>0.97000000000000008</v>
      </c>
      <c r="CA168" s="159">
        <f t="shared" si="336"/>
        <v>0.93699999999999994</v>
      </c>
      <c r="CB168" s="159">
        <f t="shared" si="336"/>
        <v>0.97189999999999999</v>
      </c>
      <c r="CC168" s="159" t="str">
        <f t="shared" si="336"/>
        <v/>
      </c>
      <c r="CD168" s="159">
        <f t="shared" si="336"/>
        <v>0.98259999999999992</v>
      </c>
      <c r="CE168" s="159">
        <f t="shared" si="336"/>
        <v>0.96</v>
      </c>
      <c r="CF168" s="501">
        <v>0.95949820788530649</v>
      </c>
      <c r="CG168" s="159" t="str">
        <f t="shared" si="336"/>
        <v/>
      </c>
      <c r="CH168" s="159"/>
      <c r="CI168" s="159">
        <f t="shared" ca="1" si="337"/>
        <v>0.96371951687382351</v>
      </c>
      <c r="CJ168" s="160"/>
      <c r="CK168" s="159" t="str">
        <f t="shared" si="338"/>
        <v/>
      </c>
      <c r="CL168" s="159">
        <f t="shared" si="338"/>
        <v>0.96987730061349786</v>
      </c>
      <c r="CM168" s="159">
        <f t="shared" si="338"/>
        <v>0.95499999999999996</v>
      </c>
      <c r="CN168" s="159">
        <f t="shared" si="338"/>
        <v>0.95</v>
      </c>
      <c r="CO168" s="159">
        <f t="shared" si="338"/>
        <v>0.97</v>
      </c>
      <c r="CP168" s="159">
        <f t="shared" si="338"/>
        <v>0.93699999999999994</v>
      </c>
      <c r="CQ168" s="159">
        <f t="shared" si="338"/>
        <v>0.9719000000000001</v>
      </c>
      <c r="CR168" s="159" t="str">
        <f t="shared" si="338"/>
        <v/>
      </c>
      <c r="CS168" s="159">
        <f t="shared" si="338"/>
        <v>0.98259999999999992</v>
      </c>
      <c r="CT168" s="159">
        <f t="shared" si="338"/>
        <v>0.96000000000000008</v>
      </c>
      <c r="CU168" s="159">
        <f t="shared" si="338"/>
        <v>0.95949820788530649</v>
      </c>
      <c r="CV168" s="159" t="str">
        <f t="shared" si="338"/>
        <v/>
      </c>
      <c r="CW168" s="159"/>
      <c r="CX168" s="159">
        <f t="shared" ca="1" si="339"/>
        <v>0.96388899217120116</v>
      </c>
      <c r="CY168" s="160"/>
      <c r="CZ168" s="159" t="str">
        <f t="shared" si="339"/>
        <v/>
      </c>
      <c r="DA168" s="159">
        <f t="shared" ref="DA168:DK168" si="367">IFERROR(DA175/DA161,"")</f>
        <v>0.96987730061349653</v>
      </c>
      <c r="DB168" s="159">
        <f t="shared" si="367"/>
        <v>0.95499999999999996</v>
      </c>
      <c r="DC168" s="159">
        <f t="shared" si="367"/>
        <v>0.95</v>
      </c>
      <c r="DD168" s="159">
        <f t="shared" si="367"/>
        <v>0.97</v>
      </c>
      <c r="DE168" s="159">
        <f t="shared" si="367"/>
        <v>0.93699999999999994</v>
      </c>
      <c r="DF168" s="159">
        <f t="shared" si="367"/>
        <v>0.97189999999999999</v>
      </c>
      <c r="DG168" s="159" t="str">
        <f t="shared" si="367"/>
        <v/>
      </c>
      <c r="DH168" s="159">
        <f t="shared" si="367"/>
        <v>0.98259999999999992</v>
      </c>
      <c r="DI168" s="159">
        <f t="shared" si="367"/>
        <v>0.96000000000000008</v>
      </c>
      <c r="DJ168" s="159">
        <f t="shared" si="367"/>
        <v>0.95949820788530626</v>
      </c>
      <c r="DK168" s="159" t="str">
        <f t="shared" si="367"/>
        <v/>
      </c>
      <c r="DL168" s="159"/>
      <c r="DM168" s="159">
        <f t="shared" ca="1" si="341"/>
        <v>0.96415176476728581</v>
      </c>
      <c r="DN168" s="160"/>
      <c r="DO168" s="159" t="str">
        <f t="shared" ref="DO168:DZ168" si="368">IFERROR(DO175/DO161,"")</f>
        <v/>
      </c>
      <c r="DP168" s="159">
        <f t="shared" si="368"/>
        <v>0.96987730061349653</v>
      </c>
      <c r="DQ168" s="159">
        <f t="shared" si="368"/>
        <v>0.95499999999999996</v>
      </c>
      <c r="DR168" s="159">
        <f t="shared" si="368"/>
        <v>0.95</v>
      </c>
      <c r="DS168" s="159">
        <f t="shared" si="368"/>
        <v>0.97</v>
      </c>
      <c r="DT168" s="159">
        <f t="shared" si="368"/>
        <v>0.93699999999999994</v>
      </c>
      <c r="DU168" s="159">
        <f t="shared" si="368"/>
        <v>0.9719000000000001</v>
      </c>
      <c r="DV168" s="159" t="str">
        <f t="shared" si="368"/>
        <v/>
      </c>
      <c r="DW168" s="159">
        <f t="shared" si="368"/>
        <v>0.98259999999999992</v>
      </c>
      <c r="DX168" s="159">
        <f t="shared" si="368"/>
        <v>0.96000000000000008</v>
      </c>
      <c r="DY168" s="159">
        <f t="shared" si="368"/>
        <v>0.95949820788530626</v>
      </c>
      <c r="DZ168" s="159" t="str">
        <f t="shared" si="368"/>
        <v/>
      </c>
      <c r="EA168" s="159"/>
      <c r="EB168" s="159">
        <f t="shared" ref="EB168" ca="1" si="369">IFERROR(EB175/EB161,"")</f>
        <v>0.96416953594901222</v>
      </c>
      <c r="EC168" s="160"/>
      <c r="ED168" s="159" t="str">
        <f t="shared" ref="ED168:EO168" si="370">IFERROR(ED175/ED161,"")</f>
        <v/>
      </c>
      <c r="EE168" s="159">
        <f t="shared" si="370"/>
        <v>0.96987730061349653</v>
      </c>
      <c r="EF168" s="159">
        <f t="shared" si="370"/>
        <v>0.95499999999999996</v>
      </c>
      <c r="EG168" s="159">
        <f t="shared" si="370"/>
        <v>0.95</v>
      </c>
      <c r="EH168" s="159">
        <f t="shared" si="370"/>
        <v>0.97</v>
      </c>
      <c r="EI168" s="159">
        <f t="shared" si="370"/>
        <v>0.93699999999999994</v>
      </c>
      <c r="EJ168" s="159">
        <f t="shared" si="370"/>
        <v>0.97189999999999999</v>
      </c>
      <c r="EK168" s="159" t="str">
        <f t="shared" si="370"/>
        <v/>
      </c>
      <c r="EL168" s="159">
        <f t="shared" si="370"/>
        <v>0.98259999999999992</v>
      </c>
      <c r="EM168" s="159">
        <f t="shared" si="370"/>
        <v>0.96000000000000008</v>
      </c>
      <c r="EN168" s="159">
        <f t="shared" si="370"/>
        <v>0.95949820788530626</v>
      </c>
      <c r="EO168" s="159" t="str">
        <f t="shared" si="370"/>
        <v/>
      </c>
      <c r="EP168" s="159"/>
      <c r="EQ168" s="159">
        <f t="shared" ref="EQ168" ca="1" si="371">IFERROR(EQ175/EQ161,"")</f>
        <v>0.96418722579809901</v>
      </c>
      <c r="ER168" s="160"/>
      <c r="ES168" s="159" t="str">
        <f t="shared" ref="ES168:FD168" si="372">IFERROR(ES175/ES161,"")</f>
        <v/>
      </c>
      <c r="ET168" s="159">
        <f t="shared" si="372"/>
        <v>0.96987730061349653</v>
      </c>
      <c r="EU168" s="159">
        <f t="shared" si="372"/>
        <v>0.95499999999999996</v>
      </c>
      <c r="EV168" s="159">
        <f t="shared" si="372"/>
        <v>0.95</v>
      </c>
      <c r="EW168" s="159">
        <f t="shared" si="372"/>
        <v>0.97</v>
      </c>
      <c r="EX168" s="159">
        <f t="shared" si="372"/>
        <v>0.93699999999999994</v>
      </c>
      <c r="EY168" s="159">
        <f t="shared" si="372"/>
        <v>0.97189999999999999</v>
      </c>
      <c r="EZ168" s="159" t="str">
        <f t="shared" si="372"/>
        <v/>
      </c>
      <c r="FA168" s="159">
        <f t="shared" si="372"/>
        <v>0.98259999999999992</v>
      </c>
      <c r="FB168" s="159">
        <f t="shared" si="372"/>
        <v>0.96000000000000008</v>
      </c>
      <c r="FC168" s="159">
        <f t="shared" si="372"/>
        <v>0.95949820788530626</v>
      </c>
      <c r="FD168" s="159" t="str">
        <f t="shared" si="372"/>
        <v/>
      </c>
      <c r="FE168" s="159"/>
      <c r="FF168" s="159">
        <f t="shared" ref="FF168" ca="1" si="373">IFERROR(FF175/FF161,"")</f>
        <v>0.96418722579809901</v>
      </c>
      <c r="FG168" s="160"/>
      <c r="FH168" s="159" t="str">
        <f t="shared" ref="FH168:FS168" si="374">IFERROR(FH175/FH161,"")</f>
        <v/>
      </c>
      <c r="FI168" s="159">
        <f t="shared" si="374"/>
        <v>0.96987730061349653</v>
      </c>
      <c r="FJ168" s="159">
        <f t="shared" si="374"/>
        <v>0.95499999999999996</v>
      </c>
      <c r="FK168" s="159">
        <f t="shared" si="374"/>
        <v>0.95</v>
      </c>
      <c r="FL168" s="159">
        <f t="shared" si="374"/>
        <v>0.97</v>
      </c>
      <c r="FM168" s="159">
        <f t="shared" si="374"/>
        <v>0.93699999999999994</v>
      </c>
      <c r="FN168" s="159">
        <f t="shared" si="374"/>
        <v>0.97189999999999999</v>
      </c>
      <c r="FO168" s="159" t="str">
        <f t="shared" si="374"/>
        <v/>
      </c>
      <c r="FP168" s="159">
        <f t="shared" si="374"/>
        <v>0.98259999999999992</v>
      </c>
      <c r="FQ168" s="159">
        <f t="shared" si="374"/>
        <v>0.96000000000000008</v>
      </c>
      <c r="FR168" s="159">
        <f t="shared" si="374"/>
        <v>0.95949820788530626</v>
      </c>
      <c r="FS168" s="159" t="str">
        <f t="shared" si="374"/>
        <v/>
      </c>
      <c r="FT168" s="159"/>
      <c r="FU168" s="159">
        <f t="shared" ref="FU168" ca="1" si="375">IFERROR(FU175/FU161,"")</f>
        <v>0.96418722579809901</v>
      </c>
      <c r="FV168" s="160"/>
      <c r="FW168" s="159" t="str">
        <f t="shared" ref="FW168:GH168" si="376">IFERROR(FW175/FW161,"")</f>
        <v/>
      </c>
      <c r="FX168" s="159">
        <f t="shared" si="376"/>
        <v>0.96987730061349653</v>
      </c>
      <c r="FY168" s="159">
        <f t="shared" si="376"/>
        <v>0.95499999999999996</v>
      </c>
      <c r="FZ168" s="159">
        <f t="shared" si="376"/>
        <v>0.95</v>
      </c>
      <c r="GA168" s="159">
        <f t="shared" si="376"/>
        <v>0.97</v>
      </c>
      <c r="GB168" s="159">
        <f t="shared" si="376"/>
        <v>0.93699999999999994</v>
      </c>
      <c r="GC168" s="159">
        <f t="shared" si="376"/>
        <v>0.97189999999999999</v>
      </c>
      <c r="GD168" s="159" t="str">
        <f t="shared" si="376"/>
        <v/>
      </c>
      <c r="GE168" s="159">
        <f t="shared" si="376"/>
        <v>0.98259999999999992</v>
      </c>
      <c r="GF168" s="159">
        <f t="shared" si="376"/>
        <v>0.96000000000000008</v>
      </c>
      <c r="GG168" s="159">
        <f t="shared" si="376"/>
        <v>0.95949820788530626</v>
      </c>
      <c r="GH168" s="159" t="str">
        <f t="shared" si="376"/>
        <v/>
      </c>
      <c r="GI168" s="159"/>
      <c r="GJ168" s="159">
        <f t="shared" ref="GJ168" ca="1" si="377">IFERROR(GJ175/GJ161,"")</f>
        <v>0.96418722579809901</v>
      </c>
      <c r="GK168" s="160"/>
      <c r="GL168" s="159" t="str">
        <f t="shared" ref="GL168:GW168" si="378">IFERROR(GL175/GL161,"")</f>
        <v/>
      </c>
      <c r="GM168" s="159">
        <f t="shared" si="378"/>
        <v>0.96987730061349653</v>
      </c>
      <c r="GN168" s="159">
        <f t="shared" si="378"/>
        <v>0.95499999999999996</v>
      </c>
      <c r="GO168" s="159">
        <f t="shared" si="378"/>
        <v>0.95</v>
      </c>
      <c r="GP168" s="159">
        <f t="shared" si="378"/>
        <v>0.97</v>
      </c>
      <c r="GQ168" s="159">
        <f t="shared" si="378"/>
        <v>0.93699999999999994</v>
      </c>
      <c r="GR168" s="159">
        <f t="shared" si="378"/>
        <v>0.97189999999999999</v>
      </c>
      <c r="GS168" s="159" t="str">
        <f t="shared" si="378"/>
        <v/>
      </c>
      <c r="GT168" s="159">
        <f t="shared" si="378"/>
        <v>0.98259999999999992</v>
      </c>
      <c r="GU168" s="159">
        <f t="shared" si="378"/>
        <v>0.96000000000000008</v>
      </c>
      <c r="GV168" s="159">
        <f t="shared" si="378"/>
        <v>0.95949820788530626</v>
      </c>
      <c r="GW168" s="159" t="str">
        <f t="shared" si="378"/>
        <v/>
      </c>
      <c r="GX168" s="159"/>
      <c r="GY168" s="159">
        <f t="shared" ref="GY168" ca="1" si="379">IFERROR(GY175/GY161,"")</f>
        <v>0.96418722579809901</v>
      </c>
    </row>
    <row r="169" spans="1:207" s="137" customFormat="1" ht="12" customHeight="1">
      <c r="A169" s="151" t="str">
        <f ca="1">IF(SUM(AC169:GY169)=0,"#hiderow","#showrow")</f>
        <v>#showrow</v>
      </c>
      <c r="AA169" s="114"/>
      <c r="AB169" s="114" t="s">
        <v>43</v>
      </c>
      <c r="AC169" s="159" t="str">
        <f t="shared" si="330"/>
        <v/>
      </c>
      <c r="AD169" s="159">
        <f t="shared" si="330"/>
        <v>0.9626850644492404</v>
      </c>
      <c r="AE169" s="159">
        <f t="shared" si="330"/>
        <v>0.94630208333333332</v>
      </c>
      <c r="AF169" s="159">
        <f t="shared" si="330"/>
        <v>0.9347692307692308</v>
      </c>
      <c r="AG169" s="159">
        <f t="shared" si="330"/>
        <v>0.94439124486821713</v>
      </c>
      <c r="AH169" s="159">
        <f t="shared" si="330"/>
        <v>0.93599999999999994</v>
      </c>
      <c r="AI169" s="159" t="str">
        <f t="shared" si="330"/>
        <v/>
      </c>
      <c r="AJ169" s="159" t="str">
        <f t="shared" si="330"/>
        <v/>
      </c>
      <c r="AK169" s="159" t="str">
        <f t="shared" si="330"/>
        <v/>
      </c>
      <c r="AL169" s="159">
        <f t="shared" si="330"/>
        <v>0.96</v>
      </c>
      <c r="AM169" s="159" t="str">
        <f t="shared" si="330"/>
        <v/>
      </c>
      <c r="AN169" s="159" t="str">
        <f t="shared" si="330"/>
        <v/>
      </c>
      <c r="AO169" s="159"/>
      <c r="AP169" s="159">
        <f t="shared" ca="1" si="331"/>
        <v>0.94996654886680088</v>
      </c>
      <c r="AQ169" s="160"/>
      <c r="AR169" s="159" t="str">
        <f t="shared" si="332"/>
        <v/>
      </c>
      <c r="AS169" s="159">
        <f t="shared" si="332"/>
        <v>0.95658536585365861</v>
      </c>
      <c r="AT169" s="159">
        <f t="shared" si="332"/>
        <v>0.92895833333333344</v>
      </c>
      <c r="AU169" s="159">
        <f t="shared" si="332"/>
        <v>0.9525128205128206</v>
      </c>
      <c r="AV169" s="159">
        <f t="shared" si="332"/>
        <v>0.94883720930232562</v>
      </c>
      <c r="AW169" s="159">
        <f t="shared" si="332"/>
        <v>0.87</v>
      </c>
      <c r="AX169" s="159" t="str">
        <f t="shared" si="332"/>
        <v/>
      </c>
      <c r="AY169" s="159" t="str">
        <f t="shared" si="332"/>
        <v/>
      </c>
      <c r="AZ169" s="159" t="str">
        <f t="shared" si="332"/>
        <v/>
      </c>
      <c r="BA169" s="159">
        <f t="shared" si="332"/>
        <v>0.93551470588235297</v>
      </c>
      <c r="BB169" s="159" t="str">
        <f t="shared" si="332"/>
        <v/>
      </c>
      <c r="BC169" s="159" t="str">
        <f t="shared" si="332"/>
        <v/>
      </c>
      <c r="BD169" s="159"/>
      <c r="BE169" s="159">
        <f t="shared" ca="1" si="333"/>
        <v>0.94250000000000012</v>
      </c>
      <c r="BF169" s="160"/>
      <c r="BG169" s="159" t="str">
        <f t="shared" ca="1" si="334"/>
        <v/>
      </c>
      <c r="BH169" s="159" t="str">
        <f t="shared" ca="1" si="334"/>
        <v/>
      </c>
      <c r="BI169" s="159" t="str">
        <f t="shared" ca="1" si="334"/>
        <v/>
      </c>
      <c r="BJ169" s="159" t="str">
        <f t="shared" ca="1" si="334"/>
        <v/>
      </c>
      <c r="BK169" s="159" t="str">
        <f t="shared" ca="1" si="334"/>
        <v/>
      </c>
      <c r="BL169" s="159" t="str">
        <f t="shared" ca="1" si="334"/>
        <v/>
      </c>
      <c r="BM169" s="159" t="str">
        <f t="shared" ca="1" si="334"/>
        <v/>
      </c>
      <c r="BN169" s="159" t="str">
        <f t="shared" ca="1" si="334"/>
        <v/>
      </c>
      <c r="BO169" s="159" t="str">
        <f t="shared" ca="1" si="334"/>
        <v/>
      </c>
      <c r="BP169" s="159" t="str">
        <f t="shared" ca="1" si="334"/>
        <v/>
      </c>
      <c r="BQ169" s="159" t="str">
        <f t="shared" ca="1" si="334"/>
        <v/>
      </c>
      <c r="BR169" s="159" t="str">
        <f t="shared" ca="1" si="334"/>
        <v/>
      </c>
      <c r="BS169" s="159"/>
      <c r="BT169" s="159" t="str">
        <f t="shared" ca="1" si="335"/>
        <v/>
      </c>
      <c r="BU169" s="160"/>
      <c r="BV169" s="159" t="str">
        <f t="shared" si="336"/>
        <v/>
      </c>
      <c r="BW169" s="159">
        <f t="shared" si="336"/>
        <v>0.96268506444924307</v>
      </c>
      <c r="BX169" s="159">
        <f t="shared" si="336"/>
        <v>0.95499999999999996</v>
      </c>
      <c r="BY169" s="159">
        <f t="shared" si="336"/>
        <v>0.93476923076923246</v>
      </c>
      <c r="BZ169" s="159">
        <f t="shared" si="336"/>
        <v>0.94439124486821435</v>
      </c>
      <c r="CA169" s="159">
        <f t="shared" si="336"/>
        <v>0.93600000000000005</v>
      </c>
      <c r="CB169" s="159" t="str">
        <f t="shared" si="336"/>
        <v/>
      </c>
      <c r="CC169" s="159" t="str">
        <f t="shared" si="336"/>
        <v/>
      </c>
      <c r="CD169" s="159" t="str">
        <f t="shared" si="336"/>
        <v/>
      </c>
      <c r="CE169" s="159">
        <f t="shared" si="336"/>
        <v>0.96</v>
      </c>
      <c r="CF169" s="501" t="s">
        <v>36</v>
      </c>
      <c r="CG169" s="159" t="str">
        <f t="shared" si="336"/>
        <v/>
      </c>
      <c r="CH169" s="159"/>
      <c r="CI169" s="159">
        <f t="shared" ca="1" si="337"/>
        <v>0.95207639408746536</v>
      </c>
      <c r="CJ169" s="160"/>
      <c r="CK169" s="159" t="str">
        <f t="shared" si="338"/>
        <v/>
      </c>
      <c r="CL169" s="159">
        <f t="shared" si="338"/>
        <v>0.96268506444924118</v>
      </c>
      <c r="CM169" s="159">
        <f t="shared" si="338"/>
        <v>0.95500000000000007</v>
      </c>
      <c r="CN169" s="159">
        <f t="shared" si="338"/>
        <v>0.93476923076923157</v>
      </c>
      <c r="CO169" s="159">
        <f t="shared" si="338"/>
        <v>0.94439124486821435</v>
      </c>
      <c r="CP169" s="159">
        <f t="shared" si="338"/>
        <v>0.93600000000000005</v>
      </c>
      <c r="CQ169" s="159" t="str">
        <f t="shared" si="338"/>
        <v/>
      </c>
      <c r="CR169" s="159" t="str">
        <f t="shared" si="338"/>
        <v/>
      </c>
      <c r="CS169" s="159" t="str">
        <f t="shared" si="338"/>
        <v/>
      </c>
      <c r="CT169" s="159">
        <f t="shared" si="338"/>
        <v>0.96</v>
      </c>
      <c r="CU169" s="159" t="str">
        <f t="shared" si="338"/>
        <v/>
      </c>
      <c r="CV169" s="159" t="str">
        <f t="shared" si="338"/>
        <v/>
      </c>
      <c r="CW169" s="159"/>
      <c r="CX169" s="159">
        <f t="shared" ca="1" si="339"/>
        <v>0.9519793366240108</v>
      </c>
      <c r="CY169" s="160"/>
      <c r="CZ169" s="159" t="str">
        <f t="shared" si="339"/>
        <v/>
      </c>
      <c r="DA169" s="159">
        <f t="shared" ref="DA169:DK169" si="380">IFERROR(DA176/DA162,"")</f>
        <v>0.96268506444924196</v>
      </c>
      <c r="DB169" s="159">
        <f t="shared" si="380"/>
        <v>0.95500000000000007</v>
      </c>
      <c r="DC169" s="159">
        <f t="shared" si="380"/>
        <v>0.9347692307692308</v>
      </c>
      <c r="DD169" s="159">
        <f t="shared" si="380"/>
        <v>0.94439124486821657</v>
      </c>
      <c r="DE169" s="159">
        <f t="shared" si="380"/>
        <v>0.93599999999999994</v>
      </c>
      <c r="DF169" s="159" t="str">
        <f t="shared" si="380"/>
        <v/>
      </c>
      <c r="DG169" s="159" t="str">
        <f t="shared" si="380"/>
        <v/>
      </c>
      <c r="DH169" s="159" t="str">
        <f t="shared" si="380"/>
        <v/>
      </c>
      <c r="DI169" s="159">
        <f t="shared" si="380"/>
        <v>0.96</v>
      </c>
      <c r="DJ169" s="159" t="str">
        <f t="shared" si="380"/>
        <v/>
      </c>
      <c r="DK169" s="159" t="str">
        <f t="shared" si="380"/>
        <v/>
      </c>
      <c r="DL169" s="159"/>
      <c r="DM169" s="159">
        <f t="shared" ca="1" si="341"/>
        <v>0.95208383641618644</v>
      </c>
      <c r="DN169" s="160"/>
      <c r="DO169" s="159" t="str">
        <f t="shared" ref="DO169:DZ169" si="381">IFERROR(DO176/DO162,"")</f>
        <v/>
      </c>
      <c r="DP169" s="159">
        <f t="shared" si="381"/>
        <v>0.96268506444924273</v>
      </c>
      <c r="DQ169" s="159">
        <f t="shared" si="381"/>
        <v>0.95500000000000007</v>
      </c>
      <c r="DR169" s="159">
        <f t="shared" si="381"/>
        <v>0.93476923076923002</v>
      </c>
      <c r="DS169" s="159">
        <f t="shared" si="381"/>
        <v>0.94439124486821591</v>
      </c>
      <c r="DT169" s="159">
        <f t="shared" si="381"/>
        <v>0.93599999999999994</v>
      </c>
      <c r="DU169" s="159" t="str">
        <f t="shared" si="381"/>
        <v/>
      </c>
      <c r="DV169" s="159" t="str">
        <f t="shared" si="381"/>
        <v/>
      </c>
      <c r="DW169" s="159" t="str">
        <f t="shared" si="381"/>
        <v/>
      </c>
      <c r="DX169" s="159">
        <f t="shared" si="381"/>
        <v>0.96000000000000008</v>
      </c>
      <c r="DY169" s="159" t="str">
        <f t="shared" si="381"/>
        <v/>
      </c>
      <c r="DZ169" s="159" t="str">
        <f t="shared" si="381"/>
        <v/>
      </c>
      <c r="EA169" s="159"/>
      <c r="EB169" s="159">
        <f t="shared" ref="EB169" ca="1" si="382">IFERROR(EB176/EB162,"")</f>
        <v>0.95219321692583836</v>
      </c>
      <c r="EC169" s="160"/>
      <c r="ED169" s="159" t="str">
        <f t="shared" ref="ED169:EO169" si="383">IFERROR(ED176/ED162,"")</f>
        <v/>
      </c>
      <c r="EE169" s="159">
        <f t="shared" si="383"/>
        <v>0.96268506444924129</v>
      </c>
      <c r="EF169" s="159">
        <f t="shared" si="383"/>
        <v>0.95500000000000007</v>
      </c>
      <c r="EG169" s="159">
        <f t="shared" si="383"/>
        <v>0.93476923076923002</v>
      </c>
      <c r="EH169" s="159">
        <f t="shared" si="383"/>
        <v>0.94439124486821591</v>
      </c>
      <c r="EI169" s="159">
        <f t="shared" si="383"/>
        <v>0.93599999999999994</v>
      </c>
      <c r="EJ169" s="159" t="str">
        <f t="shared" si="383"/>
        <v/>
      </c>
      <c r="EK169" s="159" t="str">
        <f t="shared" si="383"/>
        <v/>
      </c>
      <c r="EL169" s="159" t="str">
        <f t="shared" si="383"/>
        <v/>
      </c>
      <c r="EM169" s="159">
        <f t="shared" si="383"/>
        <v>0.96000000000000008</v>
      </c>
      <c r="EN169" s="159" t="str">
        <f t="shared" si="383"/>
        <v/>
      </c>
      <c r="EO169" s="159" t="str">
        <f t="shared" si="383"/>
        <v/>
      </c>
      <c r="EP169" s="159"/>
      <c r="EQ169" s="159">
        <f t="shared" ref="EQ169" ca="1" si="384">IFERROR(EQ176/EQ162,"")</f>
        <v>0.9520759728232564</v>
      </c>
      <c r="ER169" s="160"/>
      <c r="ES169" s="159" t="str">
        <f t="shared" ref="ES169:FD169" si="385">IFERROR(ES176/ES162,"")</f>
        <v/>
      </c>
      <c r="ET169" s="159">
        <f t="shared" si="385"/>
        <v>0.96268506444924129</v>
      </c>
      <c r="EU169" s="159">
        <f t="shared" si="385"/>
        <v>0.95500000000000007</v>
      </c>
      <c r="EV169" s="159">
        <f t="shared" si="385"/>
        <v>0.93476923076923002</v>
      </c>
      <c r="EW169" s="159">
        <f t="shared" si="385"/>
        <v>0.94439124486821591</v>
      </c>
      <c r="EX169" s="159">
        <f t="shared" si="385"/>
        <v>0.93599999999999994</v>
      </c>
      <c r="EY169" s="159" t="str">
        <f t="shared" si="385"/>
        <v/>
      </c>
      <c r="EZ169" s="159" t="str">
        <f t="shared" si="385"/>
        <v/>
      </c>
      <c r="FA169" s="159" t="str">
        <f t="shared" si="385"/>
        <v/>
      </c>
      <c r="FB169" s="159">
        <f t="shared" si="385"/>
        <v>0.96000000000000008</v>
      </c>
      <c r="FC169" s="159" t="str">
        <f t="shared" si="385"/>
        <v/>
      </c>
      <c r="FD169" s="159" t="str">
        <f t="shared" si="385"/>
        <v/>
      </c>
      <c r="FE169" s="159"/>
      <c r="FF169" s="159">
        <f t="shared" ref="FF169" ca="1" si="386">IFERROR(FF176/FF162,"")</f>
        <v>0.9520759728232564</v>
      </c>
      <c r="FG169" s="160"/>
      <c r="FH169" s="159" t="str">
        <f t="shared" ref="FH169:FS169" si="387">IFERROR(FH176/FH162,"")</f>
        <v/>
      </c>
      <c r="FI169" s="159">
        <f t="shared" si="387"/>
        <v>0.96268506444924129</v>
      </c>
      <c r="FJ169" s="159">
        <f t="shared" si="387"/>
        <v>0.95500000000000007</v>
      </c>
      <c r="FK169" s="159">
        <f t="shared" si="387"/>
        <v>0.93476923076923002</v>
      </c>
      <c r="FL169" s="159">
        <f t="shared" si="387"/>
        <v>0.94439124486821591</v>
      </c>
      <c r="FM169" s="159">
        <f t="shared" si="387"/>
        <v>0.93599999999999994</v>
      </c>
      <c r="FN169" s="159" t="str">
        <f t="shared" si="387"/>
        <v/>
      </c>
      <c r="FO169" s="159" t="str">
        <f t="shared" si="387"/>
        <v/>
      </c>
      <c r="FP169" s="159" t="str">
        <f t="shared" si="387"/>
        <v/>
      </c>
      <c r="FQ169" s="159">
        <f t="shared" si="387"/>
        <v>0.96000000000000008</v>
      </c>
      <c r="FR169" s="159" t="str">
        <f t="shared" si="387"/>
        <v/>
      </c>
      <c r="FS169" s="159" t="str">
        <f t="shared" si="387"/>
        <v/>
      </c>
      <c r="FT169" s="159"/>
      <c r="FU169" s="159">
        <f t="shared" ref="FU169" ca="1" si="388">IFERROR(FU176/FU162,"")</f>
        <v>0.9520759728232564</v>
      </c>
      <c r="FV169" s="160"/>
      <c r="FW169" s="159" t="str">
        <f t="shared" ref="FW169:GH169" si="389">IFERROR(FW176/FW162,"")</f>
        <v/>
      </c>
      <c r="FX169" s="159">
        <f t="shared" si="389"/>
        <v>0.96268506444924129</v>
      </c>
      <c r="FY169" s="159">
        <f t="shared" si="389"/>
        <v>0.95500000000000007</v>
      </c>
      <c r="FZ169" s="159">
        <f t="shared" si="389"/>
        <v>0.93476923076923002</v>
      </c>
      <c r="GA169" s="159">
        <f t="shared" si="389"/>
        <v>0.94439124486821591</v>
      </c>
      <c r="GB169" s="159">
        <f t="shared" si="389"/>
        <v>0.93599999999999994</v>
      </c>
      <c r="GC169" s="159" t="str">
        <f t="shared" si="389"/>
        <v/>
      </c>
      <c r="GD169" s="159" t="str">
        <f t="shared" si="389"/>
        <v/>
      </c>
      <c r="GE169" s="159" t="str">
        <f t="shared" si="389"/>
        <v/>
      </c>
      <c r="GF169" s="159">
        <f t="shared" si="389"/>
        <v>0.96000000000000008</v>
      </c>
      <c r="GG169" s="159" t="str">
        <f t="shared" si="389"/>
        <v/>
      </c>
      <c r="GH169" s="159" t="str">
        <f t="shared" si="389"/>
        <v/>
      </c>
      <c r="GI169" s="159"/>
      <c r="GJ169" s="159">
        <f t="shared" ref="GJ169" ca="1" si="390">IFERROR(GJ176/GJ162,"")</f>
        <v>0.9520759728232564</v>
      </c>
      <c r="GK169" s="160"/>
      <c r="GL169" s="159" t="str">
        <f t="shared" ref="GL169:GW169" si="391">IFERROR(GL176/GL162,"")</f>
        <v/>
      </c>
      <c r="GM169" s="159">
        <f t="shared" si="391"/>
        <v>0.96268506444924129</v>
      </c>
      <c r="GN169" s="159">
        <f t="shared" si="391"/>
        <v>0.95500000000000007</v>
      </c>
      <c r="GO169" s="159">
        <f t="shared" si="391"/>
        <v>0.93476923076923002</v>
      </c>
      <c r="GP169" s="159">
        <f t="shared" si="391"/>
        <v>0.94439124486821591</v>
      </c>
      <c r="GQ169" s="159">
        <f t="shared" si="391"/>
        <v>0.93599999999999994</v>
      </c>
      <c r="GR169" s="159" t="str">
        <f t="shared" si="391"/>
        <v/>
      </c>
      <c r="GS169" s="159" t="str">
        <f t="shared" si="391"/>
        <v/>
      </c>
      <c r="GT169" s="159" t="str">
        <f t="shared" si="391"/>
        <v/>
      </c>
      <c r="GU169" s="159">
        <f t="shared" si="391"/>
        <v>0.96000000000000008</v>
      </c>
      <c r="GV169" s="159" t="str">
        <f t="shared" si="391"/>
        <v/>
      </c>
      <c r="GW169" s="159" t="str">
        <f t="shared" si="391"/>
        <v/>
      </c>
      <c r="GX169" s="159"/>
      <c r="GY169" s="159">
        <f t="shared" ref="GY169" ca="1" si="392">IFERROR(GY176/GY162,"")</f>
        <v>0.9520759728232564</v>
      </c>
    </row>
    <row r="170" spans="1:207" s="162" customFormat="1" ht="12" customHeight="1">
      <c r="AA170" s="163"/>
      <c r="AB170" s="163" t="s">
        <v>34</v>
      </c>
      <c r="AC170" s="164" t="str">
        <f>IFERROR(AC177/AC163,"")</f>
        <v/>
      </c>
      <c r="AD170" s="164">
        <f t="shared" ref="AD170:AN170" si="393">IFERROR(AD177/AD163,"")</f>
        <v>0.96434622467771636</v>
      </c>
      <c r="AE170" s="164">
        <f t="shared" si="393"/>
        <v>0.95144680851063834</v>
      </c>
      <c r="AF170" s="164">
        <f t="shared" si="393"/>
        <v>0.94355748373101955</v>
      </c>
      <c r="AG170" s="164">
        <f t="shared" si="393"/>
        <v>0.95</v>
      </c>
      <c r="AH170" s="164">
        <f t="shared" si="393"/>
        <v>0.94086241549295779</v>
      </c>
      <c r="AI170" s="164">
        <f t="shared" si="393"/>
        <v>0.9719000000000001</v>
      </c>
      <c r="AJ170" s="164">
        <f t="shared" si="393"/>
        <v>0.95852580419580413</v>
      </c>
      <c r="AK170" s="164">
        <f t="shared" si="393"/>
        <v>0.98260000000000003</v>
      </c>
      <c r="AL170" s="164">
        <f t="shared" si="393"/>
        <v>0.96</v>
      </c>
      <c r="AM170" s="164">
        <f t="shared" si="393"/>
        <v>0.96120987654320988</v>
      </c>
      <c r="AN170" s="164" t="str">
        <f t="shared" si="393"/>
        <v/>
      </c>
      <c r="AO170" s="164"/>
      <c r="AP170" s="164">
        <f ca="1">IFERROR(AP177/AP163,"")</f>
        <v>0.95943922663788728</v>
      </c>
      <c r="AQ170" s="165"/>
      <c r="AR170" s="164" t="str">
        <f>IFERROR(AR177/AR163,"")</f>
        <v/>
      </c>
      <c r="AS170" s="164">
        <f t="shared" ref="AS170:BC170" si="394">IFERROR(AS177/AS163,"")</f>
        <v>0.96289134438305712</v>
      </c>
      <c r="AT170" s="164">
        <f t="shared" si="394"/>
        <v>0.93804255319148933</v>
      </c>
      <c r="AU170" s="164">
        <f t="shared" si="394"/>
        <v>0.95770065075921906</v>
      </c>
      <c r="AV170" s="164">
        <f t="shared" si="394"/>
        <v>0.95380681818181823</v>
      </c>
      <c r="AW170" s="164">
        <f t="shared" si="394"/>
        <v>0.92798122065727695</v>
      </c>
      <c r="AX170" s="164">
        <f t="shared" si="394"/>
        <v>0.94585365853658543</v>
      </c>
      <c r="AY170" s="164">
        <f t="shared" si="394"/>
        <v>0.96066433566433562</v>
      </c>
      <c r="AZ170" s="164">
        <f t="shared" si="394"/>
        <v>0.98516666666666663</v>
      </c>
      <c r="BA170" s="164">
        <f t="shared" si="394"/>
        <v>0.94413513513513514</v>
      </c>
      <c r="BB170" s="164">
        <f t="shared" si="394"/>
        <v>0.95797530864197533</v>
      </c>
      <c r="BC170" s="164" t="str">
        <f t="shared" si="394"/>
        <v/>
      </c>
      <c r="BD170" s="164"/>
      <c r="BE170" s="164">
        <f ca="1">IFERROR(BE177/BE163,"")</f>
        <v>0.95483748095479937</v>
      </c>
      <c r="BF170" s="165"/>
      <c r="BG170" s="164" t="str">
        <f ca="1">IFERROR(BG177/BG163,"")</f>
        <v/>
      </c>
      <c r="BH170" s="164" t="str">
        <f t="shared" ref="BH170:BR170" ca="1" si="395">IFERROR(BH177/BH163,"")</f>
        <v/>
      </c>
      <c r="BI170" s="164" t="str">
        <f t="shared" ca="1" si="395"/>
        <v/>
      </c>
      <c r="BJ170" s="164" t="str">
        <f t="shared" ca="1" si="395"/>
        <v/>
      </c>
      <c r="BK170" s="164" t="str">
        <f t="shared" ca="1" si="395"/>
        <v/>
      </c>
      <c r="BL170" s="164" t="str">
        <f t="shared" ca="1" si="395"/>
        <v/>
      </c>
      <c r="BM170" s="164" t="str">
        <f t="shared" ca="1" si="395"/>
        <v/>
      </c>
      <c r="BN170" s="164" t="str">
        <f t="shared" ca="1" si="395"/>
        <v/>
      </c>
      <c r="BO170" s="164" t="str">
        <f t="shared" ca="1" si="395"/>
        <v/>
      </c>
      <c r="BP170" s="164" t="str">
        <f t="shared" ca="1" si="395"/>
        <v/>
      </c>
      <c r="BQ170" s="164" t="str">
        <f t="shared" ca="1" si="395"/>
        <v/>
      </c>
      <c r="BR170" s="164" t="str">
        <f t="shared" ca="1" si="395"/>
        <v/>
      </c>
      <c r="BS170" s="164"/>
      <c r="BT170" s="164" t="str">
        <f ca="1">IFERROR(BT177/BT163,"")</f>
        <v/>
      </c>
      <c r="BU170" s="165"/>
      <c r="BV170" s="164" t="str">
        <f>IFERROR(BV177/BV163,"")</f>
        <v/>
      </c>
      <c r="BW170" s="164">
        <f t="shared" ref="BW170:CG170" si="396">IFERROR(BW177/BW163,"")</f>
        <v>0.96384318647863632</v>
      </c>
      <c r="BX170" s="164">
        <f t="shared" si="396"/>
        <v>0.95499999999999996</v>
      </c>
      <c r="BY170" s="164">
        <f t="shared" si="396"/>
        <v>0.94419032513877932</v>
      </c>
      <c r="BZ170" s="164">
        <f t="shared" si="396"/>
        <v>0.94839816795331489</v>
      </c>
      <c r="CA170" s="164">
        <f t="shared" si="396"/>
        <v>0.9402467634854772</v>
      </c>
      <c r="CB170" s="164">
        <f t="shared" si="396"/>
        <v>0.9719000000000001</v>
      </c>
      <c r="CC170" s="164">
        <f t="shared" si="396"/>
        <v>0.95852301369863002</v>
      </c>
      <c r="CD170" s="164">
        <f t="shared" si="396"/>
        <v>0.98260000000000003</v>
      </c>
      <c r="CE170" s="164">
        <f t="shared" si="396"/>
        <v>0.96</v>
      </c>
      <c r="CF170" s="164">
        <v>0.96099999999999997</v>
      </c>
      <c r="CG170" s="164" t="str">
        <f t="shared" si="396"/>
        <v/>
      </c>
      <c r="CH170" s="164"/>
      <c r="CI170" s="164">
        <f ca="1">IFERROR(CI177/CI163,"")</f>
        <v>0.95964304972506853</v>
      </c>
      <c r="CJ170" s="165"/>
      <c r="CK170" s="164" t="str">
        <f>IFERROR(CK177/CK163,"")</f>
        <v/>
      </c>
      <c r="CL170" s="164">
        <f t="shared" ref="CL170:CV170" si="397">IFERROR(CL177/CL163,"")</f>
        <v>0.96423435277485747</v>
      </c>
      <c r="CM170" s="164">
        <f t="shared" si="397"/>
        <v>0.95499999999999996</v>
      </c>
      <c r="CN170" s="164">
        <f t="shared" si="397"/>
        <v>0.94409419152276319</v>
      </c>
      <c r="CO170" s="164">
        <f t="shared" si="397"/>
        <v>0.94666210670774997</v>
      </c>
      <c r="CP170" s="164">
        <f t="shared" si="397"/>
        <v>0.93959604895104898</v>
      </c>
      <c r="CQ170" s="164">
        <f t="shared" si="397"/>
        <v>0.9719000000000001</v>
      </c>
      <c r="CR170" s="164">
        <f t="shared" si="397"/>
        <v>0.95852301369863002</v>
      </c>
      <c r="CS170" s="164">
        <f t="shared" si="397"/>
        <v>0.98260000000000003</v>
      </c>
      <c r="CT170" s="164">
        <f t="shared" si="397"/>
        <v>0.96</v>
      </c>
      <c r="CU170" s="164">
        <f t="shared" si="397"/>
        <v>0.96137115839243614</v>
      </c>
      <c r="CV170" s="164" t="str">
        <f t="shared" si="397"/>
        <v/>
      </c>
      <c r="CW170" s="164"/>
      <c r="CX170" s="164">
        <f ca="1">IFERROR(CX177/CX163,"")</f>
        <v>0.95942610085521052</v>
      </c>
      <c r="CY170" s="165"/>
      <c r="CZ170" s="164" t="str">
        <f>IFERROR(CZ177/CZ163,"")</f>
        <v/>
      </c>
      <c r="DA170" s="164">
        <f t="shared" ref="DA170:DK170" si="398">IFERROR(DA177/DA163,"")</f>
        <v>0.96453543228770777</v>
      </c>
      <c r="DB170" s="164">
        <f t="shared" si="398"/>
        <v>0.95499999999999996</v>
      </c>
      <c r="DC170" s="164">
        <f t="shared" si="398"/>
        <v>0.94399999999999995</v>
      </c>
      <c r="DD170" s="164">
        <f t="shared" si="398"/>
        <v>0.94869023817531273</v>
      </c>
      <c r="DE170" s="164">
        <f t="shared" si="398"/>
        <v>0.93921396875000007</v>
      </c>
      <c r="DF170" s="164">
        <f t="shared" si="398"/>
        <v>0.97189999999999999</v>
      </c>
      <c r="DG170" s="164">
        <f t="shared" si="398"/>
        <v>0.95852800000000005</v>
      </c>
      <c r="DH170" s="164">
        <f t="shared" si="398"/>
        <v>0.98260000000000003</v>
      </c>
      <c r="DI170" s="164">
        <f t="shared" si="398"/>
        <v>0.96</v>
      </c>
      <c r="DJ170" s="164">
        <f t="shared" si="398"/>
        <v>0.96133213859020417</v>
      </c>
      <c r="DK170" s="164" t="str">
        <f t="shared" si="398"/>
        <v/>
      </c>
      <c r="DL170" s="164"/>
      <c r="DM170" s="164">
        <f ca="1">IFERROR(DM177/DM163,"")</f>
        <v>0.95949791586518551</v>
      </c>
      <c r="DN170" s="165"/>
      <c r="DO170" s="164" t="str">
        <f>IFERROR(DO177/DO163,"")</f>
        <v/>
      </c>
      <c r="DP170" s="164">
        <f t="shared" ref="DP170:DZ170" si="399">IFERROR(DP177/DP163,"")</f>
        <v>0.96444986614488792</v>
      </c>
      <c r="DQ170" s="164">
        <f t="shared" si="399"/>
        <v>0.95499999999999996</v>
      </c>
      <c r="DR170" s="164">
        <f t="shared" si="399"/>
        <v>0.94390769230769189</v>
      </c>
      <c r="DS170" s="164">
        <f t="shared" si="399"/>
        <v>0.94858276334263492</v>
      </c>
      <c r="DT170" s="164">
        <f t="shared" si="399"/>
        <v>0.93902491176470582</v>
      </c>
      <c r="DU170" s="164">
        <f t="shared" si="399"/>
        <v>0.9719000000000001</v>
      </c>
      <c r="DV170" s="164">
        <f t="shared" si="399"/>
        <v>0.95852800000000005</v>
      </c>
      <c r="DW170" s="164">
        <f t="shared" si="399"/>
        <v>0.98260000000000003</v>
      </c>
      <c r="DX170" s="164">
        <f t="shared" si="399"/>
        <v>0.96</v>
      </c>
      <c r="DY170" s="164">
        <f t="shared" si="399"/>
        <v>0.96133213859020417</v>
      </c>
      <c r="DZ170" s="164" t="str">
        <f t="shared" si="399"/>
        <v/>
      </c>
      <c r="EA170" s="164"/>
      <c r="EB170" s="164">
        <f ca="1">IFERROR(EB177/EB163,"")</f>
        <v>0.95940413371665234</v>
      </c>
      <c r="EC170" s="165"/>
      <c r="ED170" s="164" t="str">
        <f>IFERROR(ED177/ED163,"")</f>
        <v/>
      </c>
      <c r="EE170" s="164">
        <f t="shared" ref="EE170:EO170" si="400">IFERROR(EE177/EE163,"")</f>
        <v>0.9644197842978034</v>
      </c>
      <c r="EF170" s="164">
        <f t="shared" si="400"/>
        <v>0.95499999999999996</v>
      </c>
      <c r="EG170" s="164">
        <f t="shared" si="400"/>
        <v>0.94390769230769189</v>
      </c>
      <c r="EH170" s="164">
        <f t="shared" si="400"/>
        <v>0.94858276334263492</v>
      </c>
      <c r="EI170" s="164">
        <f t="shared" si="400"/>
        <v>0.93885686111111111</v>
      </c>
      <c r="EJ170" s="164">
        <f t="shared" si="400"/>
        <v>0.9719000000000001</v>
      </c>
      <c r="EK170" s="164">
        <f t="shared" si="400"/>
        <v>0.95852800000000005</v>
      </c>
      <c r="EL170" s="164">
        <f t="shared" si="400"/>
        <v>0.98260000000000003</v>
      </c>
      <c r="EM170" s="164">
        <f t="shared" si="400"/>
        <v>0.96000000000000008</v>
      </c>
      <c r="EN170" s="164">
        <f t="shared" si="400"/>
        <v>0.96133213859020417</v>
      </c>
      <c r="EO170" s="164" t="str">
        <f t="shared" si="400"/>
        <v/>
      </c>
      <c r="EP170" s="164"/>
      <c r="EQ170" s="164">
        <f ca="1">IFERROR(EQ177/EQ163,"")</f>
        <v>0.9593351119800575</v>
      </c>
      <c r="ER170" s="165"/>
      <c r="ES170" s="164" t="str">
        <f>IFERROR(ES177/ES163,"")</f>
        <v/>
      </c>
      <c r="ET170" s="164">
        <f t="shared" ref="ET170:FD170" si="401">IFERROR(ET177/ET163,"")</f>
        <v>0.9644197842978034</v>
      </c>
      <c r="EU170" s="164">
        <f t="shared" si="401"/>
        <v>0.95499999999999996</v>
      </c>
      <c r="EV170" s="164">
        <f t="shared" si="401"/>
        <v>0.94390769230769189</v>
      </c>
      <c r="EW170" s="164">
        <f t="shared" si="401"/>
        <v>0.94858276334263492</v>
      </c>
      <c r="EX170" s="164">
        <f t="shared" si="401"/>
        <v>0.93885686111111111</v>
      </c>
      <c r="EY170" s="164">
        <f t="shared" si="401"/>
        <v>0.9719000000000001</v>
      </c>
      <c r="EZ170" s="164">
        <f t="shared" si="401"/>
        <v>0.95852800000000005</v>
      </c>
      <c r="FA170" s="164">
        <f t="shared" si="401"/>
        <v>0.98260000000000003</v>
      </c>
      <c r="FB170" s="164">
        <f t="shared" si="401"/>
        <v>0.96000000000000008</v>
      </c>
      <c r="FC170" s="164">
        <f t="shared" si="401"/>
        <v>0.96133213859020417</v>
      </c>
      <c r="FD170" s="164" t="str">
        <f t="shared" si="401"/>
        <v/>
      </c>
      <c r="FE170" s="164"/>
      <c r="FF170" s="164">
        <f ca="1">IFERROR(FF177/FF163,"")</f>
        <v>0.9593351119800575</v>
      </c>
      <c r="FG170" s="165"/>
      <c r="FH170" s="164" t="str">
        <f>IFERROR(FH177/FH163,"")</f>
        <v/>
      </c>
      <c r="FI170" s="164">
        <f t="shared" ref="FI170:FS170" si="402">IFERROR(FI177/FI163,"")</f>
        <v>0.9644197842978034</v>
      </c>
      <c r="FJ170" s="164">
        <f t="shared" si="402"/>
        <v>0.95499999999999996</v>
      </c>
      <c r="FK170" s="164">
        <f t="shared" si="402"/>
        <v>0.94390769230769189</v>
      </c>
      <c r="FL170" s="164">
        <f t="shared" si="402"/>
        <v>0.94858276334263492</v>
      </c>
      <c r="FM170" s="164">
        <f t="shared" si="402"/>
        <v>0.93885686111111111</v>
      </c>
      <c r="FN170" s="164">
        <f t="shared" si="402"/>
        <v>0.9719000000000001</v>
      </c>
      <c r="FO170" s="164">
        <f t="shared" si="402"/>
        <v>0.95852800000000005</v>
      </c>
      <c r="FP170" s="164">
        <f t="shared" si="402"/>
        <v>0.98260000000000003</v>
      </c>
      <c r="FQ170" s="164">
        <f t="shared" si="402"/>
        <v>0.96000000000000008</v>
      </c>
      <c r="FR170" s="164">
        <f t="shared" si="402"/>
        <v>0.96133213859020417</v>
      </c>
      <c r="FS170" s="164" t="str">
        <f t="shared" si="402"/>
        <v/>
      </c>
      <c r="FT170" s="164"/>
      <c r="FU170" s="164">
        <f ca="1">IFERROR(FU177/FU163,"")</f>
        <v>0.9593351119800575</v>
      </c>
      <c r="FV170" s="165"/>
      <c r="FW170" s="164" t="str">
        <f>IFERROR(FW177/FW163,"")</f>
        <v/>
      </c>
      <c r="FX170" s="164">
        <f t="shared" ref="FX170:GH170" si="403">IFERROR(FX177/FX163,"")</f>
        <v>0.9644197842978034</v>
      </c>
      <c r="FY170" s="164">
        <f t="shared" si="403"/>
        <v>0.95499999999999996</v>
      </c>
      <c r="FZ170" s="164">
        <f t="shared" si="403"/>
        <v>0.94390769230769189</v>
      </c>
      <c r="GA170" s="164">
        <f t="shared" si="403"/>
        <v>0.94858276334263492</v>
      </c>
      <c r="GB170" s="164">
        <f t="shared" si="403"/>
        <v>0.93885686111111111</v>
      </c>
      <c r="GC170" s="164">
        <f t="shared" si="403"/>
        <v>0.9719000000000001</v>
      </c>
      <c r="GD170" s="164">
        <f t="shared" si="403"/>
        <v>0.95852800000000005</v>
      </c>
      <c r="GE170" s="164">
        <f t="shared" si="403"/>
        <v>0.98260000000000003</v>
      </c>
      <c r="GF170" s="164">
        <f t="shared" si="403"/>
        <v>0.96000000000000008</v>
      </c>
      <c r="GG170" s="164">
        <f t="shared" si="403"/>
        <v>0.96133213859020417</v>
      </c>
      <c r="GH170" s="164" t="str">
        <f t="shared" si="403"/>
        <v/>
      </c>
      <c r="GI170" s="164"/>
      <c r="GJ170" s="164">
        <f ca="1">IFERROR(GJ177/GJ163,"")</f>
        <v>0.9593351119800575</v>
      </c>
      <c r="GK170" s="165"/>
      <c r="GL170" s="164" t="str">
        <f>IFERROR(GL177/GL163,"")</f>
        <v/>
      </c>
      <c r="GM170" s="164">
        <f t="shared" ref="GM170:GW170" si="404">IFERROR(GM177/GM163,"")</f>
        <v>0.9644197842978034</v>
      </c>
      <c r="GN170" s="164">
        <f t="shared" si="404"/>
        <v>0.95499999999999996</v>
      </c>
      <c r="GO170" s="164">
        <f t="shared" si="404"/>
        <v>0.94390769230769189</v>
      </c>
      <c r="GP170" s="164">
        <f t="shared" si="404"/>
        <v>0.94858276334263492</v>
      </c>
      <c r="GQ170" s="164">
        <f t="shared" si="404"/>
        <v>0.93885686111111111</v>
      </c>
      <c r="GR170" s="164">
        <f t="shared" si="404"/>
        <v>0.9719000000000001</v>
      </c>
      <c r="GS170" s="164">
        <f t="shared" si="404"/>
        <v>0.95852800000000005</v>
      </c>
      <c r="GT170" s="164">
        <f t="shared" si="404"/>
        <v>0.98260000000000003</v>
      </c>
      <c r="GU170" s="164">
        <f t="shared" si="404"/>
        <v>0.96000000000000008</v>
      </c>
      <c r="GV170" s="164">
        <f t="shared" si="404"/>
        <v>0.96133213859020417</v>
      </c>
      <c r="GW170" s="164" t="str">
        <f t="shared" si="404"/>
        <v/>
      </c>
      <c r="GX170" s="164"/>
      <c r="GY170" s="164">
        <f ca="1">IFERROR(GY177/GY163,"")</f>
        <v>0.9593351119800575</v>
      </c>
    </row>
    <row r="171" spans="1:207" s="137" customFormat="1" ht="12" customHeight="1">
      <c r="A171" s="135"/>
      <c r="AA171" s="114"/>
      <c r="AB171" s="114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6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6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6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6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6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6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6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6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6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6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6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</row>
    <row r="172" spans="1:207" s="137" customFormat="1" ht="12" customHeight="1">
      <c r="AA172" s="120" t="s">
        <v>46</v>
      </c>
      <c r="AB172" s="114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6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6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6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6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6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6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6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6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6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6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6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</row>
    <row r="173" spans="1:207" s="137" customFormat="1" ht="12" customHeight="1">
      <c r="A173" s="151" t="str">
        <f ca="1">IF(SUM(AC173:GY173)=0,"#hiderow","#showrow")</f>
        <v>#showrow</v>
      </c>
      <c r="U173" s="161" t="s">
        <v>161</v>
      </c>
      <c r="AA173" s="114"/>
      <c r="AB173" s="114" t="s">
        <v>40</v>
      </c>
      <c r="AC173" s="166"/>
      <c r="AD173" s="166">
        <v>0</v>
      </c>
      <c r="AE173" s="166">
        <v>0</v>
      </c>
      <c r="AF173" s="166">
        <v>0</v>
      </c>
      <c r="AG173" s="166">
        <v>0</v>
      </c>
      <c r="AH173" s="166">
        <v>0</v>
      </c>
      <c r="AI173" s="166">
        <v>0</v>
      </c>
      <c r="AJ173" s="166">
        <v>156.2355</v>
      </c>
      <c r="AK173" s="166">
        <v>0</v>
      </c>
      <c r="AL173" s="166">
        <v>254.4</v>
      </c>
      <c r="AM173" s="166">
        <v>0</v>
      </c>
      <c r="AN173" s="166">
        <v>0</v>
      </c>
      <c r="AO173" s="166"/>
      <c r="AP173" s="166">
        <f ca="1">SUM(OFFSET(AC173,,1):AO173)</f>
        <v>410.63549999999998</v>
      </c>
      <c r="AQ173" s="167"/>
      <c r="AR173" s="166"/>
      <c r="AS173" s="166">
        <v>0</v>
      </c>
      <c r="AT173" s="166">
        <v>0</v>
      </c>
      <c r="AU173" s="166">
        <v>0</v>
      </c>
      <c r="AV173" s="166">
        <v>0</v>
      </c>
      <c r="AW173" s="166">
        <v>0</v>
      </c>
      <c r="AX173" s="166">
        <v>0</v>
      </c>
      <c r="AY173" s="166">
        <v>152.38999999999999</v>
      </c>
      <c r="AZ173" s="166">
        <v>0</v>
      </c>
      <c r="BA173" s="166">
        <v>249.53</v>
      </c>
      <c r="BB173" s="166">
        <v>0</v>
      </c>
      <c r="BC173" s="166">
        <v>0</v>
      </c>
      <c r="BD173" s="166"/>
      <c r="BE173" s="166">
        <f ca="1">SUM(OFFSET(AR173,,1):BD173)</f>
        <v>401.91999999999996</v>
      </c>
      <c r="BF173" s="167"/>
      <c r="BG173" s="166">
        <f t="shared" ref="BG173:BR177" ca="1" si="405">OFFSET($AR173,,COLUMN()-COLUMN($BG173))-OFFSET($AC173,,COLUMN()-COLUMN($BG173))</f>
        <v>0</v>
      </c>
      <c r="BH173" s="166">
        <f t="shared" ca="1" si="405"/>
        <v>0</v>
      </c>
      <c r="BI173" s="166">
        <f t="shared" ca="1" si="405"/>
        <v>0</v>
      </c>
      <c r="BJ173" s="166">
        <f t="shared" ca="1" si="405"/>
        <v>0</v>
      </c>
      <c r="BK173" s="166">
        <f t="shared" ca="1" si="405"/>
        <v>0</v>
      </c>
      <c r="BL173" s="166">
        <f t="shared" ca="1" si="405"/>
        <v>0</v>
      </c>
      <c r="BM173" s="166">
        <f t="shared" ca="1" si="405"/>
        <v>0</v>
      </c>
      <c r="BN173" s="166">
        <f t="shared" ca="1" si="405"/>
        <v>-3.8455000000000155</v>
      </c>
      <c r="BO173" s="166">
        <f t="shared" ca="1" si="405"/>
        <v>0</v>
      </c>
      <c r="BP173" s="166">
        <f t="shared" ca="1" si="405"/>
        <v>-4.8700000000000045</v>
      </c>
      <c r="BQ173" s="166">
        <f t="shared" ca="1" si="405"/>
        <v>0</v>
      </c>
      <c r="BR173" s="166">
        <f t="shared" ca="1" si="405"/>
        <v>0</v>
      </c>
      <c r="BS173" s="166"/>
      <c r="BT173" s="166">
        <f ca="1">SUM(OFFSET(BG173,,1):BS173)</f>
        <v>-8.71550000000002</v>
      </c>
      <c r="BU173" s="167"/>
      <c r="BV173" s="166"/>
      <c r="BW173" s="166">
        <v>0</v>
      </c>
      <c r="BX173" s="166">
        <v>0</v>
      </c>
      <c r="BY173" s="166">
        <v>0</v>
      </c>
      <c r="BZ173" s="166">
        <v>0</v>
      </c>
      <c r="CA173" s="166">
        <v>0</v>
      </c>
      <c r="CB173" s="166">
        <v>0</v>
      </c>
      <c r="CC173" s="166">
        <v>172.53</v>
      </c>
      <c r="CD173" s="166">
        <v>0</v>
      </c>
      <c r="CE173" s="166">
        <v>268.8</v>
      </c>
      <c r="CF173" s="502">
        <v>0</v>
      </c>
      <c r="CG173" s="166">
        <v>0</v>
      </c>
      <c r="CH173" s="166"/>
      <c r="CI173" s="166">
        <f ca="1">SUM(OFFSET(BV173,,1):CH173)</f>
        <v>441.33000000000004</v>
      </c>
      <c r="CJ173" s="167"/>
      <c r="CK173" s="166"/>
      <c r="CL173" s="166">
        <v>0</v>
      </c>
      <c r="CM173" s="166">
        <v>0</v>
      </c>
      <c r="CN173" s="166">
        <v>0</v>
      </c>
      <c r="CO173" s="166">
        <v>0</v>
      </c>
      <c r="CP173" s="166">
        <v>0</v>
      </c>
      <c r="CQ173" s="166">
        <v>0</v>
      </c>
      <c r="CR173" s="166">
        <v>172.53</v>
      </c>
      <c r="CS173" s="166">
        <v>0</v>
      </c>
      <c r="CT173" s="166">
        <v>288.95999999999998</v>
      </c>
      <c r="CU173" s="166">
        <v>0</v>
      </c>
      <c r="CV173" s="166">
        <v>0</v>
      </c>
      <c r="CW173" s="166"/>
      <c r="CX173" s="166">
        <f ca="1">SUM(OFFSET(CK173,,1):CW173)</f>
        <v>461.49</v>
      </c>
      <c r="CY173" s="167"/>
      <c r="CZ173" s="166"/>
      <c r="DA173" s="166">
        <v>0</v>
      </c>
      <c r="DB173" s="166">
        <v>0</v>
      </c>
      <c r="DC173" s="166">
        <v>0</v>
      </c>
      <c r="DD173" s="166">
        <v>0</v>
      </c>
      <c r="DE173" s="166">
        <v>0</v>
      </c>
      <c r="DF173" s="166">
        <v>0</v>
      </c>
      <c r="DG173" s="166">
        <v>184.03200000000001</v>
      </c>
      <c r="DH173" s="166">
        <v>0</v>
      </c>
      <c r="DI173" s="166">
        <v>306.24</v>
      </c>
      <c r="DJ173" s="166">
        <v>0</v>
      </c>
      <c r="DK173" s="166">
        <v>0</v>
      </c>
      <c r="DL173" s="166"/>
      <c r="DM173" s="166">
        <f ca="1">SUM(OFFSET(CZ173,,1):DL173)</f>
        <v>490.27200000000005</v>
      </c>
      <c r="DN173" s="167"/>
      <c r="DO173" s="166"/>
      <c r="DP173" s="166">
        <v>0</v>
      </c>
      <c r="DQ173" s="166">
        <v>0</v>
      </c>
      <c r="DR173" s="166">
        <v>0</v>
      </c>
      <c r="DS173" s="166">
        <v>0</v>
      </c>
      <c r="DT173" s="166">
        <v>0</v>
      </c>
      <c r="DU173" s="166">
        <v>0</v>
      </c>
      <c r="DV173" s="166">
        <v>184.03200000000001</v>
      </c>
      <c r="DW173" s="166">
        <v>0</v>
      </c>
      <c r="DX173" s="166">
        <v>306.24</v>
      </c>
      <c r="DY173" s="166">
        <v>0</v>
      </c>
      <c r="DZ173" s="166">
        <v>0</v>
      </c>
      <c r="EA173" s="166"/>
      <c r="EB173" s="166">
        <f ca="1">SUM(OFFSET(DO173,,1):EA173)</f>
        <v>490.27200000000005</v>
      </c>
      <c r="EC173" s="167"/>
      <c r="ED173" s="166"/>
      <c r="EE173" s="166">
        <v>0</v>
      </c>
      <c r="EF173" s="166">
        <v>0</v>
      </c>
      <c r="EG173" s="166">
        <v>0</v>
      </c>
      <c r="EH173" s="166">
        <v>0</v>
      </c>
      <c r="EI173" s="166">
        <v>0</v>
      </c>
      <c r="EJ173" s="166">
        <v>0</v>
      </c>
      <c r="EK173" s="166">
        <v>184.03200000000001</v>
      </c>
      <c r="EL173" s="166">
        <v>0</v>
      </c>
      <c r="EM173" s="166">
        <v>306.24</v>
      </c>
      <c r="EN173" s="166">
        <v>0</v>
      </c>
      <c r="EO173" s="166">
        <v>0</v>
      </c>
      <c r="EP173" s="166"/>
      <c r="EQ173" s="166">
        <f ca="1">SUM(OFFSET(ED173,,1):EP173)</f>
        <v>490.27200000000005</v>
      </c>
      <c r="ER173" s="167"/>
      <c r="ES173" s="166"/>
      <c r="ET173" s="166">
        <v>0</v>
      </c>
      <c r="EU173" s="166">
        <v>0</v>
      </c>
      <c r="EV173" s="166">
        <v>0</v>
      </c>
      <c r="EW173" s="166">
        <v>0</v>
      </c>
      <c r="EX173" s="166">
        <v>0</v>
      </c>
      <c r="EY173" s="166">
        <v>0</v>
      </c>
      <c r="EZ173" s="166">
        <v>184.03200000000001</v>
      </c>
      <c r="FA173" s="166">
        <v>0</v>
      </c>
      <c r="FB173" s="166">
        <v>306.24</v>
      </c>
      <c r="FC173" s="166">
        <v>0</v>
      </c>
      <c r="FD173" s="166">
        <v>0</v>
      </c>
      <c r="FE173" s="166"/>
      <c r="FF173" s="166">
        <f ca="1">SUM(OFFSET(ES173,,1):FE173)</f>
        <v>490.27200000000005</v>
      </c>
      <c r="FG173" s="167"/>
      <c r="FH173" s="166"/>
      <c r="FI173" s="166">
        <v>0</v>
      </c>
      <c r="FJ173" s="166">
        <v>0</v>
      </c>
      <c r="FK173" s="166">
        <v>0</v>
      </c>
      <c r="FL173" s="166">
        <v>0</v>
      </c>
      <c r="FM173" s="166">
        <v>0</v>
      </c>
      <c r="FN173" s="166">
        <v>0</v>
      </c>
      <c r="FO173" s="166">
        <v>184.03200000000001</v>
      </c>
      <c r="FP173" s="166">
        <v>0</v>
      </c>
      <c r="FQ173" s="166">
        <v>306.24</v>
      </c>
      <c r="FR173" s="166">
        <v>0</v>
      </c>
      <c r="FS173" s="166">
        <v>0</v>
      </c>
      <c r="FT173" s="166"/>
      <c r="FU173" s="166">
        <f ca="1">SUM(OFFSET(FH173,,1):FT173)</f>
        <v>490.27200000000005</v>
      </c>
      <c r="FV173" s="167"/>
      <c r="FW173" s="166"/>
      <c r="FX173" s="166">
        <v>0</v>
      </c>
      <c r="FY173" s="166">
        <v>0</v>
      </c>
      <c r="FZ173" s="166">
        <v>0</v>
      </c>
      <c r="GA173" s="166">
        <v>0</v>
      </c>
      <c r="GB173" s="166">
        <v>0</v>
      </c>
      <c r="GC173" s="166">
        <v>0</v>
      </c>
      <c r="GD173" s="166">
        <v>184.03200000000001</v>
      </c>
      <c r="GE173" s="166">
        <v>0</v>
      </c>
      <c r="GF173" s="166">
        <v>306.24</v>
      </c>
      <c r="GG173" s="166">
        <v>0</v>
      </c>
      <c r="GH173" s="166">
        <v>0</v>
      </c>
      <c r="GI173" s="166"/>
      <c r="GJ173" s="166">
        <f ca="1">SUM(OFFSET(FW173,,1):GI173)</f>
        <v>490.27200000000005</v>
      </c>
      <c r="GK173" s="167"/>
      <c r="GL173" s="166"/>
      <c r="GM173" s="166">
        <v>0</v>
      </c>
      <c r="GN173" s="166">
        <v>0</v>
      </c>
      <c r="GO173" s="166">
        <v>0</v>
      </c>
      <c r="GP173" s="166">
        <v>0</v>
      </c>
      <c r="GQ173" s="166">
        <v>0</v>
      </c>
      <c r="GR173" s="166">
        <v>0</v>
      </c>
      <c r="GS173" s="166">
        <v>184.03200000000001</v>
      </c>
      <c r="GT173" s="166">
        <v>0</v>
      </c>
      <c r="GU173" s="166">
        <v>306.24</v>
      </c>
      <c r="GV173" s="166">
        <v>0</v>
      </c>
      <c r="GW173" s="166">
        <v>0</v>
      </c>
      <c r="GX173" s="166"/>
      <c r="GY173" s="166">
        <f ca="1">SUM(OFFSET(GL173,,1):GX173)</f>
        <v>490.27200000000005</v>
      </c>
    </row>
    <row r="174" spans="1:207" s="137" customFormat="1" ht="12" customHeight="1">
      <c r="A174" s="151" t="str">
        <f ca="1">IF(SUM(AC174:GY174)=0,"#hiderow","#showrow")</f>
        <v>#showrow</v>
      </c>
      <c r="U174" s="161" t="s">
        <v>162</v>
      </c>
      <c r="AA174" s="114"/>
      <c r="AB174" s="114" t="s">
        <v>41</v>
      </c>
      <c r="AC174" s="166"/>
      <c r="AD174" s="166">
        <v>84.41</v>
      </c>
      <c r="AE174" s="166">
        <v>95.5</v>
      </c>
      <c r="AF174" s="166">
        <v>83.6</v>
      </c>
      <c r="AG174" s="166">
        <v>3.6635294119999999</v>
      </c>
      <c r="AH174" s="166">
        <v>58.024694500000003</v>
      </c>
      <c r="AI174" s="166">
        <v>46.651200000000003</v>
      </c>
      <c r="AJ174" s="166">
        <v>117.90288</v>
      </c>
      <c r="AK174" s="166">
        <v>134.61619999999999</v>
      </c>
      <c r="AL174" s="166">
        <v>174.72</v>
      </c>
      <c r="AM174" s="166">
        <v>121.59</v>
      </c>
      <c r="AN174" s="166">
        <v>0</v>
      </c>
      <c r="AO174" s="166"/>
      <c r="AP174" s="166">
        <f ca="1">SUM(OFFSET(AC174,,1):AO174)</f>
        <v>920.67850391200011</v>
      </c>
      <c r="AQ174" s="167"/>
      <c r="AR174" s="166"/>
      <c r="AS174" s="166">
        <v>85.05</v>
      </c>
      <c r="AT174" s="166">
        <v>94.52</v>
      </c>
      <c r="AU174" s="166">
        <v>85.04</v>
      </c>
      <c r="AV174" s="166">
        <v>3.77</v>
      </c>
      <c r="AW174" s="166">
        <v>59.05</v>
      </c>
      <c r="AX174" s="166">
        <v>44.03</v>
      </c>
      <c r="AY174" s="166">
        <v>122.36</v>
      </c>
      <c r="AZ174" s="166">
        <v>131.91</v>
      </c>
      <c r="BA174" s="166">
        <v>174.26</v>
      </c>
      <c r="BB174" s="166">
        <v>121.13</v>
      </c>
      <c r="BC174" s="166">
        <v>0</v>
      </c>
      <c r="BD174" s="166"/>
      <c r="BE174" s="166">
        <f ca="1">SUM(OFFSET(AR174,,1):BD174)</f>
        <v>921.12</v>
      </c>
      <c r="BF174" s="167"/>
      <c r="BG174" s="166">
        <f t="shared" ca="1" si="405"/>
        <v>0</v>
      </c>
      <c r="BH174" s="166">
        <f t="shared" ca="1" si="405"/>
        <v>0.64000000000000057</v>
      </c>
      <c r="BI174" s="166">
        <f t="shared" ca="1" si="405"/>
        <v>-0.98000000000000398</v>
      </c>
      <c r="BJ174" s="166">
        <f t="shared" ca="1" si="405"/>
        <v>1.4400000000000119</v>
      </c>
      <c r="BK174" s="166">
        <f t="shared" ca="1" si="405"/>
        <v>0.10647058800000009</v>
      </c>
      <c r="BL174" s="166">
        <f t="shared" ca="1" si="405"/>
        <v>1.0253054999999947</v>
      </c>
      <c r="BM174" s="166">
        <f t="shared" ca="1" si="405"/>
        <v>-2.6212000000000018</v>
      </c>
      <c r="BN174" s="166">
        <f t="shared" ca="1" si="405"/>
        <v>4.4571200000000033</v>
      </c>
      <c r="BO174" s="166">
        <f t="shared" ca="1" si="405"/>
        <v>-2.7061999999999955</v>
      </c>
      <c r="BP174" s="166">
        <f t="shared" ca="1" si="405"/>
        <v>-0.46000000000000796</v>
      </c>
      <c r="BQ174" s="166">
        <f t="shared" ca="1" si="405"/>
        <v>-0.46000000000000796</v>
      </c>
      <c r="BR174" s="166">
        <f t="shared" ca="1" si="405"/>
        <v>0</v>
      </c>
      <c r="BS174" s="166"/>
      <c r="BT174" s="166">
        <f ca="1">SUM(OFFSET(BG174,,1):BS174)</f>
        <v>0.44149608799999385</v>
      </c>
      <c r="BU174" s="167"/>
      <c r="BV174" s="166"/>
      <c r="BW174" s="166">
        <v>134.28863636363599</v>
      </c>
      <c r="BX174" s="166">
        <v>90.724999999999994</v>
      </c>
      <c r="BY174" s="166">
        <v>95</v>
      </c>
      <c r="BZ174" s="166">
        <v>5.4952941180000003</v>
      </c>
      <c r="CA174" s="166">
        <v>57.07347</v>
      </c>
      <c r="CB174" s="166">
        <v>38.875999999999998</v>
      </c>
      <c r="CC174" s="166">
        <v>107.35872000000001</v>
      </c>
      <c r="CD174" s="166">
        <v>117.91200000000001</v>
      </c>
      <c r="CE174" s="166">
        <v>172.8</v>
      </c>
      <c r="CF174" s="502">
        <v>164.05</v>
      </c>
      <c r="CG174" s="166">
        <v>0</v>
      </c>
      <c r="CH174" s="166"/>
      <c r="CI174" s="166">
        <f ca="1">SUM(OFFSET(BV174,,1):CH174)</f>
        <v>983.57912048163598</v>
      </c>
      <c r="CJ174" s="167"/>
      <c r="CK174" s="166"/>
      <c r="CL174" s="166">
        <v>134.28863636363599</v>
      </c>
      <c r="CM174" s="166">
        <v>95.5</v>
      </c>
      <c r="CN174" s="166">
        <v>95</v>
      </c>
      <c r="CO174" s="166">
        <v>18.317647059999999</v>
      </c>
      <c r="CP174" s="166">
        <v>57.07347</v>
      </c>
      <c r="CQ174" s="166">
        <v>58.314</v>
      </c>
      <c r="CR174" s="166">
        <v>107.35872000000001</v>
      </c>
      <c r="CS174" s="166">
        <v>117.91200000000001</v>
      </c>
      <c r="CT174" s="166">
        <v>172.8</v>
      </c>
      <c r="CU174" s="166">
        <v>154.4</v>
      </c>
      <c r="CV174" s="166">
        <v>0</v>
      </c>
      <c r="CW174" s="166"/>
      <c r="CX174" s="166">
        <f ca="1">SUM(OFFSET(CK174,,1):CW174)</f>
        <v>1010.9644734236359</v>
      </c>
      <c r="CY174" s="167"/>
      <c r="CZ174" s="166"/>
      <c r="DA174" s="166">
        <v>134.28863636363599</v>
      </c>
      <c r="DB174" s="166">
        <v>95.5</v>
      </c>
      <c r="DC174" s="166">
        <v>95</v>
      </c>
      <c r="DD174" s="166">
        <v>18.317647059999999</v>
      </c>
      <c r="DE174" s="166">
        <v>57.07347</v>
      </c>
      <c r="DF174" s="166">
        <v>58.314</v>
      </c>
      <c r="DG174" s="166">
        <v>161.03808000000001</v>
      </c>
      <c r="DH174" s="166">
        <v>117.91200000000001</v>
      </c>
      <c r="DI174" s="166">
        <v>172.8</v>
      </c>
      <c r="DJ174" s="166">
        <v>154.4</v>
      </c>
      <c r="DK174" s="166">
        <v>0</v>
      </c>
      <c r="DL174" s="166"/>
      <c r="DM174" s="166">
        <f ca="1">SUM(OFFSET(CZ174,,1):DL174)</f>
        <v>1064.6438334236361</v>
      </c>
      <c r="DN174" s="167"/>
      <c r="DO174" s="166"/>
      <c r="DP174" s="166">
        <v>134.28863636363599</v>
      </c>
      <c r="DQ174" s="166">
        <v>95.5</v>
      </c>
      <c r="DR174" s="166">
        <v>95</v>
      </c>
      <c r="DS174" s="166">
        <v>18.317647059999999</v>
      </c>
      <c r="DT174" s="166">
        <v>57.07347</v>
      </c>
      <c r="DU174" s="166">
        <v>60.257800000000003</v>
      </c>
      <c r="DV174" s="166">
        <v>161.03808000000001</v>
      </c>
      <c r="DW174" s="166">
        <v>117.91200000000001</v>
      </c>
      <c r="DX174" s="166">
        <v>190.08</v>
      </c>
      <c r="DY174" s="166">
        <v>154.4</v>
      </c>
      <c r="DZ174" s="166">
        <v>0</v>
      </c>
      <c r="EA174" s="166"/>
      <c r="EB174" s="166">
        <f ca="1">SUM(OFFSET(DO174,,1):EA174)</f>
        <v>1083.8676334236361</v>
      </c>
      <c r="EC174" s="167"/>
      <c r="ED174" s="166"/>
      <c r="EE174" s="166">
        <v>134.28863636363599</v>
      </c>
      <c r="EF174" s="166">
        <v>95.5</v>
      </c>
      <c r="EG174" s="166">
        <v>95</v>
      </c>
      <c r="EH174" s="166">
        <v>18.317647059999999</v>
      </c>
      <c r="EI174" s="166">
        <v>57.07347</v>
      </c>
      <c r="EJ174" s="166">
        <v>62.201599999999999</v>
      </c>
      <c r="EK174" s="166">
        <v>161.03808000000001</v>
      </c>
      <c r="EL174" s="166">
        <v>117.91200000000001</v>
      </c>
      <c r="EM174" s="166">
        <v>207.36</v>
      </c>
      <c r="EN174" s="166">
        <v>154.4</v>
      </c>
      <c r="EO174" s="166">
        <v>0</v>
      </c>
      <c r="EP174" s="166"/>
      <c r="EQ174" s="166">
        <f ca="1">SUM(OFFSET(ED174,,1):EP174)</f>
        <v>1103.0914334236361</v>
      </c>
      <c r="ER174" s="167"/>
      <c r="ES174" s="166"/>
      <c r="ET174" s="166">
        <v>134.28863636363599</v>
      </c>
      <c r="EU174" s="166">
        <v>95.5</v>
      </c>
      <c r="EV174" s="166">
        <v>95</v>
      </c>
      <c r="EW174" s="166">
        <v>18.317647059999999</v>
      </c>
      <c r="EX174" s="166">
        <v>57.07347</v>
      </c>
      <c r="EY174" s="166">
        <v>62.201599999999999</v>
      </c>
      <c r="EZ174" s="166">
        <v>161.03808000000001</v>
      </c>
      <c r="FA174" s="166">
        <v>117.91200000000001</v>
      </c>
      <c r="FB174" s="166">
        <v>207.36</v>
      </c>
      <c r="FC174" s="166">
        <v>154.4</v>
      </c>
      <c r="FD174" s="166">
        <v>0</v>
      </c>
      <c r="FE174" s="166"/>
      <c r="FF174" s="166">
        <f ca="1">SUM(OFFSET(ES174,,1):FE174)</f>
        <v>1103.0914334236361</v>
      </c>
      <c r="FG174" s="167"/>
      <c r="FH174" s="166"/>
      <c r="FI174" s="166">
        <v>134.28863636363599</v>
      </c>
      <c r="FJ174" s="166">
        <v>95.5</v>
      </c>
      <c r="FK174" s="166">
        <v>95</v>
      </c>
      <c r="FL174" s="166">
        <v>18.317647059999999</v>
      </c>
      <c r="FM174" s="166">
        <v>57.07347</v>
      </c>
      <c r="FN174" s="166">
        <v>62.201599999999999</v>
      </c>
      <c r="FO174" s="166">
        <v>161.03808000000001</v>
      </c>
      <c r="FP174" s="166">
        <v>117.91200000000001</v>
      </c>
      <c r="FQ174" s="166">
        <v>207.36</v>
      </c>
      <c r="FR174" s="166">
        <v>154.4</v>
      </c>
      <c r="FS174" s="166">
        <v>0</v>
      </c>
      <c r="FT174" s="166"/>
      <c r="FU174" s="166">
        <f ca="1">SUM(OFFSET(FH174,,1):FT174)</f>
        <v>1103.0914334236361</v>
      </c>
      <c r="FV174" s="167"/>
      <c r="FW174" s="166"/>
      <c r="FX174" s="166">
        <v>134.28863636363599</v>
      </c>
      <c r="FY174" s="166">
        <v>95.5</v>
      </c>
      <c r="FZ174" s="166">
        <v>95</v>
      </c>
      <c r="GA174" s="166">
        <v>18.317647059999999</v>
      </c>
      <c r="GB174" s="166">
        <v>57.07347</v>
      </c>
      <c r="GC174" s="166">
        <v>62.201599999999999</v>
      </c>
      <c r="GD174" s="166">
        <v>161.03808000000001</v>
      </c>
      <c r="GE174" s="166">
        <v>117.91200000000001</v>
      </c>
      <c r="GF174" s="166">
        <v>207.36</v>
      </c>
      <c r="GG174" s="166">
        <v>154.4</v>
      </c>
      <c r="GH174" s="166">
        <v>0</v>
      </c>
      <c r="GI174" s="166"/>
      <c r="GJ174" s="166">
        <f ca="1">SUM(OFFSET(FW174,,1):GI174)</f>
        <v>1103.0914334236361</v>
      </c>
      <c r="GK174" s="167"/>
      <c r="GL174" s="166"/>
      <c r="GM174" s="166">
        <v>134.28863636363599</v>
      </c>
      <c r="GN174" s="166">
        <v>95.5</v>
      </c>
      <c r="GO174" s="166">
        <v>95</v>
      </c>
      <c r="GP174" s="166">
        <v>18.317647059999999</v>
      </c>
      <c r="GQ174" s="166">
        <v>57.07347</v>
      </c>
      <c r="GR174" s="166">
        <v>62.201599999999999</v>
      </c>
      <c r="GS174" s="166">
        <v>161.03808000000001</v>
      </c>
      <c r="GT174" s="166">
        <v>117.91200000000001</v>
      </c>
      <c r="GU174" s="166">
        <v>207.36</v>
      </c>
      <c r="GV174" s="166">
        <v>154.4</v>
      </c>
      <c r="GW174" s="166">
        <v>0</v>
      </c>
      <c r="GX174" s="166"/>
      <c r="GY174" s="166">
        <f ca="1">SUM(OFFSET(GL174,,1):GX174)</f>
        <v>1103.0914334236361</v>
      </c>
    </row>
    <row r="175" spans="1:207" s="137" customFormat="1" ht="12" customHeight="1">
      <c r="A175" s="151" t="str">
        <f ca="1">IF(SUM(AC175:GY175)=0,"#hiderow","#showrow")</f>
        <v>#showrow</v>
      </c>
      <c r="U175" s="161" t="s">
        <v>163</v>
      </c>
      <c r="AA175" s="114"/>
      <c r="AB175" s="114" t="s">
        <v>42</v>
      </c>
      <c r="AC175" s="166"/>
      <c r="AD175" s="166">
        <v>162.939386503067</v>
      </c>
      <c r="AE175" s="166">
        <v>169.99</v>
      </c>
      <c r="AF175" s="166">
        <v>169.1</v>
      </c>
      <c r="AG175" s="166">
        <v>41.71</v>
      </c>
      <c r="AH175" s="166">
        <v>100.259</v>
      </c>
      <c r="AI175" s="166">
        <v>112.74039999999999</v>
      </c>
      <c r="AJ175" s="166">
        <v>0</v>
      </c>
      <c r="AK175" s="166">
        <v>337.03179999999998</v>
      </c>
      <c r="AL175" s="166">
        <v>150.72</v>
      </c>
      <c r="AM175" s="166">
        <v>267.7</v>
      </c>
      <c r="AN175" s="166">
        <v>0</v>
      </c>
      <c r="AO175" s="166"/>
      <c r="AP175" s="166">
        <f ca="1">SUM(OFFSET(AC175,,1):AO175)</f>
        <v>1512.1905865030672</v>
      </c>
      <c r="AQ175" s="167"/>
      <c r="AR175" s="166"/>
      <c r="AS175" s="166">
        <v>163.26</v>
      </c>
      <c r="AT175" s="166">
        <v>168</v>
      </c>
      <c r="AU175" s="166">
        <v>170.72</v>
      </c>
      <c r="AV175" s="166">
        <v>41.7</v>
      </c>
      <c r="AW175" s="166">
        <v>99.46</v>
      </c>
      <c r="AX175" s="166">
        <v>111.09</v>
      </c>
      <c r="AY175" s="166">
        <v>0</v>
      </c>
      <c r="AZ175" s="166">
        <v>340.97</v>
      </c>
      <c r="BA175" s="166">
        <v>147.63999999999999</v>
      </c>
      <c r="BB175" s="166">
        <v>266.85000000000002</v>
      </c>
      <c r="BC175" s="166">
        <v>0</v>
      </c>
      <c r="BD175" s="166"/>
      <c r="BE175" s="166">
        <f ca="1">SUM(OFFSET(AR175,,1):BD175)</f>
        <v>1509.69</v>
      </c>
      <c r="BF175" s="167"/>
      <c r="BG175" s="166">
        <f t="shared" ca="1" si="405"/>
        <v>0</v>
      </c>
      <c r="BH175" s="166">
        <f t="shared" ca="1" si="405"/>
        <v>0.32061349693299235</v>
      </c>
      <c r="BI175" s="166">
        <f t="shared" ca="1" si="405"/>
        <v>-1.9900000000000091</v>
      </c>
      <c r="BJ175" s="166">
        <f t="shared" ca="1" si="405"/>
        <v>1.6200000000000045</v>
      </c>
      <c r="BK175" s="166">
        <f t="shared" ca="1" si="405"/>
        <v>-9.9999999999980105E-3</v>
      </c>
      <c r="BL175" s="166">
        <f t="shared" ca="1" si="405"/>
        <v>-0.79900000000000659</v>
      </c>
      <c r="BM175" s="166">
        <f t="shared" ca="1" si="405"/>
        <v>-1.6503999999999905</v>
      </c>
      <c r="BN175" s="166">
        <f t="shared" ca="1" si="405"/>
        <v>0</v>
      </c>
      <c r="BO175" s="166">
        <f t="shared" ca="1" si="405"/>
        <v>3.9382000000000517</v>
      </c>
      <c r="BP175" s="166">
        <f t="shared" ca="1" si="405"/>
        <v>-3.0800000000000125</v>
      </c>
      <c r="BQ175" s="166">
        <f t="shared" ca="1" si="405"/>
        <v>-0.84999999999996589</v>
      </c>
      <c r="BR175" s="166">
        <f t="shared" ca="1" si="405"/>
        <v>0</v>
      </c>
      <c r="BS175" s="166"/>
      <c r="BT175" s="166">
        <f ca="1">SUM(OFFSET(BG175,,1):BS175)</f>
        <v>-2.5005865030669341</v>
      </c>
      <c r="BU175" s="167"/>
      <c r="BV175" s="166"/>
      <c r="BW175" s="166">
        <v>164.87914110429401</v>
      </c>
      <c r="BX175" s="166">
        <v>162.35</v>
      </c>
      <c r="BY175" s="166">
        <v>190</v>
      </c>
      <c r="BZ175" s="166">
        <v>33.950000000000003</v>
      </c>
      <c r="CA175" s="166">
        <v>103.07</v>
      </c>
      <c r="CB175" s="166">
        <v>108.8528</v>
      </c>
      <c r="CC175" s="166">
        <v>0</v>
      </c>
      <c r="CD175" s="166">
        <v>353.73599999999999</v>
      </c>
      <c r="CE175" s="166">
        <v>130.56</v>
      </c>
      <c r="CF175" s="502">
        <v>297.44444444444503</v>
      </c>
      <c r="CG175" s="166">
        <v>0</v>
      </c>
      <c r="CH175" s="166"/>
      <c r="CI175" s="166">
        <f ca="1">SUM(OFFSET(BV175,,1):CH175)</f>
        <v>1544.842385548739</v>
      </c>
      <c r="CJ175" s="167"/>
      <c r="CK175" s="166"/>
      <c r="CL175" s="166">
        <v>218.22239263803701</v>
      </c>
      <c r="CM175" s="166">
        <v>162.35</v>
      </c>
      <c r="CN175" s="166">
        <v>190</v>
      </c>
      <c r="CO175" s="166">
        <v>38.799999999999997</v>
      </c>
      <c r="CP175" s="166">
        <v>107.755</v>
      </c>
      <c r="CQ175" s="166">
        <v>106.90900000000001</v>
      </c>
      <c r="CR175" s="166">
        <v>0</v>
      </c>
      <c r="CS175" s="166">
        <v>353.73599999999999</v>
      </c>
      <c r="CT175" s="166">
        <v>115.2</v>
      </c>
      <c r="CU175" s="166">
        <v>297.44444444444503</v>
      </c>
      <c r="CV175" s="166">
        <v>0</v>
      </c>
      <c r="CW175" s="166"/>
      <c r="CX175" s="166">
        <f ca="1">SUM(OFFSET(CK175,,1):CW175)</f>
        <v>1590.4168370824818</v>
      </c>
      <c r="CY175" s="167"/>
      <c r="CZ175" s="166"/>
      <c r="DA175" s="166">
        <v>271.56564417177901</v>
      </c>
      <c r="DB175" s="166">
        <v>162.35</v>
      </c>
      <c r="DC175" s="166">
        <v>190</v>
      </c>
      <c r="DD175" s="166">
        <v>53.35</v>
      </c>
      <c r="DE175" s="166">
        <v>107.755</v>
      </c>
      <c r="DF175" s="166">
        <v>116.628</v>
      </c>
      <c r="DG175" s="166">
        <v>0</v>
      </c>
      <c r="DH175" s="166">
        <v>353.73599999999999</v>
      </c>
      <c r="DI175" s="166">
        <v>115.2</v>
      </c>
      <c r="DJ175" s="166">
        <v>307.039426523298</v>
      </c>
      <c r="DK175" s="166">
        <v>0</v>
      </c>
      <c r="DL175" s="166"/>
      <c r="DM175" s="166">
        <f ca="1">SUM(OFFSET(CZ175,,1):DL175)</f>
        <v>1677.6240706950773</v>
      </c>
      <c r="DN175" s="167"/>
      <c r="DO175" s="166"/>
      <c r="DP175" s="166">
        <v>271.56564417177901</v>
      </c>
      <c r="DQ175" s="166">
        <v>162.35</v>
      </c>
      <c r="DR175" s="166">
        <v>190</v>
      </c>
      <c r="DS175" s="166">
        <v>53.35</v>
      </c>
      <c r="DT175" s="166">
        <v>107.755</v>
      </c>
      <c r="DU175" s="166">
        <v>120.51560000000001</v>
      </c>
      <c r="DV175" s="166">
        <v>0</v>
      </c>
      <c r="DW175" s="166">
        <v>353.73599999999999</v>
      </c>
      <c r="DX175" s="166">
        <v>115.2</v>
      </c>
      <c r="DY175" s="166">
        <v>307.039426523298</v>
      </c>
      <c r="DZ175" s="166">
        <v>0</v>
      </c>
      <c r="EA175" s="166"/>
      <c r="EB175" s="166">
        <f ca="1">SUM(OFFSET(DO175,,1):EA175)</f>
        <v>1681.5116706950773</v>
      </c>
      <c r="EC175" s="167"/>
      <c r="ED175" s="166"/>
      <c r="EE175" s="166">
        <v>271.56564417177901</v>
      </c>
      <c r="EF175" s="166">
        <v>162.35</v>
      </c>
      <c r="EG175" s="166">
        <v>190</v>
      </c>
      <c r="EH175" s="166">
        <v>53.35</v>
      </c>
      <c r="EI175" s="166">
        <v>107.755</v>
      </c>
      <c r="EJ175" s="166">
        <v>124.4032</v>
      </c>
      <c r="EK175" s="166">
        <v>0</v>
      </c>
      <c r="EL175" s="166">
        <v>353.73599999999999</v>
      </c>
      <c r="EM175" s="166">
        <v>115.2</v>
      </c>
      <c r="EN175" s="166">
        <v>307.039426523298</v>
      </c>
      <c r="EO175" s="166">
        <v>0</v>
      </c>
      <c r="EP175" s="166"/>
      <c r="EQ175" s="166">
        <f ca="1">SUM(OFFSET(ED175,,1):EP175)</f>
        <v>1685.3992706950771</v>
      </c>
      <c r="ER175" s="167"/>
      <c r="ES175" s="166"/>
      <c r="ET175" s="166">
        <v>271.56564417177901</v>
      </c>
      <c r="EU175" s="166">
        <v>162.35</v>
      </c>
      <c r="EV175" s="166">
        <v>190</v>
      </c>
      <c r="EW175" s="166">
        <v>53.35</v>
      </c>
      <c r="EX175" s="166">
        <v>107.755</v>
      </c>
      <c r="EY175" s="166">
        <v>124.4032</v>
      </c>
      <c r="EZ175" s="166">
        <v>0</v>
      </c>
      <c r="FA175" s="166">
        <v>353.73599999999999</v>
      </c>
      <c r="FB175" s="166">
        <v>115.2</v>
      </c>
      <c r="FC175" s="166">
        <v>307.039426523298</v>
      </c>
      <c r="FD175" s="166">
        <v>0</v>
      </c>
      <c r="FE175" s="166"/>
      <c r="FF175" s="166">
        <f ca="1">SUM(OFFSET(ES175,,1):FE175)</f>
        <v>1685.3992706950771</v>
      </c>
      <c r="FG175" s="167"/>
      <c r="FH175" s="166"/>
      <c r="FI175" s="166">
        <v>271.56564417177901</v>
      </c>
      <c r="FJ175" s="166">
        <v>162.35</v>
      </c>
      <c r="FK175" s="166">
        <v>190</v>
      </c>
      <c r="FL175" s="166">
        <v>53.35</v>
      </c>
      <c r="FM175" s="166">
        <v>107.755</v>
      </c>
      <c r="FN175" s="166">
        <v>124.4032</v>
      </c>
      <c r="FO175" s="166">
        <v>0</v>
      </c>
      <c r="FP175" s="166">
        <v>353.73599999999999</v>
      </c>
      <c r="FQ175" s="166">
        <v>115.2</v>
      </c>
      <c r="FR175" s="166">
        <v>307.039426523298</v>
      </c>
      <c r="FS175" s="166">
        <v>0</v>
      </c>
      <c r="FT175" s="166"/>
      <c r="FU175" s="166">
        <f ca="1">SUM(OFFSET(FH175,,1):FT175)</f>
        <v>1685.3992706950771</v>
      </c>
      <c r="FV175" s="167"/>
      <c r="FW175" s="166"/>
      <c r="FX175" s="166">
        <v>271.56564417177901</v>
      </c>
      <c r="FY175" s="166">
        <v>162.35</v>
      </c>
      <c r="FZ175" s="166">
        <v>190</v>
      </c>
      <c r="GA175" s="166">
        <v>53.35</v>
      </c>
      <c r="GB175" s="166">
        <v>107.755</v>
      </c>
      <c r="GC175" s="166">
        <v>124.4032</v>
      </c>
      <c r="GD175" s="166">
        <v>0</v>
      </c>
      <c r="GE175" s="166">
        <v>353.73599999999999</v>
      </c>
      <c r="GF175" s="166">
        <v>115.2</v>
      </c>
      <c r="GG175" s="166">
        <v>307.039426523298</v>
      </c>
      <c r="GH175" s="166">
        <v>0</v>
      </c>
      <c r="GI175" s="166"/>
      <c r="GJ175" s="166">
        <f ca="1">SUM(OFFSET(FW175,,1):GI175)</f>
        <v>1685.3992706950771</v>
      </c>
      <c r="GK175" s="167"/>
      <c r="GL175" s="166"/>
      <c r="GM175" s="166">
        <v>271.56564417177901</v>
      </c>
      <c r="GN175" s="166">
        <v>162.35</v>
      </c>
      <c r="GO175" s="166">
        <v>190</v>
      </c>
      <c r="GP175" s="166">
        <v>53.35</v>
      </c>
      <c r="GQ175" s="166">
        <v>107.755</v>
      </c>
      <c r="GR175" s="166">
        <v>124.4032</v>
      </c>
      <c r="GS175" s="166">
        <v>0</v>
      </c>
      <c r="GT175" s="166">
        <v>353.73599999999999</v>
      </c>
      <c r="GU175" s="166">
        <v>115.2</v>
      </c>
      <c r="GV175" s="166">
        <v>307.039426523298</v>
      </c>
      <c r="GW175" s="166">
        <v>0</v>
      </c>
      <c r="GX175" s="166"/>
      <c r="GY175" s="166">
        <f ca="1">SUM(OFFSET(GL175,,1):GX175)</f>
        <v>1685.3992706950771</v>
      </c>
    </row>
    <row r="176" spans="1:207" s="137" customFormat="1" ht="12" customHeight="1">
      <c r="A176" s="151" t="str">
        <f ca="1">IF(SUM(AC176:GY176)=0,"#hiderow","#showrow")</f>
        <v>#showrow</v>
      </c>
      <c r="U176" s="161" t="s">
        <v>164</v>
      </c>
      <c r="AA176" s="114"/>
      <c r="AB176" s="114" t="s">
        <v>43</v>
      </c>
      <c r="AC176" s="166"/>
      <c r="AD176" s="166">
        <v>276.290613496932</v>
      </c>
      <c r="AE176" s="166">
        <v>181.69</v>
      </c>
      <c r="AF176" s="166">
        <v>182.28</v>
      </c>
      <c r="AG176" s="166">
        <v>121.82647058800001</v>
      </c>
      <c r="AH176" s="166">
        <v>42.12</v>
      </c>
      <c r="AI176" s="166">
        <v>0</v>
      </c>
      <c r="AJ176" s="166">
        <v>0</v>
      </c>
      <c r="AK176" s="166">
        <v>0</v>
      </c>
      <c r="AL176" s="166">
        <v>130.56</v>
      </c>
      <c r="AM176" s="166">
        <v>0</v>
      </c>
      <c r="AN176" s="166">
        <v>0</v>
      </c>
      <c r="AO176" s="166"/>
      <c r="AP176" s="166">
        <f ca="1">SUM(OFFSET(AC176,,1):AO176)</f>
        <v>934.76708408493209</v>
      </c>
      <c r="AQ176" s="167"/>
      <c r="AR176" s="166"/>
      <c r="AS176" s="166">
        <v>274.54000000000002</v>
      </c>
      <c r="AT176" s="166">
        <v>178.36</v>
      </c>
      <c r="AU176" s="166">
        <v>185.74</v>
      </c>
      <c r="AV176" s="166">
        <v>122.4</v>
      </c>
      <c r="AW176" s="166">
        <v>39.15</v>
      </c>
      <c r="AX176" s="166">
        <v>0</v>
      </c>
      <c r="AY176" s="166">
        <v>0</v>
      </c>
      <c r="AZ176" s="166">
        <v>0</v>
      </c>
      <c r="BA176" s="166">
        <v>127.23</v>
      </c>
      <c r="BB176" s="166">
        <v>0</v>
      </c>
      <c r="BC176" s="166">
        <v>0</v>
      </c>
      <c r="BD176" s="166"/>
      <c r="BE176" s="166">
        <f ca="1">SUM(OFFSET(AR176,,1):BD176)</f>
        <v>927.42000000000007</v>
      </c>
      <c r="BF176" s="167"/>
      <c r="BG176" s="166">
        <f t="shared" ca="1" si="405"/>
        <v>0</v>
      </c>
      <c r="BH176" s="166">
        <f t="shared" ca="1" si="405"/>
        <v>-1.750613496931976</v>
      </c>
      <c r="BI176" s="166">
        <f t="shared" ca="1" si="405"/>
        <v>-3.3299999999999841</v>
      </c>
      <c r="BJ176" s="166">
        <f t="shared" ca="1" si="405"/>
        <v>3.460000000000008</v>
      </c>
      <c r="BK176" s="166">
        <f t="shared" ca="1" si="405"/>
        <v>0.57352941199999918</v>
      </c>
      <c r="BL176" s="166">
        <f t="shared" ca="1" si="405"/>
        <v>-2.9699999999999989</v>
      </c>
      <c r="BM176" s="166">
        <f t="shared" ca="1" si="405"/>
        <v>0</v>
      </c>
      <c r="BN176" s="166">
        <f t="shared" ca="1" si="405"/>
        <v>0</v>
      </c>
      <c r="BO176" s="166">
        <f t="shared" ca="1" si="405"/>
        <v>0</v>
      </c>
      <c r="BP176" s="166">
        <f t="shared" ca="1" si="405"/>
        <v>-3.3299999999999983</v>
      </c>
      <c r="BQ176" s="166">
        <f t="shared" ca="1" si="405"/>
        <v>0</v>
      </c>
      <c r="BR176" s="166">
        <f t="shared" ca="1" si="405"/>
        <v>0</v>
      </c>
      <c r="BS176" s="166"/>
      <c r="BT176" s="166">
        <f ca="1">SUM(OFFSET(BG176,,1):BS176)</f>
        <v>-7.3470840849319501</v>
      </c>
      <c r="BU176" s="167"/>
      <c r="BV176" s="166"/>
      <c r="BW176" s="166">
        <v>312.87264594600401</v>
      </c>
      <c r="BX176" s="166">
        <v>191</v>
      </c>
      <c r="BY176" s="166">
        <v>172.932307692308</v>
      </c>
      <c r="BZ176" s="166">
        <v>132.21477428155001</v>
      </c>
      <c r="CA176" s="166">
        <v>66.456000000000003</v>
      </c>
      <c r="CB176" s="166">
        <v>0</v>
      </c>
      <c r="CC176" s="166">
        <v>0</v>
      </c>
      <c r="CD176" s="166">
        <v>0</v>
      </c>
      <c r="CE176" s="166">
        <v>168</v>
      </c>
      <c r="CF176" s="502">
        <v>0</v>
      </c>
      <c r="CG176" s="166">
        <v>0</v>
      </c>
      <c r="CH176" s="166"/>
      <c r="CI176" s="166">
        <f ca="1">SUM(OFFSET(BV176,,1):CH176)</f>
        <v>1043.475727919862</v>
      </c>
      <c r="CJ176" s="167"/>
      <c r="CK176" s="166"/>
      <c r="CL176" s="166">
        <v>351.38004852397302</v>
      </c>
      <c r="CM176" s="166">
        <v>200.55</v>
      </c>
      <c r="CN176" s="166">
        <v>177.606153846154</v>
      </c>
      <c r="CO176" s="166">
        <v>132.21477428155001</v>
      </c>
      <c r="CP176" s="166">
        <v>103.896</v>
      </c>
      <c r="CQ176" s="166">
        <v>0</v>
      </c>
      <c r="CR176" s="166">
        <v>0</v>
      </c>
      <c r="CS176" s="166">
        <v>0</v>
      </c>
      <c r="CT176" s="166">
        <v>187.2</v>
      </c>
      <c r="CU176" s="166">
        <v>0</v>
      </c>
      <c r="CV176" s="166">
        <v>0</v>
      </c>
      <c r="CW176" s="166"/>
      <c r="CX176" s="166">
        <f ca="1">SUM(OFFSET(CK176,,1):CW176)</f>
        <v>1152.8469766516771</v>
      </c>
      <c r="CY176" s="167"/>
      <c r="CZ176" s="166"/>
      <c r="DA176" s="166">
        <v>389.88745110194299</v>
      </c>
      <c r="DB176" s="166">
        <v>200.55</v>
      </c>
      <c r="DC176" s="166">
        <v>182.28</v>
      </c>
      <c r="DD176" s="166">
        <v>113.32694938418599</v>
      </c>
      <c r="DE176" s="166">
        <v>135.72</v>
      </c>
      <c r="DF176" s="166">
        <v>0</v>
      </c>
      <c r="DG176" s="166">
        <v>0</v>
      </c>
      <c r="DH176" s="166">
        <v>0</v>
      </c>
      <c r="DI176" s="166">
        <v>209.28</v>
      </c>
      <c r="DJ176" s="166">
        <v>0</v>
      </c>
      <c r="DK176" s="166">
        <v>0</v>
      </c>
      <c r="DL176" s="166"/>
      <c r="DM176" s="166">
        <f ca="1">SUM(OFFSET(CZ176,,1):DL176)</f>
        <v>1231.044400486129</v>
      </c>
      <c r="DN176" s="167"/>
      <c r="DO176" s="166"/>
      <c r="DP176" s="166">
        <v>428.39485367991301</v>
      </c>
      <c r="DQ176" s="166">
        <v>200.55</v>
      </c>
      <c r="DR176" s="166">
        <v>186.953846153846</v>
      </c>
      <c r="DS176" s="166">
        <v>118.04890560852699</v>
      </c>
      <c r="DT176" s="166">
        <v>154.44</v>
      </c>
      <c r="DU176" s="166">
        <v>0</v>
      </c>
      <c r="DV176" s="166">
        <v>0</v>
      </c>
      <c r="DW176" s="166">
        <v>0</v>
      </c>
      <c r="DX176" s="166">
        <v>230.4</v>
      </c>
      <c r="DY176" s="166">
        <v>0</v>
      </c>
      <c r="DZ176" s="166">
        <v>0</v>
      </c>
      <c r="EA176" s="166"/>
      <c r="EB176" s="166">
        <f ca="1">SUM(OFFSET(DO176,,1):EA176)</f>
        <v>1318.7876054422861</v>
      </c>
      <c r="EC176" s="167"/>
      <c r="ED176" s="166"/>
      <c r="EE176" s="166">
        <v>442.83512964665101</v>
      </c>
      <c r="EF176" s="166">
        <v>200.55</v>
      </c>
      <c r="EG176" s="166">
        <v>186.953846153846</v>
      </c>
      <c r="EH176" s="166">
        <v>118.04890560852699</v>
      </c>
      <c r="EI176" s="166">
        <v>173.16</v>
      </c>
      <c r="EJ176" s="166">
        <v>0</v>
      </c>
      <c r="EK176" s="166">
        <v>0</v>
      </c>
      <c r="EL176" s="166">
        <v>0</v>
      </c>
      <c r="EM176" s="166">
        <v>230.4</v>
      </c>
      <c r="EN176" s="166">
        <v>0</v>
      </c>
      <c r="EO176" s="166">
        <v>0</v>
      </c>
      <c r="EP176" s="166"/>
      <c r="EQ176" s="166">
        <f ca="1">SUM(OFFSET(ED176,,1):EP176)</f>
        <v>1351.9478814090241</v>
      </c>
      <c r="ER176" s="167"/>
      <c r="ES176" s="166"/>
      <c r="ET176" s="166">
        <v>442.83512964665101</v>
      </c>
      <c r="EU176" s="166">
        <v>200.55</v>
      </c>
      <c r="EV176" s="166">
        <v>186.953846153846</v>
      </c>
      <c r="EW176" s="166">
        <v>118.04890560852699</v>
      </c>
      <c r="EX176" s="166">
        <v>173.16</v>
      </c>
      <c r="EY176" s="166">
        <v>0</v>
      </c>
      <c r="EZ176" s="166">
        <v>0</v>
      </c>
      <c r="FA176" s="166">
        <v>0</v>
      </c>
      <c r="FB176" s="166">
        <v>230.4</v>
      </c>
      <c r="FC176" s="166">
        <v>0</v>
      </c>
      <c r="FD176" s="166">
        <v>0</v>
      </c>
      <c r="FE176" s="166"/>
      <c r="FF176" s="166">
        <f ca="1">SUM(OFFSET(ES176,,1):FE176)</f>
        <v>1351.9478814090241</v>
      </c>
      <c r="FG176" s="167"/>
      <c r="FH176" s="166"/>
      <c r="FI176" s="166">
        <v>442.83512964665101</v>
      </c>
      <c r="FJ176" s="166">
        <v>200.55</v>
      </c>
      <c r="FK176" s="166">
        <v>186.953846153846</v>
      </c>
      <c r="FL176" s="166">
        <v>118.04890560852699</v>
      </c>
      <c r="FM176" s="166">
        <v>173.16</v>
      </c>
      <c r="FN176" s="166">
        <v>0</v>
      </c>
      <c r="FO176" s="166">
        <v>0</v>
      </c>
      <c r="FP176" s="166">
        <v>0</v>
      </c>
      <c r="FQ176" s="166">
        <v>230.4</v>
      </c>
      <c r="FR176" s="166">
        <v>0</v>
      </c>
      <c r="FS176" s="166">
        <v>0</v>
      </c>
      <c r="FT176" s="166"/>
      <c r="FU176" s="166">
        <f ca="1">SUM(OFFSET(FH176,,1):FT176)</f>
        <v>1351.9478814090241</v>
      </c>
      <c r="FV176" s="167"/>
      <c r="FW176" s="166"/>
      <c r="FX176" s="166">
        <v>442.83512964665101</v>
      </c>
      <c r="FY176" s="166">
        <v>200.55</v>
      </c>
      <c r="FZ176" s="166">
        <v>186.953846153846</v>
      </c>
      <c r="GA176" s="166">
        <v>118.04890560852699</v>
      </c>
      <c r="GB176" s="166">
        <v>173.16</v>
      </c>
      <c r="GC176" s="166">
        <v>0</v>
      </c>
      <c r="GD176" s="166">
        <v>0</v>
      </c>
      <c r="GE176" s="166">
        <v>0</v>
      </c>
      <c r="GF176" s="166">
        <v>230.4</v>
      </c>
      <c r="GG176" s="166">
        <v>0</v>
      </c>
      <c r="GH176" s="166">
        <v>0</v>
      </c>
      <c r="GI176" s="166"/>
      <c r="GJ176" s="166">
        <f ca="1">SUM(OFFSET(FW176,,1):GI176)</f>
        <v>1351.9478814090241</v>
      </c>
      <c r="GK176" s="167"/>
      <c r="GL176" s="166"/>
      <c r="GM176" s="166">
        <v>442.83512964665101</v>
      </c>
      <c r="GN176" s="166">
        <v>200.55</v>
      </c>
      <c r="GO176" s="166">
        <v>186.953846153846</v>
      </c>
      <c r="GP176" s="166">
        <v>118.04890560852699</v>
      </c>
      <c r="GQ176" s="166">
        <v>173.16</v>
      </c>
      <c r="GR176" s="166">
        <v>0</v>
      </c>
      <c r="GS176" s="166">
        <v>0</v>
      </c>
      <c r="GT176" s="166">
        <v>0</v>
      </c>
      <c r="GU176" s="166">
        <v>230.4</v>
      </c>
      <c r="GV176" s="166">
        <v>0</v>
      </c>
      <c r="GW176" s="166">
        <v>0</v>
      </c>
      <c r="GX176" s="166"/>
      <c r="GY176" s="166">
        <f ca="1">SUM(OFFSET(GL176,,1):GX176)</f>
        <v>1351.9478814090241</v>
      </c>
    </row>
    <row r="177" spans="1:207" s="168" customFormat="1" ht="12" customHeight="1">
      <c r="U177" s="169" t="s">
        <v>47</v>
      </c>
      <c r="AA177" s="120"/>
      <c r="AB177" s="120" t="s">
        <v>47</v>
      </c>
      <c r="AC177" s="170"/>
      <c r="AD177" s="170">
        <v>523.64</v>
      </c>
      <c r="AE177" s="170">
        <v>447.18</v>
      </c>
      <c r="AF177" s="170">
        <v>434.98</v>
      </c>
      <c r="AG177" s="170">
        <v>167.2</v>
      </c>
      <c r="AH177" s="170">
        <v>200.4036945</v>
      </c>
      <c r="AI177" s="170">
        <v>159.39160000000001</v>
      </c>
      <c r="AJ177" s="170">
        <v>274.13837999999998</v>
      </c>
      <c r="AK177" s="170">
        <v>471.64800000000002</v>
      </c>
      <c r="AL177" s="170">
        <v>710.4</v>
      </c>
      <c r="AM177" s="170">
        <v>389.29</v>
      </c>
      <c r="AN177" s="170">
        <v>0</v>
      </c>
      <c r="AO177" s="170"/>
      <c r="AP177" s="170">
        <f ca="1">SUM(OFFSET(AC177,,1):AO177)</f>
        <v>3778.2716745000002</v>
      </c>
      <c r="AQ177" s="171"/>
      <c r="AR177" s="170"/>
      <c r="AS177" s="170">
        <v>522.85</v>
      </c>
      <c r="AT177" s="170">
        <v>440.88</v>
      </c>
      <c r="AU177" s="170">
        <v>441.5</v>
      </c>
      <c r="AV177" s="170">
        <v>167.87</v>
      </c>
      <c r="AW177" s="170">
        <v>197.66</v>
      </c>
      <c r="AX177" s="170">
        <v>155.12</v>
      </c>
      <c r="AY177" s="170">
        <v>274.75</v>
      </c>
      <c r="AZ177" s="170">
        <v>472.88</v>
      </c>
      <c r="BA177" s="170">
        <v>698.66</v>
      </c>
      <c r="BB177" s="170">
        <v>387.98</v>
      </c>
      <c r="BC177" s="170">
        <v>0</v>
      </c>
      <c r="BD177" s="170"/>
      <c r="BE177" s="170">
        <f ca="1">SUM(OFFSET(AR177,,1):BD177)</f>
        <v>3760.15</v>
      </c>
      <c r="BF177" s="171"/>
      <c r="BG177" s="170">
        <f t="shared" ca="1" si="405"/>
        <v>0</v>
      </c>
      <c r="BH177" s="170">
        <f t="shared" ca="1" si="405"/>
        <v>-0.78999999999996362</v>
      </c>
      <c r="BI177" s="170">
        <f t="shared" ca="1" si="405"/>
        <v>-6.3000000000000114</v>
      </c>
      <c r="BJ177" s="170">
        <f t="shared" ca="1" si="405"/>
        <v>6.5199999999999818</v>
      </c>
      <c r="BK177" s="170">
        <f t="shared" ca="1" si="405"/>
        <v>0.67000000000001592</v>
      </c>
      <c r="BL177" s="170">
        <f t="shared" ca="1" si="405"/>
        <v>-2.7436945000000037</v>
      </c>
      <c r="BM177" s="170">
        <f t="shared" ca="1" si="405"/>
        <v>-4.2716000000000065</v>
      </c>
      <c r="BN177" s="170">
        <f t="shared" ca="1" si="405"/>
        <v>0.61162000000001626</v>
      </c>
      <c r="BO177" s="170">
        <f t="shared" ca="1" si="405"/>
        <v>1.2319999999999709</v>
      </c>
      <c r="BP177" s="170">
        <f t="shared" ca="1" si="405"/>
        <v>-11.740000000000009</v>
      </c>
      <c r="BQ177" s="170">
        <f t="shared" ca="1" si="405"/>
        <v>-1.3100000000000023</v>
      </c>
      <c r="BR177" s="170">
        <f t="shared" ca="1" si="405"/>
        <v>0</v>
      </c>
      <c r="BS177" s="170"/>
      <c r="BT177" s="170">
        <f ca="1">SUM(OFFSET(BG177,,1):BS177)</f>
        <v>-18.121674500000012</v>
      </c>
      <c r="BU177" s="171"/>
      <c r="BV177" s="170"/>
      <c r="BW177" s="170">
        <v>612.04042341393404</v>
      </c>
      <c r="BX177" s="170">
        <v>444.07499999999999</v>
      </c>
      <c r="BY177" s="170">
        <v>457.93230769230797</v>
      </c>
      <c r="BZ177" s="170">
        <v>171.66006839955</v>
      </c>
      <c r="CA177" s="170">
        <v>226.59947</v>
      </c>
      <c r="CB177" s="170">
        <v>147.72880000000001</v>
      </c>
      <c r="CC177" s="170">
        <v>279.88871999999998</v>
      </c>
      <c r="CD177" s="170">
        <v>471.64800000000002</v>
      </c>
      <c r="CE177" s="170">
        <v>740.16</v>
      </c>
      <c r="CF177" s="505">
        <v>461.49444444444498</v>
      </c>
      <c r="CG177" s="170">
        <v>0</v>
      </c>
      <c r="CH177" s="170"/>
      <c r="CI177" s="170">
        <f ca="1">SUM(OFFSET(BV177,,1):CH177)</f>
        <v>4013.2272339502365</v>
      </c>
      <c r="CJ177" s="171"/>
      <c r="CK177" s="170"/>
      <c r="CL177" s="170">
        <v>703.89107752564598</v>
      </c>
      <c r="CM177" s="170">
        <v>458.4</v>
      </c>
      <c r="CN177" s="170">
        <v>462.60615384615397</v>
      </c>
      <c r="CO177" s="170">
        <v>189.33242134155</v>
      </c>
      <c r="CP177" s="170">
        <v>268.72447</v>
      </c>
      <c r="CQ177" s="170">
        <v>165.22300000000001</v>
      </c>
      <c r="CR177" s="170">
        <v>279.88871999999998</v>
      </c>
      <c r="CS177" s="170">
        <v>471.64800000000002</v>
      </c>
      <c r="CT177" s="170">
        <v>764.16</v>
      </c>
      <c r="CU177" s="170">
        <v>451.844444444445</v>
      </c>
      <c r="CV177" s="170">
        <v>0</v>
      </c>
      <c r="CW177" s="170"/>
      <c r="CX177" s="170">
        <f ca="1">SUM(OFFSET(CK177,,1):CW177)</f>
        <v>4215.7182871577952</v>
      </c>
      <c r="CY177" s="171"/>
      <c r="CZ177" s="170"/>
      <c r="DA177" s="170">
        <v>795.74173163735895</v>
      </c>
      <c r="DB177" s="170">
        <v>458.4</v>
      </c>
      <c r="DC177" s="170">
        <v>467.28</v>
      </c>
      <c r="DD177" s="170">
        <v>184.99459644418599</v>
      </c>
      <c r="DE177" s="170">
        <v>300.54847000000001</v>
      </c>
      <c r="DF177" s="170">
        <v>174.94200000000001</v>
      </c>
      <c r="DG177" s="170">
        <v>345.07008000000002</v>
      </c>
      <c r="DH177" s="170">
        <v>471.64800000000002</v>
      </c>
      <c r="DI177" s="170">
        <v>803.52</v>
      </c>
      <c r="DJ177" s="170">
        <v>461.43942652329798</v>
      </c>
      <c r="DK177" s="170">
        <v>0</v>
      </c>
      <c r="DL177" s="170"/>
      <c r="DM177" s="170">
        <f ca="1">SUM(OFFSET(CZ177,,1):DL177)</f>
        <v>4463.5843046048431</v>
      </c>
      <c r="DN177" s="171"/>
      <c r="DO177" s="170"/>
      <c r="DP177" s="170">
        <v>834.24913421532801</v>
      </c>
      <c r="DQ177" s="170">
        <v>458.4</v>
      </c>
      <c r="DR177" s="170">
        <v>471.95384615384597</v>
      </c>
      <c r="DS177" s="170">
        <v>189.71655266852699</v>
      </c>
      <c r="DT177" s="170">
        <v>319.26846999999998</v>
      </c>
      <c r="DU177" s="170">
        <v>180.77340000000001</v>
      </c>
      <c r="DV177" s="170">
        <v>345.07008000000002</v>
      </c>
      <c r="DW177" s="170">
        <v>471.64800000000002</v>
      </c>
      <c r="DX177" s="170">
        <v>841.92</v>
      </c>
      <c r="DY177" s="170">
        <v>461.43942652329798</v>
      </c>
      <c r="DZ177" s="170">
        <v>0</v>
      </c>
      <c r="EA177" s="170"/>
      <c r="EB177" s="170">
        <f ca="1">SUM(OFFSET(DO177,,1):EA177)</f>
        <v>4574.4389095609986</v>
      </c>
      <c r="EC177" s="171"/>
      <c r="ED177" s="170"/>
      <c r="EE177" s="170">
        <v>848.68941018206704</v>
      </c>
      <c r="EF177" s="170">
        <v>458.4</v>
      </c>
      <c r="EG177" s="170">
        <v>471.95384615384597</v>
      </c>
      <c r="EH177" s="170">
        <v>189.71655266852699</v>
      </c>
      <c r="EI177" s="170">
        <v>337.98847000000001</v>
      </c>
      <c r="EJ177" s="170">
        <v>186.60480000000001</v>
      </c>
      <c r="EK177" s="170">
        <v>345.07008000000002</v>
      </c>
      <c r="EL177" s="170">
        <v>471.64800000000002</v>
      </c>
      <c r="EM177" s="170">
        <v>859.2</v>
      </c>
      <c r="EN177" s="170">
        <v>461.43942652329798</v>
      </c>
      <c r="EO177" s="170">
        <v>0</v>
      </c>
      <c r="EP177" s="170"/>
      <c r="EQ177" s="170">
        <f ca="1">SUM(OFFSET(ED177,,1):EP177)</f>
        <v>4630.7105855277377</v>
      </c>
      <c r="ER177" s="171"/>
      <c r="ES177" s="170"/>
      <c r="ET177" s="170">
        <v>848.68941018206704</v>
      </c>
      <c r="EU177" s="170">
        <v>458.4</v>
      </c>
      <c r="EV177" s="170">
        <v>471.95384615384597</v>
      </c>
      <c r="EW177" s="170">
        <v>189.71655266852699</v>
      </c>
      <c r="EX177" s="170">
        <v>337.98847000000001</v>
      </c>
      <c r="EY177" s="170">
        <v>186.60480000000001</v>
      </c>
      <c r="EZ177" s="170">
        <v>345.07008000000002</v>
      </c>
      <c r="FA177" s="170">
        <v>471.64800000000002</v>
      </c>
      <c r="FB177" s="170">
        <v>859.2</v>
      </c>
      <c r="FC177" s="170">
        <v>461.43942652329798</v>
      </c>
      <c r="FD177" s="170">
        <v>0</v>
      </c>
      <c r="FE177" s="170"/>
      <c r="FF177" s="170">
        <f ca="1">SUM(OFFSET(ES177,,1):FE177)</f>
        <v>4630.7105855277377</v>
      </c>
      <c r="FG177" s="171"/>
      <c r="FH177" s="170"/>
      <c r="FI177" s="170">
        <v>848.68941018206704</v>
      </c>
      <c r="FJ177" s="170">
        <v>458.4</v>
      </c>
      <c r="FK177" s="170">
        <v>471.95384615384597</v>
      </c>
      <c r="FL177" s="170">
        <v>189.71655266852699</v>
      </c>
      <c r="FM177" s="170">
        <v>337.98847000000001</v>
      </c>
      <c r="FN177" s="170">
        <v>186.60480000000001</v>
      </c>
      <c r="FO177" s="170">
        <v>345.07008000000002</v>
      </c>
      <c r="FP177" s="170">
        <v>471.64800000000002</v>
      </c>
      <c r="FQ177" s="170">
        <v>859.2</v>
      </c>
      <c r="FR177" s="170">
        <v>461.43942652329798</v>
      </c>
      <c r="FS177" s="170">
        <v>0</v>
      </c>
      <c r="FT177" s="170"/>
      <c r="FU177" s="170">
        <f ca="1">SUM(OFFSET(FH177,,1):FT177)</f>
        <v>4630.7105855277377</v>
      </c>
      <c r="FV177" s="171"/>
      <c r="FW177" s="170"/>
      <c r="FX177" s="170">
        <v>848.68941018206704</v>
      </c>
      <c r="FY177" s="170">
        <v>458.4</v>
      </c>
      <c r="FZ177" s="170">
        <v>471.95384615384597</v>
      </c>
      <c r="GA177" s="170">
        <v>189.71655266852699</v>
      </c>
      <c r="GB177" s="170">
        <v>337.98847000000001</v>
      </c>
      <c r="GC177" s="170">
        <v>186.60480000000001</v>
      </c>
      <c r="GD177" s="170">
        <v>345.07008000000002</v>
      </c>
      <c r="GE177" s="170">
        <v>471.64800000000002</v>
      </c>
      <c r="GF177" s="170">
        <v>859.2</v>
      </c>
      <c r="GG177" s="170">
        <v>461.43942652329798</v>
      </c>
      <c r="GH177" s="170">
        <v>0</v>
      </c>
      <c r="GI177" s="170"/>
      <c r="GJ177" s="170">
        <f ca="1">SUM(OFFSET(FW177,,1):GI177)</f>
        <v>4630.7105855277377</v>
      </c>
      <c r="GK177" s="171"/>
      <c r="GL177" s="170"/>
      <c r="GM177" s="170">
        <v>848.68941018206704</v>
      </c>
      <c r="GN177" s="170">
        <v>458.4</v>
      </c>
      <c r="GO177" s="170">
        <v>471.95384615384597</v>
      </c>
      <c r="GP177" s="170">
        <v>189.71655266852699</v>
      </c>
      <c r="GQ177" s="170">
        <v>337.98847000000001</v>
      </c>
      <c r="GR177" s="170">
        <v>186.60480000000001</v>
      </c>
      <c r="GS177" s="170">
        <v>345.07008000000002</v>
      </c>
      <c r="GT177" s="170">
        <v>471.64800000000002</v>
      </c>
      <c r="GU177" s="170">
        <v>859.2</v>
      </c>
      <c r="GV177" s="170">
        <v>461.43942652329798</v>
      </c>
      <c r="GW177" s="170">
        <v>0</v>
      </c>
      <c r="GX177" s="170"/>
      <c r="GY177" s="170">
        <f ca="1">SUM(OFFSET(GL177,,1):GX177)</f>
        <v>4630.7105855277377</v>
      </c>
    </row>
    <row r="178" spans="1:207" s="137" customFormat="1" ht="12" hidden="1" customHeight="1" outlineLevel="1">
      <c r="A178" s="135"/>
      <c r="AA178" s="114"/>
      <c r="AB178" s="114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6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6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6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503"/>
      <c r="CG178" s="135"/>
      <c r="CH178" s="135"/>
      <c r="CI178" s="135"/>
      <c r="CJ178" s="136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6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6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6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6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6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6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6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</row>
    <row r="179" spans="1:207" s="137" customFormat="1" ht="12" hidden="1" customHeight="1" outlineLevel="1">
      <c r="A179" s="172"/>
      <c r="AA179" s="120" t="s">
        <v>48</v>
      </c>
      <c r="AB179" s="114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6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6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6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503"/>
      <c r="CG179" s="135"/>
      <c r="CH179" s="135"/>
      <c r="CI179" s="135"/>
      <c r="CJ179" s="136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6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6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6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6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6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6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6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</row>
    <row r="180" spans="1:207" s="137" customFormat="1" ht="12" hidden="1" customHeight="1" outlineLevel="1">
      <c r="A180" s="172"/>
      <c r="B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61" t="s">
        <v>157</v>
      </c>
      <c r="W180" s="133"/>
      <c r="X180" s="133"/>
      <c r="Y180" s="133"/>
      <c r="Z180" s="133"/>
      <c r="AA180" s="114"/>
      <c r="AB180" s="152" t="s">
        <v>49</v>
      </c>
      <c r="AC180" s="173"/>
      <c r="AD180" s="173">
        <v>543</v>
      </c>
      <c r="AE180" s="173">
        <v>470</v>
      </c>
      <c r="AF180" s="173">
        <v>460</v>
      </c>
      <c r="AG180" s="173">
        <v>176</v>
      </c>
      <c r="AH180" s="173">
        <v>213</v>
      </c>
      <c r="AI180" s="173">
        <v>164</v>
      </c>
      <c r="AJ180" s="173">
        <v>286</v>
      </c>
      <c r="AK180" s="173">
        <v>480</v>
      </c>
      <c r="AL180" s="173">
        <v>740</v>
      </c>
      <c r="AM180" s="173">
        <v>405</v>
      </c>
      <c r="AN180" s="173">
        <v>0</v>
      </c>
      <c r="AO180" s="173"/>
      <c r="AP180" s="173">
        <f ca="1">SUM(OFFSET(AC180,,1):AO180)</f>
        <v>3937</v>
      </c>
      <c r="AQ180" s="174"/>
      <c r="AR180" s="173"/>
      <c r="AS180" s="173">
        <v>543</v>
      </c>
      <c r="AT180" s="173">
        <v>471</v>
      </c>
      <c r="AU180" s="173">
        <v>455</v>
      </c>
      <c r="AV180" s="173">
        <v>176</v>
      </c>
      <c r="AW180" s="173">
        <v>210</v>
      </c>
      <c r="AX180" s="173">
        <v>162</v>
      </c>
      <c r="AY180" s="173">
        <v>292</v>
      </c>
      <c r="AZ180" s="173">
        <v>488</v>
      </c>
      <c r="BA180" s="173">
        <v>736</v>
      </c>
      <c r="BB180" s="173">
        <v>404</v>
      </c>
      <c r="BC180" s="173">
        <v>0</v>
      </c>
      <c r="BD180" s="173"/>
      <c r="BE180" s="173">
        <f ca="1">SUM(OFFSET(AR180,,1):BD180)</f>
        <v>3937</v>
      </c>
      <c r="BF180" s="174"/>
      <c r="BG180" s="173">
        <f t="shared" ref="BG180:BR184" ca="1" si="406">OFFSET($AR180,,COLUMN()-COLUMN($BG180))-OFFSET($AC180,,COLUMN()-COLUMN($BG180))</f>
        <v>0</v>
      </c>
      <c r="BH180" s="173">
        <f t="shared" ca="1" si="406"/>
        <v>0</v>
      </c>
      <c r="BI180" s="173">
        <f t="shared" ca="1" si="406"/>
        <v>1</v>
      </c>
      <c r="BJ180" s="173">
        <f t="shared" ca="1" si="406"/>
        <v>-5</v>
      </c>
      <c r="BK180" s="173">
        <f t="shared" ca="1" si="406"/>
        <v>0</v>
      </c>
      <c r="BL180" s="173">
        <f t="shared" ca="1" si="406"/>
        <v>-3</v>
      </c>
      <c r="BM180" s="173">
        <f t="shared" ca="1" si="406"/>
        <v>-2</v>
      </c>
      <c r="BN180" s="173">
        <f t="shared" ca="1" si="406"/>
        <v>6</v>
      </c>
      <c r="BO180" s="173">
        <f t="shared" ca="1" si="406"/>
        <v>8</v>
      </c>
      <c r="BP180" s="173">
        <f t="shared" ca="1" si="406"/>
        <v>-4</v>
      </c>
      <c r="BQ180" s="173">
        <f t="shared" ca="1" si="406"/>
        <v>-1</v>
      </c>
      <c r="BR180" s="173">
        <f t="shared" ca="1" si="406"/>
        <v>0</v>
      </c>
      <c r="BS180" s="173"/>
      <c r="BT180" s="173">
        <f ca="1">SUM(OFFSET(BG180,,1):BS180)</f>
        <v>0</v>
      </c>
      <c r="BU180" s="174"/>
      <c r="BV180" s="173"/>
      <c r="BW180" s="173">
        <v>635</v>
      </c>
      <c r="BX180" s="173">
        <v>465</v>
      </c>
      <c r="BY180" s="173">
        <v>485</v>
      </c>
      <c r="BZ180" s="173">
        <v>181</v>
      </c>
      <c r="CA180" s="173">
        <v>241</v>
      </c>
      <c r="CB180" s="173">
        <v>152</v>
      </c>
      <c r="CC180" s="173">
        <v>286</v>
      </c>
      <c r="CD180" s="173">
        <v>480</v>
      </c>
      <c r="CE180" s="173">
        <v>771</v>
      </c>
      <c r="CF180" s="506">
        <v>480</v>
      </c>
      <c r="CG180" s="173">
        <v>0</v>
      </c>
      <c r="CH180" s="173"/>
      <c r="CI180" s="173">
        <f ca="1">SUM(OFFSET(BV180,,1):CH180)</f>
        <v>4176</v>
      </c>
      <c r="CJ180" s="174"/>
      <c r="CK180" s="173"/>
      <c r="CL180" s="173">
        <v>730</v>
      </c>
      <c r="CM180" s="173">
        <v>480</v>
      </c>
      <c r="CN180" s="173">
        <v>490</v>
      </c>
      <c r="CO180" s="173">
        <v>200</v>
      </c>
      <c r="CP180" s="173">
        <v>286</v>
      </c>
      <c r="CQ180" s="173">
        <v>170</v>
      </c>
      <c r="CR180" s="173">
        <v>292</v>
      </c>
      <c r="CS180" s="173">
        <v>480</v>
      </c>
      <c r="CT180" s="173">
        <v>796</v>
      </c>
      <c r="CU180" s="173">
        <v>470</v>
      </c>
      <c r="CV180" s="173">
        <v>0</v>
      </c>
      <c r="CW180" s="173"/>
      <c r="CX180" s="173">
        <f ca="1">SUM(OFFSET(CK180,,1):CW180)</f>
        <v>4394</v>
      </c>
      <c r="CY180" s="174"/>
      <c r="CZ180" s="173"/>
      <c r="DA180" s="173">
        <v>825</v>
      </c>
      <c r="DB180" s="173">
        <v>480</v>
      </c>
      <c r="DC180" s="173">
        <v>495</v>
      </c>
      <c r="DD180" s="173">
        <v>195</v>
      </c>
      <c r="DE180" s="173">
        <v>320</v>
      </c>
      <c r="DF180" s="173">
        <v>180</v>
      </c>
      <c r="DG180" s="173">
        <v>360</v>
      </c>
      <c r="DH180" s="173">
        <v>480</v>
      </c>
      <c r="DI180" s="173">
        <v>837</v>
      </c>
      <c r="DJ180" s="173">
        <v>480</v>
      </c>
      <c r="DK180" s="173">
        <v>0</v>
      </c>
      <c r="DL180" s="173"/>
      <c r="DM180" s="173">
        <f ca="1">SUM(OFFSET(CZ180,,1):DL180)</f>
        <v>4652</v>
      </c>
      <c r="DN180" s="174"/>
      <c r="DO180" s="173"/>
      <c r="DP180" s="173">
        <v>865</v>
      </c>
      <c r="DQ180" s="173">
        <v>480</v>
      </c>
      <c r="DR180" s="173">
        <v>500</v>
      </c>
      <c r="DS180" s="173">
        <v>200</v>
      </c>
      <c r="DT180" s="173">
        <v>340</v>
      </c>
      <c r="DU180" s="173">
        <v>186</v>
      </c>
      <c r="DV180" s="173">
        <v>360</v>
      </c>
      <c r="DW180" s="173">
        <v>480</v>
      </c>
      <c r="DX180" s="173">
        <v>877</v>
      </c>
      <c r="DY180" s="173">
        <v>480</v>
      </c>
      <c r="DZ180" s="173">
        <v>0</v>
      </c>
      <c r="EA180" s="173"/>
      <c r="EB180" s="173">
        <f ca="1">SUM(OFFSET(DO180,,1):EA180)</f>
        <v>4768</v>
      </c>
      <c r="EC180" s="174"/>
      <c r="ED180" s="173"/>
      <c r="EE180" s="173">
        <v>880</v>
      </c>
      <c r="EF180" s="173">
        <v>480</v>
      </c>
      <c r="EG180" s="173">
        <v>500</v>
      </c>
      <c r="EH180" s="173">
        <v>200</v>
      </c>
      <c r="EI180" s="173">
        <v>360</v>
      </c>
      <c r="EJ180" s="173">
        <v>192</v>
      </c>
      <c r="EK180" s="173">
        <v>360</v>
      </c>
      <c r="EL180" s="173">
        <v>480</v>
      </c>
      <c r="EM180" s="173">
        <v>895</v>
      </c>
      <c r="EN180" s="173">
        <v>480</v>
      </c>
      <c r="EO180" s="173">
        <v>0</v>
      </c>
      <c r="EP180" s="173"/>
      <c r="EQ180" s="173">
        <f ca="1">SUM(OFFSET(ED180,,1):EP180)</f>
        <v>4827</v>
      </c>
      <c r="ER180" s="174"/>
      <c r="ES180" s="173"/>
      <c r="ET180" s="173">
        <v>880</v>
      </c>
      <c r="EU180" s="173">
        <v>480</v>
      </c>
      <c r="EV180" s="173">
        <v>500</v>
      </c>
      <c r="EW180" s="173">
        <v>200</v>
      </c>
      <c r="EX180" s="173">
        <v>360</v>
      </c>
      <c r="EY180" s="173">
        <v>192</v>
      </c>
      <c r="EZ180" s="173">
        <v>360</v>
      </c>
      <c r="FA180" s="173">
        <v>480</v>
      </c>
      <c r="FB180" s="173">
        <v>895</v>
      </c>
      <c r="FC180" s="173">
        <v>480</v>
      </c>
      <c r="FD180" s="173">
        <v>0</v>
      </c>
      <c r="FE180" s="173"/>
      <c r="FF180" s="173">
        <f ca="1">SUM(OFFSET(ES180,,1):FE180)</f>
        <v>4827</v>
      </c>
      <c r="FG180" s="174"/>
      <c r="FH180" s="173"/>
      <c r="FI180" s="173">
        <v>880</v>
      </c>
      <c r="FJ180" s="173">
        <v>480</v>
      </c>
      <c r="FK180" s="173">
        <v>500</v>
      </c>
      <c r="FL180" s="173">
        <v>200</v>
      </c>
      <c r="FM180" s="173">
        <v>360</v>
      </c>
      <c r="FN180" s="173">
        <v>192</v>
      </c>
      <c r="FO180" s="173">
        <v>360</v>
      </c>
      <c r="FP180" s="173">
        <v>480</v>
      </c>
      <c r="FQ180" s="173">
        <v>895</v>
      </c>
      <c r="FR180" s="173">
        <v>480</v>
      </c>
      <c r="FS180" s="173">
        <v>0</v>
      </c>
      <c r="FT180" s="173"/>
      <c r="FU180" s="173">
        <f ca="1">SUM(OFFSET(FH180,,1):FT180)</f>
        <v>4827</v>
      </c>
      <c r="FV180" s="174"/>
      <c r="FW180" s="173"/>
      <c r="FX180" s="173">
        <v>880</v>
      </c>
      <c r="FY180" s="173">
        <v>480</v>
      </c>
      <c r="FZ180" s="173">
        <v>500</v>
      </c>
      <c r="GA180" s="173">
        <v>200</v>
      </c>
      <c r="GB180" s="173">
        <v>360</v>
      </c>
      <c r="GC180" s="173">
        <v>192</v>
      </c>
      <c r="GD180" s="173">
        <v>360</v>
      </c>
      <c r="GE180" s="173">
        <v>480</v>
      </c>
      <c r="GF180" s="173">
        <v>895</v>
      </c>
      <c r="GG180" s="173">
        <v>480</v>
      </c>
      <c r="GH180" s="173">
        <v>0</v>
      </c>
      <c r="GI180" s="173"/>
      <c r="GJ180" s="173">
        <f ca="1">SUM(OFFSET(FW180,,1):GI180)</f>
        <v>4827</v>
      </c>
      <c r="GK180" s="174"/>
      <c r="GL180" s="173"/>
      <c r="GM180" s="173">
        <v>880</v>
      </c>
      <c r="GN180" s="173">
        <v>480</v>
      </c>
      <c r="GO180" s="173">
        <v>500</v>
      </c>
      <c r="GP180" s="173">
        <v>200</v>
      </c>
      <c r="GQ180" s="173">
        <v>360</v>
      </c>
      <c r="GR180" s="173">
        <v>192</v>
      </c>
      <c r="GS180" s="173">
        <v>360</v>
      </c>
      <c r="GT180" s="173">
        <v>480</v>
      </c>
      <c r="GU180" s="173">
        <v>895</v>
      </c>
      <c r="GV180" s="173">
        <v>480</v>
      </c>
      <c r="GW180" s="173">
        <v>0</v>
      </c>
      <c r="GX180" s="173"/>
      <c r="GY180" s="173">
        <f ca="1">SUM(OFFSET(GL180,,1):GX180)</f>
        <v>4827</v>
      </c>
    </row>
    <row r="181" spans="1:207" s="137" customFormat="1" ht="12" hidden="1" customHeight="1" outlineLevel="1">
      <c r="A181" s="172"/>
      <c r="B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61" t="s">
        <v>158</v>
      </c>
      <c r="W181" s="133"/>
      <c r="X181" s="133"/>
      <c r="Y181" s="133"/>
      <c r="Z181" s="133"/>
      <c r="AA181" s="114"/>
      <c r="AB181" s="152" t="s">
        <v>50</v>
      </c>
      <c r="AC181" s="173"/>
      <c r="AD181" s="173">
        <v>482</v>
      </c>
      <c r="AE181" s="173">
        <v>438</v>
      </c>
      <c r="AF181" s="173">
        <v>382</v>
      </c>
      <c r="AG181" s="173">
        <v>126</v>
      </c>
      <c r="AH181" s="173">
        <v>187</v>
      </c>
      <c r="AI181" s="173">
        <v>132</v>
      </c>
      <c r="AJ181" s="173">
        <v>217</v>
      </c>
      <c r="AK181" s="173">
        <v>448</v>
      </c>
      <c r="AL181" s="173">
        <v>620</v>
      </c>
      <c r="AM181" s="173">
        <v>99</v>
      </c>
      <c r="AN181" s="173">
        <v>0</v>
      </c>
      <c r="AO181" s="173"/>
      <c r="AP181" s="173">
        <f ca="1">SUM(OFFSET(AC181,,1):AO181)</f>
        <v>3131</v>
      </c>
      <c r="AQ181" s="174"/>
      <c r="AR181" s="173"/>
      <c r="AS181" s="173">
        <v>489</v>
      </c>
      <c r="AT181" s="173">
        <v>408</v>
      </c>
      <c r="AU181" s="173">
        <v>371</v>
      </c>
      <c r="AV181" s="173">
        <v>140</v>
      </c>
      <c r="AW181" s="173">
        <v>170</v>
      </c>
      <c r="AX181" s="173">
        <v>131</v>
      </c>
      <c r="AY181" s="173">
        <v>213</v>
      </c>
      <c r="AZ181" s="173">
        <v>438</v>
      </c>
      <c r="BA181" s="173">
        <v>644</v>
      </c>
      <c r="BB181" s="173">
        <v>111</v>
      </c>
      <c r="BC181" s="173">
        <v>0</v>
      </c>
      <c r="BD181" s="173"/>
      <c r="BE181" s="173">
        <f ca="1">SUM(OFFSET(AR181,,1):BD181)</f>
        <v>3115</v>
      </c>
      <c r="BF181" s="174"/>
      <c r="BG181" s="173">
        <f t="shared" ca="1" si="406"/>
        <v>0</v>
      </c>
      <c r="BH181" s="173">
        <f t="shared" ca="1" si="406"/>
        <v>7</v>
      </c>
      <c r="BI181" s="173">
        <f t="shared" ca="1" si="406"/>
        <v>-30</v>
      </c>
      <c r="BJ181" s="173">
        <f t="shared" ca="1" si="406"/>
        <v>-11</v>
      </c>
      <c r="BK181" s="173">
        <f t="shared" ca="1" si="406"/>
        <v>14</v>
      </c>
      <c r="BL181" s="173">
        <f t="shared" ca="1" si="406"/>
        <v>-17</v>
      </c>
      <c r="BM181" s="173">
        <f t="shared" ca="1" si="406"/>
        <v>-1</v>
      </c>
      <c r="BN181" s="173">
        <f t="shared" ca="1" si="406"/>
        <v>-4</v>
      </c>
      <c r="BO181" s="173">
        <f t="shared" ca="1" si="406"/>
        <v>-10</v>
      </c>
      <c r="BP181" s="173">
        <f t="shared" ca="1" si="406"/>
        <v>24</v>
      </c>
      <c r="BQ181" s="173">
        <f t="shared" ca="1" si="406"/>
        <v>12</v>
      </c>
      <c r="BR181" s="173">
        <f t="shared" ca="1" si="406"/>
        <v>0</v>
      </c>
      <c r="BS181" s="173"/>
      <c r="BT181" s="173">
        <f ca="1">SUM(OFFSET(BG181,,1):BS181)</f>
        <v>-16</v>
      </c>
      <c r="BU181" s="174"/>
      <c r="BV181" s="173"/>
      <c r="BW181" s="173">
        <v>572</v>
      </c>
      <c r="BX181" s="173">
        <v>403</v>
      </c>
      <c r="BY181" s="173">
        <v>395</v>
      </c>
      <c r="BZ181" s="173">
        <v>144</v>
      </c>
      <c r="CA181" s="173">
        <v>210</v>
      </c>
      <c r="CB181" s="173">
        <v>123</v>
      </c>
      <c r="CC181" s="173">
        <v>209</v>
      </c>
      <c r="CD181" s="173">
        <v>431</v>
      </c>
      <c r="CE181" s="173">
        <v>675</v>
      </c>
      <c r="CF181" s="506">
        <v>132</v>
      </c>
      <c r="CG181" s="173">
        <v>0</v>
      </c>
      <c r="CH181" s="173"/>
      <c r="CI181" s="173">
        <f ca="1">SUM(OFFSET(BV181,,1):CH181)</f>
        <v>3294</v>
      </c>
      <c r="CJ181" s="174"/>
      <c r="CK181" s="173"/>
      <c r="CL181" s="173">
        <v>658</v>
      </c>
      <c r="CM181" s="173">
        <v>416</v>
      </c>
      <c r="CN181" s="173">
        <v>399</v>
      </c>
      <c r="CO181" s="173">
        <v>159</v>
      </c>
      <c r="CP181" s="173">
        <v>249</v>
      </c>
      <c r="CQ181" s="173">
        <v>138</v>
      </c>
      <c r="CR181" s="173">
        <v>213</v>
      </c>
      <c r="CS181" s="173">
        <v>431</v>
      </c>
      <c r="CT181" s="173">
        <v>697</v>
      </c>
      <c r="CU181" s="173">
        <v>129</v>
      </c>
      <c r="CV181" s="173">
        <v>0</v>
      </c>
      <c r="CW181" s="173"/>
      <c r="CX181" s="173">
        <f ca="1">SUM(OFFSET(CK181,,1):CW181)</f>
        <v>3489</v>
      </c>
      <c r="CY181" s="174"/>
      <c r="CZ181" s="173"/>
      <c r="DA181" s="173">
        <v>744</v>
      </c>
      <c r="DB181" s="173">
        <v>416</v>
      </c>
      <c r="DC181" s="173">
        <v>403</v>
      </c>
      <c r="DD181" s="173">
        <v>155</v>
      </c>
      <c r="DE181" s="173">
        <v>279</v>
      </c>
      <c r="DF181" s="173">
        <v>146</v>
      </c>
      <c r="DG181" s="173">
        <v>263</v>
      </c>
      <c r="DH181" s="173">
        <v>431</v>
      </c>
      <c r="DI181" s="173">
        <v>733</v>
      </c>
      <c r="DJ181" s="173">
        <v>132</v>
      </c>
      <c r="DK181" s="173">
        <v>0</v>
      </c>
      <c r="DL181" s="173"/>
      <c r="DM181" s="173">
        <f ca="1">SUM(OFFSET(CZ181,,1):DL181)</f>
        <v>3702</v>
      </c>
      <c r="DN181" s="174"/>
      <c r="DO181" s="173"/>
      <c r="DP181" s="173">
        <v>780</v>
      </c>
      <c r="DQ181" s="173">
        <v>416</v>
      </c>
      <c r="DR181" s="173">
        <v>407</v>
      </c>
      <c r="DS181" s="173">
        <v>159</v>
      </c>
      <c r="DT181" s="173">
        <v>296</v>
      </c>
      <c r="DU181" s="173">
        <v>151</v>
      </c>
      <c r="DV181" s="173">
        <v>263</v>
      </c>
      <c r="DW181" s="173">
        <v>431</v>
      </c>
      <c r="DX181" s="173">
        <v>768</v>
      </c>
      <c r="DY181" s="173">
        <v>132</v>
      </c>
      <c r="DZ181" s="173">
        <v>0</v>
      </c>
      <c r="EA181" s="173"/>
      <c r="EB181" s="173">
        <f ca="1">SUM(OFFSET(DO181,,1):EA181)</f>
        <v>3803</v>
      </c>
      <c r="EC181" s="174"/>
      <c r="ED181" s="173"/>
      <c r="EE181" s="173">
        <v>794</v>
      </c>
      <c r="EF181" s="173">
        <v>416</v>
      </c>
      <c r="EG181" s="173">
        <v>407</v>
      </c>
      <c r="EH181" s="173">
        <v>159</v>
      </c>
      <c r="EI181" s="173">
        <v>313</v>
      </c>
      <c r="EJ181" s="173">
        <v>156</v>
      </c>
      <c r="EK181" s="173">
        <v>263</v>
      </c>
      <c r="EL181" s="173">
        <v>431</v>
      </c>
      <c r="EM181" s="173">
        <v>784</v>
      </c>
      <c r="EN181" s="173">
        <v>132</v>
      </c>
      <c r="EO181" s="173">
        <v>0</v>
      </c>
      <c r="EP181" s="173"/>
      <c r="EQ181" s="173">
        <f ca="1">SUM(OFFSET(ED181,,1):EP181)</f>
        <v>3855</v>
      </c>
      <c r="ER181" s="174"/>
      <c r="ES181" s="173"/>
      <c r="ET181" s="173">
        <v>794</v>
      </c>
      <c r="EU181" s="173">
        <v>416</v>
      </c>
      <c r="EV181" s="173">
        <v>407</v>
      </c>
      <c r="EW181" s="173">
        <v>159</v>
      </c>
      <c r="EX181" s="173">
        <v>313</v>
      </c>
      <c r="EY181" s="173">
        <v>156</v>
      </c>
      <c r="EZ181" s="173">
        <v>263</v>
      </c>
      <c r="FA181" s="173">
        <v>431</v>
      </c>
      <c r="FB181" s="173">
        <v>784</v>
      </c>
      <c r="FC181" s="173">
        <v>132</v>
      </c>
      <c r="FD181" s="173">
        <v>0</v>
      </c>
      <c r="FE181" s="173"/>
      <c r="FF181" s="173">
        <f ca="1">SUM(OFFSET(ES181,,1):FE181)</f>
        <v>3855</v>
      </c>
      <c r="FG181" s="174"/>
      <c r="FH181" s="173"/>
      <c r="FI181" s="173">
        <v>794</v>
      </c>
      <c r="FJ181" s="173">
        <v>416</v>
      </c>
      <c r="FK181" s="173">
        <v>407</v>
      </c>
      <c r="FL181" s="173">
        <v>159</v>
      </c>
      <c r="FM181" s="173">
        <v>313</v>
      </c>
      <c r="FN181" s="173">
        <v>156</v>
      </c>
      <c r="FO181" s="173">
        <v>263</v>
      </c>
      <c r="FP181" s="173">
        <v>431</v>
      </c>
      <c r="FQ181" s="173">
        <v>784</v>
      </c>
      <c r="FR181" s="173">
        <v>132</v>
      </c>
      <c r="FS181" s="173">
        <v>0</v>
      </c>
      <c r="FT181" s="173"/>
      <c r="FU181" s="173">
        <f ca="1">SUM(OFFSET(FH181,,1):FT181)</f>
        <v>3855</v>
      </c>
      <c r="FV181" s="174"/>
      <c r="FW181" s="173"/>
      <c r="FX181" s="173">
        <v>794</v>
      </c>
      <c r="FY181" s="173">
        <v>416</v>
      </c>
      <c r="FZ181" s="173">
        <v>407</v>
      </c>
      <c r="GA181" s="173">
        <v>159</v>
      </c>
      <c r="GB181" s="173">
        <v>313</v>
      </c>
      <c r="GC181" s="173">
        <v>156</v>
      </c>
      <c r="GD181" s="173">
        <v>263</v>
      </c>
      <c r="GE181" s="173">
        <v>431</v>
      </c>
      <c r="GF181" s="173">
        <v>784</v>
      </c>
      <c r="GG181" s="173">
        <v>132</v>
      </c>
      <c r="GH181" s="173">
        <v>0</v>
      </c>
      <c r="GI181" s="173"/>
      <c r="GJ181" s="173">
        <f ca="1">SUM(OFFSET(FW181,,1):GI181)</f>
        <v>3855</v>
      </c>
      <c r="GK181" s="174"/>
      <c r="GL181" s="173"/>
      <c r="GM181" s="173">
        <v>794</v>
      </c>
      <c r="GN181" s="173">
        <v>416</v>
      </c>
      <c r="GO181" s="173">
        <v>407</v>
      </c>
      <c r="GP181" s="173">
        <v>159</v>
      </c>
      <c r="GQ181" s="173">
        <v>313</v>
      </c>
      <c r="GR181" s="173">
        <v>156</v>
      </c>
      <c r="GS181" s="173">
        <v>263</v>
      </c>
      <c r="GT181" s="173">
        <v>431</v>
      </c>
      <c r="GU181" s="173">
        <v>784</v>
      </c>
      <c r="GV181" s="173">
        <v>132</v>
      </c>
      <c r="GW181" s="173">
        <v>0</v>
      </c>
      <c r="GX181" s="173"/>
      <c r="GY181" s="173">
        <f ca="1">SUM(OFFSET(GL181,,1):GX181)</f>
        <v>3855</v>
      </c>
    </row>
    <row r="182" spans="1:207" s="137" customFormat="1" ht="12" hidden="1" customHeight="1" outlineLevel="1">
      <c r="A182" s="172"/>
      <c r="B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61" t="s">
        <v>159</v>
      </c>
      <c r="W182" s="133"/>
      <c r="X182" s="133"/>
      <c r="Y182" s="133"/>
      <c r="Z182" s="133"/>
      <c r="AA182" s="114"/>
      <c r="AB182" s="152" t="s">
        <v>51</v>
      </c>
      <c r="AC182" s="173"/>
      <c r="AD182" s="173">
        <v>479</v>
      </c>
      <c r="AE182" s="173">
        <v>437</v>
      </c>
      <c r="AF182" s="173">
        <v>380</v>
      </c>
      <c r="AG182" s="173">
        <v>126</v>
      </c>
      <c r="AH182" s="173">
        <v>181</v>
      </c>
      <c r="AI182" s="173">
        <v>128</v>
      </c>
      <c r="AJ182" s="173">
        <v>204</v>
      </c>
      <c r="AK182" s="173">
        <v>441</v>
      </c>
      <c r="AL182" s="173">
        <v>682.08</v>
      </c>
      <c r="AM182" s="173">
        <v>96</v>
      </c>
      <c r="AN182" s="173">
        <v>0</v>
      </c>
      <c r="AO182" s="173"/>
      <c r="AP182" s="173">
        <f ca="1">SUM(OFFSET(AC182,,1):AO182)</f>
        <v>3154.08</v>
      </c>
      <c r="AQ182" s="174"/>
      <c r="AR182" s="173"/>
      <c r="AS182" s="173">
        <v>479</v>
      </c>
      <c r="AT182" s="173">
        <v>438</v>
      </c>
      <c r="AU182" s="173">
        <v>380</v>
      </c>
      <c r="AV182" s="173">
        <v>126</v>
      </c>
      <c r="AW182" s="173">
        <v>179</v>
      </c>
      <c r="AX182" s="173">
        <v>127</v>
      </c>
      <c r="AY182" s="173">
        <v>204</v>
      </c>
      <c r="AZ182" s="173">
        <v>449</v>
      </c>
      <c r="BA182" s="173">
        <v>682.08</v>
      </c>
      <c r="BB182" s="173">
        <v>95</v>
      </c>
      <c r="BC182" s="173">
        <v>0</v>
      </c>
      <c r="BD182" s="173"/>
      <c r="BE182" s="173">
        <f ca="1">SUM(OFFSET(AR182,,1):BD182)</f>
        <v>3159.08</v>
      </c>
      <c r="BF182" s="174"/>
      <c r="BG182" s="173">
        <f t="shared" ca="1" si="406"/>
        <v>0</v>
      </c>
      <c r="BH182" s="173">
        <f t="shared" ca="1" si="406"/>
        <v>0</v>
      </c>
      <c r="BI182" s="173">
        <f t="shared" ca="1" si="406"/>
        <v>1</v>
      </c>
      <c r="BJ182" s="173">
        <f t="shared" ca="1" si="406"/>
        <v>0</v>
      </c>
      <c r="BK182" s="173">
        <f t="shared" ca="1" si="406"/>
        <v>0</v>
      </c>
      <c r="BL182" s="173">
        <f t="shared" ca="1" si="406"/>
        <v>-2</v>
      </c>
      <c r="BM182" s="173">
        <f t="shared" ca="1" si="406"/>
        <v>-1</v>
      </c>
      <c r="BN182" s="173">
        <f t="shared" ca="1" si="406"/>
        <v>0</v>
      </c>
      <c r="BO182" s="173">
        <f t="shared" ca="1" si="406"/>
        <v>8</v>
      </c>
      <c r="BP182" s="173">
        <f t="shared" ca="1" si="406"/>
        <v>0</v>
      </c>
      <c r="BQ182" s="173">
        <f t="shared" ca="1" si="406"/>
        <v>-1</v>
      </c>
      <c r="BR182" s="173">
        <f t="shared" ca="1" si="406"/>
        <v>0</v>
      </c>
      <c r="BS182" s="173"/>
      <c r="BT182" s="173">
        <f ca="1">SUM(OFFSET(BG182,,1):BS182)</f>
        <v>5</v>
      </c>
      <c r="BU182" s="174"/>
      <c r="BV182" s="173"/>
      <c r="BW182" s="173">
        <v>560</v>
      </c>
      <c r="BX182" s="173">
        <v>432</v>
      </c>
      <c r="BY182" s="173">
        <v>405</v>
      </c>
      <c r="BZ182" s="173">
        <v>130</v>
      </c>
      <c r="CA182" s="173">
        <v>205</v>
      </c>
      <c r="CB182" s="173">
        <v>119</v>
      </c>
      <c r="CC182" s="173">
        <v>200</v>
      </c>
      <c r="CD182" s="173">
        <v>442</v>
      </c>
      <c r="CE182" s="173">
        <v>715</v>
      </c>
      <c r="CF182" s="506">
        <v>113</v>
      </c>
      <c r="CG182" s="173">
        <v>0</v>
      </c>
      <c r="CH182" s="173"/>
      <c r="CI182" s="173">
        <f ca="1">SUM(OFFSET(BV182,,1):CH182)</f>
        <v>3321</v>
      </c>
      <c r="CJ182" s="174"/>
      <c r="CK182" s="173"/>
      <c r="CL182" s="173">
        <v>644</v>
      </c>
      <c r="CM182" s="173">
        <v>446</v>
      </c>
      <c r="CN182" s="173">
        <v>409</v>
      </c>
      <c r="CO182" s="173">
        <v>144</v>
      </c>
      <c r="CP182" s="173">
        <v>243</v>
      </c>
      <c r="CQ182" s="173">
        <v>133</v>
      </c>
      <c r="CR182" s="173">
        <v>204</v>
      </c>
      <c r="CS182" s="173">
        <v>442</v>
      </c>
      <c r="CT182" s="173">
        <v>738</v>
      </c>
      <c r="CU182" s="173">
        <v>111</v>
      </c>
      <c r="CV182" s="173">
        <v>0</v>
      </c>
      <c r="CW182" s="173"/>
      <c r="CX182" s="173">
        <f ca="1">SUM(OFFSET(CK182,,1):CW182)</f>
        <v>3514</v>
      </c>
      <c r="CY182" s="174"/>
      <c r="CZ182" s="173"/>
      <c r="DA182" s="173">
        <v>728</v>
      </c>
      <c r="DB182" s="173">
        <v>446</v>
      </c>
      <c r="DC182" s="173">
        <v>413</v>
      </c>
      <c r="DD182" s="173">
        <v>140</v>
      </c>
      <c r="DE182" s="173">
        <v>272</v>
      </c>
      <c r="DF182" s="173">
        <v>141</v>
      </c>
      <c r="DG182" s="173">
        <v>252</v>
      </c>
      <c r="DH182" s="173">
        <v>442</v>
      </c>
      <c r="DI182" s="173">
        <v>776</v>
      </c>
      <c r="DJ182" s="173">
        <v>113</v>
      </c>
      <c r="DK182" s="173">
        <v>0</v>
      </c>
      <c r="DL182" s="173"/>
      <c r="DM182" s="173">
        <f ca="1">SUM(OFFSET(CZ182,,1):DL182)</f>
        <v>3723</v>
      </c>
      <c r="DN182" s="174"/>
      <c r="DO182" s="173"/>
      <c r="DP182" s="173">
        <v>763</v>
      </c>
      <c r="DQ182" s="173">
        <v>446</v>
      </c>
      <c r="DR182" s="173">
        <v>417</v>
      </c>
      <c r="DS182" s="173">
        <v>144</v>
      </c>
      <c r="DT182" s="173">
        <v>289</v>
      </c>
      <c r="DU182" s="173">
        <v>146</v>
      </c>
      <c r="DV182" s="173">
        <v>252</v>
      </c>
      <c r="DW182" s="173">
        <v>442</v>
      </c>
      <c r="DX182" s="173">
        <v>813</v>
      </c>
      <c r="DY182" s="173">
        <v>113</v>
      </c>
      <c r="DZ182" s="173">
        <v>0</v>
      </c>
      <c r="EA182" s="173"/>
      <c r="EB182" s="173">
        <f ca="1">SUM(OFFSET(DO182,,1):EA182)</f>
        <v>3825</v>
      </c>
      <c r="EC182" s="174"/>
      <c r="ED182" s="173"/>
      <c r="EE182" s="173">
        <v>776</v>
      </c>
      <c r="EF182" s="173">
        <v>446</v>
      </c>
      <c r="EG182" s="173">
        <v>417</v>
      </c>
      <c r="EH182" s="173">
        <v>144</v>
      </c>
      <c r="EI182" s="173">
        <v>306</v>
      </c>
      <c r="EJ182" s="173">
        <v>151</v>
      </c>
      <c r="EK182" s="173">
        <v>252</v>
      </c>
      <c r="EL182" s="173">
        <v>442</v>
      </c>
      <c r="EM182" s="173">
        <v>830</v>
      </c>
      <c r="EN182" s="173">
        <v>113</v>
      </c>
      <c r="EO182" s="173">
        <v>0</v>
      </c>
      <c r="EP182" s="173"/>
      <c r="EQ182" s="173">
        <f ca="1">SUM(OFFSET(ED182,,1):EP182)</f>
        <v>3877</v>
      </c>
      <c r="ER182" s="174"/>
      <c r="ES182" s="173"/>
      <c r="ET182" s="173">
        <v>776</v>
      </c>
      <c r="EU182" s="173">
        <v>446</v>
      </c>
      <c r="EV182" s="173">
        <v>417</v>
      </c>
      <c r="EW182" s="173">
        <v>144</v>
      </c>
      <c r="EX182" s="173">
        <v>306</v>
      </c>
      <c r="EY182" s="173">
        <v>151</v>
      </c>
      <c r="EZ182" s="173">
        <v>252</v>
      </c>
      <c r="FA182" s="173">
        <v>442</v>
      </c>
      <c r="FB182" s="173">
        <v>830</v>
      </c>
      <c r="FC182" s="173">
        <v>113</v>
      </c>
      <c r="FD182" s="173">
        <v>0</v>
      </c>
      <c r="FE182" s="173"/>
      <c r="FF182" s="173">
        <f ca="1">SUM(OFFSET(ES182,,1):FE182)</f>
        <v>3877</v>
      </c>
      <c r="FG182" s="174"/>
      <c r="FH182" s="173"/>
      <c r="FI182" s="173">
        <v>776</v>
      </c>
      <c r="FJ182" s="173">
        <v>446</v>
      </c>
      <c r="FK182" s="173">
        <v>417</v>
      </c>
      <c r="FL182" s="173">
        <v>144</v>
      </c>
      <c r="FM182" s="173">
        <v>306</v>
      </c>
      <c r="FN182" s="173">
        <v>151</v>
      </c>
      <c r="FO182" s="173">
        <v>252</v>
      </c>
      <c r="FP182" s="173">
        <v>442</v>
      </c>
      <c r="FQ182" s="173">
        <v>830</v>
      </c>
      <c r="FR182" s="173">
        <v>113</v>
      </c>
      <c r="FS182" s="173">
        <v>0</v>
      </c>
      <c r="FT182" s="173"/>
      <c r="FU182" s="173">
        <f ca="1">SUM(OFFSET(FH182,,1):FT182)</f>
        <v>3877</v>
      </c>
      <c r="FV182" s="174"/>
      <c r="FW182" s="173"/>
      <c r="FX182" s="173">
        <v>776</v>
      </c>
      <c r="FY182" s="173">
        <v>446</v>
      </c>
      <c r="FZ182" s="173">
        <v>417</v>
      </c>
      <c r="GA182" s="173">
        <v>144</v>
      </c>
      <c r="GB182" s="173">
        <v>306</v>
      </c>
      <c r="GC182" s="173">
        <v>151</v>
      </c>
      <c r="GD182" s="173">
        <v>252</v>
      </c>
      <c r="GE182" s="173">
        <v>442</v>
      </c>
      <c r="GF182" s="173">
        <v>830</v>
      </c>
      <c r="GG182" s="173">
        <v>113</v>
      </c>
      <c r="GH182" s="173">
        <v>0</v>
      </c>
      <c r="GI182" s="173"/>
      <c r="GJ182" s="173">
        <f ca="1">SUM(OFFSET(FW182,,1):GI182)</f>
        <v>3877</v>
      </c>
      <c r="GK182" s="174"/>
      <c r="GL182" s="173"/>
      <c r="GM182" s="173">
        <v>776</v>
      </c>
      <c r="GN182" s="173">
        <v>446</v>
      </c>
      <c r="GO182" s="173">
        <v>417</v>
      </c>
      <c r="GP182" s="173">
        <v>144</v>
      </c>
      <c r="GQ182" s="173">
        <v>306</v>
      </c>
      <c r="GR182" s="173">
        <v>151</v>
      </c>
      <c r="GS182" s="173">
        <v>252</v>
      </c>
      <c r="GT182" s="173">
        <v>442</v>
      </c>
      <c r="GU182" s="173">
        <v>830</v>
      </c>
      <c r="GV182" s="173">
        <v>113</v>
      </c>
      <c r="GW182" s="173">
        <v>0</v>
      </c>
      <c r="GX182" s="173"/>
      <c r="GY182" s="173">
        <f ca="1">SUM(OFFSET(GL182,,1):GX182)</f>
        <v>3877</v>
      </c>
    </row>
    <row r="183" spans="1:207" s="137" customFormat="1" ht="12" hidden="1" customHeight="1" outlineLevel="1">
      <c r="A183" s="172"/>
      <c r="B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61" t="s">
        <v>160</v>
      </c>
      <c r="W183" s="133"/>
      <c r="X183" s="133"/>
      <c r="Y183" s="133"/>
      <c r="Z183" s="133"/>
      <c r="AA183" s="114"/>
      <c r="AB183" s="152" t="s">
        <v>52</v>
      </c>
      <c r="AC183" s="173"/>
      <c r="AD183" s="173">
        <v>64</v>
      </c>
      <c r="AE183" s="173">
        <v>80</v>
      </c>
      <c r="AF183" s="173">
        <v>27</v>
      </c>
      <c r="AG183" s="173">
        <v>18</v>
      </c>
      <c r="AH183" s="173">
        <v>50</v>
      </c>
      <c r="AI183" s="173">
        <v>18</v>
      </c>
      <c r="AJ183" s="173">
        <v>94</v>
      </c>
      <c r="AK183" s="173">
        <v>73</v>
      </c>
      <c r="AL183" s="173">
        <v>260</v>
      </c>
      <c r="AM183" s="173">
        <v>9</v>
      </c>
      <c r="AN183" s="173">
        <v>0</v>
      </c>
      <c r="AO183" s="173"/>
      <c r="AP183" s="173">
        <f ca="1">SUM(OFFSET(AC183,,1):AO183)</f>
        <v>693</v>
      </c>
      <c r="AQ183" s="174"/>
      <c r="AR183" s="173"/>
      <c r="AS183" s="173">
        <v>64</v>
      </c>
      <c r="AT183" s="173">
        <v>80</v>
      </c>
      <c r="AU183" s="173">
        <v>27</v>
      </c>
      <c r="AV183" s="173">
        <v>18</v>
      </c>
      <c r="AW183" s="173">
        <v>49</v>
      </c>
      <c r="AX183" s="173">
        <v>18</v>
      </c>
      <c r="AY183" s="173">
        <v>94</v>
      </c>
      <c r="AZ183" s="173">
        <v>74</v>
      </c>
      <c r="BA183" s="173">
        <v>259</v>
      </c>
      <c r="BB183" s="173">
        <v>9</v>
      </c>
      <c r="BC183" s="173">
        <v>0</v>
      </c>
      <c r="BD183" s="173"/>
      <c r="BE183" s="173">
        <f ca="1">SUM(OFFSET(AR183,,1):BD183)</f>
        <v>692</v>
      </c>
      <c r="BF183" s="174"/>
      <c r="BG183" s="173">
        <f t="shared" ca="1" si="406"/>
        <v>0</v>
      </c>
      <c r="BH183" s="173">
        <f t="shared" ca="1" si="406"/>
        <v>0</v>
      </c>
      <c r="BI183" s="173">
        <f t="shared" ca="1" si="406"/>
        <v>0</v>
      </c>
      <c r="BJ183" s="173">
        <f t="shared" ca="1" si="406"/>
        <v>0</v>
      </c>
      <c r="BK183" s="173">
        <f t="shared" ca="1" si="406"/>
        <v>0</v>
      </c>
      <c r="BL183" s="173">
        <f t="shared" ca="1" si="406"/>
        <v>-1</v>
      </c>
      <c r="BM183" s="173">
        <f t="shared" ca="1" si="406"/>
        <v>0</v>
      </c>
      <c r="BN183" s="173">
        <f t="shared" ca="1" si="406"/>
        <v>0</v>
      </c>
      <c r="BO183" s="173">
        <f t="shared" ca="1" si="406"/>
        <v>1</v>
      </c>
      <c r="BP183" s="173">
        <f t="shared" ca="1" si="406"/>
        <v>-1</v>
      </c>
      <c r="BQ183" s="173">
        <f t="shared" ca="1" si="406"/>
        <v>0</v>
      </c>
      <c r="BR183" s="173">
        <f t="shared" ca="1" si="406"/>
        <v>0</v>
      </c>
      <c r="BS183" s="173"/>
      <c r="BT183" s="173">
        <f ca="1">SUM(OFFSET(BG183,,1):BS183)</f>
        <v>-1</v>
      </c>
      <c r="BU183" s="174"/>
      <c r="BV183" s="173"/>
      <c r="BW183" s="173">
        <v>75</v>
      </c>
      <c r="BX183" s="173">
        <v>79</v>
      </c>
      <c r="BY183" s="173">
        <v>29</v>
      </c>
      <c r="BZ183" s="173">
        <v>19</v>
      </c>
      <c r="CA183" s="173">
        <v>60</v>
      </c>
      <c r="CB183" s="173">
        <v>17</v>
      </c>
      <c r="CC183" s="173">
        <v>90</v>
      </c>
      <c r="CD183" s="173">
        <v>73</v>
      </c>
      <c r="CE183" s="173">
        <v>271</v>
      </c>
      <c r="CF183" s="506">
        <v>11</v>
      </c>
      <c r="CG183" s="173">
        <v>0</v>
      </c>
      <c r="CH183" s="173"/>
      <c r="CI183" s="173">
        <f ca="1">SUM(OFFSET(BV183,,1):CH183)</f>
        <v>724</v>
      </c>
      <c r="CJ183" s="174"/>
      <c r="CK183" s="173"/>
      <c r="CL183" s="173">
        <v>86</v>
      </c>
      <c r="CM183" s="173">
        <v>82</v>
      </c>
      <c r="CN183" s="173">
        <v>29</v>
      </c>
      <c r="CO183" s="173">
        <v>21</v>
      </c>
      <c r="CP183" s="173">
        <v>71</v>
      </c>
      <c r="CQ183" s="173">
        <v>19</v>
      </c>
      <c r="CR183" s="173">
        <v>92</v>
      </c>
      <c r="CS183" s="173">
        <v>73</v>
      </c>
      <c r="CT183" s="173">
        <v>280</v>
      </c>
      <c r="CU183" s="173">
        <v>11</v>
      </c>
      <c r="CV183" s="173">
        <v>0</v>
      </c>
      <c r="CW183" s="173"/>
      <c r="CX183" s="173">
        <f ca="1">SUM(OFFSET(CK183,,1):CW183)</f>
        <v>764</v>
      </c>
      <c r="CY183" s="174"/>
      <c r="CZ183" s="173"/>
      <c r="DA183" s="173">
        <v>97</v>
      </c>
      <c r="DB183" s="173">
        <v>82</v>
      </c>
      <c r="DC183" s="173">
        <v>29</v>
      </c>
      <c r="DD183" s="173">
        <v>20</v>
      </c>
      <c r="DE183" s="173">
        <v>79</v>
      </c>
      <c r="DF183" s="173">
        <v>20</v>
      </c>
      <c r="DG183" s="173">
        <v>113</v>
      </c>
      <c r="DH183" s="173">
        <v>73</v>
      </c>
      <c r="DI183" s="173">
        <v>294</v>
      </c>
      <c r="DJ183" s="173">
        <v>11</v>
      </c>
      <c r="DK183" s="173">
        <v>0</v>
      </c>
      <c r="DL183" s="173"/>
      <c r="DM183" s="173">
        <f ca="1">SUM(OFFSET(CZ183,,1):DL183)</f>
        <v>818</v>
      </c>
      <c r="DN183" s="174"/>
      <c r="DO183" s="173"/>
      <c r="DP183" s="173">
        <v>102</v>
      </c>
      <c r="DQ183" s="173">
        <v>82</v>
      </c>
      <c r="DR183" s="173">
        <v>29</v>
      </c>
      <c r="DS183" s="173">
        <v>21</v>
      </c>
      <c r="DT183" s="173">
        <v>84</v>
      </c>
      <c r="DU183" s="173">
        <v>21</v>
      </c>
      <c r="DV183" s="173">
        <v>113</v>
      </c>
      <c r="DW183" s="173">
        <v>73</v>
      </c>
      <c r="DX183" s="173">
        <v>308</v>
      </c>
      <c r="DY183" s="173">
        <v>11</v>
      </c>
      <c r="DZ183" s="173">
        <v>0</v>
      </c>
      <c r="EA183" s="173"/>
      <c r="EB183" s="173">
        <f ca="1">SUM(OFFSET(DO183,,1):EA183)</f>
        <v>844</v>
      </c>
      <c r="EC183" s="174"/>
      <c r="ED183" s="173"/>
      <c r="EE183" s="173">
        <v>104</v>
      </c>
      <c r="EF183" s="173">
        <v>82</v>
      </c>
      <c r="EG183" s="173">
        <v>29</v>
      </c>
      <c r="EH183" s="173">
        <v>21</v>
      </c>
      <c r="EI183" s="173">
        <v>89</v>
      </c>
      <c r="EJ183" s="173">
        <v>22</v>
      </c>
      <c r="EK183" s="173">
        <v>113</v>
      </c>
      <c r="EL183" s="173">
        <v>73</v>
      </c>
      <c r="EM183" s="173">
        <v>314</v>
      </c>
      <c r="EN183" s="173">
        <v>11</v>
      </c>
      <c r="EO183" s="173">
        <v>0</v>
      </c>
      <c r="EP183" s="173"/>
      <c r="EQ183" s="173">
        <f ca="1">SUM(OFFSET(ED183,,1):EP183)</f>
        <v>858</v>
      </c>
      <c r="ER183" s="174"/>
      <c r="ES183" s="173"/>
      <c r="ET183" s="173">
        <v>104</v>
      </c>
      <c r="EU183" s="173">
        <v>82</v>
      </c>
      <c r="EV183" s="173">
        <v>29</v>
      </c>
      <c r="EW183" s="173">
        <v>21</v>
      </c>
      <c r="EX183" s="173">
        <v>89</v>
      </c>
      <c r="EY183" s="173">
        <v>22</v>
      </c>
      <c r="EZ183" s="173">
        <v>113</v>
      </c>
      <c r="FA183" s="173">
        <v>73</v>
      </c>
      <c r="FB183" s="173">
        <v>314</v>
      </c>
      <c r="FC183" s="173">
        <v>11</v>
      </c>
      <c r="FD183" s="173">
        <v>0</v>
      </c>
      <c r="FE183" s="173"/>
      <c r="FF183" s="173">
        <f ca="1">SUM(OFFSET(ES183,,1):FE183)</f>
        <v>858</v>
      </c>
      <c r="FG183" s="174"/>
      <c r="FH183" s="173"/>
      <c r="FI183" s="173">
        <v>104</v>
      </c>
      <c r="FJ183" s="173">
        <v>82</v>
      </c>
      <c r="FK183" s="173">
        <v>29</v>
      </c>
      <c r="FL183" s="173">
        <v>21</v>
      </c>
      <c r="FM183" s="173">
        <v>89</v>
      </c>
      <c r="FN183" s="173">
        <v>22</v>
      </c>
      <c r="FO183" s="173">
        <v>113</v>
      </c>
      <c r="FP183" s="173">
        <v>73</v>
      </c>
      <c r="FQ183" s="173">
        <v>314</v>
      </c>
      <c r="FR183" s="173">
        <v>11</v>
      </c>
      <c r="FS183" s="173">
        <v>0</v>
      </c>
      <c r="FT183" s="173"/>
      <c r="FU183" s="173">
        <f ca="1">SUM(OFFSET(FH183,,1):FT183)</f>
        <v>858</v>
      </c>
      <c r="FV183" s="174"/>
      <c r="FW183" s="173"/>
      <c r="FX183" s="173">
        <v>104</v>
      </c>
      <c r="FY183" s="173">
        <v>82</v>
      </c>
      <c r="FZ183" s="173">
        <v>29</v>
      </c>
      <c r="GA183" s="173">
        <v>21</v>
      </c>
      <c r="GB183" s="173">
        <v>89</v>
      </c>
      <c r="GC183" s="173">
        <v>22</v>
      </c>
      <c r="GD183" s="173">
        <v>113</v>
      </c>
      <c r="GE183" s="173">
        <v>73</v>
      </c>
      <c r="GF183" s="173">
        <v>314</v>
      </c>
      <c r="GG183" s="173">
        <v>11</v>
      </c>
      <c r="GH183" s="173">
        <v>0</v>
      </c>
      <c r="GI183" s="173"/>
      <c r="GJ183" s="173">
        <f ca="1">SUM(OFFSET(FW183,,1):GI183)</f>
        <v>858</v>
      </c>
      <c r="GK183" s="174"/>
      <c r="GL183" s="173"/>
      <c r="GM183" s="173">
        <v>104</v>
      </c>
      <c r="GN183" s="173">
        <v>82</v>
      </c>
      <c r="GO183" s="173">
        <v>29</v>
      </c>
      <c r="GP183" s="173">
        <v>21</v>
      </c>
      <c r="GQ183" s="173">
        <v>89</v>
      </c>
      <c r="GR183" s="173">
        <v>22</v>
      </c>
      <c r="GS183" s="173">
        <v>113</v>
      </c>
      <c r="GT183" s="173">
        <v>73</v>
      </c>
      <c r="GU183" s="173">
        <v>314</v>
      </c>
      <c r="GV183" s="173">
        <v>11</v>
      </c>
      <c r="GW183" s="173">
        <v>0</v>
      </c>
      <c r="GX183" s="173"/>
      <c r="GY183" s="173">
        <f ca="1">SUM(OFFSET(GL183,,1):GX183)</f>
        <v>858</v>
      </c>
    </row>
    <row r="184" spans="1:207" s="137" customFormat="1" ht="12" hidden="1" customHeight="1" outlineLevel="1">
      <c r="A184" s="172"/>
      <c r="B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61" t="s">
        <v>53</v>
      </c>
      <c r="W184" s="133"/>
      <c r="X184" s="133"/>
      <c r="Y184" s="133"/>
      <c r="Z184" s="133"/>
      <c r="AA184" s="114"/>
      <c r="AB184" s="152" t="s">
        <v>53</v>
      </c>
      <c r="AC184" s="173"/>
      <c r="AD184" s="173">
        <v>2</v>
      </c>
      <c r="AE184" s="173">
        <v>12</v>
      </c>
      <c r="AF184" s="173">
        <v>1</v>
      </c>
      <c r="AG184" s="173">
        <v>0</v>
      </c>
      <c r="AH184" s="173">
        <v>26</v>
      </c>
      <c r="AI184" s="173">
        <v>0</v>
      </c>
      <c r="AJ184" s="173">
        <v>0</v>
      </c>
      <c r="AK184" s="173">
        <v>0</v>
      </c>
      <c r="AL184" s="173">
        <v>112</v>
      </c>
      <c r="AM184" s="173">
        <v>0</v>
      </c>
      <c r="AN184" s="173">
        <v>0</v>
      </c>
      <c r="AO184" s="173"/>
      <c r="AP184" s="173">
        <f ca="1">SUM(OFFSET(AC184,,1):AO184)</f>
        <v>153</v>
      </c>
      <c r="AQ184" s="174"/>
      <c r="AR184" s="173"/>
      <c r="AS184" s="173">
        <v>2</v>
      </c>
      <c r="AT184" s="173">
        <v>12</v>
      </c>
      <c r="AU184" s="173">
        <v>1</v>
      </c>
      <c r="AV184" s="173">
        <v>0</v>
      </c>
      <c r="AW184" s="173">
        <v>26</v>
      </c>
      <c r="AX184" s="173">
        <v>0</v>
      </c>
      <c r="AY184" s="173">
        <v>0</v>
      </c>
      <c r="AZ184" s="173">
        <v>0</v>
      </c>
      <c r="BA184" s="173">
        <v>112</v>
      </c>
      <c r="BB184" s="173">
        <v>0</v>
      </c>
      <c r="BC184" s="173">
        <v>0</v>
      </c>
      <c r="BD184" s="173"/>
      <c r="BE184" s="173">
        <f ca="1">SUM(OFFSET(AR184,,1):BD184)</f>
        <v>153</v>
      </c>
      <c r="BF184" s="174"/>
      <c r="BG184" s="173">
        <f t="shared" ca="1" si="406"/>
        <v>0</v>
      </c>
      <c r="BH184" s="173">
        <f t="shared" ca="1" si="406"/>
        <v>0</v>
      </c>
      <c r="BI184" s="173">
        <f t="shared" ca="1" si="406"/>
        <v>0</v>
      </c>
      <c r="BJ184" s="173">
        <f t="shared" ca="1" si="406"/>
        <v>0</v>
      </c>
      <c r="BK184" s="173">
        <f t="shared" ca="1" si="406"/>
        <v>0</v>
      </c>
      <c r="BL184" s="173">
        <f t="shared" ca="1" si="406"/>
        <v>0</v>
      </c>
      <c r="BM184" s="173">
        <f t="shared" ca="1" si="406"/>
        <v>0</v>
      </c>
      <c r="BN184" s="173">
        <f t="shared" ca="1" si="406"/>
        <v>0</v>
      </c>
      <c r="BO184" s="173">
        <f t="shared" ca="1" si="406"/>
        <v>0</v>
      </c>
      <c r="BP184" s="173">
        <f t="shared" ca="1" si="406"/>
        <v>0</v>
      </c>
      <c r="BQ184" s="173">
        <f t="shared" ca="1" si="406"/>
        <v>0</v>
      </c>
      <c r="BR184" s="173">
        <f t="shared" ca="1" si="406"/>
        <v>0</v>
      </c>
      <c r="BS184" s="173"/>
      <c r="BT184" s="173">
        <f ca="1">SUM(OFFSET(BG184,,1):BS184)</f>
        <v>0</v>
      </c>
      <c r="BU184" s="174"/>
      <c r="BV184" s="173"/>
      <c r="BW184" s="173">
        <v>92</v>
      </c>
      <c r="BX184" s="173">
        <v>0</v>
      </c>
      <c r="BY184" s="173">
        <v>30</v>
      </c>
      <c r="BZ184" s="173">
        <v>5</v>
      </c>
      <c r="CA184" s="173">
        <v>31</v>
      </c>
      <c r="CB184" s="173">
        <v>0</v>
      </c>
      <c r="CC184" s="173">
        <v>0</v>
      </c>
      <c r="CD184" s="173">
        <v>0</v>
      </c>
      <c r="CE184" s="173">
        <v>35</v>
      </c>
      <c r="CF184" s="506">
        <v>76</v>
      </c>
      <c r="CG184" s="173">
        <v>0</v>
      </c>
      <c r="CH184" s="173"/>
      <c r="CI184" s="173">
        <f ca="1">SUM(OFFSET(BV184,,1):CH184)</f>
        <v>269</v>
      </c>
      <c r="CJ184" s="174"/>
      <c r="CK184" s="173"/>
      <c r="CL184" s="173">
        <v>95</v>
      </c>
      <c r="CM184" s="173">
        <v>15</v>
      </c>
      <c r="CN184" s="173">
        <v>5</v>
      </c>
      <c r="CO184" s="173">
        <v>19</v>
      </c>
      <c r="CP184" s="173">
        <v>45</v>
      </c>
      <c r="CQ184" s="173">
        <v>18</v>
      </c>
      <c r="CR184" s="173">
        <v>6</v>
      </c>
      <c r="CS184" s="173">
        <v>0</v>
      </c>
      <c r="CT184" s="173">
        <v>25</v>
      </c>
      <c r="CU184" s="173">
        <v>0</v>
      </c>
      <c r="CV184" s="173">
        <v>0</v>
      </c>
      <c r="CW184" s="173"/>
      <c r="CX184" s="173">
        <f ca="1">SUM(OFFSET(CK184,,1):CW184)</f>
        <v>228</v>
      </c>
      <c r="CY184" s="174"/>
      <c r="CZ184" s="173"/>
      <c r="DA184" s="173">
        <v>95</v>
      </c>
      <c r="DB184" s="173">
        <v>0</v>
      </c>
      <c r="DC184" s="173">
        <v>5</v>
      </c>
      <c r="DD184" s="173">
        <v>0</v>
      </c>
      <c r="DE184" s="173">
        <v>34</v>
      </c>
      <c r="DF184" s="173">
        <v>10</v>
      </c>
      <c r="DG184" s="173">
        <v>68</v>
      </c>
      <c r="DH184" s="173">
        <v>0</v>
      </c>
      <c r="DI184" s="173">
        <v>41</v>
      </c>
      <c r="DJ184" s="173">
        <v>10</v>
      </c>
      <c r="DK184" s="173">
        <v>0</v>
      </c>
      <c r="DL184" s="173"/>
      <c r="DM184" s="173">
        <f ca="1">SUM(OFFSET(CZ184,,1):DL184)</f>
        <v>263</v>
      </c>
      <c r="DN184" s="174"/>
      <c r="DO184" s="173"/>
      <c r="DP184" s="173">
        <v>40</v>
      </c>
      <c r="DQ184" s="173">
        <v>0</v>
      </c>
      <c r="DR184" s="173">
        <v>5</v>
      </c>
      <c r="DS184" s="173">
        <v>5</v>
      </c>
      <c r="DT184" s="173">
        <v>20</v>
      </c>
      <c r="DU184" s="173">
        <v>6</v>
      </c>
      <c r="DV184" s="173">
        <v>0</v>
      </c>
      <c r="DW184" s="173">
        <v>0</v>
      </c>
      <c r="DX184" s="173">
        <v>40</v>
      </c>
      <c r="DY184" s="173">
        <v>0</v>
      </c>
      <c r="DZ184" s="173">
        <v>0</v>
      </c>
      <c r="EA184" s="173"/>
      <c r="EB184" s="173">
        <f ca="1">SUM(OFFSET(DO184,,1):EA184)</f>
        <v>116</v>
      </c>
      <c r="EC184" s="174"/>
      <c r="ED184" s="173"/>
      <c r="EE184" s="173">
        <v>15</v>
      </c>
      <c r="EF184" s="173">
        <v>0</v>
      </c>
      <c r="EG184" s="173">
        <v>0</v>
      </c>
      <c r="EH184" s="173">
        <v>0</v>
      </c>
      <c r="EI184" s="173">
        <v>20</v>
      </c>
      <c r="EJ184" s="173">
        <v>6</v>
      </c>
      <c r="EK184" s="173">
        <v>0</v>
      </c>
      <c r="EL184" s="173">
        <v>0</v>
      </c>
      <c r="EM184" s="173">
        <v>18</v>
      </c>
      <c r="EN184" s="173">
        <v>0</v>
      </c>
      <c r="EO184" s="173">
        <v>0</v>
      </c>
      <c r="EP184" s="173"/>
      <c r="EQ184" s="173">
        <f ca="1">SUM(OFFSET(ED184,,1):EP184)</f>
        <v>59</v>
      </c>
      <c r="ER184" s="174"/>
      <c r="ES184" s="173"/>
      <c r="ET184" s="173">
        <v>0</v>
      </c>
      <c r="EU184" s="173">
        <v>0</v>
      </c>
      <c r="EV184" s="173">
        <v>0</v>
      </c>
      <c r="EW184" s="173">
        <v>0</v>
      </c>
      <c r="EX184" s="173">
        <v>0</v>
      </c>
      <c r="EY184" s="173">
        <v>0</v>
      </c>
      <c r="EZ184" s="173">
        <v>0</v>
      </c>
      <c r="FA184" s="173">
        <v>0</v>
      </c>
      <c r="FB184" s="173">
        <v>0</v>
      </c>
      <c r="FC184" s="173">
        <v>0</v>
      </c>
      <c r="FD184" s="173">
        <v>0</v>
      </c>
      <c r="FE184" s="173"/>
      <c r="FF184" s="173">
        <f ca="1">SUM(OFFSET(ES184,,1):FE184)</f>
        <v>0</v>
      </c>
      <c r="FG184" s="174"/>
      <c r="FH184" s="173"/>
      <c r="FI184" s="173">
        <v>0</v>
      </c>
      <c r="FJ184" s="173">
        <v>0</v>
      </c>
      <c r="FK184" s="173">
        <v>0</v>
      </c>
      <c r="FL184" s="173">
        <v>0</v>
      </c>
      <c r="FM184" s="173">
        <v>0</v>
      </c>
      <c r="FN184" s="173">
        <v>0</v>
      </c>
      <c r="FO184" s="173">
        <v>0</v>
      </c>
      <c r="FP184" s="173">
        <v>0</v>
      </c>
      <c r="FQ184" s="173">
        <v>0</v>
      </c>
      <c r="FR184" s="173">
        <v>0</v>
      </c>
      <c r="FS184" s="173">
        <v>0</v>
      </c>
      <c r="FT184" s="173"/>
      <c r="FU184" s="173">
        <f ca="1">SUM(OFFSET(FH184,,1):FT184)</f>
        <v>0</v>
      </c>
      <c r="FV184" s="174"/>
      <c r="FW184" s="173"/>
      <c r="FX184" s="173">
        <v>0</v>
      </c>
      <c r="FY184" s="173">
        <v>0</v>
      </c>
      <c r="FZ184" s="173">
        <v>0</v>
      </c>
      <c r="GA184" s="173">
        <v>0</v>
      </c>
      <c r="GB184" s="173">
        <v>0</v>
      </c>
      <c r="GC184" s="173">
        <v>0</v>
      </c>
      <c r="GD184" s="173">
        <v>0</v>
      </c>
      <c r="GE184" s="173">
        <v>0</v>
      </c>
      <c r="GF184" s="173">
        <v>0</v>
      </c>
      <c r="GG184" s="173">
        <v>0</v>
      </c>
      <c r="GH184" s="173">
        <v>0</v>
      </c>
      <c r="GI184" s="173"/>
      <c r="GJ184" s="173">
        <f ca="1">SUM(OFFSET(FW184,,1):GI184)</f>
        <v>0</v>
      </c>
      <c r="GK184" s="174"/>
      <c r="GL184" s="173"/>
      <c r="GM184" s="173">
        <v>0</v>
      </c>
      <c r="GN184" s="173">
        <v>0</v>
      </c>
      <c r="GO184" s="173">
        <v>0</v>
      </c>
      <c r="GP184" s="173">
        <v>0</v>
      </c>
      <c r="GQ184" s="173">
        <v>0</v>
      </c>
      <c r="GR184" s="173">
        <v>0</v>
      </c>
      <c r="GS184" s="173">
        <v>0</v>
      </c>
      <c r="GT184" s="173">
        <v>0</v>
      </c>
      <c r="GU184" s="173">
        <v>0</v>
      </c>
      <c r="GV184" s="173">
        <v>0</v>
      </c>
      <c r="GW184" s="173">
        <v>0</v>
      </c>
      <c r="GX184" s="173"/>
      <c r="GY184" s="173">
        <f ca="1">SUM(OFFSET(GL184,,1):GX184)</f>
        <v>0</v>
      </c>
    </row>
    <row r="185" spans="1:207" s="137" customFormat="1" ht="12" hidden="1" customHeight="1" outlineLevel="1">
      <c r="A185" s="172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W185" s="133"/>
      <c r="X185" s="133"/>
      <c r="Y185" s="133"/>
      <c r="Z185" s="133"/>
      <c r="AA185" s="114"/>
      <c r="AB185" s="114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4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4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73"/>
      <c r="BU185" s="174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506"/>
      <c r="CG185" s="173"/>
      <c r="CH185" s="173"/>
      <c r="CI185" s="173"/>
      <c r="CJ185" s="174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4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4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4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  <c r="EQ185" s="173"/>
      <c r="ER185" s="174"/>
      <c r="ES185" s="173"/>
      <c r="ET185" s="173"/>
      <c r="EU185" s="173"/>
      <c r="EV185" s="173"/>
      <c r="EW185" s="173"/>
      <c r="EX185" s="173"/>
      <c r="EY185" s="173"/>
      <c r="EZ185" s="173"/>
      <c r="FA185" s="173"/>
      <c r="FB185" s="173"/>
      <c r="FC185" s="173"/>
      <c r="FD185" s="173"/>
      <c r="FE185" s="173"/>
      <c r="FF185" s="173"/>
      <c r="FG185" s="174"/>
      <c r="FH185" s="173"/>
      <c r="FI185" s="173"/>
      <c r="FJ185" s="173"/>
      <c r="FK185" s="173"/>
      <c r="FL185" s="173"/>
      <c r="FM185" s="173"/>
      <c r="FN185" s="173"/>
      <c r="FO185" s="173"/>
      <c r="FP185" s="173"/>
      <c r="FQ185" s="173"/>
      <c r="FR185" s="173"/>
      <c r="FS185" s="173"/>
      <c r="FT185" s="173"/>
      <c r="FU185" s="173"/>
      <c r="FV185" s="174"/>
      <c r="FW185" s="173"/>
      <c r="FX185" s="173"/>
      <c r="FY185" s="173"/>
      <c r="FZ185" s="173"/>
      <c r="GA185" s="173"/>
      <c r="GB185" s="173"/>
      <c r="GC185" s="173"/>
      <c r="GD185" s="173"/>
      <c r="GE185" s="173"/>
      <c r="GF185" s="173"/>
      <c r="GG185" s="173"/>
      <c r="GH185" s="173"/>
      <c r="GI185" s="173"/>
      <c r="GJ185" s="173"/>
      <c r="GK185" s="174"/>
      <c r="GL185" s="173"/>
      <c r="GM185" s="173"/>
      <c r="GN185" s="173"/>
      <c r="GO185" s="173"/>
      <c r="GP185" s="173"/>
      <c r="GQ185" s="173"/>
      <c r="GR185" s="173"/>
      <c r="GS185" s="173"/>
      <c r="GT185" s="173"/>
      <c r="GU185" s="173"/>
      <c r="GV185" s="173"/>
      <c r="GW185" s="173"/>
      <c r="GX185" s="173"/>
      <c r="GY185" s="173"/>
    </row>
    <row r="186" spans="1:207" s="137" customFormat="1" ht="12" hidden="1" customHeight="1" outlineLevel="1">
      <c r="A186" s="172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W186" s="133"/>
      <c r="X186" s="133"/>
      <c r="Y186" s="133"/>
      <c r="Z186" s="133"/>
      <c r="AA186" s="120" t="s">
        <v>54</v>
      </c>
      <c r="AB186" s="114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4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4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73"/>
      <c r="BU186" s="174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506"/>
      <c r="CG186" s="173"/>
      <c r="CH186" s="173"/>
      <c r="CI186" s="173"/>
      <c r="CJ186" s="174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4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4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4"/>
      <c r="ED186" s="173"/>
      <c r="EE186" s="173"/>
      <c r="EF186" s="173"/>
      <c r="EG186" s="173"/>
      <c r="EH186" s="173"/>
      <c r="EI186" s="173"/>
      <c r="EJ186" s="173"/>
      <c r="EK186" s="173"/>
      <c r="EL186" s="173"/>
      <c r="EM186" s="173"/>
      <c r="EN186" s="173"/>
      <c r="EO186" s="173"/>
      <c r="EP186" s="173"/>
      <c r="EQ186" s="173"/>
      <c r="ER186" s="174"/>
      <c r="ES186" s="173"/>
      <c r="ET186" s="173"/>
      <c r="EU186" s="173"/>
      <c r="EV186" s="173"/>
      <c r="EW186" s="173"/>
      <c r="EX186" s="173"/>
      <c r="EY186" s="173"/>
      <c r="EZ186" s="173"/>
      <c r="FA186" s="173"/>
      <c r="FB186" s="173"/>
      <c r="FC186" s="173"/>
      <c r="FD186" s="173"/>
      <c r="FE186" s="173"/>
      <c r="FF186" s="173"/>
      <c r="FG186" s="174"/>
      <c r="FH186" s="173"/>
      <c r="FI186" s="173"/>
      <c r="FJ186" s="173"/>
      <c r="FK186" s="173"/>
      <c r="FL186" s="173"/>
      <c r="FM186" s="173"/>
      <c r="FN186" s="173"/>
      <c r="FO186" s="173"/>
      <c r="FP186" s="173"/>
      <c r="FQ186" s="173"/>
      <c r="FR186" s="173"/>
      <c r="FS186" s="173"/>
      <c r="FT186" s="173"/>
      <c r="FU186" s="173"/>
      <c r="FV186" s="174"/>
      <c r="FW186" s="173"/>
      <c r="FX186" s="173"/>
      <c r="FY186" s="173"/>
      <c r="FZ186" s="173"/>
      <c r="GA186" s="173"/>
      <c r="GB186" s="173"/>
      <c r="GC186" s="173"/>
      <c r="GD186" s="173"/>
      <c r="GE186" s="173"/>
      <c r="GF186" s="173"/>
      <c r="GG186" s="173"/>
      <c r="GH186" s="173"/>
      <c r="GI186" s="173"/>
      <c r="GJ186" s="173"/>
      <c r="GK186" s="174"/>
      <c r="GL186" s="173"/>
      <c r="GM186" s="173"/>
      <c r="GN186" s="173"/>
      <c r="GO186" s="173"/>
      <c r="GP186" s="173"/>
      <c r="GQ186" s="173"/>
      <c r="GR186" s="173"/>
      <c r="GS186" s="173"/>
      <c r="GT186" s="173"/>
      <c r="GU186" s="173"/>
      <c r="GV186" s="173"/>
      <c r="GW186" s="173"/>
      <c r="GX186" s="173"/>
      <c r="GY186" s="173"/>
    </row>
    <row r="187" spans="1:207" s="137" customFormat="1" ht="12" hidden="1" customHeight="1" outlineLevel="1">
      <c r="A187" s="172"/>
      <c r="B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75" t="s">
        <v>167</v>
      </c>
      <c r="W187" s="133"/>
      <c r="X187" s="133"/>
      <c r="Y187" s="133"/>
      <c r="Z187" s="133"/>
      <c r="AA187" s="114"/>
      <c r="AB187" s="114" t="s">
        <v>55</v>
      </c>
      <c r="AC187" s="173"/>
      <c r="AD187" s="173">
        <v>45.323600458681099</v>
      </c>
      <c r="AE187" s="173">
        <v>37.846517282001201</v>
      </c>
      <c r="AF187" s="173">
        <v>42.050372283630402</v>
      </c>
      <c r="AG187" s="173">
        <v>14.923792985688101</v>
      </c>
      <c r="AH187" s="173">
        <v>18.3123751248751</v>
      </c>
      <c r="AI187" s="173">
        <v>15.165493646138801</v>
      </c>
      <c r="AJ187" s="173">
        <v>24.043240349072001</v>
      </c>
      <c r="AK187" s="173">
        <v>57.5567425182345</v>
      </c>
      <c r="AL187" s="173">
        <v>62.299180713115902</v>
      </c>
      <c r="AM187" s="173">
        <v>28.9689534927438</v>
      </c>
      <c r="AN187" s="173">
        <v>24.178419565833799</v>
      </c>
      <c r="AO187" s="173"/>
      <c r="AP187" s="173">
        <f ca="1">SUM(OFFSET(AC187,,1):AO187)</f>
        <v>370.66868842001475</v>
      </c>
      <c r="AQ187" s="174"/>
      <c r="AR187" s="173"/>
      <c r="AS187" s="173">
        <v>45.458497819384903</v>
      </c>
      <c r="AT187" s="173">
        <v>38.061668797152699</v>
      </c>
      <c r="AU187" s="173">
        <v>41.686735919994</v>
      </c>
      <c r="AV187" s="173">
        <v>14.923792985688101</v>
      </c>
      <c r="AW187" s="173">
        <v>18.189333166833201</v>
      </c>
      <c r="AX187" s="173">
        <v>15.165493646138801</v>
      </c>
      <c r="AY187" s="173">
        <v>24.043240349072001</v>
      </c>
      <c r="AZ187" s="173">
        <v>57.5567425182345</v>
      </c>
      <c r="BA187" s="173">
        <v>62.299180713115902</v>
      </c>
      <c r="BB187" s="173">
        <v>28.315671291074501</v>
      </c>
      <c r="BC187" s="173">
        <v>24.178419565833799</v>
      </c>
      <c r="BD187" s="173"/>
      <c r="BE187" s="173">
        <f ca="1">SUM(OFFSET(AR187,,1):BD187)</f>
        <v>369.87877677252243</v>
      </c>
      <c r="BF187" s="174"/>
      <c r="BG187" s="173">
        <f t="shared" ref="BG187:BR188" ca="1" si="407">OFFSET($AR187,,COLUMN()-COLUMN($BG187))-OFFSET($AC187,,COLUMN()-COLUMN($BG187))</f>
        <v>0</v>
      </c>
      <c r="BH187" s="173">
        <f t="shared" ca="1" si="407"/>
        <v>0.13489736070380332</v>
      </c>
      <c r="BI187" s="173">
        <f t="shared" ca="1" si="407"/>
        <v>0.21515151515149711</v>
      </c>
      <c r="BJ187" s="173">
        <f t="shared" ca="1" si="407"/>
        <v>-0.36363636363640239</v>
      </c>
      <c r="BK187" s="173">
        <f t="shared" ca="1" si="407"/>
        <v>0</v>
      </c>
      <c r="BL187" s="173">
        <f t="shared" ca="1" si="407"/>
        <v>-0.12304195804189888</v>
      </c>
      <c r="BM187" s="173">
        <f t="shared" ca="1" si="407"/>
        <v>0</v>
      </c>
      <c r="BN187" s="173">
        <f t="shared" ca="1" si="407"/>
        <v>0</v>
      </c>
      <c r="BO187" s="173">
        <f t="shared" ca="1" si="407"/>
        <v>0</v>
      </c>
      <c r="BP187" s="173">
        <f t="shared" ca="1" si="407"/>
        <v>0</v>
      </c>
      <c r="BQ187" s="173">
        <f t="shared" ca="1" si="407"/>
        <v>-0.65328220166929896</v>
      </c>
      <c r="BR187" s="173">
        <f t="shared" ca="1" si="407"/>
        <v>0</v>
      </c>
      <c r="BS187" s="135"/>
      <c r="BT187" s="173">
        <f ca="1">SUM(OFFSET(BG187,,1):BS187)</f>
        <v>-0.78991164749229981</v>
      </c>
      <c r="BU187" s="174"/>
      <c r="BV187" s="173"/>
      <c r="BW187" s="173">
        <v>54.075000000000003</v>
      </c>
      <c r="BX187" s="173">
        <v>39.955769230769199</v>
      </c>
      <c r="BY187" s="173">
        <v>38.6</v>
      </c>
      <c r="BZ187" s="173">
        <v>16.014743589743599</v>
      </c>
      <c r="CA187" s="173">
        <v>21.3379807692308</v>
      </c>
      <c r="CB187" s="173">
        <v>14.1</v>
      </c>
      <c r="CC187" s="173">
        <v>24.1060096153846</v>
      </c>
      <c r="CD187" s="173">
        <v>36.9166666666667</v>
      </c>
      <c r="CE187" s="173">
        <v>68.837884615384596</v>
      </c>
      <c r="CF187" s="506">
        <v>31.242307692307701</v>
      </c>
      <c r="CG187" s="173">
        <v>30.4</v>
      </c>
      <c r="CH187" s="173"/>
      <c r="CI187" s="173">
        <f ca="1">SUM(OFFSET(BV187,,1):CH187)</f>
        <v>375.5863621794872</v>
      </c>
      <c r="CJ187" s="174"/>
      <c r="CK187" s="173"/>
      <c r="CL187" s="173">
        <v>66.305769230769201</v>
      </c>
      <c r="CM187" s="173">
        <v>39.955769230769199</v>
      </c>
      <c r="CN187" s="173">
        <v>38.6</v>
      </c>
      <c r="CO187" s="173">
        <v>16.014743589743599</v>
      </c>
      <c r="CP187" s="173">
        <v>23.3379807692308</v>
      </c>
      <c r="CQ187" s="173">
        <v>14.1</v>
      </c>
      <c r="CR187" s="173">
        <v>24.1060096153846</v>
      </c>
      <c r="CS187" s="173">
        <v>37.1666666666667</v>
      </c>
      <c r="CT187" s="173">
        <v>76.600705128205107</v>
      </c>
      <c r="CU187" s="173">
        <v>31.242307692307701</v>
      </c>
      <c r="CV187" s="173">
        <v>30.4</v>
      </c>
      <c r="CW187" s="173"/>
      <c r="CX187" s="173">
        <f ca="1">SUM(OFFSET(CK187,,1):CW187)</f>
        <v>397.82995192307686</v>
      </c>
      <c r="CY187" s="174"/>
      <c r="CZ187" s="173"/>
      <c r="DA187" s="173">
        <v>75.767307692307696</v>
      </c>
      <c r="DB187" s="173">
        <v>39.955769230769199</v>
      </c>
      <c r="DC187" s="173">
        <v>38.6</v>
      </c>
      <c r="DD187" s="173">
        <v>16.014743589743599</v>
      </c>
      <c r="DE187" s="173">
        <v>28.414903846153798</v>
      </c>
      <c r="DF187" s="173">
        <v>14.1</v>
      </c>
      <c r="DG187" s="173">
        <v>24.1060096153846</v>
      </c>
      <c r="DH187" s="173">
        <v>37.1666666666667</v>
      </c>
      <c r="DI187" s="173">
        <v>84.196858974359003</v>
      </c>
      <c r="DJ187" s="173">
        <v>31.242307692307701</v>
      </c>
      <c r="DK187" s="173">
        <v>30.4</v>
      </c>
      <c r="DL187" s="173"/>
      <c r="DM187" s="173">
        <f ca="1">SUM(OFFSET(CZ187,,1):DL187)</f>
        <v>419.96456730769228</v>
      </c>
      <c r="DN187" s="174"/>
      <c r="DO187" s="173"/>
      <c r="DP187" s="173">
        <v>76.767307692307696</v>
      </c>
      <c r="DQ187" s="173">
        <v>39.955769230769199</v>
      </c>
      <c r="DR187" s="173">
        <v>38.6</v>
      </c>
      <c r="DS187" s="173">
        <v>16.014743589743599</v>
      </c>
      <c r="DT187" s="173">
        <v>28.414903846153798</v>
      </c>
      <c r="DU187" s="173">
        <v>14.1</v>
      </c>
      <c r="DV187" s="173">
        <v>24.1060096153846</v>
      </c>
      <c r="DW187" s="173">
        <v>37.1666666666667</v>
      </c>
      <c r="DX187" s="173">
        <v>84.196858974359003</v>
      </c>
      <c r="DY187" s="173">
        <v>31.242307692307701</v>
      </c>
      <c r="DZ187" s="173">
        <v>30.4</v>
      </c>
      <c r="EA187" s="173"/>
      <c r="EB187" s="173">
        <f ca="1">SUM(OFFSET(DO187,,1):EA187)</f>
        <v>420.96456730769228</v>
      </c>
      <c r="EC187" s="174"/>
      <c r="ED187" s="173"/>
      <c r="EE187" s="173">
        <v>76.767307692307696</v>
      </c>
      <c r="EF187" s="173">
        <v>39.955769230769199</v>
      </c>
      <c r="EG187" s="173">
        <v>38.6</v>
      </c>
      <c r="EH187" s="173">
        <v>16.014743589743599</v>
      </c>
      <c r="EI187" s="173">
        <v>28.414903846153798</v>
      </c>
      <c r="EJ187" s="173">
        <v>14.1</v>
      </c>
      <c r="EK187" s="173">
        <v>24.1060096153846</v>
      </c>
      <c r="EL187" s="173">
        <v>37.1666666666667</v>
      </c>
      <c r="EM187" s="173">
        <v>84.196858974359003</v>
      </c>
      <c r="EN187" s="173">
        <v>31.242307692307701</v>
      </c>
      <c r="EO187" s="173">
        <v>30.4</v>
      </c>
      <c r="EP187" s="173"/>
      <c r="EQ187" s="173">
        <f ca="1">SUM(OFFSET(ED187,,1):EP187)</f>
        <v>420.96456730769228</v>
      </c>
      <c r="ER187" s="174"/>
      <c r="ES187" s="173"/>
      <c r="ET187" s="173">
        <v>76.767307692307696</v>
      </c>
      <c r="EU187" s="173">
        <v>39.955769230769199</v>
      </c>
      <c r="EV187" s="173">
        <v>38.6</v>
      </c>
      <c r="EW187" s="173">
        <v>16.014743589743599</v>
      </c>
      <c r="EX187" s="173">
        <v>28.414903846153798</v>
      </c>
      <c r="EY187" s="173">
        <v>14.1</v>
      </c>
      <c r="EZ187" s="173">
        <v>24.1060096153846</v>
      </c>
      <c r="FA187" s="173">
        <v>37.1666666666667</v>
      </c>
      <c r="FB187" s="173">
        <v>84.196858974359003</v>
      </c>
      <c r="FC187" s="173">
        <v>31.242307692307701</v>
      </c>
      <c r="FD187" s="173">
        <v>30.4</v>
      </c>
      <c r="FE187" s="173"/>
      <c r="FF187" s="173">
        <f ca="1">SUM(OFFSET(ES187,,1):FE187)</f>
        <v>420.96456730769228</v>
      </c>
      <c r="FG187" s="174"/>
      <c r="FH187" s="173"/>
      <c r="FI187" s="173">
        <v>76.767307692307696</v>
      </c>
      <c r="FJ187" s="173">
        <v>39.955769230769199</v>
      </c>
      <c r="FK187" s="173">
        <v>38.6</v>
      </c>
      <c r="FL187" s="173">
        <v>16.014743589743599</v>
      </c>
      <c r="FM187" s="173">
        <v>28.414903846153798</v>
      </c>
      <c r="FN187" s="173">
        <v>14.1</v>
      </c>
      <c r="FO187" s="173">
        <v>24.1060096153846</v>
      </c>
      <c r="FP187" s="173">
        <v>37.1666666666667</v>
      </c>
      <c r="FQ187" s="173">
        <v>84.196858974359003</v>
      </c>
      <c r="FR187" s="173">
        <v>31.242307692307701</v>
      </c>
      <c r="FS187" s="173">
        <v>30.4</v>
      </c>
      <c r="FT187" s="173"/>
      <c r="FU187" s="173">
        <f ca="1">SUM(OFFSET(FH187,,1):FT187)</f>
        <v>420.96456730769228</v>
      </c>
      <c r="FV187" s="174"/>
      <c r="FW187" s="173"/>
      <c r="FX187" s="173">
        <v>76.767307692307696</v>
      </c>
      <c r="FY187" s="173">
        <v>39.955769230769199</v>
      </c>
      <c r="FZ187" s="173">
        <v>38.6</v>
      </c>
      <c r="GA187" s="173">
        <v>16.014743589743599</v>
      </c>
      <c r="GB187" s="173">
        <v>28.414903846153798</v>
      </c>
      <c r="GC187" s="173">
        <v>14.1</v>
      </c>
      <c r="GD187" s="173">
        <v>24.1060096153846</v>
      </c>
      <c r="GE187" s="173">
        <v>37.1666666666667</v>
      </c>
      <c r="GF187" s="173">
        <v>84.196858974359003</v>
      </c>
      <c r="GG187" s="173">
        <v>31.242307692307701</v>
      </c>
      <c r="GH187" s="173">
        <v>30.4</v>
      </c>
      <c r="GI187" s="173"/>
      <c r="GJ187" s="173">
        <f ca="1">SUM(OFFSET(FW187,,1):GI187)</f>
        <v>420.96456730769228</v>
      </c>
      <c r="GK187" s="174"/>
      <c r="GL187" s="173"/>
      <c r="GM187" s="173">
        <v>76.767307692307696</v>
      </c>
      <c r="GN187" s="173">
        <v>39.955769230769199</v>
      </c>
      <c r="GO187" s="173">
        <v>38.6</v>
      </c>
      <c r="GP187" s="173">
        <v>16.014743589743599</v>
      </c>
      <c r="GQ187" s="173">
        <v>28.414903846153798</v>
      </c>
      <c r="GR187" s="173">
        <v>14.1</v>
      </c>
      <c r="GS187" s="173">
        <v>24.1060096153846</v>
      </c>
      <c r="GT187" s="173">
        <v>37.1666666666667</v>
      </c>
      <c r="GU187" s="173">
        <v>84.196858974359003</v>
      </c>
      <c r="GV187" s="173">
        <v>31.242307692307701</v>
      </c>
      <c r="GW187" s="173">
        <v>30.4</v>
      </c>
      <c r="GX187" s="173"/>
      <c r="GY187" s="173">
        <f ca="1">SUM(OFFSET(GL187,,1):GX187)</f>
        <v>420.96456730769228</v>
      </c>
    </row>
    <row r="188" spans="1:207" s="137" customFormat="1" ht="12" hidden="1" customHeight="1" outlineLevel="1">
      <c r="A188" s="172"/>
      <c r="B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75" t="s">
        <v>168</v>
      </c>
      <c r="W188" s="133"/>
      <c r="X188" s="133"/>
      <c r="Y188" s="133"/>
      <c r="Z188" s="133"/>
      <c r="AA188" s="114"/>
      <c r="AB188" s="114" t="s">
        <v>56</v>
      </c>
      <c r="AC188" s="173"/>
      <c r="AD188" s="173">
        <v>28.987178547259202</v>
      </c>
      <c r="AE188" s="173">
        <v>24.662756598240499</v>
      </c>
      <c r="AF188" s="173">
        <v>23.211143695014702</v>
      </c>
      <c r="AG188" s="173">
        <v>10.458014230393299</v>
      </c>
      <c r="AH188" s="173">
        <v>12.1928990364474</v>
      </c>
      <c r="AI188" s="173">
        <v>9</v>
      </c>
      <c r="AJ188" s="173">
        <v>14.646153846153799</v>
      </c>
      <c r="AK188" s="173">
        <v>23.597113974734899</v>
      </c>
      <c r="AL188" s="173">
        <v>38.890516204225897</v>
      </c>
      <c r="AM188" s="173">
        <v>18.118257951725699</v>
      </c>
      <c r="AN188" s="173">
        <v>0</v>
      </c>
      <c r="AO188" s="173"/>
      <c r="AP188" s="173">
        <f ca="1">SUM(OFFSET(AC188,,1):AO188)</f>
        <v>203.76403408419537</v>
      </c>
      <c r="AQ188" s="174"/>
      <c r="AR188" s="173"/>
      <c r="AS188" s="173">
        <v>29.122075907963001</v>
      </c>
      <c r="AT188" s="173">
        <v>24.662756598240499</v>
      </c>
      <c r="AU188" s="173">
        <v>22.847507331378299</v>
      </c>
      <c r="AV188" s="173">
        <v>10.458014230393299</v>
      </c>
      <c r="AW188" s="173">
        <v>12.2110808546292</v>
      </c>
      <c r="AX188" s="173">
        <v>9</v>
      </c>
      <c r="AY188" s="173">
        <v>14.646153846153799</v>
      </c>
      <c r="AZ188" s="173">
        <v>23.597113974734899</v>
      </c>
      <c r="BA188" s="173">
        <v>38.890516204225897</v>
      </c>
      <c r="BB188" s="173">
        <v>17.4649757500564</v>
      </c>
      <c r="BC188" s="173">
        <v>0</v>
      </c>
      <c r="BD188" s="173"/>
      <c r="BE188" s="173">
        <f ca="1">SUM(OFFSET(AR188,,1):BD188)</f>
        <v>202.90019469777528</v>
      </c>
      <c r="BF188" s="174"/>
      <c r="BG188" s="173">
        <f t="shared" ca="1" si="407"/>
        <v>0</v>
      </c>
      <c r="BH188" s="173">
        <f t="shared" ca="1" si="407"/>
        <v>0.13489736070379976</v>
      </c>
      <c r="BI188" s="173">
        <f t="shared" ca="1" si="407"/>
        <v>0</v>
      </c>
      <c r="BJ188" s="173">
        <f t="shared" ca="1" si="407"/>
        <v>-0.36363636363640239</v>
      </c>
      <c r="BK188" s="173">
        <f t="shared" ca="1" si="407"/>
        <v>0</v>
      </c>
      <c r="BL188" s="173">
        <f t="shared" ca="1" si="407"/>
        <v>1.8181818181799869E-2</v>
      </c>
      <c r="BM188" s="173">
        <f t="shared" ca="1" si="407"/>
        <v>0</v>
      </c>
      <c r="BN188" s="173">
        <f t="shared" ca="1" si="407"/>
        <v>0</v>
      </c>
      <c r="BO188" s="173">
        <f t="shared" ca="1" si="407"/>
        <v>0</v>
      </c>
      <c r="BP188" s="173">
        <f t="shared" ca="1" si="407"/>
        <v>0</v>
      </c>
      <c r="BQ188" s="173">
        <f t="shared" ca="1" si="407"/>
        <v>-0.65328220166929896</v>
      </c>
      <c r="BR188" s="173">
        <f t="shared" ca="1" si="407"/>
        <v>0</v>
      </c>
      <c r="BS188" s="135"/>
      <c r="BT188" s="173">
        <f ca="1">SUM(OFFSET(BG188,,1):BS188)</f>
        <v>-0.86383938642010172</v>
      </c>
      <c r="BU188" s="174"/>
      <c r="BV188" s="173"/>
      <c r="BW188" s="173">
        <v>33</v>
      </c>
      <c r="BX188" s="173">
        <v>25</v>
      </c>
      <c r="BY188" s="173">
        <v>24</v>
      </c>
      <c r="BZ188" s="173">
        <v>12.0666666666667</v>
      </c>
      <c r="CA188" s="173">
        <v>15</v>
      </c>
      <c r="CB188" s="173">
        <v>9</v>
      </c>
      <c r="CC188" s="173">
        <v>14.646153846153799</v>
      </c>
      <c r="CD188" s="173">
        <v>24.066666666666698</v>
      </c>
      <c r="CE188" s="173">
        <v>41.499358974358998</v>
      </c>
      <c r="CF188" s="506">
        <v>19.680769230769201</v>
      </c>
      <c r="CG188" s="173">
        <v>0</v>
      </c>
      <c r="CH188" s="173"/>
      <c r="CI188" s="173">
        <f ca="1">SUM(OFFSET(BV188,,1):CH188)</f>
        <v>217.9596153846154</v>
      </c>
      <c r="CJ188" s="174"/>
      <c r="CK188" s="173"/>
      <c r="CL188" s="173">
        <v>38</v>
      </c>
      <c r="CM188" s="173">
        <v>25</v>
      </c>
      <c r="CN188" s="173">
        <v>24</v>
      </c>
      <c r="CO188" s="173">
        <v>12.0666666666667</v>
      </c>
      <c r="CP188" s="173">
        <v>16</v>
      </c>
      <c r="CQ188" s="173">
        <v>9</v>
      </c>
      <c r="CR188" s="173">
        <v>14.646153846153799</v>
      </c>
      <c r="CS188" s="173">
        <v>24.066666666666698</v>
      </c>
      <c r="CT188" s="173">
        <v>46.499358974358998</v>
      </c>
      <c r="CU188" s="173">
        <v>19.680769230769201</v>
      </c>
      <c r="CV188" s="173">
        <v>0</v>
      </c>
      <c r="CW188" s="173"/>
      <c r="CX188" s="173">
        <f ca="1">SUM(OFFSET(CK188,,1):CW188)</f>
        <v>228.9596153846154</v>
      </c>
      <c r="CY188" s="174"/>
      <c r="CZ188" s="173"/>
      <c r="DA188" s="173">
        <v>43</v>
      </c>
      <c r="DB188" s="173">
        <v>25</v>
      </c>
      <c r="DC188" s="173">
        <v>24</v>
      </c>
      <c r="DD188" s="173">
        <v>12.0666666666667</v>
      </c>
      <c r="DE188" s="173">
        <v>19</v>
      </c>
      <c r="DF188" s="173">
        <v>9</v>
      </c>
      <c r="DG188" s="173">
        <v>14.646153846153799</v>
      </c>
      <c r="DH188" s="173">
        <v>24.066666666666698</v>
      </c>
      <c r="DI188" s="173">
        <v>50.499358974358998</v>
      </c>
      <c r="DJ188" s="173">
        <v>19.680769230769201</v>
      </c>
      <c r="DK188" s="173">
        <v>0</v>
      </c>
      <c r="DL188" s="173"/>
      <c r="DM188" s="173">
        <f ca="1">SUM(OFFSET(CZ188,,1):DL188)</f>
        <v>240.9596153846154</v>
      </c>
      <c r="DN188" s="174"/>
      <c r="DO188" s="173"/>
      <c r="DP188" s="173">
        <v>44</v>
      </c>
      <c r="DQ188" s="173">
        <v>25</v>
      </c>
      <c r="DR188" s="173">
        <v>24</v>
      </c>
      <c r="DS188" s="173">
        <v>12.0666666666667</v>
      </c>
      <c r="DT188" s="173">
        <v>19</v>
      </c>
      <c r="DU188" s="173">
        <v>9</v>
      </c>
      <c r="DV188" s="173">
        <v>14.646153846153799</v>
      </c>
      <c r="DW188" s="173">
        <v>24.066666666666698</v>
      </c>
      <c r="DX188" s="173">
        <v>50.499358974358998</v>
      </c>
      <c r="DY188" s="173">
        <v>19.680769230769201</v>
      </c>
      <c r="DZ188" s="173">
        <v>0</v>
      </c>
      <c r="EA188" s="173"/>
      <c r="EB188" s="173">
        <f ca="1">SUM(OFFSET(DO188,,1):EA188)</f>
        <v>241.9596153846154</v>
      </c>
      <c r="EC188" s="174"/>
      <c r="ED188" s="173"/>
      <c r="EE188" s="173">
        <v>44</v>
      </c>
      <c r="EF188" s="173">
        <v>25</v>
      </c>
      <c r="EG188" s="173">
        <v>24</v>
      </c>
      <c r="EH188" s="173">
        <v>12.0666666666667</v>
      </c>
      <c r="EI188" s="173">
        <v>19</v>
      </c>
      <c r="EJ188" s="173">
        <v>9</v>
      </c>
      <c r="EK188" s="173">
        <v>14.646153846153799</v>
      </c>
      <c r="EL188" s="173">
        <v>24.066666666666698</v>
      </c>
      <c r="EM188" s="173">
        <v>50.499358974358998</v>
      </c>
      <c r="EN188" s="173">
        <v>19.680769230769201</v>
      </c>
      <c r="EO188" s="173">
        <v>0</v>
      </c>
      <c r="EP188" s="173"/>
      <c r="EQ188" s="173">
        <f ca="1">SUM(OFFSET(ED188,,1):EP188)</f>
        <v>241.9596153846154</v>
      </c>
      <c r="ER188" s="174"/>
      <c r="ES188" s="173"/>
      <c r="ET188" s="173">
        <v>44</v>
      </c>
      <c r="EU188" s="173">
        <v>25</v>
      </c>
      <c r="EV188" s="173">
        <v>24</v>
      </c>
      <c r="EW188" s="173">
        <v>12.0666666666667</v>
      </c>
      <c r="EX188" s="173">
        <v>19</v>
      </c>
      <c r="EY188" s="173">
        <v>9</v>
      </c>
      <c r="EZ188" s="173">
        <v>14.646153846153799</v>
      </c>
      <c r="FA188" s="173">
        <v>24.066666666666698</v>
      </c>
      <c r="FB188" s="173">
        <v>50.499358974358998</v>
      </c>
      <c r="FC188" s="173">
        <v>19.680769230769201</v>
      </c>
      <c r="FD188" s="173">
        <v>0</v>
      </c>
      <c r="FE188" s="173"/>
      <c r="FF188" s="173">
        <f ca="1">SUM(OFFSET(ES188,,1):FE188)</f>
        <v>241.9596153846154</v>
      </c>
      <c r="FG188" s="174"/>
      <c r="FH188" s="173"/>
      <c r="FI188" s="173">
        <v>44</v>
      </c>
      <c r="FJ188" s="173">
        <v>25</v>
      </c>
      <c r="FK188" s="173">
        <v>24</v>
      </c>
      <c r="FL188" s="173">
        <v>12.0666666666667</v>
      </c>
      <c r="FM188" s="173">
        <v>19</v>
      </c>
      <c r="FN188" s="173">
        <v>9</v>
      </c>
      <c r="FO188" s="173">
        <v>14.646153846153799</v>
      </c>
      <c r="FP188" s="173">
        <v>24.066666666666698</v>
      </c>
      <c r="FQ188" s="173">
        <v>50.499358974358998</v>
      </c>
      <c r="FR188" s="173">
        <v>19.680769230769201</v>
      </c>
      <c r="FS188" s="173">
        <v>0</v>
      </c>
      <c r="FT188" s="173"/>
      <c r="FU188" s="173">
        <f ca="1">SUM(OFFSET(FH188,,1):FT188)</f>
        <v>241.9596153846154</v>
      </c>
      <c r="FV188" s="174"/>
      <c r="FW188" s="173"/>
      <c r="FX188" s="173">
        <v>44</v>
      </c>
      <c r="FY188" s="173">
        <v>25</v>
      </c>
      <c r="FZ188" s="173">
        <v>24</v>
      </c>
      <c r="GA188" s="173">
        <v>12.0666666666667</v>
      </c>
      <c r="GB188" s="173">
        <v>19</v>
      </c>
      <c r="GC188" s="173">
        <v>9</v>
      </c>
      <c r="GD188" s="173">
        <v>14.646153846153799</v>
      </c>
      <c r="GE188" s="173">
        <v>24.066666666666698</v>
      </c>
      <c r="GF188" s="173">
        <v>50.499358974358998</v>
      </c>
      <c r="GG188" s="173">
        <v>19.680769230769201</v>
      </c>
      <c r="GH188" s="173">
        <v>0</v>
      </c>
      <c r="GI188" s="173"/>
      <c r="GJ188" s="173">
        <f ca="1">SUM(OFFSET(FW188,,1):GI188)</f>
        <v>241.9596153846154</v>
      </c>
      <c r="GK188" s="174"/>
      <c r="GL188" s="173"/>
      <c r="GM188" s="173">
        <v>44</v>
      </c>
      <c r="GN188" s="173">
        <v>25</v>
      </c>
      <c r="GO188" s="173">
        <v>24</v>
      </c>
      <c r="GP188" s="173">
        <v>12.0666666666667</v>
      </c>
      <c r="GQ188" s="173">
        <v>19</v>
      </c>
      <c r="GR188" s="173">
        <v>9</v>
      </c>
      <c r="GS188" s="173">
        <v>14.646153846153799</v>
      </c>
      <c r="GT188" s="173">
        <v>24.066666666666698</v>
      </c>
      <c r="GU188" s="173">
        <v>50.499358974358998</v>
      </c>
      <c r="GV188" s="173">
        <v>19.680769230769201</v>
      </c>
      <c r="GW188" s="173">
        <v>0</v>
      </c>
      <c r="GX188" s="173"/>
      <c r="GY188" s="173">
        <f ca="1">SUM(OFFSET(GL188,,1):GX188)</f>
        <v>241.9596153846154</v>
      </c>
    </row>
    <row r="189" spans="1:207" s="137" customFormat="1" ht="12" hidden="1" customHeight="1" outlineLevel="1">
      <c r="A189" s="172"/>
      <c r="B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75" t="s">
        <v>244</v>
      </c>
      <c r="W189" s="133"/>
      <c r="X189" s="133"/>
      <c r="Y189" s="133"/>
      <c r="Z189" s="133"/>
      <c r="AA189" s="114"/>
      <c r="AB189" s="114" t="s">
        <v>246</v>
      </c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4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4"/>
      <c r="BG189" s="173"/>
      <c r="BH189" s="173"/>
      <c r="BI189" s="173"/>
      <c r="BJ189" s="173"/>
      <c r="BK189" s="173"/>
      <c r="BL189" s="173"/>
      <c r="BM189" s="173"/>
      <c r="BN189" s="173"/>
      <c r="BO189" s="173"/>
      <c r="BP189" s="173"/>
      <c r="BQ189" s="173"/>
      <c r="BR189" s="173"/>
      <c r="BS189" s="135"/>
      <c r="BT189" s="173"/>
      <c r="BU189" s="174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506"/>
      <c r="CG189" s="173"/>
      <c r="CH189" s="173"/>
      <c r="CI189" s="173"/>
      <c r="CJ189" s="174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4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4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4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  <c r="EQ189" s="173"/>
      <c r="ER189" s="174"/>
      <c r="ES189" s="173"/>
      <c r="ET189" s="173"/>
      <c r="EU189" s="173"/>
      <c r="EV189" s="173"/>
      <c r="EW189" s="173"/>
      <c r="EX189" s="173"/>
      <c r="EY189" s="173"/>
      <c r="EZ189" s="173"/>
      <c r="FA189" s="173"/>
      <c r="FB189" s="173"/>
      <c r="FC189" s="173"/>
      <c r="FD189" s="173"/>
      <c r="FE189" s="173"/>
      <c r="FF189" s="173"/>
      <c r="FG189" s="174"/>
      <c r="FH189" s="173"/>
      <c r="FI189" s="173"/>
      <c r="FJ189" s="173"/>
      <c r="FK189" s="173"/>
      <c r="FL189" s="173"/>
      <c r="FM189" s="173"/>
      <c r="FN189" s="173"/>
      <c r="FO189" s="173"/>
      <c r="FP189" s="173"/>
      <c r="FQ189" s="173"/>
      <c r="FR189" s="173"/>
      <c r="FS189" s="173"/>
      <c r="FT189" s="173"/>
      <c r="FU189" s="173"/>
      <c r="FV189" s="174"/>
      <c r="FW189" s="173"/>
      <c r="FX189" s="173"/>
      <c r="FY189" s="173"/>
      <c r="FZ189" s="173"/>
      <c r="GA189" s="173"/>
      <c r="GB189" s="173"/>
      <c r="GC189" s="173"/>
      <c r="GD189" s="173"/>
      <c r="GE189" s="173"/>
      <c r="GF189" s="173"/>
      <c r="GG189" s="173"/>
      <c r="GH189" s="173"/>
      <c r="GI189" s="173"/>
      <c r="GJ189" s="173"/>
      <c r="GK189" s="174"/>
      <c r="GL189" s="173"/>
      <c r="GM189" s="173"/>
      <c r="GN189" s="173"/>
      <c r="GO189" s="173"/>
      <c r="GP189" s="173"/>
      <c r="GQ189" s="173"/>
      <c r="GR189" s="173"/>
      <c r="GS189" s="173"/>
      <c r="GT189" s="173"/>
      <c r="GU189" s="173"/>
      <c r="GV189" s="173"/>
      <c r="GW189" s="173"/>
      <c r="GX189" s="173"/>
      <c r="GY189" s="173"/>
    </row>
    <row r="190" spans="1:207" s="137" customFormat="1" ht="12" hidden="1" customHeight="1" outlineLevel="1">
      <c r="A190" s="172"/>
      <c r="B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75" t="s">
        <v>245</v>
      </c>
      <c r="W190" s="133"/>
      <c r="X190" s="133"/>
      <c r="Y190" s="133"/>
      <c r="Z190" s="133"/>
      <c r="AA190" s="114"/>
      <c r="AB190" s="114" t="s">
        <v>247</v>
      </c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4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4"/>
      <c r="BG190" s="173"/>
      <c r="BH190" s="173"/>
      <c r="BI190" s="173"/>
      <c r="BJ190" s="173"/>
      <c r="BK190" s="173"/>
      <c r="BL190" s="173"/>
      <c r="BM190" s="173"/>
      <c r="BN190" s="173"/>
      <c r="BO190" s="173"/>
      <c r="BP190" s="173"/>
      <c r="BQ190" s="173"/>
      <c r="BR190" s="173"/>
      <c r="BS190" s="135"/>
      <c r="BT190" s="173"/>
      <c r="BU190" s="174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506"/>
      <c r="CG190" s="173"/>
      <c r="CH190" s="173"/>
      <c r="CI190" s="173"/>
      <c r="CJ190" s="174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4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4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  <c r="EC190" s="174"/>
      <c r="ED190" s="173"/>
      <c r="EE190" s="173"/>
      <c r="EF190" s="173"/>
      <c r="EG190" s="173"/>
      <c r="EH190" s="173"/>
      <c r="EI190" s="173"/>
      <c r="EJ190" s="173"/>
      <c r="EK190" s="173"/>
      <c r="EL190" s="173"/>
      <c r="EM190" s="173"/>
      <c r="EN190" s="173"/>
      <c r="EO190" s="173"/>
      <c r="EP190" s="173"/>
      <c r="EQ190" s="173"/>
      <c r="ER190" s="174"/>
      <c r="ES190" s="173"/>
      <c r="ET190" s="173"/>
      <c r="EU190" s="173"/>
      <c r="EV190" s="173"/>
      <c r="EW190" s="173"/>
      <c r="EX190" s="173"/>
      <c r="EY190" s="173"/>
      <c r="EZ190" s="173"/>
      <c r="FA190" s="173"/>
      <c r="FB190" s="173"/>
      <c r="FC190" s="173"/>
      <c r="FD190" s="173"/>
      <c r="FE190" s="173"/>
      <c r="FF190" s="173"/>
      <c r="FG190" s="174"/>
      <c r="FH190" s="173"/>
      <c r="FI190" s="173"/>
      <c r="FJ190" s="173"/>
      <c r="FK190" s="173"/>
      <c r="FL190" s="173"/>
      <c r="FM190" s="173"/>
      <c r="FN190" s="173"/>
      <c r="FO190" s="173"/>
      <c r="FP190" s="173"/>
      <c r="FQ190" s="173"/>
      <c r="FR190" s="173"/>
      <c r="FS190" s="173"/>
      <c r="FT190" s="173"/>
      <c r="FU190" s="173"/>
      <c r="FV190" s="174"/>
      <c r="FW190" s="173"/>
      <c r="FX190" s="173"/>
      <c r="FY190" s="173"/>
      <c r="FZ190" s="173"/>
      <c r="GA190" s="173"/>
      <c r="GB190" s="173"/>
      <c r="GC190" s="173"/>
      <c r="GD190" s="173"/>
      <c r="GE190" s="173"/>
      <c r="GF190" s="173"/>
      <c r="GG190" s="173"/>
      <c r="GH190" s="173"/>
      <c r="GI190" s="173"/>
      <c r="GJ190" s="173"/>
      <c r="GK190" s="174"/>
      <c r="GL190" s="173"/>
      <c r="GM190" s="173"/>
      <c r="GN190" s="173"/>
      <c r="GO190" s="173"/>
      <c r="GP190" s="173"/>
      <c r="GQ190" s="173"/>
      <c r="GR190" s="173"/>
      <c r="GS190" s="173"/>
      <c r="GT190" s="173"/>
      <c r="GU190" s="173"/>
      <c r="GV190" s="173"/>
      <c r="GW190" s="173"/>
      <c r="GX190" s="173"/>
      <c r="GY190" s="173"/>
    </row>
    <row r="191" spans="1:207" s="137" customFormat="1" ht="12" hidden="1" customHeight="1" outlineLevel="1">
      <c r="A191" s="172"/>
      <c r="B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75" t="s">
        <v>169</v>
      </c>
      <c r="W191" s="133"/>
      <c r="X191" s="133"/>
      <c r="Y191" s="133"/>
      <c r="Z191" s="133"/>
      <c r="AA191" s="114"/>
      <c r="AB191" s="114" t="s">
        <v>57</v>
      </c>
      <c r="AC191" s="173"/>
      <c r="AD191" s="173">
        <v>0</v>
      </c>
      <c r="AE191" s="173">
        <v>0</v>
      </c>
      <c r="AF191" s="173">
        <v>0</v>
      </c>
      <c r="AG191" s="173">
        <v>0</v>
      </c>
      <c r="AH191" s="173">
        <v>0</v>
      </c>
      <c r="AI191" s="173">
        <v>0</v>
      </c>
      <c r="AJ191" s="173">
        <v>0</v>
      </c>
      <c r="AK191" s="173">
        <v>0</v>
      </c>
      <c r="AL191" s="173">
        <v>0</v>
      </c>
      <c r="AM191" s="173">
        <v>0</v>
      </c>
      <c r="AN191" s="173">
        <v>0</v>
      </c>
      <c r="AO191" s="173"/>
      <c r="AP191" s="173"/>
      <c r="AQ191" s="174"/>
      <c r="AR191" s="173"/>
      <c r="AS191" s="173">
        <v>0</v>
      </c>
      <c r="AT191" s="173">
        <v>0</v>
      </c>
      <c r="AU191" s="173">
        <v>0</v>
      </c>
      <c r="AV191" s="173">
        <v>0</v>
      </c>
      <c r="AW191" s="173">
        <v>0</v>
      </c>
      <c r="AX191" s="173">
        <v>0</v>
      </c>
      <c r="AY191" s="173">
        <v>0</v>
      </c>
      <c r="AZ191" s="173">
        <v>0</v>
      </c>
      <c r="BA191" s="173">
        <v>0</v>
      </c>
      <c r="BB191" s="173">
        <v>0</v>
      </c>
      <c r="BC191" s="173">
        <v>0</v>
      </c>
      <c r="BD191" s="173"/>
      <c r="BE191" s="173"/>
      <c r="BF191" s="174"/>
      <c r="BG191" s="173">
        <f t="shared" ref="BG191:BR192" ca="1" si="408">OFFSET($AR191,,COLUMN()-COLUMN($BG191))-OFFSET($AC191,,COLUMN()-COLUMN($BG191))</f>
        <v>0</v>
      </c>
      <c r="BH191" s="173">
        <f t="shared" ca="1" si="408"/>
        <v>0</v>
      </c>
      <c r="BI191" s="173">
        <f t="shared" ca="1" si="408"/>
        <v>0</v>
      </c>
      <c r="BJ191" s="173">
        <f t="shared" ca="1" si="408"/>
        <v>0</v>
      </c>
      <c r="BK191" s="173">
        <f t="shared" ca="1" si="408"/>
        <v>0</v>
      </c>
      <c r="BL191" s="173">
        <f t="shared" ca="1" si="408"/>
        <v>0</v>
      </c>
      <c r="BM191" s="173">
        <f t="shared" ca="1" si="408"/>
        <v>0</v>
      </c>
      <c r="BN191" s="173">
        <f t="shared" ca="1" si="408"/>
        <v>0</v>
      </c>
      <c r="BO191" s="173">
        <f t="shared" ca="1" si="408"/>
        <v>0</v>
      </c>
      <c r="BP191" s="173">
        <f t="shared" ca="1" si="408"/>
        <v>0</v>
      </c>
      <c r="BQ191" s="173">
        <f t="shared" ca="1" si="408"/>
        <v>0</v>
      </c>
      <c r="BR191" s="173">
        <f t="shared" ca="1" si="408"/>
        <v>0</v>
      </c>
      <c r="BS191" s="135"/>
      <c r="BT191" s="173"/>
      <c r="BU191" s="174"/>
      <c r="BV191" s="173"/>
      <c r="BW191" s="173">
        <v>0</v>
      </c>
      <c r="BX191" s="173">
        <v>0</v>
      </c>
      <c r="BY191" s="173">
        <v>0</v>
      </c>
      <c r="BZ191" s="173">
        <v>0</v>
      </c>
      <c r="CA191" s="173">
        <v>0</v>
      </c>
      <c r="CB191" s="173">
        <v>0</v>
      </c>
      <c r="CC191" s="173">
        <v>0</v>
      </c>
      <c r="CD191" s="173">
        <v>0</v>
      </c>
      <c r="CE191" s="173">
        <v>0</v>
      </c>
      <c r="CF191" s="506">
        <v>0</v>
      </c>
      <c r="CG191" s="173">
        <v>0</v>
      </c>
      <c r="CH191" s="173"/>
      <c r="CI191" s="173"/>
      <c r="CJ191" s="174"/>
      <c r="CK191" s="173"/>
      <c r="CL191" s="173">
        <v>0</v>
      </c>
      <c r="CM191" s="173">
        <v>0</v>
      </c>
      <c r="CN191" s="173">
        <v>0</v>
      </c>
      <c r="CO191" s="173">
        <v>0</v>
      </c>
      <c r="CP191" s="173">
        <v>0</v>
      </c>
      <c r="CQ191" s="173">
        <v>0</v>
      </c>
      <c r="CR191" s="173">
        <v>0</v>
      </c>
      <c r="CS191" s="173">
        <v>0</v>
      </c>
      <c r="CT191" s="173">
        <v>0</v>
      </c>
      <c r="CU191" s="173">
        <v>0</v>
      </c>
      <c r="CV191" s="173">
        <v>0</v>
      </c>
      <c r="CW191" s="173"/>
      <c r="CX191" s="173"/>
      <c r="CY191" s="174"/>
      <c r="CZ191" s="173"/>
      <c r="DA191" s="173">
        <v>0</v>
      </c>
      <c r="DB191" s="173">
        <v>0</v>
      </c>
      <c r="DC191" s="173">
        <v>0</v>
      </c>
      <c r="DD191" s="173">
        <v>0</v>
      </c>
      <c r="DE191" s="173">
        <v>0</v>
      </c>
      <c r="DF191" s="173">
        <v>0</v>
      </c>
      <c r="DG191" s="173">
        <v>0</v>
      </c>
      <c r="DH191" s="173">
        <v>0</v>
      </c>
      <c r="DI191" s="173">
        <v>0</v>
      </c>
      <c r="DJ191" s="173">
        <v>0</v>
      </c>
      <c r="DK191" s="173">
        <v>0</v>
      </c>
      <c r="DL191" s="173"/>
      <c r="DM191" s="173"/>
      <c r="DN191" s="174"/>
      <c r="DO191" s="173"/>
      <c r="DP191" s="173">
        <v>0</v>
      </c>
      <c r="DQ191" s="173">
        <v>0</v>
      </c>
      <c r="DR191" s="173">
        <v>0</v>
      </c>
      <c r="DS191" s="173">
        <v>0</v>
      </c>
      <c r="DT191" s="173">
        <v>0</v>
      </c>
      <c r="DU191" s="173">
        <v>0</v>
      </c>
      <c r="DV191" s="173">
        <v>0</v>
      </c>
      <c r="DW191" s="173">
        <v>0</v>
      </c>
      <c r="DX191" s="173">
        <v>0</v>
      </c>
      <c r="DY191" s="173">
        <v>0</v>
      </c>
      <c r="DZ191" s="173">
        <v>0</v>
      </c>
      <c r="EA191" s="173"/>
      <c r="EB191" s="173"/>
      <c r="EC191" s="174"/>
      <c r="ED191" s="173"/>
      <c r="EE191" s="173">
        <v>0</v>
      </c>
      <c r="EF191" s="173">
        <v>0</v>
      </c>
      <c r="EG191" s="173">
        <v>0</v>
      </c>
      <c r="EH191" s="173">
        <v>0</v>
      </c>
      <c r="EI191" s="173">
        <v>0</v>
      </c>
      <c r="EJ191" s="173">
        <v>0</v>
      </c>
      <c r="EK191" s="173">
        <v>0</v>
      </c>
      <c r="EL191" s="173">
        <v>0</v>
      </c>
      <c r="EM191" s="173">
        <v>0</v>
      </c>
      <c r="EN191" s="173">
        <v>0</v>
      </c>
      <c r="EO191" s="173">
        <v>0</v>
      </c>
      <c r="EP191" s="173"/>
      <c r="EQ191" s="173"/>
      <c r="ER191" s="174"/>
      <c r="ES191" s="173"/>
      <c r="ET191" s="173">
        <v>0</v>
      </c>
      <c r="EU191" s="173">
        <v>0</v>
      </c>
      <c r="EV191" s="173">
        <v>0</v>
      </c>
      <c r="EW191" s="173">
        <v>0</v>
      </c>
      <c r="EX191" s="173">
        <v>0</v>
      </c>
      <c r="EY191" s="173">
        <v>0</v>
      </c>
      <c r="EZ191" s="173">
        <v>0</v>
      </c>
      <c r="FA191" s="173">
        <v>0</v>
      </c>
      <c r="FB191" s="173">
        <v>0</v>
      </c>
      <c r="FC191" s="173">
        <v>0</v>
      </c>
      <c r="FD191" s="173">
        <v>0</v>
      </c>
      <c r="FE191" s="173"/>
      <c r="FF191" s="173"/>
      <c r="FG191" s="174"/>
      <c r="FH191" s="173"/>
      <c r="FI191" s="173">
        <v>0</v>
      </c>
      <c r="FJ191" s="173">
        <v>0</v>
      </c>
      <c r="FK191" s="173">
        <v>0</v>
      </c>
      <c r="FL191" s="173">
        <v>0</v>
      </c>
      <c r="FM191" s="173">
        <v>0</v>
      </c>
      <c r="FN191" s="173">
        <v>0</v>
      </c>
      <c r="FO191" s="173">
        <v>0</v>
      </c>
      <c r="FP191" s="173">
        <v>0</v>
      </c>
      <c r="FQ191" s="173">
        <v>0</v>
      </c>
      <c r="FR191" s="173">
        <v>0</v>
      </c>
      <c r="FS191" s="173">
        <v>0</v>
      </c>
      <c r="FT191" s="173"/>
      <c r="FU191" s="173"/>
      <c r="FV191" s="174"/>
      <c r="FW191" s="173"/>
      <c r="FX191" s="173">
        <v>0</v>
      </c>
      <c r="FY191" s="173">
        <v>0</v>
      </c>
      <c r="FZ191" s="173">
        <v>0</v>
      </c>
      <c r="GA191" s="173">
        <v>0</v>
      </c>
      <c r="GB191" s="173">
        <v>0</v>
      </c>
      <c r="GC191" s="173">
        <v>0</v>
      </c>
      <c r="GD191" s="173">
        <v>0</v>
      </c>
      <c r="GE191" s="173">
        <v>0</v>
      </c>
      <c r="GF191" s="173">
        <v>0</v>
      </c>
      <c r="GG191" s="173">
        <v>0</v>
      </c>
      <c r="GH191" s="173">
        <v>0</v>
      </c>
      <c r="GI191" s="173"/>
      <c r="GJ191" s="173"/>
      <c r="GK191" s="174"/>
      <c r="GL191" s="173"/>
      <c r="GM191" s="173">
        <v>0</v>
      </c>
      <c r="GN191" s="173">
        <v>0</v>
      </c>
      <c r="GO191" s="173">
        <v>0</v>
      </c>
      <c r="GP191" s="173">
        <v>0</v>
      </c>
      <c r="GQ191" s="173">
        <v>0</v>
      </c>
      <c r="GR191" s="173">
        <v>0</v>
      </c>
      <c r="GS191" s="173">
        <v>0</v>
      </c>
      <c r="GT191" s="173">
        <v>0</v>
      </c>
      <c r="GU191" s="173">
        <v>0</v>
      </c>
      <c r="GV191" s="173">
        <v>0</v>
      </c>
      <c r="GW191" s="173">
        <v>0</v>
      </c>
      <c r="GX191" s="173"/>
      <c r="GY191" s="173"/>
    </row>
    <row r="192" spans="1:207" s="137" customFormat="1" ht="12" hidden="1" customHeight="1" outlineLevel="1">
      <c r="A192" s="172"/>
      <c r="B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W192" s="133"/>
      <c r="X192" s="176" t="s">
        <v>170</v>
      </c>
      <c r="Y192" s="133"/>
      <c r="Z192" s="133"/>
      <c r="AA192" s="114"/>
      <c r="AB192" s="114" t="s">
        <v>248</v>
      </c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8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8"/>
      <c r="BG192" s="177">
        <f t="shared" ca="1" si="408"/>
        <v>0</v>
      </c>
      <c r="BH192" s="177">
        <f t="shared" ca="1" si="408"/>
        <v>0</v>
      </c>
      <c r="BI192" s="177">
        <f t="shared" ca="1" si="408"/>
        <v>0</v>
      </c>
      <c r="BJ192" s="177">
        <f t="shared" ca="1" si="408"/>
        <v>0</v>
      </c>
      <c r="BK192" s="177">
        <f t="shared" ca="1" si="408"/>
        <v>0</v>
      </c>
      <c r="BL192" s="177">
        <f t="shared" ca="1" si="408"/>
        <v>0</v>
      </c>
      <c r="BM192" s="177">
        <f t="shared" ca="1" si="408"/>
        <v>0</v>
      </c>
      <c r="BN192" s="177">
        <f t="shared" ca="1" si="408"/>
        <v>0</v>
      </c>
      <c r="BO192" s="177">
        <f t="shared" ca="1" si="408"/>
        <v>0</v>
      </c>
      <c r="BP192" s="177">
        <f t="shared" ca="1" si="408"/>
        <v>0</v>
      </c>
      <c r="BQ192" s="177">
        <f t="shared" ca="1" si="408"/>
        <v>0</v>
      </c>
      <c r="BR192" s="177">
        <f t="shared" ca="1" si="408"/>
        <v>0</v>
      </c>
      <c r="BS192" s="135"/>
      <c r="BT192" s="177"/>
      <c r="BU192" s="178"/>
      <c r="BV192" s="177"/>
      <c r="BW192" s="177">
        <v>0.03</v>
      </c>
      <c r="BX192" s="177">
        <v>0.03</v>
      </c>
      <c r="BY192" s="177">
        <v>0.03</v>
      </c>
      <c r="BZ192" s="177">
        <v>0.03</v>
      </c>
      <c r="CA192" s="177">
        <v>0.03</v>
      </c>
      <c r="CB192" s="177">
        <v>0.03</v>
      </c>
      <c r="CC192" s="177">
        <v>0.03</v>
      </c>
      <c r="CD192" s="177">
        <v>0.03</v>
      </c>
      <c r="CE192" s="177">
        <v>0.03</v>
      </c>
      <c r="CF192" s="507">
        <v>0.03</v>
      </c>
      <c r="CG192" s="177">
        <v>0.03</v>
      </c>
      <c r="CH192" s="177"/>
      <c r="CI192" s="177"/>
      <c r="CJ192" s="178"/>
      <c r="CK192" s="177"/>
      <c r="CL192" s="177">
        <v>0.03</v>
      </c>
      <c r="CM192" s="177">
        <v>0.03</v>
      </c>
      <c r="CN192" s="177">
        <v>0.03</v>
      </c>
      <c r="CO192" s="177">
        <v>0.03</v>
      </c>
      <c r="CP192" s="177">
        <v>0.03</v>
      </c>
      <c r="CQ192" s="177">
        <v>0.03</v>
      </c>
      <c r="CR192" s="177">
        <v>0.03</v>
      </c>
      <c r="CS192" s="177">
        <v>0.03</v>
      </c>
      <c r="CT192" s="177">
        <v>0.03</v>
      </c>
      <c r="CU192" s="177">
        <v>0.03</v>
      </c>
      <c r="CV192" s="177">
        <v>0.03</v>
      </c>
      <c r="CW192" s="177"/>
      <c r="CX192" s="177"/>
      <c r="CY192" s="178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8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8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8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8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177"/>
      <c r="FV192" s="178"/>
      <c r="FW192" s="177"/>
      <c r="FX192" s="177"/>
      <c r="FY192" s="177"/>
      <c r="FZ192" s="177"/>
      <c r="GA192" s="177"/>
      <c r="GB192" s="177"/>
      <c r="GC192" s="177"/>
      <c r="GD192" s="177"/>
      <c r="GE192" s="177"/>
      <c r="GF192" s="177"/>
      <c r="GG192" s="177"/>
      <c r="GH192" s="177"/>
      <c r="GI192" s="177"/>
      <c r="GJ192" s="177"/>
      <c r="GK192" s="178"/>
      <c r="GL192" s="177"/>
      <c r="GM192" s="177"/>
      <c r="GN192" s="177"/>
      <c r="GO192" s="177"/>
      <c r="GP192" s="177"/>
      <c r="GQ192" s="177"/>
      <c r="GR192" s="177"/>
      <c r="GS192" s="177"/>
      <c r="GT192" s="177"/>
      <c r="GU192" s="177"/>
      <c r="GV192" s="177"/>
      <c r="GW192" s="177"/>
      <c r="GX192" s="177"/>
      <c r="GY192" s="177"/>
    </row>
    <row r="193" spans="1:207" s="137" customFormat="1" ht="12" customHeight="1" collapsed="1">
      <c r="A193" s="172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20"/>
      <c r="AB193" s="114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6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6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6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503"/>
      <c r="CG193" s="135"/>
      <c r="CH193" s="135"/>
      <c r="CI193" s="135"/>
      <c r="CJ193" s="136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6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6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6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6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6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6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6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</row>
    <row r="194" spans="1:207" s="137" customFormat="1" ht="12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 t="str">
        <f ca="1">_xll.VenaSetMemberDisplayStyle("MultiSiteS1","MultiSiteB2","name")</f>
        <v>VenaLib.DimensionMemberDisplayStyle</v>
      </c>
      <c r="W194" s="133"/>
      <c r="Y194" s="133"/>
      <c r="Z194" s="133"/>
      <c r="AA194" s="179" t="s">
        <v>58</v>
      </c>
      <c r="AB194" s="180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40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40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40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504"/>
      <c r="CG194" s="139"/>
      <c r="CH194" s="139"/>
      <c r="CI194" s="139"/>
      <c r="CJ194" s="140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40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40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  <c r="EC194" s="140"/>
      <c r="ED194" s="139"/>
      <c r="EE194" s="139"/>
      <c r="EF194" s="139"/>
      <c r="EG194" s="139"/>
      <c r="EH194" s="139"/>
      <c r="EI194" s="139"/>
      <c r="EJ194" s="139"/>
      <c r="EK194" s="139"/>
      <c r="EL194" s="139"/>
      <c r="EM194" s="139"/>
      <c r="EN194" s="139"/>
      <c r="EO194" s="139"/>
      <c r="EP194" s="139"/>
      <c r="EQ194" s="139"/>
      <c r="ER194" s="140"/>
      <c r="ES194" s="139"/>
      <c r="ET194" s="139"/>
      <c r="EU194" s="139"/>
      <c r="EV194" s="139"/>
      <c r="EW194" s="139"/>
      <c r="EX194" s="139"/>
      <c r="EY194" s="139"/>
      <c r="EZ194" s="139"/>
      <c r="FA194" s="139"/>
      <c r="FB194" s="139"/>
      <c r="FC194" s="139"/>
      <c r="FD194" s="139"/>
      <c r="FE194" s="139"/>
      <c r="FF194" s="139"/>
      <c r="FG194" s="140"/>
      <c r="FH194" s="139"/>
      <c r="FI194" s="139"/>
      <c r="FJ194" s="139"/>
      <c r="FK194" s="139"/>
      <c r="FL194" s="139"/>
      <c r="FM194" s="139"/>
      <c r="FN194" s="139"/>
      <c r="FO194" s="139"/>
      <c r="FP194" s="139"/>
      <c r="FQ194" s="139"/>
      <c r="FR194" s="139"/>
      <c r="FS194" s="139"/>
      <c r="FT194" s="139"/>
      <c r="FU194" s="139"/>
      <c r="FV194" s="140"/>
      <c r="FW194" s="139"/>
      <c r="FX194" s="139"/>
      <c r="FY194" s="139"/>
      <c r="FZ194" s="139"/>
      <c r="GA194" s="139"/>
      <c r="GB194" s="139"/>
      <c r="GC194" s="139"/>
      <c r="GD194" s="139"/>
      <c r="GE194" s="139"/>
      <c r="GF194" s="139"/>
      <c r="GG194" s="139"/>
      <c r="GH194" s="139"/>
      <c r="GI194" s="139"/>
      <c r="GJ194" s="139"/>
      <c r="GK194" s="140"/>
      <c r="GL194" s="139"/>
      <c r="GM194" s="139"/>
      <c r="GN194" s="139"/>
      <c r="GO194" s="139"/>
      <c r="GP194" s="139"/>
      <c r="GQ194" s="139"/>
      <c r="GR194" s="139"/>
      <c r="GS194" s="139"/>
      <c r="GT194" s="139"/>
      <c r="GU194" s="139"/>
      <c r="GV194" s="139"/>
      <c r="GW194" s="139"/>
      <c r="GX194" s="139"/>
      <c r="GY194" s="139"/>
    </row>
    <row r="195" spans="1:207" s="135" customFormat="1" ht="12" customHeight="1">
      <c r="A195" s="181"/>
      <c r="B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V195" s="182"/>
      <c r="W195" s="181"/>
      <c r="Y195" s="181"/>
      <c r="Z195" s="181"/>
      <c r="AA195" s="183"/>
      <c r="AB195" s="13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5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5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5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508"/>
      <c r="CG195" s="184"/>
      <c r="CH195" s="184"/>
      <c r="CI195" s="184"/>
      <c r="CJ195" s="185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5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5"/>
      <c r="DO195" s="184"/>
      <c r="DP195" s="184"/>
      <c r="DQ195" s="184"/>
      <c r="DR195" s="184"/>
      <c r="DS195" s="184"/>
      <c r="DT195" s="184"/>
      <c r="DU195" s="184"/>
      <c r="DV195" s="184"/>
      <c r="DW195" s="184"/>
      <c r="DX195" s="184"/>
      <c r="DY195" s="184"/>
      <c r="DZ195" s="184"/>
      <c r="EA195" s="184"/>
      <c r="EB195" s="184"/>
      <c r="EC195" s="185"/>
      <c r="ED195" s="184"/>
      <c r="EE195" s="184"/>
      <c r="EF195" s="184"/>
      <c r="EG195" s="184"/>
      <c r="EH195" s="184"/>
      <c r="EI195" s="184"/>
      <c r="EJ195" s="184"/>
      <c r="EK195" s="184"/>
      <c r="EL195" s="184"/>
      <c r="EM195" s="184"/>
      <c r="EN195" s="184"/>
      <c r="EO195" s="184"/>
      <c r="EP195" s="184"/>
      <c r="EQ195" s="184"/>
      <c r="ER195" s="185"/>
      <c r="ES195" s="184"/>
      <c r="ET195" s="184"/>
      <c r="EU195" s="184"/>
      <c r="EV195" s="184"/>
      <c r="EW195" s="184"/>
      <c r="EX195" s="184"/>
      <c r="EY195" s="184"/>
      <c r="EZ195" s="184"/>
      <c r="FA195" s="184"/>
      <c r="FB195" s="184"/>
      <c r="FC195" s="184"/>
      <c r="FD195" s="184"/>
      <c r="FE195" s="184"/>
      <c r="FF195" s="184"/>
      <c r="FG195" s="185"/>
      <c r="FH195" s="184"/>
      <c r="FI195" s="184"/>
      <c r="FJ195" s="184"/>
      <c r="FK195" s="184"/>
      <c r="FL195" s="184"/>
      <c r="FM195" s="184"/>
      <c r="FN195" s="184"/>
      <c r="FO195" s="184"/>
      <c r="FP195" s="184"/>
      <c r="FQ195" s="184"/>
      <c r="FR195" s="184"/>
      <c r="FS195" s="184"/>
      <c r="FT195" s="184"/>
      <c r="FU195" s="184"/>
      <c r="FV195" s="185"/>
      <c r="FW195" s="184"/>
      <c r="FX195" s="184"/>
      <c r="FY195" s="184"/>
      <c r="FZ195" s="184"/>
      <c r="GA195" s="184"/>
      <c r="GB195" s="184"/>
      <c r="GC195" s="184"/>
      <c r="GD195" s="184"/>
      <c r="GE195" s="184"/>
      <c r="GF195" s="184"/>
      <c r="GG195" s="184"/>
      <c r="GH195" s="184"/>
      <c r="GI195" s="184"/>
      <c r="GJ195" s="184"/>
      <c r="GK195" s="185"/>
      <c r="GL195" s="184"/>
      <c r="GM195" s="184"/>
      <c r="GN195" s="184"/>
      <c r="GO195" s="184"/>
      <c r="GP195" s="184"/>
      <c r="GQ195" s="184"/>
      <c r="GR195" s="184"/>
      <c r="GS195" s="184"/>
      <c r="GT195" s="184"/>
      <c r="GU195" s="184"/>
      <c r="GV195" s="184"/>
      <c r="GW195" s="184"/>
      <c r="GX195" s="184"/>
      <c r="GY195" s="184"/>
    </row>
    <row r="196" spans="1:207" s="137" customFormat="1" ht="12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Y196" s="133"/>
      <c r="Z196" s="133"/>
      <c r="AA196" s="134" t="s">
        <v>15</v>
      </c>
      <c r="AB196" s="13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5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5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5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508"/>
      <c r="CG196" s="184"/>
      <c r="CH196" s="184"/>
      <c r="CI196" s="184"/>
      <c r="CJ196" s="185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5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5"/>
      <c r="DO196" s="184"/>
      <c r="DP196" s="184"/>
      <c r="DQ196" s="184"/>
      <c r="DR196" s="184"/>
      <c r="DS196" s="184"/>
      <c r="DT196" s="184"/>
      <c r="DU196" s="184"/>
      <c r="DV196" s="184"/>
      <c r="DW196" s="184"/>
      <c r="DX196" s="184"/>
      <c r="DY196" s="184"/>
      <c r="DZ196" s="184"/>
      <c r="EA196" s="184"/>
      <c r="EB196" s="184"/>
      <c r="EC196" s="185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4"/>
      <c r="ER196" s="185"/>
      <c r="ES196" s="184"/>
      <c r="ET196" s="184"/>
      <c r="EU196" s="184"/>
      <c r="EV196" s="184"/>
      <c r="EW196" s="184"/>
      <c r="EX196" s="184"/>
      <c r="EY196" s="184"/>
      <c r="EZ196" s="184"/>
      <c r="FA196" s="184"/>
      <c r="FB196" s="184"/>
      <c r="FC196" s="184"/>
      <c r="FD196" s="184"/>
      <c r="FE196" s="184"/>
      <c r="FF196" s="184"/>
      <c r="FG196" s="185"/>
      <c r="FH196" s="184"/>
      <c r="FI196" s="184"/>
      <c r="FJ196" s="184"/>
      <c r="FK196" s="184"/>
      <c r="FL196" s="184"/>
      <c r="FM196" s="184"/>
      <c r="FN196" s="184"/>
      <c r="FO196" s="184"/>
      <c r="FP196" s="184"/>
      <c r="FQ196" s="184"/>
      <c r="FR196" s="184"/>
      <c r="FS196" s="184"/>
      <c r="FT196" s="184"/>
      <c r="FU196" s="184"/>
      <c r="FV196" s="185"/>
      <c r="FW196" s="184"/>
      <c r="FX196" s="184"/>
      <c r="FY196" s="184"/>
      <c r="FZ196" s="184"/>
      <c r="GA196" s="184"/>
      <c r="GB196" s="184"/>
      <c r="GC196" s="184"/>
      <c r="GD196" s="184"/>
      <c r="GE196" s="184"/>
      <c r="GF196" s="184"/>
      <c r="GG196" s="184"/>
      <c r="GH196" s="184"/>
      <c r="GI196" s="184"/>
      <c r="GJ196" s="184"/>
      <c r="GK196" s="185"/>
      <c r="GL196" s="184"/>
      <c r="GM196" s="184"/>
      <c r="GN196" s="184"/>
      <c r="GO196" s="184"/>
      <c r="GP196" s="184"/>
      <c r="GQ196" s="184"/>
      <c r="GR196" s="184"/>
      <c r="GS196" s="184"/>
      <c r="GT196" s="184"/>
      <c r="GU196" s="184"/>
      <c r="GV196" s="184"/>
      <c r="GW196" s="184"/>
      <c r="GX196" s="184"/>
      <c r="GY196" s="184"/>
    </row>
    <row r="197" spans="1:207" s="137" customFormat="1" ht="12" customHeight="1">
      <c r="A197" s="172" t="str">
        <f ca="1">IF(SUM(AC197:BG197)=0,"#hiderow","#showrow")</f>
        <v>#showrow</v>
      </c>
      <c r="B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61">
        <f t="shared" ref="U197:U201" si="409">V197</f>
        <v>8011</v>
      </c>
      <c r="V197" s="186">
        <v>8011</v>
      </c>
      <c r="W197" s="133"/>
      <c r="Y197" s="133"/>
      <c r="Z197" s="133"/>
      <c r="AA197" s="183">
        <f t="shared" ref="AA197:AA201" si="410">V197</f>
        <v>8011</v>
      </c>
      <c r="AB197" s="135" t="s">
        <v>284</v>
      </c>
      <c r="AC197" s="184"/>
      <c r="AD197" s="184">
        <v>3624832.9508430399</v>
      </c>
      <c r="AE197" s="184">
        <v>2945420.7558664801</v>
      </c>
      <c r="AF197" s="184">
        <v>2849637.88073328</v>
      </c>
      <c r="AG197" s="184">
        <v>1090465.7184208001</v>
      </c>
      <c r="AH197" s="184">
        <v>1246111.62617612</v>
      </c>
      <c r="AI197" s="184">
        <v>931568.55656777497</v>
      </c>
      <c r="AJ197" s="184">
        <v>1624450.12395524</v>
      </c>
      <c r="AK197" s="184">
        <v>2880329.2936956799</v>
      </c>
      <c r="AL197" s="184">
        <v>4782450.6351007996</v>
      </c>
      <c r="AM197" s="184">
        <v>670909.82496200001</v>
      </c>
      <c r="AN197" s="184">
        <v>0</v>
      </c>
      <c r="AO197" s="184"/>
      <c r="AP197" s="184">
        <f ca="1">SUM(OFFSET(AC197,,1):AO197)</f>
        <v>22646177.366321217</v>
      </c>
      <c r="AQ197" s="185"/>
      <c r="AR197" s="184"/>
      <c r="AS197" s="184">
        <v>3633280.7925463999</v>
      </c>
      <c r="AT197" s="184">
        <v>2910233.5024648001</v>
      </c>
      <c r="AU197" s="184">
        <v>2897252.0372370002</v>
      </c>
      <c r="AV197" s="184">
        <v>1110783.32712577</v>
      </c>
      <c r="AW197" s="184">
        <v>1229331.84511884</v>
      </c>
      <c r="AX197" s="184">
        <v>910504.01399999997</v>
      </c>
      <c r="AY197" s="184">
        <v>1625218.7424802501</v>
      </c>
      <c r="AZ197" s="184">
        <v>2894991.9755307199</v>
      </c>
      <c r="BA197" s="184">
        <v>4753994.6444735397</v>
      </c>
      <c r="BB197" s="184">
        <v>675998.20471800002</v>
      </c>
      <c r="BC197" s="184">
        <v>0</v>
      </c>
      <c r="BD197" s="184"/>
      <c r="BE197" s="184">
        <f ca="1">SUM(OFFSET(AR197,,1):BD197)</f>
        <v>22641589.085695319</v>
      </c>
      <c r="BF197" s="185"/>
      <c r="BG197" s="184">
        <f t="shared" ref="BG197:BR202" ca="1" si="411">OFFSET($AR197,,COLUMN()-COLUMN($BG197))-OFFSET($AC197,,COLUMN()-COLUMN($BG197))</f>
        <v>0</v>
      </c>
      <c r="BH197" s="184">
        <f t="shared" ca="1" si="411"/>
        <v>8447.841703359969</v>
      </c>
      <c r="BI197" s="184">
        <f t="shared" ca="1" si="411"/>
        <v>-35187.253401679918</v>
      </c>
      <c r="BJ197" s="184">
        <f t="shared" ca="1" si="411"/>
        <v>47614.156503720209</v>
      </c>
      <c r="BK197" s="184">
        <f t="shared" ca="1" si="411"/>
        <v>20317.608704969985</v>
      </c>
      <c r="BL197" s="184">
        <f t="shared" ca="1" si="411"/>
        <v>-16779.781057280023</v>
      </c>
      <c r="BM197" s="184">
        <f t="shared" ca="1" si="411"/>
        <v>-21064.542567775003</v>
      </c>
      <c r="BN197" s="184">
        <f t="shared" ca="1" si="411"/>
        <v>768.61852501006797</v>
      </c>
      <c r="BO197" s="184">
        <f t="shared" ca="1" si="411"/>
        <v>14662.681835039984</v>
      </c>
      <c r="BP197" s="184">
        <f t="shared" ca="1" si="411"/>
        <v>-28455.990627259947</v>
      </c>
      <c r="BQ197" s="184">
        <f t="shared" ca="1" si="411"/>
        <v>5088.3797560000094</v>
      </c>
      <c r="BR197" s="184">
        <f t="shared" ca="1" si="411"/>
        <v>0</v>
      </c>
      <c r="BS197" s="184"/>
      <c r="BT197" s="184">
        <f ca="1">SUM(OFFSET(BG197,,1):BS197)</f>
        <v>-4588.2806258946657</v>
      </c>
      <c r="BU197" s="185"/>
      <c r="BV197" s="184"/>
      <c r="BW197" s="184">
        <v>4740642.7020883402</v>
      </c>
      <c r="BX197" s="184">
        <v>3378043.7956375</v>
      </c>
      <c r="BY197" s="184">
        <v>3324404.3216800001</v>
      </c>
      <c r="BZ197" s="184">
        <v>1317941.43709324</v>
      </c>
      <c r="CA197" s="184">
        <v>1648492.7705192</v>
      </c>
      <c r="CB197" s="184">
        <v>963047.6570146</v>
      </c>
      <c r="CC197" s="184">
        <v>1817618.5884072001</v>
      </c>
      <c r="CD197" s="184">
        <v>3233832.3603440002</v>
      </c>
      <c r="CE197" s="184">
        <v>5887538.8832</v>
      </c>
      <c r="CF197" s="508">
        <v>1016244.17455555</v>
      </c>
      <c r="CG197" s="184">
        <v>0</v>
      </c>
      <c r="CH197" s="184"/>
      <c r="CI197" s="184">
        <f ca="1">SUM(OFFSET(BV197,,1):CH197)</f>
        <v>27327806.690539632</v>
      </c>
      <c r="CJ197" s="185"/>
      <c r="CK197" s="184"/>
      <c r="CL197" s="184">
        <v>5650202.4617036004</v>
      </c>
      <c r="CM197" s="184">
        <v>3606780.2083999999</v>
      </c>
      <c r="CN197" s="184">
        <v>3477211.3288199999</v>
      </c>
      <c r="CO197" s="184">
        <v>1512075.36221565</v>
      </c>
      <c r="CP197" s="184">
        <v>2083304.0837067</v>
      </c>
      <c r="CQ197" s="184">
        <v>1117048.01113475</v>
      </c>
      <c r="CR197" s="184">
        <v>1872107.5884072001</v>
      </c>
      <c r="CS197" s="184">
        <v>3349170.3603440002</v>
      </c>
      <c r="CT197" s="184">
        <v>6339017.3631999996</v>
      </c>
      <c r="CU197" s="184">
        <v>1096994.28755555</v>
      </c>
      <c r="CV197" s="184">
        <v>0</v>
      </c>
      <c r="CW197" s="184"/>
      <c r="CX197" s="184">
        <f ca="1">SUM(OFFSET(CK197,,1):CW197)</f>
        <v>30103911.05548745</v>
      </c>
      <c r="CY197" s="185"/>
      <c r="CZ197" s="184"/>
      <c r="DA197" s="184">
        <v>6623862.2213188596</v>
      </c>
      <c r="DB197" s="184">
        <v>3745880.2083999999</v>
      </c>
      <c r="DC197" s="184">
        <v>3654341.3359599998</v>
      </c>
      <c r="DD197" s="184">
        <v>1502666.7923434901</v>
      </c>
      <c r="DE197" s="184">
        <v>2472182.0354427001</v>
      </c>
      <c r="DF197" s="184">
        <v>1232129.5412015</v>
      </c>
      <c r="DG197" s="184">
        <v>2376881.0519808</v>
      </c>
      <c r="DH197" s="184">
        <v>3481450.3603440002</v>
      </c>
      <c r="DI197" s="184">
        <v>6933360.8304000003</v>
      </c>
      <c r="DJ197" s="184">
        <v>1223385.06483154</v>
      </c>
      <c r="DK197" s="184">
        <v>0</v>
      </c>
      <c r="DL197" s="184"/>
      <c r="DM197" s="184">
        <f ca="1">SUM(OFFSET(CZ197,,1):DL197)</f>
        <v>33246139.44222289</v>
      </c>
      <c r="DN197" s="185"/>
      <c r="DO197" s="184"/>
      <c r="DP197" s="184">
        <v>7316037.4382019797</v>
      </c>
      <c r="DQ197" s="184">
        <v>3923068.6672479999</v>
      </c>
      <c r="DR197" s="184">
        <v>3873157.3118058499</v>
      </c>
      <c r="DS197" s="184">
        <v>1617969.8403795001</v>
      </c>
      <c r="DT197" s="184">
        <v>2772732.9470486399</v>
      </c>
      <c r="DU197" s="184">
        <v>1336701.6442980301</v>
      </c>
      <c r="DV197" s="184">
        <v>2494199.0498570199</v>
      </c>
      <c r="DW197" s="184">
        <v>3650420.8069660799</v>
      </c>
      <c r="DX197" s="184">
        <v>7605081.7983999997</v>
      </c>
      <c r="DY197" s="184">
        <v>1357824.06483154</v>
      </c>
      <c r="DZ197" s="184">
        <v>0</v>
      </c>
      <c r="EA197" s="184"/>
      <c r="EB197" s="184">
        <f ca="1">SUM(OFFSET(DO197,,1):EA197)</f>
        <v>35947193.56903664</v>
      </c>
      <c r="EC197" s="185"/>
      <c r="ED197" s="184"/>
      <c r="EE197" s="184">
        <v>7798879.0721503999</v>
      </c>
      <c r="EF197" s="184">
        <v>4102955.6672479999</v>
      </c>
      <c r="EG197" s="184">
        <v>4052511.3118058499</v>
      </c>
      <c r="EH197" s="184">
        <v>1692506.8403795001</v>
      </c>
      <c r="EI197" s="184">
        <v>3091160.45813024</v>
      </c>
      <c r="EJ197" s="184">
        <v>1445760.0844366699</v>
      </c>
      <c r="EK197" s="184">
        <v>2614405.0498570199</v>
      </c>
      <c r="EL197" s="184">
        <v>3821881.8069660799</v>
      </c>
      <c r="EM197" s="184">
        <v>8074153.784</v>
      </c>
      <c r="EN197" s="184">
        <v>1490549.06483154</v>
      </c>
      <c r="EO197" s="184">
        <v>0</v>
      </c>
      <c r="EP197" s="184"/>
      <c r="EQ197" s="184">
        <f ca="1">SUM(OFFSET(ED197,,1):EP197)</f>
        <v>38184763.139805302</v>
      </c>
      <c r="ER197" s="185"/>
      <c r="ES197" s="184"/>
      <c r="ET197" s="184">
        <v>7853075.0721503999</v>
      </c>
      <c r="EU197" s="184">
        <v>4131438.6672479999</v>
      </c>
      <c r="EV197" s="184">
        <v>4080958.3118058499</v>
      </c>
      <c r="EW197" s="184">
        <v>1704307.8403795001</v>
      </c>
      <c r="EX197" s="184">
        <v>3111953.45813024</v>
      </c>
      <c r="EY197" s="184">
        <v>1456735.0844366699</v>
      </c>
      <c r="EZ197" s="184">
        <v>2633290.0498570199</v>
      </c>
      <c r="FA197" s="184">
        <v>3849033.8069660799</v>
      </c>
      <c r="FB197" s="184">
        <v>8126683.784</v>
      </c>
      <c r="FC197" s="184">
        <v>1511543.06483154</v>
      </c>
      <c r="FD197" s="184">
        <v>0</v>
      </c>
      <c r="FE197" s="184"/>
      <c r="FF197" s="184">
        <f ca="1">SUM(OFFSET(ES197,,1):FE197)</f>
        <v>38459019.139805302</v>
      </c>
      <c r="FG197" s="185"/>
      <c r="FH197" s="184"/>
      <c r="FI197" s="184">
        <v>7907540.0721503999</v>
      </c>
      <c r="FJ197" s="184">
        <v>4160063.6672479999</v>
      </c>
      <c r="FK197" s="184">
        <v>4109543.3118058499</v>
      </c>
      <c r="FL197" s="184">
        <v>1716168.8403795001</v>
      </c>
      <c r="FM197" s="184">
        <v>3133110.45813024</v>
      </c>
      <c r="FN197" s="184">
        <v>1467423.0844366699</v>
      </c>
      <c r="FO197" s="184">
        <v>2652269.0498570199</v>
      </c>
      <c r="FP197" s="184">
        <v>3876319.8069660799</v>
      </c>
      <c r="FQ197" s="184">
        <v>8179476.784</v>
      </c>
      <c r="FR197" s="184">
        <v>1532641.06483154</v>
      </c>
      <c r="FS197" s="184">
        <v>0</v>
      </c>
      <c r="FT197" s="184"/>
      <c r="FU197" s="184">
        <f ca="1">SUM(OFFSET(FH197,,1):FT197)</f>
        <v>38734556.139805302</v>
      </c>
      <c r="FV197" s="185"/>
      <c r="FW197" s="184"/>
      <c r="FX197" s="184">
        <v>7961953.0721503999</v>
      </c>
      <c r="FY197" s="184">
        <v>4188831.6672479999</v>
      </c>
      <c r="FZ197" s="184">
        <v>4138276.3118058499</v>
      </c>
      <c r="GA197" s="184">
        <v>1728087.8403795001</v>
      </c>
      <c r="GB197" s="184">
        <v>3154632.45813024</v>
      </c>
      <c r="GC197" s="184">
        <v>1477939.0844366699</v>
      </c>
      <c r="GD197" s="184">
        <v>2671343.0498570199</v>
      </c>
      <c r="GE197" s="184">
        <v>3903742.8069660799</v>
      </c>
      <c r="GF197" s="184">
        <v>8232373.784</v>
      </c>
      <c r="GG197" s="184">
        <v>1553843.06483154</v>
      </c>
      <c r="GH197" s="184">
        <v>0</v>
      </c>
      <c r="GI197" s="184"/>
      <c r="GJ197" s="184">
        <f ca="1">SUM(OFFSET(FW197,,1):GI197)</f>
        <v>39011023.139805302</v>
      </c>
      <c r="GK197" s="185"/>
      <c r="GL197" s="184"/>
      <c r="GM197" s="184">
        <v>8016637.0721503999</v>
      </c>
      <c r="GN197" s="184">
        <v>4217744.6672480004</v>
      </c>
      <c r="GO197" s="184">
        <v>4167150.3118058499</v>
      </c>
      <c r="GP197" s="184">
        <v>1740066.8403795001</v>
      </c>
      <c r="GQ197" s="184">
        <v>3176259.45813024</v>
      </c>
      <c r="GR197" s="184">
        <v>1488508.0844366699</v>
      </c>
      <c r="GS197" s="184">
        <v>2690514.0498570199</v>
      </c>
      <c r="GT197" s="184">
        <v>3931302.8069660799</v>
      </c>
      <c r="GU197" s="184">
        <v>8285535.784</v>
      </c>
      <c r="GV197" s="184">
        <v>1575155.06483154</v>
      </c>
      <c r="GW197" s="184">
        <v>0</v>
      </c>
      <c r="GX197" s="184"/>
      <c r="GY197" s="184">
        <f ca="1">SUM(OFFSET(GL197,,1):GX197)</f>
        <v>39288874.139805302</v>
      </c>
    </row>
    <row r="198" spans="1:207" s="137" customFormat="1" ht="12" customHeight="1">
      <c r="A198" s="172" t="str">
        <f ca="1">IF(SUM(AC198:BG198)=0,"#hiderow","#showrow")</f>
        <v>#showrow</v>
      </c>
      <c r="B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61">
        <f t="shared" si="409"/>
        <v>8012</v>
      </c>
      <c r="V198" s="186">
        <v>8012</v>
      </c>
      <c r="W198" s="133"/>
      <c r="Y198" s="133"/>
      <c r="Z198" s="133"/>
      <c r="AA198" s="183">
        <f t="shared" si="410"/>
        <v>8012</v>
      </c>
      <c r="AB198" s="135" t="s">
        <v>285</v>
      </c>
      <c r="AC198" s="184"/>
      <c r="AD198" s="184">
        <v>725855.92924207996</v>
      </c>
      <c r="AE198" s="184">
        <v>606101.11259544</v>
      </c>
      <c r="AF198" s="184">
        <v>585524.10557368002</v>
      </c>
      <c r="AG198" s="184">
        <v>234359.1450816</v>
      </c>
      <c r="AH198" s="184">
        <v>269183.70379613998</v>
      </c>
      <c r="AI198" s="184">
        <v>204157.96550733401</v>
      </c>
      <c r="AJ198" s="184">
        <v>340188.16279261</v>
      </c>
      <c r="AK198" s="184">
        <v>605809.21406611195</v>
      </c>
      <c r="AL198" s="184">
        <v>142080</v>
      </c>
      <c r="AM198" s="184">
        <v>77858</v>
      </c>
      <c r="AN198" s="184">
        <v>0</v>
      </c>
      <c r="AO198" s="184"/>
      <c r="AP198" s="184">
        <f ca="1">SUM(OFFSET(AC198,,1):AO198)</f>
        <v>3791117.3386549959</v>
      </c>
      <c r="AQ198" s="185"/>
      <c r="AR198" s="184">
        <v>0</v>
      </c>
      <c r="AS198" s="184">
        <v>724760.85212020006</v>
      </c>
      <c r="AT198" s="184">
        <v>597562.18641504005</v>
      </c>
      <c r="AU198" s="184">
        <v>594300.64051399997</v>
      </c>
      <c r="AV198" s="184">
        <v>235298.26366535999</v>
      </c>
      <c r="AW198" s="184">
        <v>265498.35333672003</v>
      </c>
      <c r="AX198" s="184">
        <v>198686.65355952</v>
      </c>
      <c r="AY198" s="184">
        <v>340947.14402000001</v>
      </c>
      <c r="AZ198" s="184">
        <v>607391.65892272</v>
      </c>
      <c r="BA198" s="184">
        <v>139732</v>
      </c>
      <c r="BB198" s="184">
        <v>77596</v>
      </c>
      <c r="BC198" s="184">
        <v>0</v>
      </c>
      <c r="BD198" s="184"/>
      <c r="BE198" s="184">
        <f ca="1">SUM(OFFSET(AR198,,1):BD198)</f>
        <v>3781773.7525535598</v>
      </c>
      <c r="BF198" s="185"/>
      <c r="BG198" s="184">
        <f t="shared" ca="1" si="411"/>
        <v>0</v>
      </c>
      <c r="BH198" s="184">
        <f t="shared" ca="1" si="411"/>
        <v>-1095.0771218799055</v>
      </c>
      <c r="BI198" s="184">
        <f t="shared" ca="1" si="411"/>
        <v>-8538.9261803999543</v>
      </c>
      <c r="BJ198" s="184">
        <f t="shared" ca="1" si="411"/>
        <v>8776.5349403199507</v>
      </c>
      <c r="BK198" s="184">
        <f t="shared" ca="1" si="411"/>
        <v>939.11858375999145</v>
      </c>
      <c r="BL198" s="184">
        <f t="shared" ca="1" si="411"/>
        <v>-3685.3504594199476</v>
      </c>
      <c r="BM198" s="184">
        <f t="shared" ca="1" si="411"/>
        <v>-5471.3119478140143</v>
      </c>
      <c r="BN198" s="184">
        <f t="shared" ca="1" si="411"/>
        <v>758.98122739000246</v>
      </c>
      <c r="BO198" s="184">
        <f t="shared" ca="1" si="411"/>
        <v>1582.4448566080537</v>
      </c>
      <c r="BP198" s="184">
        <f t="shared" ca="1" si="411"/>
        <v>-2348</v>
      </c>
      <c r="BQ198" s="184">
        <f t="shared" ca="1" si="411"/>
        <v>-262</v>
      </c>
      <c r="BR198" s="184">
        <f t="shared" ca="1" si="411"/>
        <v>0</v>
      </c>
      <c r="BS198" s="184"/>
      <c r="BT198" s="184">
        <f ca="1">SUM(OFFSET(BG198,,1):BS198)</f>
        <v>-9343.5861014358234</v>
      </c>
      <c r="BU198" s="185"/>
      <c r="BV198" s="184">
        <v>0</v>
      </c>
      <c r="BW198" s="184">
        <v>788144.95658430795</v>
      </c>
      <c r="BX198" s="184">
        <v>559148.8208625</v>
      </c>
      <c r="BY198" s="184">
        <v>572644.57973538502</v>
      </c>
      <c r="BZ198" s="184">
        <v>223523.55320503801</v>
      </c>
      <c r="CA198" s="184">
        <v>282755.010756195</v>
      </c>
      <c r="CB198" s="184">
        <v>175782.01900140001</v>
      </c>
      <c r="CC198" s="184">
        <v>322658.51530319999</v>
      </c>
      <c r="CD198" s="184">
        <v>562787.25501600001</v>
      </c>
      <c r="CE198" s="184">
        <v>148032</v>
      </c>
      <c r="CF198" s="508">
        <v>92298.888888888905</v>
      </c>
      <c r="CG198" s="184">
        <v>0</v>
      </c>
      <c r="CH198" s="184"/>
      <c r="CI198" s="184">
        <f ca="1">SUM(OFFSET(BV198,,1):CH198)</f>
        <v>3727775.5993529153</v>
      </c>
      <c r="CJ198" s="185"/>
      <c r="CK198" s="184">
        <v>0</v>
      </c>
      <c r="CL198" s="184">
        <v>906424.12088087201</v>
      </c>
      <c r="CM198" s="184">
        <v>577185.87959999999</v>
      </c>
      <c r="CN198" s="184">
        <v>578489.22668769199</v>
      </c>
      <c r="CO198" s="184">
        <v>246535.236469052</v>
      </c>
      <c r="CP198" s="184">
        <v>335319.36506869498</v>
      </c>
      <c r="CQ198" s="184">
        <v>196598.31072524999</v>
      </c>
      <c r="CR198" s="184">
        <v>322658.51530319999</v>
      </c>
      <c r="CS198" s="184">
        <v>562787.25501600001</v>
      </c>
      <c r="CT198" s="184">
        <v>152832</v>
      </c>
      <c r="CU198" s="184">
        <v>90368.888888888905</v>
      </c>
      <c r="CV198" s="184">
        <v>0</v>
      </c>
      <c r="CW198" s="184"/>
      <c r="CX198" s="184">
        <f ca="1">SUM(OFFSET(CK198,,1):CW198)</f>
        <v>3969198.79863965</v>
      </c>
      <c r="CY198" s="185"/>
      <c r="CZ198" s="184">
        <v>0</v>
      </c>
      <c r="DA198" s="184">
        <v>1024703.28517744</v>
      </c>
      <c r="DB198" s="184">
        <v>577185.87959999999</v>
      </c>
      <c r="DC198" s="184">
        <v>584333.87364000001</v>
      </c>
      <c r="DD198" s="184">
        <v>240886.828873272</v>
      </c>
      <c r="DE198" s="184">
        <v>375029.94101269502</v>
      </c>
      <c r="DF198" s="184">
        <v>208162.9172385</v>
      </c>
      <c r="DG198" s="184">
        <v>397800.23892480001</v>
      </c>
      <c r="DH198" s="184">
        <v>562787.25501600001</v>
      </c>
      <c r="DI198" s="184">
        <v>160704</v>
      </c>
      <c r="DJ198" s="184">
        <v>92287.885304659503</v>
      </c>
      <c r="DK198" s="184">
        <v>0</v>
      </c>
      <c r="DL198" s="184"/>
      <c r="DM198" s="184">
        <f ca="1">SUM(OFFSET(CZ198,,1):DL198)</f>
        <v>4223882.1047873665</v>
      </c>
      <c r="DN198" s="185"/>
      <c r="DO198" s="184">
        <v>0</v>
      </c>
      <c r="DP198" s="184">
        <v>1083839.8068748501</v>
      </c>
      <c r="DQ198" s="184">
        <v>582316.42075199995</v>
      </c>
      <c r="DR198" s="184">
        <v>595424.55188646202</v>
      </c>
      <c r="DS198" s="184">
        <v>249231.29545424701</v>
      </c>
      <c r="DT198" s="184">
        <v>401930.33980676299</v>
      </c>
      <c r="DU198" s="184">
        <v>217013.69608997399</v>
      </c>
      <c r="DV198" s="184">
        <v>401336.24104857602</v>
      </c>
      <c r="DW198" s="184">
        <v>567789.80839391996</v>
      </c>
      <c r="DX198" s="184">
        <v>168384</v>
      </c>
      <c r="DY198" s="184">
        <v>92287.885304659503</v>
      </c>
      <c r="DZ198" s="184">
        <v>0</v>
      </c>
      <c r="EA198" s="184"/>
      <c r="EB198" s="184">
        <f ca="1">SUM(OFFSET(DO198,,1):EA198)</f>
        <v>4359554.0456114514</v>
      </c>
      <c r="EC198" s="185"/>
      <c r="ED198" s="184">
        <v>0</v>
      </c>
      <c r="EE198" s="184">
        <v>1102600.32489413</v>
      </c>
      <c r="EF198" s="184">
        <v>582316.42075199995</v>
      </c>
      <c r="EG198" s="184">
        <v>595424.55188646202</v>
      </c>
      <c r="EH198" s="184">
        <v>249231.29545424701</v>
      </c>
      <c r="EI198" s="184">
        <v>425497.13912516303</v>
      </c>
      <c r="EJ198" s="184">
        <v>224014.13789932799</v>
      </c>
      <c r="EK198" s="184">
        <v>401336.24104857602</v>
      </c>
      <c r="EL198" s="184">
        <v>567789.80839391996</v>
      </c>
      <c r="EM198" s="184">
        <v>171840</v>
      </c>
      <c r="EN198" s="184">
        <v>92287.885304659503</v>
      </c>
      <c r="EO198" s="184">
        <v>0</v>
      </c>
      <c r="EP198" s="184"/>
      <c r="EQ198" s="184">
        <f ca="1">SUM(OFFSET(ED198,,1):EP198)</f>
        <v>4412337.8047584854</v>
      </c>
      <c r="ER198" s="185"/>
      <c r="ES198" s="184">
        <v>0</v>
      </c>
      <c r="ET198" s="184">
        <v>1102600.32489413</v>
      </c>
      <c r="EU198" s="184">
        <v>582316.42075199995</v>
      </c>
      <c r="EV198" s="184">
        <v>595424.55188646202</v>
      </c>
      <c r="EW198" s="184">
        <v>249231.29545424701</v>
      </c>
      <c r="EX198" s="184">
        <v>425497.13912516303</v>
      </c>
      <c r="EY198" s="184">
        <v>224014.13789932799</v>
      </c>
      <c r="EZ198" s="184">
        <v>401336.24104857602</v>
      </c>
      <c r="FA198" s="184">
        <v>567789.80839391996</v>
      </c>
      <c r="FB198" s="184">
        <v>171840</v>
      </c>
      <c r="FC198" s="184">
        <v>92287.885304659503</v>
      </c>
      <c r="FD198" s="184">
        <v>0</v>
      </c>
      <c r="FE198" s="184"/>
      <c r="FF198" s="184">
        <f ca="1">SUM(OFFSET(ES198,,1):FE198)</f>
        <v>4412337.8047584854</v>
      </c>
      <c r="FG198" s="185"/>
      <c r="FH198" s="184">
        <v>0</v>
      </c>
      <c r="FI198" s="184">
        <v>1102600.32489413</v>
      </c>
      <c r="FJ198" s="184">
        <v>582316.42075199995</v>
      </c>
      <c r="FK198" s="184">
        <v>595424.55188646202</v>
      </c>
      <c r="FL198" s="184">
        <v>249231.29545424701</v>
      </c>
      <c r="FM198" s="184">
        <v>425497.13912516303</v>
      </c>
      <c r="FN198" s="184">
        <v>224014.13789932799</v>
      </c>
      <c r="FO198" s="184">
        <v>401336.24104857602</v>
      </c>
      <c r="FP198" s="184">
        <v>567789.80839391996</v>
      </c>
      <c r="FQ198" s="184">
        <v>171840</v>
      </c>
      <c r="FR198" s="184">
        <v>92287.885304659503</v>
      </c>
      <c r="FS198" s="184">
        <v>0</v>
      </c>
      <c r="FT198" s="184"/>
      <c r="FU198" s="184">
        <f ca="1">SUM(OFFSET(FH198,,1):FT198)</f>
        <v>4412337.8047584854</v>
      </c>
      <c r="FV198" s="185"/>
      <c r="FW198" s="184">
        <v>0</v>
      </c>
      <c r="FX198" s="184">
        <v>1102600.32489413</v>
      </c>
      <c r="FY198" s="184">
        <v>582316.42075199995</v>
      </c>
      <c r="FZ198" s="184">
        <v>595424.55188646202</v>
      </c>
      <c r="GA198" s="184">
        <v>249231.29545424701</v>
      </c>
      <c r="GB198" s="184">
        <v>425497.13912516303</v>
      </c>
      <c r="GC198" s="184">
        <v>224014.13789932799</v>
      </c>
      <c r="GD198" s="184">
        <v>401336.24104857602</v>
      </c>
      <c r="GE198" s="184">
        <v>567789.80839391996</v>
      </c>
      <c r="GF198" s="184">
        <v>171840</v>
      </c>
      <c r="GG198" s="184">
        <v>92287.885304659503</v>
      </c>
      <c r="GH198" s="184">
        <v>0</v>
      </c>
      <c r="GI198" s="184"/>
      <c r="GJ198" s="184">
        <f ca="1">SUM(OFFSET(FW198,,1):GI198)</f>
        <v>4412337.8047584854</v>
      </c>
      <c r="GK198" s="185"/>
      <c r="GL198" s="184">
        <v>0</v>
      </c>
      <c r="GM198" s="184">
        <v>1102600.32489413</v>
      </c>
      <c r="GN198" s="184">
        <v>582316.42075199995</v>
      </c>
      <c r="GO198" s="184">
        <v>595424.55188646202</v>
      </c>
      <c r="GP198" s="184">
        <v>249231.29545424701</v>
      </c>
      <c r="GQ198" s="184">
        <v>425497.13912516303</v>
      </c>
      <c r="GR198" s="184">
        <v>224014.13789932799</v>
      </c>
      <c r="GS198" s="184">
        <v>401336.24104857602</v>
      </c>
      <c r="GT198" s="184">
        <v>567789.80839391996</v>
      </c>
      <c r="GU198" s="184">
        <v>171840</v>
      </c>
      <c r="GV198" s="184">
        <v>92287.885304659503</v>
      </c>
      <c r="GW198" s="184">
        <v>0</v>
      </c>
      <c r="GX198" s="184"/>
      <c r="GY198" s="184">
        <f ca="1">SUM(OFFSET(GL198,,1):GX198)</f>
        <v>4412337.8047584854</v>
      </c>
    </row>
    <row r="199" spans="1:207" s="137" customFormat="1" ht="12" hidden="1" customHeight="1">
      <c r="A199" s="172" t="str">
        <f ca="1">IF(SUM(AC199:BG199)=0,"#hiderow","#showrow")</f>
        <v>#hiderow</v>
      </c>
      <c r="B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61">
        <f t="shared" si="409"/>
        <v>8018</v>
      </c>
      <c r="V199" s="186">
        <v>8018</v>
      </c>
      <c r="W199" s="133"/>
      <c r="Y199" s="133"/>
      <c r="Z199" s="133"/>
      <c r="AA199" s="183">
        <f t="shared" si="410"/>
        <v>8018</v>
      </c>
      <c r="AB199" s="135" t="s">
        <v>655</v>
      </c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>
        <f ca="1">SUM(OFFSET(AC199,,1):AO199)</f>
        <v>0</v>
      </c>
      <c r="AQ199" s="185"/>
      <c r="AR199" s="184">
        <v>0</v>
      </c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>
        <f ca="1">SUM(OFFSET(AR199,,1):BD199)</f>
        <v>0</v>
      </c>
      <c r="BF199" s="185"/>
      <c r="BG199" s="184">
        <f t="shared" ca="1" si="411"/>
        <v>0</v>
      </c>
      <c r="BH199" s="184">
        <f t="shared" ca="1" si="411"/>
        <v>0</v>
      </c>
      <c r="BI199" s="184">
        <f t="shared" ca="1" si="411"/>
        <v>0</v>
      </c>
      <c r="BJ199" s="184">
        <f t="shared" ca="1" si="411"/>
        <v>0</v>
      </c>
      <c r="BK199" s="184">
        <f t="shared" ca="1" si="411"/>
        <v>0</v>
      </c>
      <c r="BL199" s="184">
        <f t="shared" ca="1" si="411"/>
        <v>0</v>
      </c>
      <c r="BM199" s="184">
        <f t="shared" ca="1" si="411"/>
        <v>0</v>
      </c>
      <c r="BN199" s="184">
        <f t="shared" ca="1" si="411"/>
        <v>0</v>
      </c>
      <c r="BO199" s="184">
        <f t="shared" ca="1" si="411"/>
        <v>0</v>
      </c>
      <c r="BP199" s="184">
        <f t="shared" ca="1" si="411"/>
        <v>0</v>
      </c>
      <c r="BQ199" s="184">
        <f t="shared" ca="1" si="411"/>
        <v>0</v>
      </c>
      <c r="BR199" s="184">
        <f t="shared" ca="1" si="411"/>
        <v>0</v>
      </c>
      <c r="BS199" s="184"/>
      <c r="BT199" s="184">
        <f ca="1">SUM(OFFSET(BG199,,1):BS199)</f>
        <v>0</v>
      </c>
      <c r="BU199" s="185"/>
      <c r="BV199" s="184">
        <v>0</v>
      </c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508"/>
      <c r="CG199" s="184"/>
      <c r="CH199" s="184"/>
      <c r="CI199" s="184">
        <f ca="1">SUM(OFFSET(BV199,,1):CH199)</f>
        <v>0</v>
      </c>
      <c r="CJ199" s="185"/>
      <c r="CK199" s="184">
        <v>0</v>
      </c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>
        <f ca="1">SUM(OFFSET(CK199,,1):CW199)</f>
        <v>0</v>
      </c>
      <c r="CY199" s="185"/>
      <c r="CZ199" s="184">
        <v>0</v>
      </c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>
        <f ca="1">SUM(OFFSET(CZ199,,1):DL199)</f>
        <v>0</v>
      </c>
      <c r="DN199" s="185"/>
      <c r="DO199" s="184">
        <v>0</v>
      </c>
      <c r="DP199" s="184"/>
      <c r="DQ199" s="184"/>
      <c r="DR199" s="184"/>
      <c r="DS199" s="184"/>
      <c r="DT199" s="184"/>
      <c r="DU199" s="184"/>
      <c r="DV199" s="184"/>
      <c r="DW199" s="184"/>
      <c r="DX199" s="184"/>
      <c r="DY199" s="184"/>
      <c r="DZ199" s="184"/>
      <c r="EA199" s="184"/>
      <c r="EB199" s="184">
        <f ca="1">SUM(OFFSET(DO199,,1):EA199)</f>
        <v>0</v>
      </c>
      <c r="EC199" s="185"/>
      <c r="ED199" s="184">
        <v>0</v>
      </c>
      <c r="EE199" s="184"/>
      <c r="EF199" s="184"/>
      <c r="EG199" s="184"/>
      <c r="EH199" s="184"/>
      <c r="EI199" s="184"/>
      <c r="EJ199" s="184"/>
      <c r="EK199" s="184"/>
      <c r="EL199" s="184"/>
      <c r="EM199" s="184"/>
      <c r="EN199" s="184"/>
      <c r="EO199" s="184"/>
      <c r="EP199" s="184"/>
      <c r="EQ199" s="184">
        <f ca="1">SUM(OFFSET(ED199,,1):EP199)</f>
        <v>0</v>
      </c>
      <c r="ER199" s="185"/>
      <c r="ES199" s="184">
        <v>0</v>
      </c>
      <c r="ET199" s="184"/>
      <c r="EU199" s="184"/>
      <c r="EV199" s="184"/>
      <c r="EW199" s="184"/>
      <c r="EX199" s="184"/>
      <c r="EY199" s="184"/>
      <c r="EZ199" s="184"/>
      <c r="FA199" s="184"/>
      <c r="FB199" s="184"/>
      <c r="FC199" s="184"/>
      <c r="FD199" s="184"/>
      <c r="FE199" s="184"/>
      <c r="FF199" s="184">
        <f ca="1">SUM(OFFSET(ES199,,1):FE199)</f>
        <v>0</v>
      </c>
      <c r="FG199" s="185"/>
      <c r="FH199" s="184">
        <v>0</v>
      </c>
      <c r="FI199" s="184"/>
      <c r="FJ199" s="184"/>
      <c r="FK199" s="184"/>
      <c r="FL199" s="184"/>
      <c r="FM199" s="184"/>
      <c r="FN199" s="184"/>
      <c r="FO199" s="184"/>
      <c r="FP199" s="184"/>
      <c r="FQ199" s="184"/>
      <c r="FR199" s="184"/>
      <c r="FS199" s="184"/>
      <c r="FT199" s="184"/>
      <c r="FU199" s="184">
        <f ca="1">SUM(OFFSET(FH199,,1):FT199)</f>
        <v>0</v>
      </c>
      <c r="FV199" s="185"/>
      <c r="FW199" s="184">
        <v>0</v>
      </c>
      <c r="FX199" s="184"/>
      <c r="FY199" s="184"/>
      <c r="FZ199" s="184"/>
      <c r="GA199" s="184"/>
      <c r="GB199" s="184"/>
      <c r="GC199" s="184"/>
      <c r="GD199" s="184"/>
      <c r="GE199" s="184"/>
      <c r="GF199" s="184"/>
      <c r="GG199" s="184"/>
      <c r="GH199" s="184"/>
      <c r="GI199" s="184"/>
      <c r="GJ199" s="184">
        <f ca="1">SUM(OFFSET(FW199,,1):GI199)</f>
        <v>0</v>
      </c>
      <c r="GK199" s="185"/>
      <c r="GL199" s="184">
        <v>0</v>
      </c>
      <c r="GM199" s="184"/>
      <c r="GN199" s="184"/>
      <c r="GO199" s="184"/>
      <c r="GP199" s="184"/>
      <c r="GQ199" s="184"/>
      <c r="GR199" s="184"/>
      <c r="GS199" s="184"/>
      <c r="GT199" s="184"/>
      <c r="GU199" s="184"/>
      <c r="GV199" s="184"/>
      <c r="GW199" s="184"/>
      <c r="GX199" s="184"/>
      <c r="GY199" s="184">
        <f ca="1">SUM(OFFSET(GL199,,1):GX199)</f>
        <v>0</v>
      </c>
    </row>
    <row r="200" spans="1:207" s="137" customFormat="1" ht="12" customHeight="1">
      <c r="A200" s="172" t="str">
        <f ca="1">IF(SUM(AC200:BG200)=0,"#hiderow","#showrow")</f>
        <v>#showrow</v>
      </c>
      <c r="B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61">
        <f t="shared" si="409"/>
        <v>8019</v>
      </c>
      <c r="V200" s="186">
        <v>8019</v>
      </c>
      <c r="W200" s="133"/>
      <c r="Y200" s="133"/>
      <c r="Z200" s="133"/>
      <c r="AA200" s="183">
        <f t="shared" si="410"/>
        <v>8019</v>
      </c>
      <c r="AB200" s="135" t="s">
        <v>286</v>
      </c>
      <c r="AC200" s="184"/>
      <c r="AD200" s="184">
        <v>36</v>
      </c>
      <c r="AE200" s="184">
        <v>32</v>
      </c>
      <c r="AF200" s="184">
        <v>31</v>
      </c>
      <c r="AG200" s="184">
        <v>13</v>
      </c>
      <c r="AH200" s="184">
        <v>0</v>
      </c>
      <c r="AI200" s="184">
        <v>0</v>
      </c>
      <c r="AJ200" s="184">
        <v>0</v>
      </c>
      <c r="AK200" s="184">
        <v>0</v>
      </c>
      <c r="AL200" s="184">
        <v>0</v>
      </c>
      <c r="AM200" s="184">
        <v>-2519</v>
      </c>
      <c r="AN200" s="184">
        <v>0</v>
      </c>
      <c r="AO200" s="184"/>
      <c r="AP200" s="184">
        <f ca="1">SUM(OFFSET(AC200,,1):AO200)</f>
        <v>-2407</v>
      </c>
      <c r="AQ200" s="185"/>
      <c r="AR200" s="184">
        <v>0</v>
      </c>
      <c r="AS200" s="184">
        <v>36</v>
      </c>
      <c r="AT200" s="184">
        <v>32</v>
      </c>
      <c r="AU200" s="184">
        <v>31</v>
      </c>
      <c r="AV200" s="184">
        <v>13</v>
      </c>
      <c r="AW200" s="184">
        <v>0</v>
      </c>
      <c r="AX200" s="184">
        <v>0</v>
      </c>
      <c r="AY200" s="184">
        <v>0</v>
      </c>
      <c r="AZ200" s="184">
        <v>0</v>
      </c>
      <c r="BA200" s="184">
        <v>0</v>
      </c>
      <c r="BB200" s="184">
        <v>-2519</v>
      </c>
      <c r="BC200" s="184">
        <v>0</v>
      </c>
      <c r="BD200" s="184"/>
      <c r="BE200" s="184">
        <f ca="1">SUM(OFFSET(AR200,,1):BD200)</f>
        <v>-2407</v>
      </c>
      <c r="BF200" s="185"/>
      <c r="BG200" s="184">
        <f t="shared" ca="1" si="411"/>
        <v>0</v>
      </c>
      <c r="BH200" s="184">
        <f t="shared" ca="1" si="411"/>
        <v>0</v>
      </c>
      <c r="BI200" s="184">
        <f t="shared" ca="1" si="411"/>
        <v>0</v>
      </c>
      <c r="BJ200" s="184">
        <f t="shared" ca="1" si="411"/>
        <v>0</v>
      </c>
      <c r="BK200" s="184">
        <f t="shared" ca="1" si="411"/>
        <v>0</v>
      </c>
      <c r="BL200" s="184">
        <f t="shared" ca="1" si="411"/>
        <v>0</v>
      </c>
      <c r="BM200" s="184">
        <f t="shared" ca="1" si="411"/>
        <v>0</v>
      </c>
      <c r="BN200" s="184">
        <f t="shared" ca="1" si="411"/>
        <v>0</v>
      </c>
      <c r="BO200" s="184">
        <f t="shared" ca="1" si="411"/>
        <v>0</v>
      </c>
      <c r="BP200" s="184">
        <f t="shared" ca="1" si="411"/>
        <v>0</v>
      </c>
      <c r="BQ200" s="184">
        <f t="shared" ca="1" si="411"/>
        <v>0</v>
      </c>
      <c r="BR200" s="184">
        <f t="shared" ca="1" si="411"/>
        <v>0</v>
      </c>
      <c r="BS200" s="184"/>
      <c r="BT200" s="184">
        <f ca="1">SUM(OFFSET(BG200,,1):BS200)</f>
        <v>0</v>
      </c>
      <c r="BU200" s="185"/>
      <c r="BV200" s="184">
        <v>0</v>
      </c>
      <c r="BW200" s="184">
        <v>0</v>
      </c>
      <c r="BX200" s="184">
        <v>0</v>
      </c>
      <c r="BY200" s="184">
        <v>0</v>
      </c>
      <c r="BZ200" s="184">
        <v>0</v>
      </c>
      <c r="CA200" s="184">
        <v>0</v>
      </c>
      <c r="CB200" s="184">
        <v>0</v>
      </c>
      <c r="CC200" s="184">
        <v>0</v>
      </c>
      <c r="CD200" s="184">
        <v>0</v>
      </c>
      <c r="CE200" s="184">
        <v>0</v>
      </c>
      <c r="CF200" s="508">
        <v>0</v>
      </c>
      <c r="CG200" s="184">
        <v>0</v>
      </c>
      <c r="CH200" s="184"/>
      <c r="CI200" s="184">
        <f ca="1">SUM(OFFSET(BV200,,1):CH200)</f>
        <v>0</v>
      </c>
      <c r="CJ200" s="185"/>
      <c r="CK200" s="184">
        <v>0</v>
      </c>
      <c r="CL200" s="184">
        <v>0</v>
      </c>
      <c r="CM200" s="184">
        <v>0</v>
      </c>
      <c r="CN200" s="184">
        <v>0</v>
      </c>
      <c r="CO200" s="184">
        <v>0</v>
      </c>
      <c r="CP200" s="184">
        <v>0</v>
      </c>
      <c r="CQ200" s="184">
        <v>0</v>
      </c>
      <c r="CR200" s="184">
        <v>0</v>
      </c>
      <c r="CS200" s="184">
        <v>0</v>
      </c>
      <c r="CT200" s="184">
        <v>0</v>
      </c>
      <c r="CU200" s="184">
        <v>0</v>
      </c>
      <c r="CV200" s="184">
        <v>0</v>
      </c>
      <c r="CW200" s="184"/>
      <c r="CX200" s="184">
        <f ca="1">SUM(OFFSET(CK200,,1):CW200)</f>
        <v>0</v>
      </c>
      <c r="CY200" s="185"/>
      <c r="CZ200" s="184">
        <v>0</v>
      </c>
      <c r="DA200" s="184">
        <v>0</v>
      </c>
      <c r="DB200" s="184">
        <v>0</v>
      </c>
      <c r="DC200" s="184">
        <v>0</v>
      </c>
      <c r="DD200" s="184">
        <v>0</v>
      </c>
      <c r="DE200" s="184">
        <v>0</v>
      </c>
      <c r="DF200" s="184">
        <v>0</v>
      </c>
      <c r="DG200" s="184">
        <v>0</v>
      </c>
      <c r="DH200" s="184">
        <v>0</v>
      </c>
      <c r="DI200" s="184">
        <v>0</v>
      </c>
      <c r="DJ200" s="184">
        <v>0</v>
      </c>
      <c r="DK200" s="184">
        <v>0</v>
      </c>
      <c r="DL200" s="184"/>
      <c r="DM200" s="184">
        <f ca="1">SUM(OFFSET(CZ200,,1):DL200)</f>
        <v>0</v>
      </c>
      <c r="DN200" s="185"/>
      <c r="DO200" s="184">
        <v>0</v>
      </c>
      <c r="DP200" s="184">
        <v>0</v>
      </c>
      <c r="DQ200" s="184">
        <v>0</v>
      </c>
      <c r="DR200" s="184">
        <v>0</v>
      </c>
      <c r="DS200" s="184">
        <v>0</v>
      </c>
      <c r="DT200" s="184">
        <v>0</v>
      </c>
      <c r="DU200" s="184">
        <v>0</v>
      </c>
      <c r="DV200" s="184">
        <v>0</v>
      </c>
      <c r="DW200" s="184">
        <v>0</v>
      </c>
      <c r="DX200" s="184">
        <v>0</v>
      </c>
      <c r="DY200" s="184">
        <v>0</v>
      </c>
      <c r="DZ200" s="184">
        <v>0</v>
      </c>
      <c r="EA200" s="184"/>
      <c r="EB200" s="184">
        <f ca="1">SUM(OFFSET(DO200,,1):EA200)</f>
        <v>0</v>
      </c>
      <c r="EC200" s="185"/>
      <c r="ED200" s="184">
        <v>0</v>
      </c>
      <c r="EE200" s="184">
        <v>0</v>
      </c>
      <c r="EF200" s="184">
        <v>0</v>
      </c>
      <c r="EG200" s="184">
        <v>0</v>
      </c>
      <c r="EH200" s="184">
        <v>0</v>
      </c>
      <c r="EI200" s="184">
        <v>0</v>
      </c>
      <c r="EJ200" s="184">
        <v>0</v>
      </c>
      <c r="EK200" s="184">
        <v>0</v>
      </c>
      <c r="EL200" s="184">
        <v>0</v>
      </c>
      <c r="EM200" s="184">
        <v>0</v>
      </c>
      <c r="EN200" s="184">
        <v>0</v>
      </c>
      <c r="EO200" s="184">
        <v>0</v>
      </c>
      <c r="EP200" s="184"/>
      <c r="EQ200" s="184">
        <f ca="1">SUM(OFFSET(ED200,,1):EP200)</f>
        <v>0</v>
      </c>
      <c r="ER200" s="185"/>
      <c r="ES200" s="184">
        <v>0</v>
      </c>
      <c r="ET200" s="184">
        <v>0</v>
      </c>
      <c r="EU200" s="184">
        <v>0</v>
      </c>
      <c r="EV200" s="184">
        <v>0</v>
      </c>
      <c r="EW200" s="184">
        <v>0</v>
      </c>
      <c r="EX200" s="184">
        <v>0</v>
      </c>
      <c r="EY200" s="184">
        <v>0</v>
      </c>
      <c r="EZ200" s="184">
        <v>0</v>
      </c>
      <c r="FA200" s="184">
        <v>0</v>
      </c>
      <c r="FB200" s="184">
        <v>0</v>
      </c>
      <c r="FC200" s="184">
        <v>0</v>
      </c>
      <c r="FD200" s="184">
        <v>0</v>
      </c>
      <c r="FE200" s="184"/>
      <c r="FF200" s="184">
        <f ca="1">SUM(OFFSET(ES200,,1):FE200)</f>
        <v>0</v>
      </c>
      <c r="FG200" s="185"/>
      <c r="FH200" s="184">
        <v>0</v>
      </c>
      <c r="FI200" s="184">
        <v>0</v>
      </c>
      <c r="FJ200" s="184">
        <v>0</v>
      </c>
      <c r="FK200" s="184">
        <v>0</v>
      </c>
      <c r="FL200" s="184">
        <v>0</v>
      </c>
      <c r="FM200" s="184">
        <v>0</v>
      </c>
      <c r="FN200" s="184">
        <v>0</v>
      </c>
      <c r="FO200" s="184">
        <v>0</v>
      </c>
      <c r="FP200" s="184">
        <v>0</v>
      </c>
      <c r="FQ200" s="184">
        <v>0</v>
      </c>
      <c r="FR200" s="184">
        <v>0</v>
      </c>
      <c r="FS200" s="184">
        <v>0</v>
      </c>
      <c r="FT200" s="184"/>
      <c r="FU200" s="184">
        <f ca="1">SUM(OFFSET(FH200,,1):FT200)</f>
        <v>0</v>
      </c>
      <c r="FV200" s="185"/>
      <c r="FW200" s="184">
        <v>0</v>
      </c>
      <c r="FX200" s="184">
        <v>0</v>
      </c>
      <c r="FY200" s="184">
        <v>0</v>
      </c>
      <c r="FZ200" s="184">
        <v>0</v>
      </c>
      <c r="GA200" s="184">
        <v>0</v>
      </c>
      <c r="GB200" s="184">
        <v>0</v>
      </c>
      <c r="GC200" s="184">
        <v>0</v>
      </c>
      <c r="GD200" s="184">
        <v>0</v>
      </c>
      <c r="GE200" s="184">
        <v>0</v>
      </c>
      <c r="GF200" s="184">
        <v>0</v>
      </c>
      <c r="GG200" s="184">
        <v>0</v>
      </c>
      <c r="GH200" s="184">
        <v>0</v>
      </c>
      <c r="GI200" s="184"/>
      <c r="GJ200" s="184">
        <f ca="1">SUM(OFFSET(FW200,,1):GI200)</f>
        <v>0</v>
      </c>
      <c r="GK200" s="185"/>
      <c r="GL200" s="184">
        <v>0</v>
      </c>
      <c r="GM200" s="184">
        <v>0</v>
      </c>
      <c r="GN200" s="184">
        <v>0</v>
      </c>
      <c r="GO200" s="184">
        <v>0</v>
      </c>
      <c r="GP200" s="184">
        <v>0</v>
      </c>
      <c r="GQ200" s="184">
        <v>0</v>
      </c>
      <c r="GR200" s="184">
        <v>0</v>
      </c>
      <c r="GS200" s="184">
        <v>0</v>
      </c>
      <c r="GT200" s="184">
        <v>0</v>
      </c>
      <c r="GU200" s="184">
        <v>0</v>
      </c>
      <c r="GV200" s="184">
        <v>0</v>
      </c>
      <c r="GW200" s="184">
        <v>0</v>
      </c>
      <c r="GX200" s="184"/>
      <c r="GY200" s="184">
        <f ca="1">SUM(OFFSET(GL200,,1):GX200)</f>
        <v>0</v>
      </c>
    </row>
    <row r="201" spans="1:207" s="137" customFormat="1" ht="12" customHeight="1">
      <c r="A201" s="172" t="str">
        <f ca="1">IF(SUM(AC201:BG201)=0,"#hiderow","#showrow")</f>
        <v>#showrow</v>
      </c>
      <c r="B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61">
        <f t="shared" si="409"/>
        <v>8096</v>
      </c>
      <c r="V201" s="186">
        <v>8096</v>
      </c>
      <c r="W201" s="133"/>
      <c r="Y201" s="133"/>
      <c r="Z201" s="133"/>
      <c r="AA201" s="183">
        <f t="shared" si="410"/>
        <v>8096</v>
      </c>
      <c r="AB201" s="135" t="s">
        <v>287</v>
      </c>
      <c r="AC201" s="184"/>
      <c r="AD201" s="184">
        <v>1155244.0952000001</v>
      </c>
      <c r="AE201" s="184">
        <v>986559.57239999995</v>
      </c>
      <c r="AF201" s="184">
        <v>959644.1764</v>
      </c>
      <c r="AG201" s="184">
        <v>368873.29599999997</v>
      </c>
      <c r="AH201" s="184">
        <v>442126.62273200997</v>
      </c>
      <c r="AI201" s="184">
        <v>351646.56008800003</v>
      </c>
      <c r="AJ201" s="184">
        <v>604798.61118839995</v>
      </c>
      <c r="AK201" s="184">
        <v>1040540.3846399999</v>
      </c>
      <c r="AL201" s="184">
        <v>1842230.5919999999</v>
      </c>
      <c r="AM201" s="184">
        <v>2206814.9378</v>
      </c>
      <c r="AN201" s="184">
        <v>0</v>
      </c>
      <c r="AO201" s="184"/>
      <c r="AP201" s="184">
        <f ca="1">SUM(OFFSET(AC201,,1):AO201)</f>
        <v>9958478.8484484106</v>
      </c>
      <c r="AQ201" s="185"/>
      <c r="AR201" s="184">
        <v>0</v>
      </c>
      <c r="AS201" s="184">
        <v>1153501.213</v>
      </c>
      <c r="AT201" s="184">
        <v>972660.63840000005</v>
      </c>
      <c r="AU201" s="184">
        <v>974028.47</v>
      </c>
      <c r="AV201" s="184">
        <v>370351.43660000002</v>
      </c>
      <c r="AW201" s="184">
        <v>436073.53879999998</v>
      </c>
      <c r="AX201" s="184">
        <v>342222.64159999997</v>
      </c>
      <c r="AY201" s="184">
        <v>606147.95499999996</v>
      </c>
      <c r="AZ201" s="184">
        <v>1043258.3983999999</v>
      </c>
      <c r="BA201" s="184">
        <v>1811786.0718</v>
      </c>
      <c r="BB201" s="184">
        <v>2199388.7836000002</v>
      </c>
      <c r="BC201" s="184">
        <v>0</v>
      </c>
      <c r="BD201" s="184"/>
      <c r="BE201" s="184">
        <f ca="1">SUM(OFFSET(AR201,,1):BD201)</f>
        <v>9909419.1471999995</v>
      </c>
      <c r="BF201" s="185"/>
      <c r="BG201" s="184">
        <f t="shared" ca="1" si="411"/>
        <v>0</v>
      </c>
      <c r="BH201" s="184">
        <f t="shared" ca="1" si="411"/>
        <v>-1742.8822000001092</v>
      </c>
      <c r="BI201" s="184">
        <f t="shared" ca="1" si="411"/>
        <v>-13898.933999999892</v>
      </c>
      <c r="BJ201" s="184">
        <f t="shared" ca="1" si="411"/>
        <v>14384.293599999975</v>
      </c>
      <c r="BK201" s="184">
        <f t="shared" ca="1" si="411"/>
        <v>1478.1406000000425</v>
      </c>
      <c r="BL201" s="184">
        <f t="shared" ca="1" si="411"/>
        <v>-6053.0839320099913</v>
      </c>
      <c r="BM201" s="184">
        <f t="shared" ca="1" si="411"/>
        <v>-9423.9184880000539</v>
      </c>
      <c r="BN201" s="184">
        <f t="shared" ca="1" si="411"/>
        <v>1349.3438116000034</v>
      </c>
      <c r="BO201" s="184">
        <f t="shared" ca="1" si="411"/>
        <v>2718.0137600000016</v>
      </c>
      <c r="BP201" s="184">
        <f t="shared" ca="1" si="411"/>
        <v>-30444.520199999912</v>
      </c>
      <c r="BQ201" s="184">
        <f t="shared" ca="1" si="411"/>
        <v>-7426.1541999997571</v>
      </c>
      <c r="BR201" s="184">
        <f t="shared" ca="1" si="411"/>
        <v>0</v>
      </c>
      <c r="BS201" s="184"/>
      <c r="BT201" s="184">
        <f ca="1">SUM(OFFSET(BG201,,1):BS201)</f>
        <v>-49059.701248409692</v>
      </c>
      <c r="BU201" s="185"/>
      <c r="BV201" s="184">
        <v>0</v>
      </c>
      <c r="BW201" s="184">
        <v>1350271.3413273499</v>
      </c>
      <c r="BX201" s="184">
        <v>979709.3835</v>
      </c>
      <c r="BY201" s="184">
        <v>1010281.09858462</v>
      </c>
      <c r="BZ201" s="184">
        <v>378713.00970171997</v>
      </c>
      <c r="CA201" s="184">
        <v>499919.21872459998</v>
      </c>
      <c r="CB201" s="184">
        <v>325916.32398400002</v>
      </c>
      <c r="CC201" s="184">
        <v>617484.89628959994</v>
      </c>
      <c r="CD201" s="184">
        <v>1040540.3846399999</v>
      </c>
      <c r="CE201" s="184">
        <v>1919405.1168</v>
      </c>
      <c r="CF201" s="508">
        <v>2616128.9365555602</v>
      </c>
      <c r="CG201" s="184">
        <v>0</v>
      </c>
      <c r="CH201" s="184"/>
      <c r="CI201" s="184">
        <f ca="1">SUM(OFFSET(BV201,,1):CH201)</f>
        <v>10738369.710107449</v>
      </c>
      <c r="CJ201" s="185"/>
      <c r="CK201" s="184">
        <v>0</v>
      </c>
      <c r="CL201" s="184">
        <v>1552910.41741553</v>
      </c>
      <c r="CM201" s="184">
        <v>1011312.912</v>
      </c>
      <c r="CN201" s="184">
        <v>1020592.4444923101</v>
      </c>
      <c r="CO201" s="184">
        <v>417701.40131530201</v>
      </c>
      <c r="CP201" s="184">
        <v>592854.55122460006</v>
      </c>
      <c r="CQ201" s="184">
        <v>364511.67813999997</v>
      </c>
      <c r="CR201" s="184">
        <v>617484.89628959994</v>
      </c>
      <c r="CS201" s="184">
        <v>1040540.3846399999</v>
      </c>
      <c r="CT201" s="184">
        <v>1981642.6368</v>
      </c>
      <c r="CU201" s="184">
        <v>2561424.8235555599</v>
      </c>
      <c r="CV201" s="184">
        <v>0</v>
      </c>
      <c r="CW201" s="184"/>
      <c r="CX201" s="184">
        <f ca="1">SUM(OFFSET(CK201,,1):CW201)</f>
        <v>11160976.145872902</v>
      </c>
      <c r="CY201" s="185"/>
      <c r="CZ201" s="184">
        <v>0</v>
      </c>
      <c r="DA201" s="184">
        <v>1755549.49350371</v>
      </c>
      <c r="DB201" s="184">
        <v>1011312.912</v>
      </c>
      <c r="DC201" s="184">
        <v>1030903.7904000001</v>
      </c>
      <c r="DD201" s="184">
        <v>408131.37878323399</v>
      </c>
      <c r="DE201" s="184">
        <v>663064.0235446</v>
      </c>
      <c r="DF201" s="184">
        <v>385953.54155999998</v>
      </c>
      <c r="DG201" s="184">
        <v>761286.70909440005</v>
      </c>
      <c r="DH201" s="184">
        <v>1040540.3846399999</v>
      </c>
      <c r="DI201" s="184">
        <v>2083712.1695999999</v>
      </c>
      <c r="DJ201" s="184">
        <v>2615817.0498637999</v>
      </c>
      <c r="DK201" s="184">
        <v>0</v>
      </c>
      <c r="DL201" s="184"/>
      <c r="DM201" s="184">
        <f ca="1">SUM(OFFSET(CZ201,,1):DL201)</f>
        <v>11756271.452989744</v>
      </c>
      <c r="DN201" s="185"/>
      <c r="DO201" s="184">
        <v>0</v>
      </c>
      <c r="DP201" s="184">
        <v>1840503.75492317</v>
      </c>
      <c r="DQ201" s="184">
        <v>1011312.912</v>
      </c>
      <c r="DR201" s="184">
        <v>1041215.1363076899</v>
      </c>
      <c r="DS201" s="184">
        <v>418548.86416625098</v>
      </c>
      <c r="DT201" s="184">
        <v>704363.71314460004</v>
      </c>
      <c r="DU201" s="184">
        <v>398818.65961199999</v>
      </c>
      <c r="DV201" s="184">
        <v>761286.70909440005</v>
      </c>
      <c r="DW201" s="184">
        <v>1040540.3846399999</v>
      </c>
      <c r="DX201" s="184">
        <v>2183292.2015999998</v>
      </c>
      <c r="DY201" s="184">
        <v>2615817.0498637999</v>
      </c>
      <c r="DZ201" s="184">
        <v>0</v>
      </c>
      <c r="EA201" s="184"/>
      <c r="EB201" s="184">
        <f ca="1">SUM(OFFSET(DO201,,1):EA201)</f>
        <v>12015699.385351911</v>
      </c>
      <c r="EC201" s="185"/>
      <c r="ED201" s="184">
        <v>0</v>
      </c>
      <c r="EE201" s="184">
        <v>1872361.6029554701</v>
      </c>
      <c r="EF201" s="184">
        <v>1011312.912</v>
      </c>
      <c r="EG201" s="184">
        <v>1041215.1363076899</v>
      </c>
      <c r="EH201" s="184">
        <v>418548.86416625098</v>
      </c>
      <c r="EI201" s="184">
        <v>745663.40274459997</v>
      </c>
      <c r="EJ201" s="184">
        <v>411683.77766399999</v>
      </c>
      <c r="EK201" s="184">
        <v>761286.70909440005</v>
      </c>
      <c r="EL201" s="184">
        <v>1040540.3846399999</v>
      </c>
      <c r="EM201" s="184">
        <v>2228103.216</v>
      </c>
      <c r="EN201" s="184">
        <v>2615817.0498637999</v>
      </c>
      <c r="EO201" s="184">
        <v>0</v>
      </c>
      <c r="EP201" s="184"/>
      <c r="EQ201" s="184">
        <f ca="1">SUM(OFFSET(ED201,,1):EP201)</f>
        <v>12146533.055436213</v>
      </c>
      <c r="ER201" s="185"/>
      <c r="ES201" s="184">
        <v>0</v>
      </c>
      <c r="ET201" s="184">
        <v>1872361.6029554701</v>
      </c>
      <c r="EU201" s="184">
        <v>1011312.912</v>
      </c>
      <c r="EV201" s="184">
        <v>1041215.1363076899</v>
      </c>
      <c r="EW201" s="184">
        <v>418548.86416625098</v>
      </c>
      <c r="EX201" s="184">
        <v>745663.40274459997</v>
      </c>
      <c r="EY201" s="184">
        <v>411683.77766399999</v>
      </c>
      <c r="EZ201" s="184">
        <v>761286.70909440005</v>
      </c>
      <c r="FA201" s="184">
        <v>1040540.3846399999</v>
      </c>
      <c r="FB201" s="184">
        <v>2228103.216</v>
      </c>
      <c r="FC201" s="184">
        <v>2615817.0498637999</v>
      </c>
      <c r="FD201" s="184">
        <v>0</v>
      </c>
      <c r="FE201" s="184"/>
      <c r="FF201" s="184">
        <f ca="1">SUM(OFFSET(ES201,,1):FE201)</f>
        <v>12146533.055436213</v>
      </c>
      <c r="FG201" s="185"/>
      <c r="FH201" s="184">
        <v>0</v>
      </c>
      <c r="FI201" s="184">
        <v>1872361.6029554701</v>
      </c>
      <c r="FJ201" s="184">
        <v>1011312.912</v>
      </c>
      <c r="FK201" s="184">
        <v>1041215.1363076899</v>
      </c>
      <c r="FL201" s="184">
        <v>418548.86416625098</v>
      </c>
      <c r="FM201" s="184">
        <v>745663.40274459997</v>
      </c>
      <c r="FN201" s="184">
        <v>411683.77766399999</v>
      </c>
      <c r="FO201" s="184">
        <v>761286.70909440005</v>
      </c>
      <c r="FP201" s="184">
        <v>1040540.3846399999</v>
      </c>
      <c r="FQ201" s="184">
        <v>2228103.216</v>
      </c>
      <c r="FR201" s="184">
        <v>2615817.0498637999</v>
      </c>
      <c r="FS201" s="184">
        <v>0</v>
      </c>
      <c r="FT201" s="184"/>
      <c r="FU201" s="184">
        <f ca="1">SUM(OFFSET(FH201,,1):FT201)</f>
        <v>12146533.055436213</v>
      </c>
      <c r="FV201" s="185"/>
      <c r="FW201" s="184">
        <v>0</v>
      </c>
      <c r="FX201" s="184">
        <v>1872361.6029554701</v>
      </c>
      <c r="FY201" s="184">
        <v>1011312.912</v>
      </c>
      <c r="FZ201" s="184">
        <v>1041215.1363076899</v>
      </c>
      <c r="GA201" s="184">
        <v>418548.86416625098</v>
      </c>
      <c r="GB201" s="184">
        <v>745663.40274459997</v>
      </c>
      <c r="GC201" s="184">
        <v>411683.77766399999</v>
      </c>
      <c r="GD201" s="184">
        <v>761286.70909440005</v>
      </c>
      <c r="GE201" s="184">
        <v>1040540.3846399999</v>
      </c>
      <c r="GF201" s="184">
        <v>2228103.216</v>
      </c>
      <c r="GG201" s="184">
        <v>2615817.0498637999</v>
      </c>
      <c r="GH201" s="184">
        <v>0</v>
      </c>
      <c r="GI201" s="184"/>
      <c r="GJ201" s="184">
        <f ca="1">SUM(OFFSET(FW201,,1):GI201)</f>
        <v>12146533.055436213</v>
      </c>
      <c r="GK201" s="185"/>
      <c r="GL201" s="184">
        <v>0</v>
      </c>
      <c r="GM201" s="184">
        <v>1872361.6029554701</v>
      </c>
      <c r="GN201" s="184">
        <v>1011312.912</v>
      </c>
      <c r="GO201" s="184">
        <v>1041215.1363076899</v>
      </c>
      <c r="GP201" s="184">
        <v>418548.86416625098</v>
      </c>
      <c r="GQ201" s="184">
        <v>745663.40274459997</v>
      </c>
      <c r="GR201" s="184">
        <v>411683.77766399999</v>
      </c>
      <c r="GS201" s="184">
        <v>761286.70909440005</v>
      </c>
      <c r="GT201" s="184">
        <v>1040540.3846399999</v>
      </c>
      <c r="GU201" s="184">
        <v>2228103.216</v>
      </c>
      <c r="GV201" s="184">
        <v>2615817.0498637999</v>
      </c>
      <c r="GW201" s="184">
        <v>0</v>
      </c>
      <c r="GX201" s="184"/>
      <c r="GY201" s="184">
        <f ca="1">SUM(OFFSET(GL201,,1):GX201)</f>
        <v>12146533.055436213</v>
      </c>
    </row>
    <row r="202" spans="1:207" s="137" customFormat="1" ht="12" customHeight="1">
      <c r="A202" s="133"/>
      <c r="B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Y202" s="133"/>
      <c r="Z202" s="133"/>
      <c r="AA202" s="183"/>
      <c r="AB202" s="187" t="s">
        <v>35</v>
      </c>
      <c r="AC202" s="188">
        <f>SUM(AC197:AC201)</f>
        <v>0</v>
      </c>
      <c r="AD202" s="188">
        <f t="shared" ref="AD202:AN202" si="412">SUM(AD197:AD201)</f>
        <v>5505968.9752851203</v>
      </c>
      <c r="AE202" s="188">
        <f t="shared" si="412"/>
        <v>4538113.4408619199</v>
      </c>
      <c r="AF202" s="188">
        <f t="shared" si="412"/>
        <v>4394837.16270696</v>
      </c>
      <c r="AG202" s="188">
        <f t="shared" si="412"/>
        <v>1693711.1595024001</v>
      </c>
      <c r="AH202" s="188">
        <f t="shared" si="412"/>
        <v>1957421.9527042699</v>
      </c>
      <c r="AI202" s="188">
        <f t="shared" si="412"/>
        <v>1487373.082163109</v>
      </c>
      <c r="AJ202" s="188">
        <f t="shared" si="412"/>
        <v>2569436.8979362501</v>
      </c>
      <c r="AK202" s="188">
        <f t="shared" si="412"/>
        <v>4526678.8924017921</v>
      </c>
      <c r="AL202" s="188">
        <f t="shared" si="412"/>
        <v>6766761.2271007998</v>
      </c>
      <c r="AM202" s="188">
        <f t="shared" si="412"/>
        <v>2953063.7627619999</v>
      </c>
      <c r="AN202" s="188">
        <f t="shared" si="412"/>
        <v>0</v>
      </c>
      <c r="AO202" s="188"/>
      <c r="AP202" s="188">
        <f ca="1">SUM(OFFSET(AC202,,1):AO202)</f>
        <v>36393366.553424627</v>
      </c>
      <c r="AQ202" s="189"/>
      <c r="AR202" s="188">
        <f>SUM(AR197:AR201)</f>
        <v>0</v>
      </c>
      <c r="AS202" s="188">
        <f t="shared" ref="AS202:BC202" si="413">SUM(AS197:AS201)</f>
        <v>5511578.8576666005</v>
      </c>
      <c r="AT202" s="188">
        <f t="shared" si="413"/>
        <v>4480488.3272798397</v>
      </c>
      <c r="AU202" s="188">
        <f t="shared" si="413"/>
        <v>4465612.1477509998</v>
      </c>
      <c r="AV202" s="188">
        <f t="shared" si="413"/>
        <v>1716446.0273911301</v>
      </c>
      <c r="AW202" s="188">
        <f t="shared" si="413"/>
        <v>1930903.73725556</v>
      </c>
      <c r="AX202" s="188">
        <f t="shared" si="413"/>
        <v>1451413.3091595198</v>
      </c>
      <c r="AY202" s="188">
        <f t="shared" si="413"/>
        <v>2572313.8415002502</v>
      </c>
      <c r="AZ202" s="188">
        <f t="shared" si="413"/>
        <v>4545642.0328534404</v>
      </c>
      <c r="BA202" s="188">
        <f t="shared" si="413"/>
        <v>6705512.7162735397</v>
      </c>
      <c r="BB202" s="188">
        <f t="shared" si="413"/>
        <v>2950463.988318</v>
      </c>
      <c r="BC202" s="188">
        <f t="shared" si="413"/>
        <v>0</v>
      </c>
      <c r="BD202" s="188"/>
      <c r="BE202" s="188">
        <f ca="1">SUM(OFFSET(AR202,,1):BD202)</f>
        <v>36330374.985448882</v>
      </c>
      <c r="BF202" s="189"/>
      <c r="BG202" s="188">
        <f t="shared" ca="1" si="411"/>
        <v>0</v>
      </c>
      <c r="BH202" s="188">
        <f t="shared" ca="1" si="411"/>
        <v>5609.8823814801872</v>
      </c>
      <c r="BI202" s="188">
        <f t="shared" ca="1" si="411"/>
        <v>-57625.11358208023</v>
      </c>
      <c r="BJ202" s="188">
        <f t="shared" ca="1" si="411"/>
        <v>70774.985044039786</v>
      </c>
      <c r="BK202" s="188">
        <f t="shared" ca="1" si="411"/>
        <v>22734.867888730019</v>
      </c>
      <c r="BL202" s="188">
        <f t="shared" ca="1" si="411"/>
        <v>-26518.215448709903</v>
      </c>
      <c r="BM202" s="188">
        <f t="shared" ca="1" si="411"/>
        <v>-35959.773003589129</v>
      </c>
      <c r="BN202" s="188">
        <f t="shared" ca="1" si="411"/>
        <v>2876.9435640000738</v>
      </c>
      <c r="BO202" s="188">
        <f t="shared" ca="1" si="411"/>
        <v>18963.140451648273</v>
      </c>
      <c r="BP202" s="188">
        <f t="shared" ca="1" si="411"/>
        <v>-61248.510827260092</v>
      </c>
      <c r="BQ202" s="188">
        <f t="shared" ca="1" si="411"/>
        <v>-2599.7744439998642</v>
      </c>
      <c r="BR202" s="188">
        <f t="shared" ca="1" si="411"/>
        <v>0</v>
      </c>
      <c r="BS202" s="188"/>
      <c r="BT202" s="188">
        <f ca="1">SUM(OFFSET(BG202,,1):BS202)</f>
        <v>-62991.56797574088</v>
      </c>
      <c r="BU202" s="189"/>
      <c r="BV202" s="188">
        <f>SUM(BV197:BV201)</f>
        <v>0</v>
      </c>
      <c r="BW202" s="188">
        <f t="shared" ref="BW202:CG202" si="414">SUM(BW197:BW201)</f>
        <v>6879058.9999999981</v>
      </c>
      <c r="BX202" s="188">
        <f t="shared" si="414"/>
        <v>4916902</v>
      </c>
      <c r="BY202" s="188">
        <f t="shared" si="414"/>
        <v>4907330.0000000056</v>
      </c>
      <c r="BZ202" s="188">
        <f t="shared" si="414"/>
        <v>1920177.9999999979</v>
      </c>
      <c r="CA202" s="188">
        <f t="shared" si="414"/>
        <v>2431166.9999999949</v>
      </c>
      <c r="CB202" s="188">
        <f t="shared" si="414"/>
        <v>1464746</v>
      </c>
      <c r="CC202" s="188">
        <f t="shared" si="414"/>
        <v>2757762</v>
      </c>
      <c r="CD202" s="188">
        <f t="shared" si="414"/>
        <v>4837160</v>
      </c>
      <c r="CE202" s="188">
        <f t="shared" si="414"/>
        <v>7954976</v>
      </c>
      <c r="CF202" s="188">
        <f t="shared" si="414"/>
        <v>3724671.9999999991</v>
      </c>
      <c r="CG202" s="188">
        <f t="shared" si="414"/>
        <v>0</v>
      </c>
      <c r="CH202" s="188"/>
      <c r="CI202" s="188">
        <f ca="1">SUM(OFFSET(BV202,,1):CH202)</f>
        <v>41793952</v>
      </c>
      <c r="CJ202" s="189"/>
      <c r="CK202" s="188">
        <f>SUM(CK197:CK201)</f>
        <v>0</v>
      </c>
      <c r="CL202" s="188">
        <f t="shared" ref="CL202:CV202" si="415">SUM(CL197:CL201)</f>
        <v>8109537.0000000019</v>
      </c>
      <c r="CM202" s="188">
        <f t="shared" si="415"/>
        <v>5195279</v>
      </c>
      <c r="CN202" s="188">
        <f t="shared" si="415"/>
        <v>5076293.0000000019</v>
      </c>
      <c r="CO202" s="188">
        <f t="shared" si="415"/>
        <v>2176312.0000000042</v>
      </c>
      <c r="CP202" s="188">
        <f t="shared" si="415"/>
        <v>3011477.9999999949</v>
      </c>
      <c r="CQ202" s="188">
        <f t="shared" si="415"/>
        <v>1678158</v>
      </c>
      <c r="CR202" s="188">
        <f t="shared" si="415"/>
        <v>2812251</v>
      </c>
      <c r="CS202" s="188">
        <f t="shared" si="415"/>
        <v>4952498</v>
      </c>
      <c r="CT202" s="188">
        <f t="shared" si="415"/>
        <v>8473492</v>
      </c>
      <c r="CU202" s="188">
        <f t="shared" si="415"/>
        <v>3748787.9999999991</v>
      </c>
      <c r="CV202" s="188">
        <f t="shared" si="415"/>
        <v>0</v>
      </c>
      <c r="CW202" s="188"/>
      <c r="CX202" s="188">
        <f ca="1">SUM(OFFSET(CK202,,1):CW202)</f>
        <v>45234086</v>
      </c>
      <c r="CY202" s="189"/>
      <c r="CZ202" s="188">
        <f>SUM(CZ197:CZ201)</f>
        <v>0</v>
      </c>
      <c r="DA202" s="188">
        <f t="shared" ref="DA202:DK202" si="416">SUM(DA197:DA201)</f>
        <v>9404115.0000000093</v>
      </c>
      <c r="DB202" s="188">
        <f t="shared" si="416"/>
        <v>5334379</v>
      </c>
      <c r="DC202" s="188">
        <f t="shared" si="416"/>
        <v>5269579</v>
      </c>
      <c r="DD202" s="188">
        <f t="shared" si="416"/>
        <v>2151684.9999999963</v>
      </c>
      <c r="DE202" s="188">
        <f t="shared" si="416"/>
        <v>3510275.9999999953</v>
      </c>
      <c r="DF202" s="188">
        <f t="shared" si="416"/>
        <v>1826246</v>
      </c>
      <c r="DG202" s="188">
        <f t="shared" si="416"/>
        <v>3535968</v>
      </c>
      <c r="DH202" s="188">
        <f t="shared" si="416"/>
        <v>5084778</v>
      </c>
      <c r="DI202" s="188">
        <f t="shared" si="416"/>
        <v>9177777</v>
      </c>
      <c r="DJ202" s="188">
        <f t="shared" si="416"/>
        <v>3931489.9999999995</v>
      </c>
      <c r="DK202" s="188">
        <f t="shared" si="416"/>
        <v>0</v>
      </c>
      <c r="DL202" s="188"/>
      <c r="DM202" s="188">
        <f ca="1">SUM(OFFSET(CZ202,,1):DL202)</f>
        <v>49226293</v>
      </c>
      <c r="DN202" s="189"/>
      <c r="DO202" s="188">
        <f>SUM(DO197:DO201)</f>
        <v>0</v>
      </c>
      <c r="DP202" s="188">
        <f t="shared" ref="DP202:DZ202" si="417">SUM(DP197:DP201)</f>
        <v>10240381</v>
      </c>
      <c r="DQ202" s="188">
        <f t="shared" si="417"/>
        <v>5516698</v>
      </c>
      <c r="DR202" s="188">
        <f t="shared" si="417"/>
        <v>5509797.0000000019</v>
      </c>
      <c r="DS202" s="188">
        <f t="shared" si="417"/>
        <v>2285749.9999999981</v>
      </c>
      <c r="DT202" s="188">
        <f t="shared" si="417"/>
        <v>3879027.0000000028</v>
      </c>
      <c r="DU202" s="188">
        <f t="shared" si="417"/>
        <v>1952534.000000004</v>
      </c>
      <c r="DV202" s="188">
        <f t="shared" si="417"/>
        <v>3656821.9999999958</v>
      </c>
      <c r="DW202" s="188">
        <f t="shared" si="417"/>
        <v>5258751</v>
      </c>
      <c r="DX202" s="188">
        <f t="shared" si="417"/>
        <v>9956758</v>
      </c>
      <c r="DY202" s="188">
        <f t="shared" si="417"/>
        <v>4065928.9999999995</v>
      </c>
      <c r="DZ202" s="188">
        <f t="shared" si="417"/>
        <v>0</v>
      </c>
      <c r="EA202" s="188"/>
      <c r="EB202" s="188">
        <f ca="1">SUM(OFFSET(DO202,,1):EA202)</f>
        <v>52322447</v>
      </c>
      <c r="EC202" s="189"/>
      <c r="ED202" s="188">
        <f>SUM(ED197:ED201)</f>
        <v>0</v>
      </c>
      <c r="EE202" s="188">
        <f t="shared" ref="EE202:EO202" si="418">SUM(EE197:EE201)</f>
        <v>10773841</v>
      </c>
      <c r="EF202" s="188">
        <f t="shared" si="418"/>
        <v>5696585</v>
      </c>
      <c r="EG202" s="188">
        <f t="shared" si="418"/>
        <v>5689151.0000000019</v>
      </c>
      <c r="EH202" s="188">
        <f t="shared" si="418"/>
        <v>2360286.9999999981</v>
      </c>
      <c r="EI202" s="188">
        <f t="shared" si="418"/>
        <v>4262321.0000000028</v>
      </c>
      <c r="EJ202" s="188">
        <f t="shared" si="418"/>
        <v>2081457.9999999979</v>
      </c>
      <c r="EK202" s="188">
        <f t="shared" si="418"/>
        <v>3777027.9999999958</v>
      </c>
      <c r="EL202" s="188">
        <f t="shared" si="418"/>
        <v>5430212</v>
      </c>
      <c r="EM202" s="188">
        <f t="shared" si="418"/>
        <v>10474097</v>
      </c>
      <c r="EN202" s="188">
        <f t="shared" si="418"/>
        <v>4198654</v>
      </c>
      <c r="EO202" s="188">
        <f t="shared" si="418"/>
        <v>0</v>
      </c>
      <c r="EP202" s="188"/>
      <c r="EQ202" s="188">
        <f ca="1">SUM(OFFSET(ED202,,1):EP202)</f>
        <v>54743633.999999993</v>
      </c>
      <c r="ER202" s="189"/>
      <c r="ES202" s="188">
        <f>SUM(ES197:ES201)</f>
        <v>0</v>
      </c>
      <c r="ET202" s="188">
        <f t="shared" ref="ET202:FD202" si="419">SUM(ET197:ET201)</f>
        <v>10828037</v>
      </c>
      <c r="EU202" s="188">
        <f t="shared" si="419"/>
        <v>5725068</v>
      </c>
      <c r="EV202" s="188">
        <f t="shared" si="419"/>
        <v>5717598.0000000019</v>
      </c>
      <c r="EW202" s="188">
        <f t="shared" si="419"/>
        <v>2372087.9999999981</v>
      </c>
      <c r="EX202" s="188">
        <f t="shared" si="419"/>
        <v>4283114.0000000028</v>
      </c>
      <c r="EY202" s="188">
        <f t="shared" si="419"/>
        <v>2092432.9999999979</v>
      </c>
      <c r="EZ202" s="188">
        <f t="shared" si="419"/>
        <v>3795912.9999999958</v>
      </c>
      <c r="FA202" s="188">
        <f t="shared" si="419"/>
        <v>5457364</v>
      </c>
      <c r="FB202" s="188">
        <f t="shared" si="419"/>
        <v>10526627</v>
      </c>
      <c r="FC202" s="188">
        <f t="shared" si="419"/>
        <v>4219648</v>
      </c>
      <c r="FD202" s="188">
        <f t="shared" si="419"/>
        <v>0</v>
      </c>
      <c r="FE202" s="188"/>
      <c r="FF202" s="188">
        <f ca="1">SUM(OFFSET(ES202,,1):FE202)</f>
        <v>55017889.999999993</v>
      </c>
      <c r="FG202" s="189"/>
      <c r="FH202" s="188">
        <f>SUM(FH197:FH201)</f>
        <v>0</v>
      </c>
      <c r="FI202" s="188">
        <f t="shared" ref="FI202:FS202" si="420">SUM(FI197:FI201)</f>
        <v>10882502</v>
      </c>
      <c r="FJ202" s="188">
        <f t="shared" si="420"/>
        <v>5753693</v>
      </c>
      <c r="FK202" s="188">
        <f t="shared" si="420"/>
        <v>5746183.0000000019</v>
      </c>
      <c r="FL202" s="188">
        <f t="shared" si="420"/>
        <v>2383948.9999999981</v>
      </c>
      <c r="FM202" s="188">
        <f t="shared" si="420"/>
        <v>4304271.0000000028</v>
      </c>
      <c r="FN202" s="188">
        <f t="shared" si="420"/>
        <v>2103120.9999999981</v>
      </c>
      <c r="FO202" s="188">
        <f t="shared" si="420"/>
        <v>3814891.9999999958</v>
      </c>
      <c r="FP202" s="188">
        <f t="shared" si="420"/>
        <v>5484650</v>
      </c>
      <c r="FQ202" s="188">
        <f t="shared" si="420"/>
        <v>10579420</v>
      </c>
      <c r="FR202" s="188">
        <f t="shared" si="420"/>
        <v>4240746</v>
      </c>
      <c r="FS202" s="188">
        <f t="shared" si="420"/>
        <v>0</v>
      </c>
      <c r="FT202" s="188"/>
      <c r="FU202" s="188">
        <f ca="1">SUM(OFFSET(FH202,,1):FT202)</f>
        <v>55293426.999999993</v>
      </c>
      <c r="FV202" s="189"/>
      <c r="FW202" s="188">
        <f>SUM(FW197:FW201)</f>
        <v>0</v>
      </c>
      <c r="FX202" s="188">
        <f t="shared" ref="FX202:GH202" si="421">SUM(FX197:FX201)</f>
        <v>10936915</v>
      </c>
      <c r="FY202" s="188">
        <f t="shared" si="421"/>
        <v>5782461</v>
      </c>
      <c r="FZ202" s="188">
        <f t="shared" si="421"/>
        <v>5774916.0000000019</v>
      </c>
      <c r="GA202" s="188">
        <f t="shared" si="421"/>
        <v>2395867.9999999981</v>
      </c>
      <c r="GB202" s="188">
        <f t="shared" si="421"/>
        <v>4325793.0000000028</v>
      </c>
      <c r="GC202" s="188">
        <f t="shared" si="421"/>
        <v>2113636.9999999981</v>
      </c>
      <c r="GD202" s="188">
        <f t="shared" si="421"/>
        <v>3833965.9999999958</v>
      </c>
      <c r="GE202" s="188">
        <f t="shared" si="421"/>
        <v>5512073</v>
      </c>
      <c r="GF202" s="188">
        <f t="shared" si="421"/>
        <v>10632317</v>
      </c>
      <c r="GG202" s="188">
        <f t="shared" si="421"/>
        <v>4261948</v>
      </c>
      <c r="GH202" s="188">
        <f t="shared" si="421"/>
        <v>0</v>
      </c>
      <c r="GI202" s="188"/>
      <c r="GJ202" s="188">
        <f ca="1">SUM(OFFSET(FW202,,1):GI202)</f>
        <v>55569893.999999993</v>
      </c>
      <c r="GK202" s="189"/>
      <c r="GL202" s="188">
        <f>SUM(GL197:GL201)</f>
        <v>0</v>
      </c>
      <c r="GM202" s="188">
        <f t="shared" ref="GM202:GW202" si="422">SUM(GM197:GM201)</f>
        <v>10991599</v>
      </c>
      <c r="GN202" s="188">
        <f t="shared" si="422"/>
        <v>5811374</v>
      </c>
      <c r="GO202" s="188">
        <f t="shared" si="422"/>
        <v>5803790.0000000019</v>
      </c>
      <c r="GP202" s="188">
        <f t="shared" si="422"/>
        <v>2407846.9999999981</v>
      </c>
      <c r="GQ202" s="188">
        <f t="shared" si="422"/>
        <v>4347420.0000000028</v>
      </c>
      <c r="GR202" s="188">
        <f t="shared" si="422"/>
        <v>2124205.9999999981</v>
      </c>
      <c r="GS202" s="188">
        <f t="shared" si="422"/>
        <v>3853136.9999999958</v>
      </c>
      <c r="GT202" s="188">
        <f t="shared" si="422"/>
        <v>5539633</v>
      </c>
      <c r="GU202" s="188">
        <f t="shared" si="422"/>
        <v>10685479</v>
      </c>
      <c r="GV202" s="188">
        <f t="shared" si="422"/>
        <v>4283260</v>
      </c>
      <c r="GW202" s="188">
        <f t="shared" si="422"/>
        <v>0</v>
      </c>
      <c r="GX202" s="188"/>
      <c r="GY202" s="188">
        <f ca="1">SUM(OFFSET(GL202,,1):GX202)</f>
        <v>55847744.999999993</v>
      </c>
    </row>
    <row r="203" spans="1:207" s="137" customFormat="1" ht="12" customHeight="1">
      <c r="A203" s="133"/>
      <c r="B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Y203" s="133"/>
      <c r="Z203" s="133"/>
      <c r="AA203" s="183"/>
      <c r="AB203" s="139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5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5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5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5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5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5"/>
      <c r="DO203" s="184"/>
      <c r="DP203" s="184"/>
      <c r="DQ203" s="184"/>
      <c r="DR203" s="184"/>
      <c r="DS203" s="184"/>
      <c r="DT203" s="184"/>
      <c r="DU203" s="184"/>
      <c r="DV203" s="184"/>
      <c r="DW203" s="184"/>
      <c r="DX203" s="184"/>
      <c r="DY203" s="184"/>
      <c r="DZ203" s="184"/>
      <c r="EA203" s="184"/>
      <c r="EB203" s="184"/>
      <c r="EC203" s="185"/>
      <c r="ED203" s="184"/>
      <c r="EE203" s="184"/>
      <c r="EF203" s="184"/>
      <c r="EG203" s="184"/>
      <c r="EH203" s="184"/>
      <c r="EI203" s="184"/>
      <c r="EJ203" s="184"/>
      <c r="EK203" s="184"/>
      <c r="EL203" s="184"/>
      <c r="EM203" s="184"/>
      <c r="EN203" s="184"/>
      <c r="EO203" s="184"/>
      <c r="EP203" s="184"/>
      <c r="EQ203" s="184"/>
      <c r="ER203" s="185"/>
      <c r="ES203" s="184"/>
      <c r="ET203" s="184"/>
      <c r="EU203" s="184"/>
      <c r="EV203" s="184"/>
      <c r="EW203" s="184"/>
      <c r="EX203" s="184"/>
      <c r="EY203" s="184"/>
      <c r="EZ203" s="184"/>
      <c r="FA203" s="184"/>
      <c r="FB203" s="184"/>
      <c r="FC203" s="184"/>
      <c r="FD203" s="184"/>
      <c r="FE203" s="184"/>
      <c r="FF203" s="184"/>
      <c r="FG203" s="185"/>
      <c r="FH203" s="184"/>
      <c r="FI203" s="184"/>
      <c r="FJ203" s="184"/>
      <c r="FK203" s="184"/>
      <c r="FL203" s="184"/>
      <c r="FM203" s="184"/>
      <c r="FN203" s="184"/>
      <c r="FO203" s="184"/>
      <c r="FP203" s="184"/>
      <c r="FQ203" s="184"/>
      <c r="FR203" s="184"/>
      <c r="FS203" s="184"/>
      <c r="FT203" s="184"/>
      <c r="FU203" s="184"/>
      <c r="FV203" s="185"/>
      <c r="FW203" s="184"/>
      <c r="FX203" s="184"/>
      <c r="FY203" s="184"/>
      <c r="FZ203" s="184"/>
      <c r="GA203" s="184"/>
      <c r="GB203" s="184"/>
      <c r="GC203" s="184"/>
      <c r="GD203" s="184"/>
      <c r="GE203" s="184"/>
      <c r="GF203" s="184"/>
      <c r="GG203" s="184"/>
      <c r="GH203" s="184"/>
      <c r="GI203" s="184"/>
      <c r="GJ203" s="184"/>
      <c r="GK203" s="185"/>
      <c r="GL203" s="184"/>
      <c r="GM203" s="184"/>
      <c r="GN203" s="184"/>
      <c r="GO203" s="184"/>
      <c r="GP203" s="184"/>
      <c r="GQ203" s="184"/>
      <c r="GR203" s="184"/>
      <c r="GS203" s="184"/>
      <c r="GT203" s="184"/>
      <c r="GU203" s="184"/>
      <c r="GV203" s="184"/>
      <c r="GW203" s="184"/>
      <c r="GX203" s="184"/>
      <c r="GY203" s="184"/>
    </row>
    <row r="204" spans="1:207" s="137" customFormat="1" ht="12" customHeight="1">
      <c r="A204" s="133"/>
      <c r="B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Y204" s="133"/>
      <c r="Z204" s="133"/>
      <c r="AA204" s="190" t="s">
        <v>16</v>
      </c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5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5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5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5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5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5"/>
      <c r="DO204" s="184"/>
      <c r="DP204" s="184"/>
      <c r="DQ204" s="184"/>
      <c r="DR204" s="184"/>
      <c r="DS204" s="184"/>
      <c r="DT204" s="184"/>
      <c r="DU204" s="184"/>
      <c r="DV204" s="184"/>
      <c r="DW204" s="184"/>
      <c r="DX204" s="184"/>
      <c r="DY204" s="184"/>
      <c r="DZ204" s="184"/>
      <c r="EA204" s="184"/>
      <c r="EB204" s="184"/>
      <c r="EC204" s="185"/>
      <c r="ED204" s="184"/>
      <c r="EE204" s="184"/>
      <c r="EF204" s="184"/>
      <c r="EG204" s="184"/>
      <c r="EH204" s="184"/>
      <c r="EI204" s="184"/>
      <c r="EJ204" s="184"/>
      <c r="EK204" s="184"/>
      <c r="EL204" s="184"/>
      <c r="EM204" s="184"/>
      <c r="EN204" s="184"/>
      <c r="EO204" s="184"/>
      <c r="EP204" s="184"/>
      <c r="EQ204" s="184"/>
      <c r="ER204" s="185"/>
      <c r="ES204" s="184"/>
      <c r="ET204" s="184"/>
      <c r="EU204" s="184"/>
      <c r="EV204" s="184"/>
      <c r="EW204" s="184"/>
      <c r="EX204" s="184"/>
      <c r="EY204" s="184"/>
      <c r="EZ204" s="184"/>
      <c r="FA204" s="184"/>
      <c r="FB204" s="184"/>
      <c r="FC204" s="184"/>
      <c r="FD204" s="184"/>
      <c r="FE204" s="184"/>
      <c r="FF204" s="184"/>
      <c r="FG204" s="185"/>
      <c r="FH204" s="184"/>
      <c r="FI204" s="184"/>
      <c r="FJ204" s="184"/>
      <c r="FK204" s="184"/>
      <c r="FL204" s="184"/>
      <c r="FM204" s="184"/>
      <c r="FN204" s="184"/>
      <c r="FO204" s="184"/>
      <c r="FP204" s="184"/>
      <c r="FQ204" s="184"/>
      <c r="FR204" s="184"/>
      <c r="FS204" s="184"/>
      <c r="FT204" s="184"/>
      <c r="FU204" s="184"/>
      <c r="FV204" s="185"/>
      <c r="FW204" s="184"/>
      <c r="FX204" s="184"/>
      <c r="FY204" s="184"/>
      <c r="FZ204" s="184"/>
      <c r="GA204" s="184"/>
      <c r="GB204" s="184"/>
      <c r="GC204" s="184"/>
      <c r="GD204" s="184"/>
      <c r="GE204" s="184"/>
      <c r="GF204" s="184"/>
      <c r="GG204" s="184"/>
      <c r="GH204" s="184"/>
      <c r="GI204" s="184"/>
      <c r="GJ204" s="184"/>
      <c r="GK204" s="185"/>
      <c r="GL204" s="184"/>
      <c r="GM204" s="184"/>
      <c r="GN204" s="184"/>
      <c r="GO204" s="184"/>
      <c r="GP204" s="184"/>
      <c r="GQ204" s="184"/>
      <c r="GR204" s="184"/>
      <c r="GS204" s="184"/>
      <c r="GT204" s="184"/>
      <c r="GU204" s="184"/>
      <c r="GV204" s="184"/>
      <c r="GW204" s="184"/>
      <c r="GX204" s="184"/>
      <c r="GY204" s="184"/>
    </row>
    <row r="205" spans="1:207" s="137" customFormat="1" ht="12" customHeight="1">
      <c r="A205" s="172" t="str">
        <f t="shared" ref="A205:A217" ca="1" si="423">IF(SUM(AC205:BG205)=0,"#hiderow","#showrow")</f>
        <v>#showrow</v>
      </c>
      <c r="B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61">
        <f t="shared" ref="U205:U217" si="424">V205</f>
        <v>8181</v>
      </c>
      <c r="V205" s="186">
        <v>8181</v>
      </c>
      <c r="W205" s="133"/>
      <c r="Y205" s="133"/>
      <c r="Z205" s="133"/>
      <c r="AA205" s="183">
        <f t="shared" ref="AA205:AA217" si="425">V205</f>
        <v>8181</v>
      </c>
      <c r="AB205" s="183" t="s">
        <v>288</v>
      </c>
      <c r="AC205" s="184"/>
      <c r="AD205" s="184">
        <v>67625</v>
      </c>
      <c r="AE205" s="184">
        <v>57250</v>
      </c>
      <c r="AF205" s="184">
        <v>57500</v>
      </c>
      <c r="AG205" s="184">
        <v>32732.743999999999</v>
      </c>
      <c r="AH205" s="184">
        <v>39233.031272264998</v>
      </c>
      <c r="AI205" s="184">
        <v>31204.093531999999</v>
      </c>
      <c r="AJ205" s="184">
        <v>53668.070652599999</v>
      </c>
      <c r="AK205" s="184">
        <v>92334.528959999996</v>
      </c>
      <c r="AL205" s="184">
        <v>78500</v>
      </c>
      <c r="AM205" s="184">
        <v>53500</v>
      </c>
      <c r="AN205" s="184">
        <v>0</v>
      </c>
      <c r="AO205" s="184"/>
      <c r="AP205" s="184">
        <f ca="1">SUM(OFFSET(AC205,,1):AO205)</f>
        <v>563547.4684168651</v>
      </c>
      <c r="AQ205" s="185"/>
      <c r="AR205" s="184">
        <v>0</v>
      </c>
      <c r="AS205" s="184">
        <v>69924.25</v>
      </c>
      <c r="AT205" s="184">
        <v>59196.5</v>
      </c>
      <c r="AU205" s="184">
        <v>59455</v>
      </c>
      <c r="AV205" s="184">
        <v>32863.909899999999</v>
      </c>
      <c r="AW205" s="184">
        <v>38695.898200000003</v>
      </c>
      <c r="AX205" s="184">
        <v>30367.842400000001</v>
      </c>
      <c r="AY205" s="184">
        <v>53787.807500000003</v>
      </c>
      <c r="AZ205" s="184">
        <v>92575.717600000004</v>
      </c>
      <c r="BA205" s="184">
        <v>81169</v>
      </c>
      <c r="BB205" s="184">
        <v>55319</v>
      </c>
      <c r="BC205" s="184">
        <v>0</v>
      </c>
      <c r="BD205" s="184"/>
      <c r="BE205" s="184">
        <f ca="1">SUM(OFFSET(AR205,,1):BD205)</f>
        <v>573354.92559999996</v>
      </c>
      <c r="BF205" s="185"/>
      <c r="BG205" s="184">
        <f t="shared" ref="BG205:BR218" ca="1" si="426">OFFSET($AR205,,COLUMN()-COLUMN($BG205))-OFFSET($AC205,,COLUMN()-COLUMN($BG205))</f>
        <v>0</v>
      </c>
      <c r="BH205" s="184">
        <f t="shared" ca="1" si="426"/>
        <v>2299.25</v>
      </c>
      <c r="BI205" s="184">
        <f t="shared" ca="1" si="426"/>
        <v>1946.5</v>
      </c>
      <c r="BJ205" s="184">
        <f t="shared" ca="1" si="426"/>
        <v>1955</v>
      </c>
      <c r="BK205" s="184">
        <f t="shared" ca="1" si="426"/>
        <v>131.16589999999997</v>
      </c>
      <c r="BL205" s="184">
        <f t="shared" ca="1" si="426"/>
        <v>-537.13307226499455</v>
      </c>
      <c r="BM205" s="184">
        <f t="shared" ca="1" si="426"/>
        <v>-836.2511319999976</v>
      </c>
      <c r="BN205" s="184">
        <f t="shared" ca="1" si="426"/>
        <v>119.73684740000317</v>
      </c>
      <c r="BO205" s="184">
        <f t="shared" ca="1" si="426"/>
        <v>241.18864000000758</v>
      </c>
      <c r="BP205" s="184">
        <f t="shared" ca="1" si="426"/>
        <v>2669</v>
      </c>
      <c r="BQ205" s="184">
        <f t="shared" ca="1" si="426"/>
        <v>1819</v>
      </c>
      <c r="BR205" s="184">
        <f t="shared" ca="1" si="426"/>
        <v>0</v>
      </c>
      <c r="BS205" s="184"/>
      <c r="BT205" s="184">
        <f ca="1">SUM(OFFSET(BG205,,1):BS205)</f>
        <v>9807.4571831350186</v>
      </c>
      <c r="BU205" s="185"/>
      <c r="BV205" s="184">
        <v>0</v>
      </c>
      <c r="BW205" s="184">
        <v>67875</v>
      </c>
      <c r="BX205" s="184">
        <v>58875</v>
      </c>
      <c r="BY205" s="184">
        <v>56875</v>
      </c>
      <c r="BZ205" s="184">
        <v>33605.891590580002</v>
      </c>
      <c r="CA205" s="184">
        <v>26250</v>
      </c>
      <c r="CB205" s="184">
        <v>28920.867176</v>
      </c>
      <c r="CC205" s="184">
        <v>54793.814714400003</v>
      </c>
      <c r="CD205" s="184">
        <v>92334.528959999996</v>
      </c>
      <c r="CE205" s="184">
        <v>92000</v>
      </c>
      <c r="CF205" s="509">
        <v>50500</v>
      </c>
      <c r="CG205" s="184">
        <v>0</v>
      </c>
      <c r="CH205" s="184"/>
      <c r="CI205" s="184">
        <f ca="1">SUM(OFFSET(BV205,,1):CH205)</f>
        <v>562030.10244098003</v>
      </c>
      <c r="CJ205" s="185"/>
      <c r="CK205" s="184">
        <v>0</v>
      </c>
      <c r="CL205" s="184">
        <v>79375</v>
      </c>
      <c r="CM205" s="184">
        <v>58125</v>
      </c>
      <c r="CN205" s="184">
        <v>60625</v>
      </c>
      <c r="CO205" s="184">
        <v>37065.608126035302</v>
      </c>
      <c r="CP205" s="184">
        <v>30125</v>
      </c>
      <c r="CQ205" s="184">
        <v>32345.706709999999</v>
      </c>
      <c r="CR205" s="184">
        <v>54793.814714400003</v>
      </c>
      <c r="CS205" s="184">
        <v>92334.528959999996</v>
      </c>
      <c r="CT205" s="184">
        <v>96375</v>
      </c>
      <c r="CU205" s="184">
        <v>59500</v>
      </c>
      <c r="CV205" s="184">
        <v>0</v>
      </c>
      <c r="CW205" s="184"/>
      <c r="CX205" s="184">
        <f ca="1">SUM(OFFSET(CK205,,1):CW205)</f>
        <v>600664.65851043526</v>
      </c>
      <c r="CY205" s="185"/>
      <c r="CZ205" s="184">
        <v>0</v>
      </c>
      <c r="DA205" s="184">
        <v>91250</v>
      </c>
      <c r="DB205" s="184">
        <v>60000</v>
      </c>
      <c r="DC205" s="184">
        <v>61250</v>
      </c>
      <c r="DD205" s="184">
        <v>36216.392145878301</v>
      </c>
      <c r="DE205" s="184">
        <v>35750</v>
      </c>
      <c r="DF205" s="184">
        <v>34248.395340000003</v>
      </c>
      <c r="DG205" s="184">
        <v>67554.369561600004</v>
      </c>
      <c r="DH205" s="184">
        <v>92334.528959999996</v>
      </c>
      <c r="DI205" s="184">
        <v>99500</v>
      </c>
      <c r="DJ205" s="184">
        <v>58750</v>
      </c>
      <c r="DK205" s="184">
        <v>0</v>
      </c>
      <c r="DL205" s="184"/>
      <c r="DM205" s="184">
        <f ca="1">SUM(OFFSET(CZ205,,1):DL205)</f>
        <v>636853.68600747827</v>
      </c>
      <c r="DN205" s="185"/>
      <c r="DO205" s="184">
        <v>0</v>
      </c>
      <c r="DP205" s="184">
        <v>103125</v>
      </c>
      <c r="DQ205" s="184">
        <v>60000</v>
      </c>
      <c r="DR205" s="184">
        <v>61875</v>
      </c>
      <c r="DS205" s="184">
        <v>37140.809515917601</v>
      </c>
      <c r="DT205" s="184">
        <v>40000</v>
      </c>
      <c r="DU205" s="184">
        <v>35390.008518000002</v>
      </c>
      <c r="DV205" s="184">
        <v>67554.369561600004</v>
      </c>
      <c r="DW205" s="184">
        <v>92334.528959999996</v>
      </c>
      <c r="DX205" s="184">
        <v>104625</v>
      </c>
      <c r="DY205" s="184">
        <v>60000</v>
      </c>
      <c r="DZ205" s="184">
        <v>0</v>
      </c>
      <c r="EA205" s="184"/>
      <c r="EB205" s="184">
        <f ca="1">SUM(OFFSET(DO205,,1):EA205)</f>
        <v>662044.71655551763</v>
      </c>
      <c r="EC205" s="185"/>
      <c r="ED205" s="184">
        <v>0</v>
      </c>
      <c r="EE205" s="184">
        <v>108125</v>
      </c>
      <c r="EF205" s="184">
        <v>60000</v>
      </c>
      <c r="EG205" s="184">
        <v>62500</v>
      </c>
      <c r="EH205" s="184">
        <v>37140.809515917601</v>
      </c>
      <c r="EI205" s="184">
        <v>42500</v>
      </c>
      <c r="EJ205" s="184">
        <v>36531.621696000002</v>
      </c>
      <c r="EK205" s="184">
        <v>67554.369561600004</v>
      </c>
      <c r="EL205" s="184">
        <v>92334.528959999996</v>
      </c>
      <c r="EM205" s="184">
        <v>109625</v>
      </c>
      <c r="EN205" s="184">
        <v>60000</v>
      </c>
      <c r="EO205" s="184">
        <v>0</v>
      </c>
      <c r="EP205" s="184"/>
      <c r="EQ205" s="184">
        <f ca="1">SUM(OFFSET(ED205,,1):EP205)</f>
        <v>676311.3297335176</v>
      </c>
      <c r="ER205" s="185"/>
      <c r="ES205" s="184">
        <v>0</v>
      </c>
      <c r="ET205" s="184">
        <v>110000</v>
      </c>
      <c r="EU205" s="184">
        <v>60000</v>
      </c>
      <c r="EV205" s="184">
        <v>62500</v>
      </c>
      <c r="EW205" s="184">
        <v>37140.809515917601</v>
      </c>
      <c r="EX205" s="184">
        <v>45000</v>
      </c>
      <c r="EY205" s="184">
        <v>36531.621696000002</v>
      </c>
      <c r="EZ205" s="184">
        <v>67554.369561600004</v>
      </c>
      <c r="FA205" s="184">
        <v>92334.528959999996</v>
      </c>
      <c r="FB205" s="184">
        <v>111875</v>
      </c>
      <c r="FC205" s="184">
        <v>60000</v>
      </c>
      <c r="FD205" s="184">
        <v>0</v>
      </c>
      <c r="FE205" s="184"/>
      <c r="FF205" s="184">
        <f ca="1">SUM(OFFSET(ES205,,1):FE205)</f>
        <v>682936.3297335176</v>
      </c>
      <c r="FG205" s="185"/>
      <c r="FH205" s="184">
        <v>0</v>
      </c>
      <c r="FI205" s="184">
        <v>110000</v>
      </c>
      <c r="FJ205" s="184">
        <v>60000</v>
      </c>
      <c r="FK205" s="184">
        <v>62500</v>
      </c>
      <c r="FL205" s="184">
        <v>37140.809515917601</v>
      </c>
      <c r="FM205" s="184">
        <v>45000</v>
      </c>
      <c r="FN205" s="184">
        <v>36531.621696000002</v>
      </c>
      <c r="FO205" s="184">
        <v>67554.369561600004</v>
      </c>
      <c r="FP205" s="184">
        <v>92334.528959999996</v>
      </c>
      <c r="FQ205" s="184">
        <v>111875</v>
      </c>
      <c r="FR205" s="184">
        <v>60000</v>
      </c>
      <c r="FS205" s="184">
        <v>0</v>
      </c>
      <c r="FT205" s="184"/>
      <c r="FU205" s="184">
        <f ca="1">SUM(OFFSET(FH205,,1):FT205)</f>
        <v>682936.3297335176</v>
      </c>
      <c r="FV205" s="185"/>
      <c r="FW205" s="184">
        <v>0</v>
      </c>
      <c r="FX205" s="184">
        <v>110000</v>
      </c>
      <c r="FY205" s="184">
        <v>60000</v>
      </c>
      <c r="FZ205" s="184">
        <v>62500</v>
      </c>
      <c r="GA205" s="184">
        <v>37140.809515917601</v>
      </c>
      <c r="GB205" s="184">
        <v>45000</v>
      </c>
      <c r="GC205" s="184">
        <v>36531.621696000002</v>
      </c>
      <c r="GD205" s="184">
        <v>67554.369561600004</v>
      </c>
      <c r="GE205" s="184">
        <v>92334.528959999996</v>
      </c>
      <c r="GF205" s="184">
        <v>111875</v>
      </c>
      <c r="GG205" s="184">
        <v>60000</v>
      </c>
      <c r="GH205" s="184">
        <v>0</v>
      </c>
      <c r="GI205" s="184"/>
      <c r="GJ205" s="184">
        <f ca="1">SUM(OFFSET(FW205,,1):GI205)</f>
        <v>682936.3297335176</v>
      </c>
      <c r="GK205" s="185"/>
      <c r="GL205" s="184">
        <v>0</v>
      </c>
      <c r="GM205" s="184">
        <v>110000</v>
      </c>
      <c r="GN205" s="184">
        <v>60000</v>
      </c>
      <c r="GO205" s="184">
        <v>62500</v>
      </c>
      <c r="GP205" s="184">
        <v>37140.809515917601</v>
      </c>
      <c r="GQ205" s="184">
        <v>45000</v>
      </c>
      <c r="GR205" s="184">
        <v>36531.621696000002</v>
      </c>
      <c r="GS205" s="184">
        <v>67554.369561600004</v>
      </c>
      <c r="GT205" s="184">
        <v>92334.528959999996</v>
      </c>
      <c r="GU205" s="184">
        <v>111875</v>
      </c>
      <c r="GV205" s="184">
        <v>60000</v>
      </c>
      <c r="GW205" s="184">
        <v>0</v>
      </c>
      <c r="GX205" s="184"/>
      <c r="GY205" s="184">
        <f ca="1">SUM(OFFSET(GL205,,1):GX205)</f>
        <v>682936.3297335176</v>
      </c>
    </row>
    <row r="206" spans="1:207" s="137" customFormat="1" ht="12" hidden="1" customHeight="1">
      <c r="A206" s="172" t="str">
        <f t="shared" ca="1" si="423"/>
        <v>#hiderow</v>
      </c>
      <c r="B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61">
        <f t="shared" si="424"/>
        <v>8182</v>
      </c>
      <c r="V206" s="186">
        <v>8182</v>
      </c>
      <c r="W206" s="133"/>
      <c r="Y206" s="133"/>
      <c r="Z206" s="133"/>
      <c r="AA206" s="183">
        <f t="shared" si="425"/>
        <v>8182</v>
      </c>
      <c r="AB206" s="183" t="s">
        <v>289</v>
      </c>
      <c r="AC206" s="184"/>
      <c r="AD206" s="184">
        <v>0</v>
      </c>
      <c r="AE206" s="184">
        <v>0</v>
      </c>
      <c r="AF206" s="184">
        <v>0</v>
      </c>
      <c r="AG206" s="184">
        <v>0</v>
      </c>
      <c r="AH206" s="184">
        <v>0</v>
      </c>
      <c r="AI206" s="184">
        <v>0</v>
      </c>
      <c r="AJ206" s="184">
        <v>0</v>
      </c>
      <c r="AK206" s="184">
        <v>0</v>
      </c>
      <c r="AL206" s="184">
        <v>0</v>
      </c>
      <c r="AM206" s="184">
        <v>0</v>
      </c>
      <c r="AN206" s="184">
        <v>0</v>
      </c>
      <c r="AO206" s="184"/>
      <c r="AP206" s="184">
        <f ca="1">SUM(OFFSET(AC206,,1):AO206)</f>
        <v>0</v>
      </c>
      <c r="AQ206" s="185"/>
      <c r="AR206" s="184">
        <v>0</v>
      </c>
      <c r="AS206" s="184">
        <v>0</v>
      </c>
      <c r="AT206" s="184">
        <v>0</v>
      </c>
      <c r="AU206" s="184">
        <v>0</v>
      </c>
      <c r="AV206" s="184">
        <v>0</v>
      </c>
      <c r="AW206" s="184">
        <v>0</v>
      </c>
      <c r="AX206" s="184">
        <v>0</v>
      </c>
      <c r="AY206" s="184">
        <v>0</v>
      </c>
      <c r="AZ206" s="184">
        <v>0</v>
      </c>
      <c r="BA206" s="184">
        <v>0</v>
      </c>
      <c r="BB206" s="184">
        <v>0</v>
      </c>
      <c r="BC206" s="184">
        <v>0</v>
      </c>
      <c r="BD206" s="184"/>
      <c r="BE206" s="184">
        <f ca="1">SUM(OFFSET(AR206,,1):BD206)</f>
        <v>0</v>
      </c>
      <c r="BF206" s="185"/>
      <c r="BG206" s="184">
        <f t="shared" ca="1" si="426"/>
        <v>0</v>
      </c>
      <c r="BH206" s="184">
        <f t="shared" ca="1" si="426"/>
        <v>0</v>
      </c>
      <c r="BI206" s="184">
        <f t="shared" ca="1" si="426"/>
        <v>0</v>
      </c>
      <c r="BJ206" s="184">
        <f t="shared" ca="1" si="426"/>
        <v>0</v>
      </c>
      <c r="BK206" s="184">
        <f t="shared" ca="1" si="426"/>
        <v>0</v>
      </c>
      <c r="BL206" s="184">
        <f t="shared" ca="1" si="426"/>
        <v>0</v>
      </c>
      <c r="BM206" s="184">
        <f t="shared" ca="1" si="426"/>
        <v>0</v>
      </c>
      <c r="BN206" s="184">
        <f t="shared" ca="1" si="426"/>
        <v>0</v>
      </c>
      <c r="BO206" s="184">
        <f t="shared" ca="1" si="426"/>
        <v>0</v>
      </c>
      <c r="BP206" s="184">
        <f t="shared" ca="1" si="426"/>
        <v>0</v>
      </c>
      <c r="BQ206" s="184">
        <f t="shared" ca="1" si="426"/>
        <v>0</v>
      </c>
      <c r="BR206" s="184">
        <f t="shared" ca="1" si="426"/>
        <v>0</v>
      </c>
      <c r="BS206" s="184"/>
      <c r="BT206" s="184">
        <f ca="1">SUM(OFFSET(BG206,,1):BS206)</f>
        <v>0</v>
      </c>
      <c r="BU206" s="185"/>
      <c r="BV206" s="184">
        <v>0</v>
      </c>
      <c r="BW206" s="184">
        <v>0</v>
      </c>
      <c r="BX206" s="184">
        <v>0</v>
      </c>
      <c r="BY206" s="184">
        <v>0</v>
      </c>
      <c r="BZ206" s="184">
        <v>0</v>
      </c>
      <c r="CA206" s="184">
        <v>0</v>
      </c>
      <c r="CB206" s="184">
        <v>0</v>
      </c>
      <c r="CC206" s="184">
        <v>0</v>
      </c>
      <c r="CD206" s="184">
        <v>0</v>
      </c>
      <c r="CE206" s="184">
        <v>0</v>
      </c>
      <c r="CF206" s="509">
        <v>0</v>
      </c>
      <c r="CG206" s="184">
        <v>0</v>
      </c>
      <c r="CH206" s="184"/>
      <c r="CI206" s="184">
        <f ca="1">SUM(OFFSET(BV206,,1):CH206)</f>
        <v>0</v>
      </c>
      <c r="CJ206" s="185"/>
      <c r="CK206" s="184">
        <v>0</v>
      </c>
      <c r="CL206" s="184">
        <v>0</v>
      </c>
      <c r="CM206" s="184">
        <v>0</v>
      </c>
      <c r="CN206" s="184">
        <v>0</v>
      </c>
      <c r="CO206" s="184">
        <v>0</v>
      </c>
      <c r="CP206" s="184">
        <v>0</v>
      </c>
      <c r="CQ206" s="184">
        <v>0</v>
      </c>
      <c r="CR206" s="184">
        <v>0</v>
      </c>
      <c r="CS206" s="184">
        <v>0</v>
      </c>
      <c r="CT206" s="184">
        <v>0</v>
      </c>
      <c r="CU206" s="184">
        <v>0</v>
      </c>
      <c r="CV206" s="184">
        <v>0</v>
      </c>
      <c r="CW206" s="184"/>
      <c r="CX206" s="184">
        <f ca="1">SUM(OFFSET(CK206,,1):CW206)</f>
        <v>0</v>
      </c>
      <c r="CY206" s="185"/>
      <c r="CZ206" s="184">
        <v>0</v>
      </c>
      <c r="DA206" s="184">
        <v>0</v>
      </c>
      <c r="DB206" s="184">
        <v>0</v>
      </c>
      <c r="DC206" s="184">
        <v>0</v>
      </c>
      <c r="DD206" s="184">
        <v>0</v>
      </c>
      <c r="DE206" s="184">
        <v>0</v>
      </c>
      <c r="DF206" s="184">
        <v>0</v>
      </c>
      <c r="DG206" s="184">
        <v>0</v>
      </c>
      <c r="DH206" s="184">
        <v>0</v>
      </c>
      <c r="DI206" s="184">
        <v>0</v>
      </c>
      <c r="DJ206" s="184">
        <v>0</v>
      </c>
      <c r="DK206" s="184">
        <v>0</v>
      </c>
      <c r="DL206" s="184"/>
      <c r="DM206" s="184">
        <f ca="1">SUM(OFFSET(CZ206,,1):DL206)</f>
        <v>0</v>
      </c>
      <c r="DN206" s="185"/>
      <c r="DO206" s="184">
        <v>0</v>
      </c>
      <c r="DP206" s="184">
        <v>0</v>
      </c>
      <c r="DQ206" s="184">
        <v>0</v>
      </c>
      <c r="DR206" s="184">
        <v>0</v>
      </c>
      <c r="DS206" s="184">
        <v>0</v>
      </c>
      <c r="DT206" s="184">
        <v>0</v>
      </c>
      <c r="DU206" s="184">
        <v>0</v>
      </c>
      <c r="DV206" s="184">
        <v>0</v>
      </c>
      <c r="DW206" s="184">
        <v>0</v>
      </c>
      <c r="DX206" s="184">
        <v>0</v>
      </c>
      <c r="DY206" s="184">
        <v>0</v>
      </c>
      <c r="DZ206" s="184">
        <v>0</v>
      </c>
      <c r="EA206" s="184"/>
      <c r="EB206" s="184">
        <f ca="1">SUM(OFFSET(DO206,,1):EA206)</f>
        <v>0</v>
      </c>
      <c r="EC206" s="185"/>
      <c r="ED206" s="184">
        <v>0</v>
      </c>
      <c r="EE206" s="184">
        <v>0</v>
      </c>
      <c r="EF206" s="184">
        <v>0</v>
      </c>
      <c r="EG206" s="184">
        <v>0</v>
      </c>
      <c r="EH206" s="184">
        <v>0</v>
      </c>
      <c r="EI206" s="184">
        <v>0</v>
      </c>
      <c r="EJ206" s="184">
        <v>0</v>
      </c>
      <c r="EK206" s="184">
        <v>0</v>
      </c>
      <c r="EL206" s="184">
        <v>0</v>
      </c>
      <c r="EM206" s="184">
        <v>0</v>
      </c>
      <c r="EN206" s="184">
        <v>0</v>
      </c>
      <c r="EO206" s="184">
        <v>0</v>
      </c>
      <c r="EP206" s="184"/>
      <c r="EQ206" s="184">
        <f ca="1">SUM(OFFSET(ED206,,1):EP206)</f>
        <v>0</v>
      </c>
      <c r="ER206" s="185"/>
      <c r="ES206" s="184">
        <v>0</v>
      </c>
      <c r="ET206" s="184">
        <v>0</v>
      </c>
      <c r="EU206" s="184">
        <v>0</v>
      </c>
      <c r="EV206" s="184">
        <v>0</v>
      </c>
      <c r="EW206" s="184">
        <v>0</v>
      </c>
      <c r="EX206" s="184">
        <v>0</v>
      </c>
      <c r="EY206" s="184">
        <v>0</v>
      </c>
      <c r="EZ206" s="184">
        <v>0</v>
      </c>
      <c r="FA206" s="184">
        <v>0</v>
      </c>
      <c r="FB206" s="184">
        <v>0</v>
      </c>
      <c r="FC206" s="184">
        <v>0</v>
      </c>
      <c r="FD206" s="184">
        <v>0</v>
      </c>
      <c r="FE206" s="184"/>
      <c r="FF206" s="184">
        <f ca="1">SUM(OFFSET(ES206,,1):FE206)</f>
        <v>0</v>
      </c>
      <c r="FG206" s="185"/>
      <c r="FH206" s="184">
        <v>0</v>
      </c>
      <c r="FI206" s="184">
        <v>0</v>
      </c>
      <c r="FJ206" s="184">
        <v>0</v>
      </c>
      <c r="FK206" s="184">
        <v>0</v>
      </c>
      <c r="FL206" s="184">
        <v>0</v>
      </c>
      <c r="FM206" s="184">
        <v>0</v>
      </c>
      <c r="FN206" s="184">
        <v>0</v>
      </c>
      <c r="FO206" s="184">
        <v>0</v>
      </c>
      <c r="FP206" s="184">
        <v>0</v>
      </c>
      <c r="FQ206" s="184">
        <v>0</v>
      </c>
      <c r="FR206" s="184">
        <v>0</v>
      </c>
      <c r="FS206" s="184">
        <v>0</v>
      </c>
      <c r="FT206" s="184"/>
      <c r="FU206" s="184">
        <f ca="1">SUM(OFFSET(FH206,,1):FT206)</f>
        <v>0</v>
      </c>
      <c r="FV206" s="185"/>
      <c r="FW206" s="184">
        <v>0</v>
      </c>
      <c r="FX206" s="184">
        <v>0</v>
      </c>
      <c r="FY206" s="184">
        <v>0</v>
      </c>
      <c r="FZ206" s="184">
        <v>0</v>
      </c>
      <c r="GA206" s="184">
        <v>0</v>
      </c>
      <c r="GB206" s="184">
        <v>0</v>
      </c>
      <c r="GC206" s="184">
        <v>0</v>
      </c>
      <c r="GD206" s="184">
        <v>0</v>
      </c>
      <c r="GE206" s="184">
        <v>0</v>
      </c>
      <c r="GF206" s="184">
        <v>0</v>
      </c>
      <c r="GG206" s="184">
        <v>0</v>
      </c>
      <c r="GH206" s="184">
        <v>0</v>
      </c>
      <c r="GI206" s="184"/>
      <c r="GJ206" s="184">
        <f ca="1">SUM(OFFSET(FW206,,1):GI206)</f>
        <v>0</v>
      </c>
      <c r="GK206" s="185"/>
      <c r="GL206" s="184">
        <v>0</v>
      </c>
      <c r="GM206" s="184">
        <v>0</v>
      </c>
      <c r="GN206" s="184">
        <v>0</v>
      </c>
      <c r="GO206" s="184">
        <v>0</v>
      </c>
      <c r="GP206" s="184">
        <v>0</v>
      </c>
      <c r="GQ206" s="184">
        <v>0</v>
      </c>
      <c r="GR206" s="184">
        <v>0</v>
      </c>
      <c r="GS206" s="184">
        <v>0</v>
      </c>
      <c r="GT206" s="184">
        <v>0</v>
      </c>
      <c r="GU206" s="184">
        <v>0</v>
      </c>
      <c r="GV206" s="184">
        <v>0</v>
      </c>
      <c r="GW206" s="184">
        <v>0</v>
      </c>
      <c r="GX206" s="184"/>
      <c r="GY206" s="184">
        <f ca="1">SUM(OFFSET(GL206,,1):GX206)</f>
        <v>0</v>
      </c>
    </row>
    <row r="207" spans="1:207" s="137" customFormat="1" ht="12" customHeight="1">
      <c r="A207" s="172" t="str">
        <f t="shared" ca="1" si="423"/>
        <v>#showrow</v>
      </c>
      <c r="B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61">
        <f t="shared" si="424"/>
        <v>8220</v>
      </c>
      <c r="V207" s="186">
        <v>8220</v>
      </c>
      <c r="W207" s="133"/>
      <c r="Y207" s="133"/>
      <c r="Z207" s="133"/>
      <c r="AA207" s="183">
        <f t="shared" si="425"/>
        <v>8220</v>
      </c>
      <c r="AB207" s="183" t="s">
        <v>290</v>
      </c>
      <c r="AC207" s="184"/>
      <c r="AD207" s="184">
        <v>232338.84091534399</v>
      </c>
      <c r="AE207" s="184">
        <v>204441</v>
      </c>
      <c r="AF207" s="184">
        <v>222790.15749176199</v>
      </c>
      <c r="AG207" s="184">
        <v>34702.58</v>
      </c>
      <c r="AH207" s="184">
        <v>0</v>
      </c>
      <c r="AI207" s="184">
        <v>54278.924363015503</v>
      </c>
      <c r="AJ207" s="184">
        <v>78624</v>
      </c>
      <c r="AK207" s="184">
        <v>0</v>
      </c>
      <c r="AL207" s="184">
        <v>265177.50517166802</v>
      </c>
      <c r="AM207" s="184">
        <v>28454.763114396501</v>
      </c>
      <c r="AN207" s="184">
        <v>0</v>
      </c>
      <c r="AO207" s="184"/>
      <c r="AP207" s="184">
        <f ca="1">SUM(OFFSET(AC207,,1):AO207)</f>
        <v>1120807.7710561859</v>
      </c>
      <c r="AQ207" s="185"/>
      <c r="AR207" s="184">
        <v>0</v>
      </c>
      <c r="AS207" s="184">
        <v>232338.84091534399</v>
      </c>
      <c r="AT207" s="184">
        <v>204441</v>
      </c>
      <c r="AU207" s="184">
        <v>222790.15749176199</v>
      </c>
      <c r="AV207" s="184">
        <v>34702.58</v>
      </c>
      <c r="AW207" s="184">
        <v>0</v>
      </c>
      <c r="AX207" s="184">
        <v>54278.924363015503</v>
      </c>
      <c r="AY207" s="184">
        <v>78624</v>
      </c>
      <c r="AZ207" s="184">
        <v>0</v>
      </c>
      <c r="BA207" s="184">
        <v>265177.50517166802</v>
      </c>
      <c r="BB207" s="184">
        <v>28454.763114396501</v>
      </c>
      <c r="BC207" s="184">
        <v>0</v>
      </c>
      <c r="BD207" s="184"/>
      <c r="BE207" s="184">
        <f ca="1">SUM(OFFSET(AR207,,1):BD207)</f>
        <v>1120807.7710561859</v>
      </c>
      <c r="BF207" s="185"/>
      <c r="BG207" s="184">
        <f t="shared" ca="1" si="426"/>
        <v>0</v>
      </c>
      <c r="BH207" s="184">
        <f t="shared" ca="1" si="426"/>
        <v>0</v>
      </c>
      <c r="BI207" s="184">
        <f t="shared" ca="1" si="426"/>
        <v>0</v>
      </c>
      <c r="BJ207" s="184">
        <f t="shared" ca="1" si="426"/>
        <v>0</v>
      </c>
      <c r="BK207" s="184">
        <f t="shared" ca="1" si="426"/>
        <v>0</v>
      </c>
      <c r="BL207" s="184">
        <f t="shared" ca="1" si="426"/>
        <v>0</v>
      </c>
      <c r="BM207" s="184">
        <f t="shared" ca="1" si="426"/>
        <v>0</v>
      </c>
      <c r="BN207" s="184">
        <f t="shared" ca="1" si="426"/>
        <v>0</v>
      </c>
      <c r="BO207" s="184">
        <f t="shared" ca="1" si="426"/>
        <v>0</v>
      </c>
      <c r="BP207" s="184">
        <f t="shared" ca="1" si="426"/>
        <v>0</v>
      </c>
      <c r="BQ207" s="184">
        <f t="shared" ca="1" si="426"/>
        <v>0</v>
      </c>
      <c r="BR207" s="184">
        <f t="shared" ca="1" si="426"/>
        <v>0</v>
      </c>
      <c r="BS207" s="184"/>
      <c r="BT207" s="184">
        <f ca="1">SUM(OFFSET(BG207,,1):BS207)</f>
        <v>0</v>
      </c>
      <c r="BU207" s="185"/>
      <c r="BV207" s="184">
        <v>0</v>
      </c>
      <c r="BW207" s="184">
        <v>271703.80107043002</v>
      </c>
      <c r="BX207" s="184">
        <v>202266.09574468099</v>
      </c>
      <c r="BY207" s="184">
        <v>210829.5</v>
      </c>
      <c r="BZ207" s="184">
        <v>35688.448750000003</v>
      </c>
      <c r="CA207" s="184">
        <v>0</v>
      </c>
      <c r="CB207" s="184">
        <v>50307.295751087499</v>
      </c>
      <c r="CC207" s="184">
        <v>80273.454545454602</v>
      </c>
      <c r="CD207" s="184">
        <v>0</v>
      </c>
      <c r="CE207" s="184">
        <v>276286.29255048098</v>
      </c>
      <c r="CF207" s="509">
        <v>33724.1636911366</v>
      </c>
      <c r="CG207" s="184">
        <v>0</v>
      </c>
      <c r="CH207" s="184"/>
      <c r="CI207" s="184">
        <f ca="1">SUM(OFFSET(BV207,,1):CH207)</f>
        <v>1161079.0521032705</v>
      </c>
      <c r="CJ207" s="185"/>
      <c r="CK207" s="184">
        <v>0</v>
      </c>
      <c r="CL207" s="184">
        <v>312352.40123057301</v>
      </c>
      <c r="CM207" s="184">
        <v>208790.80851063799</v>
      </c>
      <c r="CN207" s="184">
        <v>213003</v>
      </c>
      <c r="CO207" s="184">
        <v>39434.75</v>
      </c>
      <c r="CP207" s="184">
        <v>0</v>
      </c>
      <c r="CQ207" s="184">
        <v>56264.738668979502</v>
      </c>
      <c r="CR207" s="184">
        <v>80273.454545454602</v>
      </c>
      <c r="CS207" s="184">
        <v>0</v>
      </c>
      <c r="CT207" s="184">
        <v>285244.99204952398</v>
      </c>
      <c r="CU207" s="184">
        <v>33021.576947571302</v>
      </c>
      <c r="CV207" s="184">
        <v>0</v>
      </c>
      <c r="CW207" s="184"/>
      <c r="CX207" s="184">
        <f ca="1">SUM(OFFSET(CK207,,1):CW207)</f>
        <v>1228385.7219527403</v>
      </c>
      <c r="CY207" s="185"/>
      <c r="CZ207" s="184">
        <v>0</v>
      </c>
      <c r="DA207" s="184">
        <v>353001.001390716</v>
      </c>
      <c r="DB207" s="184">
        <v>208790.80851063799</v>
      </c>
      <c r="DC207" s="184">
        <v>215176.5</v>
      </c>
      <c r="DD207" s="184">
        <v>38448.881249999999</v>
      </c>
      <c r="DE207" s="184">
        <v>0</v>
      </c>
      <c r="DF207" s="184">
        <v>59574.429178919498</v>
      </c>
      <c r="DG207" s="184">
        <v>98967.272727272706</v>
      </c>
      <c r="DH207" s="184">
        <v>0</v>
      </c>
      <c r="DI207" s="184">
        <v>299937.25922795403</v>
      </c>
      <c r="DJ207" s="184">
        <v>33724.1636911366</v>
      </c>
      <c r="DK207" s="184">
        <v>0</v>
      </c>
      <c r="DL207" s="184"/>
      <c r="DM207" s="184">
        <f ca="1">SUM(OFFSET(CZ207,,1):DL207)</f>
        <v>1307620.3159766367</v>
      </c>
      <c r="DN207" s="185"/>
      <c r="DO207" s="184">
        <v>0</v>
      </c>
      <c r="DP207" s="184">
        <v>370116.20145814499</v>
      </c>
      <c r="DQ207" s="184">
        <v>208790.80851063799</v>
      </c>
      <c r="DR207" s="184">
        <v>217350</v>
      </c>
      <c r="DS207" s="184">
        <v>39434.75</v>
      </c>
      <c r="DT207" s="184">
        <v>0</v>
      </c>
      <c r="DU207" s="184">
        <v>61560.243484883402</v>
      </c>
      <c r="DV207" s="184">
        <v>98967.272727272706</v>
      </c>
      <c r="DW207" s="184">
        <v>0</v>
      </c>
      <c r="DX207" s="184">
        <v>314271.17842642299</v>
      </c>
      <c r="DY207" s="184">
        <v>33724.1636911366</v>
      </c>
      <c r="DZ207" s="184">
        <v>0</v>
      </c>
      <c r="EA207" s="184"/>
      <c r="EB207" s="184">
        <f ca="1">SUM(OFFSET(DO207,,1):EA207)</f>
        <v>1344214.6182984987</v>
      </c>
      <c r="EC207" s="185"/>
      <c r="ED207" s="184">
        <v>0</v>
      </c>
      <c r="EE207" s="184">
        <v>376534.40148343</v>
      </c>
      <c r="EF207" s="184">
        <v>208790.80851063799</v>
      </c>
      <c r="EG207" s="184">
        <v>217350</v>
      </c>
      <c r="EH207" s="184">
        <v>39434.75</v>
      </c>
      <c r="EI207" s="184">
        <v>0</v>
      </c>
      <c r="EJ207" s="184">
        <v>63546.057790847401</v>
      </c>
      <c r="EK207" s="184">
        <v>98967.272727272706</v>
      </c>
      <c r="EL207" s="184">
        <v>0</v>
      </c>
      <c r="EM207" s="184">
        <v>320721.44206573302</v>
      </c>
      <c r="EN207" s="184">
        <v>33724.1636911366</v>
      </c>
      <c r="EO207" s="184">
        <v>0</v>
      </c>
      <c r="EP207" s="184"/>
      <c r="EQ207" s="184">
        <f ca="1">SUM(OFFSET(ED207,,1):EP207)</f>
        <v>1359068.8962690576</v>
      </c>
      <c r="ER207" s="185"/>
      <c r="ES207" s="184">
        <v>0</v>
      </c>
      <c r="ET207" s="184">
        <v>376534.40148343</v>
      </c>
      <c r="EU207" s="184">
        <v>208790.80851063799</v>
      </c>
      <c r="EV207" s="184">
        <v>217350</v>
      </c>
      <c r="EW207" s="184">
        <v>39434.75</v>
      </c>
      <c r="EX207" s="184">
        <v>0</v>
      </c>
      <c r="EY207" s="184">
        <v>63546.057790847401</v>
      </c>
      <c r="EZ207" s="184">
        <v>98967.272727272706</v>
      </c>
      <c r="FA207" s="184">
        <v>0</v>
      </c>
      <c r="FB207" s="184">
        <v>320721.44206573302</v>
      </c>
      <c r="FC207" s="184">
        <v>33724.1636911366</v>
      </c>
      <c r="FD207" s="184">
        <v>0</v>
      </c>
      <c r="FE207" s="184"/>
      <c r="FF207" s="184">
        <f ca="1">SUM(OFFSET(ES207,,1):FE207)</f>
        <v>1359068.8962690576</v>
      </c>
      <c r="FG207" s="185"/>
      <c r="FH207" s="184">
        <v>0</v>
      </c>
      <c r="FI207" s="184">
        <v>376534.40148343</v>
      </c>
      <c r="FJ207" s="184">
        <v>208790.80851063799</v>
      </c>
      <c r="FK207" s="184">
        <v>217350</v>
      </c>
      <c r="FL207" s="184">
        <v>39434.75</v>
      </c>
      <c r="FM207" s="184">
        <v>0</v>
      </c>
      <c r="FN207" s="184">
        <v>63546.057790847401</v>
      </c>
      <c r="FO207" s="184">
        <v>98967.272727272706</v>
      </c>
      <c r="FP207" s="184">
        <v>0</v>
      </c>
      <c r="FQ207" s="184">
        <v>320721.44206573302</v>
      </c>
      <c r="FR207" s="184">
        <v>33724.1636911366</v>
      </c>
      <c r="FS207" s="184">
        <v>0</v>
      </c>
      <c r="FT207" s="184"/>
      <c r="FU207" s="184">
        <f ca="1">SUM(OFFSET(FH207,,1):FT207)</f>
        <v>1359068.8962690576</v>
      </c>
      <c r="FV207" s="185"/>
      <c r="FW207" s="184">
        <v>0</v>
      </c>
      <c r="FX207" s="184">
        <v>376534.40148343</v>
      </c>
      <c r="FY207" s="184">
        <v>208790.80851063799</v>
      </c>
      <c r="FZ207" s="184">
        <v>217350</v>
      </c>
      <c r="GA207" s="184">
        <v>39434.75</v>
      </c>
      <c r="GB207" s="184">
        <v>0</v>
      </c>
      <c r="GC207" s="184">
        <v>63546.057790847401</v>
      </c>
      <c r="GD207" s="184">
        <v>98967.272727272706</v>
      </c>
      <c r="GE207" s="184">
        <v>0</v>
      </c>
      <c r="GF207" s="184">
        <v>320721.44206573302</v>
      </c>
      <c r="GG207" s="184">
        <v>33724.1636911366</v>
      </c>
      <c r="GH207" s="184">
        <v>0</v>
      </c>
      <c r="GI207" s="184"/>
      <c r="GJ207" s="184">
        <f ca="1">SUM(OFFSET(FW207,,1):GI207)</f>
        <v>1359068.8962690576</v>
      </c>
      <c r="GK207" s="185"/>
      <c r="GL207" s="184">
        <v>0</v>
      </c>
      <c r="GM207" s="184">
        <v>376534.40148343</v>
      </c>
      <c r="GN207" s="184">
        <v>208790.80851063799</v>
      </c>
      <c r="GO207" s="184">
        <v>217350</v>
      </c>
      <c r="GP207" s="184">
        <v>39434.75</v>
      </c>
      <c r="GQ207" s="184">
        <v>0</v>
      </c>
      <c r="GR207" s="184">
        <v>63546.057790847401</v>
      </c>
      <c r="GS207" s="184">
        <v>98967.272727272706</v>
      </c>
      <c r="GT207" s="184">
        <v>0</v>
      </c>
      <c r="GU207" s="184">
        <v>320721.44206573302</v>
      </c>
      <c r="GV207" s="184">
        <v>33724.1636911366</v>
      </c>
      <c r="GW207" s="184">
        <v>0</v>
      </c>
      <c r="GX207" s="184"/>
      <c r="GY207" s="184">
        <f ca="1">SUM(OFFSET(GL207,,1):GX207)</f>
        <v>1359068.8962690576</v>
      </c>
    </row>
    <row r="208" spans="1:207" s="137" customFormat="1" ht="12" hidden="1" customHeight="1">
      <c r="A208" s="172" t="str">
        <f t="shared" ca="1" si="423"/>
        <v>#hiderow</v>
      </c>
      <c r="B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61">
        <f t="shared" si="424"/>
        <v>8290</v>
      </c>
      <c r="V208" s="186">
        <v>8290</v>
      </c>
      <c r="W208" s="133"/>
      <c r="Y208" s="133"/>
      <c r="Z208" s="133"/>
      <c r="AA208" s="183">
        <f t="shared" si="425"/>
        <v>8290</v>
      </c>
      <c r="AB208" s="183" t="s">
        <v>291</v>
      </c>
      <c r="AC208" s="184"/>
      <c r="AD208" s="184">
        <v>0</v>
      </c>
      <c r="AE208" s="184">
        <v>0</v>
      </c>
      <c r="AF208" s="184">
        <v>0</v>
      </c>
      <c r="AG208" s="184">
        <v>0</v>
      </c>
      <c r="AH208" s="184">
        <v>0</v>
      </c>
      <c r="AI208" s="184">
        <v>0</v>
      </c>
      <c r="AJ208" s="184">
        <v>0</v>
      </c>
      <c r="AK208" s="184">
        <v>0</v>
      </c>
      <c r="AL208" s="184">
        <v>0</v>
      </c>
      <c r="AM208" s="184">
        <v>0</v>
      </c>
      <c r="AN208" s="184">
        <v>0</v>
      </c>
      <c r="AO208" s="184"/>
      <c r="AP208" s="184">
        <f ca="1">SUM(OFFSET(AC208,,1):AO208)</f>
        <v>0</v>
      </c>
      <c r="AQ208" s="185"/>
      <c r="AR208" s="184">
        <v>0</v>
      </c>
      <c r="AS208" s="184">
        <v>0</v>
      </c>
      <c r="AT208" s="184">
        <v>0</v>
      </c>
      <c r="AU208" s="184">
        <v>0</v>
      </c>
      <c r="AV208" s="184">
        <v>0</v>
      </c>
      <c r="AW208" s="184">
        <v>0</v>
      </c>
      <c r="AX208" s="184">
        <v>0</v>
      </c>
      <c r="AY208" s="184">
        <v>0</v>
      </c>
      <c r="AZ208" s="184">
        <v>0</v>
      </c>
      <c r="BA208" s="184">
        <v>0</v>
      </c>
      <c r="BB208" s="184">
        <v>0</v>
      </c>
      <c r="BC208" s="184">
        <v>0</v>
      </c>
      <c r="BD208" s="184"/>
      <c r="BE208" s="184">
        <f ca="1">SUM(OFFSET(AR208,,1):BD208)</f>
        <v>0</v>
      </c>
      <c r="BF208" s="185"/>
      <c r="BG208" s="184">
        <f t="shared" ca="1" si="426"/>
        <v>0</v>
      </c>
      <c r="BH208" s="184">
        <f t="shared" ca="1" si="426"/>
        <v>0</v>
      </c>
      <c r="BI208" s="184">
        <f t="shared" ca="1" si="426"/>
        <v>0</v>
      </c>
      <c r="BJ208" s="184">
        <f t="shared" ca="1" si="426"/>
        <v>0</v>
      </c>
      <c r="BK208" s="184">
        <f t="shared" ca="1" si="426"/>
        <v>0</v>
      </c>
      <c r="BL208" s="184">
        <f t="shared" ca="1" si="426"/>
        <v>0</v>
      </c>
      <c r="BM208" s="184">
        <f t="shared" ca="1" si="426"/>
        <v>0</v>
      </c>
      <c r="BN208" s="184">
        <f t="shared" ca="1" si="426"/>
        <v>0</v>
      </c>
      <c r="BO208" s="184">
        <f t="shared" ca="1" si="426"/>
        <v>0</v>
      </c>
      <c r="BP208" s="184">
        <f t="shared" ca="1" si="426"/>
        <v>0</v>
      </c>
      <c r="BQ208" s="184">
        <f t="shared" ca="1" si="426"/>
        <v>0</v>
      </c>
      <c r="BR208" s="184">
        <f t="shared" ca="1" si="426"/>
        <v>0</v>
      </c>
      <c r="BS208" s="184"/>
      <c r="BT208" s="184">
        <f ca="1">SUM(OFFSET(BG208,,1):BS208)</f>
        <v>0</v>
      </c>
      <c r="BU208" s="185"/>
      <c r="BV208" s="184">
        <v>0</v>
      </c>
      <c r="BW208" s="184">
        <v>0</v>
      </c>
      <c r="BX208" s="184">
        <v>0</v>
      </c>
      <c r="BY208" s="184">
        <v>0</v>
      </c>
      <c r="BZ208" s="184">
        <v>0</v>
      </c>
      <c r="CA208" s="184">
        <v>0</v>
      </c>
      <c r="CB208" s="184">
        <v>0</v>
      </c>
      <c r="CC208" s="184">
        <v>0</v>
      </c>
      <c r="CD208" s="184">
        <v>0</v>
      </c>
      <c r="CE208" s="184">
        <v>0</v>
      </c>
      <c r="CF208" s="509">
        <v>0</v>
      </c>
      <c r="CG208" s="184">
        <v>0</v>
      </c>
      <c r="CH208" s="184"/>
      <c r="CI208" s="184">
        <f ca="1">SUM(OFFSET(BV208,,1):CH208)</f>
        <v>0</v>
      </c>
      <c r="CJ208" s="185"/>
      <c r="CK208" s="184">
        <v>0</v>
      </c>
      <c r="CL208" s="184">
        <v>0</v>
      </c>
      <c r="CM208" s="184">
        <v>0</v>
      </c>
      <c r="CN208" s="184">
        <v>0</v>
      </c>
      <c r="CO208" s="184">
        <v>0</v>
      </c>
      <c r="CP208" s="184">
        <v>0</v>
      </c>
      <c r="CQ208" s="184">
        <v>0</v>
      </c>
      <c r="CR208" s="184">
        <v>0</v>
      </c>
      <c r="CS208" s="184">
        <v>0</v>
      </c>
      <c r="CT208" s="184">
        <v>0</v>
      </c>
      <c r="CU208" s="184">
        <v>0</v>
      </c>
      <c r="CV208" s="184">
        <v>0</v>
      </c>
      <c r="CW208" s="184"/>
      <c r="CX208" s="184">
        <f ca="1">SUM(OFFSET(CK208,,1):CW208)</f>
        <v>0</v>
      </c>
      <c r="CY208" s="185"/>
      <c r="CZ208" s="184">
        <v>0</v>
      </c>
      <c r="DA208" s="184">
        <v>0</v>
      </c>
      <c r="DB208" s="184">
        <v>0</v>
      </c>
      <c r="DC208" s="184">
        <v>0</v>
      </c>
      <c r="DD208" s="184">
        <v>0</v>
      </c>
      <c r="DE208" s="184">
        <v>0</v>
      </c>
      <c r="DF208" s="184">
        <v>0</v>
      </c>
      <c r="DG208" s="184">
        <v>0</v>
      </c>
      <c r="DH208" s="184">
        <v>0</v>
      </c>
      <c r="DI208" s="184">
        <v>0</v>
      </c>
      <c r="DJ208" s="184">
        <v>0</v>
      </c>
      <c r="DK208" s="184">
        <v>0</v>
      </c>
      <c r="DL208" s="184"/>
      <c r="DM208" s="184">
        <f ca="1">SUM(OFFSET(CZ208,,1):DL208)</f>
        <v>0</v>
      </c>
      <c r="DN208" s="185"/>
      <c r="DO208" s="184">
        <v>0</v>
      </c>
      <c r="DP208" s="184">
        <v>0</v>
      </c>
      <c r="DQ208" s="184">
        <v>0</v>
      </c>
      <c r="DR208" s="184">
        <v>0</v>
      </c>
      <c r="DS208" s="184">
        <v>0</v>
      </c>
      <c r="DT208" s="184">
        <v>0</v>
      </c>
      <c r="DU208" s="184">
        <v>0</v>
      </c>
      <c r="DV208" s="184">
        <v>0</v>
      </c>
      <c r="DW208" s="184">
        <v>0</v>
      </c>
      <c r="DX208" s="184">
        <v>0</v>
      </c>
      <c r="DY208" s="184">
        <v>0</v>
      </c>
      <c r="DZ208" s="184">
        <v>0</v>
      </c>
      <c r="EA208" s="184"/>
      <c r="EB208" s="184">
        <f ca="1">SUM(OFFSET(DO208,,1):EA208)</f>
        <v>0</v>
      </c>
      <c r="EC208" s="185"/>
      <c r="ED208" s="184">
        <v>0</v>
      </c>
      <c r="EE208" s="184">
        <v>0</v>
      </c>
      <c r="EF208" s="184">
        <v>0</v>
      </c>
      <c r="EG208" s="184">
        <v>0</v>
      </c>
      <c r="EH208" s="184">
        <v>0</v>
      </c>
      <c r="EI208" s="184">
        <v>0</v>
      </c>
      <c r="EJ208" s="184">
        <v>0</v>
      </c>
      <c r="EK208" s="184">
        <v>0</v>
      </c>
      <c r="EL208" s="184">
        <v>0</v>
      </c>
      <c r="EM208" s="184">
        <v>0</v>
      </c>
      <c r="EN208" s="184">
        <v>0</v>
      </c>
      <c r="EO208" s="184">
        <v>0</v>
      </c>
      <c r="EP208" s="184"/>
      <c r="EQ208" s="184">
        <f ca="1">SUM(OFFSET(ED208,,1):EP208)</f>
        <v>0</v>
      </c>
      <c r="ER208" s="185"/>
      <c r="ES208" s="184">
        <v>0</v>
      </c>
      <c r="ET208" s="184">
        <v>0</v>
      </c>
      <c r="EU208" s="184">
        <v>0</v>
      </c>
      <c r="EV208" s="184">
        <v>0</v>
      </c>
      <c r="EW208" s="184">
        <v>0</v>
      </c>
      <c r="EX208" s="184">
        <v>0</v>
      </c>
      <c r="EY208" s="184">
        <v>0</v>
      </c>
      <c r="EZ208" s="184">
        <v>0</v>
      </c>
      <c r="FA208" s="184">
        <v>0</v>
      </c>
      <c r="FB208" s="184">
        <v>0</v>
      </c>
      <c r="FC208" s="184">
        <v>0</v>
      </c>
      <c r="FD208" s="184">
        <v>0</v>
      </c>
      <c r="FE208" s="184"/>
      <c r="FF208" s="184">
        <f ca="1">SUM(OFFSET(ES208,,1):FE208)</f>
        <v>0</v>
      </c>
      <c r="FG208" s="185"/>
      <c r="FH208" s="184">
        <v>0</v>
      </c>
      <c r="FI208" s="184">
        <v>0</v>
      </c>
      <c r="FJ208" s="184">
        <v>0</v>
      </c>
      <c r="FK208" s="184">
        <v>0</v>
      </c>
      <c r="FL208" s="184">
        <v>0</v>
      </c>
      <c r="FM208" s="184">
        <v>0</v>
      </c>
      <c r="FN208" s="184">
        <v>0</v>
      </c>
      <c r="FO208" s="184">
        <v>0</v>
      </c>
      <c r="FP208" s="184">
        <v>0</v>
      </c>
      <c r="FQ208" s="184">
        <v>0</v>
      </c>
      <c r="FR208" s="184">
        <v>0</v>
      </c>
      <c r="FS208" s="184">
        <v>0</v>
      </c>
      <c r="FT208" s="184"/>
      <c r="FU208" s="184">
        <f ca="1">SUM(OFFSET(FH208,,1):FT208)</f>
        <v>0</v>
      </c>
      <c r="FV208" s="185"/>
      <c r="FW208" s="184">
        <v>0</v>
      </c>
      <c r="FX208" s="184">
        <v>0</v>
      </c>
      <c r="FY208" s="184">
        <v>0</v>
      </c>
      <c r="FZ208" s="184">
        <v>0</v>
      </c>
      <c r="GA208" s="184">
        <v>0</v>
      </c>
      <c r="GB208" s="184">
        <v>0</v>
      </c>
      <c r="GC208" s="184">
        <v>0</v>
      </c>
      <c r="GD208" s="184">
        <v>0</v>
      </c>
      <c r="GE208" s="184">
        <v>0</v>
      </c>
      <c r="GF208" s="184">
        <v>0</v>
      </c>
      <c r="GG208" s="184">
        <v>0</v>
      </c>
      <c r="GH208" s="184">
        <v>0</v>
      </c>
      <c r="GI208" s="184"/>
      <c r="GJ208" s="184">
        <f ca="1">SUM(OFFSET(FW208,,1):GI208)</f>
        <v>0</v>
      </c>
      <c r="GK208" s="185"/>
      <c r="GL208" s="184">
        <v>0</v>
      </c>
      <c r="GM208" s="184">
        <v>0</v>
      </c>
      <c r="GN208" s="184">
        <v>0</v>
      </c>
      <c r="GO208" s="184">
        <v>0</v>
      </c>
      <c r="GP208" s="184">
        <v>0</v>
      </c>
      <c r="GQ208" s="184">
        <v>0</v>
      </c>
      <c r="GR208" s="184">
        <v>0</v>
      </c>
      <c r="GS208" s="184">
        <v>0</v>
      </c>
      <c r="GT208" s="184">
        <v>0</v>
      </c>
      <c r="GU208" s="184">
        <v>0</v>
      </c>
      <c r="GV208" s="184">
        <v>0</v>
      </c>
      <c r="GW208" s="184">
        <v>0</v>
      </c>
      <c r="GX208" s="184"/>
      <c r="GY208" s="184">
        <f ca="1">SUM(OFFSET(GL208,,1):GX208)</f>
        <v>0</v>
      </c>
    </row>
    <row r="209" spans="1:207" s="137" customFormat="1" ht="12" customHeight="1">
      <c r="A209" s="172" t="str">
        <f t="shared" ca="1" si="423"/>
        <v>#showrow</v>
      </c>
      <c r="B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61">
        <f t="shared" si="424"/>
        <v>8291</v>
      </c>
      <c r="V209" s="186">
        <v>8291</v>
      </c>
      <c r="W209" s="133"/>
      <c r="Y209" s="133"/>
      <c r="Z209" s="133"/>
      <c r="AA209" s="183">
        <f t="shared" si="425"/>
        <v>8291</v>
      </c>
      <c r="AB209" s="183" t="s">
        <v>292</v>
      </c>
      <c r="AC209" s="184"/>
      <c r="AD209" s="184">
        <v>230605</v>
      </c>
      <c r="AE209" s="184">
        <v>210122</v>
      </c>
      <c r="AF209" s="184">
        <v>173243</v>
      </c>
      <c r="AG209" s="184">
        <v>58990</v>
      </c>
      <c r="AH209" s="184">
        <v>97594</v>
      </c>
      <c r="AI209" s="184">
        <v>61063</v>
      </c>
      <c r="AJ209" s="184">
        <v>92549</v>
      </c>
      <c r="AK209" s="184">
        <v>222217</v>
      </c>
      <c r="AL209" s="184">
        <v>282294</v>
      </c>
      <c r="AM209" s="184">
        <v>32438</v>
      </c>
      <c r="AN209" s="184">
        <v>0</v>
      </c>
      <c r="AO209" s="184"/>
      <c r="AP209" s="184">
        <f ca="1">SUM(OFFSET(AC209,,1):AO209)</f>
        <v>1461115</v>
      </c>
      <c r="AQ209" s="185"/>
      <c r="AR209" s="184">
        <v>0</v>
      </c>
      <c r="AS209" s="184">
        <v>234271</v>
      </c>
      <c r="AT209" s="184">
        <v>213458</v>
      </c>
      <c r="AU209" s="184">
        <v>173243</v>
      </c>
      <c r="AV209" s="184">
        <v>59935</v>
      </c>
      <c r="AW209" s="184">
        <v>97455</v>
      </c>
      <c r="AX209" s="184">
        <v>62038</v>
      </c>
      <c r="AY209" s="184">
        <v>94030</v>
      </c>
      <c r="AZ209" s="184">
        <v>225747</v>
      </c>
      <c r="BA209" s="184">
        <v>231304</v>
      </c>
      <c r="BB209" s="184">
        <v>32957</v>
      </c>
      <c r="BC209" s="184">
        <v>0</v>
      </c>
      <c r="BD209" s="184"/>
      <c r="BE209" s="184">
        <f ca="1">SUM(OFFSET(AR209,,1):BD209)</f>
        <v>1424438</v>
      </c>
      <c r="BF209" s="185"/>
      <c r="BG209" s="184">
        <f t="shared" ca="1" si="426"/>
        <v>0</v>
      </c>
      <c r="BH209" s="184">
        <f t="shared" ca="1" si="426"/>
        <v>3666</v>
      </c>
      <c r="BI209" s="184">
        <f t="shared" ca="1" si="426"/>
        <v>3336</v>
      </c>
      <c r="BJ209" s="184">
        <f t="shared" ca="1" si="426"/>
        <v>0</v>
      </c>
      <c r="BK209" s="184">
        <f t="shared" ca="1" si="426"/>
        <v>945</v>
      </c>
      <c r="BL209" s="184">
        <f t="shared" ca="1" si="426"/>
        <v>-139</v>
      </c>
      <c r="BM209" s="184">
        <f t="shared" ca="1" si="426"/>
        <v>975</v>
      </c>
      <c r="BN209" s="184">
        <f t="shared" ca="1" si="426"/>
        <v>1481</v>
      </c>
      <c r="BO209" s="184">
        <f t="shared" ca="1" si="426"/>
        <v>3530</v>
      </c>
      <c r="BP209" s="184">
        <f t="shared" ca="1" si="426"/>
        <v>-50990</v>
      </c>
      <c r="BQ209" s="184">
        <f t="shared" ca="1" si="426"/>
        <v>519</v>
      </c>
      <c r="BR209" s="184">
        <f t="shared" ca="1" si="426"/>
        <v>0</v>
      </c>
      <c r="BS209" s="184"/>
      <c r="BT209" s="184">
        <f ca="1">SUM(OFFSET(BG209,,1):BS209)</f>
        <v>-36677</v>
      </c>
      <c r="BU209" s="185"/>
      <c r="BV209" s="184">
        <v>0</v>
      </c>
      <c r="BW209" s="184">
        <v>213977</v>
      </c>
      <c r="BX209" s="184">
        <v>192160</v>
      </c>
      <c r="BY209" s="184">
        <v>160757</v>
      </c>
      <c r="BZ209" s="184">
        <v>54743</v>
      </c>
      <c r="CA209" s="184">
        <v>86960</v>
      </c>
      <c r="CB209" s="184">
        <v>56664</v>
      </c>
      <c r="CC209" s="184">
        <v>85462</v>
      </c>
      <c r="CD209" s="184">
        <v>206191</v>
      </c>
      <c r="CE209" s="184">
        <v>246747</v>
      </c>
      <c r="CF209" s="509">
        <v>31411</v>
      </c>
      <c r="CG209" s="184">
        <v>0</v>
      </c>
      <c r="CH209" s="184"/>
      <c r="CI209" s="184">
        <f ca="1">SUM(OFFSET(BV209,,1):CH209)</f>
        <v>1335072</v>
      </c>
      <c r="CJ209" s="185"/>
      <c r="CK209" s="184">
        <v>0</v>
      </c>
      <c r="CL209" s="184">
        <v>246073.55</v>
      </c>
      <c r="CM209" s="184">
        <v>198387.40740740701</v>
      </c>
      <c r="CN209" s="184">
        <v>160757</v>
      </c>
      <c r="CO209" s="184">
        <v>54743</v>
      </c>
      <c r="CP209" s="184">
        <v>103079.414634146</v>
      </c>
      <c r="CQ209" s="184">
        <v>63330.352941176498</v>
      </c>
      <c r="CR209" s="184">
        <v>85462</v>
      </c>
      <c r="CS209" s="184">
        <v>206191</v>
      </c>
      <c r="CT209" s="184">
        <v>254684.316083916</v>
      </c>
      <c r="CU209" s="184">
        <v>31130.544642857101</v>
      </c>
      <c r="CV209" s="184">
        <v>0</v>
      </c>
      <c r="CW209" s="184"/>
      <c r="CX209" s="184">
        <f ca="1">SUM(OFFSET(CK209,,1):CW209)</f>
        <v>1403838.5857095027</v>
      </c>
      <c r="CY209" s="185"/>
      <c r="CZ209" s="184">
        <v>0</v>
      </c>
      <c r="DA209" s="184">
        <v>278170.09999999998</v>
      </c>
      <c r="DB209" s="184">
        <v>198387.40740740701</v>
      </c>
      <c r="DC209" s="184">
        <v>160757</v>
      </c>
      <c r="DD209" s="184">
        <v>54743</v>
      </c>
      <c r="DE209" s="184">
        <v>115381.07317073199</v>
      </c>
      <c r="DF209" s="184">
        <v>67139.697478991598</v>
      </c>
      <c r="DG209" s="184">
        <v>85462</v>
      </c>
      <c r="DH209" s="184">
        <v>206191</v>
      </c>
      <c r="DI209" s="184">
        <v>267798.14265734301</v>
      </c>
      <c r="DJ209" s="184">
        <v>31691.455357142899</v>
      </c>
      <c r="DK209" s="184">
        <v>0</v>
      </c>
      <c r="DL209" s="184"/>
      <c r="DM209" s="184">
        <f ca="1">SUM(OFFSET(CZ209,,1):DL209)</f>
        <v>1465720.8760716165</v>
      </c>
      <c r="DN209" s="185"/>
      <c r="DO209" s="184">
        <v>0</v>
      </c>
      <c r="DP209" s="184">
        <v>291543.66249999998</v>
      </c>
      <c r="DQ209" s="184">
        <v>198387.40740740701</v>
      </c>
      <c r="DR209" s="184">
        <v>160757</v>
      </c>
      <c r="DS209" s="184">
        <v>54743</v>
      </c>
      <c r="DT209" s="184">
        <v>122592.390243902</v>
      </c>
      <c r="DU209" s="184">
        <v>69520.537815126096</v>
      </c>
      <c r="DV209" s="184">
        <v>85462</v>
      </c>
      <c r="DW209" s="184">
        <v>206191</v>
      </c>
      <c r="DX209" s="184">
        <v>280566.86853146902</v>
      </c>
      <c r="DY209" s="184">
        <v>31691.455357142899</v>
      </c>
      <c r="DZ209" s="184">
        <v>0</v>
      </c>
      <c r="EA209" s="184"/>
      <c r="EB209" s="184">
        <f ca="1">SUM(OFFSET(DO209,,1):EA209)</f>
        <v>1501455.3218550473</v>
      </c>
      <c r="EC209" s="185"/>
      <c r="ED209" s="184">
        <v>0</v>
      </c>
      <c r="EE209" s="184">
        <v>296510.98571428598</v>
      </c>
      <c r="EF209" s="184">
        <v>198387.40740740701</v>
      </c>
      <c r="EG209" s="184">
        <v>160757</v>
      </c>
      <c r="EH209" s="184">
        <v>54743</v>
      </c>
      <c r="EI209" s="184">
        <v>129803.707317073</v>
      </c>
      <c r="EJ209" s="184">
        <v>71901.378151260506</v>
      </c>
      <c r="EK209" s="184">
        <v>85462</v>
      </c>
      <c r="EL209" s="184">
        <v>206191</v>
      </c>
      <c r="EM209" s="184">
        <v>286433.58041957999</v>
      </c>
      <c r="EN209" s="184">
        <v>31691.455357142899</v>
      </c>
      <c r="EO209" s="184">
        <v>0</v>
      </c>
      <c r="EP209" s="184"/>
      <c r="EQ209" s="184">
        <f ca="1">SUM(OFFSET(ED209,,1):EP209)</f>
        <v>1521881.5143667494</v>
      </c>
      <c r="ER209" s="185"/>
      <c r="ES209" s="184">
        <v>0</v>
      </c>
      <c r="ET209" s="184">
        <v>296510.98571428598</v>
      </c>
      <c r="EU209" s="184">
        <v>198387.40740740701</v>
      </c>
      <c r="EV209" s="184">
        <v>160757</v>
      </c>
      <c r="EW209" s="184">
        <v>54743</v>
      </c>
      <c r="EX209" s="184">
        <v>129803.707317073</v>
      </c>
      <c r="EY209" s="184">
        <v>71901.378151260506</v>
      </c>
      <c r="EZ209" s="184">
        <v>85462</v>
      </c>
      <c r="FA209" s="184">
        <v>206191</v>
      </c>
      <c r="FB209" s="184">
        <v>286433.58041957999</v>
      </c>
      <c r="FC209" s="184">
        <v>31691.455357142899</v>
      </c>
      <c r="FD209" s="184">
        <v>0</v>
      </c>
      <c r="FE209" s="184"/>
      <c r="FF209" s="184">
        <f ca="1">SUM(OFFSET(ES209,,1):FE209)</f>
        <v>1521881.5143667494</v>
      </c>
      <c r="FG209" s="185"/>
      <c r="FH209" s="184">
        <v>0</v>
      </c>
      <c r="FI209" s="184">
        <v>296510.98571428598</v>
      </c>
      <c r="FJ209" s="184">
        <v>198387.40740740701</v>
      </c>
      <c r="FK209" s="184">
        <v>160757</v>
      </c>
      <c r="FL209" s="184">
        <v>54743</v>
      </c>
      <c r="FM209" s="184">
        <v>129803.707317073</v>
      </c>
      <c r="FN209" s="184">
        <v>71901.378151260506</v>
      </c>
      <c r="FO209" s="184">
        <v>85462</v>
      </c>
      <c r="FP209" s="184">
        <v>206191</v>
      </c>
      <c r="FQ209" s="184">
        <v>286433.58041957999</v>
      </c>
      <c r="FR209" s="184">
        <v>31691.455357142899</v>
      </c>
      <c r="FS209" s="184">
        <v>0</v>
      </c>
      <c r="FT209" s="184"/>
      <c r="FU209" s="184">
        <f ca="1">SUM(OFFSET(FH209,,1):FT209)</f>
        <v>1521881.5143667494</v>
      </c>
      <c r="FV209" s="185"/>
      <c r="FW209" s="184">
        <v>0</v>
      </c>
      <c r="FX209" s="184">
        <v>296510.98571428598</v>
      </c>
      <c r="FY209" s="184">
        <v>198387.40740740701</v>
      </c>
      <c r="FZ209" s="184">
        <v>160757</v>
      </c>
      <c r="GA209" s="184">
        <v>54743</v>
      </c>
      <c r="GB209" s="184">
        <v>129803.707317073</v>
      </c>
      <c r="GC209" s="184">
        <v>71901.378151260506</v>
      </c>
      <c r="GD209" s="184">
        <v>85462</v>
      </c>
      <c r="GE209" s="184">
        <v>206191</v>
      </c>
      <c r="GF209" s="184">
        <v>286433.58041957999</v>
      </c>
      <c r="GG209" s="184">
        <v>31691.455357142899</v>
      </c>
      <c r="GH209" s="184">
        <v>0</v>
      </c>
      <c r="GI209" s="184"/>
      <c r="GJ209" s="184">
        <f ca="1">SUM(OFFSET(FW209,,1):GI209)</f>
        <v>1521881.5143667494</v>
      </c>
      <c r="GK209" s="185"/>
      <c r="GL209" s="184">
        <v>0</v>
      </c>
      <c r="GM209" s="184">
        <v>296510.98571428598</v>
      </c>
      <c r="GN209" s="184">
        <v>198387.40740740701</v>
      </c>
      <c r="GO209" s="184">
        <v>160757</v>
      </c>
      <c r="GP209" s="184">
        <v>54743</v>
      </c>
      <c r="GQ209" s="184">
        <v>129803.707317073</v>
      </c>
      <c r="GR209" s="184">
        <v>71901.378151260506</v>
      </c>
      <c r="GS209" s="184">
        <v>85462</v>
      </c>
      <c r="GT209" s="184">
        <v>206191</v>
      </c>
      <c r="GU209" s="184">
        <v>286433.58041957999</v>
      </c>
      <c r="GV209" s="184">
        <v>31691.455357142899</v>
      </c>
      <c r="GW209" s="184">
        <v>0</v>
      </c>
      <c r="GX209" s="184"/>
      <c r="GY209" s="184">
        <f ca="1">SUM(OFFSET(GL209,,1):GX209)</f>
        <v>1521881.5143667494</v>
      </c>
    </row>
    <row r="210" spans="1:207" s="137" customFormat="1" ht="12" customHeight="1">
      <c r="A210" s="172" t="str">
        <f t="shared" ca="1" si="423"/>
        <v>#showrow</v>
      </c>
      <c r="B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61">
        <f t="shared" si="424"/>
        <v>8292</v>
      </c>
      <c r="V210" s="186">
        <v>8292</v>
      </c>
      <c r="W210" s="133"/>
      <c r="Y210" s="133"/>
      <c r="Z210" s="133"/>
      <c r="AA210" s="183">
        <f t="shared" si="425"/>
        <v>8292</v>
      </c>
      <c r="AB210" s="183" t="s">
        <v>293</v>
      </c>
      <c r="AC210" s="184"/>
      <c r="AD210" s="184">
        <v>25745</v>
      </c>
      <c r="AE210" s="184">
        <v>22765</v>
      </c>
      <c r="AF210" s="184">
        <v>20287</v>
      </c>
      <c r="AG210" s="184">
        <v>7494</v>
      </c>
      <c r="AH210" s="184">
        <v>8550</v>
      </c>
      <c r="AI210" s="184">
        <v>7405</v>
      </c>
      <c r="AJ210" s="184">
        <v>11815</v>
      </c>
      <c r="AK210" s="184">
        <v>24456</v>
      </c>
      <c r="AL210" s="184">
        <v>34447</v>
      </c>
      <c r="AM210" s="184">
        <v>7261</v>
      </c>
      <c r="AN210" s="184">
        <v>0</v>
      </c>
      <c r="AO210" s="184"/>
      <c r="AP210" s="184">
        <f ca="1">SUM(OFFSET(AC210,,1):AO210)</f>
        <v>170225</v>
      </c>
      <c r="AQ210" s="185"/>
      <c r="AR210" s="184">
        <v>0</v>
      </c>
      <c r="AS210" s="184">
        <v>25731</v>
      </c>
      <c r="AT210" s="184">
        <v>22753</v>
      </c>
      <c r="AU210" s="184">
        <v>20287</v>
      </c>
      <c r="AV210" s="184">
        <v>7490</v>
      </c>
      <c r="AW210" s="184">
        <v>8546</v>
      </c>
      <c r="AX210" s="184">
        <v>7401</v>
      </c>
      <c r="AY210" s="184">
        <v>11808</v>
      </c>
      <c r="AZ210" s="184">
        <v>24443</v>
      </c>
      <c r="BA210" s="184">
        <v>34447</v>
      </c>
      <c r="BB210" s="184">
        <v>7261</v>
      </c>
      <c r="BC210" s="184">
        <v>0</v>
      </c>
      <c r="BD210" s="184"/>
      <c r="BE210" s="184">
        <f ca="1">SUM(OFFSET(AR210,,1):BD210)</f>
        <v>170167</v>
      </c>
      <c r="BF210" s="185"/>
      <c r="BG210" s="184">
        <f t="shared" ca="1" si="426"/>
        <v>0</v>
      </c>
      <c r="BH210" s="184">
        <f t="shared" ca="1" si="426"/>
        <v>-14</v>
      </c>
      <c r="BI210" s="184">
        <f t="shared" ca="1" si="426"/>
        <v>-12</v>
      </c>
      <c r="BJ210" s="184">
        <f t="shared" ca="1" si="426"/>
        <v>0</v>
      </c>
      <c r="BK210" s="184">
        <f t="shared" ca="1" si="426"/>
        <v>-4</v>
      </c>
      <c r="BL210" s="184">
        <f t="shared" ca="1" si="426"/>
        <v>-4</v>
      </c>
      <c r="BM210" s="184">
        <f t="shared" ca="1" si="426"/>
        <v>-4</v>
      </c>
      <c r="BN210" s="184">
        <f t="shared" ca="1" si="426"/>
        <v>-7</v>
      </c>
      <c r="BO210" s="184">
        <f t="shared" ca="1" si="426"/>
        <v>-13</v>
      </c>
      <c r="BP210" s="184">
        <f t="shared" ca="1" si="426"/>
        <v>0</v>
      </c>
      <c r="BQ210" s="184">
        <f t="shared" ca="1" si="426"/>
        <v>0</v>
      </c>
      <c r="BR210" s="184">
        <f t="shared" ca="1" si="426"/>
        <v>0</v>
      </c>
      <c r="BS210" s="184"/>
      <c r="BT210" s="184">
        <f ca="1">SUM(OFFSET(BG210,,1):BS210)</f>
        <v>-58</v>
      </c>
      <c r="BU210" s="185"/>
      <c r="BV210" s="184">
        <v>0</v>
      </c>
      <c r="BW210" s="184">
        <v>30082.171189979101</v>
      </c>
      <c r="BX210" s="184">
        <v>22441.315068493201</v>
      </c>
      <c r="BY210" s="184">
        <v>21621.671052631598</v>
      </c>
      <c r="BZ210" s="184">
        <v>7727.7777777777801</v>
      </c>
      <c r="CA210" s="184">
        <v>9787.3184357541904</v>
      </c>
      <c r="CB210" s="184">
        <v>6934.7952755905499</v>
      </c>
      <c r="CC210" s="184">
        <v>11576.470588235299</v>
      </c>
      <c r="CD210" s="184">
        <v>24061.9287305123</v>
      </c>
      <c r="CE210" s="184">
        <v>36109.554597701201</v>
      </c>
      <c r="CF210" s="509">
        <v>8636.7684210526295</v>
      </c>
      <c r="CG210" s="184">
        <v>0</v>
      </c>
      <c r="CH210" s="184"/>
      <c r="CI210" s="184">
        <f ca="1">SUM(OFFSET(BV210,,1):CH210)</f>
        <v>178979.77113772786</v>
      </c>
      <c r="CJ210" s="185"/>
      <c r="CK210" s="184">
        <v>0</v>
      </c>
      <c r="CL210" s="184">
        <v>34594.496868476002</v>
      </c>
      <c r="CM210" s="184">
        <v>23168.579908675802</v>
      </c>
      <c r="CN210" s="184">
        <v>21835.218421052599</v>
      </c>
      <c r="CO210" s="184">
        <v>8560</v>
      </c>
      <c r="CP210" s="184">
        <v>11601.5530726257</v>
      </c>
      <c r="CQ210" s="184">
        <v>7750.6535433070903</v>
      </c>
      <c r="CR210" s="184">
        <v>11808</v>
      </c>
      <c r="CS210" s="184">
        <v>24061.9287305123</v>
      </c>
      <c r="CT210" s="184">
        <v>37271.120689655203</v>
      </c>
      <c r="CU210" s="184">
        <v>8483.9052631578907</v>
      </c>
      <c r="CV210" s="184">
        <v>0</v>
      </c>
      <c r="CW210" s="184"/>
      <c r="CX210" s="184">
        <f ca="1">SUM(OFFSET(CK210,,1):CW210)</f>
        <v>189135.45649746255</v>
      </c>
      <c r="CY210" s="185"/>
      <c r="CZ210" s="184">
        <v>0</v>
      </c>
      <c r="DA210" s="184">
        <v>39106.8225469729</v>
      </c>
      <c r="DB210" s="184">
        <v>23168.579908675802</v>
      </c>
      <c r="DC210" s="184">
        <v>22048.765789473699</v>
      </c>
      <c r="DD210" s="184">
        <v>8322.2222222222208</v>
      </c>
      <c r="DE210" s="184">
        <v>12986.1005586592</v>
      </c>
      <c r="DF210" s="184">
        <v>8216.8582677165396</v>
      </c>
      <c r="DG210" s="184">
        <v>14586.352941176499</v>
      </c>
      <c r="DH210" s="184">
        <v>24061.9287305123</v>
      </c>
      <c r="DI210" s="184">
        <v>39190.229885057503</v>
      </c>
      <c r="DJ210" s="184">
        <v>8636.7684210526295</v>
      </c>
      <c r="DK210" s="184">
        <v>0</v>
      </c>
      <c r="DL210" s="184"/>
      <c r="DM210" s="184">
        <f ca="1">SUM(OFFSET(CZ210,,1):DL210)</f>
        <v>200324.62927151928</v>
      </c>
      <c r="DN210" s="185"/>
      <c r="DO210" s="184">
        <v>0</v>
      </c>
      <c r="DP210" s="184">
        <v>40986.958246346599</v>
      </c>
      <c r="DQ210" s="184">
        <v>23168.579908675802</v>
      </c>
      <c r="DR210" s="184">
        <v>22262.3131578947</v>
      </c>
      <c r="DS210" s="184">
        <v>8560</v>
      </c>
      <c r="DT210" s="184">
        <v>13797.7318435754</v>
      </c>
      <c r="DU210" s="184">
        <v>8508.2362204724395</v>
      </c>
      <c r="DV210" s="184">
        <v>14586.352941176499</v>
      </c>
      <c r="DW210" s="184">
        <v>24061.9287305123</v>
      </c>
      <c r="DX210" s="184">
        <v>41058.836206896602</v>
      </c>
      <c r="DY210" s="184">
        <v>8636.7684210526295</v>
      </c>
      <c r="DZ210" s="184">
        <v>0</v>
      </c>
      <c r="EA210" s="184"/>
      <c r="EB210" s="184">
        <f ca="1">SUM(OFFSET(DO210,,1):EA210)</f>
        <v>205627.70567660299</v>
      </c>
      <c r="EC210" s="185"/>
      <c r="ED210" s="184">
        <v>0</v>
      </c>
      <c r="EE210" s="184">
        <v>41685.294363256799</v>
      </c>
      <c r="EF210" s="184">
        <v>23168.579908675802</v>
      </c>
      <c r="EG210" s="184">
        <v>22262.3131578947</v>
      </c>
      <c r="EH210" s="184">
        <v>8560</v>
      </c>
      <c r="EI210" s="184">
        <v>14609.363128491599</v>
      </c>
      <c r="EJ210" s="184">
        <v>8799.6141732283504</v>
      </c>
      <c r="EK210" s="184">
        <v>14586.352941176499</v>
      </c>
      <c r="EL210" s="184">
        <v>24061.9287305123</v>
      </c>
      <c r="EM210" s="184">
        <v>41917.3850574713</v>
      </c>
      <c r="EN210" s="184">
        <v>8636.7684210526295</v>
      </c>
      <c r="EO210" s="184">
        <v>0</v>
      </c>
      <c r="EP210" s="184"/>
      <c r="EQ210" s="184">
        <f ca="1">SUM(OFFSET(ED210,,1):EP210)</f>
        <v>208287.59988175999</v>
      </c>
      <c r="ER210" s="185"/>
      <c r="ES210" s="184">
        <v>0</v>
      </c>
      <c r="ET210" s="184">
        <v>41685.294363256799</v>
      </c>
      <c r="EU210" s="184">
        <v>23168.579908675802</v>
      </c>
      <c r="EV210" s="184">
        <v>22262.3131578947</v>
      </c>
      <c r="EW210" s="184">
        <v>8560</v>
      </c>
      <c r="EX210" s="184">
        <v>14609.363128491599</v>
      </c>
      <c r="EY210" s="184">
        <v>8799.6141732283504</v>
      </c>
      <c r="EZ210" s="184">
        <v>14586.352941176499</v>
      </c>
      <c r="FA210" s="184">
        <v>24061.9287305123</v>
      </c>
      <c r="FB210" s="184">
        <v>41917.3850574713</v>
      </c>
      <c r="FC210" s="184">
        <v>8636.7684210526295</v>
      </c>
      <c r="FD210" s="184">
        <v>0</v>
      </c>
      <c r="FE210" s="184"/>
      <c r="FF210" s="184">
        <f ca="1">SUM(OFFSET(ES210,,1):FE210)</f>
        <v>208287.59988175999</v>
      </c>
      <c r="FG210" s="185"/>
      <c r="FH210" s="184">
        <v>0</v>
      </c>
      <c r="FI210" s="184">
        <v>41685.294363256799</v>
      </c>
      <c r="FJ210" s="184">
        <v>23168.579908675802</v>
      </c>
      <c r="FK210" s="184">
        <v>22262.3131578947</v>
      </c>
      <c r="FL210" s="184">
        <v>8560</v>
      </c>
      <c r="FM210" s="184">
        <v>14609.363128491599</v>
      </c>
      <c r="FN210" s="184">
        <v>8799.6141732283504</v>
      </c>
      <c r="FO210" s="184">
        <v>14586.352941176499</v>
      </c>
      <c r="FP210" s="184">
        <v>24061.9287305123</v>
      </c>
      <c r="FQ210" s="184">
        <v>41917.3850574713</v>
      </c>
      <c r="FR210" s="184">
        <v>8636.7684210526295</v>
      </c>
      <c r="FS210" s="184">
        <v>0</v>
      </c>
      <c r="FT210" s="184"/>
      <c r="FU210" s="184">
        <f ca="1">SUM(OFFSET(FH210,,1):FT210)</f>
        <v>208287.59988175999</v>
      </c>
      <c r="FV210" s="185"/>
      <c r="FW210" s="184">
        <v>0</v>
      </c>
      <c r="FX210" s="184">
        <v>41685.294363256799</v>
      </c>
      <c r="FY210" s="184">
        <v>23168.579908675802</v>
      </c>
      <c r="FZ210" s="184">
        <v>22262.3131578947</v>
      </c>
      <c r="GA210" s="184">
        <v>8560</v>
      </c>
      <c r="GB210" s="184">
        <v>14609.363128491599</v>
      </c>
      <c r="GC210" s="184">
        <v>8799.6141732283504</v>
      </c>
      <c r="GD210" s="184">
        <v>14586.352941176499</v>
      </c>
      <c r="GE210" s="184">
        <v>24061.9287305123</v>
      </c>
      <c r="GF210" s="184">
        <v>41917.3850574713</v>
      </c>
      <c r="GG210" s="184">
        <v>8636.7684210526295</v>
      </c>
      <c r="GH210" s="184">
        <v>0</v>
      </c>
      <c r="GI210" s="184"/>
      <c r="GJ210" s="184">
        <f ca="1">SUM(OFFSET(FW210,,1):GI210)</f>
        <v>208287.59988175999</v>
      </c>
      <c r="GK210" s="185"/>
      <c r="GL210" s="184">
        <v>0</v>
      </c>
      <c r="GM210" s="184">
        <v>41685.294363256799</v>
      </c>
      <c r="GN210" s="184">
        <v>23168.579908675802</v>
      </c>
      <c r="GO210" s="184">
        <v>22262.3131578947</v>
      </c>
      <c r="GP210" s="184">
        <v>8560</v>
      </c>
      <c r="GQ210" s="184">
        <v>14609.363128491599</v>
      </c>
      <c r="GR210" s="184">
        <v>8799.6141732283504</v>
      </c>
      <c r="GS210" s="184">
        <v>14586.352941176499</v>
      </c>
      <c r="GT210" s="184">
        <v>24061.9287305123</v>
      </c>
      <c r="GU210" s="184">
        <v>41917.3850574713</v>
      </c>
      <c r="GV210" s="184">
        <v>8636.7684210526295</v>
      </c>
      <c r="GW210" s="184">
        <v>0</v>
      </c>
      <c r="GX210" s="184"/>
      <c r="GY210" s="184">
        <f ca="1">SUM(OFFSET(GL210,,1):GX210)</f>
        <v>208287.59988175999</v>
      </c>
    </row>
    <row r="211" spans="1:207" s="137" customFormat="1" ht="12" customHeight="1">
      <c r="A211" s="172" t="str">
        <f t="shared" ca="1" si="423"/>
        <v>#showrow</v>
      </c>
      <c r="B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61">
        <f t="shared" si="424"/>
        <v>8293</v>
      </c>
      <c r="V211" s="186">
        <v>8293</v>
      </c>
      <c r="W211" s="133"/>
      <c r="Y211" s="133"/>
      <c r="Z211" s="133"/>
      <c r="AA211" s="183">
        <f t="shared" si="425"/>
        <v>8293</v>
      </c>
      <c r="AB211" s="183" t="s">
        <v>294</v>
      </c>
      <c r="AC211" s="184"/>
      <c r="AD211" s="184">
        <v>68439</v>
      </c>
      <c r="AE211" s="184">
        <v>0</v>
      </c>
      <c r="AF211" s="184">
        <v>0</v>
      </c>
      <c r="AG211" s="184">
        <v>0</v>
      </c>
      <c r="AH211" s="184">
        <v>0</v>
      </c>
      <c r="AI211" s="184">
        <v>0</v>
      </c>
      <c r="AJ211" s="184">
        <v>0</v>
      </c>
      <c r="AK211" s="184">
        <v>0</v>
      </c>
      <c r="AL211" s="184">
        <v>5159</v>
      </c>
      <c r="AM211" s="184">
        <v>0</v>
      </c>
      <c r="AN211" s="184">
        <v>0</v>
      </c>
      <c r="AO211" s="184"/>
      <c r="AP211" s="184">
        <f ca="1">SUM(OFFSET(AC211,,1):AO211)</f>
        <v>73598</v>
      </c>
      <c r="AQ211" s="185"/>
      <c r="AR211" s="184">
        <v>0</v>
      </c>
      <c r="AS211" s="184">
        <v>68439</v>
      </c>
      <c r="AT211" s="184">
        <v>0</v>
      </c>
      <c r="AU211" s="184">
        <v>0</v>
      </c>
      <c r="AV211" s="184">
        <v>0</v>
      </c>
      <c r="AW211" s="184">
        <v>0</v>
      </c>
      <c r="AX211" s="184">
        <v>0</v>
      </c>
      <c r="AY211" s="184">
        <v>0</v>
      </c>
      <c r="AZ211" s="184">
        <v>0</v>
      </c>
      <c r="BA211" s="184">
        <v>5159</v>
      </c>
      <c r="BB211" s="184">
        <v>0</v>
      </c>
      <c r="BC211" s="184">
        <v>0</v>
      </c>
      <c r="BD211" s="184"/>
      <c r="BE211" s="184">
        <f ca="1">SUM(OFFSET(AR211,,1):BD211)</f>
        <v>73598</v>
      </c>
      <c r="BF211" s="185"/>
      <c r="BG211" s="184">
        <f t="shared" ca="1" si="426"/>
        <v>0</v>
      </c>
      <c r="BH211" s="184">
        <f t="shared" ca="1" si="426"/>
        <v>0</v>
      </c>
      <c r="BI211" s="184">
        <f t="shared" ca="1" si="426"/>
        <v>0</v>
      </c>
      <c r="BJ211" s="184">
        <f t="shared" ca="1" si="426"/>
        <v>0</v>
      </c>
      <c r="BK211" s="184">
        <f t="shared" ca="1" si="426"/>
        <v>0</v>
      </c>
      <c r="BL211" s="184">
        <f t="shared" ca="1" si="426"/>
        <v>0</v>
      </c>
      <c r="BM211" s="184">
        <f t="shared" ca="1" si="426"/>
        <v>0</v>
      </c>
      <c r="BN211" s="184">
        <f t="shared" ca="1" si="426"/>
        <v>0</v>
      </c>
      <c r="BO211" s="184">
        <f t="shared" ca="1" si="426"/>
        <v>0</v>
      </c>
      <c r="BP211" s="184">
        <f t="shared" ca="1" si="426"/>
        <v>0</v>
      </c>
      <c r="BQ211" s="184">
        <f t="shared" ca="1" si="426"/>
        <v>0</v>
      </c>
      <c r="BR211" s="184">
        <f t="shared" ca="1" si="426"/>
        <v>0</v>
      </c>
      <c r="BS211" s="184"/>
      <c r="BT211" s="184">
        <f ca="1">SUM(OFFSET(BG211,,1):BS211)</f>
        <v>0</v>
      </c>
      <c r="BU211" s="185"/>
      <c r="BV211" s="184">
        <v>0</v>
      </c>
      <c r="BW211" s="184">
        <v>64085</v>
      </c>
      <c r="BX211" s="184">
        <v>0</v>
      </c>
      <c r="BY211" s="184">
        <v>0</v>
      </c>
      <c r="BZ211" s="184">
        <v>0</v>
      </c>
      <c r="CA211" s="184">
        <v>0</v>
      </c>
      <c r="CB211" s="184">
        <v>0</v>
      </c>
      <c r="CC211" s="184">
        <v>0</v>
      </c>
      <c r="CD211" s="184">
        <v>0</v>
      </c>
      <c r="CE211" s="184">
        <v>5159</v>
      </c>
      <c r="CF211" s="509">
        <v>0</v>
      </c>
      <c r="CG211" s="184">
        <v>0</v>
      </c>
      <c r="CH211" s="184"/>
      <c r="CI211" s="184">
        <f ca="1">SUM(OFFSET(BV211,,1):CH211)</f>
        <v>69244</v>
      </c>
      <c r="CJ211" s="185"/>
      <c r="CK211" s="184">
        <v>0</v>
      </c>
      <c r="CL211" s="184">
        <v>64085</v>
      </c>
      <c r="CM211" s="184">
        <v>0</v>
      </c>
      <c r="CN211" s="184">
        <v>0</v>
      </c>
      <c r="CO211" s="184">
        <v>0</v>
      </c>
      <c r="CP211" s="184">
        <v>0</v>
      </c>
      <c r="CQ211" s="184">
        <v>0</v>
      </c>
      <c r="CR211" s="184">
        <v>0</v>
      </c>
      <c r="CS211" s="184">
        <v>0</v>
      </c>
      <c r="CT211" s="184">
        <v>5159</v>
      </c>
      <c r="CU211" s="184">
        <v>0</v>
      </c>
      <c r="CV211" s="184">
        <v>0</v>
      </c>
      <c r="CW211" s="184"/>
      <c r="CX211" s="184">
        <f ca="1">SUM(OFFSET(CK211,,1):CW211)</f>
        <v>69244</v>
      </c>
      <c r="CY211" s="185"/>
      <c r="CZ211" s="184">
        <v>0</v>
      </c>
      <c r="DA211" s="184">
        <v>64085</v>
      </c>
      <c r="DB211" s="184">
        <v>0</v>
      </c>
      <c r="DC211" s="184">
        <v>0</v>
      </c>
      <c r="DD211" s="184">
        <v>0</v>
      </c>
      <c r="DE211" s="184">
        <v>0</v>
      </c>
      <c r="DF211" s="184">
        <v>0</v>
      </c>
      <c r="DG211" s="184">
        <v>0</v>
      </c>
      <c r="DH211" s="184">
        <v>0</v>
      </c>
      <c r="DI211" s="184">
        <v>5159</v>
      </c>
      <c r="DJ211" s="184">
        <v>0</v>
      </c>
      <c r="DK211" s="184">
        <v>0</v>
      </c>
      <c r="DL211" s="184"/>
      <c r="DM211" s="184">
        <f ca="1">SUM(OFFSET(CZ211,,1):DL211)</f>
        <v>69244</v>
      </c>
      <c r="DN211" s="185"/>
      <c r="DO211" s="184">
        <v>0</v>
      </c>
      <c r="DP211" s="184">
        <v>64085</v>
      </c>
      <c r="DQ211" s="184">
        <v>0</v>
      </c>
      <c r="DR211" s="184">
        <v>0</v>
      </c>
      <c r="DS211" s="184">
        <v>0</v>
      </c>
      <c r="DT211" s="184">
        <v>0</v>
      </c>
      <c r="DU211" s="184">
        <v>0</v>
      </c>
      <c r="DV211" s="184">
        <v>0</v>
      </c>
      <c r="DW211" s="184">
        <v>0</v>
      </c>
      <c r="DX211" s="184">
        <v>5159</v>
      </c>
      <c r="DY211" s="184">
        <v>0</v>
      </c>
      <c r="DZ211" s="184">
        <v>0</v>
      </c>
      <c r="EA211" s="184"/>
      <c r="EB211" s="184">
        <f ca="1">SUM(OFFSET(DO211,,1):EA211)</f>
        <v>69244</v>
      </c>
      <c r="EC211" s="185"/>
      <c r="ED211" s="184">
        <v>0</v>
      </c>
      <c r="EE211" s="184">
        <v>64085</v>
      </c>
      <c r="EF211" s="184">
        <v>0</v>
      </c>
      <c r="EG211" s="184">
        <v>0</v>
      </c>
      <c r="EH211" s="184">
        <v>0</v>
      </c>
      <c r="EI211" s="184">
        <v>0</v>
      </c>
      <c r="EJ211" s="184">
        <v>0</v>
      </c>
      <c r="EK211" s="184">
        <v>0</v>
      </c>
      <c r="EL211" s="184">
        <v>0</v>
      </c>
      <c r="EM211" s="184">
        <v>5159</v>
      </c>
      <c r="EN211" s="184">
        <v>0</v>
      </c>
      <c r="EO211" s="184">
        <v>0</v>
      </c>
      <c r="EP211" s="184"/>
      <c r="EQ211" s="184">
        <f ca="1">SUM(OFFSET(ED211,,1):EP211)</f>
        <v>69244</v>
      </c>
      <c r="ER211" s="185"/>
      <c r="ES211" s="184">
        <v>0</v>
      </c>
      <c r="ET211" s="184">
        <v>64085</v>
      </c>
      <c r="EU211" s="184">
        <v>0</v>
      </c>
      <c r="EV211" s="184">
        <v>0</v>
      </c>
      <c r="EW211" s="184">
        <v>0</v>
      </c>
      <c r="EX211" s="184">
        <v>0</v>
      </c>
      <c r="EY211" s="184">
        <v>0</v>
      </c>
      <c r="EZ211" s="184">
        <v>0</v>
      </c>
      <c r="FA211" s="184">
        <v>0</v>
      </c>
      <c r="FB211" s="184">
        <v>5159</v>
      </c>
      <c r="FC211" s="184">
        <v>0</v>
      </c>
      <c r="FD211" s="184">
        <v>0</v>
      </c>
      <c r="FE211" s="184"/>
      <c r="FF211" s="184">
        <f ca="1">SUM(OFFSET(ES211,,1):FE211)</f>
        <v>69244</v>
      </c>
      <c r="FG211" s="185"/>
      <c r="FH211" s="184">
        <v>0</v>
      </c>
      <c r="FI211" s="184">
        <v>64085</v>
      </c>
      <c r="FJ211" s="184">
        <v>0</v>
      </c>
      <c r="FK211" s="184">
        <v>0</v>
      </c>
      <c r="FL211" s="184">
        <v>0</v>
      </c>
      <c r="FM211" s="184">
        <v>0</v>
      </c>
      <c r="FN211" s="184">
        <v>0</v>
      </c>
      <c r="FO211" s="184">
        <v>0</v>
      </c>
      <c r="FP211" s="184">
        <v>0</v>
      </c>
      <c r="FQ211" s="184">
        <v>5159</v>
      </c>
      <c r="FR211" s="184">
        <v>0</v>
      </c>
      <c r="FS211" s="184">
        <v>0</v>
      </c>
      <c r="FT211" s="184"/>
      <c r="FU211" s="184">
        <f ca="1">SUM(OFFSET(FH211,,1):FT211)</f>
        <v>69244</v>
      </c>
      <c r="FV211" s="185"/>
      <c r="FW211" s="184">
        <v>0</v>
      </c>
      <c r="FX211" s="184">
        <v>64085</v>
      </c>
      <c r="FY211" s="184">
        <v>0</v>
      </c>
      <c r="FZ211" s="184">
        <v>0</v>
      </c>
      <c r="GA211" s="184">
        <v>0</v>
      </c>
      <c r="GB211" s="184">
        <v>0</v>
      </c>
      <c r="GC211" s="184">
        <v>0</v>
      </c>
      <c r="GD211" s="184">
        <v>0</v>
      </c>
      <c r="GE211" s="184">
        <v>0</v>
      </c>
      <c r="GF211" s="184">
        <v>5159</v>
      </c>
      <c r="GG211" s="184">
        <v>0</v>
      </c>
      <c r="GH211" s="184">
        <v>0</v>
      </c>
      <c r="GI211" s="184"/>
      <c r="GJ211" s="184">
        <f ca="1">SUM(OFFSET(FW211,,1):GI211)</f>
        <v>69244</v>
      </c>
      <c r="GK211" s="185"/>
      <c r="GL211" s="184">
        <v>0</v>
      </c>
      <c r="GM211" s="184">
        <v>64085</v>
      </c>
      <c r="GN211" s="184">
        <v>0</v>
      </c>
      <c r="GO211" s="184">
        <v>0</v>
      </c>
      <c r="GP211" s="184">
        <v>0</v>
      </c>
      <c r="GQ211" s="184">
        <v>0</v>
      </c>
      <c r="GR211" s="184">
        <v>0</v>
      </c>
      <c r="GS211" s="184">
        <v>0</v>
      </c>
      <c r="GT211" s="184">
        <v>0</v>
      </c>
      <c r="GU211" s="184">
        <v>5159</v>
      </c>
      <c r="GV211" s="184">
        <v>0</v>
      </c>
      <c r="GW211" s="184">
        <v>0</v>
      </c>
      <c r="GX211" s="184"/>
      <c r="GY211" s="184">
        <f ca="1">SUM(OFFSET(GL211,,1):GX211)</f>
        <v>69244</v>
      </c>
    </row>
    <row r="212" spans="1:207" s="137" customFormat="1" ht="12" hidden="1" customHeight="1">
      <c r="A212" s="172" t="str">
        <f t="shared" ca="1" si="423"/>
        <v>#hiderow</v>
      </c>
      <c r="B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61">
        <f t="shared" si="424"/>
        <v>8294</v>
      </c>
      <c r="V212" s="186">
        <v>8294</v>
      </c>
      <c r="W212" s="133"/>
      <c r="Y212" s="133"/>
      <c r="Z212" s="133"/>
      <c r="AA212" s="183">
        <f t="shared" si="425"/>
        <v>8294</v>
      </c>
      <c r="AB212" s="183" t="s">
        <v>295</v>
      </c>
      <c r="AC212" s="184"/>
      <c r="AD212" s="184">
        <v>0</v>
      </c>
      <c r="AE212" s="184">
        <v>0</v>
      </c>
      <c r="AF212" s="184">
        <v>0</v>
      </c>
      <c r="AG212" s="184">
        <v>0</v>
      </c>
      <c r="AH212" s="184">
        <v>0</v>
      </c>
      <c r="AI212" s="184">
        <v>0</v>
      </c>
      <c r="AJ212" s="184">
        <v>0</v>
      </c>
      <c r="AK212" s="184">
        <v>0</v>
      </c>
      <c r="AL212" s="184">
        <v>0</v>
      </c>
      <c r="AM212" s="184">
        <v>0</v>
      </c>
      <c r="AN212" s="184">
        <v>0</v>
      </c>
      <c r="AO212" s="184"/>
      <c r="AP212" s="184">
        <f ca="1">SUM(OFFSET(AC212,,1):AO212)</f>
        <v>0</v>
      </c>
      <c r="AQ212" s="185"/>
      <c r="AR212" s="184">
        <v>0</v>
      </c>
      <c r="AS212" s="184">
        <v>0</v>
      </c>
      <c r="AT212" s="184">
        <v>0</v>
      </c>
      <c r="AU212" s="184">
        <v>0</v>
      </c>
      <c r="AV212" s="184">
        <v>0</v>
      </c>
      <c r="AW212" s="184">
        <v>0</v>
      </c>
      <c r="AX212" s="184">
        <v>0</v>
      </c>
      <c r="AY212" s="184">
        <v>0</v>
      </c>
      <c r="AZ212" s="184">
        <v>0</v>
      </c>
      <c r="BA212" s="184">
        <v>0</v>
      </c>
      <c r="BB212" s="184">
        <v>0</v>
      </c>
      <c r="BC212" s="184">
        <v>0</v>
      </c>
      <c r="BD212" s="184"/>
      <c r="BE212" s="184">
        <f ca="1">SUM(OFFSET(AR212,,1):BD212)</f>
        <v>0</v>
      </c>
      <c r="BF212" s="185"/>
      <c r="BG212" s="184">
        <f t="shared" ca="1" si="426"/>
        <v>0</v>
      </c>
      <c r="BH212" s="184">
        <f t="shared" ca="1" si="426"/>
        <v>0</v>
      </c>
      <c r="BI212" s="184">
        <f t="shared" ca="1" si="426"/>
        <v>0</v>
      </c>
      <c r="BJ212" s="184">
        <f t="shared" ca="1" si="426"/>
        <v>0</v>
      </c>
      <c r="BK212" s="184">
        <f t="shared" ca="1" si="426"/>
        <v>0</v>
      </c>
      <c r="BL212" s="184">
        <f t="shared" ca="1" si="426"/>
        <v>0</v>
      </c>
      <c r="BM212" s="184">
        <f t="shared" ca="1" si="426"/>
        <v>0</v>
      </c>
      <c r="BN212" s="184">
        <f t="shared" ca="1" si="426"/>
        <v>0</v>
      </c>
      <c r="BO212" s="184">
        <f t="shared" ca="1" si="426"/>
        <v>0</v>
      </c>
      <c r="BP212" s="184">
        <f t="shared" ca="1" si="426"/>
        <v>0</v>
      </c>
      <c r="BQ212" s="184">
        <f t="shared" ca="1" si="426"/>
        <v>0</v>
      </c>
      <c r="BR212" s="184">
        <f t="shared" ca="1" si="426"/>
        <v>0</v>
      </c>
      <c r="BS212" s="184"/>
      <c r="BT212" s="184">
        <f ca="1">SUM(OFFSET(BG212,,1):BS212)</f>
        <v>0</v>
      </c>
      <c r="BU212" s="185"/>
      <c r="BV212" s="184">
        <v>0</v>
      </c>
      <c r="BW212" s="184">
        <v>0</v>
      </c>
      <c r="BX212" s="184">
        <v>0</v>
      </c>
      <c r="BY212" s="184">
        <v>0</v>
      </c>
      <c r="BZ212" s="184">
        <v>0</v>
      </c>
      <c r="CA212" s="184">
        <v>0</v>
      </c>
      <c r="CB212" s="184">
        <v>0</v>
      </c>
      <c r="CC212" s="184">
        <v>0</v>
      </c>
      <c r="CD212" s="184">
        <v>0</v>
      </c>
      <c r="CE212" s="184">
        <v>0</v>
      </c>
      <c r="CF212" s="509">
        <v>0</v>
      </c>
      <c r="CG212" s="184">
        <v>0</v>
      </c>
      <c r="CH212" s="184"/>
      <c r="CI212" s="184">
        <f ca="1">SUM(OFFSET(BV212,,1):CH212)</f>
        <v>0</v>
      </c>
      <c r="CJ212" s="185"/>
      <c r="CK212" s="184">
        <v>0</v>
      </c>
      <c r="CL212" s="184">
        <v>0</v>
      </c>
      <c r="CM212" s="184">
        <v>0</v>
      </c>
      <c r="CN212" s="184">
        <v>0</v>
      </c>
      <c r="CO212" s="184">
        <v>0</v>
      </c>
      <c r="CP212" s="184">
        <v>0</v>
      </c>
      <c r="CQ212" s="184">
        <v>0</v>
      </c>
      <c r="CR212" s="184">
        <v>0</v>
      </c>
      <c r="CS212" s="184">
        <v>0</v>
      </c>
      <c r="CT212" s="184">
        <v>0</v>
      </c>
      <c r="CU212" s="184">
        <v>0</v>
      </c>
      <c r="CV212" s="184">
        <v>0</v>
      </c>
      <c r="CW212" s="184"/>
      <c r="CX212" s="184">
        <f ca="1">SUM(OFFSET(CK212,,1):CW212)</f>
        <v>0</v>
      </c>
      <c r="CY212" s="185"/>
      <c r="CZ212" s="184">
        <v>0</v>
      </c>
      <c r="DA212" s="184">
        <v>0</v>
      </c>
      <c r="DB212" s="184">
        <v>0</v>
      </c>
      <c r="DC212" s="184">
        <v>0</v>
      </c>
      <c r="DD212" s="184">
        <v>0</v>
      </c>
      <c r="DE212" s="184">
        <v>0</v>
      </c>
      <c r="DF212" s="184">
        <v>0</v>
      </c>
      <c r="DG212" s="184">
        <v>0</v>
      </c>
      <c r="DH212" s="184">
        <v>0</v>
      </c>
      <c r="DI212" s="184">
        <v>0</v>
      </c>
      <c r="DJ212" s="184">
        <v>0</v>
      </c>
      <c r="DK212" s="184">
        <v>0</v>
      </c>
      <c r="DL212" s="184"/>
      <c r="DM212" s="184">
        <f ca="1">SUM(OFFSET(CZ212,,1):DL212)</f>
        <v>0</v>
      </c>
      <c r="DN212" s="185"/>
      <c r="DO212" s="184">
        <v>0</v>
      </c>
      <c r="DP212" s="184">
        <v>0</v>
      </c>
      <c r="DQ212" s="184">
        <v>0</v>
      </c>
      <c r="DR212" s="184">
        <v>0</v>
      </c>
      <c r="DS212" s="184">
        <v>0</v>
      </c>
      <c r="DT212" s="184">
        <v>0</v>
      </c>
      <c r="DU212" s="184">
        <v>0</v>
      </c>
      <c r="DV212" s="184">
        <v>0</v>
      </c>
      <c r="DW212" s="184">
        <v>0</v>
      </c>
      <c r="DX212" s="184">
        <v>0</v>
      </c>
      <c r="DY212" s="184">
        <v>0</v>
      </c>
      <c r="DZ212" s="184">
        <v>0</v>
      </c>
      <c r="EA212" s="184"/>
      <c r="EB212" s="184">
        <f ca="1">SUM(OFFSET(DO212,,1):EA212)</f>
        <v>0</v>
      </c>
      <c r="EC212" s="185"/>
      <c r="ED212" s="184">
        <v>0</v>
      </c>
      <c r="EE212" s="184">
        <v>0</v>
      </c>
      <c r="EF212" s="184">
        <v>0</v>
      </c>
      <c r="EG212" s="184">
        <v>0</v>
      </c>
      <c r="EH212" s="184">
        <v>0</v>
      </c>
      <c r="EI212" s="184">
        <v>0</v>
      </c>
      <c r="EJ212" s="184">
        <v>0</v>
      </c>
      <c r="EK212" s="184">
        <v>0</v>
      </c>
      <c r="EL212" s="184">
        <v>0</v>
      </c>
      <c r="EM212" s="184">
        <v>0</v>
      </c>
      <c r="EN212" s="184">
        <v>0</v>
      </c>
      <c r="EO212" s="184">
        <v>0</v>
      </c>
      <c r="EP212" s="184"/>
      <c r="EQ212" s="184">
        <f ca="1">SUM(OFFSET(ED212,,1):EP212)</f>
        <v>0</v>
      </c>
      <c r="ER212" s="185"/>
      <c r="ES212" s="184">
        <v>0</v>
      </c>
      <c r="ET212" s="184">
        <v>0</v>
      </c>
      <c r="EU212" s="184">
        <v>0</v>
      </c>
      <c r="EV212" s="184">
        <v>0</v>
      </c>
      <c r="EW212" s="184">
        <v>0</v>
      </c>
      <c r="EX212" s="184">
        <v>0</v>
      </c>
      <c r="EY212" s="184">
        <v>0</v>
      </c>
      <c r="EZ212" s="184">
        <v>0</v>
      </c>
      <c r="FA212" s="184">
        <v>0</v>
      </c>
      <c r="FB212" s="184">
        <v>0</v>
      </c>
      <c r="FC212" s="184">
        <v>0</v>
      </c>
      <c r="FD212" s="184">
        <v>0</v>
      </c>
      <c r="FE212" s="184"/>
      <c r="FF212" s="184">
        <f ca="1">SUM(OFFSET(ES212,,1):FE212)</f>
        <v>0</v>
      </c>
      <c r="FG212" s="185"/>
      <c r="FH212" s="184">
        <v>0</v>
      </c>
      <c r="FI212" s="184">
        <v>0</v>
      </c>
      <c r="FJ212" s="184">
        <v>0</v>
      </c>
      <c r="FK212" s="184">
        <v>0</v>
      </c>
      <c r="FL212" s="184">
        <v>0</v>
      </c>
      <c r="FM212" s="184">
        <v>0</v>
      </c>
      <c r="FN212" s="184">
        <v>0</v>
      </c>
      <c r="FO212" s="184">
        <v>0</v>
      </c>
      <c r="FP212" s="184">
        <v>0</v>
      </c>
      <c r="FQ212" s="184">
        <v>0</v>
      </c>
      <c r="FR212" s="184">
        <v>0</v>
      </c>
      <c r="FS212" s="184">
        <v>0</v>
      </c>
      <c r="FT212" s="184"/>
      <c r="FU212" s="184">
        <f ca="1">SUM(OFFSET(FH212,,1):FT212)</f>
        <v>0</v>
      </c>
      <c r="FV212" s="185"/>
      <c r="FW212" s="184">
        <v>0</v>
      </c>
      <c r="FX212" s="184">
        <v>0</v>
      </c>
      <c r="FY212" s="184">
        <v>0</v>
      </c>
      <c r="FZ212" s="184">
        <v>0</v>
      </c>
      <c r="GA212" s="184">
        <v>0</v>
      </c>
      <c r="GB212" s="184">
        <v>0</v>
      </c>
      <c r="GC212" s="184">
        <v>0</v>
      </c>
      <c r="GD212" s="184">
        <v>0</v>
      </c>
      <c r="GE212" s="184">
        <v>0</v>
      </c>
      <c r="GF212" s="184">
        <v>0</v>
      </c>
      <c r="GG212" s="184">
        <v>0</v>
      </c>
      <c r="GH212" s="184">
        <v>0</v>
      </c>
      <c r="GI212" s="184"/>
      <c r="GJ212" s="184">
        <f ca="1">SUM(OFFSET(FW212,,1):GI212)</f>
        <v>0</v>
      </c>
      <c r="GK212" s="185"/>
      <c r="GL212" s="184">
        <v>0</v>
      </c>
      <c r="GM212" s="184">
        <v>0</v>
      </c>
      <c r="GN212" s="184">
        <v>0</v>
      </c>
      <c r="GO212" s="184">
        <v>0</v>
      </c>
      <c r="GP212" s="184">
        <v>0</v>
      </c>
      <c r="GQ212" s="184">
        <v>0</v>
      </c>
      <c r="GR212" s="184">
        <v>0</v>
      </c>
      <c r="GS212" s="184">
        <v>0</v>
      </c>
      <c r="GT212" s="184">
        <v>0</v>
      </c>
      <c r="GU212" s="184">
        <v>0</v>
      </c>
      <c r="GV212" s="184">
        <v>0</v>
      </c>
      <c r="GW212" s="184">
        <v>0</v>
      </c>
      <c r="GX212" s="184"/>
      <c r="GY212" s="184">
        <f ca="1">SUM(OFFSET(GL212,,1):GX212)</f>
        <v>0</v>
      </c>
    </row>
    <row r="213" spans="1:207" s="137" customFormat="1" ht="12" hidden="1" customHeight="1">
      <c r="A213" s="172" t="str">
        <f t="shared" ca="1" si="423"/>
        <v>#hiderow</v>
      </c>
      <c r="B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61">
        <f t="shared" si="424"/>
        <v>8295</v>
      </c>
      <c r="V213" s="186">
        <v>8295</v>
      </c>
      <c r="W213" s="133"/>
      <c r="Y213" s="133"/>
      <c r="Z213" s="133"/>
      <c r="AA213" s="183">
        <f t="shared" si="425"/>
        <v>8295</v>
      </c>
      <c r="AB213" s="183" t="s">
        <v>296</v>
      </c>
      <c r="AC213" s="184"/>
      <c r="AD213" s="184">
        <v>0</v>
      </c>
      <c r="AE213" s="184">
        <v>0</v>
      </c>
      <c r="AF213" s="184">
        <v>0</v>
      </c>
      <c r="AG213" s="184">
        <v>0</v>
      </c>
      <c r="AH213" s="184">
        <v>0</v>
      </c>
      <c r="AI213" s="184">
        <v>0</v>
      </c>
      <c r="AJ213" s="184">
        <v>0</v>
      </c>
      <c r="AK213" s="184">
        <v>0</v>
      </c>
      <c r="AL213" s="184">
        <v>0</v>
      </c>
      <c r="AM213" s="184">
        <v>0</v>
      </c>
      <c r="AN213" s="184">
        <v>0</v>
      </c>
      <c r="AO213" s="184"/>
      <c r="AP213" s="184">
        <f ca="1">SUM(OFFSET(AC213,,1):AO213)</f>
        <v>0</v>
      </c>
      <c r="AQ213" s="185"/>
      <c r="AR213" s="184">
        <v>0</v>
      </c>
      <c r="AS213" s="184">
        <v>0</v>
      </c>
      <c r="AT213" s="184">
        <v>0</v>
      </c>
      <c r="AU213" s="184">
        <v>0</v>
      </c>
      <c r="AV213" s="184">
        <v>0</v>
      </c>
      <c r="AW213" s="184">
        <v>0</v>
      </c>
      <c r="AX213" s="184">
        <v>0</v>
      </c>
      <c r="AY213" s="184">
        <v>0</v>
      </c>
      <c r="AZ213" s="184">
        <v>0</v>
      </c>
      <c r="BA213" s="184">
        <v>0</v>
      </c>
      <c r="BB213" s="184">
        <v>0</v>
      </c>
      <c r="BC213" s="184">
        <v>0</v>
      </c>
      <c r="BD213" s="184"/>
      <c r="BE213" s="184">
        <f ca="1">SUM(OFFSET(AR213,,1):BD213)</f>
        <v>0</v>
      </c>
      <c r="BF213" s="185"/>
      <c r="BG213" s="184">
        <f t="shared" ca="1" si="426"/>
        <v>0</v>
      </c>
      <c r="BH213" s="184">
        <f t="shared" ca="1" si="426"/>
        <v>0</v>
      </c>
      <c r="BI213" s="184">
        <f t="shared" ca="1" si="426"/>
        <v>0</v>
      </c>
      <c r="BJ213" s="184">
        <f t="shared" ca="1" si="426"/>
        <v>0</v>
      </c>
      <c r="BK213" s="184">
        <f t="shared" ca="1" si="426"/>
        <v>0</v>
      </c>
      <c r="BL213" s="184">
        <f t="shared" ca="1" si="426"/>
        <v>0</v>
      </c>
      <c r="BM213" s="184">
        <f t="shared" ca="1" si="426"/>
        <v>0</v>
      </c>
      <c r="BN213" s="184">
        <f t="shared" ca="1" si="426"/>
        <v>0</v>
      </c>
      <c r="BO213" s="184">
        <f t="shared" ca="1" si="426"/>
        <v>0</v>
      </c>
      <c r="BP213" s="184">
        <f t="shared" ca="1" si="426"/>
        <v>0</v>
      </c>
      <c r="BQ213" s="184">
        <f t="shared" ca="1" si="426"/>
        <v>0</v>
      </c>
      <c r="BR213" s="184">
        <f t="shared" ca="1" si="426"/>
        <v>0</v>
      </c>
      <c r="BS213" s="184"/>
      <c r="BT213" s="184">
        <f ca="1">SUM(OFFSET(BG213,,1):BS213)</f>
        <v>0</v>
      </c>
      <c r="BU213" s="185"/>
      <c r="BV213" s="184">
        <v>0</v>
      </c>
      <c r="BW213" s="184">
        <v>0</v>
      </c>
      <c r="BX213" s="184">
        <v>0</v>
      </c>
      <c r="BY213" s="184">
        <v>0</v>
      </c>
      <c r="BZ213" s="184">
        <v>0</v>
      </c>
      <c r="CA213" s="184">
        <v>0</v>
      </c>
      <c r="CB213" s="184">
        <v>0</v>
      </c>
      <c r="CC213" s="184">
        <v>0</v>
      </c>
      <c r="CD213" s="184">
        <v>0</v>
      </c>
      <c r="CE213" s="184">
        <v>0</v>
      </c>
      <c r="CF213" s="509">
        <v>0</v>
      </c>
      <c r="CG213" s="184">
        <v>0</v>
      </c>
      <c r="CH213" s="184"/>
      <c r="CI213" s="184">
        <f ca="1">SUM(OFFSET(BV213,,1):CH213)</f>
        <v>0</v>
      </c>
      <c r="CJ213" s="185"/>
      <c r="CK213" s="184">
        <v>0</v>
      </c>
      <c r="CL213" s="184">
        <v>0</v>
      </c>
      <c r="CM213" s="184">
        <v>0</v>
      </c>
      <c r="CN213" s="184">
        <v>0</v>
      </c>
      <c r="CO213" s="184">
        <v>0</v>
      </c>
      <c r="CP213" s="184">
        <v>0</v>
      </c>
      <c r="CQ213" s="184">
        <v>0</v>
      </c>
      <c r="CR213" s="184">
        <v>0</v>
      </c>
      <c r="CS213" s="184">
        <v>0</v>
      </c>
      <c r="CT213" s="184">
        <v>0</v>
      </c>
      <c r="CU213" s="184">
        <v>0</v>
      </c>
      <c r="CV213" s="184">
        <v>0</v>
      </c>
      <c r="CW213" s="184"/>
      <c r="CX213" s="184">
        <f ca="1">SUM(OFFSET(CK213,,1):CW213)</f>
        <v>0</v>
      </c>
      <c r="CY213" s="185"/>
      <c r="CZ213" s="184">
        <v>0</v>
      </c>
      <c r="DA213" s="184">
        <v>0</v>
      </c>
      <c r="DB213" s="184">
        <v>0</v>
      </c>
      <c r="DC213" s="184">
        <v>0</v>
      </c>
      <c r="DD213" s="184">
        <v>0</v>
      </c>
      <c r="DE213" s="184">
        <v>0</v>
      </c>
      <c r="DF213" s="184">
        <v>0</v>
      </c>
      <c r="DG213" s="184">
        <v>0</v>
      </c>
      <c r="DH213" s="184">
        <v>0</v>
      </c>
      <c r="DI213" s="184">
        <v>0</v>
      </c>
      <c r="DJ213" s="184">
        <v>0</v>
      </c>
      <c r="DK213" s="184">
        <v>0</v>
      </c>
      <c r="DL213" s="184"/>
      <c r="DM213" s="184">
        <f ca="1">SUM(OFFSET(CZ213,,1):DL213)</f>
        <v>0</v>
      </c>
      <c r="DN213" s="185"/>
      <c r="DO213" s="184">
        <v>0</v>
      </c>
      <c r="DP213" s="184">
        <v>0</v>
      </c>
      <c r="DQ213" s="184">
        <v>0</v>
      </c>
      <c r="DR213" s="184">
        <v>0</v>
      </c>
      <c r="DS213" s="184">
        <v>0</v>
      </c>
      <c r="DT213" s="184">
        <v>0</v>
      </c>
      <c r="DU213" s="184">
        <v>0</v>
      </c>
      <c r="DV213" s="184">
        <v>0</v>
      </c>
      <c r="DW213" s="184">
        <v>0</v>
      </c>
      <c r="DX213" s="184">
        <v>0</v>
      </c>
      <c r="DY213" s="184">
        <v>0</v>
      </c>
      <c r="DZ213" s="184">
        <v>0</v>
      </c>
      <c r="EA213" s="184"/>
      <c r="EB213" s="184">
        <f ca="1">SUM(OFFSET(DO213,,1):EA213)</f>
        <v>0</v>
      </c>
      <c r="EC213" s="185"/>
      <c r="ED213" s="184">
        <v>0</v>
      </c>
      <c r="EE213" s="184">
        <v>0</v>
      </c>
      <c r="EF213" s="184">
        <v>0</v>
      </c>
      <c r="EG213" s="184">
        <v>0</v>
      </c>
      <c r="EH213" s="184">
        <v>0</v>
      </c>
      <c r="EI213" s="184">
        <v>0</v>
      </c>
      <c r="EJ213" s="184">
        <v>0</v>
      </c>
      <c r="EK213" s="184">
        <v>0</v>
      </c>
      <c r="EL213" s="184">
        <v>0</v>
      </c>
      <c r="EM213" s="184">
        <v>0</v>
      </c>
      <c r="EN213" s="184">
        <v>0</v>
      </c>
      <c r="EO213" s="184">
        <v>0</v>
      </c>
      <c r="EP213" s="184"/>
      <c r="EQ213" s="184">
        <f ca="1">SUM(OFFSET(ED213,,1):EP213)</f>
        <v>0</v>
      </c>
      <c r="ER213" s="185"/>
      <c r="ES213" s="184">
        <v>0</v>
      </c>
      <c r="ET213" s="184">
        <v>0</v>
      </c>
      <c r="EU213" s="184">
        <v>0</v>
      </c>
      <c r="EV213" s="184">
        <v>0</v>
      </c>
      <c r="EW213" s="184">
        <v>0</v>
      </c>
      <c r="EX213" s="184">
        <v>0</v>
      </c>
      <c r="EY213" s="184">
        <v>0</v>
      </c>
      <c r="EZ213" s="184">
        <v>0</v>
      </c>
      <c r="FA213" s="184">
        <v>0</v>
      </c>
      <c r="FB213" s="184">
        <v>0</v>
      </c>
      <c r="FC213" s="184">
        <v>0</v>
      </c>
      <c r="FD213" s="184">
        <v>0</v>
      </c>
      <c r="FE213" s="184"/>
      <c r="FF213" s="184">
        <f ca="1">SUM(OFFSET(ES213,,1):FE213)</f>
        <v>0</v>
      </c>
      <c r="FG213" s="185"/>
      <c r="FH213" s="184">
        <v>0</v>
      </c>
      <c r="FI213" s="184">
        <v>0</v>
      </c>
      <c r="FJ213" s="184">
        <v>0</v>
      </c>
      <c r="FK213" s="184">
        <v>0</v>
      </c>
      <c r="FL213" s="184">
        <v>0</v>
      </c>
      <c r="FM213" s="184">
        <v>0</v>
      </c>
      <c r="FN213" s="184">
        <v>0</v>
      </c>
      <c r="FO213" s="184">
        <v>0</v>
      </c>
      <c r="FP213" s="184">
        <v>0</v>
      </c>
      <c r="FQ213" s="184">
        <v>0</v>
      </c>
      <c r="FR213" s="184">
        <v>0</v>
      </c>
      <c r="FS213" s="184">
        <v>0</v>
      </c>
      <c r="FT213" s="184"/>
      <c r="FU213" s="184">
        <f ca="1">SUM(OFFSET(FH213,,1):FT213)</f>
        <v>0</v>
      </c>
      <c r="FV213" s="185"/>
      <c r="FW213" s="184">
        <v>0</v>
      </c>
      <c r="FX213" s="184">
        <v>0</v>
      </c>
      <c r="FY213" s="184">
        <v>0</v>
      </c>
      <c r="FZ213" s="184">
        <v>0</v>
      </c>
      <c r="GA213" s="184">
        <v>0</v>
      </c>
      <c r="GB213" s="184">
        <v>0</v>
      </c>
      <c r="GC213" s="184">
        <v>0</v>
      </c>
      <c r="GD213" s="184">
        <v>0</v>
      </c>
      <c r="GE213" s="184">
        <v>0</v>
      </c>
      <c r="GF213" s="184">
        <v>0</v>
      </c>
      <c r="GG213" s="184">
        <v>0</v>
      </c>
      <c r="GH213" s="184">
        <v>0</v>
      </c>
      <c r="GI213" s="184"/>
      <c r="GJ213" s="184">
        <f ca="1">SUM(OFFSET(FW213,,1):GI213)</f>
        <v>0</v>
      </c>
      <c r="GK213" s="185"/>
      <c r="GL213" s="184">
        <v>0</v>
      </c>
      <c r="GM213" s="184">
        <v>0</v>
      </c>
      <c r="GN213" s="184">
        <v>0</v>
      </c>
      <c r="GO213" s="184">
        <v>0</v>
      </c>
      <c r="GP213" s="184">
        <v>0</v>
      </c>
      <c r="GQ213" s="184">
        <v>0</v>
      </c>
      <c r="GR213" s="184">
        <v>0</v>
      </c>
      <c r="GS213" s="184">
        <v>0</v>
      </c>
      <c r="GT213" s="184">
        <v>0</v>
      </c>
      <c r="GU213" s="184">
        <v>0</v>
      </c>
      <c r="GV213" s="184">
        <v>0</v>
      </c>
      <c r="GW213" s="184">
        <v>0</v>
      </c>
      <c r="GX213" s="184"/>
      <c r="GY213" s="184">
        <f ca="1">SUM(OFFSET(GL213,,1):GX213)</f>
        <v>0</v>
      </c>
    </row>
    <row r="214" spans="1:207" s="137" customFormat="1" ht="12" customHeight="1">
      <c r="A214" s="172" t="str">
        <f t="shared" ca="1" si="423"/>
        <v>#showrow</v>
      </c>
      <c r="B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61">
        <f t="shared" si="424"/>
        <v>8296</v>
      </c>
      <c r="V214" s="186">
        <v>8296</v>
      </c>
      <c r="W214" s="133"/>
      <c r="Y214" s="133"/>
      <c r="Z214" s="133"/>
      <c r="AA214" s="183">
        <f t="shared" si="425"/>
        <v>8296</v>
      </c>
      <c r="AB214" s="183" t="s">
        <v>297</v>
      </c>
      <c r="AC214" s="184"/>
      <c r="AD214" s="184">
        <v>552013</v>
      </c>
      <c r="AE214" s="184">
        <v>30610</v>
      </c>
      <c r="AF214" s="184">
        <v>22200</v>
      </c>
      <c r="AG214" s="184">
        <v>100072</v>
      </c>
      <c r="AH214" s="184">
        <v>96496.67</v>
      </c>
      <c r="AI214" s="184">
        <v>25447</v>
      </c>
      <c r="AJ214" s="184">
        <v>24838</v>
      </c>
      <c r="AK214" s="184">
        <v>0</v>
      </c>
      <c r="AL214" s="184">
        <v>61049</v>
      </c>
      <c r="AM214" s="184">
        <v>10200</v>
      </c>
      <c r="AN214" s="184">
        <v>8082</v>
      </c>
      <c r="AO214" s="184"/>
      <c r="AP214" s="184">
        <f ca="1">SUM(OFFSET(AC214,,1):AO214)</f>
        <v>931007.67</v>
      </c>
      <c r="AQ214" s="185"/>
      <c r="AR214" s="184">
        <v>0</v>
      </c>
      <c r="AS214" s="184">
        <v>552013</v>
      </c>
      <c r="AT214" s="184">
        <v>30610</v>
      </c>
      <c r="AU214" s="184">
        <v>22200</v>
      </c>
      <c r="AV214" s="184">
        <v>100072</v>
      </c>
      <c r="AW214" s="184">
        <v>96496.67</v>
      </c>
      <c r="AX214" s="184">
        <v>25447</v>
      </c>
      <c r="AY214" s="184">
        <v>24838</v>
      </c>
      <c r="AZ214" s="184">
        <v>0</v>
      </c>
      <c r="BA214" s="184">
        <v>61049</v>
      </c>
      <c r="BB214" s="184">
        <v>10200</v>
      </c>
      <c r="BC214" s="184">
        <v>8082</v>
      </c>
      <c r="BD214" s="184"/>
      <c r="BE214" s="184">
        <f ca="1">SUM(OFFSET(AR214,,1):BD214)</f>
        <v>931007.67</v>
      </c>
      <c r="BF214" s="185"/>
      <c r="BG214" s="184">
        <f t="shared" ca="1" si="426"/>
        <v>0</v>
      </c>
      <c r="BH214" s="184">
        <f t="shared" ca="1" si="426"/>
        <v>0</v>
      </c>
      <c r="BI214" s="184">
        <f t="shared" ca="1" si="426"/>
        <v>0</v>
      </c>
      <c r="BJ214" s="184">
        <f t="shared" ca="1" si="426"/>
        <v>0</v>
      </c>
      <c r="BK214" s="184">
        <f t="shared" ca="1" si="426"/>
        <v>0</v>
      </c>
      <c r="BL214" s="184">
        <f t="shared" ca="1" si="426"/>
        <v>0</v>
      </c>
      <c r="BM214" s="184">
        <f t="shared" ca="1" si="426"/>
        <v>0</v>
      </c>
      <c r="BN214" s="184">
        <f t="shared" ca="1" si="426"/>
        <v>0</v>
      </c>
      <c r="BO214" s="184">
        <f t="shared" ca="1" si="426"/>
        <v>0</v>
      </c>
      <c r="BP214" s="184">
        <f t="shared" ca="1" si="426"/>
        <v>0</v>
      </c>
      <c r="BQ214" s="184">
        <f t="shared" ca="1" si="426"/>
        <v>0</v>
      </c>
      <c r="BR214" s="184">
        <f t="shared" ca="1" si="426"/>
        <v>0</v>
      </c>
      <c r="BS214" s="184"/>
      <c r="BT214" s="184">
        <f ca="1">SUM(OFFSET(BG214,,1):BS214)</f>
        <v>0</v>
      </c>
      <c r="BU214" s="185"/>
      <c r="BV214" s="184">
        <v>0</v>
      </c>
      <c r="BW214" s="184">
        <v>530690.94999999995</v>
      </c>
      <c r="BX214" s="184">
        <v>23638.5</v>
      </c>
      <c r="BY214" s="184">
        <v>23638.5</v>
      </c>
      <c r="BZ214" s="184">
        <v>23638.5</v>
      </c>
      <c r="CA214" s="184">
        <v>33071.800000000003</v>
      </c>
      <c r="CB214" s="184">
        <v>23638.5</v>
      </c>
      <c r="CC214" s="184">
        <v>16915</v>
      </c>
      <c r="CD214" s="184">
        <v>0</v>
      </c>
      <c r="CE214" s="184">
        <v>24376.3</v>
      </c>
      <c r="CF214" s="509">
        <v>10506</v>
      </c>
      <c r="CG214" s="184">
        <v>0</v>
      </c>
      <c r="CH214" s="184"/>
      <c r="CI214" s="184">
        <f ca="1">SUM(OFFSET(BV214,,1):CH214)</f>
        <v>710114.05</v>
      </c>
      <c r="CJ214" s="185"/>
      <c r="CK214" s="184">
        <v>0</v>
      </c>
      <c r="CL214" s="184">
        <v>30690.95</v>
      </c>
      <c r="CM214" s="184">
        <v>23638.5</v>
      </c>
      <c r="CN214" s="184">
        <v>23638.5</v>
      </c>
      <c r="CO214" s="184">
        <v>23638.5</v>
      </c>
      <c r="CP214" s="184">
        <v>33071.800000000003</v>
      </c>
      <c r="CQ214" s="184">
        <v>23638.5</v>
      </c>
      <c r="CR214" s="184">
        <v>16915</v>
      </c>
      <c r="CS214" s="184">
        <v>0</v>
      </c>
      <c r="CT214" s="184">
        <v>24376.3</v>
      </c>
      <c r="CU214" s="184">
        <v>10506</v>
      </c>
      <c r="CV214" s="184">
        <v>0</v>
      </c>
      <c r="CW214" s="184"/>
      <c r="CX214" s="184">
        <f ca="1">SUM(OFFSET(CK214,,1):CW214)</f>
        <v>210114.05</v>
      </c>
      <c r="CY214" s="185"/>
      <c r="CZ214" s="184">
        <v>0</v>
      </c>
      <c r="DA214" s="184">
        <v>30690.95</v>
      </c>
      <c r="DB214" s="184">
        <v>23638.5</v>
      </c>
      <c r="DC214" s="184">
        <v>23638.5</v>
      </c>
      <c r="DD214" s="184">
        <v>23638.5</v>
      </c>
      <c r="DE214" s="184">
        <v>33071.800000000003</v>
      </c>
      <c r="DF214" s="184">
        <v>23638.5</v>
      </c>
      <c r="DG214" s="184">
        <v>16915</v>
      </c>
      <c r="DH214" s="184">
        <v>0</v>
      </c>
      <c r="DI214" s="184">
        <v>24376.3</v>
      </c>
      <c r="DJ214" s="184">
        <v>10506</v>
      </c>
      <c r="DK214" s="184">
        <v>0</v>
      </c>
      <c r="DL214" s="184"/>
      <c r="DM214" s="184">
        <f ca="1">SUM(OFFSET(CZ214,,1):DL214)</f>
        <v>210114.05</v>
      </c>
      <c r="DN214" s="185"/>
      <c r="DO214" s="184">
        <v>0</v>
      </c>
      <c r="DP214" s="184">
        <v>30690.95</v>
      </c>
      <c r="DQ214" s="184">
        <v>23638.5</v>
      </c>
      <c r="DR214" s="184">
        <v>23638.5</v>
      </c>
      <c r="DS214" s="184">
        <v>23638.5</v>
      </c>
      <c r="DT214" s="184">
        <v>33071.800000000003</v>
      </c>
      <c r="DU214" s="184">
        <v>23638.5</v>
      </c>
      <c r="DV214" s="184">
        <v>16915</v>
      </c>
      <c r="DW214" s="184">
        <v>0</v>
      </c>
      <c r="DX214" s="184">
        <v>24376.3</v>
      </c>
      <c r="DY214" s="184">
        <v>10506</v>
      </c>
      <c r="DZ214" s="184">
        <v>0</v>
      </c>
      <c r="EA214" s="184"/>
      <c r="EB214" s="184">
        <f ca="1">SUM(OFFSET(DO214,,1):EA214)</f>
        <v>210114.05</v>
      </c>
      <c r="EC214" s="185"/>
      <c r="ED214" s="184">
        <v>0</v>
      </c>
      <c r="EE214" s="184">
        <v>30690.95</v>
      </c>
      <c r="EF214" s="184">
        <v>23638.5</v>
      </c>
      <c r="EG214" s="184">
        <v>23638.5</v>
      </c>
      <c r="EH214" s="184">
        <v>23638.5</v>
      </c>
      <c r="EI214" s="184">
        <v>33071.800000000003</v>
      </c>
      <c r="EJ214" s="184">
        <v>23638.5</v>
      </c>
      <c r="EK214" s="184">
        <v>16915</v>
      </c>
      <c r="EL214" s="184">
        <v>0</v>
      </c>
      <c r="EM214" s="184">
        <v>24376.3</v>
      </c>
      <c r="EN214" s="184">
        <v>10506</v>
      </c>
      <c r="EO214" s="184">
        <v>0</v>
      </c>
      <c r="EP214" s="184"/>
      <c r="EQ214" s="184">
        <f ca="1">SUM(OFFSET(ED214,,1):EP214)</f>
        <v>210114.05</v>
      </c>
      <c r="ER214" s="185"/>
      <c r="ES214" s="184">
        <v>0</v>
      </c>
      <c r="ET214" s="184">
        <v>30690.95</v>
      </c>
      <c r="EU214" s="184">
        <v>23638.5</v>
      </c>
      <c r="EV214" s="184">
        <v>23638.5</v>
      </c>
      <c r="EW214" s="184">
        <v>23638.5</v>
      </c>
      <c r="EX214" s="184">
        <v>33071.800000000003</v>
      </c>
      <c r="EY214" s="184">
        <v>23638.5</v>
      </c>
      <c r="EZ214" s="184">
        <v>16915</v>
      </c>
      <c r="FA214" s="184">
        <v>0</v>
      </c>
      <c r="FB214" s="184">
        <v>24376.3</v>
      </c>
      <c r="FC214" s="184">
        <v>10506</v>
      </c>
      <c r="FD214" s="184">
        <v>0</v>
      </c>
      <c r="FE214" s="184"/>
      <c r="FF214" s="184">
        <f ca="1">SUM(OFFSET(ES214,,1):FE214)</f>
        <v>210114.05</v>
      </c>
      <c r="FG214" s="185"/>
      <c r="FH214" s="184">
        <v>0</v>
      </c>
      <c r="FI214" s="184">
        <v>30690.95</v>
      </c>
      <c r="FJ214" s="184">
        <v>23638.5</v>
      </c>
      <c r="FK214" s="184">
        <v>23638.5</v>
      </c>
      <c r="FL214" s="184">
        <v>23638.5</v>
      </c>
      <c r="FM214" s="184">
        <v>33071.800000000003</v>
      </c>
      <c r="FN214" s="184">
        <v>23638.5</v>
      </c>
      <c r="FO214" s="184">
        <v>16915</v>
      </c>
      <c r="FP214" s="184">
        <v>0</v>
      </c>
      <c r="FQ214" s="184">
        <v>24376.3</v>
      </c>
      <c r="FR214" s="184">
        <v>10506</v>
      </c>
      <c r="FS214" s="184">
        <v>0</v>
      </c>
      <c r="FT214" s="184"/>
      <c r="FU214" s="184">
        <f ca="1">SUM(OFFSET(FH214,,1):FT214)</f>
        <v>210114.05</v>
      </c>
      <c r="FV214" s="185"/>
      <c r="FW214" s="184">
        <v>0</v>
      </c>
      <c r="FX214" s="184">
        <v>30690.95</v>
      </c>
      <c r="FY214" s="184">
        <v>23638.5</v>
      </c>
      <c r="FZ214" s="184">
        <v>23638.5</v>
      </c>
      <c r="GA214" s="184">
        <v>23638.5</v>
      </c>
      <c r="GB214" s="184">
        <v>33071.800000000003</v>
      </c>
      <c r="GC214" s="184">
        <v>23638.5</v>
      </c>
      <c r="GD214" s="184">
        <v>16915</v>
      </c>
      <c r="GE214" s="184">
        <v>0</v>
      </c>
      <c r="GF214" s="184">
        <v>24376.3</v>
      </c>
      <c r="GG214" s="184">
        <v>10506</v>
      </c>
      <c r="GH214" s="184">
        <v>0</v>
      </c>
      <c r="GI214" s="184"/>
      <c r="GJ214" s="184">
        <f ca="1">SUM(OFFSET(FW214,,1):GI214)</f>
        <v>210114.05</v>
      </c>
      <c r="GK214" s="185"/>
      <c r="GL214" s="184">
        <v>0</v>
      </c>
      <c r="GM214" s="184">
        <v>30690.95</v>
      </c>
      <c r="GN214" s="184">
        <v>23638.5</v>
      </c>
      <c r="GO214" s="184">
        <v>23638.5</v>
      </c>
      <c r="GP214" s="184">
        <v>23638.5</v>
      </c>
      <c r="GQ214" s="184">
        <v>33071.800000000003</v>
      </c>
      <c r="GR214" s="184">
        <v>23638.5</v>
      </c>
      <c r="GS214" s="184">
        <v>16915</v>
      </c>
      <c r="GT214" s="184">
        <v>0</v>
      </c>
      <c r="GU214" s="184">
        <v>24376.3</v>
      </c>
      <c r="GV214" s="184">
        <v>10506</v>
      </c>
      <c r="GW214" s="184">
        <v>0</v>
      </c>
      <c r="GX214" s="184"/>
      <c r="GY214" s="184">
        <f ca="1">SUM(OFFSET(GL214,,1):GX214)</f>
        <v>210114.05</v>
      </c>
    </row>
    <row r="215" spans="1:207" s="137" customFormat="1" ht="12" customHeight="1">
      <c r="A215" s="172" t="str">
        <f t="shared" ca="1" si="423"/>
        <v>#showrow</v>
      </c>
      <c r="B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61">
        <f t="shared" si="424"/>
        <v>8297</v>
      </c>
      <c r="V215" s="186">
        <v>8297</v>
      </c>
      <c r="W215" s="133"/>
      <c r="Y215" s="133"/>
      <c r="Z215" s="133"/>
      <c r="AA215" s="183">
        <f t="shared" si="425"/>
        <v>8297</v>
      </c>
      <c r="AB215" s="183" t="s">
        <v>298</v>
      </c>
      <c r="AC215" s="184"/>
      <c r="AD215" s="184">
        <v>1721</v>
      </c>
      <c r="AE215" s="184">
        <v>0</v>
      </c>
      <c r="AF215" s="184">
        <v>1793.96</v>
      </c>
      <c r="AG215" s="184">
        <v>271.04000000000002</v>
      </c>
      <c r="AH215" s="184">
        <v>0</v>
      </c>
      <c r="AI215" s="184">
        <v>0</v>
      </c>
      <c r="AJ215" s="184">
        <v>0</v>
      </c>
      <c r="AK215" s="184">
        <v>0</v>
      </c>
      <c r="AL215" s="184">
        <v>0</v>
      </c>
      <c r="AM215" s="184">
        <v>0</v>
      </c>
      <c r="AN215" s="184">
        <v>0</v>
      </c>
      <c r="AO215" s="184"/>
      <c r="AP215" s="184">
        <f ca="1">SUM(OFFSET(AC215,,1):AO215)</f>
        <v>3786</v>
      </c>
      <c r="AQ215" s="185"/>
      <c r="AR215" s="184">
        <v>0</v>
      </c>
      <c r="AS215" s="184">
        <v>1721</v>
      </c>
      <c r="AT215" s="184">
        <v>0</v>
      </c>
      <c r="AU215" s="184">
        <v>1793.96</v>
      </c>
      <c r="AV215" s="184">
        <v>271.04000000000002</v>
      </c>
      <c r="AW215" s="184">
        <v>0</v>
      </c>
      <c r="AX215" s="184">
        <v>0</v>
      </c>
      <c r="AY215" s="184">
        <v>0</v>
      </c>
      <c r="AZ215" s="184">
        <v>0</v>
      </c>
      <c r="BA215" s="184">
        <v>0</v>
      </c>
      <c r="BB215" s="184">
        <v>0</v>
      </c>
      <c r="BC215" s="184">
        <v>0</v>
      </c>
      <c r="BD215" s="184"/>
      <c r="BE215" s="184">
        <f ca="1">SUM(OFFSET(AR215,,1):BD215)</f>
        <v>3786</v>
      </c>
      <c r="BF215" s="185"/>
      <c r="BG215" s="184">
        <f t="shared" ca="1" si="426"/>
        <v>0</v>
      </c>
      <c r="BH215" s="184">
        <f t="shared" ca="1" si="426"/>
        <v>0</v>
      </c>
      <c r="BI215" s="184">
        <f t="shared" ca="1" si="426"/>
        <v>0</v>
      </c>
      <c r="BJ215" s="184">
        <f t="shared" ca="1" si="426"/>
        <v>0</v>
      </c>
      <c r="BK215" s="184">
        <f t="shared" ca="1" si="426"/>
        <v>0</v>
      </c>
      <c r="BL215" s="184">
        <f t="shared" ca="1" si="426"/>
        <v>0</v>
      </c>
      <c r="BM215" s="184">
        <f t="shared" ca="1" si="426"/>
        <v>0</v>
      </c>
      <c r="BN215" s="184">
        <f t="shared" ca="1" si="426"/>
        <v>0</v>
      </c>
      <c r="BO215" s="184">
        <f t="shared" ca="1" si="426"/>
        <v>0</v>
      </c>
      <c r="BP215" s="184">
        <f t="shared" ca="1" si="426"/>
        <v>0</v>
      </c>
      <c r="BQ215" s="184">
        <f t="shared" ca="1" si="426"/>
        <v>0</v>
      </c>
      <c r="BR215" s="184">
        <f t="shared" ca="1" si="426"/>
        <v>0</v>
      </c>
      <c r="BS215" s="184"/>
      <c r="BT215" s="184">
        <f ca="1">SUM(OFFSET(BG215,,1):BS215)</f>
        <v>0</v>
      </c>
      <c r="BU215" s="185"/>
      <c r="BV215" s="184">
        <v>0</v>
      </c>
      <c r="BW215" s="184">
        <v>0</v>
      </c>
      <c r="BX215" s="184">
        <v>0</v>
      </c>
      <c r="BY215" s="184">
        <v>0</v>
      </c>
      <c r="BZ215" s="184">
        <v>0</v>
      </c>
      <c r="CA215" s="184">
        <v>0</v>
      </c>
      <c r="CB215" s="184">
        <v>0</v>
      </c>
      <c r="CC215" s="184">
        <v>0</v>
      </c>
      <c r="CD215" s="184">
        <v>0</v>
      </c>
      <c r="CE215" s="184">
        <v>0</v>
      </c>
      <c r="CF215" s="509">
        <v>0</v>
      </c>
      <c r="CG215" s="184">
        <v>0</v>
      </c>
      <c r="CH215" s="184"/>
      <c r="CI215" s="184">
        <f ca="1">SUM(OFFSET(BV215,,1):CH215)</f>
        <v>0</v>
      </c>
      <c r="CJ215" s="185"/>
      <c r="CK215" s="184">
        <v>0</v>
      </c>
      <c r="CL215" s="184">
        <v>0</v>
      </c>
      <c r="CM215" s="184">
        <v>0</v>
      </c>
      <c r="CN215" s="184">
        <v>0</v>
      </c>
      <c r="CO215" s="184">
        <v>0</v>
      </c>
      <c r="CP215" s="184">
        <v>0</v>
      </c>
      <c r="CQ215" s="184">
        <v>0</v>
      </c>
      <c r="CR215" s="184">
        <v>0</v>
      </c>
      <c r="CS215" s="184">
        <v>0</v>
      </c>
      <c r="CT215" s="184">
        <v>0</v>
      </c>
      <c r="CU215" s="184">
        <v>0</v>
      </c>
      <c r="CV215" s="184">
        <v>0</v>
      </c>
      <c r="CW215" s="184"/>
      <c r="CX215" s="184">
        <f ca="1">SUM(OFFSET(CK215,,1):CW215)</f>
        <v>0</v>
      </c>
      <c r="CY215" s="185"/>
      <c r="CZ215" s="184">
        <v>0</v>
      </c>
      <c r="DA215" s="184">
        <v>0</v>
      </c>
      <c r="DB215" s="184">
        <v>0</v>
      </c>
      <c r="DC215" s="184">
        <v>0</v>
      </c>
      <c r="DD215" s="184">
        <v>0</v>
      </c>
      <c r="DE215" s="184">
        <v>0</v>
      </c>
      <c r="DF215" s="184">
        <v>0</v>
      </c>
      <c r="DG215" s="184">
        <v>0</v>
      </c>
      <c r="DH215" s="184">
        <v>0</v>
      </c>
      <c r="DI215" s="184">
        <v>0</v>
      </c>
      <c r="DJ215" s="184">
        <v>0</v>
      </c>
      <c r="DK215" s="184">
        <v>0</v>
      </c>
      <c r="DL215" s="184"/>
      <c r="DM215" s="184">
        <f ca="1">SUM(OFFSET(CZ215,,1):DL215)</f>
        <v>0</v>
      </c>
      <c r="DN215" s="185"/>
      <c r="DO215" s="184">
        <v>0</v>
      </c>
      <c r="DP215" s="184">
        <v>0</v>
      </c>
      <c r="DQ215" s="184">
        <v>0</v>
      </c>
      <c r="DR215" s="184">
        <v>0</v>
      </c>
      <c r="DS215" s="184">
        <v>0</v>
      </c>
      <c r="DT215" s="184">
        <v>0</v>
      </c>
      <c r="DU215" s="184">
        <v>0</v>
      </c>
      <c r="DV215" s="184">
        <v>0</v>
      </c>
      <c r="DW215" s="184">
        <v>0</v>
      </c>
      <c r="DX215" s="184">
        <v>0</v>
      </c>
      <c r="DY215" s="184">
        <v>0</v>
      </c>
      <c r="DZ215" s="184">
        <v>0</v>
      </c>
      <c r="EA215" s="184"/>
      <c r="EB215" s="184">
        <f ca="1">SUM(OFFSET(DO215,,1):EA215)</f>
        <v>0</v>
      </c>
      <c r="EC215" s="185"/>
      <c r="ED215" s="184">
        <v>0</v>
      </c>
      <c r="EE215" s="184">
        <v>0</v>
      </c>
      <c r="EF215" s="184">
        <v>0</v>
      </c>
      <c r="EG215" s="184">
        <v>0</v>
      </c>
      <c r="EH215" s="184">
        <v>0</v>
      </c>
      <c r="EI215" s="184">
        <v>0</v>
      </c>
      <c r="EJ215" s="184">
        <v>0</v>
      </c>
      <c r="EK215" s="184">
        <v>0</v>
      </c>
      <c r="EL215" s="184">
        <v>0</v>
      </c>
      <c r="EM215" s="184">
        <v>0</v>
      </c>
      <c r="EN215" s="184">
        <v>0</v>
      </c>
      <c r="EO215" s="184">
        <v>0</v>
      </c>
      <c r="EP215" s="184"/>
      <c r="EQ215" s="184">
        <f ca="1">SUM(OFFSET(ED215,,1):EP215)</f>
        <v>0</v>
      </c>
      <c r="ER215" s="185"/>
      <c r="ES215" s="184">
        <v>0</v>
      </c>
      <c r="ET215" s="184">
        <v>0</v>
      </c>
      <c r="EU215" s="184">
        <v>0</v>
      </c>
      <c r="EV215" s="184">
        <v>0</v>
      </c>
      <c r="EW215" s="184">
        <v>0</v>
      </c>
      <c r="EX215" s="184">
        <v>0</v>
      </c>
      <c r="EY215" s="184">
        <v>0</v>
      </c>
      <c r="EZ215" s="184">
        <v>0</v>
      </c>
      <c r="FA215" s="184">
        <v>0</v>
      </c>
      <c r="FB215" s="184">
        <v>0</v>
      </c>
      <c r="FC215" s="184">
        <v>0</v>
      </c>
      <c r="FD215" s="184">
        <v>0</v>
      </c>
      <c r="FE215" s="184"/>
      <c r="FF215" s="184">
        <f ca="1">SUM(OFFSET(ES215,,1):FE215)</f>
        <v>0</v>
      </c>
      <c r="FG215" s="185"/>
      <c r="FH215" s="184">
        <v>0</v>
      </c>
      <c r="FI215" s="184">
        <v>0</v>
      </c>
      <c r="FJ215" s="184">
        <v>0</v>
      </c>
      <c r="FK215" s="184">
        <v>0</v>
      </c>
      <c r="FL215" s="184">
        <v>0</v>
      </c>
      <c r="FM215" s="184">
        <v>0</v>
      </c>
      <c r="FN215" s="184">
        <v>0</v>
      </c>
      <c r="FO215" s="184">
        <v>0</v>
      </c>
      <c r="FP215" s="184">
        <v>0</v>
      </c>
      <c r="FQ215" s="184">
        <v>0</v>
      </c>
      <c r="FR215" s="184">
        <v>0</v>
      </c>
      <c r="FS215" s="184">
        <v>0</v>
      </c>
      <c r="FT215" s="184"/>
      <c r="FU215" s="184">
        <f ca="1">SUM(OFFSET(FH215,,1):FT215)</f>
        <v>0</v>
      </c>
      <c r="FV215" s="185"/>
      <c r="FW215" s="184">
        <v>0</v>
      </c>
      <c r="FX215" s="184">
        <v>0</v>
      </c>
      <c r="FY215" s="184">
        <v>0</v>
      </c>
      <c r="FZ215" s="184">
        <v>0</v>
      </c>
      <c r="GA215" s="184">
        <v>0</v>
      </c>
      <c r="GB215" s="184">
        <v>0</v>
      </c>
      <c r="GC215" s="184">
        <v>0</v>
      </c>
      <c r="GD215" s="184">
        <v>0</v>
      </c>
      <c r="GE215" s="184">
        <v>0</v>
      </c>
      <c r="GF215" s="184">
        <v>0</v>
      </c>
      <c r="GG215" s="184">
        <v>0</v>
      </c>
      <c r="GH215" s="184">
        <v>0</v>
      </c>
      <c r="GI215" s="184"/>
      <c r="GJ215" s="184">
        <f ca="1">SUM(OFFSET(FW215,,1):GI215)</f>
        <v>0</v>
      </c>
      <c r="GK215" s="185"/>
      <c r="GL215" s="184">
        <v>0</v>
      </c>
      <c r="GM215" s="184">
        <v>0</v>
      </c>
      <c r="GN215" s="184">
        <v>0</v>
      </c>
      <c r="GO215" s="184">
        <v>0</v>
      </c>
      <c r="GP215" s="184">
        <v>0</v>
      </c>
      <c r="GQ215" s="184">
        <v>0</v>
      </c>
      <c r="GR215" s="184">
        <v>0</v>
      </c>
      <c r="GS215" s="184">
        <v>0</v>
      </c>
      <c r="GT215" s="184">
        <v>0</v>
      </c>
      <c r="GU215" s="184">
        <v>0</v>
      </c>
      <c r="GV215" s="184">
        <v>0</v>
      </c>
      <c r="GW215" s="184">
        <v>0</v>
      </c>
      <c r="GX215" s="184"/>
      <c r="GY215" s="184">
        <f ca="1">SUM(OFFSET(GL215,,1):GX215)</f>
        <v>0</v>
      </c>
    </row>
    <row r="216" spans="1:207" s="137" customFormat="1" ht="12" hidden="1" customHeight="1">
      <c r="A216" s="172" t="str">
        <f t="shared" ca="1" si="423"/>
        <v>#hiderow</v>
      </c>
      <c r="B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61">
        <f t="shared" si="424"/>
        <v>8298</v>
      </c>
      <c r="V216" s="186">
        <v>8298</v>
      </c>
      <c r="W216" s="133"/>
      <c r="Y216" s="133"/>
      <c r="Z216" s="133"/>
      <c r="AA216" s="183">
        <f t="shared" si="425"/>
        <v>8298</v>
      </c>
      <c r="AB216" s="183" t="s">
        <v>299</v>
      </c>
      <c r="AC216" s="184"/>
      <c r="AD216" s="184">
        <v>0</v>
      </c>
      <c r="AE216" s="184">
        <v>0</v>
      </c>
      <c r="AF216" s="184">
        <v>0</v>
      </c>
      <c r="AG216" s="184">
        <v>0</v>
      </c>
      <c r="AH216" s="184">
        <v>0</v>
      </c>
      <c r="AI216" s="184">
        <v>0</v>
      </c>
      <c r="AJ216" s="184">
        <v>0</v>
      </c>
      <c r="AK216" s="184">
        <v>0</v>
      </c>
      <c r="AL216" s="184">
        <v>0</v>
      </c>
      <c r="AM216" s="184">
        <v>0</v>
      </c>
      <c r="AN216" s="184">
        <v>0</v>
      </c>
      <c r="AO216" s="184"/>
      <c r="AP216" s="184">
        <f ca="1">SUM(OFFSET(AC216,,1):AO216)</f>
        <v>0</v>
      </c>
      <c r="AQ216" s="185"/>
      <c r="AR216" s="184">
        <v>0</v>
      </c>
      <c r="AS216" s="184">
        <v>0</v>
      </c>
      <c r="AT216" s="184">
        <v>0</v>
      </c>
      <c r="AU216" s="184">
        <v>0</v>
      </c>
      <c r="AV216" s="184">
        <v>0</v>
      </c>
      <c r="AW216" s="184">
        <v>0</v>
      </c>
      <c r="AX216" s="184">
        <v>0</v>
      </c>
      <c r="AY216" s="184">
        <v>0</v>
      </c>
      <c r="AZ216" s="184">
        <v>0</v>
      </c>
      <c r="BA216" s="184">
        <v>0</v>
      </c>
      <c r="BB216" s="184">
        <v>0</v>
      </c>
      <c r="BC216" s="184">
        <v>0</v>
      </c>
      <c r="BD216" s="184"/>
      <c r="BE216" s="184">
        <f ca="1">SUM(OFFSET(AR216,,1):BD216)</f>
        <v>0</v>
      </c>
      <c r="BF216" s="185"/>
      <c r="BG216" s="184">
        <f t="shared" ca="1" si="426"/>
        <v>0</v>
      </c>
      <c r="BH216" s="184">
        <f t="shared" ca="1" si="426"/>
        <v>0</v>
      </c>
      <c r="BI216" s="184">
        <f t="shared" ca="1" si="426"/>
        <v>0</v>
      </c>
      <c r="BJ216" s="184">
        <f t="shared" ca="1" si="426"/>
        <v>0</v>
      </c>
      <c r="BK216" s="184">
        <f t="shared" ca="1" si="426"/>
        <v>0</v>
      </c>
      <c r="BL216" s="184">
        <f t="shared" ca="1" si="426"/>
        <v>0</v>
      </c>
      <c r="BM216" s="184">
        <f t="shared" ca="1" si="426"/>
        <v>0</v>
      </c>
      <c r="BN216" s="184">
        <f t="shared" ca="1" si="426"/>
        <v>0</v>
      </c>
      <c r="BO216" s="184">
        <f t="shared" ca="1" si="426"/>
        <v>0</v>
      </c>
      <c r="BP216" s="184">
        <f t="shared" ca="1" si="426"/>
        <v>0</v>
      </c>
      <c r="BQ216" s="184">
        <f t="shared" ca="1" si="426"/>
        <v>0</v>
      </c>
      <c r="BR216" s="184">
        <f t="shared" ca="1" si="426"/>
        <v>0</v>
      </c>
      <c r="BS216" s="184"/>
      <c r="BT216" s="184">
        <f ca="1">SUM(OFFSET(BG216,,1):BS216)</f>
        <v>0</v>
      </c>
      <c r="BU216" s="185"/>
      <c r="BV216" s="184">
        <v>0</v>
      </c>
      <c r="BW216" s="184">
        <v>0</v>
      </c>
      <c r="BX216" s="184">
        <v>0</v>
      </c>
      <c r="BY216" s="184">
        <v>0</v>
      </c>
      <c r="BZ216" s="184">
        <v>0</v>
      </c>
      <c r="CA216" s="184">
        <v>0</v>
      </c>
      <c r="CB216" s="184">
        <v>0</v>
      </c>
      <c r="CC216" s="184">
        <v>0</v>
      </c>
      <c r="CD216" s="184">
        <v>0</v>
      </c>
      <c r="CE216" s="184">
        <v>0</v>
      </c>
      <c r="CF216" s="509">
        <v>0</v>
      </c>
      <c r="CG216" s="184">
        <v>0</v>
      </c>
      <c r="CH216" s="184"/>
      <c r="CI216" s="184">
        <f ca="1">SUM(OFFSET(BV216,,1):CH216)</f>
        <v>0</v>
      </c>
      <c r="CJ216" s="185"/>
      <c r="CK216" s="184">
        <v>0</v>
      </c>
      <c r="CL216" s="184">
        <v>0</v>
      </c>
      <c r="CM216" s="184">
        <v>0</v>
      </c>
      <c r="CN216" s="184">
        <v>0</v>
      </c>
      <c r="CO216" s="184">
        <v>0</v>
      </c>
      <c r="CP216" s="184">
        <v>0</v>
      </c>
      <c r="CQ216" s="184">
        <v>0</v>
      </c>
      <c r="CR216" s="184">
        <v>0</v>
      </c>
      <c r="CS216" s="184">
        <v>0</v>
      </c>
      <c r="CT216" s="184">
        <v>0</v>
      </c>
      <c r="CU216" s="184">
        <v>0</v>
      </c>
      <c r="CV216" s="184">
        <v>0</v>
      </c>
      <c r="CW216" s="184"/>
      <c r="CX216" s="184">
        <f ca="1">SUM(OFFSET(CK216,,1):CW216)</f>
        <v>0</v>
      </c>
      <c r="CY216" s="185"/>
      <c r="CZ216" s="184">
        <v>0</v>
      </c>
      <c r="DA216" s="184">
        <v>0</v>
      </c>
      <c r="DB216" s="184">
        <v>0</v>
      </c>
      <c r="DC216" s="184">
        <v>0</v>
      </c>
      <c r="DD216" s="184">
        <v>0</v>
      </c>
      <c r="DE216" s="184">
        <v>0</v>
      </c>
      <c r="DF216" s="184">
        <v>0</v>
      </c>
      <c r="DG216" s="184">
        <v>0</v>
      </c>
      <c r="DH216" s="184">
        <v>0</v>
      </c>
      <c r="DI216" s="184">
        <v>0</v>
      </c>
      <c r="DJ216" s="184">
        <v>0</v>
      </c>
      <c r="DK216" s="184">
        <v>0</v>
      </c>
      <c r="DL216" s="184"/>
      <c r="DM216" s="184">
        <f ca="1">SUM(OFFSET(CZ216,,1):DL216)</f>
        <v>0</v>
      </c>
      <c r="DN216" s="185"/>
      <c r="DO216" s="184">
        <v>0</v>
      </c>
      <c r="DP216" s="184">
        <v>0</v>
      </c>
      <c r="DQ216" s="184">
        <v>0</v>
      </c>
      <c r="DR216" s="184">
        <v>0</v>
      </c>
      <c r="DS216" s="184">
        <v>0</v>
      </c>
      <c r="DT216" s="184">
        <v>0</v>
      </c>
      <c r="DU216" s="184">
        <v>0</v>
      </c>
      <c r="DV216" s="184">
        <v>0</v>
      </c>
      <c r="DW216" s="184">
        <v>0</v>
      </c>
      <c r="DX216" s="184">
        <v>0</v>
      </c>
      <c r="DY216" s="184">
        <v>0</v>
      </c>
      <c r="DZ216" s="184">
        <v>0</v>
      </c>
      <c r="EA216" s="184"/>
      <c r="EB216" s="184">
        <f ca="1">SUM(OFFSET(DO216,,1):EA216)</f>
        <v>0</v>
      </c>
      <c r="EC216" s="185"/>
      <c r="ED216" s="184">
        <v>0</v>
      </c>
      <c r="EE216" s="184">
        <v>0</v>
      </c>
      <c r="EF216" s="184">
        <v>0</v>
      </c>
      <c r="EG216" s="184">
        <v>0</v>
      </c>
      <c r="EH216" s="184">
        <v>0</v>
      </c>
      <c r="EI216" s="184">
        <v>0</v>
      </c>
      <c r="EJ216" s="184">
        <v>0</v>
      </c>
      <c r="EK216" s="184">
        <v>0</v>
      </c>
      <c r="EL216" s="184">
        <v>0</v>
      </c>
      <c r="EM216" s="184">
        <v>0</v>
      </c>
      <c r="EN216" s="184">
        <v>0</v>
      </c>
      <c r="EO216" s="184">
        <v>0</v>
      </c>
      <c r="EP216" s="184"/>
      <c r="EQ216" s="184">
        <f ca="1">SUM(OFFSET(ED216,,1):EP216)</f>
        <v>0</v>
      </c>
      <c r="ER216" s="185"/>
      <c r="ES216" s="184">
        <v>0</v>
      </c>
      <c r="ET216" s="184">
        <v>0</v>
      </c>
      <c r="EU216" s="184">
        <v>0</v>
      </c>
      <c r="EV216" s="184">
        <v>0</v>
      </c>
      <c r="EW216" s="184">
        <v>0</v>
      </c>
      <c r="EX216" s="184">
        <v>0</v>
      </c>
      <c r="EY216" s="184">
        <v>0</v>
      </c>
      <c r="EZ216" s="184">
        <v>0</v>
      </c>
      <c r="FA216" s="184">
        <v>0</v>
      </c>
      <c r="FB216" s="184">
        <v>0</v>
      </c>
      <c r="FC216" s="184">
        <v>0</v>
      </c>
      <c r="FD216" s="184">
        <v>0</v>
      </c>
      <c r="FE216" s="184"/>
      <c r="FF216" s="184">
        <f ca="1">SUM(OFFSET(ES216,,1):FE216)</f>
        <v>0</v>
      </c>
      <c r="FG216" s="185"/>
      <c r="FH216" s="184">
        <v>0</v>
      </c>
      <c r="FI216" s="184">
        <v>0</v>
      </c>
      <c r="FJ216" s="184">
        <v>0</v>
      </c>
      <c r="FK216" s="184">
        <v>0</v>
      </c>
      <c r="FL216" s="184">
        <v>0</v>
      </c>
      <c r="FM216" s="184">
        <v>0</v>
      </c>
      <c r="FN216" s="184">
        <v>0</v>
      </c>
      <c r="FO216" s="184">
        <v>0</v>
      </c>
      <c r="FP216" s="184">
        <v>0</v>
      </c>
      <c r="FQ216" s="184">
        <v>0</v>
      </c>
      <c r="FR216" s="184">
        <v>0</v>
      </c>
      <c r="FS216" s="184">
        <v>0</v>
      </c>
      <c r="FT216" s="184"/>
      <c r="FU216" s="184">
        <f ca="1">SUM(OFFSET(FH216,,1):FT216)</f>
        <v>0</v>
      </c>
      <c r="FV216" s="185"/>
      <c r="FW216" s="184">
        <v>0</v>
      </c>
      <c r="FX216" s="184">
        <v>0</v>
      </c>
      <c r="FY216" s="184">
        <v>0</v>
      </c>
      <c r="FZ216" s="184">
        <v>0</v>
      </c>
      <c r="GA216" s="184">
        <v>0</v>
      </c>
      <c r="GB216" s="184">
        <v>0</v>
      </c>
      <c r="GC216" s="184">
        <v>0</v>
      </c>
      <c r="GD216" s="184">
        <v>0</v>
      </c>
      <c r="GE216" s="184">
        <v>0</v>
      </c>
      <c r="GF216" s="184">
        <v>0</v>
      </c>
      <c r="GG216" s="184">
        <v>0</v>
      </c>
      <c r="GH216" s="184">
        <v>0</v>
      </c>
      <c r="GI216" s="184"/>
      <c r="GJ216" s="184">
        <f ca="1">SUM(OFFSET(FW216,,1):GI216)</f>
        <v>0</v>
      </c>
      <c r="GK216" s="185"/>
      <c r="GL216" s="184">
        <v>0</v>
      </c>
      <c r="GM216" s="184">
        <v>0</v>
      </c>
      <c r="GN216" s="184">
        <v>0</v>
      </c>
      <c r="GO216" s="184">
        <v>0</v>
      </c>
      <c r="GP216" s="184">
        <v>0</v>
      </c>
      <c r="GQ216" s="184">
        <v>0</v>
      </c>
      <c r="GR216" s="184">
        <v>0</v>
      </c>
      <c r="GS216" s="184">
        <v>0</v>
      </c>
      <c r="GT216" s="184">
        <v>0</v>
      </c>
      <c r="GU216" s="184">
        <v>0</v>
      </c>
      <c r="GV216" s="184">
        <v>0</v>
      </c>
      <c r="GW216" s="184">
        <v>0</v>
      </c>
      <c r="GX216" s="184"/>
      <c r="GY216" s="184">
        <f ca="1">SUM(OFFSET(GL216,,1):GX216)</f>
        <v>0</v>
      </c>
    </row>
    <row r="217" spans="1:207" s="137" customFormat="1" ht="12" customHeight="1">
      <c r="A217" s="172" t="str">
        <f t="shared" ca="1" si="423"/>
        <v>#showrow</v>
      </c>
      <c r="B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61">
        <f t="shared" si="424"/>
        <v>8299</v>
      </c>
      <c r="V217" s="186">
        <v>8299</v>
      </c>
      <c r="W217" s="133"/>
      <c r="Y217" s="133"/>
      <c r="Z217" s="133"/>
      <c r="AA217" s="183">
        <f t="shared" si="425"/>
        <v>8299</v>
      </c>
      <c r="AB217" s="183" t="s">
        <v>300</v>
      </c>
      <c r="AC217" s="184"/>
      <c r="AD217" s="184">
        <v>0</v>
      </c>
      <c r="AE217" s="184">
        <v>0</v>
      </c>
      <c r="AF217" s="184">
        <v>0</v>
      </c>
      <c r="AG217" s="184">
        <v>6489</v>
      </c>
      <c r="AH217" s="184">
        <v>6191</v>
      </c>
      <c r="AI217" s="184">
        <v>0</v>
      </c>
      <c r="AJ217" s="184">
        <v>0</v>
      </c>
      <c r="AK217" s="184">
        <v>0</v>
      </c>
      <c r="AL217" s="184">
        <v>0</v>
      </c>
      <c r="AM217" s="184">
        <v>0</v>
      </c>
      <c r="AN217" s="184">
        <v>0</v>
      </c>
      <c r="AO217" s="184"/>
      <c r="AP217" s="184">
        <f ca="1">SUM(OFFSET(AC217,,1):AO217)</f>
        <v>12680</v>
      </c>
      <c r="AQ217" s="185"/>
      <c r="AR217" s="184">
        <v>0</v>
      </c>
      <c r="AS217" s="184">
        <v>0</v>
      </c>
      <c r="AT217" s="184">
        <v>0</v>
      </c>
      <c r="AU217" s="184">
        <v>0</v>
      </c>
      <c r="AV217" s="184">
        <v>6489</v>
      </c>
      <c r="AW217" s="184">
        <v>6191</v>
      </c>
      <c r="AX217" s="184">
        <v>0</v>
      </c>
      <c r="AY217" s="184">
        <v>0</v>
      </c>
      <c r="AZ217" s="184">
        <v>0</v>
      </c>
      <c r="BA217" s="184">
        <v>0</v>
      </c>
      <c r="BB217" s="184">
        <v>0</v>
      </c>
      <c r="BC217" s="184">
        <v>0</v>
      </c>
      <c r="BD217" s="184"/>
      <c r="BE217" s="184">
        <f ca="1">SUM(OFFSET(AR217,,1):BD217)</f>
        <v>12680</v>
      </c>
      <c r="BF217" s="185"/>
      <c r="BG217" s="184">
        <f t="shared" ca="1" si="426"/>
        <v>0</v>
      </c>
      <c r="BH217" s="184">
        <f t="shared" ca="1" si="426"/>
        <v>0</v>
      </c>
      <c r="BI217" s="184">
        <f t="shared" ca="1" si="426"/>
        <v>0</v>
      </c>
      <c r="BJ217" s="184">
        <f t="shared" ca="1" si="426"/>
        <v>0</v>
      </c>
      <c r="BK217" s="184">
        <f t="shared" ca="1" si="426"/>
        <v>0</v>
      </c>
      <c r="BL217" s="184">
        <f t="shared" ca="1" si="426"/>
        <v>0</v>
      </c>
      <c r="BM217" s="184">
        <f t="shared" ca="1" si="426"/>
        <v>0</v>
      </c>
      <c r="BN217" s="184">
        <f t="shared" ca="1" si="426"/>
        <v>0</v>
      </c>
      <c r="BO217" s="184">
        <f t="shared" ca="1" si="426"/>
        <v>0</v>
      </c>
      <c r="BP217" s="184">
        <f t="shared" ca="1" si="426"/>
        <v>0</v>
      </c>
      <c r="BQ217" s="184">
        <f t="shared" ca="1" si="426"/>
        <v>0</v>
      </c>
      <c r="BR217" s="184">
        <f t="shared" ca="1" si="426"/>
        <v>0</v>
      </c>
      <c r="BS217" s="184"/>
      <c r="BT217" s="184">
        <f ca="1">SUM(OFFSET(BG217,,1):BS217)</f>
        <v>0</v>
      </c>
      <c r="BU217" s="185"/>
      <c r="BV217" s="184">
        <v>0</v>
      </c>
      <c r="BW217" s="184">
        <v>0</v>
      </c>
      <c r="BX217" s="184">
        <v>0</v>
      </c>
      <c r="BY217" s="184">
        <v>0</v>
      </c>
      <c r="BZ217" s="184">
        <v>0</v>
      </c>
      <c r="CA217" s="184">
        <v>0</v>
      </c>
      <c r="CB217" s="184">
        <v>0</v>
      </c>
      <c r="CC217" s="184">
        <v>0</v>
      </c>
      <c r="CD217" s="184">
        <v>0</v>
      </c>
      <c r="CE217" s="184">
        <v>0</v>
      </c>
      <c r="CF217" s="509">
        <v>0</v>
      </c>
      <c r="CG217" s="184">
        <v>0</v>
      </c>
      <c r="CH217" s="184"/>
      <c r="CI217" s="184">
        <f ca="1">SUM(OFFSET(BV217,,1):CH217)</f>
        <v>0</v>
      </c>
      <c r="CJ217" s="185"/>
      <c r="CK217" s="184">
        <v>0</v>
      </c>
      <c r="CL217" s="184">
        <v>0</v>
      </c>
      <c r="CM217" s="184">
        <v>0</v>
      </c>
      <c r="CN217" s="184">
        <v>0</v>
      </c>
      <c r="CO217" s="184">
        <v>0</v>
      </c>
      <c r="CP217" s="184">
        <v>0</v>
      </c>
      <c r="CQ217" s="184">
        <v>0</v>
      </c>
      <c r="CR217" s="184">
        <v>0</v>
      </c>
      <c r="CS217" s="184">
        <v>0</v>
      </c>
      <c r="CT217" s="184">
        <v>0</v>
      </c>
      <c r="CU217" s="184">
        <v>0</v>
      </c>
      <c r="CV217" s="184">
        <v>0</v>
      </c>
      <c r="CW217" s="184"/>
      <c r="CX217" s="184">
        <f ca="1">SUM(OFFSET(CK217,,1):CW217)</f>
        <v>0</v>
      </c>
      <c r="CY217" s="185"/>
      <c r="CZ217" s="184">
        <v>0</v>
      </c>
      <c r="DA217" s="184">
        <v>0</v>
      </c>
      <c r="DB217" s="184">
        <v>0</v>
      </c>
      <c r="DC217" s="184">
        <v>0</v>
      </c>
      <c r="DD217" s="184">
        <v>0</v>
      </c>
      <c r="DE217" s="184">
        <v>0</v>
      </c>
      <c r="DF217" s="184">
        <v>0</v>
      </c>
      <c r="DG217" s="184">
        <v>0</v>
      </c>
      <c r="DH217" s="184">
        <v>0</v>
      </c>
      <c r="DI217" s="184">
        <v>0</v>
      </c>
      <c r="DJ217" s="184">
        <v>0</v>
      </c>
      <c r="DK217" s="184">
        <v>0</v>
      </c>
      <c r="DL217" s="184"/>
      <c r="DM217" s="184">
        <f ca="1">SUM(OFFSET(CZ217,,1):DL217)</f>
        <v>0</v>
      </c>
      <c r="DN217" s="185"/>
      <c r="DO217" s="184">
        <v>0</v>
      </c>
      <c r="DP217" s="184">
        <v>0</v>
      </c>
      <c r="DQ217" s="184">
        <v>0</v>
      </c>
      <c r="DR217" s="184">
        <v>0</v>
      </c>
      <c r="DS217" s="184">
        <v>0</v>
      </c>
      <c r="DT217" s="184">
        <v>0</v>
      </c>
      <c r="DU217" s="184">
        <v>0</v>
      </c>
      <c r="DV217" s="184">
        <v>0</v>
      </c>
      <c r="DW217" s="184">
        <v>0</v>
      </c>
      <c r="DX217" s="184">
        <v>0</v>
      </c>
      <c r="DY217" s="184">
        <v>0</v>
      </c>
      <c r="DZ217" s="184">
        <v>0</v>
      </c>
      <c r="EA217" s="184"/>
      <c r="EB217" s="184">
        <f ca="1">SUM(OFFSET(DO217,,1):EA217)</f>
        <v>0</v>
      </c>
      <c r="EC217" s="185"/>
      <c r="ED217" s="184">
        <v>0</v>
      </c>
      <c r="EE217" s="184">
        <v>0</v>
      </c>
      <c r="EF217" s="184">
        <v>0</v>
      </c>
      <c r="EG217" s="184">
        <v>0</v>
      </c>
      <c r="EH217" s="184">
        <v>0</v>
      </c>
      <c r="EI217" s="184">
        <v>0</v>
      </c>
      <c r="EJ217" s="184">
        <v>0</v>
      </c>
      <c r="EK217" s="184">
        <v>0</v>
      </c>
      <c r="EL217" s="184">
        <v>0</v>
      </c>
      <c r="EM217" s="184">
        <v>0</v>
      </c>
      <c r="EN217" s="184">
        <v>0</v>
      </c>
      <c r="EO217" s="184">
        <v>0</v>
      </c>
      <c r="EP217" s="184"/>
      <c r="EQ217" s="184">
        <f ca="1">SUM(OFFSET(ED217,,1):EP217)</f>
        <v>0</v>
      </c>
      <c r="ER217" s="185"/>
      <c r="ES217" s="184">
        <v>0</v>
      </c>
      <c r="ET217" s="184">
        <v>0</v>
      </c>
      <c r="EU217" s="184">
        <v>0</v>
      </c>
      <c r="EV217" s="184">
        <v>0</v>
      </c>
      <c r="EW217" s="184">
        <v>0</v>
      </c>
      <c r="EX217" s="184">
        <v>0</v>
      </c>
      <c r="EY217" s="184">
        <v>0</v>
      </c>
      <c r="EZ217" s="184">
        <v>0</v>
      </c>
      <c r="FA217" s="184">
        <v>0</v>
      </c>
      <c r="FB217" s="184">
        <v>0</v>
      </c>
      <c r="FC217" s="184">
        <v>0</v>
      </c>
      <c r="FD217" s="184">
        <v>0</v>
      </c>
      <c r="FE217" s="184"/>
      <c r="FF217" s="184">
        <f ca="1">SUM(OFFSET(ES217,,1):FE217)</f>
        <v>0</v>
      </c>
      <c r="FG217" s="185"/>
      <c r="FH217" s="184">
        <v>0</v>
      </c>
      <c r="FI217" s="184">
        <v>0</v>
      </c>
      <c r="FJ217" s="184">
        <v>0</v>
      </c>
      <c r="FK217" s="184">
        <v>0</v>
      </c>
      <c r="FL217" s="184">
        <v>0</v>
      </c>
      <c r="FM217" s="184">
        <v>0</v>
      </c>
      <c r="FN217" s="184">
        <v>0</v>
      </c>
      <c r="FO217" s="184">
        <v>0</v>
      </c>
      <c r="FP217" s="184">
        <v>0</v>
      </c>
      <c r="FQ217" s="184">
        <v>0</v>
      </c>
      <c r="FR217" s="184">
        <v>0</v>
      </c>
      <c r="FS217" s="184">
        <v>0</v>
      </c>
      <c r="FT217" s="184"/>
      <c r="FU217" s="184">
        <f ca="1">SUM(OFFSET(FH217,,1):FT217)</f>
        <v>0</v>
      </c>
      <c r="FV217" s="185"/>
      <c r="FW217" s="184">
        <v>0</v>
      </c>
      <c r="FX217" s="184">
        <v>0</v>
      </c>
      <c r="FY217" s="184">
        <v>0</v>
      </c>
      <c r="FZ217" s="184">
        <v>0</v>
      </c>
      <c r="GA217" s="184">
        <v>0</v>
      </c>
      <c r="GB217" s="184">
        <v>0</v>
      </c>
      <c r="GC217" s="184">
        <v>0</v>
      </c>
      <c r="GD217" s="184">
        <v>0</v>
      </c>
      <c r="GE217" s="184">
        <v>0</v>
      </c>
      <c r="GF217" s="184">
        <v>0</v>
      </c>
      <c r="GG217" s="184">
        <v>0</v>
      </c>
      <c r="GH217" s="184">
        <v>0</v>
      </c>
      <c r="GI217" s="184"/>
      <c r="GJ217" s="184">
        <f ca="1">SUM(OFFSET(FW217,,1):GI217)</f>
        <v>0</v>
      </c>
      <c r="GK217" s="185"/>
      <c r="GL217" s="184">
        <v>0</v>
      </c>
      <c r="GM217" s="184">
        <v>0</v>
      </c>
      <c r="GN217" s="184">
        <v>0</v>
      </c>
      <c r="GO217" s="184">
        <v>0</v>
      </c>
      <c r="GP217" s="184">
        <v>0</v>
      </c>
      <c r="GQ217" s="184">
        <v>0</v>
      </c>
      <c r="GR217" s="184">
        <v>0</v>
      </c>
      <c r="GS217" s="184">
        <v>0</v>
      </c>
      <c r="GT217" s="184">
        <v>0</v>
      </c>
      <c r="GU217" s="184">
        <v>0</v>
      </c>
      <c r="GV217" s="184">
        <v>0</v>
      </c>
      <c r="GW217" s="184">
        <v>0</v>
      </c>
      <c r="GX217" s="184"/>
      <c r="GY217" s="184">
        <f ca="1">SUM(OFFSET(GL217,,1):GX217)</f>
        <v>0</v>
      </c>
    </row>
    <row r="218" spans="1:207" s="137" customFormat="1" ht="12" customHeight="1">
      <c r="A218" s="133"/>
      <c r="B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Y218" s="133"/>
      <c r="Z218" s="133"/>
      <c r="AA218" s="190"/>
      <c r="AB218" s="190" t="s">
        <v>182</v>
      </c>
      <c r="AC218" s="188">
        <f>SUM(AC205:AC217)</f>
        <v>0</v>
      </c>
      <c r="AD218" s="188">
        <f t="shared" ref="AD218:AN218" si="427">SUM(AD205:AD217)</f>
        <v>1178486.840915344</v>
      </c>
      <c r="AE218" s="188">
        <f t="shared" si="427"/>
        <v>525188</v>
      </c>
      <c r="AF218" s="188">
        <f t="shared" si="427"/>
        <v>497814.11749176198</v>
      </c>
      <c r="AG218" s="188">
        <f t="shared" si="427"/>
        <v>240751.364</v>
      </c>
      <c r="AH218" s="188">
        <f t="shared" si="427"/>
        <v>248064.701272265</v>
      </c>
      <c r="AI218" s="188">
        <f t="shared" si="427"/>
        <v>179398.01789501551</v>
      </c>
      <c r="AJ218" s="188">
        <f t="shared" si="427"/>
        <v>261494.0706526</v>
      </c>
      <c r="AK218" s="188">
        <f t="shared" si="427"/>
        <v>339007.52896000003</v>
      </c>
      <c r="AL218" s="188">
        <f t="shared" si="427"/>
        <v>726626.50517166802</v>
      </c>
      <c r="AM218" s="188">
        <f t="shared" si="427"/>
        <v>131853.76311439648</v>
      </c>
      <c r="AN218" s="188">
        <f t="shared" si="427"/>
        <v>8082</v>
      </c>
      <c r="AO218" s="188"/>
      <c r="AP218" s="188">
        <f ca="1">SUM(OFFSET(AC218,,1):AO218)</f>
        <v>4336766.9094730504</v>
      </c>
      <c r="AQ218" s="189"/>
      <c r="AR218" s="188">
        <f>SUM(AR205:AR217)</f>
        <v>0</v>
      </c>
      <c r="AS218" s="188">
        <f t="shared" ref="AS218:BC218" si="428">SUM(AS205:AS217)</f>
        <v>1184438.090915344</v>
      </c>
      <c r="AT218" s="188">
        <f t="shared" si="428"/>
        <v>530458.5</v>
      </c>
      <c r="AU218" s="188">
        <f t="shared" si="428"/>
        <v>499769.11749176198</v>
      </c>
      <c r="AV218" s="188">
        <f t="shared" si="428"/>
        <v>241823.52989999999</v>
      </c>
      <c r="AW218" s="188">
        <f t="shared" si="428"/>
        <v>247384.56819999998</v>
      </c>
      <c r="AX218" s="188">
        <f t="shared" si="428"/>
        <v>179532.7667630155</v>
      </c>
      <c r="AY218" s="188">
        <f t="shared" si="428"/>
        <v>263087.8075</v>
      </c>
      <c r="AZ218" s="188">
        <f t="shared" si="428"/>
        <v>342765.71759999997</v>
      </c>
      <c r="BA218" s="188">
        <f t="shared" si="428"/>
        <v>678305.50517166802</v>
      </c>
      <c r="BB218" s="188">
        <f t="shared" si="428"/>
        <v>134191.76311439648</v>
      </c>
      <c r="BC218" s="188">
        <f t="shared" si="428"/>
        <v>8082</v>
      </c>
      <c r="BD218" s="188"/>
      <c r="BE218" s="188">
        <f ca="1">SUM(OFFSET(AR218,,1):BD218)</f>
        <v>4309839.3666561861</v>
      </c>
      <c r="BF218" s="189"/>
      <c r="BG218" s="188">
        <f t="shared" ca="1" si="426"/>
        <v>0</v>
      </c>
      <c r="BH218" s="188">
        <f t="shared" ca="1" si="426"/>
        <v>5951.25</v>
      </c>
      <c r="BI218" s="188">
        <f t="shared" ca="1" si="426"/>
        <v>5270.5</v>
      </c>
      <c r="BJ218" s="188">
        <f t="shared" ca="1" si="426"/>
        <v>1955</v>
      </c>
      <c r="BK218" s="188">
        <f t="shared" ca="1" si="426"/>
        <v>1072.1658999999927</v>
      </c>
      <c r="BL218" s="188">
        <f t="shared" ca="1" si="426"/>
        <v>-680.13307226501638</v>
      </c>
      <c r="BM218" s="188">
        <f t="shared" ca="1" si="426"/>
        <v>134.74886799999513</v>
      </c>
      <c r="BN218" s="188">
        <f t="shared" ca="1" si="426"/>
        <v>1593.7368473999959</v>
      </c>
      <c r="BO218" s="188">
        <f t="shared" ca="1" si="426"/>
        <v>3758.1886399999494</v>
      </c>
      <c r="BP218" s="188">
        <f t="shared" ca="1" si="426"/>
        <v>-48321</v>
      </c>
      <c r="BQ218" s="188">
        <f t="shared" ca="1" si="426"/>
        <v>2338</v>
      </c>
      <c r="BR218" s="188">
        <f t="shared" ca="1" si="426"/>
        <v>0</v>
      </c>
      <c r="BS218" s="188"/>
      <c r="BT218" s="188">
        <f ca="1">SUM(OFFSET(BG218,,1):BS218)</f>
        <v>-26927.542816865083</v>
      </c>
      <c r="BU218" s="189"/>
      <c r="BV218" s="188">
        <f>SUM(BV205:BV217)</f>
        <v>0</v>
      </c>
      <c r="BW218" s="188">
        <f t="shared" ref="BW218:CG218" si="429">SUM(BW205:BW217)</f>
        <v>1178413.9222604092</v>
      </c>
      <c r="BX218" s="188">
        <f t="shared" si="429"/>
        <v>499380.91081317415</v>
      </c>
      <c r="BY218" s="188">
        <f t="shared" si="429"/>
        <v>473721.67105263157</v>
      </c>
      <c r="BZ218" s="188">
        <f t="shared" si="429"/>
        <v>155403.61811835779</v>
      </c>
      <c r="CA218" s="188">
        <f t="shared" si="429"/>
        <v>156069.11843575421</v>
      </c>
      <c r="CB218" s="188">
        <f t="shared" si="429"/>
        <v>166465.45820267807</v>
      </c>
      <c r="CC218" s="188">
        <f t="shared" si="429"/>
        <v>249020.7398480899</v>
      </c>
      <c r="CD218" s="188">
        <f t="shared" si="429"/>
        <v>322587.4576905123</v>
      </c>
      <c r="CE218" s="188">
        <f t="shared" si="429"/>
        <v>680678.14714818215</v>
      </c>
      <c r="CF218" s="188">
        <f t="shared" si="429"/>
        <v>134777.93211218924</v>
      </c>
      <c r="CG218" s="188">
        <f t="shared" si="429"/>
        <v>0</v>
      </c>
      <c r="CH218" s="188"/>
      <c r="CI218" s="188">
        <f ca="1">SUM(OFFSET(BV218,,1):CH218)</f>
        <v>4016518.9756819783</v>
      </c>
      <c r="CJ218" s="189"/>
      <c r="CK218" s="188">
        <f>SUM(CK205:CK217)</f>
        <v>0</v>
      </c>
      <c r="CL218" s="188">
        <f t="shared" ref="CL218:CV218" si="430">SUM(CL205:CL217)</f>
        <v>767171.39809904899</v>
      </c>
      <c r="CM218" s="188">
        <f t="shared" si="430"/>
        <v>512110.29582672077</v>
      </c>
      <c r="CN218" s="188">
        <f t="shared" si="430"/>
        <v>479858.71842105262</v>
      </c>
      <c r="CO218" s="188">
        <f t="shared" si="430"/>
        <v>163441.85812603531</v>
      </c>
      <c r="CP218" s="188">
        <f t="shared" si="430"/>
        <v>177877.76770677173</v>
      </c>
      <c r="CQ218" s="188">
        <f t="shared" si="430"/>
        <v>183329.95186346309</v>
      </c>
      <c r="CR218" s="188">
        <f t="shared" si="430"/>
        <v>249252.2692598546</v>
      </c>
      <c r="CS218" s="188">
        <f t="shared" si="430"/>
        <v>322587.4576905123</v>
      </c>
      <c r="CT218" s="188">
        <f t="shared" si="430"/>
        <v>703110.72882309521</v>
      </c>
      <c r="CU218" s="188">
        <f t="shared" si="430"/>
        <v>142642.02685358629</v>
      </c>
      <c r="CV218" s="188">
        <f t="shared" si="430"/>
        <v>0</v>
      </c>
      <c r="CW218" s="188"/>
      <c r="CX218" s="188">
        <f ca="1">SUM(OFFSET(CK218,,1):CW218)</f>
        <v>3701382.4726701407</v>
      </c>
      <c r="CY218" s="189"/>
      <c r="CZ218" s="188">
        <f>SUM(CZ205:CZ217)</f>
        <v>0</v>
      </c>
      <c r="DA218" s="188">
        <f t="shared" ref="DA218:DK218" si="431">SUM(DA205:DA217)</f>
        <v>856303.87393768877</v>
      </c>
      <c r="DB218" s="188">
        <f t="shared" si="431"/>
        <v>513985.29582672077</v>
      </c>
      <c r="DC218" s="188">
        <f t="shared" si="431"/>
        <v>482870.76578947372</v>
      </c>
      <c r="DD218" s="188">
        <f t="shared" si="431"/>
        <v>161368.99561810051</v>
      </c>
      <c r="DE218" s="188">
        <f t="shared" si="431"/>
        <v>197188.97372939123</v>
      </c>
      <c r="DF218" s="188">
        <f t="shared" si="431"/>
        <v>192817.88026562764</v>
      </c>
      <c r="DG218" s="188">
        <f t="shared" si="431"/>
        <v>283484.99523004919</v>
      </c>
      <c r="DH218" s="188">
        <f t="shared" si="431"/>
        <v>322587.4576905123</v>
      </c>
      <c r="DI218" s="188">
        <f t="shared" si="431"/>
        <v>735960.93177035463</v>
      </c>
      <c r="DJ218" s="188">
        <f t="shared" si="431"/>
        <v>143308.38746933214</v>
      </c>
      <c r="DK218" s="188">
        <f t="shared" si="431"/>
        <v>0</v>
      </c>
      <c r="DL218" s="188"/>
      <c r="DM218" s="188">
        <f ca="1">SUM(OFFSET(CZ218,,1):DL218)</f>
        <v>3889877.557327251</v>
      </c>
      <c r="DN218" s="189"/>
      <c r="DO218" s="188">
        <f>SUM(DO205:DO217)</f>
        <v>0</v>
      </c>
      <c r="DP218" s="188">
        <f t="shared" ref="DP218:DZ218" si="432">SUM(DP205:DP217)</f>
        <v>900547.77220449154</v>
      </c>
      <c r="DQ218" s="188">
        <f t="shared" si="432"/>
        <v>513985.29582672077</v>
      </c>
      <c r="DR218" s="188">
        <f t="shared" si="432"/>
        <v>485882.81315789471</v>
      </c>
      <c r="DS218" s="188">
        <f t="shared" si="432"/>
        <v>163517.05951591762</v>
      </c>
      <c r="DT218" s="188">
        <f t="shared" si="432"/>
        <v>209461.9220874774</v>
      </c>
      <c r="DU218" s="188">
        <f t="shared" si="432"/>
        <v>198617.52603848194</v>
      </c>
      <c r="DV218" s="188">
        <f t="shared" si="432"/>
        <v>283484.99523004919</v>
      </c>
      <c r="DW218" s="188">
        <f t="shared" si="432"/>
        <v>322587.4576905123</v>
      </c>
      <c r="DX218" s="188">
        <f t="shared" si="432"/>
        <v>770057.18316478864</v>
      </c>
      <c r="DY218" s="188">
        <f t="shared" si="432"/>
        <v>144558.38746933214</v>
      </c>
      <c r="DZ218" s="188">
        <f t="shared" si="432"/>
        <v>0</v>
      </c>
      <c r="EA218" s="188"/>
      <c r="EB218" s="188">
        <f ca="1">SUM(OFFSET(DO218,,1):EA218)</f>
        <v>3992700.4123856663</v>
      </c>
      <c r="EC218" s="189"/>
      <c r="ED218" s="188">
        <f>SUM(ED205:ED217)</f>
        <v>0</v>
      </c>
      <c r="EE218" s="188">
        <f t="shared" ref="EE218:EO218" si="433">SUM(EE205:EE217)</f>
        <v>917631.63156097266</v>
      </c>
      <c r="EF218" s="188">
        <f t="shared" si="433"/>
        <v>513985.29582672077</v>
      </c>
      <c r="EG218" s="188">
        <f t="shared" si="433"/>
        <v>486507.81315789471</v>
      </c>
      <c r="EH218" s="188">
        <f t="shared" si="433"/>
        <v>163517.05951591762</v>
      </c>
      <c r="EI218" s="188">
        <f t="shared" si="433"/>
        <v>219984.87044556462</v>
      </c>
      <c r="EJ218" s="188">
        <f t="shared" si="433"/>
        <v>204417.17181133627</v>
      </c>
      <c r="EK218" s="188">
        <f t="shared" si="433"/>
        <v>283484.99523004919</v>
      </c>
      <c r="EL218" s="188">
        <f t="shared" si="433"/>
        <v>322587.4576905123</v>
      </c>
      <c r="EM218" s="188">
        <f t="shared" si="433"/>
        <v>788232.7075427844</v>
      </c>
      <c r="EN218" s="188">
        <f t="shared" si="433"/>
        <v>144558.38746933214</v>
      </c>
      <c r="EO218" s="188">
        <f t="shared" si="433"/>
        <v>0</v>
      </c>
      <c r="EP218" s="188"/>
      <c r="EQ218" s="188">
        <f ca="1">SUM(OFFSET(ED218,,1):EP218)</f>
        <v>4044907.3902510852</v>
      </c>
      <c r="ER218" s="189"/>
      <c r="ES218" s="188">
        <f>SUM(ES205:ES217)</f>
        <v>0</v>
      </c>
      <c r="ET218" s="188">
        <f t="shared" ref="ET218:FD218" si="434">SUM(ET205:ET217)</f>
        <v>919506.63156097266</v>
      </c>
      <c r="EU218" s="188">
        <f t="shared" si="434"/>
        <v>513985.29582672077</v>
      </c>
      <c r="EV218" s="188">
        <f t="shared" si="434"/>
        <v>486507.81315789471</v>
      </c>
      <c r="EW218" s="188">
        <f t="shared" si="434"/>
        <v>163517.05951591762</v>
      </c>
      <c r="EX218" s="188">
        <f t="shared" si="434"/>
        <v>222484.87044556462</v>
      </c>
      <c r="EY218" s="188">
        <f t="shared" si="434"/>
        <v>204417.17181133627</v>
      </c>
      <c r="EZ218" s="188">
        <f t="shared" si="434"/>
        <v>283484.99523004919</v>
      </c>
      <c r="FA218" s="188">
        <f t="shared" si="434"/>
        <v>322587.4576905123</v>
      </c>
      <c r="FB218" s="188">
        <f t="shared" si="434"/>
        <v>790482.7075427844</v>
      </c>
      <c r="FC218" s="188">
        <f t="shared" si="434"/>
        <v>144558.38746933214</v>
      </c>
      <c r="FD218" s="188">
        <f t="shared" si="434"/>
        <v>0</v>
      </c>
      <c r="FE218" s="188"/>
      <c r="FF218" s="188">
        <f ca="1">SUM(OFFSET(ES218,,1):FE218)</f>
        <v>4051532.3902510852</v>
      </c>
      <c r="FG218" s="189"/>
      <c r="FH218" s="188">
        <f>SUM(FH205:FH217)</f>
        <v>0</v>
      </c>
      <c r="FI218" s="188">
        <f t="shared" ref="FI218:FS218" si="435">SUM(FI205:FI217)</f>
        <v>919506.63156097266</v>
      </c>
      <c r="FJ218" s="188">
        <f t="shared" si="435"/>
        <v>513985.29582672077</v>
      </c>
      <c r="FK218" s="188">
        <f t="shared" si="435"/>
        <v>486507.81315789471</v>
      </c>
      <c r="FL218" s="188">
        <f t="shared" si="435"/>
        <v>163517.05951591762</v>
      </c>
      <c r="FM218" s="188">
        <f t="shared" si="435"/>
        <v>222484.87044556462</v>
      </c>
      <c r="FN218" s="188">
        <f t="shared" si="435"/>
        <v>204417.17181133627</v>
      </c>
      <c r="FO218" s="188">
        <f t="shared" si="435"/>
        <v>283484.99523004919</v>
      </c>
      <c r="FP218" s="188">
        <f t="shared" si="435"/>
        <v>322587.4576905123</v>
      </c>
      <c r="FQ218" s="188">
        <f t="shared" si="435"/>
        <v>790482.7075427844</v>
      </c>
      <c r="FR218" s="188">
        <f t="shared" si="435"/>
        <v>144558.38746933214</v>
      </c>
      <c r="FS218" s="188">
        <f t="shared" si="435"/>
        <v>0</v>
      </c>
      <c r="FT218" s="188"/>
      <c r="FU218" s="188">
        <f ca="1">SUM(OFFSET(FH218,,1):FT218)</f>
        <v>4051532.3902510852</v>
      </c>
      <c r="FV218" s="189"/>
      <c r="FW218" s="188">
        <f>SUM(FW205:FW217)</f>
        <v>0</v>
      </c>
      <c r="FX218" s="188">
        <f t="shared" ref="FX218:GH218" si="436">SUM(FX205:FX217)</f>
        <v>919506.63156097266</v>
      </c>
      <c r="FY218" s="188">
        <f t="shared" si="436"/>
        <v>513985.29582672077</v>
      </c>
      <c r="FZ218" s="188">
        <f t="shared" si="436"/>
        <v>486507.81315789471</v>
      </c>
      <c r="GA218" s="188">
        <f t="shared" si="436"/>
        <v>163517.05951591762</v>
      </c>
      <c r="GB218" s="188">
        <f t="shared" si="436"/>
        <v>222484.87044556462</v>
      </c>
      <c r="GC218" s="188">
        <f t="shared" si="436"/>
        <v>204417.17181133627</v>
      </c>
      <c r="GD218" s="188">
        <f t="shared" si="436"/>
        <v>283484.99523004919</v>
      </c>
      <c r="GE218" s="188">
        <f t="shared" si="436"/>
        <v>322587.4576905123</v>
      </c>
      <c r="GF218" s="188">
        <f t="shared" si="436"/>
        <v>790482.7075427844</v>
      </c>
      <c r="GG218" s="188">
        <f t="shared" si="436"/>
        <v>144558.38746933214</v>
      </c>
      <c r="GH218" s="188">
        <f t="shared" si="436"/>
        <v>0</v>
      </c>
      <c r="GI218" s="188"/>
      <c r="GJ218" s="188">
        <f ca="1">SUM(OFFSET(FW218,,1):GI218)</f>
        <v>4051532.3902510852</v>
      </c>
      <c r="GK218" s="189"/>
      <c r="GL218" s="188">
        <f>SUM(GL205:GL217)</f>
        <v>0</v>
      </c>
      <c r="GM218" s="188">
        <f t="shared" ref="GM218:GW218" si="437">SUM(GM205:GM217)</f>
        <v>919506.63156097266</v>
      </c>
      <c r="GN218" s="188">
        <f t="shared" si="437"/>
        <v>513985.29582672077</v>
      </c>
      <c r="GO218" s="188">
        <f t="shared" si="437"/>
        <v>486507.81315789471</v>
      </c>
      <c r="GP218" s="188">
        <f t="shared" si="437"/>
        <v>163517.05951591762</v>
      </c>
      <c r="GQ218" s="188">
        <f t="shared" si="437"/>
        <v>222484.87044556462</v>
      </c>
      <c r="GR218" s="188">
        <f t="shared" si="437"/>
        <v>204417.17181133627</v>
      </c>
      <c r="GS218" s="188">
        <f t="shared" si="437"/>
        <v>283484.99523004919</v>
      </c>
      <c r="GT218" s="188">
        <f t="shared" si="437"/>
        <v>322587.4576905123</v>
      </c>
      <c r="GU218" s="188">
        <f t="shared" si="437"/>
        <v>790482.7075427844</v>
      </c>
      <c r="GV218" s="188">
        <f t="shared" si="437"/>
        <v>144558.38746933214</v>
      </c>
      <c r="GW218" s="188">
        <f t="shared" si="437"/>
        <v>0</v>
      </c>
      <c r="GX218" s="188"/>
      <c r="GY218" s="188">
        <f ca="1">SUM(OFFSET(GL218,,1):GX218)</f>
        <v>4051532.3902510852</v>
      </c>
    </row>
    <row r="219" spans="1:207" s="137" customFormat="1" ht="12" customHeight="1">
      <c r="A219" s="133"/>
      <c r="B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Y219" s="133"/>
      <c r="Z219" s="133"/>
      <c r="AA219" s="183"/>
      <c r="AB219" s="190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5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5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5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5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5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5"/>
      <c r="DO219" s="184"/>
      <c r="DP219" s="184"/>
      <c r="DQ219" s="184"/>
      <c r="DR219" s="184"/>
      <c r="DS219" s="184"/>
      <c r="DT219" s="184"/>
      <c r="DU219" s="184"/>
      <c r="DV219" s="184"/>
      <c r="DW219" s="184"/>
      <c r="DX219" s="184"/>
      <c r="DY219" s="184"/>
      <c r="DZ219" s="184"/>
      <c r="EA219" s="184"/>
      <c r="EB219" s="184"/>
      <c r="EC219" s="185"/>
      <c r="ED219" s="184"/>
      <c r="EE219" s="184"/>
      <c r="EF219" s="184"/>
      <c r="EG219" s="184"/>
      <c r="EH219" s="184"/>
      <c r="EI219" s="184"/>
      <c r="EJ219" s="184"/>
      <c r="EK219" s="184"/>
      <c r="EL219" s="184"/>
      <c r="EM219" s="184"/>
      <c r="EN219" s="184"/>
      <c r="EO219" s="184"/>
      <c r="EP219" s="184"/>
      <c r="EQ219" s="184"/>
      <c r="ER219" s="185"/>
      <c r="ES219" s="184"/>
      <c r="ET219" s="184"/>
      <c r="EU219" s="184"/>
      <c r="EV219" s="184"/>
      <c r="EW219" s="184"/>
      <c r="EX219" s="184"/>
      <c r="EY219" s="184"/>
      <c r="EZ219" s="184"/>
      <c r="FA219" s="184"/>
      <c r="FB219" s="184"/>
      <c r="FC219" s="184"/>
      <c r="FD219" s="184"/>
      <c r="FE219" s="184"/>
      <c r="FF219" s="184"/>
      <c r="FG219" s="185"/>
      <c r="FH219" s="184"/>
      <c r="FI219" s="184"/>
      <c r="FJ219" s="184"/>
      <c r="FK219" s="184"/>
      <c r="FL219" s="184"/>
      <c r="FM219" s="184"/>
      <c r="FN219" s="184"/>
      <c r="FO219" s="184"/>
      <c r="FP219" s="184"/>
      <c r="FQ219" s="184"/>
      <c r="FR219" s="184"/>
      <c r="FS219" s="184"/>
      <c r="FT219" s="184"/>
      <c r="FU219" s="184"/>
      <c r="FV219" s="185"/>
      <c r="FW219" s="184"/>
      <c r="FX219" s="184"/>
      <c r="FY219" s="184"/>
      <c r="FZ219" s="184"/>
      <c r="GA219" s="184"/>
      <c r="GB219" s="184"/>
      <c r="GC219" s="184"/>
      <c r="GD219" s="184"/>
      <c r="GE219" s="184"/>
      <c r="GF219" s="184"/>
      <c r="GG219" s="184"/>
      <c r="GH219" s="184"/>
      <c r="GI219" s="184"/>
      <c r="GJ219" s="184"/>
      <c r="GK219" s="185"/>
      <c r="GL219" s="184"/>
      <c r="GM219" s="184"/>
      <c r="GN219" s="184"/>
      <c r="GO219" s="184"/>
      <c r="GP219" s="184"/>
      <c r="GQ219" s="184"/>
      <c r="GR219" s="184"/>
      <c r="GS219" s="184"/>
      <c r="GT219" s="184"/>
      <c r="GU219" s="184"/>
      <c r="GV219" s="184"/>
      <c r="GW219" s="184"/>
      <c r="GX219" s="184"/>
      <c r="GY219" s="184"/>
    </row>
    <row r="220" spans="1:207" s="137" customFormat="1" ht="12" customHeight="1">
      <c r="A220" s="133"/>
      <c r="B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Y220" s="133"/>
      <c r="Z220" s="133"/>
      <c r="AA220" s="190" t="s">
        <v>184</v>
      </c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5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5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5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5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5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5"/>
      <c r="DO220" s="184"/>
      <c r="DP220" s="184"/>
      <c r="DQ220" s="184"/>
      <c r="DR220" s="184"/>
      <c r="DS220" s="184"/>
      <c r="DT220" s="184"/>
      <c r="DU220" s="184"/>
      <c r="DV220" s="184"/>
      <c r="DW220" s="184"/>
      <c r="DX220" s="184"/>
      <c r="DY220" s="184"/>
      <c r="DZ220" s="184"/>
      <c r="EA220" s="184"/>
      <c r="EB220" s="184"/>
      <c r="EC220" s="185"/>
      <c r="ED220" s="184"/>
      <c r="EE220" s="184"/>
      <c r="EF220" s="184"/>
      <c r="EG220" s="184"/>
      <c r="EH220" s="184"/>
      <c r="EI220" s="184"/>
      <c r="EJ220" s="184"/>
      <c r="EK220" s="184"/>
      <c r="EL220" s="184"/>
      <c r="EM220" s="184"/>
      <c r="EN220" s="184"/>
      <c r="EO220" s="184"/>
      <c r="EP220" s="184"/>
      <c r="EQ220" s="184"/>
      <c r="ER220" s="185"/>
      <c r="ES220" s="184"/>
      <c r="ET220" s="184"/>
      <c r="EU220" s="184"/>
      <c r="EV220" s="184"/>
      <c r="EW220" s="184"/>
      <c r="EX220" s="184"/>
      <c r="EY220" s="184"/>
      <c r="EZ220" s="184"/>
      <c r="FA220" s="184"/>
      <c r="FB220" s="184"/>
      <c r="FC220" s="184"/>
      <c r="FD220" s="184"/>
      <c r="FE220" s="184"/>
      <c r="FF220" s="184"/>
      <c r="FG220" s="185"/>
      <c r="FH220" s="184"/>
      <c r="FI220" s="184"/>
      <c r="FJ220" s="184"/>
      <c r="FK220" s="184"/>
      <c r="FL220" s="184"/>
      <c r="FM220" s="184"/>
      <c r="FN220" s="184"/>
      <c r="FO220" s="184"/>
      <c r="FP220" s="184"/>
      <c r="FQ220" s="184"/>
      <c r="FR220" s="184"/>
      <c r="FS220" s="184"/>
      <c r="FT220" s="184"/>
      <c r="FU220" s="184"/>
      <c r="FV220" s="185"/>
      <c r="FW220" s="184"/>
      <c r="FX220" s="184"/>
      <c r="FY220" s="184"/>
      <c r="FZ220" s="184"/>
      <c r="GA220" s="184"/>
      <c r="GB220" s="184"/>
      <c r="GC220" s="184"/>
      <c r="GD220" s="184"/>
      <c r="GE220" s="184"/>
      <c r="GF220" s="184"/>
      <c r="GG220" s="184"/>
      <c r="GH220" s="184"/>
      <c r="GI220" s="184"/>
      <c r="GJ220" s="184"/>
      <c r="GK220" s="185"/>
      <c r="GL220" s="184"/>
      <c r="GM220" s="184"/>
      <c r="GN220" s="184"/>
      <c r="GO220" s="184"/>
      <c r="GP220" s="184"/>
      <c r="GQ220" s="184"/>
      <c r="GR220" s="184"/>
      <c r="GS220" s="184"/>
      <c r="GT220" s="184"/>
      <c r="GU220" s="184"/>
      <c r="GV220" s="184"/>
      <c r="GW220" s="184"/>
      <c r="GX220" s="184"/>
      <c r="GY220" s="184"/>
    </row>
    <row r="221" spans="1:207" s="137" customFormat="1" ht="12" hidden="1" customHeight="1">
      <c r="A221" s="172" t="str">
        <f t="shared" ref="A221:A237" ca="1" si="438">IF(SUM(AC221:BG221)=0,"#hiderow","#showrow")</f>
        <v>#hiderow</v>
      </c>
      <c r="B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61">
        <f t="shared" ref="U221:U237" si="439">V221</f>
        <v>8311</v>
      </c>
      <c r="V221" s="186">
        <v>8311</v>
      </c>
      <c r="W221" s="133"/>
      <c r="Y221" s="133"/>
      <c r="Z221" s="133"/>
      <c r="AA221" s="183">
        <f t="shared" ref="AA221:AA237" si="440">V221</f>
        <v>8311</v>
      </c>
      <c r="AB221" s="183" t="s">
        <v>301</v>
      </c>
      <c r="AC221" s="184"/>
      <c r="AD221" s="184">
        <v>0</v>
      </c>
      <c r="AE221" s="184">
        <v>0</v>
      </c>
      <c r="AF221" s="184">
        <v>0</v>
      </c>
      <c r="AG221" s="184">
        <v>0</v>
      </c>
      <c r="AH221" s="184">
        <v>0</v>
      </c>
      <c r="AI221" s="184">
        <v>0</v>
      </c>
      <c r="AJ221" s="184">
        <v>0</v>
      </c>
      <c r="AK221" s="184">
        <v>0</v>
      </c>
      <c r="AL221" s="184">
        <v>0</v>
      </c>
      <c r="AM221" s="184">
        <v>0</v>
      </c>
      <c r="AN221" s="184">
        <v>0</v>
      </c>
      <c r="AO221" s="184"/>
      <c r="AP221" s="184">
        <f ca="1">SUM(OFFSET(AC221,,1):AO221)</f>
        <v>0</v>
      </c>
      <c r="AQ221" s="185"/>
      <c r="AR221" s="184">
        <v>0</v>
      </c>
      <c r="AS221" s="184">
        <v>0</v>
      </c>
      <c r="AT221" s="184">
        <v>0</v>
      </c>
      <c r="AU221" s="184">
        <v>0</v>
      </c>
      <c r="AV221" s="184">
        <v>0</v>
      </c>
      <c r="AW221" s="184">
        <v>0</v>
      </c>
      <c r="AX221" s="184">
        <v>0</v>
      </c>
      <c r="AY221" s="184">
        <v>0</v>
      </c>
      <c r="AZ221" s="184">
        <v>0</v>
      </c>
      <c r="BA221" s="184">
        <v>0</v>
      </c>
      <c r="BB221" s="184">
        <v>0</v>
      </c>
      <c r="BC221" s="184">
        <v>0</v>
      </c>
      <c r="BD221" s="184"/>
      <c r="BE221" s="184">
        <f ca="1">SUM(OFFSET(AR221,,1):BD221)</f>
        <v>0</v>
      </c>
      <c r="BF221" s="185"/>
      <c r="BG221" s="184">
        <f t="shared" ref="BG221:BR230" ca="1" si="441">OFFSET($AR221,,COLUMN()-COLUMN($BG221))-OFFSET($AC221,,COLUMN()-COLUMN($BG221))</f>
        <v>0</v>
      </c>
      <c r="BH221" s="184">
        <f t="shared" ca="1" si="441"/>
        <v>0</v>
      </c>
      <c r="BI221" s="184">
        <f t="shared" ca="1" si="441"/>
        <v>0</v>
      </c>
      <c r="BJ221" s="184">
        <f t="shared" ca="1" si="441"/>
        <v>0</v>
      </c>
      <c r="BK221" s="184">
        <f t="shared" ca="1" si="441"/>
        <v>0</v>
      </c>
      <c r="BL221" s="184">
        <f t="shared" ca="1" si="441"/>
        <v>0</v>
      </c>
      <c r="BM221" s="184">
        <f t="shared" ca="1" si="441"/>
        <v>0</v>
      </c>
      <c r="BN221" s="184">
        <f t="shared" ca="1" si="441"/>
        <v>0</v>
      </c>
      <c r="BO221" s="184">
        <f t="shared" ca="1" si="441"/>
        <v>0</v>
      </c>
      <c r="BP221" s="184">
        <f t="shared" ca="1" si="441"/>
        <v>0</v>
      </c>
      <c r="BQ221" s="184">
        <f t="shared" ca="1" si="441"/>
        <v>0</v>
      </c>
      <c r="BR221" s="184">
        <f t="shared" ca="1" si="441"/>
        <v>0</v>
      </c>
      <c r="BS221" s="184"/>
      <c r="BT221" s="184">
        <f ca="1">SUM(OFFSET(BG221,,1):BS221)</f>
        <v>0</v>
      </c>
      <c r="BU221" s="185"/>
      <c r="BV221" s="184">
        <v>0</v>
      </c>
      <c r="BW221" s="184">
        <v>0</v>
      </c>
      <c r="BX221" s="184">
        <v>0</v>
      </c>
      <c r="BY221" s="184">
        <v>0</v>
      </c>
      <c r="BZ221" s="184">
        <v>0</v>
      </c>
      <c r="CA221" s="184">
        <v>0</v>
      </c>
      <c r="CB221" s="184">
        <v>0</v>
      </c>
      <c r="CC221" s="184">
        <v>0</v>
      </c>
      <c r="CD221" s="184">
        <v>0</v>
      </c>
      <c r="CE221" s="184">
        <v>0</v>
      </c>
      <c r="CF221" s="184">
        <v>0</v>
      </c>
      <c r="CG221" s="184">
        <v>0</v>
      </c>
      <c r="CH221" s="184"/>
      <c r="CI221" s="184">
        <f ca="1">SUM(OFFSET(BV221,,1):CH221)</f>
        <v>0</v>
      </c>
      <c r="CJ221" s="185"/>
      <c r="CK221" s="184">
        <v>0</v>
      </c>
      <c r="CL221" s="184">
        <v>0</v>
      </c>
      <c r="CM221" s="184">
        <v>0</v>
      </c>
      <c r="CN221" s="184">
        <v>0</v>
      </c>
      <c r="CO221" s="184">
        <v>0</v>
      </c>
      <c r="CP221" s="184">
        <v>0</v>
      </c>
      <c r="CQ221" s="184">
        <v>0</v>
      </c>
      <c r="CR221" s="184">
        <v>0</v>
      </c>
      <c r="CS221" s="184">
        <v>0</v>
      </c>
      <c r="CT221" s="184">
        <v>0</v>
      </c>
      <c r="CU221" s="184">
        <v>0</v>
      </c>
      <c r="CV221" s="184">
        <v>0</v>
      </c>
      <c r="CW221" s="184"/>
      <c r="CX221" s="184">
        <f ca="1">SUM(OFFSET(CK221,,1):CW221)</f>
        <v>0</v>
      </c>
      <c r="CY221" s="185"/>
      <c r="CZ221" s="184">
        <v>0</v>
      </c>
      <c r="DA221" s="184">
        <v>0</v>
      </c>
      <c r="DB221" s="184">
        <v>0</v>
      </c>
      <c r="DC221" s="184">
        <v>0</v>
      </c>
      <c r="DD221" s="184">
        <v>0</v>
      </c>
      <c r="DE221" s="184">
        <v>0</v>
      </c>
      <c r="DF221" s="184">
        <v>0</v>
      </c>
      <c r="DG221" s="184">
        <v>0</v>
      </c>
      <c r="DH221" s="184">
        <v>0</v>
      </c>
      <c r="DI221" s="184">
        <v>0</v>
      </c>
      <c r="DJ221" s="184">
        <v>0</v>
      </c>
      <c r="DK221" s="184">
        <v>0</v>
      </c>
      <c r="DL221" s="184"/>
      <c r="DM221" s="184">
        <f ca="1">SUM(OFFSET(CZ221,,1):DL221)</f>
        <v>0</v>
      </c>
      <c r="DN221" s="185"/>
      <c r="DO221" s="184">
        <v>0</v>
      </c>
      <c r="DP221" s="184">
        <v>0</v>
      </c>
      <c r="DQ221" s="184">
        <v>0</v>
      </c>
      <c r="DR221" s="184">
        <v>0</v>
      </c>
      <c r="DS221" s="184">
        <v>0</v>
      </c>
      <c r="DT221" s="184">
        <v>0</v>
      </c>
      <c r="DU221" s="184">
        <v>0</v>
      </c>
      <c r="DV221" s="184">
        <v>0</v>
      </c>
      <c r="DW221" s="184">
        <v>0</v>
      </c>
      <c r="DX221" s="184">
        <v>0</v>
      </c>
      <c r="DY221" s="184">
        <v>0</v>
      </c>
      <c r="DZ221" s="184">
        <v>0</v>
      </c>
      <c r="EA221" s="184"/>
      <c r="EB221" s="184">
        <f ca="1">SUM(OFFSET(DO221,,1):EA221)</f>
        <v>0</v>
      </c>
      <c r="EC221" s="185"/>
      <c r="ED221" s="184">
        <v>0</v>
      </c>
      <c r="EE221" s="184">
        <v>0</v>
      </c>
      <c r="EF221" s="184">
        <v>0</v>
      </c>
      <c r="EG221" s="184">
        <v>0</v>
      </c>
      <c r="EH221" s="184">
        <v>0</v>
      </c>
      <c r="EI221" s="184">
        <v>0</v>
      </c>
      <c r="EJ221" s="184">
        <v>0</v>
      </c>
      <c r="EK221" s="184">
        <v>0</v>
      </c>
      <c r="EL221" s="184">
        <v>0</v>
      </c>
      <c r="EM221" s="184">
        <v>0</v>
      </c>
      <c r="EN221" s="184">
        <v>0</v>
      </c>
      <c r="EO221" s="184">
        <v>0</v>
      </c>
      <c r="EP221" s="184"/>
      <c r="EQ221" s="184">
        <f ca="1">SUM(OFFSET(ED221,,1):EP221)</f>
        <v>0</v>
      </c>
      <c r="ER221" s="185"/>
      <c r="ES221" s="184">
        <v>0</v>
      </c>
      <c r="ET221" s="184">
        <v>0</v>
      </c>
      <c r="EU221" s="184">
        <v>0</v>
      </c>
      <c r="EV221" s="184">
        <v>0</v>
      </c>
      <c r="EW221" s="184">
        <v>0</v>
      </c>
      <c r="EX221" s="184">
        <v>0</v>
      </c>
      <c r="EY221" s="184">
        <v>0</v>
      </c>
      <c r="EZ221" s="184">
        <v>0</v>
      </c>
      <c r="FA221" s="184">
        <v>0</v>
      </c>
      <c r="FB221" s="184">
        <v>0</v>
      </c>
      <c r="FC221" s="184">
        <v>0</v>
      </c>
      <c r="FD221" s="184">
        <v>0</v>
      </c>
      <c r="FE221" s="184"/>
      <c r="FF221" s="184">
        <f ca="1">SUM(OFFSET(ES221,,1):FE221)</f>
        <v>0</v>
      </c>
      <c r="FG221" s="185"/>
      <c r="FH221" s="184">
        <v>0</v>
      </c>
      <c r="FI221" s="184">
        <v>0</v>
      </c>
      <c r="FJ221" s="184">
        <v>0</v>
      </c>
      <c r="FK221" s="184">
        <v>0</v>
      </c>
      <c r="FL221" s="184">
        <v>0</v>
      </c>
      <c r="FM221" s="184">
        <v>0</v>
      </c>
      <c r="FN221" s="184">
        <v>0</v>
      </c>
      <c r="FO221" s="184">
        <v>0</v>
      </c>
      <c r="FP221" s="184">
        <v>0</v>
      </c>
      <c r="FQ221" s="184">
        <v>0</v>
      </c>
      <c r="FR221" s="184">
        <v>0</v>
      </c>
      <c r="FS221" s="184">
        <v>0</v>
      </c>
      <c r="FT221" s="184"/>
      <c r="FU221" s="184">
        <f ca="1">SUM(OFFSET(FH221,,1):FT221)</f>
        <v>0</v>
      </c>
      <c r="FV221" s="185"/>
      <c r="FW221" s="184">
        <v>0</v>
      </c>
      <c r="FX221" s="184">
        <v>0</v>
      </c>
      <c r="FY221" s="184">
        <v>0</v>
      </c>
      <c r="FZ221" s="184">
        <v>0</v>
      </c>
      <c r="GA221" s="184">
        <v>0</v>
      </c>
      <c r="GB221" s="184">
        <v>0</v>
      </c>
      <c r="GC221" s="184">
        <v>0</v>
      </c>
      <c r="GD221" s="184">
        <v>0</v>
      </c>
      <c r="GE221" s="184">
        <v>0</v>
      </c>
      <c r="GF221" s="184">
        <v>0</v>
      </c>
      <c r="GG221" s="184">
        <v>0</v>
      </c>
      <c r="GH221" s="184">
        <v>0</v>
      </c>
      <c r="GI221" s="184"/>
      <c r="GJ221" s="184">
        <f ca="1">SUM(OFFSET(FW221,,1):GI221)</f>
        <v>0</v>
      </c>
      <c r="GK221" s="185"/>
      <c r="GL221" s="184">
        <v>0</v>
      </c>
      <c r="GM221" s="184">
        <v>0</v>
      </c>
      <c r="GN221" s="184">
        <v>0</v>
      </c>
      <c r="GO221" s="184">
        <v>0</v>
      </c>
      <c r="GP221" s="184">
        <v>0</v>
      </c>
      <c r="GQ221" s="184">
        <v>0</v>
      </c>
      <c r="GR221" s="184">
        <v>0</v>
      </c>
      <c r="GS221" s="184">
        <v>0</v>
      </c>
      <c r="GT221" s="184">
        <v>0</v>
      </c>
      <c r="GU221" s="184">
        <v>0</v>
      </c>
      <c r="GV221" s="184">
        <v>0</v>
      </c>
      <c r="GW221" s="184">
        <v>0</v>
      </c>
      <c r="GX221" s="184"/>
      <c r="GY221" s="184">
        <f ca="1">SUM(OFFSET(GL221,,1):GX221)</f>
        <v>0</v>
      </c>
    </row>
    <row r="222" spans="1:207" s="137" customFormat="1" ht="12" customHeight="1">
      <c r="A222" s="172" t="str">
        <f t="shared" ca="1" si="438"/>
        <v>#showrow</v>
      </c>
      <c r="B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61">
        <f t="shared" si="439"/>
        <v>8319</v>
      </c>
      <c r="V222" s="186">
        <v>8319</v>
      </c>
      <c r="W222" s="133"/>
      <c r="Y222" s="133"/>
      <c r="Z222" s="133"/>
      <c r="AA222" s="183">
        <f t="shared" si="440"/>
        <v>8319</v>
      </c>
      <c r="AB222" s="183" t="s">
        <v>302</v>
      </c>
      <c r="AC222" s="184"/>
      <c r="AD222" s="184">
        <v>11595.02</v>
      </c>
      <c r="AE222" s="184">
        <v>14130</v>
      </c>
      <c r="AF222" s="184">
        <v>11313.23</v>
      </c>
      <c r="AG222" s="184">
        <v>850.93</v>
      </c>
      <c r="AH222" s="184">
        <v>3444</v>
      </c>
      <c r="AI222" s="184">
        <v>2772</v>
      </c>
      <c r="AJ222" s="184">
        <v>4604</v>
      </c>
      <c r="AK222" s="184">
        <v>9791</v>
      </c>
      <c r="AL222" s="184">
        <v>9952.64</v>
      </c>
      <c r="AM222" s="184">
        <v>7782.14</v>
      </c>
      <c r="AN222" s="184">
        <v>0</v>
      </c>
      <c r="AO222" s="184"/>
      <c r="AP222" s="184">
        <f ca="1">SUM(OFFSET(AC222,,1):AO222)</f>
        <v>76234.960000000006</v>
      </c>
      <c r="AQ222" s="185"/>
      <c r="AR222" s="184">
        <v>0</v>
      </c>
      <c r="AS222" s="184">
        <v>11597.7</v>
      </c>
      <c r="AT222" s="184">
        <v>14130</v>
      </c>
      <c r="AU222" s="184">
        <v>11313.23</v>
      </c>
      <c r="AV222" s="184">
        <v>851.79</v>
      </c>
      <c r="AW222" s="184">
        <v>3444</v>
      </c>
      <c r="AX222" s="184">
        <v>2772</v>
      </c>
      <c r="AY222" s="184">
        <v>4604</v>
      </c>
      <c r="AZ222" s="184">
        <v>9791</v>
      </c>
      <c r="BA222" s="184">
        <v>9952.64</v>
      </c>
      <c r="BB222" s="184">
        <v>7782.14</v>
      </c>
      <c r="BC222" s="184">
        <v>0</v>
      </c>
      <c r="BD222" s="184"/>
      <c r="BE222" s="184">
        <f ca="1">SUM(OFFSET(AR222,,1):BD222)</f>
        <v>76238.5</v>
      </c>
      <c r="BF222" s="185"/>
      <c r="BG222" s="184">
        <f t="shared" ca="1" si="441"/>
        <v>0</v>
      </c>
      <c r="BH222" s="184">
        <f t="shared" ca="1" si="441"/>
        <v>2.680000000000291</v>
      </c>
      <c r="BI222" s="184">
        <f t="shared" ca="1" si="441"/>
        <v>0</v>
      </c>
      <c r="BJ222" s="184">
        <f t="shared" ca="1" si="441"/>
        <v>0</v>
      </c>
      <c r="BK222" s="184">
        <f t="shared" ca="1" si="441"/>
        <v>0.86000000000001364</v>
      </c>
      <c r="BL222" s="184">
        <f t="shared" ca="1" si="441"/>
        <v>0</v>
      </c>
      <c r="BM222" s="184">
        <f t="shared" ca="1" si="441"/>
        <v>0</v>
      </c>
      <c r="BN222" s="184">
        <f t="shared" ca="1" si="441"/>
        <v>0</v>
      </c>
      <c r="BO222" s="184">
        <f t="shared" ca="1" si="441"/>
        <v>0</v>
      </c>
      <c r="BP222" s="184">
        <f t="shared" ca="1" si="441"/>
        <v>0</v>
      </c>
      <c r="BQ222" s="184">
        <f t="shared" ca="1" si="441"/>
        <v>0</v>
      </c>
      <c r="BR222" s="184">
        <f t="shared" ca="1" si="441"/>
        <v>0</v>
      </c>
      <c r="BS222" s="184"/>
      <c r="BT222" s="184">
        <f ca="1">SUM(OFFSET(BG222,,1):BS222)</f>
        <v>3.5400000000003047</v>
      </c>
      <c r="BU222" s="185"/>
      <c r="BV222" s="184">
        <v>0</v>
      </c>
      <c r="BW222" s="184">
        <v>0</v>
      </c>
      <c r="BX222" s="184">
        <v>0</v>
      </c>
      <c r="BY222" s="184">
        <v>0</v>
      </c>
      <c r="BZ222" s="184">
        <v>0</v>
      </c>
      <c r="CA222" s="184">
        <v>0</v>
      </c>
      <c r="CB222" s="184">
        <v>0</v>
      </c>
      <c r="CC222" s="184">
        <v>0</v>
      </c>
      <c r="CD222" s="184">
        <v>0</v>
      </c>
      <c r="CE222" s="184">
        <v>0</v>
      </c>
      <c r="CF222" s="510">
        <v>0</v>
      </c>
      <c r="CG222" s="184">
        <v>0</v>
      </c>
      <c r="CH222" s="184"/>
      <c r="CI222" s="184">
        <f ca="1">SUM(OFFSET(BV222,,1):CH222)</f>
        <v>0</v>
      </c>
      <c r="CJ222" s="185"/>
      <c r="CK222" s="184">
        <v>0</v>
      </c>
      <c r="CL222" s="184">
        <v>0</v>
      </c>
      <c r="CM222" s="184">
        <v>0</v>
      </c>
      <c r="CN222" s="184">
        <v>0</v>
      </c>
      <c r="CO222" s="184">
        <v>0</v>
      </c>
      <c r="CP222" s="184">
        <v>0</v>
      </c>
      <c r="CQ222" s="184">
        <v>0</v>
      </c>
      <c r="CR222" s="184">
        <v>0</v>
      </c>
      <c r="CS222" s="184">
        <v>0</v>
      </c>
      <c r="CT222" s="184">
        <v>0</v>
      </c>
      <c r="CU222" s="184">
        <v>0</v>
      </c>
      <c r="CV222" s="184">
        <v>0</v>
      </c>
      <c r="CW222" s="184"/>
      <c r="CX222" s="184">
        <f ca="1">SUM(OFFSET(CK222,,1):CW222)</f>
        <v>0</v>
      </c>
      <c r="CY222" s="185"/>
      <c r="CZ222" s="184">
        <v>0</v>
      </c>
      <c r="DA222" s="184">
        <v>0</v>
      </c>
      <c r="DB222" s="184">
        <v>0</v>
      </c>
      <c r="DC222" s="184">
        <v>0</v>
      </c>
      <c r="DD222" s="184">
        <v>0</v>
      </c>
      <c r="DE222" s="184">
        <v>0</v>
      </c>
      <c r="DF222" s="184">
        <v>0</v>
      </c>
      <c r="DG222" s="184">
        <v>0</v>
      </c>
      <c r="DH222" s="184">
        <v>0</v>
      </c>
      <c r="DI222" s="184">
        <v>0</v>
      </c>
      <c r="DJ222" s="184">
        <v>0</v>
      </c>
      <c r="DK222" s="184">
        <v>0</v>
      </c>
      <c r="DL222" s="184"/>
      <c r="DM222" s="184">
        <f ca="1">SUM(OFFSET(CZ222,,1):DL222)</f>
        <v>0</v>
      </c>
      <c r="DN222" s="185"/>
      <c r="DO222" s="184">
        <v>0</v>
      </c>
      <c r="DP222" s="184">
        <v>0</v>
      </c>
      <c r="DQ222" s="184">
        <v>0</v>
      </c>
      <c r="DR222" s="184">
        <v>0</v>
      </c>
      <c r="DS222" s="184">
        <v>0</v>
      </c>
      <c r="DT222" s="184">
        <v>0</v>
      </c>
      <c r="DU222" s="184">
        <v>0</v>
      </c>
      <c r="DV222" s="184">
        <v>0</v>
      </c>
      <c r="DW222" s="184">
        <v>0</v>
      </c>
      <c r="DX222" s="184">
        <v>0</v>
      </c>
      <c r="DY222" s="184">
        <v>0</v>
      </c>
      <c r="DZ222" s="184">
        <v>0</v>
      </c>
      <c r="EA222" s="184"/>
      <c r="EB222" s="184">
        <f ca="1">SUM(OFFSET(DO222,,1):EA222)</f>
        <v>0</v>
      </c>
      <c r="EC222" s="185"/>
      <c r="ED222" s="184">
        <v>0</v>
      </c>
      <c r="EE222" s="184">
        <v>0</v>
      </c>
      <c r="EF222" s="184">
        <v>0</v>
      </c>
      <c r="EG222" s="184">
        <v>0</v>
      </c>
      <c r="EH222" s="184">
        <v>0</v>
      </c>
      <c r="EI222" s="184">
        <v>0</v>
      </c>
      <c r="EJ222" s="184">
        <v>0</v>
      </c>
      <c r="EK222" s="184">
        <v>0</v>
      </c>
      <c r="EL222" s="184">
        <v>0</v>
      </c>
      <c r="EM222" s="184">
        <v>0</v>
      </c>
      <c r="EN222" s="184">
        <v>0</v>
      </c>
      <c r="EO222" s="184">
        <v>0</v>
      </c>
      <c r="EP222" s="184"/>
      <c r="EQ222" s="184">
        <f ca="1">SUM(OFFSET(ED222,,1):EP222)</f>
        <v>0</v>
      </c>
      <c r="ER222" s="185"/>
      <c r="ES222" s="184">
        <v>0</v>
      </c>
      <c r="ET222" s="184">
        <v>0</v>
      </c>
      <c r="EU222" s="184">
        <v>0</v>
      </c>
      <c r="EV222" s="184">
        <v>0</v>
      </c>
      <c r="EW222" s="184">
        <v>0</v>
      </c>
      <c r="EX222" s="184">
        <v>0</v>
      </c>
      <c r="EY222" s="184">
        <v>0</v>
      </c>
      <c r="EZ222" s="184">
        <v>0</v>
      </c>
      <c r="FA222" s="184">
        <v>0</v>
      </c>
      <c r="FB222" s="184">
        <v>0</v>
      </c>
      <c r="FC222" s="184">
        <v>0</v>
      </c>
      <c r="FD222" s="184">
        <v>0</v>
      </c>
      <c r="FE222" s="184"/>
      <c r="FF222" s="184">
        <f ca="1">SUM(OFFSET(ES222,,1):FE222)</f>
        <v>0</v>
      </c>
      <c r="FG222" s="185"/>
      <c r="FH222" s="184">
        <v>0</v>
      </c>
      <c r="FI222" s="184">
        <v>0</v>
      </c>
      <c r="FJ222" s="184">
        <v>0</v>
      </c>
      <c r="FK222" s="184">
        <v>0</v>
      </c>
      <c r="FL222" s="184">
        <v>0</v>
      </c>
      <c r="FM222" s="184">
        <v>0</v>
      </c>
      <c r="FN222" s="184">
        <v>0</v>
      </c>
      <c r="FO222" s="184">
        <v>0</v>
      </c>
      <c r="FP222" s="184">
        <v>0</v>
      </c>
      <c r="FQ222" s="184">
        <v>0</v>
      </c>
      <c r="FR222" s="184">
        <v>0</v>
      </c>
      <c r="FS222" s="184">
        <v>0</v>
      </c>
      <c r="FT222" s="184"/>
      <c r="FU222" s="184">
        <f ca="1">SUM(OFFSET(FH222,,1):FT222)</f>
        <v>0</v>
      </c>
      <c r="FV222" s="185"/>
      <c r="FW222" s="184">
        <v>0</v>
      </c>
      <c r="FX222" s="184">
        <v>0</v>
      </c>
      <c r="FY222" s="184">
        <v>0</v>
      </c>
      <c r="FZ222" s="184">
        <v>0</v>
      </c>
      <c r="GA222" s="184">
        <v>0</v>
      </c>
      <c r="GB222" s="184">
        <v>0</v>
      </c>
      <c r="GC222" s="184">
        <v>0</v>
      </c>
      <c r="GD222" s="184">
        <v>0</v>
      </c>
      <c r="GE222" s="184">
        <v>0</v>
      </c>
      <c r="GF222" s="184">
        <v>0</v>
      </c>
      <c r="GG222" s="184">
        <v>0</v>
      </c>
      <c r="GH222" s="184">
        <v>0</v>
      </c>
      <c r="GI222" s="184"/>
      <c r="GJ222" s="184">
        <f ca="1">SUM(OFFSET(FW222,,1):GI222)</f>
        <v>0</v>
      </c>
      <c r="GK222" s="185"/>
      <c r="GL222" s="184">
        <v>0</v>
      </c>
      <c r="GM222" s="184">
        <v>0</v>
      </c>
      <c r="GN222" s="184">
        <v>0</v>
      </c>
      <c r="GO222" s="184">
        <v>0</v>
      </c>
      <c r="GP222" s="184">
        <v>0</v>
      </c>
      <c r="GQ222" s="184">
        <v>0</v>
      </c>
      <c r="GR222" s="184">
        <v>0</v>
      </c>
      <c r="GS222" s="184">
        <v>0</v>
      </c>
      <c r="GT222" s="184">
        <v>0</v>
      </c>
      <c r="GU222" s="184">
        <v>0</v>
      </c>
      <c r="GV222" s="184">
        <v>0</v>
      </c>
      <c r="GW222" s="184">
        <v>0</v>
      </c>
      <c r="GX222" s="184"/>
      <c r="GY222" s="184">
        <f ca="1">SUM(OFFSET(GL222,,1):GX222)</f>
        <v>0</v>
      </c>
    </row>
    <row r="223" spans="1:207" s="137" customFormat="1" ht="12" hidden="1" customHeight="1">
      <c r="A223" s="172" t="str">
        <f t="shared" ca="1" si="438"/>
        <v>#hiderow</v>
      </c>
      <c r="B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61">
        <f t="shared" si="439"/>
        <v>8380</v>
      </c>
      <c r="V223" s="186">
        <v>8380</v>
      </c>
      <c r="W223" s="133"/>
      <c r="Y223" s="133"/>
      <c r="Z223" s="133"/>
      <c r="AA223" s="183">
        <f t="shared" si="440"/>
        <v>8380</v>
      </c>
      <c r="AB223" s="183" t="s">
        <v>303</v>
      </c>
      <c r="AC223" s="184"/>
      <c r="AD223" s="184">
        <v>0</v>
      </c>
      <c r="AE223" s="184">
        <v>0</v>
      </c>
      <c r="AF223" s="184">
        <v>0</v>
      </c>
      <c r="AG223" s="184">
        <v>0</v>
      </c>
      <c r="AH223" s="184">
        <v>0</v>
      </c>
      <c r="AI223" s="184">
        <v>0</v>
      </c>
      <c r="AJ223" s="184">
        <v>0</v>
      </c>
      <c r="AK223" s="184">
        <v>0</v>
      </c>
      <c r="AL223" s="184">
        <v>0</v>
      </c>
      <c r="AM223" s="184">
        <v>0</v>
      </c>
      <c r="AN223" s="184">
        <v>0</v>
      </c>
      <c r="AO223" s="184"/>
      <c r="AP223" s="184">
        <f ca="1">SUM(OFFSET(AC223,,1):AO223)</f>
        <v>0</v>
      </c>
      <c r="AQ223" s="185"/>
      <c r="AR223" s="184">
        <v>0</v>
      </c>
      <c r="AS223" s="184">
        <v>0</v>
      </c>
      <c r="AT223" s="184">
        <v>0</v>
      </c>
      <c r="AU223" s="184">
        <v>0</v>
      </c>
      <c r="AV223" s="184">
        <v>0</v>
      </c>
      <c r="AW223" s="184">
        <v>0</v>
      </c>
      <c r="AX223" s="184">
        <v>0</v>
      </c>
      <c r="AY223" s="184">
        <v>0</v>
      </c>
      <c r="AZ223" s="184">
        <v>0</v>
      </c>
      <c r="BA223" s="184">
        <v>0</v>
      </c>
      <c r="BB223" s="184">
        <v>0</v>
      </c>
      <c r="BC223" s="184">
        <v>0</v>
      </c>
      <c r="BD223" s="184"/>
      <c r="BE223" s="184">
        <f ca="1">SUM(OFFSET(AR223,,1):BD223)</f>
        <v>0</v>
      </c>
      <c r="BF223" s="185"/>
      <c r="BG223" s="184">
        <f t="shared" ca="1" si="441"/>
        <v>0</v>
      </c>
      <c r="BH223" s="184">
        <f t="shared" ca="1" si="441"/>
        <v>0</v>
      </c>
      <c r="BI223" s="184">
        <f t="shared" ca="1" si="441"/>
        <v>0</v>
      </c>
      <c r="BJ223" s="184">
        <f t="shared" ca="1" si="441"/>
        <v>0</v>
      </c>
      <c r="BK223" s="184">
        <f t="shared" ca="1" si="441"/>
        <v>0</v>
      </c>
      <c r="BL223" s="184">
        <f t="shared" ca="1" si="441"/>
        <v>0</v>
      </c>
      <c r="BM223" s="184">
        <f t="shared" ca="1" si="441"/>
        <v>0</v>
      </c>
      <c r="BN223" s="184">
        <f t="shared" ca="1" si="441"/>
        <v>0</v>
      </c>
      <c r="BO223" s="184">
        <f t="shared" ca="1" si="441"/>
        <v>0</v>
      </c>
      <c r="BP223" s="184">
        <f t="shared" ca="1" si="441"/>
        <v>0</v>
      </c>
      <c r="BQ223" s="184">
        <f t="shared" ca="1" si="441"/>
        <v>0</v>
      </c>
      <c r="BR223" s="184">
        <f t="shared" ca="1" si="441"/>
        <v>0</v>
      </c>
      <c r="BS223" s="184"/>
      <c r="BT223" s="184">
        <f ca="1">SUM(OFFSET(BG223,,1):BS223)</f>
        <v>0</v>
      </c>
      <c r="BU223" s="185"/>
      <c r="BV223" s="184">
        <v>0</v>
      </c>
      <c r="BW223" s="184">
        <v>0</v>
      </c>
      <c r="BX223" s="184">
        <v>0</v>
      </c>
      <c r="BY223" s="184">
        <v>0</v>
      </c>
      <c r="BZ223" s="184">
        <v>0</v>
      </c>
      <c r="CA223" s="184">
        <v>0</v>
      </c>
      <c r="CB223" s="184">
        <v>0</v>
      </c>
      <c r="CC223" s="184">
        <v>0</v>
      </c>
      <c r="CD223" s="184">
        <v>0</v>
      </c>
      <c r="CE223" s="184">
        <v>0</v>
      </c>
      <c r="CF223" s="510">
        <v>0</v>
      </c>
      <c r="CG223" s="184">
        <v>0</v>
      </c>
      <c r="CH223" s="184"/>
      <c r="CI223" s="184">
        <f ca="1">SUM(OFFSET(BV223,,1):CH223)</f>
        <v>0</v>
      </c>
      <c r="CJ223" s="185"/>
      <c r="CK223" s="184">
        <v>0</v>
      </c>
      <c r="CL223" s="184">
        <v>0</v>
      </c>
      <c r="CM223" s="184">
        <v>0</v>
      </c>
      <c r="CN223" s="184">
        <v>0</v>
      </c>
      <c r="CO223" s="184">
        <v>0</v>
      </c>
      <c r="CP223" s="184">
        <v>0</v>
      </c>
      <c r="CQ223" s="184">
        <v>0</v>
      </c>
      <c r="CR223" s="184">
        <v>0</v>
      </c>
      <c r="CS223" s="184">
        <v>0</v>
      </c>
      <c r="CT223" s="184">
        <v>0</v>
      </c>
      <c r="CU223" s="184">
        <v>0</v>
      </c>
      <c r="CV223" s="184">
        <v>0</v>
      </c>
      <c r="CW223" s="184"/>
      <c r="CX223" s="184">
        <f ca="1">SUM(OFFSET(CK223,,1):CW223)</f>
        <v>0</v>
      </c>
      <c r="CY223" s="185"/>
      <c r="CZ223" s="184">
        <v>0</v>
      </c>
      <c r="DA223" s="184">
        <v>0</v>
      </c>
      <c r="DB223" s="184">
        <v>0</v>
      </c>
      <c r="DC223" s="184">
        <v>0</v>
      </c>
      <c r="DD223" s="184">
        <v>0</v>
      </c>
      <c r="DE223" s="184">
        <v>0</v>
      </c>
      <c r="DF223" s="184">
        <v>0</v>
      </c>
      <c r="DG223" s="184">
        <v>0</v>
      </c>
      <c r="DH223" s="184">
        <v>0</v>
      </c>
      <c r="DI223" s="184">
        <v>0</v>
      </c>
      <c r="DJ223" s="184">
        <v>0</v>
      </c>
      <c r="DK223" s="184">
        <v>0</v>
      </c>
      <c r="DL223" s="184"/>
      <c r="DM223" s="184">
        <f ca="1">SUM(OFFSET(CZ223,,1):DL223)</f>
        <v>0</v>
      </c>
      <c r="DN223" s="185"/>
      <c r="DO223" s="184">
        <v>0</v>
      </c>
      <c r="DP223" s="184">
        <v>0</v>
      </c>
      <c r="DQ223" s="184">
        <v>0</v>
      </c>
      <c r="DR223" s="184">
        <v>0</v>
      </c>
      <c r="DS223" s="184">
        <v>0</v>
      </c>
      <c r="DT223" s="184">
        <v>0</v>
      </c>
      <c r="DU223" s="184">
        <v>0</v>
      </c>
      <c r="DV223" s="184">
        <v>0</v>
      </c>
      <c r="DW223" s="184">
        <v>0</v>
      </c>
      <c r="DX223" s="184">
        <v>0</v>
      </c>
      <c r="DY223" s="184">
        <v>0</v>
      </c>
      <c r="DZ223" s="184">
        <v>0</v>
      </c>
      <c r="EA223" s="184"/>
      <c r="EB223" s="184">
        <f ca="1">SUM(OFFSET(DO223,,1):EA223)</f>
        <v>0</v>
      </c>
      <c r="EC223" s="185"/>
      <c r="ED223" s="184">
        <v>0</v>
      </c>
      <c r="EE223" s="184">
        <v>0</v>
      </c>
      <c r="EF223" s="184">
        <v>0</v>
      </c>
      <c r="EG223" s="184">
        <v>0</v>
      </c>
      <c r="EH223" s="184">
        <v>0</v>
      </c>
      <c r="EI223" s="184">
        <v>0</v>
      </c>
      <c r="EJ223" s="184">
        <v>0</v>
      </c>
      <c r="EK223" s="184">
        <v>0</v>
      </c>
      <c r="EL223" s="184">
        <v>0</v>
      </c>
      <c r="EM223" s="184">
        <v>0</v>
      </c>
      <c r="EN223" s="184">
        <v>0</v>
      </c>
      <c r="EO223" s="184">
        <v>0</v>
      </c>
      <c r="EP223" s="184"/>
      <c r="EQ223" s="184">
        <f ca="1">SUM(OFFSET(ED223,,1):EP223)</f>
        <v>0</v>
      </c>
      <c r="ER223" s="185"/>
      <c r="ES223" s="184">
        <v>0</v>
      </c>
      <c r="ET223" s="184">
        <v>0</v>
      </c>
      <c r="EU223" s="184">
        <v>0</v>
      </c>
      <c r="EV223" s="184">
        <v>0</v>
      </c>
      <c r="EW223" s="184">
        <v>0</v>
      </c>
      <c r="EX223" s="184">
        <v>0</v>
      </c>
      <c r="EY223" s="184">
        <v>0</v>
      </c>
      <c r="EZ223" s="184">
        <v>0</v>
      </c>
      <c r="FA223" s="184">
        <v>0</v>
      </c>
      <c r="FB223" s="184">
        <v>0</v>
      </c>
      <c r="FC223" s="184">
        <v>0</v>
      </c>
      <c r="FD223" s="184">
        <v>0</v>
      </c>
      <c r="FE223" s="184"/>
      <c r="FF223" s="184">
        <f ca="1">SUM(OFFSET(ES223,,1):FE223)</f>
        <v>0</v>
      </c>
      <c r="FG223" s="185"/>
      <c r="FH223" s="184">
        <v>0</v>
      </c>
      <c r="FI223" s="184">
        <v>0</v>
      </c>
      <c r="FJ223" s="184">
        <v>0</v>
      </c>
      <c r="FK223" s="184">
        <v>0</v>
      </c>
      <c r="FL223" s="184">
        <v>0</v>
      </c>
      <c r="FM223" s="184">
        <v>0</v>
      </c>
      <c r="FN223" s="184">
        <v>0</v>
      </c>
      <c r="FO223" s="184">
        <v>0</v>
      </c>
      <c r="FP223" s="184">
        <v>0</v>
      </c>
      <c r="FQ223" s="184">
        <v>0</v>
      </c>
      <c r="FR223" s="184">
        <v>0</v>
      </c>
      <c r="FS223" s="184">
        <v>0</v>
      </c>
      <c r="FT223" s="184"/>
      <c r="FU223" s="184">
        <f ca="1">SUM(OFFSET(FH223,,1):FT223)</f>
        <v>0</v>
      </c>
      <c r="FV223" s="185"/>
      <c r="FW223" s="184">
        <v>0</v>
      </c>
      <c r="FX223" s="184">
        <v>0</v>
      </c>
      <c r="FY223" s="184">
        <v>0</v>
      </c>
      <c r="FZ223" s="184">
        <v>0</v>
      </c>
      <c r="GA223" s="184">
        <v>0</v>
      </c>
      <c r="GB223" s="184">
        <v>0</v>
      </c>
      <c r="GC223" s="184">
        <v>0</v>
      </c>
      <c r="GD223" s="184">
        <v>0</v>
      </c>
      <c r="GE223" s="184">
        <v>0</v>
      </c>
      <c r="GF223" s="184">
        <v>0</v>
      </c>
      <c r="GG223" s="184">
        <v>0</v>
      </c>
      <c r="GH223" s="184">
        <v>0</v>
      </c>
      <c r="GI223" s="184"/>
      <c r="GJ223" s="184">
        <f ca="1">SUM(OFFSET(FW223,,1):GI223)</f>
        <v>0</v>
      </c>
      <c r="GK223" s="185"/>
      <c r="GL223" s="184">
        <v>0</v>
      </c>
      <c r="GM223" s="184">
        <v>0</v>
      </c>
      <c r="GN223" s="184">
        <v>0</v>
      </c>
      <c r="GO223" s="184">
        <v>0</v>
      </c>
      <c r="GP223" s="184">
        <v>0</v>
      </c>
      <c r="GQ223" s="184">
        <v>0</v>
      </c>
      <c r="GR223" s="184">
        <v>0</v>
      </c>
      <c r="GS223" s="184">
        <v>0</v>
      </c>
      <c r="GT223" s="184">
        <v>0</v>
      </c>
      <c r="GU223" s="184">
        <v>0</v>
      </c>
      <c r="GV223" s="184">
        <v>0</v>
      </c>
      <c r="GW223" s="184">
        <v>0</v>
      </c>
      <c r="GX223" s="184"/>
      <c r="GY223" s="184">
        <f ca="1">SUM(OFFSET(GL223,,1):GX223)</f>
        <v>0</v>
      </c>
    </row>
    <row r="224" spans="1:207" s="137" customFormat="1" ht="12" customHeight="1">
      <c r="A224" s="172" t="str">
        <f t="shared" ca="1" si="438"/>
        <v>#showrow</v>
      </c>
      <c r="B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61">
        <f t="shared" si="439"/>
        <v>8381</v>
      </c>
      <c r="V224" s="186">
        <v>8381</v>
      </c>
      <c r="W224" s="133"/>
      <c r="Y224" s="133"/>
      <c r="Z224" s="133"/>
      <c r="AA224" s="183">
        <f t="shared" si="440"/>
        <v>8381</v>
      </c>
      <c r="AB224" s="183" t="s">
        <v>304</v>
      </c>
      <c r="AC224" s="184"/>
      <c r="AD224" s="184">
        <v>269150.96000000002</v>
      </c>
      <c r="AE224" s="184">
        <v>229850.52</v>
      </c>
      <c r="AF224" s="184">
        <v>223579.72</v>
      </c>
      <c r="AG224" s="184">
        <v>95665.152000000002</v>
      </c>
      <c r="AH224" s="184">
        <v>114662.97784512</v>
      </c>
      <c r="AI224" s="184">
        <v>91197.497856000002</v>
      </c>
      <c r="AJ224" s="184">
        <v>156851.01550079999</v>
      </c>
      <c r="AK224" s="184">
        <v>269858.11968</v>
      </c>
      <c r="AL224" s="184">
        <v>365145.59999999998</v>
      </c>
      <c r="AM224" s="184">
        <v>200095.06</v>
      </c>
      <c r="AN224" s="184">
        <v>0</v>
      </c>
      <c r="AO224" s="184"/>
      <c r="AP224" s="184">
        <f ca="1">SUM(OFFSET(AC224,,1):AO224)</f>
        <v>2016056.6228819201</v>
      </c>
      <c r="AQ224" s="185"/>
      <c r="AR224" s="184">
        <v>0</v>
      </c>
      <c r="AS224" s="184">
        <v>268744.90000000002</v>
      </c>
      <c r="AT224" s="184">
        <v>226612.32</v>
      </c>
      <c r="AU224" s="184">
        <v>226931</v>
      </c>
      <c r="AV224" s="184">
        <v>96048.499200000006</v>
      </c>
      <c r="AW224" s="184">
        <v>113093.1456</v>
      </c>
      <c r="AX224" s="184">
        <v>88753.459199999998</v>
      </c>
      <c r="AY224" s="184">
        <v>157200.95999999999</v>
      </c>
      <c r="AZ224" s="184">
        <v>270563.0208</v>
      </c>
      <c r="BA224" s="184">
        <v>359111.24</v>
      </c>
      <c r="BB224" s="184">
        <v>199421.72</v>
      </c>
      <c r="BC224" s="184">
        <v>0</v>
      </c>
      <c r="BD224" s="184"/>
      <c r="BE224" s="184">
        <f ca="1">SUM(OFFSET(AR224,,1):BD224)</f>
        <v>2006480.2648</v>
      </c>
      <c r="BF224" s="185"/>
      <c r="BG224" s="184">
        <f t="shared" ca="1" si="441"/>
        <v>0</v>
      </c>
      <c r="BH224" s="184">
        <f t="shared" ca="1" si="441"/>
        <v>-406.05999999999767</v>
      </c>
      <c r="BI224" s="184">
        <f t="shared" ca="1" si="441"/>
        <v>-3238.1999999999825</v>
      </c>
      <c r="BJ224" s="184">
        <f t="shared" ca="1" si="441"/>
        <v>3351.2799999999988</v>
      </c>
      <c r="BK224" s="184">
        <f t="shared" ca="1" si="441"/>
        <v>383.3472000000038</v>
      </c>
      <c r="BL224" s="184">
        <f t="shared" ca="1" si="441"/>
        <v>-1569.8322451199929</v>
      </c>
      <c r="BM224" s="184">
        <f t="shared" ca="1" si="441"/>
        <v>-2444.0386560000043</v>
      </c>
      <c r="BN224" s="184">
        <f t="shared" ca="1" si="441"/>
        <v>349.94449920000625</v>
      </c>
      <c r="BO224" s="184">
        <f t="shared" ca="1" si="441"/>
        <v>704.90111999999499</v>
      </c>
      <c r="BP224" s="184">
        <f t="shared" ca="1" si="441"/>
        <v>-6034.359999999986</v>
      </c>
      <c r="BQ224" s="184">
        <f t="shared" ca="1" si="441"/>
        <v>-673.33999999999651</v>
      </c>
      <c r="BR224" s="184">
        <f t="shared" ca="1" si="441"/>
        <v>0</v>
      </c>
      <c r="BS224" s="184"/>
      <c r="BT224" s="184">
        <f ca="1">SUM(OFFSET(BG224,,1):BS224)</f>
        <v>-9576.358081919956</v>
      </c>
      <c r="BU224" s="185"/>
      <c r="BV224" s="184">
        <v>0</v>
      </c>
      <c r="BW224" s="184">
        <v>319485.101022074</v>
      </c>
      <c r="BX224" s="184">
        <v>231807.15</v>
      </c>
      <c r="BY224" s="184">
        <v>239040.664615385</v>
      </c>
      <c r="BZ224" s="184">
        <v>98217.024735486702</v>
      </c>
      <c r="CA224" s="184">
        <v>118284.92333999999</v>
      </c>
      <c r="CB224" s="184">
        <v>84524.510208000007</v>
      </c>
      <c r="CC224" s="184">
        <v>160141.13003520001</v>
      </c>
      <c r="CD224" s="184">
        <v>269858.11968</v>
      </c>
      <c r="CE224" s="184">
        <v>386363.52</v>
      </c>
      <c r="CF224" s="510">
        <v>240900.1</v>
      </c>
      <c r="CG224" s="184">
        <v>0</v>
      </c>
      <c r="CH224" s="184"/>
      <c r="CI224" s="184">
        <f ca="1">SUM(OFFSET(BV224,,1):CH224)</f>
        <v>2148622.2436361457</v>
      </c>
      <c r="CJ224" s="185"/>
      <c r="CK224" s="184">
        <v>0</v>
      </c>
      <c r="CL224" s="184">
        <v>361800.01384818199</v>
      </c>
      <c r="CM224" s="184">
        <v>235617.6</v>
      </c>
      <c r="CN224" s="184">
        <v>237779.56307692299</v>
      </c>
      <c r="CO224" s="184">
        <v>108328.438194781</v>
      </c>
      <c r="CP224" s="184">
        <v>138124.37758</v>
      </c>
      <c r="CQ224" s="184">
        <v>94533.991680000006</v>
      </c>
      <c r="CR224" s="184">
        <v>160141.13003520001</v>
      </c>
      <c r="CS224" s="184">
        <v>269858.11968</v>
      </c>
      <c r="CT224" s="184">
        <v>392778.23999999999</v>
      </c>
      <c r="CU224" s="184">
        <v>232248.044444445</v>
      </c>
      <c r="CV224" s="184">
        <v>0</v>
      </c>
      <c r="CW224" s="184"/>
      <c r="CX224" s="184">
        <f ca="1">SUM(OFFSET(CK224,,1):CW224)</f>
        <v>2231209.5185395307</v>
      </c>
      <c r="CY224" s="185"/>
      <c r="CZ224" s="184">
        <v>0</v>
      </c>
      <c r="DA224" s="184">
        <v>409011.25006160198</v>
      </c>
      <c r="DB224" s="184">
        <v>235617.6</v>
      </c>
      <c r="DC224" s="184">
        <v>240181.92</v>
      </c>
      <c r="DD224" s="184">
        <v>105846.508301505</v>
      </c>
      <c r="DE224" s="184">
        <v>154481.91357999999</v>
      </c>
      <c r="DF224" s="184">
        <v>100094.81471999999</v>
      </c>
      <c r="DG224" s="184">
        <v>197435.29697279999</v>
      </c>
      <c r="DH224" s="184">
        <v>269858.11968</v>
      </c>
      <c r="DI224" s="184">
        <v>413009.28</v>
      </c>
      <c r="DJ224" s="184">
        <v>237179.86523297499</v>
      </c>
      <c r="DK224" s="184">
        <v>0</v>
      </c>
      <c r="DL224" s="184"/>
      <c r="DM224" s="184">
        <f ca="1">SUM(OFFSET(CZ224,,1):DL224)</f>
        <v>2362716.5685488824</v>
      </c>
      <c r="DN224" s="185"/>
      <c r="DO224" s="184">
        <v>0</v>
      </c>
      <c r="DP224" s="184">
        <v>428804.054986679</v>
      </c>
      <c r="DQ224" s="184">
        <v>235617.6</v>
      </c>
      <c r="DR224" s="184">
        <v>242584.27692307701</v>
      </c>
      <c r="DS224" s="184">
        <v>108548.222774824</v>
      </c>
      <c r="DT224" s="184">
        <v>164103.99358000001</v>
      </c>
      <c r="DU224" s="184">
        <v>103431.308544</v>
      </c>
      <c r="DV224" s="184">
        <v>197435.29697279999</v>
      </c>
      <c r="DW224" s="184">
        <v>269858.11968</v>
      </c>
      <c r="DX224" s="184">
        <v>432746.88</v>
      </c>
      <c r="DY224" s="184">
        <v>237179.86523297499</v>
      </c>
      <c r="DZ224" s="184">
        <v>0</v>
      </c>
      <c r="EA224" s="184"/>
      <c r="EB224" s="184">
        <f ca="1">SUM(OFFSET(DO224,,1):EA224)</f>
        <v>2420309.6186943548</v>
      </c>
      <c r="EC224" s="185"/>
      <c r="ED224" s="184">
        <v>0</v>
      </c>
      <c r="EE224" s="184">
        <v>436226.35683358199</v>
      </c>
      <c r="EF224" s="184">
        <v>235617.6</v>
      </c>
      <c r="EG224" s="184">
        <v>242584.27692307701</v>
      </c>
      <c r="EH224" s="184">
        <v>108548.222774824</v>
      </c>
      <c r="EI224" s="184">
        <v>173726.07358</v>
      </c>
      <c r="EJ224" s="184">
        <v>106767.802368</v>
      </c>
      <c r="EK224" s="184">
        <v>197435.29697279999</v>
      </c>
      <c r="EL224" s="184">
        <v>269858.11968</v>
      </c>
      <c r="EM224" s="184">
        <v>441628.8</v>
      </c>
      <c r="EN224" s="184">
        <v>237179.86523297499</v>
      </c>
      <c r="EO224" s="184">
        <v>0</v>
      </c>
      <c r="EP224" s="184"/>
      <c r="EQ224" s="184">
        <f ca="1">SUM(OFFSET(ED224,,1):EP224)</f>
        <v>2449572.4143652581</v>
      </c>
      <c r="ER224" s="185"/>
      <c r="ES224" s="184">
        <v>0</v>
      </c>
      <c r="ET224" s="184">
        <v>436226.35683358199</v>
      </c>
      <c r="EU224" s="184">
        <v>235617.6</v>
      </c>
      <c r="EV224" s="184">
        <v>242584.27692307701</v>
      </c>
      <c r="EW224" s="184">
        <v>108548.222774824</v>
      </c>
      <c r="EX224" s="184">
        <v>173726.07358</v>
      </c>
      <c r="EY224" s="184">
        <v>106767.802368</v>
      </c>
      <c r="EZ224" s="184">
        <v>197435.29697279999</v>
      </c>
      <c r="FA224" s="184">
        <v>269858.11968</v>
      </c>
      <c r="FB224" s="184">
        <v>441628.8</v>
      </c>
      <c r="FC224" s="184">
        <v>237179.86523297499</v>
      </c>
      <c r="FD224" s="184">
        <v>0</v>
      </c>
      <c r="FE224" s="184"/>
      <c r="FF224" s="184">
        <f ca="1">SUM(OFFSET(ES224,,1):FE224)</f>
        <v>2449572.4143652581</v>
      </c>
      <c r="FG224" s="185"/>
      <c r="FH224" s="184">
        <v>0</v>
      </c>
      <c r="FI224" s="184">
        <v>436226.35683358199</v>
      </c>
      <c r="FJ224" s="184">
        <v>235617.6</v>
      </c>
      <c r="FK224" s="184">
        <v>242584.27692307701</v>
      </c>
      <c r="FL224" s="184">
        <v>108548.222774824</v>
      </c>
      <c r="FM224" s="184">
        <v>173726.07358</v>
      </c>
      <c r="FN224" s="184">
        <v>106767.802368</v>
      </c>
      <c r="FO224" s="184">
        <v>197435.29697279999</v>
      </c>
      <c r="FP224" s="184">
        <v>269858.11968</v>
      </c>
      <c r="FQ224" s="184">
        <v>441628.8</v>
      </c>
      <c r="FR224" s="184">
        <v>237179.86523297499</v>
      </c>
      <c r="FS224" s="184">
        <v>0</v>
      </c>
      <c r="FT224" s="184"/>
      <c r="FU224" s="184">
        <f ca="1">SUM(OFFSET(FH224,,1):FT224)</f>
        <v>2449572.4143652581</v>
      </c>
      <c r="FV224" s="185"/>
      <c r="FW224" s="184">
        <v>0</v>
      </c>
      <c r="FX224" s="184">
        <v>436226.35683358199</v>
      </c>
      <c r="FY224" s="184">
        <v>235617.6</v>
      </c>
      <c r="FZ224" s="184">
        <v>242584.27692307701</v>
      </c>
      <c r="GA224" s="184">
        <v>108548.222774824</v>
      </c>
      <c r="GB224" s="184">
        <v>173726.07358</v>
      </c>
      <c r="GC224" s="184">
        <v>106767.802368</v>
      </c>
      <c r="GD224" s="184">
        <v>197435.29697279999</v>
      </c>
      <c r="GE224" s="184">
        <v>269858.11968</v>
      </c>
      <c r="GF224" s="184">
        <v>441628.8</v>
      </c>
      <c r="GG224" s="184">
        <v>237179.86523297499</v>
      </c>
      <c r="GH224" s="184">
        <v>0</v>
      </c>
      <c r="GI224" s="184"/>
      <c r="GJ224" s="184">
        <f ca="1">SUM(OFFSET(FW224,,1):GI224)</f>
        <v>2449572.4143652581</v>
      </c>
      <c r="GK224" s="185"/>
      <c r="GL224" s="184">
        <v>0</v>
      </c>
      <c r="GM224" s="184">
        <v>436226.35683358199</v>
      </c>
      <c r="GN224" s="184">
        <v>235617.6</v>
      </c>
      <c r="GO224" s="184">
        <v>242584.27692307701</v>
      </c>
      <c r="GP224" s="184">
        <v>108548.222774824</v>
      </c>
      <c r="GQ224" s="184">
        <v>173726.07358</v>
      </c>
      <c r="GR224" s="184">
        <v>106767.802368</v>
      </c>
      <c r="GS224" s="184">
        <v>197435.29697279999</v>
      </c>
      <c r="GT224" s="184">
        <v>269858.11968</v>
      </c>
      <c r="GU224" s="184">
        <v>441628.8</v>
      </c>
      <c r="GV224" s="184">
        <v>237179.86523297499</v>
      </c>
      <c r="GW224" s="184">
        <v>0</v>
      </c>
      <c r="GX224" s="184"/>
      <c r="GY224" s="184">
        <f ca="1">SUM(OFFSET(GL224,,1):GX224)</f>
        <v>2449572.4143652581</v>
      </c>
    </row>
    <row r="225" spans="1:207" s="137" customFormat="1" ht="12" customHeight="1">
      <c r="A225" s="172" t="str">
        <f t="shared" ca="1" si="438"/>
        <v>#showrow</v>
      </c>
      <c r="B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61">
        <f t="shared" si="439"/>
        <v>8382</v>
      </c>
      <c r="V225" s="186">
        <v>8382</v>
      </c>
      <c r="W225" s="133"/>
      <c r="Y225" s="133"/>
      <c r="Z225" s="133"/>
      <c r="AA225" s="183">
        <f t="shared" si="440"/>
        <v>8382</v>
      </c>
      <c r="AB225" s="183" t="s">
        <v>305</v>
      </c>
      <c r="AC225" s="184"/>
      <c r="AD225" s="184">
        <v>7415</v>
      </c>
      <c r="AE225" s="184">
        <v>38277</v>
      </c>
      <c r="AF225" s="184">
        <v>31680</v>
      </c>
      <c r="AG225" s="184">
        <v>0</v>
      </c>
      <c r="AH225" s="184">
        <v>0</v>
      </c>
      <c r="AI225" s="184">
        <v>0</v>
      </c>
      <c r="AJ225" s="184">
        <v>0</v>
      </c>
      <c r="AK225" s="184">
        <v>0</v>
      </c>
      <c r="AL225" s="184">
        <v>63360</v>
      </c>
      <c r="AM225" s="184">
        <v>39600</v>
      </c>
      <c r="AN225" s="184">
        <v>0</v>
      </c>
      <c r="AO225" s="184"/>
      <c r="AP225" s="184">
        <f ca="1">SUM(OFFSET(AC225,,1):AO225)</f>
        <v>180332</v>
      </c>
      <c r="AQ225" s="185"/>
      <c r="AR225" s="184">
        <v>0</v>
      </c>
      <c r="AS225" s="184">
        <v>7415</v>
      </c>
      <c r="AT225" s="184">
        <v>38277</v>
      </c>
      <c r="AU225" s="184">
        <v>31680</v>
      </c>
      <c r="AV225" s="184">
        <v>0</v>
      </c>
      <c r="AW225" s="184">
        <v>0</v>
      </c>
      <c r="AX225" s="184">
        <v>0</v>
      </c>
      <c r="AY225" s="184">
        <v>0</v>
      </c>
      <c r="AZ225" s="184">
        <v>0</v>
      </c>
      <c r="BA225" s="184">
        <v>63360</v>
      </c>
      <c r="BB225" s="184">
        <v>39600</v>
      </c>
      <c r="BC225" s="184">
        <v>0</v>
      </c>
      <c r="BD225" s="184"/>
      <c r="BE225" s="184">
        <f ca="1">SUM(OFFSET(AR225,,1):BD225)</f>
        <v>180332</v>
      </c>
      <c r="BF225" s="185"/>
      <c r="BG225" s="184">
        <f t="shared" ca="1" si="441"/>
        <v>0</v>
      </c>
      <c r="BH225" s="184">
        <f t="shared" ca="1" si="441"/>
        <v>0</v>
      </c>
      <c r="BI225" s="184">
        <f t="shared" ca="1" si="441"/>
        <v>0</v>
      </c>
      <c r="BJ225" s="184">
        <f t="shared" ca="1" si="441"/>
        <v>0</v>
      </c>
      <c r="BK225" s="184">
        <f t="shared" ca="1" si="441"/>
        <v>0</v>
      </c>
      <c r="BL225" s="184">
        <f t="shared" ca="1" si="441"/>
        <v>0</v>
      </c>
      <c r="BM225" s="184">
        <f t="shared" ca="1" si="441"/>
        <v>0</v>
      </c>
      <c r="BN225" s="184">
        <f t="shared" ca="1" si="441"/>
        <v>0</v>
      </c>
      <c r="BO225" s="184">
        <f t="shared" ca="1" si="441"/>
        <v>0</v>
      </c>
      <c r="BP225" s="184">
        <f t="shared" ca="1" si="441"/>
        <v>0</v>
      </c>
      <c r="BQ225" s="184">
        <f t="shared" ca="1" si="441"/>
        <v>0</v>
      </c>
      <c r="BR225" s="184">
        <f t="shared" ca="1" si="441"/>
        <v>0</v>
      </c>
      <c r="BS225" s="184"/>
      <c r="BT225" s="184">
        <f ca="1">SUM(OFFSET(BG225,,1):BS225)</f>
        <v>0</v>
      </c>
      <c r="BU225" s="185"/>
      <c r="BV225" s="184">
        <v>0</v>
      </c>
      <c r="BW225" s="184">
        <v>7415</v>
      </c>
      <c r="BX225" s="184">
        <v>38277</v>
      </c>
      <c r="BY225" s="184">
        <v>31680</v>
      </c>
      <c r="BZ225" s="184">
        <v>0</v>
      </c>
      <c r="CA225" s="184">
        <v>0</v>
      </c>
      <c r="CB225" s="184">
        <v>0</v>
      </c>
      <c r="CC225" s="184">
        <v>0</v>
      </c>
      <c r="CD225" s="184">
        <v>0</v>
      </c>
      <c r="CE225" s="184">
        <v>63360</v>
      </c>
      <c r="CF225" s="510">
        <v>39600</v>
      </c>
      <c r="CG225" s="184">
        <v>0</v>
      </c>
      <c r="CH225" s="184"/>
      <c r="CI225" s="184">
        <f ca="1">SUM(OFFSET(BV225,,1):CH225)</f>
        <v>180332</v>
      </c>
      <c r="CJ225" s="185"/>
      <c r="CK225" s="184">
        <v>0</v>
      </c>
      <c r="CL225" s="184">
        <v>7415</v>
      </c>
      <c r="CM225" s="184">
        <v>38277</v>
      </c>
      <c r="CN225" s="184">
        <v>31680</v>
      </c>
      <c r="CO225" s="184">
        <v>0</v>
      </c>
      <c r="CP225" s="184">
        <v>0</v>
      </c>
      <c r="CQ225" s="184">
        <v>0</v>
      </c>
      <c r="CR225" s="184">
        <v>0</v>
      </c>
      <c r="CS225" s="184">
        <v>0</v>
      </c>
      <c r="CT225" s="184">
        <v>63360</v>
      </c>
      <c r="CU225" s="184">
        <v>39600</v>
      </c>
      <c r="CV225" s="184">
        <v>0</v>
      </c>
      <c r="CW225" s="184"/>
      <c r="CX225" s="184">
        <f ca="1">SUM(OFFSET(CK225,,1):CW225)</f>
        <v>180332</v>
      </c>
      <c r="CY225" s="185"/>
      <c r="CZ225" s="184">
        <v>0</v>
      </c>
      <c r="DA225" s="184">
        <v>7415</v>
      </c>
      <c r="DB225" s="184">
        <v>38277</v>
      </c>
      <c r="DC225" s="184">
        <v>31680</v>
      </c>
      <c r="DD225" s="184">
        <v>0</v>
      </c>
      <c r="DE225" s="184">
        <v>0</v>
      </c>
      <c r="DF225" s="184">
        <v>0</v>
      </c>
      <c r="DG225" s="184">
        <v>0</v>
      </c>
      <c r="DH225" s="184">
        <v>0</v>
      </c>
      <c r="DI225" s="184">
        <v>63360</v>
      </c>
      <c r="DJ225" s="184">
        <v>39600</v>
      </c>
      <c r="DK225" s="184">
        <v>0</v>
      </c>
      <c r="DL225" s="184"/>
      <c r="DM225" s="184">
        <f ca="1">SUM(OFFSET(CZ225,,1):DL225)</f>
        <v>180332</v>
      </c>
      <c r="DN225" s="185"/>
      <c r="DO225" s="184">
        <v>0</v>
      </c>
      <c r="DP225" s="184">
        <v>7415</v>
      </c>
      <c r="DQ225" s="184">
        <v>38277</v>
      </c>
      <c r="DR225" s="184">
        <v>31680</v>
      </c>
      <c r="DS225" s="184">
        <v>0</v>
      </c>
      <c r="DT225" s="184">
        <v>0</v>
      </c>
      <c r="DU225" s="184">
        <v>0</v>
      </c>
      <c r="DV225" s="184">
        <v>0</v>
      </c>
      <c r="DW225" s="184">
        <v>0</v>
      </c>
      <c r="DX225" s="184">
        <v>63360</v>
      </c>
      <c r="DY225" s="184">
        <v>39600</v>
      </c>
      <c r="DZ225" s="184">
        <v>0</v>
      </c>
      <c r="EA225" s="184"/>
      <c r="EB225" s="184">
        <f ca="1">SUM(OFFSET(DO225,,1):EA225)</f>
        <v>180332</v>
      </c>
      <c r="EC225" s="185"/>
      <c r="ED225" s="184">
        <v>0</v>
      </c>
      <c r="EE225" s="184">
        <v>7415</v>
      </c>
      <c r="EF225" s="184">
        <v>38277</v>
      </c>
      <c r="EG225" s="184">
        <v>31680</v>
      </c>
      <c r="EH225" s="184">
        <v>0</v>
      </c>
      <c r="EI225" s="184">
        <v>0</v>
      </c>
      <c r="EJ225" s="184">
        <v>0</v>
      </c>
      <c r="EK225" s="184">
        <v>0</v>
      </c>
      <c r="EL225" s="184">
        <v>0</v>
      </c>
      <c r="EM225" s="184">
        <v>63360</v>
      </c>
      <c r="EN225" s="184">
        <v>39600</v>
      </c>
      <c r="EO225" s="184">
        <v>0</v>
      </c>
      <c r="EP225" s="184"/>
      <c r="EQ225" s="184">
        <f ca="1">SUM(OFFSET(ED225,,1):EP225)</f>
        <v>180332</v>
      </c>
      <c r="ER225" s="185"/>
      <c r="ES225" s="184">
        <v>0</v>
      </c>
      <c r="ET225" s="184">
        <v>7415</v>
      </c>
      <c r="EU225" s="184">
        <v>38277</v>
      </c>
      <c r="EV225" s="184">
        <v>31680</v>
      </c>
      <c r="EW225" s="184">
        <v>0</v>
      </c>
      <c r="EX225" s="184">
        <v>0</v>
      </c>
      <c r="EY225" s="184">
        <v>0</v>
      </c>
      <c r="EZ225" s="184">
        <v>0</v>
      </c>
      <c r="FA225" s="184">
        <v>0</v>
      </c>
      <c r="FB225" s="184">
        <v>63360</v>
      </c>
      <c r="FC225" s="184">
        <v>39600</v>
      </c>
      <c r="FD225" s="184">
        <v>0</v>
      </c>
      <c r="FE225" s="184"/>
      <c r="FF225" s="184">
        <f ca="1">SUM(OFFSET(ES225,,1):FE225)</f>
        <v>180332</v>
      </c>
      <c r="FG225" s="185"/>
      <c r="FH225" s="184">
        <v>0</v>
      </c>
      <c r="FI225" s="184">
        <v>7415</v>
      </c>
      <c r="FJ225" s="184">
        <v>38277</v>
      </c>
      <c r="FK225" s="184">
        <v>31680</v>
      </c>
      <c r="FL225" s="184">
        <v>0</v>
      </c>
      <c r="FM225" s="184">
        <v>0</v>
      </c>
      <c r="FN225" s="184">
        <v>0</v>
      </c>
      <c r="FO225" s="184">
        <v>0</v>
      </c>
      <c r="FP225" s="184">
        <v>0</v>
      </c>
      <c r="FQ225" s="184">
        <v>63360</v>
      </c>
      <c r="FR225" s="184">
        <v>39600</v>
      </c>
      <c r="FS225" s="184">
        <v>0</v>
      </c>
      <c r="FT225" s="184"/>
      <c r="FU225" s="184">
        <f ca="1">SUM(OFFSET(FH225,,1):FT225)</f>
        <v>180332</v>
      </c>
      <c r="FV225" s="185"/>
      <c r="FW225" s="184">
        <v>0</v>
      </c>
      <c r="FX225" s="184">
        <v>7415</v>
      </c>
      <c r="FY225" s="184">
        <v>38277</v>
      </c>
      <c r="FZ225" s="184">
        <v>31680</v>
      </c>
      <c r="GA225" s="184">
        <v>0</v>
      </c>
      <c r="GB225" s="184">
        <v>0</v>
      </c>
      <c r="GC225" s="184">
        <v>0</v>
      </c>
      <c r="GD225" s="184">
        <v>0</v>
      </c>
      <c r="GE225" s="184">
        <v>0</v>
      </c>
      <c r="GF225" s="184">
        <v>63360</v>
      </c>
      <c r="GG225" s="184">
        <v>39600</v>
      </c>
      <c r="GH225" s="184">
        <v>0</v>
      </c>
      <c r="GI225" s="184"/>
      <c r="GJ225" s="184">
        <f ca="1">SUM(OFFSET(FW225,,1):GI225)</f>
        <v>180332</v>
      </c>
      <c r="GK225" s="185"/>
      <c r="GL225" s="184">
        <v>0</v>
      </c>
      <c r="GM225" s="184">
        <v>7415</v>
      </c>
      <c r="GN225" s="184">
        <v>38277</v>
      </c>
      <c r="GO225" s="184">
        <v>31680</v>
      </c>
      <c r="GP225" s="184">
        <v>0</v>
      </c>
      <c r="GQ225" s="184">
        <v>0</v>
      </c>
      <c r="GR225" s="184">
        <v>0</v>
      </c>
      <c r="GS225" s="184">
        <v>0</v>
      </c>
      <c r="GT225" s="184">
        <v>0</v>
      </c>
      <c r="GU225" s="184">
        <v>63360</v>
      </c>
      <c r="GV225" s="184">
        <v>39600</v>
      </c>
      <c r="GW225" s="184">
        <v>0</v>
      </c>
      <c r="GX225" s="184"/>
      <c r="GY225" s="184">
        <f ca="1">SUM(OFFSET(GL225,,1):GX225)</f>
        <v>180332</v>
      </c>
    </row>
    <row r="226" spans="1:207" s="137" customFormat="1" ht="12" customHeight="1">
      <c r="A226" s="172" t="str">
        <f t="shared" ca="1" si="438"/>
        <v>#showrow</v>
      </c>
      <c r="B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61">
        <f t="shared" si="439"/>
        <v>8520</v>
      </c>
      <c r="V226" s="186">
        <v>8520</v>
      </c>
      <c r="W226" s="133"/>
      <c r="Y226" s="133"/>
      <c r="Z226" s="133"/>
      <c r="AA226" s="183">
        <f t="shared" si="440"/>
        <v>8520</v>
      </c>
      <c r="AB226" s="183" t="s">
        <v>306</v>
      </c>
      <c r="AC226" s="184"/>
      <c r="AD226" s="184">
        <v>19442.521610317399</v>
      </c>
      <c r="AE226" s="184">
        <v>20081</v>
      </c>
      <c r="AF226" s="184">
        <v>20725.228938438799</v>
      </c>
      <c r="AG226" s="184">
        <v>2412.21</v>
      </c>
      <c r="AH226" s="184">
        <v>0</v>
      </c>
      <c r="AI226" s="184">
        <v>3799.54909419252</v>
      </c>
      <c r="AJ226" s="184">
        <v>6152</v>
      </c>
      <c r="AK226" s="184">
        <v>0</v>
      </c>
      <c r="AL226" s="184">
        <v>23251.002965059299</v>
      </c>
      <c r="AM226" s="184">
        <v>1832.45628630948</v>
      </c>
      <c r="AN226" s="184">
        <v>0</v>
      </c>
      <c r="AO226" s="184"/>
      <c r="AP226" s="184">
        <f ca="1">SUM(OFFSET(AC226,,1):AO226)</f>
        <v>97695.968894317499</v>
      </c>
      <c r="AQ226" s="185"/>
      <c r="AR226" s="184">
        <v>0</v>
      </c>
      <c r="AS226" s="184">
        <v>19442.521610317399</v>
      </c>
      <c r="AT226" s="184">
        <v>20081</v>
      </c>
      <c r="AU226" s="184">
        <v>20725.228938438799</v>
      </c>
      <c r="AV226" s="184">
        <v>2412.21</v>
      </c>
      <c r="AW226" s="184">
        <v>0</v>
      </c>
      <c r="AX226" s="184">
        <v>3799.54909419252</v>
      </c>
      <c r="AY226" s="184">
        <v>6152</v>
      </c>
      <c r="AZ226" s="184">
        <v>0</v>
      </c>
      <c r="BA226" s="184">
        <v>23251.002965059299</v>
      </c>
      <c r="BB226" s="184">
        <v>1832.45628630948</v>
      </c>
      <c r="BC226" s="184">
        <v>0</v>
      </c>
      <c r="BD226" s="184"/>
      <c r="BE226" s="184">
        <f ca="1">SUM(OFFSET(AR226,,1):BD226)</f>
        <v>97695.968894317499</v>
      </c>
      <c r="BF226" s="185"/>
      <c r="BG226" s="184">
        <f t="shared" ca="1" si="441"/>
        <v>0</v>
      </c>
      <c r="BH226" s="184">
        <f t="shared" ca="1" si="441"/>
        <v>0</v>
      </c>
      <c r="BI226" s="184">
        <f t="shared" ca="1" si="441"/>
        <v>0</v>
      </c>
      <c r="BJ226" s="184">
        <f t="shared" ca="1" si="441"/>
        <v>0</v>
      </c>
      <c r="BK226" s="184">
        <f t="shared" ca="1" si="441"/>
        <v>0</v>
      </c>
      <c r="BL226" s="184">
        <f t="shared" ca="1" si="441"/>
        <v>0</v>
      </c>
      <c r="BM226" s="184">
        <f t="shared" ca="1" si="441"/>
        <v>0</v>
      </c>
      <c r="BN226" s="184">
        <f t="shared" ca="1" si="441"/>
        <v>0</v>
      </c>
      <c r="BO226" s="184">
        <f t="shared" ca="1" si="441"/>
        <v>0</v>
      </c>
      <c r="BP226" s="184">
        <f t="shared" ca="1" si="441"/>
        <v>0</v>
      </c>
      <c r="BQ226" s="184">
        <f t="shared" ca="1" si="441"/>
        <v>0</v>
      </c>
      <c r="BR226" s="184">
        <f t="shared" ca="1" si="441"/>
        <v>0</v>
      </c>
      <c r="BS226" s="184"/>
      <c r="BT226" s="184">
        <f ca="1">SUM(OFFSET(BG226,,1):BS226)</f>
        <v>0</v>
      </c>
      <c r="BU226" s="185"/>
      <c r="BV226" s="184">
        <v>0</v>
      </c>
      <c r="BW226" s="184">
        <v>22736.650501936601</v>
      </c>
      <c r="BX226" s="184">
        <v>19867.3723404255</v>
      </c>
      <c r="BY226" s="184">
        <v>19642.5</v>
      </c>
      <c r="BZ226" s="184">
        <v>2480.7386931818201</v>
      </c>
      <c r="CA226" s="184">
        <v>0</v>
      </c>
      <c r="CB226" s="184">
        <v>3799.54909419252</v>
      </c>
      <c r="CC226" s="184">
        <v>6152</v>
      </c>
      <c r="CD226" s="184">
        <v>0</v>
      </c>
      <c r="CE226" s="184">
        <v>24225.031467649598</v>
      </c>
      <c r="CF226" s="510">
        <v>2171.80004303346</v>
      </c>
      <c r="CG226" s="184">
        <v>0</v>
      </c>
      <c r="CH226" s="184"/>
      <c r="CI226" s="184">
        <f ca="1">SUM(OFFSET(BV226,,1):CH226)</f>
        <v>101075.64214041951</v>
      </c>
      <c r="CJ226" s="185"/>
      <c r="CK226" s="184">
        <v>0</v>
      </c>
      <c r="CL226" s="184">
        <v>26138.196640021499</v>
      </c>
      <c r="CM226" s="184">
        <v>20508.255319148899</v>
      </c>
      <c r="CN226" s="184">
        <v>19845</v>
      </c>
      <c r="CO226" s="184">
        <v>2741.1477272727302</v>
      </c>
      <c r="CP226" s="184">
        <v>0</v>
      </c>
      <c r="CQ226" s="184">
        <v>3799.54909419252</v>
      </c>
      <c r="CR226" s="184">
        <v>6152</v>
      </c>
      <c r="CS226" s="184">
        <v>0</v>
      </c>
      <c r="CT226" s="184">
        <v>25010.538324577301</v>
      </c>
      <c r="CU226" s="184">
        <v>2126.55420880359</v>
      </c>
      <c r="CV226" s="184">
        <v>0</v>
      </c>
      <c r="CW226" s="184"/>
      <c r="CX226" s="184">
        <f ca="1">SUM(OFFSET(CK226,,1):CW226)</f>
        <v>106321.24131401654</v>
      </c>
      <c r="CY226" s="185"/>
      <c r="CZ226" s="184">
        <v>0</v>
      </c>
      <c r="DA226" s="184">
        <v>29539.742778106502</v>
      </c>
      <c r="DB226" s="184">
        <v>20508.255319148899</v>
      </c>
      <c r="DC226" s="184">
        <v>20047.5</v>
      </c>
      <c r="DD226" s="184">
        <v>2672.6190340909102</v>
      </c>
      <c r="DE226" s="184">
        <v>0</v>
      </c>
      <c r="DF226" s="184">
        <v>3799.54909419252</v>
      </c>
      <c r="DG226" s="184">
        <v>6152</v>
      </c>
      <c r="DH226" s="184">
        <v>0</v>
      </c>
      <c r="DI226" s="184">
        <v>26298.7695699387</v>
      </c>
      <c r="DJ226" s="184">
        <v>2171.80004303346</v>
      </c>
      <c r="DK226" s="184">
        <v>0</v>
      </c>
      <c r="DL226" s="184"/>
      <c r="DM226" s="184">
        <f ca="1">SUM(OFFSET(CZ226,,1):DL226)</f>
        <v>111190.235838511</v>
      </c>
      <c r="DN226" s="185"/>
      <c r="DO226" s="184">
        <v>0</v>
      </c>
      <c r="DP226" s="184">
        <v>30971.972730984398</v>
      </c>
      <c r="DQ226" s="184">
        <v>20508.255319148899</v>
      </c>
      <c r="DR226" s="184">
        <v>20250</v>
      </c>
      <c r="DS226" s="184">
        <v>2741.1477272727302</v>
      </c>
      <c r="DT226" s="184">
        <v>0</v>
      </c>
      <c r="DU226" s="184">
        <v>3799.54909419252</v>
      </c>
      <c r="DV226" s="184">
        <v>6152</v>
      </c>
      <c r="DW226" s="184">
        <v>0</v>
      </c>
      <c r="DX226" s="184">
        <v>27555.580541022999</v>
      </c>
      <c r="DY226" s="184">
        <v>2171.80004303346</v>
      </c>
      <c r="DZ226" s="184">
        <v>0</v>
      </c>
      <c r="EA226" s="184"/>
      <c r="EB226" s="184">
        <f ca="1">SUM(OFFSET(DO226,,1):EA226)</f>
        <v>114150.30545565502</v>
      </c>
      <c r="EC226" s="185"/>
      <c r="ED226" s="184">
        <v>0</v>
      </c>
      <c r="EE226" s="184">
        <v>31509.058963313601</v>
      </c>
      <c r="EF226" s="184">
        <v>20508.255319148899</v>
      </c>
      <c r="EG226" s="184">
        <v>20250</v>
      </c>
      <c r="EH226" s="184">
        <v>2741.1477272727302</v>
      </c>
      <c r="EI226" s="184">
        <v>0</v>
      </c>
      <c r="EJ226" s="184">
        <v>3799.54909419252</v>
      </c>
      <c r="EK226" s="184">
        <v>6152</v>
      </c>
      <c r="EL226" s="184">
        <v>0</v>
      </c>
      <c r="EM226" s="184">
        <v>28121.145478010902</v>
      </c>
      <c r="EN226" s="184">
        <v>2171.80004303346</v>
      </c>
      <c r="EO226" s="184">
        <v>0</v>
      </c>
      <c r="EP226" s="184"/>
      <c r="EQ226" s="184">
        <f ca="1">SUM(OFFSET(ED226,,1):EP226)</f>
        <v>115252.95662497212</v>
      </c>
      <c r="ER226" s="185"/>
      <c r="ES226" s="184">
        <v>0</v>
      </c>
      <c r="ET226" s="184">
        <v>31509.058963313601</v>
      </c>
      <c r="EU226" s="184">
        <v>20508.255319148899</v>
      </c>
      <c r="EV226" s="184">
        <v>20250</v>
      </c>
      <c r="EW226" s="184">
        <v>2741.1477272727302</v>
      </c>
      <c r="EX226" s="184">
        <v>0</v>
      </c>
      <c r="EY226" s="184">
        <v>3799.54909419252</v>
      </c>
      <c r="EZ226" s="184">
        <v>6152</v>
      </c>
      <c r="FA226" s="184">
        <v>0</v>
      </c>
      <c r="FB226" s="184">
        <v>28121.145478010902</v>
      </c>
      <c r="FC226" s="184">
        <v>2171.80004303346</v>
      </c>
      <c r="FD226" s="184">
        <v>0</v>
      </c>
      <c r="FE226" s="184"/>
      <c r="FF226" s="184">
        <f ca="1">SUM(OFFSET(ES226,,1):FE226)</f>
        <v>115252.95662497212</v>
      </c>
      <c r="FG226" s="185"/>
      <c r="FH226" s="184">
        <v>0</v>
      </c>
      <c r="FI226" s="184">
        <v>31509.058963313601</v>
      </c>
      <c r="FJ226" s="184">
        <v>20508.255319148899</v>
      </c>
      <c r="FK226" s="184">
        <v>20250</v>
      </c>
      <c r="FL226" s="184">
        <v>2741.1477272727302</v>
      </c>
      <c r="FM226" s="184">
        <v>0</v>
      </c>
      <c r="FN226" s="184">
        <v>3799.54909419252</v>
      </c>
      <c r="FO226" s="184">
        <v>6152</v>
      </c>
      <c r="FP226" s="184">
        <v>0</v>
      </c>
      <c r="FQ226" s="184">
        <v>28121.145478010902</v>
      </c>
      <c r="FR226" s="184">
        <v>2171.80004303346</v>
      </c>
      <c r="FS226" s="184">
        <v>0</v>
      </c>
      <c r="FT226" s="184"/>
      <c r="FU226" s="184">
        <f ca="1">SUM(OFFSET(FH226,,1):FT226)</f>
        <v>115252.95662497212</v>
      </c>
      <c r="FV226" s="185"/>
      <c r="FW226" s="184">
        <v>0</v>
      </c>
      <c r="FX226" s="184">
        <v>31509.058963313601</v>
      </c>
      <c r="FY226" s="184">
        <v>20508.255319148899</v>
      </c>
      <c r="FZ226" s="184">
        <v>20250</v>
      </c>
      <c r="GA226" s="184">
        <v>2741.1477272727302</v>
      </c>
      <c r="GB226" s="184">
        <v>0</v>
      </c>
      <c r="GC226" s="184">
        <v>3799.54909419252</v>
      </c>
      <c r="GD226" s="184">
        <v>6152</v>
      </c>
      <c r="GE226" s="184">
        <v>0</v>
      </c>
      <c r="GF226" s="184">
        <v>28121.145478010902</v>
      </c>
      <c r="GG226" s="184">
        <v>2171.80004303346</v>
      </c>
      <c r="GH226" s="184">
        <v>0</v>
      </c>
      <c r="GI226" s="184"/>
      <c r="GJ226" s="184">
        <f ca="1">SUM(OFFSET(FW226,,1):GI226)</f>
        <v>115252.95662497212</v>
      </c>
      <c r="GK226" s="185"/>
      <c r="GL226" s="184">
        <v>0</v>
      </c>
      <c r="GM226" s="184">
        <v>31509.058963313601</v>
      </c>
      <c r="GN226" s="184">
        <v>20508.255319148899</v>
      </c>
      <c r="GO226" s="184">
        <v>20250</v>
      </c>
      <c r="GP226" s="184">
        <v>2741.1477272727302</v>
      </c>
      <c r="GQ226" s="184">
        <v>0</v>
      </c>
      <c r="GR226" s="184">
        <v>3799.54909419252</v>
      </c>
      <c r="GS226" s="184">
        <v>6152</v>
      </c>
      <c r="GT226" s="184">
        <v>0</v>
      </c>
      <c r="GU226" s="184">
        <v>28121.145478010902</v>
      </c>
      <c r="GV226" s="184">
        <v>2171.80004303346</v>
      </c>
      <c r="GW226" s="184">
        <v>0</v>
      </c>
      <c r="GX226" s="184"/>
      <c r="GY226" s="184">
        <f ca="1">SUM(OFFSET(GL226,,1):GX226)</f>
        <v>115252.95662497212</v>
      </c>
    </row>
    <row r="227" spans="1:207" s="137" customFormat="1" ht="12" customHeight="1">
      <c r="A227" s="172" t="str">
        <f t="shared" ca="1" si="438"/>
        <v>#showrow</v>
      </c>
      <c r="B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61">
        <f t="shared" si="439"/>
        <v>8545</v>
      </c>
      <c r="V227" s="186">
        <v>8545</v>
      </c>
      <c r="W227" s="133"/>
      <c r="Y227" s="133"/>
      <c r="Z227" s="133"/>
      <c r="AA227" s="183">
        <f t="shared" si="440"/>
        <v>8545</v>
      </c>
      <c r="AB227" s="183" t="s">
        <v>307</v>
      </c>
      <c r="AC227" s="184"/>
      <c r="AD227" s="184">
        <v>438679.41</v>
      </c>
      <c r="AE227" s="184">
        <v>0</v>
      </c>
      <c r="AF227" s="184">
        <v>0</v>
      </c>
      <c r="AG227" s="184">
        <v>0</v>
      </c>
      <c r="AH227" s="184">
        <v>0</v>
      </c>
      <c r="AI227" s="184">
        <v>64125</v>
      </c>
      <c r="AJ227" s="184">
        <v>153676.7775</v>
      </c>
      <c r="AK227" s="184">
        <v>0</v>
      </c>
      <c r="AL227" s="184">
        <v>0</v>
      </c>
      <c r="AM227" s="184">
        <v>0</v>
      </c>
      <c r="AN227" s="184">
        <v>0</v>
      </c>
      <c r="AO227" s="184"/>
      <c r="AP227" s="184">
        <f ca="1">SUM(OFFSET(AC227,,1):AO227)</f>
        <v>656481.1875</v>
      </c>
      <c r="AQ227" s="185"/>
      <c r="AR227" s="184">
        <v>0</v>
      </c>
      <c r="AS227" s="184">
        <v>525621.10499999998</v>
      </c>
      <c r="AT227" s="184">
        <v>0</v>
      </c>
      <c r="AU227" s="184">
        <v>0</v>
      </c>
      <c r="AV227" s="184">
        <v>0</v>
      </c>
      <c r="AW227" s="184">
        <v>0</v>
      </c>
      <c r="AX227" s="184">
        <v>76950</v>
      </c>
      <c r="AY227" s="184">
        <v>184412.133</v>
      </c>
      <c r="AZ227" s="184">
        <v>0</v>
      </c>
      <c r="BA227" s="184">
        <v>0</v>
      </c>
      <c r="BB227" s="184">
        <v>0</v>
      </c>
      <c r="BC227" s="184">
        <v>0</v>
      </c>
      <c r="BD227" s="184"/>
      <c r="BE227" s="184">
        <f ca="1">SUM(OFFSET(AR227,,1):BD227)</f>
        <v>786983.23800000001</v>
      </c>
      <c r="BF227" s="185"/>
      <c r="BG227" s="184">
        <f t="shared" ca="1" si="441"/>
        <v>0</v>
      </c>
      <c r="BH227" s="184">
        <f t="shared" ca="1" si="441"/>
        <v>86941.695000000007</v>
      </c>
      <c r="BI227" s="184">
        <f t="shared" ca="1" si="441"/>
        <v>0</v>
      </c>
      <c r="BJ227" s="184">
        <f t="shared" ca="1" si="441"/>
        <v>0</v>
      </c>
      <c r="BK227" s="184">
        <f t="shared" ca="1" si="441"/>
        <v>0</v>
      </c>
      <c r="BL227" s="184">
        <f t="shared" ca="1" si="441"/>
        <v>0</v>
      </c>
      <c r="BM227" s="184">
        <f t="shared" ca="1" si="441"/>
        <v>12825</v>
      </c>
      <c r="BN227" s="184">
        <f t="shared" ca="1" si="441"/>
        <v>30735.355500000005</v>
      </c>
      <c r="BO227" s="184">
        <f t="shared" ca="1" si="441"/>
        <v>0</v>
      </c>
      <c r="BP227" s="184">
        <f t="shared" ca="1" si="441"/>
        <v>0</v>
      </c>
      <c r="BQ227" s="184">
        <f t="shared" ca="1" si="441"/>
        <v>0</v>
      </c>
      <c r="BR227" s="184">
        <f t="shared" ca="1" si="441"/>
        <v>0</v>
      </c>
      <c r="BS227" s="184"/>
      <c r="BT227" s="184">
        <f ca="1">SUM(OFFSET(BG227,,1):BS227)</f>
        <v>130502.05050000001</v>
      </c>
      <c r="BU227" s="185"/>
      <c r="BV227" s="184">
        <v>0</v>
      </c>
      <c r="BW227" s="184">
        <v>615284.23765802803</v>
      </c>
      <c r="BX227" s="184">
        <v>0</v>
      </c>
      <c r="BY227" s="184">
        <v>0</v>
      </c>
      <c r="BZ227" s="184">
        <v>0</v>
      </c>
      <c r="CA227" s="184">
        <v>0</v>
      </c>
      <c r="CB227" s="184">
        <v>84375.000000000306</v>
      </c>
      <c r="CC227" s="184">
        <v>189765.63225</v>
      </c>
      <c r="CD227" s="184">
        <v>0</v>
      </c>
      <c r="CE227" s="184">
        <v>0</v>
      </c>
      <c r="CF227" s="510">
        <v>0</v>
      </c>
      <c r="CG227" s="184">
        <v>0</v>
      </c>
      <c r="CH227" s="184"/>
      <c r="CI227" s="184">
        <f ca="1">SUM(OFFSET(BV227,,1):CH227)</f>
        <v>889424.8699080284</v>
      </c>
      <c r="CJ227" s="185"/>
      <c r="CK227" s="184">
        <v>0</v>
      </c>
      <c r="CL227" s="184">
        <v>707621.70023653202</v>
      </c>
      <c r="CM227" s="184">
        <v>0</v>
      </c>
      <c r="CN227" s="184">
        <v>0</v>
      </c>
      <c r="CO227" s="184">
        <v>0</v>
      </c>
      <c r="CP227" s="184">
        <v>0</v>
      </c>
      <c r="CQ227" s="184">
        <v>86909.031000000003</v>
      </c>
      <c r="CR227" s="184">
        <v>213540.16497839999</v>
      </c>
      <c r="CS227" s="184">
        <v>0</v>
      </c>
      <c r="CT227" s="184">
        <v>0</v>
      </c>
      <c r="CU227" s="184">
        <v>0</v>
      </c>
      <c r="CV227" s="184">
        <v>0</v>
      </c>
      <c r="CW227" s="184"/>
      <c r="CX227" s="184">
        <f ca="1">SUM(OFFSET(CK227,,1):CW227)</f>
        <v>1008070.896214932</v>
      </c>
      <c r="CY227" s="185"/>
      <c r="CZ227" s="184">
        <v>0</v>
      </c>
      <c r="DA227" s="184">
        <v>799959.16281503695</v>
      </c>
      <c r="DB227" s="184">
        <v>0</v>
      </c>
      <c r="DC227" s="184">
        <v>0</v>
      </c>
      <c r="DD227" s="184">
        <v>0</v>
      </c>
      <c r="DE227" s="184">
        <v>0</v>
      </c>
      <c r="DF227" s="184">
        <v>89520.39</v>
      </c>
      <c r="DG227" s="184">
        <v>222123.102831936</v>
      </c>
      <c r="DH227" s="184">
        <v>0</v>
      </c>
      <c r="DI227" s="184">
        <v>0</v>
      </c>
      <c r="DJ227" s="184">
        <v>0</v>
      </c>
      <c r="DK227" s="184">
        <v>0</v>
      </c>
      <c r="DL227" s="184"/>
      <c r="DM227" s="184">
        <f ca="1">SUM(OFFSET(CZ227,,1):DL227)</f>
        <v>1111602.6556469731</v>
      </c>
      <c r="DN227" s="185"/>
      <c r="DO227" s="184">
        <v>0</v>
      </c>
      <c r="DP227" s="184">
        <v>838670.65462666901</v>
      </c>
      <c r="DQ227" s="184">
        <v>0</v>
      </c>
      <c r="DR227" s="184">
        <v>0</v>
      </c>
      <c r="DS227" s="184">
        <v>0</v>
      </c>
      <c r="DT227" s="184">
        <v>0</v>
      </c>
      <c r="DU227" s="184">
        <v>92206.835999999996</v>
      </c>
      <c r="DV227" s="184">
        <v>231187.62419521299</v>
      </c>
      <c r="DW227" s="184">
        <v>0</v>
      </c>
      <c r="DX227" s="184">
        <v>0</v>
      </c>
      <c r="DY227" s="184">
        <v>0</v>
      </c>
      <c r="DZ227" s="184">
        <v>0</v>
      </c>
      <c r="EA227" s="184"/>
      <c r="EB227" s="184">
        <f ca="1">SUM(OFFSET(DO227,,1):EA227)</f>
        <v>1162065.114821882</v>
      </c>
      <c r="EC227" s="185"/>
      <c r="ED227" s="184">
        <v>0</v>
      </c>
      <c r="EE227" s="184">
        <v>853187.46405603201</v>
      </c>
      <c r="EF227" s="184">
        <v>0</v>
      </c>
      <c r="EG227" s="184">
        <v>0</v>
      </c>
      <c r="EH227" s="184">
        <v>0</v>
      </c>
      <c r="EI227" s="184">
        <v>0</v>
      </c>
      <c r="EJ227" s="184">
        <v>0</v>
      </c>
      <c r="EK227" s="184">
        <v>19328.790567766999</v>
      </c>
      <c r="EL227" s="184">
        <v>0</v>
      </c>
      <c r="EM227" s="184">
        <v>0</v>
      </c>
      <c r="EN227" s="184">
        <v>0</v>
      </c>
      <c r="EO227" s="184">
        <v>0</v>
      </c>
      <c r="EP227" s="184"/>
      <c r="EQ227" s="184">
        <f ca="1">SUM(OFFSET(ED227,,1):EP227)</f>
        <v>872516.254623799</v>
      </c>
      <c r="ER227" s="185"/>
      <c r="ES227" s="184">
        <v>0</v>
      </c>
      <c r="ET227" s="184">
        <v>853187.46405603201</v>
      </c>
      <c r="EU227" s="184">
        <v>0</v>
      </c>
      <c r="EV227" s="184">
        <v>0</v>
      </c>
      <c r="EW227" s="184">
        <v>0</v>
      </c>
      <c r="EX227" s="184">
        <v>0</v>
      </c>
      <c r="EY227" s="184">
        <v>0</v>
      </c>
      <c r="EZ227" s="184">
        <v>0</v>
      </c>
      <c r="FA227" s="184">
        <v>0</v>
      </c>
      <c r="FB227" s="184">
        <v>0</v>
      </c>
      <c r="FC227" s="184">
        <v>0</v>
      </c>
      <c r="FD227" s="184">
        <v>0</v>
      </c>
      <c r="FE227" s="184"/>
      <c r="FF227" s="184">
        <f ca="1">SUM(OFFSET(ES227,,1):FE227)</f>
        <v>853187.46405603201</v>
      </c>
      <c r="FG227" s="185"/>
      <c r="FH227" s="184">
        <v>0</v>
      </c>
      <c r="FI227" s="184">
        <v>853187.46405603201</v>
      </c>
      <c r="FJ227" s="184">
        <v>0</v>
      </c>
      <c r="FK227" s="184">
        <v>0</v>
      </c>
      <c r="FL227" s="184">
        <v>0</v>
      </c>
      <c r="FM227" s="184">
        <v>0</v>
      </c>
      <c r="FN227" s="184">
        <v>0</v>
      </c>
      <c r="FO227" s="184">
        <v>0</v>
      </c>
      <c r="FP227" s="184">
        <v>0</v>
      </c>
      <c r="FQ227" s="184">
        <v>0</v>
      </c>
      <c r="FR227" s="184">
        <v>0</v>
      </c>
      <c r="FS227" s="184">
        <v>0</v>
      </c>
      <c r="FT227" s="184"/>
      <c r="FU227" s="184">
        <f ca="1">SUM(OFFSET(FH227,,1):FT227)</f>
        <v>853187.46405603201</v>
      </c>
      <c r="FV227" s="185"/>
      <c r="FW227" s="184">
        <v>0</v>
      </c>
      <c r="FX227" s="184">
        <v>853187.46405603201</v>
      </c>
      <c r="FY227" s="184">
        <v>0</v>
      </c>
      <c r="FZ227" s="184">
        <v>0</v>
      </c>
      <c r="GA227" s="184">
        <v>0</v>
      </c>
      <c r="GB227" s="184">
        <v>0</v>
      </c>
      <c r="GC227" s="184">
        <v>0</v>
      </c>
      <c r="GD227" s="184">
        <v>0</v>
      </c>
      <c r="GE227" s="184">
        <v>0</v>
      </c>
      <c r="GF227" s="184">
        <v>0</v>
      </c>
      <c r="GG227" s="184">
        <v>0</v>
      </c>
      <c r="GH227" s="184">
        <v>0</v>
      </c>
      <c r="GI227" s="184"/>
      <c r="GJ227" s="184">
        <f ca="1">SUM(OFFSET(FW227,,1):GI227)</f>
        <v>853187.46405603201</v>
      </c>
      <c r="GK227" s="185"/>
      <c r="GL227" s="184">
        <v>0</v>
      </c>
      <c r="GM227" s="184">
        <v>853187.46405603201</v>
      </c>
      <c r="GN227" s="184">
        <v>0</v>
      </c>
      <c r="GO227" s="184">
        <v>0</v>
      </c>
      <c r="GP227" s="184">
        <v>0</v>
      </c>
      <c r="GQ227" s="184">
        <v>0</v>
      </c>
      <c r="GR227" s="184">
        <v>0</v>
      </c>
      <c r="GS227" s="184">
        <v>0</v>
      </c>
      <c r="GT227" s="184">
        <v>0</v>
      </c>
      <c r="GU227" s="184">
        <v>0</v>
      </c>
      <c r="GV227" s="184">
        <v>0</v>
      </c>
      <c r="GW227" s="184">
        <v>0</v>
      </c>
      <c r="GX227" s="184"/>
      <c r="GY227" s="184">
        <f ca="1">SUM(OFFSET(GL227,,1):GX227)</f>
        <v>853187.46405603201</v>
      </c>
    </row>
    <row r="228" spans="1:207" s="137" customFormat="1" ht="12" customHeight="1">
      <c r="A228" s="172" t="str">
        <f t="shared" ca="1" si="438"/>
        <v>#showrow</v>
      </c>
      <c r="B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61">
        <f t="shared" si="439"/>
        <v>8550</v>
      </c>
      <c r="V228" s="186">
        <v>8550</v>
      </c>
      <c r="W228" s="133"/>
      <c r="Y228" s="133"/>
      <c r="Z228" s="133"/>
      <c r="AA228" s="183">
        <f t="shared" si="440"/>
        <v>8550</v>
      </c>
      <c r="AB228" s="183" t="s">
        <v>308</v>
      </c>
      <c r="AC228" s="184"/>
      <c r="AD228" s="184">
        <v>92754.053199999995</v>
      </c>
      <c r="AE228" s="184">
        <v>75610.649799999999</v>
      </c>
      <c r="AF228" s="184">
        <v>75485.584199999998</v>
      </c>
      <c r="AG228" s="184">
        <v>33780.241800000003</v>
      </c>
      <c r="AH228" s="184">
        <v>29162.6106</v>
      </c>
      <c r="AI228" s="184">
        <v>27941.631799999999</v>
      </c>
      <c r="AJ228" s="184">
        <v>46205.949800000002</v>
      </c>
      <c r="AK228" s="184">
        <v>79267.793000000005</v>
      </c>
      <c r="AL228" s="184">
        <v>102665.90919999999</v>
      </c>
      <c r="AM228" s="184">
        <v>66580.702399999995</v>
      </c>
      <c r="AN228" s="184">
        <v>0</v>
      </c>
      <c r="AO228" s="184"/>
      <c r="AP228" s="184">
        <f ca="1">SUM(OFFSET(AC228,,1):AO228)</f>
        <v>629455.12579999992</v>
      </c>
      <c r="AQ228" s="185"/>
      <c r="AR228" s="184">
        <v>0</v>
      </c>
      <c r="AS228" s="184">
        <v>92754.053199999995</v>
      </c>
      <c r="AT228" s="184">
        <v>75610.649799999999</v>
      </c>
      <c r="AU228" s="184">
        <v>75485.584199999998</v>
      </c>
      <c r="AV228" s="184">
        <v>33780.241800000003</v>
      </c>
      <c r="AW228" s="184">
        <v>29162.6106</v>
      </c>
      <c r="AX228" s="184">
        <v>27941.631799999999</v>
      </c>
      <c r="AY228" s="184">
        <v>46205.949800000002</v>
      </c>
      <c r="AZ228" s="184">
        <v>79267.793000000005</v>
      </c>
      <c r="BA228" s="184">
        <v>102665.90919999999</v>
      </c>
      <c r="BB228" s="184">
        <v>66580.702399999995</v>
      </c>
      <c r="BC228" s="184">
        <v>0</v>
      </c>
      <c r="BD228" s="184"/>
      <c r="BE228" s="184">
        <f ca="1">SUM(OFFSET(AR228,,1):BD228)</f>
        <v>629455.12579999992</v>
      </c>
      <c r="BF228" s="185"/>
      <c r="BG228" s="184">
        <f t="shared" ca="1" si="441"/>
        <v>0</v>
      </c>
      <c r="BH228" s="184">
        <f t="shared" ca="1" si="441"/>
        <v>0</v>
      </c>
      <c r="BI228" s="184">
        <f t="shared" ca="1" si="441"/>
        <v>0</v>
      </c>
      <c r="BJ228" s="184">
        <f t="shared" ca="1" si="441"/>
        <v>0</v>
      </c>
      <c r="BK228" s="184">
        <f t="shared" ca="1" si="441"/>
        <v>0</v>
      </c>
      <c r="BL228" s="184">
        <f t="shared" ca="1" si="441"/>
        <v>0</v>
      </c>
      <c r="BM228" s="184">
        <f t="shared" ca="1" si="441"/>
        <v>0</v>
      </c>
      <c r="BN228" s="184">
        <f t="shared" ca="1" si="441"/>
        <v>0</v>
      </c>
      <c r="BO228" s="184">
        <f t="shared" ca="1" si="441"/>
        <v>0</v>
      </c>
      <c r="BP228" s="184">
        <f t="shared" ca="1" si="441"/>
        <v>0</v>
      </c>
      <c r="BQ228" s="184">
        <f t="shared" ca="1" si="441"/>
        <v>0</v>
      </c>
      <c r="BR228" s="184">
        <f t="shared" ca="1" si="441"/>
        <v>0</v>
      </c>
      <c r="BS228" s="184"/>
      <c r="BT228" s="184">
        <f ca="1">SUM(OFFSET(BG228,,1):BS228)</f>
        <v>0</v>
      </c>
      <c r="BU228" s="185"/>
      <c r="BV228" s="184">
        <v>0</v>
      </c>
      <c r="BW228" s="184">
        <v>195780.484</v>
      </c>
      <c r="BX228" s="184">
        <v>163553.87</v>
      </c>
      <c r="BY228" s="184">
        <v>163989.549</v>
      </c>
      <c r="BZ228" s="184">
        <v>63846.930999999997</v>
      </c>
      <c r="CA228" s="184">
        <v>72148.715500000006</v>
      </c>
      <c r="CB228" s="184">
        <v>55734.616000000002</v>
      </c>
      <c r="CC228" s="184">
        <v>98717.675000000003</v>
      </c>
      <c r="CD228" s="184">
        <v>169905.78400000001</v>
      </c>
      <c r="CE228" s="184">
        <v>254699.12349999999</v>
      </c>
      <c r="CF228" s="510">
        <v>139401.21400000001</v>
      </c>
      <c r="CG228" s="184">
        <v>0</v>
      </c>
      <c r="CH228" s="184"/>
      <c r="CI228" s="184">
        <f ca="1">SUM(OFFSET(BV228,,1):CH228)</f>
        <v>1377777.9620000001</v>
      </c>
      <c r="CJ228" s="185"/>
      <c r="CK228" s="184">
        <v>0</v>
      </c>
      <c r="CL228" s="184">
        <v>19002.634737189299</v>
      </c>
      <c r="CM228" s="184">
        <v>12748.772499999999</v>
      </c>
      <c r="CN228" s="184">
        <v>12453.3936923077</v>
      </c>
      <c r="CO228" s="184">
        <v>6612.4553529353998</v>
      </c>
      <c r="CP228" s="184">
        <v>5610.8269609999998</v>
      </c>
      <c r="CQ228" s="184">
        <v>2407.9794400000001</v>
      </c>
      <c r="CR228" s="184">
        <v>4562.1861360000003</v>
      </c>
      <c r="CS228" s="184">
        <v>7687.8624</v>
      </c>
      <c r="CT228" s="184">
        <v>16911.407999999999</v>
      </c>
      <c r="CU228" s="184">
        <v>7459.8001612903199</v>
      </c>
      <c r="CV228" s="184">
        <v>0</v>
      </c>
      <c r="CW228" s="184"/>
      <c r="CX228" s="184">
        <f ca="1">SUM(OFFSET(CK228,,1):CW228)</f>
        <v>95457.319380722707</v>
      </c>
      <c r="CY228" s="185"/>
      <c r="CZ228" s="184">
        <v>0</v>
      </c>
      <c r="DA228" s="184">
        <v>21610.738963584699</v>
      </c>
      <c r="DB228" s="184">
        <v>13257.7875</v>
      </c>
      <c r="DC228" s="184">
        <v>12664.417846153799</v>
      </c>
      <c r="DD228" s="184">
        <v>6900.5147058900002</v>
      </c>
      <c r="DE228" s="184">
        <v>7377.6084609999998</v>
      </c>
      <c r="DF228" s="184">
        <v>2693.1349</v>
      </c>
      <c r="DG228" s="184">
        <v>4562.1861360000003</v>
      </c>
      <c r="DH228" s="184">
        <v>7687.8624</v>
      </c>
      <c r="DI228" s="184">
        <v>17856.527999999998</v>
      </c>
      <c r="DJ228" s="184">
        <v>7365.0644444444497</v>
      </c>
      <c r="DK228" s="184">
        <v>0</v>
      </c>
      <c r="DL228" s="184"/>
      <c r="DM228" s="184">
        <f ca="1">SUM(OFFSET(CZ228,,1):DL228)</f>
        <v>101975.84335707292</v>
      </c>
      <c r="DN228" s="185"/>
      <c r="DO228" s="184">
        <v>0</v>
      </c>
      <c r="DP228" s="184">
        <v>24218.843189980002</v>
      </c>
      <c r="DQ228" s="184">
        <v>13257.7875</v>
      </c>
      <c r="DR228" s="184">
        <v>12875.441999999999</v>
      </c>
      <c r="DS228" s="184">
        <v>6284.8944117740002</v>
      </c>
      <c r="DT228" s="184">
        <v>8814.4620610000002</v>
      </c>
      <c r="DU228" s="184">
        <v>2851.5545999999999</v>
      </c>
      <c r="DV228" s="184">
        <v>5624.642304</v>
      </c>
      <c r="DW228" s="184">
        <v>7687.8624</v>
      </c>
      <c r="DX228" s="184">
        <v>19135.103999999999</v>
      </c>
      <c r="DY228" s="184">
        <v>7521.4626523297502</v>
      </c>
      <c r="DZ228" s="184">
        <v>0</v>
      </c>
      <c r="EA228" s="184"/>
      <c r="EB228" s="184">
        <f ca="1">SUM(OFFSET(DO228,,1):EA228)</f>
        <v>108272.05511908374</v>
      </c>
      <c r="EC228" s="185"/>
      <c r="ED228" s="184">
        <v>0</v>
      </c>
      <c r="EE228" s="184">
        <v>25957.452416375301</v>
      </c>
      <c r="EF228" s="184">
        <v>13257.7875</v>
      </c>
      <c r="EG228" s="184">
        <v>13086.466153846201</v>
      </c>
      <c r="EH228" s="184">
        <v>6498.0907353029997</v>
      </c>
      <c r="EI228" s="184">
        <v>9659.6700610000007</v>
      </c>
      <c r="EJ228" s="184">
        <v>2946.6064200000001</v>
      </c>
      <c r="EK228" s="184">
        <v>5624.642304</v>
      </c>
      <c r="EL228" s="184">
        <v>7687.8624</v>
      </c>
      <c r="EM228" s="184">
        <v>20370.335999999999</v>
      </c>
      <c r="EN228" s="184">
        <v>7521.4626523297502</v>
      </c>
      <c r="EO228" s="184">
        <v>0</v>
      </c>
      <c r="EP228" s="184"/>
      <c r="EQ228" s="184">
        <f ca="1">SUM(OFFSET(ED228,,1):EP228)</f>
        <v>112610.37664285423</v>
      </c>
      <c r="ER228" s="185"/>
      <c r="ES228" s="184">
        <v>0</v>
      </c>
      <c r="ET228" s="184">
        <v>26609.4308762736</v>
      </c>
      <c r="EU228" s="184">
        <v>13257.7875</v>
      </c>
      <c r="EV228" s="184">
        <v>13086.466153846201</v>
      </c>
      <c r="EW228" s="184">
        <v>6498.0907353029997</v>
      </c>
      <c r="EX228" s="184">
        <v>10504.878060999999</v>
      </c>
      <c r="EY228" s="184">
        <v>3041.6582400000002</v>
      </c>
      <c r="EZ228" s="184">
        <v>5624.642304</v>
      </c>
      <c r="FA228" s="184">
        <v>7687.8624</v>
      </c>
      <c r="FB228" s="184">
        <v>20652</v>
      </c>
      <c r="FC228" s="184">
        <v>7521.4626523297502</v>
      </c>
      <c r="FD228" s="184">
        <v>0</v>
      </c>
      <c r="FE228" s="184"/>
      <c r="FF228" s="184">
        <f ca="1">SUM(OFFSET(ES228,,1):FE228)</f>
        <v>114484.27892275255</v>
      </c>
      <c r="FG228" s="185"/>
      <c r="FH228" s="184">
        <v>0</v>
      </c>
      <c r="FI228" s="184">
        <v>26609.4308762736</v>
      </c>
      <c r="FJ228" s="184">
        <v>13257.7875</v>
      </c>
      <c r="FK228" s="184">
        <v>13086.466153846201</v>
      </c>
      <c r="FL228" s="184">
        <v>6498.0907353029997</v>
      </c>
      <c r="FM228" s="184">
        <v>10504.878060999999</v>
      </c>
      <c r="FN228" s="184">
        <v>3041.6582400000002</v>
      </c>
      <c r="FO228" s="184">
        <v>5624.642304</v>
      </c>
      <c r="FP228" s="184">
        <v>7687.8624</v>
      </c>
      <c r="FQ228" s="184">
        <v>20652</v>
      </c>
      <c r="FR228" s="184">
        <v>7521.4626523297502</v>
      </c>
      <c r="FS228" s="184">
        <v>0</v>
      </c>
      <c r="FT228" s="184"/>
      <c r="FU228" s="184">
        <f ca="1">SUM(OFFSET(FH228,,1):FT228)</f>
        <v>114484.27892275255</v>
      </c>
      <c r="FV228" s="185"/>
      <c r="FW228" s="184">
        <v>0</v>
      </c>
      <c r="FX228" s="184">
        <v>26609.4308762736</v>
      </c>
      <c r="FY228" s="184">
        <v>13257.7875</v>
      </c>
      <c r="FZ228" s="184">
        <v>13086.466153846201</v>
      </c>
      <c r="GA228" s="184">
        <v>6498.0907353029997</v>
      </c>
      <c r="GB228" s="184">
        <v>10504.878060999999</v>
      </c>
      <c r="GC228" s="184">
        <v>3041.6582400000002</v>
      </c>
      <c r="GD228" s="184">
        <v>5624.642304</v>
      </c>
      <c r="GE228" s="184">
        <v>7687.8624</v>
      </c>
      <c r="GF228" s="184">
        <v>20652</v>
      </c>
      <c r="GG228" s="184">
        <v>7521.4626523297502</v>
      </c>
      <c r="GH228" s="184">
        <v>0</v>
      </c>
      <c r="GI228" s="184"/>
      <c r="GJ228" s="184">
        <f ca="1">SUM(OFFSET(FW228,,1):GI228)</f>
        <v>114484.27892275255</v>
      </c>
      <c r="GK228" s="185"/>
      <c r="GL228" s="184">
        <v>0</v>
      </c>
      <c r="GM228" s="184">
        <v>26609.4308762736</v>
      </c>
      <c r="GN228" s="184">
        <v>13257.7875</v>
      </c>
      <c r="GO228" s="184">
        <v>13086.466153846201</v>
      </c>
      <c r="GP228" s="184">
        <v>6498.0907353029997</v>
      </c>
      <c r="GQ228" s="184">
        <v>10504.878060999999</v>
      </c>
      <c r="GR228" s="184">
        <v>3041.6582400000002</v>
      </c>
      <c r="GS228" s="184">
        <v>5624.642304</v>
      </c>
      <c r="GT228" s="184">
        <v>7687.8624</v>
      </c>
      <c r="GU228" s="184">
        <v>20652</v>
      </c>
      <c r="GV228" s="184">
        <v>7521.4626523297502</v>
      </c>
      <c r="GW228" s="184">
        <v>0</v>
      </c>
      <c r="GX228" s="184"/>
      <c r="GY228" s="184">
        <f ca="1">SUM(OFFSET(GL228,,1):GX228)</f>
        <v>114484.27892275255</v>
      </c>
    </row>
    <row r="229" spans="1:207" s="137" customFormat="1" ht="12" customHeight="1">
      <c r="A229" s="172" t="str">
        <f t="shared" ca="1" si="438"/>
        <v>#showrow</v>
      </c>
      <c r="B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61">
        <f t="shared" si="439"/>
        <v>8560</v>
      </c>
      <c r="V229" s="186">
        <v>8560</v>
      </c>
      <c r="W229" s="133"/>
      <c r="Y229" s="133"/>
      <c r="Z229" s="133"/>
      <c r="AA229" s="183">
        <f t="shared" si="440"/>
        <v>8560</v>
      </c>
      <c r="AB229" s="183" t="s">
        <v>309</v>
      </c>
      <c r="AC229" s="184"/>
      <c r="AD229" s="184">
        <v>101586.16</v>
      </c>
      <c r="AE229" s="184">
        <v>86752.92</v>
      </c>
      <c r="AF229" s="184">
        <v>84386.12</v>
      </c>
      <c r="AG229" s="184">
        <v>32436.799999999999</v>
      </c>
      <c r="AH229" s="184">
        <v>38878.316733</v>
      </c>
      <c r="AI229" s="184">
        <v>30921.970399999998</v>
      </c>
      <c r="AJ229" s="184">
        <v>53182.845719999998</v>
      </c>
      <c r="AK229" s="184">
        <v>91499.712</v>
      </c>
      <c r="AL229" s="184">
        <v>137817.60000000001</v>
      </c>
      <c r="AM229" s="184">
        <v>75522.259999999995</v>
      </c>
      <c r="AN229" s="184">
        <v>0</v>
      </c>
      <c r="AO229" s="184"/>
      <c r="AP229" s="184">
        <f ca="1">SUM(OFFSET(AC229,,1):AO229)</f>
        <v>732984.704853</v>
      </c>
      <c r="AQ229" s="185"/>
      <c r="AR229" s="184">
        <v>0</v>
      </c>
      <c r="AS229" s="184">
        <v>101432.9</v>
      </c>
      <c r="AT229" s="184">
        <v>85530.72</v>
      </c>
      <c r="AU229" s="184">
        <v>85651</v>
      </c>
      <c r="AV229" s="184">
        <v>32566.78</v>
      </c>
      <c r="AW229" s="184">
        <v>38346.04</v>
      </c>
      <c r="AX229" s="184">
        <v>30093.279999999999</v>
      </c>
      <c r="AY229" s="184">
        <v>53301.5</v>
      </c>
      <c r="AZ229" s="184">
        <v>91738.72</v>
      </c>
      <c r="BA229" s="184">
        <v>135540.04</v>
      </c>
      <c r="BB229" s="184">
        <v>75268.12</v>
      </c>
      <c r="BC229" s="184">
        <v>0</v>
      </c>
      <c r="BD229" s="184"/>
      <c r="BE229" s="184">
        <f ca="1">SUM(OFFSET(AR229,,1):BD229)</f>
        <v>729469.1</v>
      </c>
      <c r="BF229" s="185"/>
      <c r="BG229" s="184">
        <f t="shared" ca="1" si="441"/>
        <v>0</v>
      </c>
      <c r="BH229" s="184">
        <f t="shared" ca="1" si="441"/>
        <v>-153.26000000000931</v>
      </c>
      <c r="BI229" s="184">
        <f t="shared" ca="1" si="441"/>
        <v>-1222.1999999999971</v>
      </c>
      <c r="BJ229" s="184">
        <f t="shared" ca="1" si="441"/>
        <v>1264.8800000000047</v>
      </c>
      <c r="BK229" s="184">
        <f t="shared" ca="1" si="441"/>
        <v>129.97999999999956</v>
      </c>
      <c r="BL229" s="184">
        <f t="shared" ca="1" si="441"/>
        <v>-532.27673299999879</v>
      </c>
      <c r="BM229" s="184">
        <f t="shared" ca="1" si="441"/>
        <v>-828.6903999999995</v>
      </c>
      <c r="BN229" s="184">
        <f t="shared" ca="1" si="441"/>
        <v>118.65428000000247</v>
      </c>
      <c r="BO229" s="184">
        <f t="shared" ca="1" si="441"/>
        <v>239.00800000000163</v>
      </c>
      <c r="BP229" s="184">
        <f t="shared" ca="1" si="441"/>
        <v>-2277.5599999999977</v>
      </c>
      <c r="BQ229" s="184">
        <f t="shared" ca="1" si="441"/>
        <v>-254.13999999999942</v>
      </c>
      <c r="BR229" s="184">
        <f t="shared" ca="1" si="441"/>
        <v>0</v>
      </c>
      <c r="BS229" s="184"/>
      <c r="BT229" s="184">
        <f ca="1">SUM(OFFSET(BG229,,1):BS229)</f>
        <v>-3515.6048529999935</v>
      </c>
      <c r="BU229" s="185"/>
      <c r="BV229" s="184">
        <v>0</v>
      </c>
      <c r="BW229" s="184">
        <v>118735.84214230299</v>
      </c>
      <c r="BX229" s="184">
        <v>86150.55</v>
      </c>
      <c r="BY229" s="184">
        <v>88838.8676923077</v>
      </c>
      <c r="BZ229" s="184">
        <v>33302.053269512799</v>
      </c>
      <c r="CA229" s="184">
        <v>43960.297180000001</v>
      </c>
      <c r="CB229" s="184">
        <v>28659.387200000001</v>
      </c>
      <c r="CC229" s="184">
        <v>54298.411679999997</v>
      </c>
      <c r="CD229" s="184">
        <v>91499.712</v>
      </c>
      <c r="CE229" s="184">
        <v>143591.04000000001</v>
      </c>
      <c r="CF229" s="510">
        <v>89529.922222222202</v>
      </c>
      <c r="CG229" s="184">
        <v>0</v>
      </c>
      <c r="CH229" s="184"/>
      <c r="CI229" s="184">
        <f ca="1">SUM(OFFSET(BV229,,1):CH229)</f>
        <v>778566.08338634577</v>
      </c>
      <c r="CJ229" s="185"/>
      <c r="CK229" s="184">
        <v>0</v>
      </c>
      <c r="CL229" s="184">
        <v>136554.86903997499</v>
      </c>
      <c r="CM229" s="184">
        <v>88929.600000000006</v>
      </c>
      <c r="CN229" s="184">
        <v>89745.593846153904</v>
      </c>
      <c r="CO229" s="184">
        <v>36730.489740260797</v>
      </c>
      <c r="CP229" s="184">
        <v>52132.547180000001</v>
      </c>
      <c r="CQ229" s="184">
        <v>32053.261999999999</v>
      </c>
      <c r="CR229" s="184">
        <v>54298.411679999997</v>
      </c>
      <c r="CS229" s="184">
        <v>91499.712</v>
      </c>
      <c r="CT229" s="184">
        <v>148247.04000000001</v>
      </c>
      <c r="CU229" s="184">
        <v>87657.822222222196</v>
      </c>
      <c r="CV229" s="184">
        <v>0</v>
      </c>
      <c r="CW229" s="184"/>
      <c r="CX229" s="184">
        <f ca="1">SUM(OFFSET(CK229,,1):CW229)</f>
        <v>817849.34770861198</v>
      </c>
      <c r="CY229" s="185"/>
      <c r="CZ229" s="184">
        <v>0</v>
      </c>
      <c r="DA229" s="184">
        <v>154373.89593764799</v>
      </c>
      <c r="DB229" s="184">
        <v>88929.600000000006</v>
      </c>
      <c r="DC229" s="184">
        <v>90652.32</v>
      </c>
      <c r="DD229" s="184">
        <v>35888.951710172099</v>
      </c>
      <c r="DE229" s="184">
        <v>58306.403180000001</v>
      </c>
      <c r="DF229" s="184">
        <v>33938.748</v>
      </c>
      <c r="DG229" s="184">
        <v>66943.595520000003</v>
      </c>
      <c r="DH229" s="184">
        <v>91499.712</v>
      </c>
      <c r="DI229" s="184">
        <v>155882.88</v>
      </c>
      <c r="DJ229" s="184">
        <v>89519.248745519697</v>
      </c>
      <c r="DK229" s="184">
        <v>0</v>
      </c>
      <c r="DL229" s="184"/>
      <c r="DM229" s="184">
        <f ca="1">SUM(OFFSET(CZ229,,1):DL229)</f>
        <v>865935.35509333981</v>
      </c>
      <c r="DN229" s="185"/>
      <c r="DO229" s="184">
        <v>0</v>
      </c>
      <c r="DP229" s="184">
        <v>161844.332037774</v>
      </c>
      <c r="DQ229" s="184">
        <v>88929.600000000006</v>
      </c>
      <c r="DR229" s="184">
        <v>91559.046153846197</v>
      </c>
      <c r="DS229" s="184">
        <v>36805.0112176943</v>
      </c>
      <c r="DT229" s="184">
        <v>61938.083180000001</v>
      </c>
      <c r="DU229" s="184">
        <v>35070.039599999996</v>
      </c>
      <c r="DV229" s="184">
        <v>66943.595520000003</v>
      </c>
      <c r="DW229" s="184">
        <v>91499.712</v>
      </c>
      <c r="DX229" s="184">
        <v>163332.48000000001</v>
      </c>
      <c r="DY229" s="184">
        <v>89519.248745519697</v>
      </c>
      <c r="DZ229" s="184">
        <v>0</v>
      </c>
      <c r="EA229" s="184"/>
      <c r="EB229" s="184">
        <f ca="1">SUM(OFFSET(DO229,,1):EA229)</f>
        <v>887441.14845483424</v>
      </c>
      <c r="EC229" s="185"/>
      <c r="ED229" s="184">
        <v>0</v>
      </c>
      <c r="EE229" s="184">
        <v>170013.196881076</v>
      </c>
      <c r="EF229" s="184">
        <v>91828.704960000003</v>
      </c>
      <c r="EG229" s="184">
        <v>94543.871058461504</v>
      </c>
      <c r="EH229" s="184">
        <v>38004.854583391098</v>
      </c>
      <c r="EI229" s="184">
        <v>67707.337459667993</v>
      </c>
      <c r="EJ229" s="184">
        <v>37381.49459712</v>
      </c>
      <c r="EK229" s="184">
        <v>69125.956733952</v>
      </c>
      <c r="EL229" s="184">
        <v>94482.602611199996</v>
      </c>
      <c r="EM229" s="184">
        <v>172118.72448</v>
      </c>
      <c r="EN229" s="184">
        <v>92437.576254623695</v>
      </c>
      <c r="EO229" s="184">
        <v>0</v>
      </c>
      <c r="EP229" s="184"/>
      <c r="EQ229" s="184">
        <f ca="1">SUM(OFFSET(ED229,,1):EP229)</f>
        <v>927644.31961949228</v>
      </c>
      <c r="ER229" s="185"/>
      <c r="ES229" s="184">
        <v>0</v>
      </c>
      <c r="ET229" s="184">
        <v>170863.26286548199</v>
      </c>
      <c r="EU229" s="184">
        <v>92287.848484799993</v>
      </c>
      <c r="EV229" s="184">
        <v>95016.590413753904</v>
      </c>
      <c r="EW229" s="184">
        <v>38194.878856308103</v>
      </c>
      <c r="EX229" s="184">
        <v>68045.874146966293</v>
      </c>
      <c r="EY229" s="184">
        <v>37568.4020701056</v>
      </c>
      <c r="EZ229" s="184">
        <v>69471.586517621807</v>
      </c>
      <c r="FA229" s="184">
        <v>94955.015624256004</v>
      </c>
      <c r="FB229" s="184">
        <v>172979.31810239999</v>
      </c>
      <c r="FC229" s="184">
        <v>92899.764135896796</v>
      </c>
      <c r="FD229" s="184">
        <v>0</v>
      </c>
      <c r="FE229" s="184"/>
      <c r="FF229" s="184">
        <f ca="1">SUM(OFFSET(ES229,,1):FE229)</f>
        <v>932282.54121759057</v>
      </c>
      <c r="FG229" s="185"/>
      <c r="FH229" s="184">
        <v>0</v>
      </c>
      <c r="FI229" s="184">
        <v>171717.57917980899</v>
      </c>
      <c r="FJ229" s="184">
        <v>92749.287727224</v>
      </c>
      <c r="FK229" s="184">
        <v>95491.6733658226</v>
      </c>
      <c r="FL229" s="184">
        <v>38385.8532505896</v>
      </c>
      <c r="FM229" s="184">
        <v>68386.103517701195</v>
      </c>
      <c r="FN229" s="184">
        <v>37756.244080456097</v>
      </c>
      <c r="FO229" s="184">
        <v>69818.944450209907</v>
      </c>
      <c r="FP229" s="184">
        <v>95429.7907023773</v>
      </c>
      <c r="FQ229" s="184">
        <v>173844.21469291201</v>
      </c>
      <c r="FR229" s="184">
        <v>93364.262956576305</v>
      </c>
      <c r="FS229" s="184">
        <v>0</v>
      </c>
      <c r="FT229" s="184"/>
      <c r="FU229" s="184">
        <f ca="1">SUM(OFFSET(FH229,,1):FT229)</f>
        <v>936943.95392367814</v>
      </c>
      <c r="FV229" s="185"/>
      <c r="FW229" s="184">
        <v>0</v>
      </c>
      <c r="FX229" s="184">
        <v>172576.16707570801</v>
      </c>
      <c r="FY229" s="184">
        <v>93213.034165860096</v>
      </c>
      <c r="FZ229" s="184">
        <v>95969.131732651702</v>
      </c>
      <c r="GA229" s="184">
        <v>38577.782516842497</v>
      </c>
      <c r="GB229" s="184">
        <v>68728.034035289704</v>
      </c>
      <c r="GC229" s="184">
        <v>37945.025300858397</v>
      </c>
      <c r="GD229" s="184">
        <v>70168.039172460907</v>
      </c>
      <c r="GE229" s="184">
        <v>95906.939655889204</v>
      </c>
      <c r="GF229" s="184">
        <v>174713.43576637699</v>
      </c>
      <c r="GG229" s="184">
        <v>93831.084271359199</v>
      </c>
      <c r="GH229" s="184">
        <v>0</v>
      </c>
      <c r="GI229" s="184"/>
      <c r="GJ229" s="184">
        <f ca="1">SUM(OFFSET(FW229,,1):GI229)</f>
        <v>941628.67369329673</v>
      </c>
      <c r="GK229" s="185"/>
      <c r="GL229" s="184">
        <v>0</v>
      </c>
      <c r="GM229" s="184">
        <v>173439.04791108699</v>
      </c>
      <c r="GN229" s="184">
        <v>93679.099336689498</v>
      </c>
      <c r="GO229" s="184">
        <v>96448.9773913151</v>
      </c>
      <c r="GP229" s="184">
        <v>38770.671429426802</v>
      </c>
      <c r="GQ229" s="184">
        <v>69071.674205466203</v>
      </c>
      <c r="GR229" s="184">
        <v>38134.750427362698</v>
      </c>
      <c r="GS229" s="184">
        <v>70518.879368323294</v>
      </c>
      <c r="GT229" s="184">
        <v>96386.474354168706</v>
      </c>
      <c r="GU229" s="184">
        <v>175587.00294520901</v>
      </c>
      <c r="GV229" s="184">
        <v>94300.239692716103</v>
      </c>
      <c r="GW229" s="184">
        <v>0</v>
      </c>
      <c r="GX229" s="184"/>
      <c r="GY229" s="184">
        <f ca="1">SUM(OFFSET(GL229,,1):GX229)</f>
        <v>946336.81706176442</v>
      </c>
    </row>
    <row r="230" spans="1:207" s="137" customFormat="1" ht="12" hidden="1" customHeight="1">
      <c r="A230" s="172" t="str">
        <f t="shared" ca="1" si="438"/>
        <v>#hiderow</v>
      </c>
      <c r="B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61">
        <f t="shared" si="439"/>
        <v>8590</v>
      </c>
      <c r="V230" s="186">
        <v>8590</v>
      </c>
      <c r="W230" s="133"/>
      <c r="Y230" s="133"/>
      <c r="Z230" s="133"/>
      <c r="AA230" s="183">
        <f t="shared" si="440"/>
        <v>8590</v>
      </c>
      <c r="AB230" s="183" t="s">
        <v>310</v>
      </c>
      <c r="AC230" s="184"/>
      <c r="AD230" s="184">
        <v>0</v>
      </c>
      <c r="AE230" s="184">
        <v>0</v>
      </c>
      <c r="AF230" s="184">
        <v>0</v>
      </c>
      <c r="AG230" s="184">
        <v>0</v>
      </c>
      <c r="AH230" s="184">
        <v>0</v>
      </c>
      <c r="AI230" s="184">
        <v>0</v>
      </c>
      <c r="AJ230" s="184">
        <v>0</v>
      </c>
      <c r="AK230" s="184">
        <v>0</v>
      </c>
      <c r="AL230" s="184">
        <v>0</v>
      </c>
      <c r="AM230" s="184">
        <v>0</v>
      </c>
      <c r="AN230" s="184">
        <v>0</v>
      </c>
      <c r="AO230" s="184"/>
      <c r="AP230" s="184">
        <f ca="1">SUM(OFFSET(AC230,,1):AO230)</f>
        <v>0</v>
      </c>
      <c r="AQ230" s="185"/>
      <c r="AR230" s="184">
        <v>0</v>
      </c>
      <c r="AS230" s="184">
        <v>0</v>
      </c>
      <c r="AT230" s="184">
        <v>0</v>
      </c>
      <c r="AU230" s="184">
        <v>0</v>
      </c>
      <c r="AV230" s="184">
        <v>0</v>
      </c>
      <c r="AW230" s="184">
        <v>0</v>
      </c>
      <c r="AX230" s="184">
        <v>0</v>
      </c>
      <c r="AY230" s="184">
        <v>0</v>
      </c>
      <c r="AZ230" s="184">
        <v>0</v>
      </c>
      <c r="BA230" s="184">
        <v>0</v>
      </c>
      <c r="BB230" s="184">
        <v>0</v>
      </c>
      <c r="BC230" s="184">
        <v>0</v>
      </c>
      <c r="BD230" s="184"/>
      <c r="BE230" s="184">
        <f ca="1">SUM(OFFSET(AR230,,1):BD230)</f>
        <v>0</v>
      </c>
      <c r="BF230" s="185"/>
      <c r="BG230" s="184">
        <f t="shared" ca="1" si="441"/>
        <v>0</v>
      </c>
      <c r="BH230" s="184">
        <f t="shared" ca="1" si="441"/>
        <v>0</v>
      </c>
      <c r="BI230" s="184">
        <f t="shared" ca="1" si="441"/>
        <v>0</v>
      </c>
      <c r="BJ230" s="184">
        <f t="shared" ca="1" si="441"/>
        <v>0</v>
      </c>
      <c r="BK230" s="184">
        <f t="shared" ca="1" si="441"/>
        <v>0</v>
      </c>
      <c r="BL230" s="184">
        <f t="shared" ca="1" si="441"/>
        <v>0</v>
      </c>
      <c r="BM230" s="184">
        <f t="shared" ca="1" si="441"/>
        <v>0</v>
      </c>
      <c r="BN230" s="184">
        <f t="shared" ca="1" si="441"/>
        <v>0</v>
      </c>
      <c r="BO230" s="184">
        <f t="shared" ca="1" si="441"/>
        <v>0</v>
      </c>
      <c r="BP230" s="184">
        <f t="shared" ca="1" si="441"/>
        <v>0</v>
      </c>
      <c r="BQ230" s="184">
        <f t="shared" ca="1" si="441"/>
        <v>0</v>
      </c>
      <c r="BR230" s="184">
        <f t="shared" ca="1" si="441"/>
        <v>0</v>
      </c>
      <c r="BS230" s="184"/>
      <c r="BT230" s="184">
        <f ca="1">SUM(OFFSET(BG230,,1):BS230)</f>
        <v>0</v>
      </c>
      <c r="BU230" s="185"/>
      <c r="BV230" s="184">
        <v>0</v>
      </c>
      <c r="BW230" s="184">
        <v>0</v>
      </c>
      <c r="BX230" s="184">
        <v>0</v>
      </c>
      <c r="BY230" s="184">
        <v>0</v>
      </c>
      <c r="BZ230" s="184">
        <v>0</v>
      </c>
      <c r="CA230" s="184">
        <v>0</v>
      </c>
      <c r="CB230" s="184">
        <v>0</v>
      </c>
      <c r="CC230" s="184">
        <v>0</v>
      </c>
      <c r="CD230" s="184">
        <v>0</v>
      </c>
      <c r="CE230" s="184">
        <v>0</v>
      </c>
      <c r="CF230" s="510">
        <v>0</v>
      </c>
      <c r="CG230" s="184">
        <v>0</v>
      </c>
      <c r="CH230" s="184"/>
      <c r="CI230" s="184">
        <f ca="1">SUM(OFFSET(BV230,,1):CH230)</f>
        <v>0</v>
      </c>
      <c r="CJ230" s="185"/>
      <c r="CK230" s="184">
        <v>0</v>
      </c>
      <c r="CL230" s="184">
        <v>0</v>
      </c>
      <c r="CM230" s="184">
        <v>0</v>
      </c>
      <c r="CN230" s="184">
        <v>0</v>
      </c>
      <c r="CO230" s="184">
        <v>0</v>
      </c>
      <c r="CP230" s="184">
        <v>0</v>
      </c>
      <c r="CQ230" s="184">
        <v>0</v>
      </c>
      <c r="CR230" s="184">
        <v>0</v>
      </c>
      <c r="CS230" s="184">
        <v>0</v>
      </c>
      <c r="CT230" s="184">
        <v>0</v>
      </c>
      <c r="CU230" s="184">
        <v>0</v>
      </c>
      <c r="CV230" s="184">
        <v>0</v>
      </c>
      <c r="CW230" s="184"/>
      <c r="CX230" s="184">
        <f ca="1">SUM(OFFSET(CK230,,1):CW230)</f>
        <v>0</v>
      </c>
      <c r="CY230" s="185"/>
      <c r="CZ230" s="184">
        <v>0</v>
      </c>
      <c r="DA230" s="184">
        <v>0</v>
      </c>
      <c r="DB230" s="184">
        <v>0</v>
      </c>
      <c r="DC230" s="184">
        <v>0</v>
      </c>
      <c r="DD230" s="184">
        <v>0</v>
      </c>
      <c r="DE230" s="184">
        <v>0</v>
      </c>
      <c r="DF230" s="184">
        <v>0</v>
      </c>
      <c r="DG230" s="184">
        <v>0</v>
      </c>
      <c r="DH230" s="184">
        <v>0</v>
      </c>
      <c r="DI230" s="184">
        <v>0</v>
      </c>
      <c r="DJ230" s="184">
        <v>0</v>
      </c>
      <c r="DK230" s="184">
        <v>0</v>
      </c>
      <c r="DL230" s="184"/>
      <c r="DM230" s="184">
        <f ca="1">SUM(OFFSET(CZ230,,1):DL230)</f>
        <v>0</v>
      </c>
      <c r="DN230" s="185"/>
      <c r="DO230" s="184">
        <v>0</v>
      </c>
      <c r="DP230" s="184">
        <v>0</v>
      </c>
      <c r="DQ230" s="184">
        <v>0</v>
      </c>
      <c r="DR230" s="184">
        <v>0</v>
      </c>
      <c r="DS230" s="184">
        <v>0</v>
      </c>
      <c r="DT230" s="184">
        <v>0</v>
      </c>
      <c r="DU230" s="184">
        <v>0</v>
      </c>
      <c r="DV230" s="184">
        <v>0</v>
      </c>
      <c r="DW230" s="184">
        <v>0</v>
      </c>
      <c r="DX230" s="184">
        <v>0</v>
      </c>
      <c r="DY230" s="184">
        <v>0</v>
      </c>
      <c r="DZ230" s="184">
        <v>0</v>
      </c>
      <c r="EA230" s="184"/>
      <c r="EB230" s="184">
        <f ca="1">SUM(OFFSET(DO230,,1):EA230)</f>
        <v>0</v>
      </c>
      <c r="EC230" s="185"/>
      <c r="ED230" s="184">
        <v>0</v>
      </c>
      <c r="EE230" s="184">
        <v>0</v>
      </c>
      <c r="EF230" s="184">
        <v>0</v>
      </c>
      <c r="EG230" s="184">
        <v>0</v>
      </c>
      <c r="EH230" s="184">
        <v>0</v>
      </c>
      <c r="EI230" s="184">
        <v>0</v>
      </c>
      <c r="EJ230" s="184">
        <v>0</v>
      </c>
      <c r="EK230" s="184">
        <v>0</v>
      </c>
      <c r="EL230" s="184">
        <v>0</v>
      </c>
      <c r="EM230" s="184">
        <v>0</v>
      </c>
      <c r="EN230" s="184">
        <v>0</v>
      </c>
      <c r="EO230" s="184">
        <v>0</v>
      </c>
      <c r="EP230" s="184"/>
      <c r="EQ230" s="184">
        <f ca="1">SUM(OFFSET(ED230,,1):EP230)</f>
        <v>0</v>
      </c>
      <c r="ER230" s="185"/>
      <c r="ES230" s="184">
        <v>0</v>
      </c>
      <c r="ET230" s="184">
        <v>0</v>
      </c>
      <c r="EU230" s="184">
        <v>0</v>
      </c>
      <c r="EV230" s="184">
        <v>0</v>
      </c>
      <c r="EW230" s="184">
        <v>0</v>
      </c>
      <c r="EX230" s="184">
        <v>0</v>
      </c>
      <c r="EY230" s="184">
        <v>0</v>
      </c>
      <c r="EZ230" s="184">
        <v>0</v>
      </c>
      <c r="FA230" s="184">
        <v>0</v>
      </c>
      <c r="FB230" s="184">
        <v>0</v>
      </c>
      <c r="FC230" s="184">
        <v>0</v>
      </c>
      <c r="FD230" s="184">
        <v>0</v>
      </c>
      <c r="FE230" s="184"/>
      <c r="FF230" s="184">
        <f ca="1">SUM(OFFSET(ES230,,1):FE230)</f>
        <v>0</v>
      </c>
      <c r="FG230" s="185"/>
      <c r="FH230" s="184">
        <v>0</v>
      </c>
      <c r="FI230" s="184">
        <v>0</v>
      </c>
      <c r="FJ230" s="184">
        <v>0</v>
      </c>
      <c r="FK230" s="184">
        <v>0</v>
      </c>
      <c r="FL230" s="184">
        <v>0</v>
      </c>
      <c r="FM230" s="184">
        <v>0</v>
      </c>
      <c r="FN230" s="184">
        <v>0</v>
      </c>
      <c r="FO230" s="184">
        <v>0</v>
      </c>
      <c r="FP230" s="184">
        <v>0</v>
      </c>
      <c r="FQ230" s="184">
        <v>0</v>
      </c>
      <c r="FR230" s="184">
        <v>0</v>
      </c>
      <c r="FS230" s="184">
        <v>0</v>
      </c>
      <c r="FT230" s="184"/>
      <c r="FU230" s="184">
        <f ca="1">SUM(OFFSET(FH230,,1):FT230)</f>
        <v>0</v>
      </c>
      <c r="FV230" s="185"/>
      <c r="FW230" s="184">
        <v>0</v>
      </c>
      <c r="FX230" s="184">
        <v>0</v>
      </c>
      <c r="FY230" s="184">
        <v>0</v>
      </c>
      <c r="FZ230" s="184">
        <v>0</v>
      </c>
      <c r="GA230" s="184">
        <v>0</v>
      </c>
      <c r="GB230" s="184">
        <v>0</v>
      </c>
      <c r="GC230" s="184">
        <v>0</v>
      </c>
      <c r="GD230" s="184">
        <v>0</v>
      </c>
      <c r="GE230" s="184">
        <v>0</v>
      </c>
      <c r="GF230" s="184">
        <v>0</v>
      </c>
      <c r="GG230" s="184">
        <v>0</v>
      </c>
      <c r="GH230" s="184">
        <v>0</v>
      </c>
      <c r="GI230" s="184"/>
      <c r="GJ230" s="184">
        <f ca="1">SUM(OFFSET(FW230,,1):GI230)</f>
        <v>0</v>
      </c>
      <c r="GK230" s="185"/>
      <c r="GL230" s="184">
        <v>0</v>
      </c>
      <c r="GM230" s="184">
        <v>0</v>
      </c>
      <c r="GN230" s="184">
        <v>0</v>
      </c>
      <c r="GO230" s="184">
        <v>0</v>
      </c>
      <c r="GP230" s="184">
        <v>0</v>
      </c>
      <c r="GQ230" s="184">
        <v>0</v>
      </c>
      <c r="GR230" s="184">
        <v>0</v>
      </c>
      <c r="GS230" s="184">
        <v>0</v>
      </c>
      <c r="GT230" s="184">
        <v>0</v>
      </c>
      <c r="GU230" s="184">
        <v>0</v>
      </c>
      <c r="GV230" s="184">
        <v>0</v>
      </c>
      <c r="GW230" s="184">
        <v>0</v>
      </c>
      <c r="GX230" s="184"/>
      <c r="GY230" s="184">
        <f ca="1">SUM(OFFSET(GL230,,1):GX230)</f>
        <v>0</v>
      </c>
    </row>
    <row r="231" spans="1:207" s="137" customFormat="1" ht="12" customHeight="1">
      <c r="A231" s="172" t="str">
        <f t="shared" ca="1" si="438"/>
        <v>#showrow</v>
      </c>
      <c r="B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61">
        <f t="shared" si="439"/>
        <v>8593</v>
      </c>
      <c r="V231" s="186">
        <v>8593</v>
      </c>
      <c r="W231" s="133"/>
      <c r="Y231" s="133"/>
      <c r="Z231" s="133"/>
      <c r="AA231" s="183">
        <f t="shared" si="440"/>
        <v>8593</v>
      </c>
      <c r="AB231" s="183" t="s">
        <v>311</v>
      </c>
      <c r="AC231" s="184"/>
      <c r="AD231" s="184">
        <v>227090</v>
      </c>
      <c r="AE231" s="184">
        <v>220522</v>
      </c>
      <c r="AF231" s="184">
        <v>220395</v>
      </c>
      <c r="AG231" s="184">
        <v>208873</v>
      </c>
      <c r="AH231" s="184">
        <v>208225</v>
      </c>
      <c r="AI231" s="184">
        <v>65896</v>
      </c>
      <c r="AJ231" s="184">
        <v>212040</v>
      </c>
      <c r="AK231" s="184">
        <v>226659</v>
      </c>
      <c r="AL231" s="184">
        <v>0</v>
      </c>
      <c r="AM231" s="184">
        <v>204662</v>
      </c>
      <c r="AN231" s="184">
        <v>0</v>
      </c>
      <c r="AO231" s="184"/>
      <c r="AP231" s="184">
        <f ca="1">SUM(OFFSET(AC231,,1):AO231)</f>
        <v>1794362</v>
      </c>
      <c r="AQ231" s="185"/>
      <c r="AR231" s="184">
        <v>0</v>
      </c>
      <c r="AS231" s="184">
        <v>227090</v>
      </c>
      <c r="AT231" s="184">
        <v>220522</v>
      </c>
      <c r="AU231" s="184">
        <v>220395</v>
      </c>
      <c r="AV231" s="184">
        <v>208873</v>
      </c>
      <c r="AW231" s="184">
        <v>208225</v>
      </c>
      <c r="AX231" s="184">
        <v>65896</v>
      </c>
      <c r="AY231" s="184">
        <v>212040</v>
      </c>
      <c r="AZ231" s="184">
        <v>226659</v>
      </c>
      <c r="BA231" s="184">
        <v>0</v>
      </c>
      <c r="BB231" s="184">
        <v>204662</v>
      </c>
      <c r="BC231" s="184">
        <v>0</v>
      </c>
      <c r="BD231" s="184"/>
      <c r="BE231" s="184">
        <f ca="1">SUM(OFFSET(AR231,,1):BD231)</f>
        <v>1794362</v>
      </c>
      <c r="BF231" s="185"/>
      <c r="BG231" s="184">
        <f t="shared" ref="BG231:BR238" ca="1" si="442">OFFSET($AR231,,COLUMN()-COLUMN($BG231))-OFFSET($AC231,,COLUMN()-COLUMN($BG231))</f>
        <v>0</v>
      </c>
      <c r="BH231" s="184">
        <f t="shared" ca="1" si="442"/>
        <v>0</v>
      </c>
      <c r="BI231" s="184">
        <f t="shared" ca="1" si="442"/>
        <v>0</v>
      </c>
      <c r="BJ231" s="184">
        <f t="shared" ca="1" si="442"/>
        <v>0</v>
      </c>
      <c r="BK231" s="184">
        <f t="shared" ca="1" si="442"/>
        <v>0</v>
      </c>
      <c r="BL231" s="184">
        <f t="shared" ca="1" si="442"/>
        <v>0</v>
      </c>
      <c r="BM231" s="184">
        <f t="shared" ca="1" si="442"/>
        <v>0</v>
      </c>
      <c r="BN231" s="184">
        <f t="shared" ca="1" si="442"/>
        <v>0</v>
      </c>
      <c r="BO231" s="184">
        <f t="shared" ca="1" si="442"/>
        <v>0</v>
      </c>
      <c r="BP231" s="184">
        <f t="shared" ca="1" si="442"/>
        <v>0</v>
      </c>
      <c r="BQ231" s="184">
        <f t="shared" ca="1" si="442"/>
        <v>0</v>
      </c>
      <c r="BR231" s="184">
        <f t="shared" ca="1" si="442"/>
        <v>0</v>
      </c>
      <c r="BS231" s="184"/>
      <c r="BT231" s="184">
        <f ca="1">SUM(OFFSET(BG231,,1):BS231)</f>
        <v>0</v>
      </c>
      <c r="BU231" s="185"/>
      <c r="BV231" s="184">
        <v>0</v>
      </c>
      <c r="BW231" s="184">
        <v>0</v>
      </c>
      <c r="BX231" s="184">
        <v>0</v>
      </c>
      <c r="BY231" s="184">
        <v>0</v>
      </c>
      <c r="BZ231" s="184">
        <v>0</v>
      </c>
      <c r="CA231" s="184">
        <v>0</v>
      </c>
      <c r="CB231" s="184">
        <v>0</v>
      </c>
      <c r="CC231" s="184">
        <v>0</v>
      </c>
      <c r="CD231" s="184">
        <v>0</v>
      </c>
      <c r="CE231" s="184">
        <v>0</v>
      </c>
      <c r="CF231" s="510">
        <v>0</v>
      </c>
      <c r="CG231" s="184">
        <v>0</v>
      </c>
      <c r="CH231" s="184"/>
      <c r="CI231" s="184">
        <f ca="1">SUM(OFFSET(BV231,,1):CH231)</f>
        <v>0</v>
      </c>
      <c r="CJ231" s="185"/>
      <c r="CK231" s="184">
        <v>0</v>
      </c>
      <c r="CL231" s="184">
        <v>0</v>
      </c>
      <c r="CM231" s="184">
        <v>0</v>
      </c>
      <c r="CN231" s="184">
        <v>0</v>
      </c>
      <c r="CO231" s="184">
        <v>0</v>
      </c>
      <c r="CP231" s="184">
        <v>0</v>
      </c>
      <c r="CQ231" s="184">
        <v>0</v>
      </c>
      <c r="CR231" s="184">
        <v>0</v>
      </c>
      <c r="CS231" s="184">
        <v>0</v>
      </c>
      <c r="CT231" s="184">
        <v>0</v>
      </c>
      <c r="CU231" s="184">
        <v>0</v>
      </c>
      <c r="CV231" s="184">
        <v>0</v>
      </c>
      <c r="CW231" s="184"/>
      <c r="CX231" s="184">
        <f ca="1">SUM(OFFSET(CK231,,1):CW231)</f>
        <v>0</v>
      </c>
      <c r="CY231" s="185"/>
      <c r="CZ231" s="184">
        <v>0</v>
      </c>
      <c r="DA231" s="184">
        <v>0</v>
      </c>
      <c r="DB231" s="184">
        <v>0</v>
      </c>
      <c r="DC231" s="184">
        <v>0</v>
      </c>
      <c r="DD231" s="184">
        <v>0</v>
      </c>
      <c r="DE231" s="184">
        <v>0</v>
      </c>
      <c r="DF231" s="184">
        <v>0</v>
      </c>
      <c r="DG231" s="184">
        <v>0</v>
      </c>
      <c r="DH231" s="184">
        <v>0</v>
      </c>
      <c r="DI231" s="184">
        <v>0</v>
      </c>
      <c r="DJ231" s="184">
        <v>0</v>
      </c>
      <c r="DK231" s="184">
        <v>0</v>
      </c>
      <c r="DL231" s="184"/>
      <c r="DM231" s="184">
        <f ca="1">SUM(OFFSET(CZ231,,1):DL231)</f>
        <v>0</v>
      </c>
      <c r="DN231" s="185"/>
      <c r="DO231" s="184">
        <v>0</v>
      </c>
      <c r="DP231" s="184">
        <v>0</v>
      </c>
      <c r="DQ231" s="184">
        <v>0</v>
      </c>
      <c r="DR231" s="184">
        <v>0</v>
      </c>
      <c r="DS231" s="184">
        <v>0</v>
      </c>
      <c r="DT231" s="184">
        <v>0</v>
      </c>
      <c r="DU231" s="184">
        <v>0</v>
      </c>
      <c r="DV231" s="184">
        <v>0</v>
      </c>
      <c r="DW231" s="184">
        <v>0</v>
      </c>
      <c r="DX231" s="184">
        <v>0</v>
      </c>
      <c r="DY231" s="184">
        <v>0</v>
      </c>
      <c r="DZ231" s="184">
        <v>0</v>
      </c>
      <c r="EA231" s="184"/>
      <c r="EB231" s="184">
        <f ca="1">SUM(OFFSET(DO231,,1):EA231)</f>
        <v>0</v>
      </c>
      <c r="EC231" s="185"/>
      <c r="ED231" s="184">
        <v>0</v>
      </c>
      <c r="EE231" s="184">
        <v>0</v>
      </c>
      <c r="EF231" s="184">
        <v>0</v>
      </c>
      <c r="EG231" s="184">
        <v>0</v>
      </c>
      <c r="EH231" s="184">
        <v>0</v>
      </c>
      <c r="EI231" s="184">
        <v>0</v>
      </c>
      <c r="EJ231" s="184">
        <v>0</v>
      </c>
      <c r="EK231" s="184">
        <v>0</v>
      </c>
      <c r="EL231" s="184">
        <v>0</v>
      </c>
      <c r="EM231" s="184">
        <v>0</v>
      </c>
      <c r="EN231" s="184">
        <v>0</v>
      </c>
      <c r="EO231" s="184">
        <v>0</v>
      </c>
      <c r="EP231" s="184"/>
      <c r="EQ231" s="184">
        <f ca="1">SUM(OFFSET(ED231,,1):EP231)</f>
        <v>0</v>
      </c>
      <c r="ER231" s="185"/>
      <c r="ES231" s="184">
        <v>0</v>
      </c>
      <c r="ET231" s="184">
        <v>0</v>
      </c>
      <c r="EU231" s="184">
        <v>0</v>
      </c>
      <c r="EV231" s="184">
        <v>0</v>
      </c>
      <c r="EW231" s="184">
        <v>0</v>
      </c>
      <c r="EX231" s="184">
        <v>0</v>
      </c>
      <c r="EY231" s="184">
        <v>0</v>
      </c>
      <c r="EZ231" s="184">
        <v>0</v>
      </c>
      <c r="FA231" s="184">
        <v>0</v>
      </c>
      <c r="FB231" s="184">
        <v>0</v>
      </c>
      <c r="FC231" s="184">
        <v>0</v>
      </c>
      <c r="FD231" s="184">
        <v>0</v>
      </c>
      <c r="FE231" s="184"/>
      <c r="FF231" s="184">
        <f ca="1">SUM(OFFSET(ES231,,1):FE231)</f>
        <v>0</v>
      </c>
      <c r="FG231" s="185"/>
      <c r="FH231" s="184">
        <v>0</v>
      </c>
      <c r="FI231" s="184">
        <v>0</v>
      </c>
      <c r="FJ231" s="184">
        <v>0</v>
      </c>
      <c r="FK231" s="184">
        <v>0</v>
      </c>
      <c r="FL231" s="184">
        <v>0</v>
      </c>
      <c r="FM231" s="184">
        <v>0</v>
      </c>
      <c r="FN231" s="184">
        <v>0</v>
      </c>
      <c r="FO231" s="184">
        <v>0</v>
      </c>
      <c r="FP231" s="184">
        <v>0</v>
      </c>
      <c r="FQ231" s="184">
        <v>0</v>
      </c>
      <c r="FR231" s="184">
        <v>0</v>
      </c>
      <c r="FS231" s="184">
        <v>0</v>
      </c>
      <c r="FT231" s="184"/>
      <c r="FU231" s="184">
        <f ca="1">SUM(OFFSET(FH231,,1):FT231)</f>
        <v>0</v>
      </c>
      <c r="FV231" s="185"/>
      <c r="FW231" s="184">
        <v>0</v>
      </c>
      <c r="FX231" s="184">
        <v>0</v>
      </c>
      <c r="FY231" s="184">
        <v>0</v>
      </c>
      <c r="FZ231" s="184">
        <v>0</v>
      </c>
      <c r="GA231" s="184">
        <v>0</v>
      </c>
      <c r="GB231" s="184">
        <v>0</v>
      </c>
      <c r="GC231" s="184">
        <v>0</v>
      </c>
      <c r="GD231" s="184">
        <v>0</v>
      </c>
      <c r="GE231" s="184">
        <v>0</v>
      </c>
      <c r="GF231" s="184">
        <v>0</v>
      </c>
      <c r="GG231" s="184">
        <v>0</v>
      </c>
      <c r="GH231" s="184">
        <v>0</v>
      </c>
      <c r="GI231" s="184"/>
      <c r="GJ231" s="184">
        <f ca="1">SUM(OFFSET(FW231,,1):GI231)</f>
        <v>0</v>
      </c>
      <c r="GK231" s="185"/>
      <c r="GL231" s="184">
        <v>0</v>
      </c>
      <c r="GM231" s="184">
        <v>0</v>
      </c>
      <c r="GN231" s="184">
        <v>0</v>
      </c>
      <c r="GO231" s="184">
        <v>0</v>
      </c>
      <c r="GP231" s="184">
        <v>0</v>
      </c>
      <c r="GQ231" s="184">
        <v>0</v>
      </c>
      <c r="GR231" s="184">
        <v>0</v>
      </c>
      <c r="GS231" s="184">
        <v>0</v>
      </c>
      <c r="GT231" s="184">
        <v>0</v>
      </c>
      <c r="GU231" s="184">
        <v>0</v>
      </c>
      <c r="GV231" s="184">
        <v>0</v>
      </c>
      <c r="GW231" s="184">
        <v>0</v>
      </c>
      <c r="GX231" s="184"/>
      <c r="GY231" s="184">
        <f ca="1">SUM(OFFSET(GL231,,1):GX231)</f>
        <v>0</v>
      </c>
    </row>
    <row r="232" spans="1:207" s="137" customFormat="1" ht="12" hidden="1" customHeight="1">
      <c r="A232" s="172" t="str">
        <f t="shared" ca="1" si="438"/>
        <v>#hiderow</v>
      </c>
      <c r="B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61">
        <f t="shared" si="439"/>
        <v>8594</v>
      </c>
      <c r="V232" s="186">
        <v>8594</v>
      </c>
      <c r="W232" s="133"/>
      <c r="Y232" s="133"/>
      <c r="Z232" s="133"/>
      <c r="AA232" s="183">
        <f t="shared" si="440"/>
        <v>8594</v>
      </c>
      <c r="AB232" s="183" t="s">
        <v>312</v>
      </c>
      <c r="AC232" s="184"/>
      <c r="AD232" s="184">
        <v>0</v>
      </c>
      <c r="AE232" s="184">
        <v>0</v>
      </c>
      <c r="AF232" s="184">
        <v>0</v>
      </c>
      <c r="AG232" s="184">
        <v>0</v>
      </c>
      <c r="AH232" s="184">
        <v>0</v>
      </c>
      <c r="AI232" s="184">
        <v>0</v>
      </c>
      <c r="AJ232" s="184">
        <v>0</v>
      </c>
      <c r="AK232" s="184">
        <v>0</v>
      </c>
      <c r="AL232" s="184">
        <v>0</v>
      </c>
      <c r="AM232" s="184">
        <v>0</v>
      </c>
      <c r="AN232" s="184">
        <v>0</v>
      </c>
      <c r="AO232" s="184"/>
      <c r="AP232" s="184">
        <f ca="1">SUM(OFFSET(AC232,,1):AO232)</f>
        <v>0</v>
      </c>
      <c r="AQ232" s="185"/>
      <c r="AR232" s="184">
        <v>0</v>
      </c>
      <c r="AS232" s="184">
        <v>0</v>
      </c>
      <c r="AT232" s="184">
        <v>0</v>
      </c>
      <c r="AU232" s="184">
        <v>0</v>
      </c>
      <c r="AV232" s="184">
        <v>0</v>
      </c>
      <c r="AW232" s="184">
        <v>0</v>
      </c>
      <c r="AX232" s="184">
        <v>0</v>
      </c>
      <c r="AY232" s="184">
        <v>0</v>
      </c>
      <c r="AZ232" s="184">
        <v>0</v>
      </c>
      <c r="BA232" s="184">
        <v>0</v>
      </c>
      <c r="BB232" s="184">
        <v>0</v>
      </c>
      <c r="BC232" s="184">
        <v>0</v>
      </c>
      <c r="BD232" s="184"/>
      <c r="BE232" s="184">
        <f ca="1">SUM(OFFSET(AR232,,1):BD232)</f>
        <v>0</v>
      </c>
      <c r="BF232" s="185"/>
      <c r="BG232" s="184">
        <f t="shared" ca="1" si="442"/>
        <v>0</v>
      </c>
      <c r="BH232" s="184">
        <f t="shared" ca="1" si="442"/>
        <v>0</v>
      </c>
      <c r="BI232" s="184">
        <f t="shared" ca="1" si="442"/>
        <v>0</v>
      </c>
      <c r="BJ232" s="184">
        <f t="shared" ca="1" si="442"/>
        <v>0</v>
      </c>
      <c r="BK232" s="184">
        <f t="shared" ca="1" si="442"/>
        <v>0</v>
      </c>
      <c r="BL232" s="184">
        <f t="shared" ca="1" si="442"/>
        <v>0</v>
      </c>
      <c r="BM232" s="184">
        <f t="shared" ca="1" si="442"/>
        <v>0</v>
      </c>
      <c r="BN232" s="184">
        <f t="shared" ca="1" si="442"/>
        <v>0</v>
      </c>
      <c r="BO232" s="184">
        <f t="shared" ca="1" si="442"/>
        <v>0</v>
      </c>
      <c r="BP232" s="184">
        <f t="shared" ca="1" si="442"/>
        <v>0</v>
      </c>
      <c r="BQ232" s="184">
        <f t="shared" ca="1" si="442"/>
        <v>0</v>
      </c>
      <c r="BR232" s="184">
        <f t="shared" ca="1" si="442"/>
        <v>0</v>
      </c>
      <c r="BS232" s="184"/>
      <c r="BT232" s="184">
        <f ca="1">SUM(OFFSET(BG232,,1):BS232)</f>
        <v>0</v>
      </c>
      <c r="BU232" s="185"/>
      <c r="BV232" s="184">
        <v>0</v>
      </c>
      <c r="BW232" s="184">
        <v>0</v>
      </c>
      <c r="BX232" s="184">
        <v>0</v>
      </c>
      <c r="BY232" s="184">
        <v>0</v>
      </c>
      <c r="BZ232" s="184">
        <v>0</v>
      </c>
      <c r="CA232" s="184">
        <v>0</v>
      </c>
      <c r="CB232" s="184">
        <v>0</v>
      </c>
      <c r="CC232" s="184">
        <v>0</v>
      </c>
      <c r="CD232" s="184">
        <v>0</v>
      </c>
      <c r="CE232" s="184">
        <v>0</v>
      </c>
      <c r="CF232" s="510">
        <v>0</v>
      </c>
      <c r="CG232" s="184">
        <v>0</v>
      </c>
      <c r="CH232" s="184"/>
      <c r="CI232" s="184">
        <f ca="1">SUM(OFFSET(BV232,,1):CH232)</f>
        <v>0</v>
      </c>
      <c r="CJ232" s="185"/>
      <c r="CK232" s="184">
        <v>0</v>
      </c>
      <c r="CL232" s="184">
        <v>0</v>
      </c>
      <c r="CM232" s="184">
        <v>0</v>
      </c>
      <c r="CN232" s="184">
        <v>0</v>
      </c>
      <c r="CO232" s="184">
        <v>0</v>
      </c>
      <c r="CP232" s="184">
        <v>0</v>
      </c>
      <c r="CQ232" s="184">
        <v>0</v>
      </c>
      <c r="CR232" s="184">
        <v>0</v>
      </c>
      <c r="CS232" s="184">
        <v>0</v>
      </c>
      <c r="CT232" s="184">
        <v>0</v>
      </c>
      <c r="CU232" s="184">
        <v>0</v>
      </c>
      <c r="CV232" s="184">
        <v>0</v>
      </c>
      <c r="CW232" s="184"/>
      <c r="CX232" s="184">
        <f ca="1">SUM(OFFSET(CK232,,1):CW232)</f>
        <v>0</v>
      </c>
      <c r="CY232" s="185"/>
      <c r="CZ232" s="184">
        <v>0</v>
      </c>
      <c r="DA232" s="184">
        <v>0</v>
      </c>
      <c r="DB232" s="184">
        <v>0</v>
      </c>
      <c r="DC232" s="184">
        <v>0</v>
      </c>
      <c r="DD232" s="184">
        <v>0</v>
      </c>
      <c r="DE232" s="184">
        <v>0</v>
      </c>
      <c r="DF232" s="184">
        <v>0</v>
      </c>
      <c r="DG232" s="184">
        <v>0</v>
      </c>
      <c r="DH232" s="184">
        <v>0</v>
      </c>
      <c r="DI232" s="184">
        <v>0</v>
      </c>
      <c r="DJ232" s="184">
        <v>0</v>
      </c>
      <c r="DK232" s="184">
        <v>0</v>
      </c>
      <c r="DL232" s="184"/>
      <c r="DM232" s="184">
        <f ca="1">SUM(OFFSET(CZ232,,1):DL232)</f>
        <v>0</v>
      </c>
      <c r="DN232" s="185"/>
      <c r="DO232" s="184">
        <v>0</v>
      </c>
      <c r="DP232" s="184">
        <v>0</v>
      </c>
      <c r="DQ232" s="184">
        <v>0</v>
      </c>
      <c r="DR232" s="184">
        <v>0</v>
      </c>
      <c r="DS232" s="184">
        <v>0</v>
      </c>
      <c r="DT232" s="184">
        <v>0</v>
      </c>
      <c r="DU232" s="184">
        <v>0</v>
      </c>
      <c r="DV232" s="184">
        <v>0</v>
      </c>
      <c r="DW232" s="184">
        <v>0</v>
      </c>
      <c r="DX232" s="184">
        <v>0</v>
      </c>
      <c r="DY232" s="184">
        <v>0</v>
      </c>
      <c r="DZ232" s="184">
        <v>0</v>
      </c>
      <c r="EA232" s="184"/>
      <c r="EB232" s="184">
        <f ca="1">SUM(OFFSET(DO232,,1):EA232)</f>
        <v>0</v>
      </c>
      <c r="EC232" s="185"/>
      <c r="ED232" s="184">
        <v>0</v>
      </c>
      <c r="EE232" s="184">
        <v>0</v>
      </c>
      <c r="EF232" s="184">
        <v>0</v>
      </c>
      <c r="EG232" s="184">
        <v>0</v>
      </c>
      <c r="EH232" s="184">
        <v>0</v>
      </c>
      <c r="EI232" s="184">
        <v>0</v>
      </c>
      <c r="EJ232" s="184">
        <v>0</v>
      </c>
      <c r="EK232" s="184">
        <v>0</v>
      </c>
      <c r="EL232" s="184">
        <v>0</v>
      </c>
      <c r="EM232" s="184">
        <v>0</v>
      </c>
      <c r="EN232" s="184">
        <v>0</v>
      </c>
      <c r="EO232" s="184">
        <v>0</v>
      </c>
      <c r="EP232" s="184"/>
      <c r="EQ232" s="184">
        <f ca="1">SUM(OFFSET(ED232,,1):EP232)</f>
        <v>0</v>
      </c>
      <c r="ER232" s="185"/>
      <c r="ES232" s="184">
        <v>0</v>
      </c>
      <c r="ET232" s="184">
        <v>0</v>
      </c>
      <c r="EU232" s="184">
        <v>0</v>
      </c>
      <c r="EV232" s="184">
        <v>0</v>
      </c>
      <c r="EW232" s="184">
        <v>0</v>
      </c>
      <c r="EX232" s="184">
        <v>0</v>
      </c>
      <c r="EY232" s="184">
        <v>0</v>
      </c>
      <c r="EZ232" s="184">
        <v>0</v>
      </c>
      <c r="FA232" s="184">
        <v>0</v>
      </c>
      <c r="FB232" s="184">
        <v>0</v>
      </c>
      <c r="FC232" s="184">
        <v>0</v>
      </c>
      <c r="FD232" s="184">
        <v>0</v>
      </c>
      <c r="FE232" s="184"/>
      <c r="FF232" s="184">
        <f ca="1">SUM(OFFSET(ES232,,1):FE232)</f>
        <v>0</v>
      </c>
      <c r="FG232" s="185"/>
      <c r="FH232" s="184">
        <v>0</v>
      </c>
      <c r="FI232" s="184">
        <v>0</v>
      </c>
      <c r="FJ232" s="184">
        <v>0</v>
      </c>
      <c r="FK232" s="184">
        <v>0</v>
      </c>
      <c r="FL232" s="184">
        <v>0</v>
      </c>
      <c r="FM232" s="184">
        <v>0</v>
      </c>
      <c r="FN232" s="184">
        <v>0</v>
      </c>
      <c r="FO232" s="184">
        <v>0</v>
      </c>
      <c r="FP232" s="184">
        <v>0</v>
      </c>
      <c r="FQ232" s="184">
        <v>0</v>
      </c>
      <c r="FR232" s="184">
        <v>0</v>
      </c>
      <c r="FS232" s="184">
        <v>0</v>
      </c>
      <c r="FT232" s="184"/>
      <c r="FU232" s="184">
        <f ca="1">SUM(OFFSET(FH232,,1):FT232)</f>
        <v>0</v>
      </c>
      <c r="FV232" s="185"/>
      <c r="FW232" s="184">
        <v>0</v>
      </c>
      <c r="FX232" s="184">
        <v>0</v>
      </c>
      <c r="FY232" s="184">
        <v>0</v>
      </c>
      <c r="FZ232" s="184">
        <v>0</v>
      </c>
      <c r="GA232" s="184">
        <v>0</v>
      </c>
      <c r="GB232" s="184">
        <v>0</v>
      </c>
      <c r="GC232" s="184">
        <v>0</v>
      </c>
      <c r="GD232" s="184">
        <v>0</v>
      </c>
      <c r="GE232" s="184">
        <v>0</v>
      </c>
      <c r="GF232" s="184">
        <v>0</v>
      </c>
      <c r="GG232" s="184">
        <v>0</v>
      </c>
      <c r="GH232" s="184">
        <v>0</v>
      </c>
      <c r="GI232" s="184"/>
      <c r="GJ232" s="184">
        <f ca="1">SUM(OFFSET(FW232,,1):GI232)</f>
        <v>0</v>
      </c>
      <c r="GK232" s="185"/>
      <c r="GL232" s="184">
        <v>0</v>
      </c>
      <c r="GM232" s="184">
        <v>0</v>
      </c>
      <c r="GN232" s="184">
        <v>0</v>
      </c>
      <c r="GO232" s="184">
        <v>0</v>
      </c>
      <c r="GP232" s="184">
        <v>0</v>
      </c>
      <c r="GQ232" s="184">
        <v>0</v>
      </c>
      <c r="GR232" s="184">
        <v>0</v>
      </c>
      <c r="GS232" s="184">
        <v>0</v>
      </c>
      <c r="GT232" s="184">
        <v>0</v>
      </c>
      <c r="GU232" s="184">
        <v>0</v>
      </c>
      <c r="GV232" s="184">
        <v>0</v>
      </c>
      <c r="GW232" s="184">
        <v>0</v>
      </c>
      <c r="GX232" s="184"/>
      <c r="GY232" s="184">
        <f ca="1">SUM(OFFSET(GL232,,1):GX232)</f>
        <v>0</v>
      </c>
    </row>
    <row r="233" spans="1:207" s="137" customFormat="1" ht="12" hidden="1" customHeight="1">
      <c r="A233" s="172" t="str">
        <f t="shared" ca="1" si="438"/>
        <v>#hiderow</v>
      </c>
      <c r="B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61">
        <f t="shared" si="439"/>
        <v>8595</v>
      </c>
      <c r="V233" s="186">
        <v>8595</v>
      </c>
      <c r="W233" s="133"/>
      <c r="Y233" s="133"/>
      <c r="Z233" s="133"/>
      <c r="AA233" s="183">
        <f t="shared" si="440"/>
        <v>8595</v>
      </c>
      <c r="AB233" s="183" t="s">
        <v>313</v>
      </c>
      <c r="AC233" s="184"/>
      <c r="AD233" s="184">
        <v>0</v>
      </c>
      <c r="AE233" s="184">
        <v>0</v>
      </c>
      <c r="AF233" s="184">
        <v>0</v>
      </c>
      <c r="AG233" s="184">
        <v>0</v>
      </c>
      <c r="AH233" s="184">
        <v>0</v>
      </c>
      <c r="AI233" s="184">
        <v>0</v>
      </c>
      <c r="AJ233" s="184">
        <v>0</v>
      </c>
      <c r="AK233" s="184">
        <v>0</v>
      </c>
      <c r="AL233" s="184">
        <v>0</v>
      </c>
      <c r="AM233" s="184">
        <v>0</v>
      </c>
      <c r="AN233" s="184">
        <v>0</v>
      </c>
      <c r="AO233" s="184"/>
      <c r="AP233" s="184">
        <f ca="1">SUM(OFFSET(AC233,,1):AO233)</f>
        <v>0</v>
      </c>
      <c r="AQ233" s="185"/>
      <c r="AR233" s="184">
        <v>0</v>
      </c>
      <c r="AS233" s="184">
        <v>0</v>
      </c>
      <c r="AT233" s="184">
        <v>0</v>
      </c>
      <c r="AU233" s="184">
        <v>0</v>
      </c>
      <c r="AV233" s="184">
        <v>0</v>
      </c>
      <c r="AW233" s="184">
        <v>0</v>
      </c>
      <c r="AX233" s="184">
        <v>0</v>
      </c>
      <c r="AY233" s="184">
        <v>0</v>
      </c>
      <c r="AZ233" s="184">
        <v>0</v>
      </c>
      <c r="BA233" s="184">
        <v>0</v>
      </c>
      <c r="BB233" s="184">
        <v>0</v>
      </c>
      <c r="BC233" s="184">
        <v>0</v>
      </c>
      <c r="BD233" s="184"/>
      <c r="BE233" s="184">
        <f ca="1">SUM(OFFSET(AR233,,1):BD233)</f>
        <v>0</v>
      </c>
      <c r="BF233" s="185"/>
      <c r="BG233" s="184">
        <f t="shared" ca="1" si="442"/>
        <v>0</v>
      </c>
      <c r="BH233" s="184">
        <f t="shared" ca="1" si="442"/>
        <v>0</v>
      </c>
      <c r="BI233" s="184">
        <f t="shared" ca="1" si="442"/>
        <v>0</v>
      </c>
      <c r="BJ233" s="184">
        <f t="shared" ca="1" si="442"/>
        <v>0</v>
      </c>
      <c r="BK233" s="184">
        <f t="shared" ca="1" si="442"/>
        <v>0</v>
      </c>
      <c r="BL233" s="184">
        <f t="shared" ca="1" si="442"/>
        <v>0</v>
      </c>
      <c r="BM233" s="184">
        <f t="shared" ca="1" si="442"/>
        <v>0</v>
      </c>
      <c r="BN233" s="184">
        <f t="shared" ca="1" si="442"/>
        <v>0</v>
      </c>
      <c r="BO233" s="184">
        <f t="shared" ca="1" si="442"/>
        <v>0</v>
      </c>
      <c r="BP233" s="184">
        <f t="shared" ca="1" si="442"/>
        <v>0</v>
      </c>
      <c r="BQ233" s="184">
        <f t="shared" ca="1" si="442"/>
        <v>0</v>
      </c>
      <c r="BR233" s="184">
        <f t="shared" ca="1" si="442"/>
        <v>0</v>
      </c>
      <c r="BS233" s="184"/>
      <c r="BT233" s="184">
        <f ca="1">SUM(OFFSET(BG233,,1):BS233)</f>
        <v>0</v>
      </c>
      <c r="BU233" s="185"/>
      <c r="BV233" s="184">
        <v>0</v>
      </c>
      <c r="BW233" s="184">
        <v>0</v>
      </c>
      <c r="BX233" s="184">
        <v>0</v>
      </c>
      <c r="BY233" s="184">
        <v>0</v>
      </c>
      <c r="BZ233" s="184">
        <v>0</v>
      </c>
      <c r="CA233" s="184">
        <v>0</v>
      </c>
      <c r="CB233" s="184">
        <v>0</v>
      </c>
      <c r="CC233" s="184">
        <v>0</v>
      </c>
      <c r="CD233" s="184">
        <v>0</v>
      </c>
      <c r="CE233" s="184">
        <v>0</v>
      </c>
      <c r="CF233" s="510">
        <v>0</v>
      </c>
      <c r="CG233" s="184">
        <v>0</v>
      </c>
      <c r="CH233" s="184"/>
      <c r="CI233" s="184">
        <f ca="1">SUM(OFFSET(BV233,,1):CH233)</f>
        <v>0</v>
      </c>
      <c r="CJ233" s="185"/>
      <c r="CK233" s="184">
        <v>0</v>
      </c>
      <c r="CL233" s="184">
        <v>0</v>
      </c>
      <c r="CM233" s="184">
        <v>0</v>
      </c>
      <c r="CN233" s="184">
        <v>0</v>
      </c>
      <c r="CO233" s="184">
        <v>0</v>
      </c>
      <c r="CP233" s="184">
        <v>0</v>
      </c>
      <c r="CQ233" s="184">
        <v>0</v>
      </c>
      <c r="CR233" s="184">
        <v>0</v>
      </c>
      <c r="CS233" s="184">
        <v>0</v>
      </c>
      <c r="CT233" s="184">
        <v>0</v>
      </c>
      <c r="CU233" s="184">
        <v>0</v>
      </c>
      <c r="CV233" s="184">
        <v>0</v>
      </c>
      <c r="CW233" s="184"/>
      <c r="CX233" s="184">
        <f ca="1">SUM(OFFSET(CK233,,1):CW233)</f>
        <v>0</v>
      </c>
      <c r="CY233" s="185"/>
      <c r="CZ233" s="184">
        <v>0</v>
      </c>
      <c r="DA233" s="184">
        <v>0</v>
      </c>
      <c r="DB233" s="184">
        <v>0</v>
      </c>
      <c r="DC233" s="184">
        <v>0</v>
      </c>
      <c r="DD233" s="184">
        <v>0</v>
      </c>
      <c r="DE233" s="184">
        <v>0</v>
      </c>
      <c r="DF233" s="184">
        <v>0</v>
      </c>
      <c r="DG233" s="184">
        <v>0</v>
      </c>
      <c r="DH233" s="184">
        <v>0</v>
      </c>
      <c r="DI233" s="184">
        <v>0</v>
      </c>
      <c r="DJ233" s="184">
        <v>0</v>
      </c>
      <c r="DK233" s="184">
        <v>0</v>
      </c>
      <c r="DL233" s="184"/>
      <c r="DM233" s="184">
        <f ca="1">SUM(OFFSET(CZ233,,1):DL233)</f>
        <v>0</v>
      </c>
      <c r="DN233" s="185"/>
      <c r="DO233" s="184">
        <v>0</v>
      </c>
      <c r="DP233" s="184">
        <v>0</v>
      </c>
      <c r="DQ233" s="184">
        <v>0</v>
      </c>
      <c r="DR233" s="184">
        <v>0</v>
      </c>
      <c r="DS233" s="184">
        <v>0</v>
      </c>
      <c r="DT233" s="184">
        <v>0</v>
      </c>
      <c r="DU233" s="184">
        <v>0</v>
      </c>
      <c r="DV233" s="184">
        <v>0</v>
      </c>
      <c r="DW233" s="184">
        <v>0</v>
      </c>
      <c r="DX233" s="184">
        <v>0</v>
      </c>
      <c r="DY233" s="184">
        <v>0</v>
      </c>
      <c r="DZ233" s="184">
        <v>0</v>
      </c>
      <c r="EA233" s="184"/>
      <c r="EB233" s="184">
        <f ca="1">SUM(OFFSET(DO233,,1):EA233)</f>
        <v>0</v>
      </c>
      <c r="EC233" s="185"/>
      <c r="ED233" s="184">
        <v>0</v>
      </c>
      <c r="EE233" s="184">
        <v>0</v>
      </c>
      <c r="EF233" s="184">
        <v>0</v>
      </c>
      <c r="EG233" s="184">
        <v>0</v>
      </c>
      <c r="EH233" s="184">
        <v>0</v>
      </c>
      <c r="EI233" s="184">
        <v>0</v>
      </c>
      <c r="EJ233" s="184">
        <v>0</v>
      </c>
      <c r="EK233" s="184">
        <v>0</v>
      </c>
      <c r="EL233" s="184">
        <v>0</v>
      </c>
      <c r="EM233" s="184">
        <v>0</v>
      </c>
      <c r="EN233" s="184">
        <v>0</v>
      </c>
      <c r="EO233" s="184">
        <v>0</v>
      </c>
      <c r="EP233" s="184"/>
      <c r="EQ233" s="184">
        <f ca="1">SUM(OFFSET(ED233,,1):EP233)</f>
        <v>0</v>
      </c>
      <c r="ER233" s="185"/>
      <c r="ES233" s="184">
        <v>0</v>
      </c>
      <c r="ET233" s="184">
        <v>0</v>
      </c>
      <c r="EU233" s="184">
        <v>0</v>
      </c>
      <c r="EV233" s="184">
        <v>0</v>
      </c>
      <c r="EW233" s="184">
        <v>0</v>
      </c>
      <c r="EX233" s="184">
        <v>0</v>
      </c>
      <c r="EY233" s="184">
        <v>0</v>
      </c>
      <c r="EZ233" s="184">
        <v>0</v>
      </c>
      <c r="FA233" s="184">
        <v>0</v>
      </c>
      <c r="FB233" s="184">
        <v>0</v>
      </c>
      <c r="FC233" s="184">
        <v>0</v>
      </c>
      <c r="FD233" s="184">
        <v>0</v>
      </c>
      <c r="FE233" s="184"/>
      <c r="FF233" s="184">
        <f ca="1">SUM(OFFSET(ES233,,1):FE233)</f>
        <v>0</v>
      </c>
      <c r="FG233" s="185"/>
      <c r="FH233" s="184">
        <v>0</v>
      </c>
      <c r="FI233" s="184">
        <v>0</v>
      </c>
      <c r="FJ233" s="184">
        <v>0</v>
      </c>
      <c r="FK233" s="184">
        <v>0</v>
      </c>
      <c r="FL233" s="184">
        <v>0</v>
      </c>
      <c r="FM233" s="184">
        <v>0</v>
      </c>
      <c r="FN233" s="184">
        <v>0</v>
      </c>
      <c r="FO233" s="184">
        <v>0</v>
      </c>
      <c r="FP233" s="184">
        <v>0</v>
      </c>
      <c r="FQ233" s="184">
        <v>0</v>
      </c>
      <c r="FR233" s="184">
        <v>0</v>
      </c>
      <c r="FS233" s="184">
        <v>0</v>
      </c>
      <c r="FT233" s="184"/>
      <c r="FU233" s="184">
        <f ca="1">SUM(OFFSET(FH233,,1):FT233)</f>
        <v>0</v>
      </c>
      <c r="FV233" s="185"/>
      <c r="FW233" s="184">
        <v>0</v>
      </c>
      <c r="FX233" s="184">
        <v>0</v>
      </c>
      <c r="FY233" s="184">
        <v>0</v>
      </c>
      <c r="FZ233" s="184">
        <v>0</v>
      </c>
      <c r="GA233" s="184">
        <v>0</v>
      </c>
      <c r="GB233" s="184">
        <v>0</v>
      </c>
      <c r="GC233" s="184">
        <v>0</v>
      </c>
      <c r="GD233" s="184">
        <v>0</v>
      </c>
      <c r="GE233" s="184">
        <v>0</v>
      </c>
      <c r="GF233" s="184">
        <v>0</v>
      </c>
      <c r="GG233" s="184">
        <v>0</v>
      </c>
      <c r="GH233" s="184">
        <v>0</v>
      </c>
      <c r="GI233" s="184"/>
      <c r="GJ233" s="184">
        <f ca="1">SUM(OFFSET(FW233,,1):GI233)</f>
        <v>0</v>
      </c>
      <c r="GK233" s="185"/>
      <c r="GL233" s="184">
        <v>0</v>
      </c>
      <c r="GM233" s="184">
        <v>0</v>
      </c>
      <c r="GN233" s="184">
        <v>0</v>
      </c>
      <c r="GO233" s="184">
        <v>0</v>
      </c>
      <c r="GP233" s="184">
        <v>0</v>
      </c>
      <c r="GQ233" s="184">
        <v>0</v>
      </c>
      <c r="GR233" s="184">
        <v>0</v>
      </c>
      <c r="GS233" s="184">
        <v>0</v>
      </c>
      <c r="GT233" s="184">
        <v>0</v>
      </c>
      <c r="GU233" s="184">
        <v>0</v>
      </c>
      <c r="GV233" s="184">
        <v>0</v>
      </c>
      <c r="GW233" s="184">
        <v>0</v>
      </c>
      <c r="GX233" s="184"/>
      <c r="GY233" s="184">
        <f ca="1">SUM(OFFSET(GL233,,1):GX233)</f>
        <v>0</v>
      </c>
    </row>
    <row r="234" spans="1:207" s="137" customFormat="1" ht="12" customHeight="1">
      <c r="A234" s="172" t="str">
        <f t="shared" ca="1" si="438"/>
        <v>#showrow</v>
      </c>
      <c r="B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61">
        <f t="shared" si="439"/>
        <v>8596</v>
      </c>
      <c r="V234" s="186">
        <v>8596</v>
      </c>
      <c r="W234" s="133"/>
      <c r="Y234" s="133"/>
      <c r="Z234" s="133"/>
      <c r="AA234" s="183">
        <f t="shared" si="440"/>
        <v>8596</v>
      </c>
      <c r="AB234" s="183" t="s">
        <v>314</v>
      </c>
      <c r="AC234" s="184"/>
      <c r="AD234" s="184">
        <v>109513.4</v>
      </c>
      <c r="AE234" s="184">
        <v>0</v>
      </c>
      <c r="AF234" s="184">
        <v>113234.12</v>
      </c>
      <c r="AG234" s="184">
        <v>0</v>
      </c>
      <c r="AH234" s="184">
        <v>29484</v>
      </c>
      <c r="AI234" s="184">
        <v>0</v>
      </c>
      <c r="AJ234" s="184">
        <v>163800</v>
      </c>
      <c r="AK234" s="184">
        <v>163800</v>
      </c>
      <c r="AL234" s="184">
        <v>0</v>
      </c>
      <c r="AM234" s="184">
        <v>79380</v>
      </c>
      <c r="AN234" s="184">
        <v>0</v>
      </c>
      <c r="AO234" s="184"/>
      <c r="AP234" s="184">
        <f ca="1">SUM(OFFSET(AC234,,1):AO234)</f>
        <v>659211.52000000002</v>
      </c>
      <c r="AQ234" s="185"/>
      <c r="AR234" s="184">
        <v>0</v>
      </c>
      <c r="AS234" s="184">
        <v>109513.4</v>
      </c>
      <c r="AT234" s="184">
        <v>0</v>
      </c>
      <c r="AU234" s="184">
        <v>113234.12</v>
      </c>
      <c r="AV234" s="184">
        <v>0</v>
      </c>
      <c r="AW234" s="184">
        <v>29484</v>
      </c>
      <c r="AX234" s="184">
        <v>0</v>
      </c>
      <c r="AY234" s="184">
        <v>163800</v>
      </c>
      <c r="AZ234" s="184">
        <v>163800</v>
      </c>
      <c r="BA234" s="184">
        <v>0</v>
      </c>
      <c r="BB234" s="184">
        <v>79380</v>
      </c>
      <c r="BC234" s="184">
        <v>0</v>
      </c>
      <c r="BD234" s="184"/>
      <c r="BE234" s="184">
        <f ca="1">SUM(OFFSET(AR234,,1):BD234)</f>
        <v>659211.52000000002</v>
      </c>
      <c r="BF234" s="185"/>
      <c r="BG234" s="184">
        <f t="shared" ca="1" si="442"/>
        <v>0</v>
      </c>
      <c r="BH234" s="184">
        <f t="shared" ca="1" si="442"/>
        <v>0</v>
      </c>
      <c r="BI234" s="184">
        <f t="shared" ca="1" si="442"/>
        <v>0</v>
      </c>
      <c r="BJ234" s="184">
        <f t="shared" ca="1" si="442"/>
        <v>0</v>
      </c>
      <c r="BK234" s="184">
        <f t="shared" ca="1" si="442"/>
        <v>0</v>
      </c>
      <c r="BL234" s="184">
        <f t="shared" ca="1" si="442"/>
        <v>0</v>
      </c>
      <c r="BM234" s="184">
        <f t="shared" ca="1" si="442"/>
        <v>0</v>
      </c>
      <c r="BN234" s="184">
        <f t="shared" ca="1" si="442"/>
        <v>0</v>
      </c>
      <c r="BO234" s="184">
        <f t="shared" ca="1" si="442"/>
        <v>0</v>
      </c>
      <c r="BP234" s="184">
        <f t="shared" ca="1" si="442"/>
        <v>0</v>
      </c>
      <c r="BQ234" s="184">
        <f t="shared" ca="1" si="442"/>
        <v>0</v>
      </c>
      <c r="BR234" s="184">
        <f t="shared" ca="1" si="442"/>
        <v>0</v>
      </c>
      <c r="BS234" s="184"/>
      <c r="BT234" s="184">
        <f ca="1">SUM(OFFSET(BG234,,1):BS234)</f>
        <v>0</v>
      </c>
      <c r="BU234" s="185"/>
      <c r="BV234" s="184">
        <v>0</v>
      </c>
      <c r="BW234" s="184">
        <v>109513.4</v>
      </c>
      <c r="BX234" s="184">
        <v>0</v>
      </c>
      <c r="BY234" s="184">
        <v>113234.12</v>
      </c>
      <c r="BZ234" s="184">
        <v>0</v>
      </c>
      <c r="CA234" s="184">
        <v>29484</v>
      </c>
      <c r="CB234" s="184">
        <v>0</v>
      </c>
      <c r="CC234" s="184">
        <v>163800</v>
      </c>
      <c r="CD234" s="184">
        <v>136568.25</v>
      </c>
      <c r="CE234" s="184">
        <v>0</v>
      </c>
      <c r="CF234" s="510">
        <v>79380</v>
      </c>
      <c r="CG234" s="184">
        <v>0</v>
      </c>
      <c r="CH234" s="184"/>
      <c r="CI234" s="184">
        <f ca="1">SUM(OFFSET(BV234,,1):CH234)</f>
        <v>631979.77</v>
      </c>
      <c r="CJ234" s="185"/>
      <c r="CK234" s="184">
        <v>0</v>
      </c>
      <c r="CL234" s="184">
        <v>109513.4</v>
      </c>
      <c r="CM234" s="184">
        <v>0</v>
      </c>
      <c r="CN234" s="184">
        <v>113234.12</v>
      </c>
      <c r="CO234" s="184">
        <v>0</v>
      </c>
      <c r="CP234" s="184">
        <v>29484</v>
      </c>
      <c r="CQ234" s="184">
        <v>0</v>
      </c>
      <c r="CR234" s="184">
        <v>163800</v>
      </c>
      <c r="CS234" s="184">
        <v>136568.25</v>
      </c>
      <c r="CT234" s="184">
        <v>0</v>
      </c>
      <c r="CU234" s="184">
        <v>79380</v>
      </c>
      <c r="CV234" s="184">
        <v>0</v>
      </c>
      <c r="CW234" s="184"/>
      <c r="CX234" s="184">
        <f ca="1">SUM(OFFSET(CK234,,1):CW234)</f>
        <v>631979.77</v>
      </c>
      <c r="CY234" s="185"/>
      <c r="CZ234" s="184">
        <v>0</v>
      </c>
      <c r="DA234" s="184">
        <v>109513.4</v>
      </c>
      <c r="DB234" s="184">
        <v>0</v>
      </c>
      <c r="DC234" s="184">
        <v>113234.12</v>
      </c>
      <c r="DD234" s="184">
        <v>0</v>
      </c>
      <c r="DE234" s="184">
        <v>29484</v>
      </c>
      <c r="DF234" s="184">
        <v>0</v>
      </c>
      <c r="DG234" s="184">
        <v>163800</v>
      </c>
      <c r="DH234" s="184">
        <v>136568.25</v>
      </c>
      <c r="DI234" s="184">
        <v>0</v>
      </c>
      <c r="DJ234" s="184">
        <v>79380</v>
      </c>
      <c r="DK234" s="184">
        <v>0</v>
      </c>
      <c r="DL234" s="184"/>
      <c r="DM234" s="184">
        <f ca="1">SUM(OFFSET(CZ234,,1):DL234)</f>
        <v>631979.77</v>
      </c>
      <c r="DN234" s="185"/>
      <c r="DO234" s="184">
        <v>0</v>
      </c>
      <c r="DP234" s="184">
        <v>109513.4</v>
      </c>
      <c r="DQ234" s="184">
        <v>0</v>
      </c>
      <c r="DR234" s="184">
        <v>113234.12</v>
      </c>
      <c r="DS234" s="184">
        <v>0</v>
      </c>
      <c r="DT234" s="184">
        <v>29484</v>
      </c>
      <c r="DU234" s="184">
        <v>0</v>
      </c>
      <c r="DV234" s="184">
        <v>163800</v>
      </c>
      <c r="DW234" s="184">
        <v>136568.25</v>
      </c>
      <c r="DX234" s="184">
        <v>0</v>
      </c>
      <c r="DY234" s="184">
        <v>79380</v>
      </c>
      <c r="DZ234" s="184">
        <v>0</v>
      </c>
      <c r="EA234" s="184"/>
      <c r="EB234" s="184">
        <f ca="1">SUM(OFFSET(DO234,,1):EA234)</f>
        <v>631979.77</v>
      </c>
      <c r="EC234" s="185"/>
      <c r="ED234" s="184">
        <v>0</v>
      </c>
      <c r="EE234" s="184">
        <v>109513.4</v>
      </c>
      <c r="EF234" s="184">
        <v>0</v>
      </c>
      <c r="EG234" s="184">
        <v>113234.12</v>
      </c>
      <c r="EH234" s="184">
        <v>0</v>
      </c>
      <c r="EI234" s="184">
        <v>29484</v>
      </c>
      <c r="EJ234" s="184">
        <v>0</v>
      </c>
      <c r="EK234" s="184">
        <v>163800</v>
      </c>
      <c r="EL234" s="184">
        <v>136568.25</v>
      </c>
      <c r="EM234" s="184">
        <v>0</v>
      </c>
      <c r="EN234" s="184">
        <v>79380</v>
      </c>
      <c r="EO234" s="184">
        <v>0</v>
      </c>
      <c r="EP234" s="184"/>
      <c r="EQ234" s="184">
        <f ca="1">SUM(OFFSET(ED234,,1):EP234)</f>
        <v>631979.77</v>
      </c>
      <c r="ER234" s="185"/>
      <c r="ES234" s="184">
        <v>0</v>
      </c>
      <c r="ET234" s="184">
        <v>109513.4</v>
      </c>
      <c r="EU234" s="184">
        <v>0</v>
      </c>
      <c r="EV234" s="184">
        <v>113234.12</v>
      </c>
      <c r="EW234" s="184">
        <v>0</v>
      </c>
      <c r="EX234" s="184">
        <v>29484</v>
      </c>
      <c r="EY234" s="184">
        <v>0</v>
      </c>
      <c r="EZ234" s="184">
        <v>163800</v>
      </c>
      <c r="FA234" s="184">
        <v>136568.25</v>
      </c>
      <c r="FB234" s="184">
        <v>0</v>
      </c>
      <c r="FC234" s="184">
        <v>79380</v>
      </c>
      <c r="FD234" s="184">
        <v>0</v>
      </c>
      <c r="FE234" s="184"/>
      <c r="FF234" s="184">
        <f ca="1">SUM(OFFSET(ES234,,1):FE234)</f>
        <v>631979.77</v>
      </c>
      <c r="FG234" s="185"/>
      <c r="FH234" s="184">
        <v>0</v>
      </c>
      <c r="FI234" s="184">
        <v>109513.4</v>
      </c>
      <c r="FJ234" s="184">
        <v>0</v>
      </c>
      <c r="FK234" s="184">
        <v>113234.12</v>
      </c>
      <c r="FL234" s="184">
        <v>0</v>
      </c>
      <c r="FM234" s="184">
        <v>29484</v>
      </c>
      <c r="FN234" s="184">
        <v>0</v>
      </c>
      <c r="FO234" s="184">
        <v>163800</v>
      </c>
      <c r="FP234" s="184">
        <v>136568.25</v>
      </c>
      <c r="FQ234" s="184">
        <v>0</v>
      </c>
      <c r="FR234" s="184">
        <v>79380</v>
      </c>
      <c r="FS234" s="184">
        <v>0</v>
      </c>
      <c r="FT234" s="184"/>
      <c r="FU234" s="184">
        <f ca="1">SUM(OFFSET(FH234,,1):FT234)</f>
        <v>631979.77</v>
      </c>
      <c r="FV234" s="185"/>
      <c r="FW234" s="184">
        <v>0</v>
      </c>
      <c r="FX234" s="184">
        <v>109513.4</v>
      </c>
      <c r="FY234" s="184">
        <v>0</v>
      </c>
      <c r="FZ234" s="184">
        <v>113234.12</v>
      </c>
      <c r="GA234" s="184">
        <v>0</v>
      </c>
      <c r="GB234" s="184">
        <v>29484</v>
      </c>
      <c r="GC234" s="184">
        <v>0</v>
      </c>
      <c r="GD234" s="184">
        <v>163800</v>
      </c>
      <c r="GE234" s="184">
        <v>136568.25</v>
      </c>
      <c r="GF234" s="184">
        <v>0</v>
      </c>
      <c r="GG234" s="184">
        <v>79380</v>
      </c>
      <c r="GH234" s="184">
        <v>0</v>
      </c>
      <c r="GI234" s="184"/>
      <c r="GJ234" s="184">
        <f ca="1">SUM(OFFSET(FW234,,1):GI234)</f>
        <v>631979.77</v>
      </c>
      <c r="GK234" s="185"/>
      <c r="GL234" s="184">
        <v>0</v>
      </c>
      <c r="GM234" s="184">
        <v>109513.4</v>
      </c>
      <c r="GN234" s="184">
        <v>0</v>
      </c>
      <c r="GO234" s="184">
        <v>113234.12</v>
      </c>
      <c r="GP234" s="184">
        <v>0</v>
      </c>
      <c r="GQ234" s="184">
        <v>29484</v>
      </c>
      <c r="GR234" s="184">
        <v>0</v>
      </c>
      <c r="GS234" s="184">
        <v>163800</v>
      </c>
      <c r="GT234" s="184">
        <v>136568.25</v>
      </c>
      <c r="GU234" s="184">
        <v>0</v>
      </c>
      <c r="GV234" s="184">
        <v>79380</v>
      </c>
      <c r="GW234" s="184">
        <v>0</v>
      </c>
      <c r="GX234" s="184"/>
      <c r="GY234" s="184">
        <f ca="1">SUM(OFFSET(GL234,,1):GX234)</f>
        <v>631979.77</v>
      </c>
    </row>
    <row r="235" spans="1:207" s="137" customFormat="1" ht="12" hidden="1" customHeight="1">
      <c r="A235" s="172" t="str">
        <f t="shared" ca="1" si="438"/>
        <v>#hiderow</v>
      </c>
      <c r="B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61">
        <f t="shared" si="439"/>
        <v>8597</v>
      </c>
      <c r="V235" s="186">
        <v>8597</v>
      </c>
      <c r="W235" s="133"/>
      <c r="Y235" s="133"/>
      <c r="Z235" s="133"/>
      <c r="AA235" s="183">
        <f t="shared" si="440"/>
        <v>8597</v>
      </c>
      <c r="AB235" s="183" t="s">
        <v>315</v>
      </c>
      <c r="AC235" s="184"/>
      <c r="AD235" s="184">
        <v>0</v>
      </c>
      <c r="AE235" s="184">
        <v>0</v>
      </c>
      <c r="AF235" s="184">
        <v>0</v>
      </c>
      <c r="AG235" s="184">
        <v>0</v>
      </c>
      <c r="AH235" s="184">
        <v>0</v>
      </c>
      <c r="AI235" s="184">
        <v>0</v>
      </c>
      <c r="AJ235" s="184">
        <v>0</v>
      </c>
      <c r="AK235" s="184">
        <v>0</v>
      </c>
      <c r="AL235" s="184">
        <v>0</v>
      </c>
      <c r="AM235" s="184">
        <v>0</v>
      </c>
      <c r="AN235" s="184">
        <v>0</v>
      </c>
      <c r="AO235" s="184"/>
      <c r="AP235" s="184">
        <f ca="1">SUM(OFFSET(AC235,,1):AO235)</f>
        <v>0</v>
      </c>
      <c r="AQ235" s="185"/>
      <c r="AR235" s="184">
        <v>0</v>
      </c>
      <c r="AS235" s="184">
        <v>0</v>
      </c>
      <c r="AT235" s="184">
        <v>0</v>
      </c>
      <c r="AU235" s="184">
        <v>0</v>
      </c>
      <c r="AV235" s="184">
        <v>0</v>
      </c>
      <c r="AW235" s="184">
        <v>0</v>
      </c>
      <c r="AX235" s="184">
        <v>0</v>
      </c>
      <c r="AY235" s="184">
        <v>0</v>
      </c>
      <c r="AZ235" s="184">
        <v>0</v>
      </c>
      <c r="BA235" s="184">
        <v>0</v>
      </c>
      <c r="BB235" s="184">
        <v>0</v>
      </c>
      <c r="BC235" s="184">
        <v>0</v>
      </c>
      <c r="BD235" s="184"/>
      <c r="BE235" s="184">
        <f ca="1">SUM(OFFSET(AR235,,1):BD235)</f>
        <v>0</v>
      </c>
      <c r="BF235" s="185"/>
      <c r="BG235" s="184">
        <f t="shared" ca="1" si="442"/>
        <v>0</v>
      </c>
      <c r="BH235" s="184">
        <f t="shared" ca="1" si="442"/>
        <v>0</v>
      </c>
      <c r="BI235" s="184">
        <f t="shared" ca="1" si="442"/>
        <v>0</v>
      </c>
      <c r="BJ235" s="184">
        <f t="shared" ca="1" si="442"/>
        <v>0</v>
      </c>
      <c r="BK235" s="184">
        <f t="shared" ca="1" si="442"/>
        <v>0</v>
      </c>
      <c r="BL235" s="184">
        <f t="shared" ca="1" si="442"/>
        <v>0</v>
      </c>
      <c r="BM235" s="184">
        <f t="shared" ca="1" si="442"/>
        <v>0</v>
      </c>
      <c r="BN235" s="184">
        <f t="shared" ca="1" si="442"/>
        <v>0</v>
      </c>
      <c r="BO235" s="184">
        <f t="shared" ca="1" si="442"/>
        <v>0</v>
      </c>
      <c r="BP235" s="184">
        <f t="shared" ca="1" si="442"/>
        <v>0</v>
      </c>
      <c r="BQ235" s="184">
        <f t="shared" ca="1" si="442"/>
        <v>0</v>
      </c>
      <c r="BR235" s="184">
        <f t="shared" ca="1" si="442"/>
        <v>0</v>
      </c>
      <c r="BS235" s="184"/>
      <c r="BT235" s="184">
        <f ca="1">SUM(OFFSET(BG235,,1):BS235)</f>
        <v>0</v>
      </c>
      <c r="BU235" s="185"/>
      <c r="BV235" s="184">
        <v>0</v>
      </c>
      <c r="BW235" s="184">
        <v>0</v>
      </c>
      <c r="BX235" s="184">
        <v>0</v>
      </c>
      <c r="BY235" s="184">
        <v>0</v>
      </c>
      <c r="BZ235" s="184">
        <v>0</v>
      </c>
      <c r="CA235" s="184">
        <v>0</v>
      </c>
      <c r="CB235" s="184">
        <v>0</v>
      </c>
      <c r="CC235" s="184">
        <v>0</v>
      </c>
      <c r="CD235" s="184">
        <v>0</v>
      </c>
      <c r="CE235" s="184">
        <v>0</v>
      </c>
      <c r="CF235" s="184">
        <v>0</v>
      </c>
      <c r="CG235" s="184">
        <v>0</v>
      </c>
      <c r="CH235" s="184"/>
      <c r="CI235" s="184">
        <f ca="1">SUM(OFFSET(BV235,,1):CH235)</f>
        <v>0</v>
      </c>
      <c r="CJ235" s="185"/>
      <c r="CK235" s="184">
        <v>0</v>
      </c>
      <c r="CL235" s="184">
        <v>0</v>
      </c>
      <c r="CM235" s="184">
        <v>0</v>
      </c>
      <c r="CN235" s="184">
        <v>0</v>
      </c>
      <c r="CO235" s="184">
        <v>0</v>
      </c>
      <c r="CP235" s="184">
        <v>0</v>
      </c>
      <c r="CQ235" s="184">
        <v>0</v>
      </c>
      <c r="CR235" s="184">
        <v>0</v>
      </c>
      <c r="CS235" s="184">
        <v>0</v>
      </c>
      <c r="CT235" s="184">
        <v>0</v>
      </c>
      <c r="CU235" s="184">
        <v>0</v>
      </c>
      <c r="CV235" s="184">
        <v>0</v>
      </c>
      <c r="CW235" s="184"/>
      <c r="CX235" s="184">
        <f ca="1">SUM(OFFSET(CK235,,1):CW235)</f>
        <v>0</v>
      </c>
      <c r="CY235" s="185"/>
      <c r="CZ235" s="184">
        <v>0</v>
      </c>
      <c r="DA235" s="184">
        <v>0</v>
      </c>
      <c r="DB235" s="184">
        <v>0</v>
      </c>
      <c r="DC235" s="184">
        <v>0</v>
      </c>
      <c r="DD235" s="184">
        <v>0</v>
      </c>
      <c r="DE235" s="184">
        <v>0</v>
      </c>
      <c r="DF235" s="184">
        <v>0</v>
      </c>
      <c r="DG235" s="184">
        <v>0</v>
      </c>
      <c r="DH235" s="184">
        <v>0</v>
      </c>
      <c r="DI235" s="184">
        <v>0</v>
      </c>
      <c r="DJ235" s="184">
        <v>0</v>
      </c>
      <c r="DK235" s="184">
        <v>0</v>
      </c>
      <c r="DL235" s="184"/>
      <c r="DM235" s="184">
        <f ca="1">SUM(OFFSET(CZ235,,1):DL235)</f>
        <v>0</v>
      </c>
      <c r="DN235" s="185"/>
      <c r="DO235" s="184">
        <v>0</v>
      </c>
      <c r="DP235" s="184">
        <v>0</v>
      </c>
      <c r="DQ235" s="184">
        <v>0</v>
      </c>
      <c r="DR235" s="184">
        <v>0</v>
      </c>
      <c r="DS235" s="184">
        <v>0</v>
      </c>
      <c r="DT235" s="184">
        <v>0</v>
      </c>
      <c r="DU235" s="184">
        <v>0</v>
      </c>
      <c r="DV235" s="184">
        <v>0</v>
      </c>
      <c r="DW235" s="184">
        <v>0</v>
      </c>
      <c r="DX235" s="184">
        <v>0</v>
      </c>
      <c r="DY235" s="184">
        <v>0</v>
      </c>
      <c r="DZ235" s="184">
        <v>0</v>
      </c>
      <c r="EA235" s="184"/>
      <c r="EB235" s="184">
        <f ca="1">SUM(OFFSET(DO235,,1):EA235)</f>
        <v>0</v>
      </c>
      <c r="EC235" s="185"/>
      <c r="ED235" s="184">
        <v>0</v>
      </c>
      <c r="EE235" s="184">
        <v>0</v>
      </c>
      <c r="EF235" s="184">
        <v>0</v>
      </c>
      <c r="EG235" s="184">
        <v>0</v>
      </c>
      <c r="EH235" s="184">
        <v>0</v>
      </c>
      <c r="EI235" s="184">
        <v>0</v>
      </c>
      <c r="EJ235" s="184">
        <v>0</v>
      </c>
      <c r="EK235" s="184">
        <v>0</v>
      </c>
      <c r="EL235" s="184">
        <v>0</v>
      </c>
      <c r="EM235" s="184">
        <v>0</v>
      </c>
      <c r="EN235" s="184">
        <v>0</v>
      </c>
      <c r="EO235" s="184">
        <v>0</v>
      </c>
      <c r="EP235" s="184"/>
      <c r="EQ235" s="184">
        <f ca="1">SUM(OFFSET(ED235,,1):EP235)</f>
        <v>0</v>
      </c>
      <c r="ER235" s="185"/>
      <c r="ES235" s="184">
        <v>0</v>
      </c>
      <c r="ET235" s="184">
        <v>0</v>
      </c>
      <c r="EU235" s="184">
        <v>0</v>
      </c>
      <c r="EV235" s="184">
        <v>0</v>
      </c>
      <c r="EW235" s="184">
        <v>0</v>
      </c>
      <c r="EX235" s="184">
        <v>0</v>
      </c>
      <c r="EY235" s="184">
        <v>0</v>
      </c>
      <c r="EZ235" s="184">
        <v>0</v>
      </c>
      <c r="FA235" s="184">
        <v>0</v>
      </c>
      <c r="FB235" s="184">
        <v>0</v>
      </c>
      <c r="FC235" s="184">
        <v>0</v>
      </c>
      <c r="FD235" s="184">
        <v>0</v>
      </c>
      <c r="FE235" s="184"/>
      <c r="FF235" s="184">
        <f ca="1">SUM(OFFSET(ES235,,1):FE235)</f>
        <v>0</v>
      </c>
      <c r="FG235" s="185"/>
      <c r="FH235" s="184">
        <v>0</v>
      </c>
      <c r="FI235" s="184">
        <v>0</v>
      </c>
      <c r="FJ235" s="184">
        <v>0</v>
      </c>
      <c r="FK235" s="184">
        <v>0</v>
      </c>
      <c r="FL235" s="184">
        <v>0</v>
      </c>
      <c r="FM235" s="184">
        <v>0</v>
      </c>
      <c r="FN235" s="184">
        <v>0</v>
      </c>
      <c r="FO235" s="184">
        <v>0</v>
      </c>
      <c r="FP235" s="184">
        <v>0</v>
      </c>
      <c r="FQ235" s="184">
        <v>0</v>
      </c>
      <c r="FR235" s="184">
        <v>0</v>
      </c>
      <c r="FS235" s="184">
        <v>0</v>
      </c>
      <c r="FT235" s="184"/>
      <c r="FU235" s="184">
        <f ca="1">SUM(OFFSET(FH235,,1):FT235)</f>
        <v>0</v>
      </c>
      <c r="FV235" s="185"/>
      <c r="FW235" s="184">
        <v>0</v>
      </c>
      <c r="FX235" s="184">
        <v>0</v>
      </c>
      <c r="FY235" s="184">
        <v>0</v>
      </c>
      <c r="FZ235" s="184">
        <v>0</v>
      </c>
      <c r="GA235" s="184">
        <v>0</v>
      </c>
      <c r="GB235" s="184">
        <v>0</v>
      </c>
      <c r="GC235" s="184">
        <v>0</v>
      </c>
      <c r="GD235" s="184">
        <v>0</v>
      </c>
      <c r="GE235" s="184">
        <v>0</v>
      </c>
      <c r="GF235" s="184">
        <v>0</v>
      </c>
      <c r="GG235" s="184">
        <v>0</v>
      </c>
      <c r="GH235" s="184">
        <v>0</v>
      </c>
      <c r="GI235" s="184"/>
      <c r="GJ235" s="184">
        <f ca="1">SUM(OFFSET(FW235,,1):GI235)</f>
        <v>0</v>
      </c>
      <c r="GK235" s="185"/>
      <c r="GL235" s="184">
        <v>0</v>
      </c>
      <c r="GM235" s="184">
        <v>0</v>
      </c>
      <c r="GN235" s="184">
        <v>0</v>
      </c>
      <c r="GO235" s="184">
        <v>0</v>
      </c>
      <c r="GP235" s="184">
        <v>0</v>
      </c>
      <c r="GQ235" s="184">
        <v>0</v>
      </c>
      <c r="GR235" s="184">
        <v>0</v>
      </c>
      <c r="GS235" s="184">
        <v>0</v>
      </c>
      <c r="GT235" s="184">
        <v>0</v>
      </c>
      <c r="GU235" s="184">
        <v>0</v>
      </c>
      <c r="GV235" s="184">
        <v>0</v>
      </c>
      <c r="GW235" s="184">
        <v>0</v>
      </c>
      <c r="GX235" s="184"/>
      <c r="GY235" s="184">
        <f ca="1">SUM(OFFSET(GL235,,1):GX235)</f>
        <v>0</v>
      </c>
    </row>
    <row r="236" spans="1:207" s="137" customFormat="1" ht="12" hidden="1" customHeight="1">
      <c r="A236" s="172" t="str">
        <f t="shared" ca="1" si="438"/>
        <v>#hiderow</v>
      </c>
      <c r="B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61">
        <f t="shared" si="439"/>
        <v>8598</v>
      </c>
      <c r="V236" s="186">
        <v>8598</v>
      </c>
      <c r="W236" s="133"/>
      <c r="Y236" s="133"/>
      <c r="Z236" s="133"/>
      <c r="AA236" s="183">
        <f t="shared" si="440"/>
        <v>8598</v>
      </c>
      <c r="AB236" s="183" t="s">
        <v>316</v>
      </c>
      <c r="AC236" s="184"/>
      <c r="AD236" s="184">
        <v>0</v>
      </c>
      <c r="AE236" s="184">
        <v>0</v>
      </c>
      <c r="AF236" s="184">
        <v>0</v>
      </c>
      <c r="AG236" s="184">
        <v>0</v>
      </c>
      <c r="AH236" s="184">
        <v>0</v>
      </c>
      <c r="AI236" s="184">
        <v>0</v>
      </c>
      <c r="AJ236" s="184">
        <v>0</v>
      </c>
      <c r="AK236" s="184">
        <v>0</v>
      </c>
      <c r="AL236" s="184">
        <v>0</v>
      </c>
      <c r="AM236" s="184">
        <v>0</v>
      </c>
      <c r="AN236" s="184">
        <v>0</v>
      </c>
      <c r="AO236" s="184"/>
      <c r="AP236" s="184">
        <f ca="1">SUM(OFFSET(AC236,,1):AO236)</f>
        <v>0</v>
      </c>
      <c r="AQ236" s="185"/>
      <c r="AR236" s="184">
        <v>0</v>
      </c>
      <c r="AS236" s="184">
        <v>0</v>
      </c>
      <c r="AT236" s="184">
        <v>0</v>
      </c>
      <c r="AU236" s="184">
        <v>0</v>
      </c>
      <c r="AV236" s="184">
        <v>0</v>
      </c>
      <c r="AW236" s="184">
        <v>0</v>
      </c>
      <c r="AX236" s="184">
        <v>0</v>
      </c>
      <c r="AY236" s="184">
        <v>0</v>
      </c>
      <c r="AZ236" s="184">
        <v>0</v>
      </c>
      <c r="BA236" s="184">
        <v>0</v>
      </c>
      <c r="BB236" s="184">
        <v>0</v>
      </c>
      <c r="BC236" s="184">
        <v>0</v>
      </c>
      <c r="BD236" s="184"/>
      <c r="BE236" s="184">
        <f ca="1">SUM(OFFSET(AR236,,1):BD236)</f>
        <v>0</v>
      </c>
      <c r="BF236" s="185"/>
      <c r="BG236" s="184">
        <f t="shared" ca="1" si="442"/>
        <v>0</v>
      </c>
      <c r="BH236" s="184">
        <f t="shared" ca="1" si="442"/>
        <v>0</v>
      </c>
      <c r="BI236" s="184">
        <f t="shared" ca="1" si="442"/>
        <v>0</v>
      </c>
      <c r="BJ236" s="184">
        <f t="shared" ca="1" si="442"/>
        <v>0</v>
      </c>
      <c r="BK236" s="184">
        <f t="shared" ca="1" si="442"/>
        <v>0</v>
      </c>
      <c r="BL236" s="184">
        <f t="shared" ca="1" si="442"/>
        <v>0</v>
      </c>
      <c r="BM236" s="184">
        <f t="shared" ca="1" si="442"/>
        <v>0</v>
      </c>
      <c r="BN236" s="184">
        <f t="shared" ca="1" si="442"/>
        <v>0</v>
      </c>
      <c r="BO236" s="184">
        <f t="shared" ca="1" si="442"/>
        <v>0</v>
      </c>
      <c r="BP236" s="184">
        <f t="shared" ca="1" si="442"/>
        <v>0</v>
      </c>
      <c r="BQ236" s="184">
        <f t="shared" ca="1" si="442"/>
        <v>0</v>
      </c>
      <c r="BR236" s="184">
        <f t="shared" ca="1" si="442"/>
        <v>0</v>
      </c>
      <c r="BS236" s="184"/>
      <c r="BT236" s="184">
        <f ca="1">SUM(OFFSET(BG236,,1):BS236)</f>
        <v>0</v>
      </c>
      <c r="BU236" s="185"/>
      <c r="BV236" s="184">
        <v>0</v>
      </c>
      <c r="BW236" s="184">
        <v>0</v>
      </c>
      <c r="BX236" s="184">
        <v>0</v>
      </c>
      <c r="BY236" s="184">
        <v>0</v>
      </c>
      <c r="BZ236" s="184">
        <v>0</v>
      </c>
      <c r="CA236" s="184">
        <v>0</v>
      </c>
      <c r="CB236" s="184">
        <v>0</v>
      </c>
      <c r="CC236" s="184">
        <v>0</v>
      </c>
      <c r="CD236" s="184">
        <v>0</v>
      </c>
      <c r="CE236" s="184">
        <v>0</v>
      </c>
      <c r="CF236" s="184">
        <v>0</v>
      </c>
      <c r="CG236" s="184">
        <v>0</v>
      </c>
      <c r="CH236" s="184"/>
      <c r="CI236" s="184">
        <f ca="1">SUM(OFFSET(BV236,,1):CH236)</f>
        <v>0</v>
      </c>
      <c r="CJ236" s="185"/>
      <c r="CK236" s="184">
        <v>0</v>
      </c>
      <c r="CL236" s="184">
        <v>0</v>
      </c>
      <c r="CM236" s="184">
        <v>0</v>
      </c>
      <c r="CN236" s="184">
        <v>0</v>
      </c>
      <c r="CO236" s="184">
        <v>0</v>
      </c>
      <c r="CP236" s="184">
        <v>0</v>
      </c>
      <c r="CQ236" s="184">
        <v>0</v>
      </c>
      <c r="CR236" s="184">
        <v>0</v>
      </c>
      <c r="CS236" s="184">
        <v>0</v>
      </c>
      <c r="CT236" s="184">
        <v>0</v>
      </c>
      <c r="CU236" s="184">
        <v>0</v>
      </c>
      <c r="CV236" s="184">
        <v>0</v>
      </c>
      <c r="CW236" s="184"/>
      <c r="CX236" s="184">
        <f ca="1">SUM(OFFSET(CK236,,1):CW236)</f>
        <v>0</v>
      </c>
      <c r="CY236" s="185"/>
      <c r="CZ236" s="184">
        <v>0</v>
      </c>
      <c r="DA236" s="184">
        <v>0</v>
      </c>
      <c r="DB236" s="184">
        <v>0</v>
      </c>
      <c r="DC236" s="184">
        <v>0</v>
      </c>
      <c r="DD236" s="184">
        <v>0</v>
      </c>
      <c r="DE236" s="184">
        <v>0</v>
      </c>
      <c r="DF236" s="184">
        <v>0</v>
      </c>
      <c r="DG236" s="184">
        <v>0</v>
      </c>
      <c r="DH236" s="184">
        <v>0</v>
      </c>
      <c r="DI236" s="184">
        <v>0</v>
      </c>
      <c r="DJ236" s="184">
        <v>0</v>
      </c>
      <c r="DK236" s="184">
        <v>0</v>
      </c>
      <c r="DL236" s="184"/>
      <c r="DM236" s="184">
        <f ca="1">SUM(OFFSET(CZ236,,1):DL236)</f>
        <v>0</v>
      </c>
      <c r="DN236" s="185"/>
      <c r="DO236" s="184">
        <v>0</v>
      </c>
      <c r="DP236" s="184">
        <v>0</v>
      </c>
      <c r="DQ236" s="184">
        <v>0</v>
      </c>
      <c r="DR236" s="184">
        <v>0</v>
      </c>
      <c r="DS236" s="184">
        <v>0</v>
      </c>
      <c r="DT236" s="184">
        <v>0</v>
      </c>
      <c r="DU236" s="184">
        <v>0</v>
      </c>
      <c r="DV236" s="184">
        <v>0</v>
      </c>
      <c r="DW236" s="184">
        <v>0</v>
      </c>
      <c r="DX236" s="184">
        <v>0</v>
      </c>
      <c r="DY236" s="184">
        <v>0</v>
      </c>
      <c r="DZ236" s="184">
        <v>0</v>
      </c>
      <c r="EA236" s="184"/>
      <c r="EB236" s="184">
        <f ca="1">SUM(OFFSET(DO236,,1):EA236)</f>
        <v>0</v>
      </c>
      <c r="EC236" s="185"/>
      <c r="ED236" s="184">
        <v>0</v>
      </c>
      <c r="EE236" s="184">
        <v>0</v>
      </c>
      <c r="EF236" s="184">
        <v>0</v>
      </c>
      <c r="EG236" s="184">
        <v>0</v>
      </c>
      <c r="EH236" s="184">
        <v>0</v>
      </c>
      <c r="EI236" s="184">
        <v>0</v>
      </c>
      <c r="EJ236" s="184">
        <v>0</v>
      </c>
      <c r="EK236" s="184">
        <v>0</v>
      </c>
      <c r="EL236" s="184">
        <v>0</v>
      </c>
      <c r="EM236" s="184">
        <v>0</v>
      </c>
      <c r="EN236" s="184">
        <v>0</v>
      </c>
      <c r="EO236" s="184">
        <v>0</v>
      </c>
      <c r="EP236" s="184"/>
      <c r="EQ236" s="184">
        <f ca="1">SUM(OFFSET(ED236,,1):EP236)</f>
        <v>0</v>
      </c>
      <c r="ER236" s="185"/>
      <c r="ES236" s="184">
        <v>0</v>
      </c>
      <c r="ET236" s="184">
        <v>0</v>
      </c>
      <c r="EU236" s="184">
        <v>0</v>
      </c>
      <c r="EV236" s="184">
        <v>0</v>
      </c>
      <c r="EW236" s="184">
        <v>0</v>
      </c>
      <c r="EX236" s="184">
        <v>0</v>
      </c>
      <c r="EY236" s="184">
        <v>0</v>
      </c>
      <c r="EZ236" s="184">
        <v>0</v>
      </c>
      <c r="FA236" s="184">
        <v>0</v>
      </c>
      <c r="FB236" s="184">
        <v>0</v>
      </c>
      <c r="FC236" s="184">
        <v>0</v>
      </c>
      <c r="FD236" s="184">
        <v>0</v>
      </c>
      <c r="FE236" s="184"/>
      <c r="FF236" s="184">
        <f ca="1">SUM(OFFSET(ES236,,1):FE236)</f>
        <v>0</v>
      </c>
      <c r="FG236" s="185"/>
      <c r="FH236" s="184">
        <v>0</v>
      </c>
      <c r="FI236" s="184">
        <v>0</v>
      </c>
      <c r="FJ236" s="184">
        <v>0</v>
      </c>
      <c r="FK236" s="184">
        <v>0</v>
      </c>
      <c r="FL236" s="184">
        <v>0</v>
      </c>
      <c r="FM236" s="184">
        <v>0</v>
      </c>
      <c r="FN236" s="184">
        <v>0</v>
      </c>
      <c r="FO236" s="184">
        <v>0</v>
      </c>
      <c r="FP236" s="184">
        <v>0</v>
      </c>
      <c r="FQ236" s="184">
        <v>0</v>
      </c>
      <c r="FR236" s="184">
        <v>0</v>
      </c>
      <c r="FS236" s="184">
        <v>0</v>
      </c>
      <c r="FT236" s="184"/>
      <c r="FU236" s="184">
        <f ca="1">SUM(OFFSET(FH236,,1):FT236)</f>
        <v>0</v>
      </c>
      <c r="FV236" s="185"/>
      <c r="FW236" s="184">
        <v>0</v>
      </c>
      <c r="FX236" s="184">
        <v>0</v>
      </c>
      <c r="FY236" s="184">
        <v>0</v>
      </c>
      <c r="FZ236" s="184">
        <v>0</v>
      </c>
      <c r="GA236" s="184">
        <v>0</v>
      </c>
      <c r="GB236" s="184">
        <v>0</v>
      </c>
      <c r="GC236" s="184">
        <v>0</v>
      </c>
      <c r="GD236" s="184">
        <v>0</v>
      </c>
      <c r="GE236" s="184">
        <v>0</v>
      </c>
      <c r="GF236" s="184">
        <v>0</v>
      </c>
      <c r="GG236" s="184">
        <v>0</v>
      </c>
      <c r="GH236" s="184">
        <v>0</v>
      </c>
      <c r="GI236" s="184"/>
      <c r="GJ236" s="184">
        <f ca="1">SUM(OFFSET(FW236,,1):GI236)</f>
        <v>0</v>
      </c>
      <c r="GK236" s="185"/>
      <c r="GL236" s="184">
        <v>0</v>
      </c>
      <c r="GM236" s="184">
        <v>0</v>
      </c>
      <c r="GN236" s="184">
        <v>0</v>
      </c>
      <c r="GO236" s="184">
        <v>0</v>
      </c>
      <c r="GP236" s="184">
        <v>0</v>
      </c>
      <c r="GQ236" s="184">
        <v>0</v>
      </c>
      <c r="GR236" s="184">
        <v>0</v>
      </c>
      <c r="GS236" s="184">
        <v>0</v>
      </c>
      <c r="GT236" s="184">
        <v>0</v>
      </c>
      <c r="GU236" s="184">
        <v>0</v>
      </c>
      <c r="GV236" s="184">
        <v>0</v>
      </c>
      <c r="GW236" s="184">
        <v>0</v>
      </c>
      <c r="GX236" s="184"/>
      <c r="GY236" s="184">
        <f ca="1">SUM(OFFSET(GL236,,1):GX236)</f>
        <v>0</v>
      </c>
    </row>
    <row r="237" spans="1:207" s="137" customFormat="1" ht="12" hidden="1" customHeight="1">
      <c r="A237" s="172" t="str">
        <f t="shared" ca="1" si="438"/>
        <v>#hiderow</v>
      </c>
      <c r="B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61">
        <f t="shared" si="439"/>
        <v>8599</v>
      </c>
      <c r="V237" s="186">
        <v>8599</v>
      </c>
      <c r="W237" s="133"/>
      <c r="Y237" s="133"/>
      <c r="Z237" s="133"/>
      <c r="AA237" s="183">
        <f t="shared" si="440"/>
        <v>8599</v>
      </c>
      <c r="AB237" s="183" t="s">
        <v>317</v>
      </c>
      <c r="AC237" s="184"/>
      <c r="AD237" s="184">
        <v>0</v>
      </c>
      <c r="AE237" s="184">
        <v>0</v>
      </c>
      <c r="AF237" s="184">
        <v>0</v>
      </c>
      <c r="AG237" s="184">
        <v>0</v>
      </c>
      <c r="AH237" s="184">
        <v>0</v>
      </c>
      <c r="AI237" s="184">
        <v>0</v>
      </c>
      <c r="AJ237" s="184">
        <v>0</v>
      </c>
      <c r="AK237" s="184">
        <v>0</v>
      </c>
      <c r="AL237" s="184">
        <v>0</v>
      </c>
      <c r="AM237" s="184">
        <v>0</v>
      </c>
      <c r="AN237" s="184">
        <v>0</v>
      </c>
      <c r="AO237" s="184"/>
      <c r="AP237" s="184">
        <f ca="1">SUM(OFFSET(AC237,,1):AO237)</f>
        <v>0</v>
      </c>
      <c r="AQ237" s="185"/>
      <c r="AR237" s="184">
        <v>0</v>
      </c>
      <c r="AS237" s="184">
        <v>0</v>
      </c>
      <c r="AT237" s="184">
        <v>0</v>
      </c>
      <c r="AU237" s="184">
        <v>0</v>
      </c>
      <c r="AV237" s="184">
        <v>0</v>
      </c>
      <c r="AW237" s="184">
        <v>0</v>
      </c>
      <c r="AX237" s="184">
        <v>0</v>
      </c>
      <c r="AY237" s="184">
        <v>0</v>
      </c>
      <c r="AZ237" s="184">
        <v>0</v>
      </c>
      <c r="BA237" s="184">
        <v>0</v>
      </c>
      <c r="BB237" s="184">
        <v>0</v>
      </c>
      <c r="BC237" s="184">
        <v>0</v>
      </c>
      <c r="BD237" s="184"/>
      <c r="BE237" s="184">
        <f ca="1">SUM(OFFSET(AR237,,1):BD237)</f>
        <v>0</v>
      </c>
      <c r="BF237" s="185"/>
      <c r="BG237" s="184">
        <f t="shared" ca="1" si="442"/>
        <v>0</v>
      </c>
      <c r="BH237" s="184">
        <f t="shared" ca="1" si="442"/>
        <v>0</v>
      </c>
      <c r="BI237" s="184">
        <f t="shared" ca="1" si="442"/>
        <v>0</v>
      </c>
      <c r="BJ237" s="184">
        <f t="shared" ca="1" si="442"/>
        <v>0</v>
      </c>
      <c r="BK237" s="184">
        <f t="shared" ca="1" si="442"/>
        <v>0</v>
      </c>
      <c r="BL237" s="184">
        <f t="shared" ca="1" si="442"/>
        <v>0</v>
      </c>
      <c r="BM237" s="184">
        <f t="shared" ca="1" si="442"/>
        <v>0</v>
      </c>
      <c r="BN237" s="184">
        <f t="shared" ca="1" si="442"/>
        <v>0</v>
      </c>
      <c r="BO237" s="184">
        <f t="shared" ca="1" si="442"/>
        <v>0</v>
      </c>
      <c r="BP237" s="184">
        <f t="shared" ca="1" si="442"/>
        <v>0</v>
      </c>
      <c r="BQ237" s="184">
        <f t="shared" ca="1" si="442"/>
        <v>0</v>
      </c>
      <c r="BR237" s="184">
        <f t="shared" ca="1" si="442"/>
        <v>0</v>
      </c>
      <c r="BS237" s="184"/>
      <c r="BT237" s="184">
        <f ca="1">SUM(OFFSET(BG237,,1):BS237)</f>
        <v>0</v>
      </c>
      <c r="BU237" s="185"/>
      <c r="BV237" s="184">
        <v>0</v>
      </c>
      <c r="BW237" s="184">
        <v>0</v>
      </c>
      <c r="BX237" s="184">
        <v>0</v>
      </c>
      <c r="BY237" s="184">
        <v>0</v>
      </c>
      <c r="BZ237" s="184">
        <v>0</v>
      </c>
      <c r="CA237" s="184">
        <v>0</v>
      </c>
      <c r="CB237" s="184">
        <v>0</v>
      </c>
      <c r="CC237" s="184">
        <v>0</v>
      </c>
      <c r="CD237" s="184">
        <v>0</v>
      </c>
      <c r="CE237" s="184">
        <v>0</v>
      </c>
      <c r="CF237" s="184">
        <v>0</v>
      </c>
      <c r="CG237" s="184">
        <v>0</v>
      </c>
      <c r="CH237" s="184"/>
      <c r="CI237" s="184">
        <f ca="1">SUM(OFFSET(BV237,,1):CH237)</f>
        <v>0</v>
      </c>
      <c r="CJ237" s="185"/>
      <c r="CK237" s="184">
        <v>0</v>
      </c>
      <c r="CL237" s="184">
        <v>0</v>
      </c>
      <c r="CM237" s="184">
        <v>0</v>
      </c>
      <c r="CN237" s="184">
        <v>0</v>
      </c>
      <c r="CO237" s="184">
        <v>0</v>
      </c>
      <c r="CP237" s="184">
        <v>0</v>
      </c>
      <c r="CQ237" s="184">
        <v>0</v>
      </c>
      <c r="CR237" s="184">
        <v>0</v>
      </c>
      <c r="CS237" s="184">
        <v>0</v>
      </c>
      <c r="CT237" s="184">
        <v>0</v>
      </c>
      <c r="CU237" s="184">
        <v>0</v>
      </c>
      <c r="CV237" s="184">
        <v>0</v>
      </c>
      <c r="CW237" s="184"/>
      <c r="CX237" s="184">
        <f ca="1">SUM(OFFSET(CK237,,1):CW237)</f>
        <v>0</v>
      </c>
      <c r="CY237" s="185"/>
      <c r="CZ237" s="184">
        <v>0</v>
      </c>
      <c r="DA237" s="184">
        <v>0</v>
      </c>
      <c r="DB237" s="184">
        <v>0</v>
      </c>
      <c r="DC237" s="184">
        <v>0</v>
      </c>
      <c r="DD237" s="184">
        <v>0</v>
      </c>
      <c r="DE237" s="184">
        <v>0</v>
      </c>
      <c r="DF237" s="184">
        <v>0</v>
      </c>
      <c r="DG237" s="184">
        <v>0</v>
      </c>
      <c r="DH237" s="184">
        <v>0</v>
      </c>
      <c r="DI237" s="184">
        <v>0</v>
      </c>
      <c r="DJ237" s="184">
        <v>0</v>
      </c>
      <c r="DK237" s="184">
        <v>0</v>
      </c>
      <c r="DL237" s="184"/>
      <c r="DM237" s="184">
        <f ca="1">SUM(OFFSET(CZ237,,1):DL237)</f>
        <v>0</v>
      </c>
      <c r="DN237" s="185"/>
      <c r="DO237" s="184">
        <v>0</v>
      </c>
      <c r="DP237" s="184">
        <v>0</v>
      </c>
      <c r="DQ237" s="184">
        <v>0</v>
      </c>
      <c r="DR237" s="184">
        <v>0</v>
      </c>
      <c r="DS237" s="184">
        <v>0</v>
      </c>
      <c r="DT237" s="184">
        <v>0</v>
      </c>
      <c r="DU237" s="184">
        <v>0</v>
      </c>
      <c r="DV237" s="184">
        <v>0</v>
      </c>
      <c r="DW237" s="184">
        <v>0</v>
      </c>
      <c r="DX237" s="184">
        <v>0</v>
      </c>
      <c r="DY237" s="184">
        <v>0</v>
      </c>
      <c r="DZ237" s="184">
        <v>0</v>
      </c>
      <c r="EA237" s="184"/>
      <c r="EB237" s="184">
        <f ca="1">SUM(OFFSET(DO237,,1):EA237)</f>
        <v>0</v>
      </c>
      <c r="EC237" s="185"/>
      <c r="ED237" s="184">
        <v>0</v>
      </c>
      <c r="EE237" s="184">
        <v>0</v>
      </c>
      <c r="EF237" s="184">
        <v>0</v>
      </c>
      <c r="EG237" s="184">
        <v>0</v>
      </c>
      <c r="EH237" s="184">
        <v>0</v>
      </c>
      <c r="EI237" s="184">
        <v>0</v>
      </c>
      <c r="EJ237" s="184">
        <v>0</v>
      </c>
      <c r="EK237" s="184">
        <v>0</v>
      </c>
      <c r="EL237" s="184">
        <v>0</v>
      </c>
      <c r="EM237" s="184">
        <v>0</v>
      </c>
      <c r="EN237" s="184">
        <v>0</v>
      </c>
      <c r="EO237" s="184">
        <v>0</v>
      </c>
      <c r="EP237" s="184"/>
      <c r="EQ237" s="184">
        <f ca="1">SUM(OFFSET(ED237,,1):EP237)</f>
        <v>0</v>
      </c>
      <c r="ER237" s="185"/>
      <c r="ES237" s="184">
        <v>0</v>
      </c>
      <c r="ET237" s="184">
        <v>0</v>
      </c>
      <c r="EU237" s="184">
        <v>0</v>
      </c>
      <c r="EV237" s="184">
        <v>0</v>
      </c>
      <c r="EW237" s="184">
        <v>0</v>
      </c>
      <c r="EX237" s="184">
        <v>0</v>
      </c>
      <c r="EY237" s="184">
        <v>0</v>
      </c>
      <c r="EZ237" s="184">
        <v>0</v>
      </c>
      <c r="FA237" s="184">
        <v>0</v>
      </c>
      <c r="FB237" s="184">
        <v>0</v>
      </c>
      <c r="FC237" s="184">
        <v>0</v>
      </c>
      <c r="FD237" s="184">
        <v>0</v>
      </c>
      <c r="FE237" s="184"/>
      <c r="FF237" s="184">
        <f ca="1">SUM(OFFSET(ES237,,1):FE237)</f>
        <v>0</v>
      </c>
      <c r="FG237" s="185"/>
      <c r="FH237" s="184">
        <v>0</v>
      </c>
      <c r="FI237" s="184">
        <v>0</v>
      </c>
      <c r="FJ237" s="184">
        <v>0</v>
      </c>
      <c r="FK237" s="184">
        <v>0</v>
      </c>
      <c r="FL237" s="184">
        <v>0</v>
      </c>
      <c r="FM237" s="184">
        <v>0</v>
      </c>
      <c r="FN237" s="184">
        <v>0</v>
      </c>
      <c r="FO237" s="184">
        <v>0</v>
      </c>
      <c r="FP237" s="184">
        <v>0</v>
      </c>
      <c r="FQ237" s="184">
        <v>0</v>
      </c>
      <c r="FR237" s="184">
        <v>0</v>
      </c>
      <c r="FS237" s="184">
        <v>0</v>
      </c>
      <c r="FT237" s="184"/>
      <c r="FU237" s="184">
        <f ca="1">SUM(OFFSET(FH237,,1):FT237)</f>
        <v>0</v>
      </c>
      <c r="FV237" s="185"/>
      <c r="FW237" s="184">
        <v>0</v>
      </c>
      <c r="FX237" s="184">
        <v>0</v>
      </c>
      <c r="FY237" s="184">
        <v>0</v>
      </c>
      <c r="FZ237" s="184">
        <v>0</v>
      </c>
      <c r="GA237" s="184">
        <v>0</v>
      </c>
      <c r="GB237" s="184">
        <v>0</v>
      </c>
      <c r="GC237" s="184">
        <v>0</v>
      </c>
      <c r="GD237" s="184">
        <v>0</v>
      </c>
      <c r="GE237" s="184">
        <v>0</v>
      </c>
      <c r="GF237" s="184">
        <v>0</v>
      </c>
      <c r="GG237" s="184">
        <v>0</v>
      </c>
      <c r="GH237" s="184">
        <v>0</v>
      </c>
      <c r="GI237" s="184"/>
      <c r="GJ237" s="184">
        <f ca="1">SUM(OFFSET(FW237,,1):GI237)</f>
        <v>0</v>
      </c>
      <c r="GK237" s="185"/>
      <c r="GL237" s="184">
        <v>0</v>
      </c>
      <c r="GM237" s="184">
        <v>0</v>
      </c>
      <c r="GN237" s="184">
        <v>0</v>
      </c>
      <c r="GO237" s="184">
        <v>0</v>
      </c>
      <c r="GP237" s="184">
        <v>0</v>
      </c>
      <c r="GQ237" s="184">
        <v>0</v>
      </c>
      <c r="GR237" s="184">
        <v>0</v>
      </c>
      <c r="GS237" s="184">
        <v>0</v>
      </c>
      <c r="GT237" s="184">
        <v>0</v>
      </c>
      <c r="GU237" s="184">
        <v>0</v>
      </c>
      <c r="GV237" s="184">
        <v>0</v>
      </c>
      <c r="GW237" s="184">
        <v>0</v>
      </c>
      <c r="GX237" s="184"/>
      <c r="GY237" s="184">
        <f ca="1">SUM(OFFSET(GL237,,1):GX237)</f>
        <v>0</v>
      </c>
    </row>
    <row r="238" spans="1:207" s="137" customFormat="1" ht="12" customHeight="1">
      <c r="A238" s="133"/>
      <c r="B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Y238" s="133"/>
      <c r="Z238" s="133"/>
      <c r="AA238" s="190"/>
      <c r="AB238" s="190" t="s">
        <v>181</v>
      </c>
      <c r="AC238" s="188">
        <f>SUM(AC221:AC237)</f>
        <v>0</v>
      </c>
      <c r="AD238" s="188">
        <f t="shared" ref="AD238:AN238" si="443">SUM(AD221:AD237)</f>
        <v>1277226.5248103174</v>
      </c>
      <c r="AE238" s="188">
        <f t="shared" si="443"/>
        <v>685224.08979999996</v>
      </c>
      <c r="AF238" s="188">
        <f t="shared" si="443"/>
        <v>780799.0031384388</v>
      </c>
      <c r="AG238" s="188">
        <f t="shared" si="443"/>
        <v>374018.33380000002</v>
      </c>
      <c r="AH238" s="188">
        <f t="shared" si="443"/>
        <v>423856.90517812001</v>
      </c>
      <c r="AI238" s="188">
        <f t="shared" si="443"/>
        <v>286653.6491501925</v>
      </c>
      <c r="AJ238" s="188">
        <f t="shared" si="443"/>
        <v>796512.5885208</v>
      </c>
      <c r="AK238" s="188">
        <f t="shared" si="443"/>
        <v>840875.62468000001</v>
      </c>
      <c r="AL238" s="188">
        <f t="shared" si="443"/>
        <v>702192.75216505921</v>
      </c>
      <c r="AM238" s="188">
        <f t="shared" si="443"/>
        <v>675454.61868630955</v>
      </c>
      <c r="AN238" s="188">
        <f t="shared" si="443"/>
        <v>0</v>
      </c>
      <c r="AO238" s="188"/>
      <c r="AP238" s="188">
        <f ca="1">SUM(OFFSET(AC238,,1):AO238)</f>
        <v>6842814.089929238</v>
      </c>
      <c r="AQ238" s="189"/>
      <c r="AR238" s="188">
        <f>SUM(AR221:AR237)</f>
        <v>0</v>
      </c>
      <c r="AS238" s="188">
        <f t="shared" ref="AS238:BC238" si="444">SUM(AS221:AS237)</f>
        <v>1363611.5798103171</v>
      </c>
      <c r="AT238" s="188">
        <f t="shared" si="444"/>
        <v>680763.68980000005</v>
      </c>
      <c r="AU238" s="188">
        <f t="shared" si="444"/>
        <v>785415.16313843883</v>
      </c>
      <c r="AV238" s="188">
        <f t="shared" si="444"/>
        <v>374532.52100000001</v>
      </c>
      <c r="AW238" s="188">
        <f t="shared" si="444"/>
        <v>421754.79619999998</v>
      </c>
      <c r="AX238" s="188">
        <f t="shared" si="444"/>
        <v>296205.92009419249</v>
      </c>
      <c r="AY238" s="188">
        <f t="shared" si="444"/>
        <v>827716.54279999994</v>
      </c>
      <c r="AZ238" s="188">
        <f t="shared" si="444"/>
        <v>841819.53379999998</v>
      </c>
      <c r="BA238" s="188">
        <f t="shared" si="444"/>
        <v>693880.8321650594</v>
      </c>
      <c r="BB238" s="188">
        <f t="shared" si="444"/>
        <v>674527.13868630957</v>
      </c>
      <c r="BC238" s="188">
        <f t="shared" si="444"/>
        <v>0</v>
      </c>
      <c r="BD238" s="188"/>
      <c r="BE238" s="188">
        <f ca="1">SUM(OFFSET(AR238,,1):BD238)</f>
        <v>6960227.7174943183</v>
      </c>
      <c r="BF238" s="189"/>
      <c r="BG238" s="188">
        <f t="shared" ca="1" si="442"/>
        <v>0</v>
      </c>
      <c r="BH238" s="188">
        <f t="shared" ca="1" si="442"/>
        <v>86385.054999999702</v>
      </c>
      <c r="BI238" s="188">
        <f t="shared" ca="1" si="442"/>
        <v>-4460.3999999999069</v>
      </c>
      <c r="BJ238" s="188">
        <f t="shared" ca="1" si="442"/>
        <v>4616.1600000000326</v>
      </c>
      <c r="BK238" s="188">
        <f t="shared" ca="1" si="442"/>
        <v>514.18719999998575</v>
      </c>
      <c r="BL238" s="188">
        <f t="shared" ca="1" si="442"/>
        <v>-2102.108978120028</v>
      </c>
      <c r="BM238" s="188">
        <f t="shared" ca="1" si="442"/>
        <v>9552.270943999989</v>
      </c>
      <c r="BN238" s="188">
        <f t="shared" ca="1" si="442"/>
        <v>31203.954279199941</v>
      </c>
      <c r="BO238" s="188">
        <f t="shared" ca="1" si="442"/>
        <v>943.90911999996752</v>
      </c>
      <c r="BP238" s="188">
        <f t="shared" ca="1" si="442"/>
        <v>-8311.9199999998091</v>
      </c>
      <c r="BQ238" s="188">
        <f t="shared" ca="1" si="442"/>
        <v>-927.47999999998137</v>
      </c>
      <c r="BR238" s="188">
        <f t="shared" ca="1" si="442"/>
        <v>0</v>
      </c>
      <c r="BS238" s="188"/>
      <c r="BT238" s="188">
        <f ca="1">SUM(OFFSET(BG238,,1):BS238)</f>
        <v>117413.62756507989</v>
      </c>
      <c r="BU238" s="189"/>
      <c r="BV238" s="188">
        <f>SUM(BV221:BV237)</f>
        <v>0</v>
      </c>
      <c r="BW238" s="188">
        <f t="shared" ref="BW238:CG238" si="445">SUM(BW221:BW237)</f>
        <v>1388950.7153243416</v>
      </c>
      <c r="BX238" s="188">
        <f t="shared" si="445"/>
        <v>539655.94234042556</v>
      </c>
      <c r="BY238" s="188">
        <f t="shared" si="445"/>
        <v>656425.70130769268</v>
      </c>
      <c r="BZ238" s="188">
        <f t="shared" si="445"/>
        <v>197846.74769818134</v>
      </c>
      <c r="CA238" s="188">
        <f t="shared" si="445"/>
        <v>263877.93602000002</v>
      </c>
      <c r="CB238" s="188">
        <f t="shared" si="445"/>
        <v>257093.06250219283</v>
      </c>
      <c r="CC238" s="188">
        <f t="shared" si="445"/>
        <v>672874.84896520001</v>
      </c>
      <c r="CD238" s="188">
        <f t="shared" si="445"/>
        <v>667831.86568000005</v>
      </c>
      <c r="CE238" s="188">
        <f t="shared" si="445"/>
        <v>872238.71496764966</v>
      </c>
      <c r="CF238" s="188">
        <f t="shared" si="445"/>
        <v>590983.03626525565</v>
      </c>
      <c r="CG238" s="188">
        <f t="shared" si="445"/>
        <v>0</v>
      </c>
      <c r="CH238" s="188"/>
      <c r="CI238" s="188">
        <f ca="1">SUM(OFFSET(BV238,,1):CH238)</f>
        <v>6107778.5710709393</v>
      </c>
      <c r="CJ238" s="189"/>
      <c r="CK238" s="188">
        <f>SUM(CK221:CK237)</f>
        <v>0</v>
      </c>
      <c r="CL238" s="188">
        <f t="shared" ref="CL238:CV238" si="446">SUM(CL221:CL237)</f>
        <v>1368045.8145018998</v>
      </c>
      <c r="CM238" s="188">
        <f t="shared" si="446"/>
        <v>396081.22781914892</v>
      </c>
      <c r="CN238" s="188">
        <f t="shared" si="446"/>
        <v>504737.67061538459</v>
      </c>
      <c r="CO238" s="188">
        <f t="shared" si="446"/>
        <v>154412.53101524993</v>
      </c>
      <c r="CP238" s="188">
        <f t="shared" si="446"/>
        <v>225351.75172100001</v>
      </c>
      <c r="CQ238" s="188">
        <f t="shared" si="446"/>
        <v>219703.81321419252</v>
      </c>
      <c r="CR238" s="188">
        <f t="shared" si="446"/>
        <v>602493.89282960002</v>
      </c>
      <c r="CS238" s="188">
        <f t="shared" si="446"/>
        <v>505613.94407999999</v>
      </c>
      <c r="CT238" s="188">
        <f t="shared" si="446"/>
        <v>646307.22632457735</v>
      </c>
      <c r="CU238" s="188">
        <f t="shared" si="446"/>
        <v>448472.22103676107</v>
      </c>
      <c r="CV238" s="188">
        <f t="shared" si="446"/>
        <v>0</v>
      </c>
      <c r="CW238" s="188"/>
      <c r="CX238" s="188">
        <f ca="1">SUM(OFFSET(CK238,,1):CW238)</f>
        <v>5071220.0931578139</v>
      </c>
      <c r="CY238" s="189"/>
      <c r="CZ238" s="188">
        <f>SUM(CZ221:CZ237)</f>
        <v>0</v>
      </c>
      <c r="DA238" s="188">
        <f t="shared" ref="DA238:DK238" si="447">SUM(DA221:DA237)</f>
        <v>1531423.1905559779</v>
      </c>
      <c r="DB238" s="188">
        <f t="shared" si="447"/>
        <v>396590.24281914881</v>
      </c>
      <c r="DC238" s="188">
        <f t="shared" si="447"/>
        <v>508460.27784615383</v>
      </c>
      <c r="DD238" s="188">
        <f t="shared" si="447"/>
        <v>151308.59375165802</v>
      </c>
      <c r="DE238" s="188">
        <f t="shared" si="447"/>
        <v>249649.92522099998</v>
      </c>
      <c r="DF238" s="188">
        <f t="shared" si="447"/>
        <v>230046.63671419251</v>
      </c>
      <c r="DG238" s="188">
        <f t="shared" si="447"/>
        <v>661016.18146073597</v>
      </c>
      <c r="DH238" s="188">
        <f t="shared" si="447"/>
        <v>505613.94407999999</v>
      </c>
      <c r="DI238" s="188">
        <f t="shared" si="447"/>
        <v>676407.45756993874</v>
      </c>
      <c r="DJ238" s="188">
        <f t="shared" si="447"/>
        <v>455215.97846597258</v>
      </c>
      <c r="DK238" s="188">
        <f t="shared" si="447"/>
        <v>0</v>
      </c>
      <c r="DL238" s="188"/>
      <c r="DM238" s="188">
        <f ca="1">SUM(OFFSET(CZ238,,1):DL238)</f>
        <v>5365732.4284847789</v>
      </c>
      <c r="DN238" s="189"/>
      <c r="DO238" s="188">
        <f>SUM(DO221:DO237)</f>
        <v>0</v>
      </c>
      <c r="DP238" s="188">
        <f t="shared" ref="DP238:DZ238" si="448">SUM(DP221:DP237)</f>
        <v>1601438.2575720861</v>
      </c>
      <c r="DQ238" s="188">
        <f t="shared" si="448"/>
        <v>396590.24281914881</v>
      </c>
      <c r="DR238" s="188">
        <f t="shared" si="448"/>
        <v>512182.88507692318</v>
      </c>
      <c r="DS238" s="188">
        <f t="shared" si="448"/>
        <v>154379.27613156504</v>
      </c>
      <c r="DT238" s="188">
        <f t="shared" si="448"/>
        <v>264340.53882100002</v>
      </c>
      <c r="DU238" s="188">
        <f t="shared" si="448"/>
        <v>237359.28783819251</v>
      </c>
      <c r="DV238" s="188">
        <f t="shared" si="448"/>
        <v>671143.15899201296</v>
      </c>
      <c r="DW238" s="188">
        <f t="shared" si="448"/>
        <v>505613.94407999999</v>
      </c>
      <c r="DX238" s="188">
        <f t="shared" si="448"/>
        <v>706130.04454102297</v>
      </c>
      <c r="DY238" s="188">
        <f t="shared" si="448"/>
        <v>455372.37667385791</v>
      </c>
      <c r="DZ238" s="188">
        <f t="shared" si="448"/>
        <v>0</v>
      </c>
      <c r="EA238" s="188"/>
      <c r="EB238" s="188">
        <f ca="1">SUM(OFFSET(DO238,,1):EA238)</f>
        <v>5504550.0125458091</v>
      </c>
      <c r="EC238" s="189"/>
      <c r="ED238" s="188">
        <f>SUM(ED221:ED237)</f>
        <v>0</v>
      </c>
      <c r="EE238" s="188">
        <f t="shared" ref="EE238:EO238" si="449">SUM(EE221:EE237)</f>
        <v>1633821.9291503788</v>
      </c>
      <c r="EF238" s="188">
        <f t="shared" si="449"/>
        <v>399489.34777914884</v>
      </c>
      <c r="EG238" s="188">
        <f t="shared" si="449"/>
        <v>515378.73413538467</v>
      </c>
      <c r="EH238" s="188">
        <f t="shared" si="449"/>
        <v>155792.31582079083</v>
      </c>
      <c r="EI238" s="188">
        <f t="shared" si="449"/>
        <v>280577.081100668</v>
      </c>
      <c r="EJ238" s="188">
        <f t="shared" si="449"/>
        <v>150895.45247931252</v>
      </c>
      <c r="EK238" s="188">
        <f t="shared" si="449"/>
        <v>461466.686578519</v>
      </c>
      <c r="EL238" s="188">
        <f t="shared" si="449"/>
        <v>508596.8346912</v>
      </c>
      <c r="EM238" s="188">
        <f t="shared" si="449"/>
        <v>725599.00595801091</v>
      </c>
      <c r="EN238" s="188">
        <f t="shared" si="449"/>
        <v>458290.7041829619</v>
      </c>
      <c r="EO238" s="188">
        <f t="shared" si="449"/>
        <v>0</v>
      </c>
      <c r="EP238" s="188"/>
      <c r="EQ238" s="188">
        <f ca="1">SUM(OFFSET(ED238,,1):EP238)</f>
        <v>5289908.0918763755</v>
      </c>
      <c r="ER238" s="189"/>
      <c r="ES238" s="188">
        <f>SUM(ES221:ES237)</f>
        <v>0</v>
      </c>
      <c r="ET238" s="188">
        <f t="shared" ref="ET238:FD238" si="450">SUM(ET221:ET237)</f>
        <v>1635323.973594683</v>
      </c>
      <c r="EU238" s="188">
        <f t="shared" si="450"/>
        <v>399948.4913039488</v>
      </c>
      <c r="EV238" s="188">
        <f t="shared" si="450"/>
        <v>515851.45349067706</v>
      </c>
      <c r="EW238" s="188">
        <f t="shared" si="450"/>
        <v>155982.34009370784</v>
      </c>
      <c r="EX238" s="188">
        <f t="shared" si="450"/>
        <v>281760.82578796626</v>
      </c>
      <c r="EY238" s="188">
        <f t="shared" si="450"/>
        <v>151177.41177229813</v>
      </c>
      <c r="EZ238" s="188">
        <f t="shared" si="450"/>
        <v>442483.52579442179</v>
      </c>
      <c r="FA238" s="188">
        <f t="shared" si="450"/>
        <v>509069.24770425598</v>
      </c>
      <c r="FB238" s="188">
        <f t="shared" si="450"/>
        <v>726741.26358041097</v>
      </c>
      <c r="FC238" s="188">
        <f t="shared" si="450"/>
        <v>458752.892064235</v>
      </c>
      <c r="FD238" s="188">
        <f t="shared" si="450"/>
        <v>0</v>
      </c>
      <c r="FE238" s="188"/>
      <c r="FF238" s="188">
        <f ca="1">SUM(OFFSET(ES238,,1):FE238)</f>
        <v>5277091.4251866052</v>
      </c>
      <c r="FG238" s="189"/>
      <c r="FH238" s="188">
        <f>SUM(FH221:FH237)</f>
        <v>0</v>
      </c>
      <c r="FI238" s="188">
        <f t="shared" ref="FI238:FS238" si="451">SUM(FI221:FI237)</f>
        <v>1636178.2899090101</v>
      </c>
      <c r="FJ238" s="188">
        <f t="shared" si="451"/>
        <v>400409.93054637284</v>
      </c>
      <c r="FK238" s="188">
        <f t="shared" si="451"/>
        <v>516326.53644274577</v>
      </c>
      <c r="FL238" s="188">
        <f t="shared" si="451"/>
        <v>156173.31448798935</v>
      </c>
      <c r="FM238" s="188">
        <f t="shared" si="451"/>
        <v>282101.0551587012</v>
      </c>
      <c r="FN238" s="188">
        <f t="shared" si="451"/>
        <v>151365.25378264862</v>
      </c>
      <c r="FO238" s="188">
        <f t="shared" si="451"/>
        <v>442830.88372700987</v>
      </c>
      <c r="FP238" s="188">
        <f t="shared" si="451"/>
        <v>509544.02278237732</v>
      </c>
      <c r="FQ238" s="188">
        <f t="shared" si="451"/>
        <v>727606.16017092299</v>
      </c>
      <c r="FR238" s="188">
        <f t="shared" si="451"/>
        <v>459217.39088491449</v>
      </c>
      <c r="FS238" s="188">
        <f t="shared" si="451"/>
        <v>0</v>
      </c>
      <c r="FT238" s="188"/>
      <c r="FU238" s="188">
        <f ca="1">SUM(OFFSET(FH238,,1):FT238)</f>
        <v>5281752.8378926935</v>
      </c>
      <c r="FV238" s="189"/>
      <c r="FW238" s="188">
        <f>SUM(FW221:FW237)</f>
        <v>0</v>
      </c>
      <c r="FX238" s="188">
        <f t="shared" ref="FX238:GH238" si="452">SUM(FX221:FX237)</f>
        <v>1637036.8778049091</v>
      </c>
      <c r="FY238" s="188">
        <f t="shared" si="452"/>
        <v>400873.67698500893</v>
      </c>
      <c r="FZ238" s="188">
        <f t="shared" si="452"/>
        <v>516803.99480957491</v>
      </c>
      <c r="GA238" s="188">
        <f t="shared" si="452"/>
        <v>156365.24375424223</v>
      </c>
      <c r="GB238" s="188">
        <f t="shared" si="452"/>
        <v>282442.98567628971</v>
      </c>
      <c r="GC238" s="188">
        <f t="shared" si="452"/>
        <v>151554.03500305093</v>
      </c>
      <c r="GD238" s="188">
        <f t="shared" si="452"/>
        <v>443179.97844926093</v>
      </c>
      <c r="GE238" s="188">
        <f t="shared" si="452"/>
        <v>510021.17173588916</v>
      </c>
      <c r="GF238" s="188">
        <f t="shared" si="452"/>
        <v>728475.38124438794</v>
      </c>
      <c r="GG238" s="188">
        <f t="shared" si="452"/>
        <v>459684.21219969739</v>
      </c>
      <c r="GH238" s="188">
        <f t="shared" si="452"/>
        <v>0</v>
      </c>
      <c r="GI238" s="188"/>
      <c r="GJ238" s="188">
        <f ca="1">SUM(OFFSET(FW238,,1):GI238)</f>
        <v>5286437.5576623101</v>
      </c>
      <c r="GK238" s="189"/>
      <c r="GL238" s="188">
        <f>SUM(GL221:GL237)</f>
        <v>0</v>
      </c>
      <c r="GM238" s="188">
        <f t="shared" ref="GM238:GW238" si="453">SUM(GM221:GM237)</f>
        <v>1637899.7586402881</v>
      </c>
      <c r="GN238" s="188">
        <f t="shared" si="453"/>
        <v>401339.74215583835</v>
      </c>
      <c r="GO238" s="188">
        <f t="shared" si="453"/>
        <v>517283.84046823828</v>
      </c>
      <c r="GP238" s="188">
        <f t="shared" si="453"/>
        <v>156558.13266682654</v>
      </c>
      <c r="GQ238" s="188">
        <f t="shared" si="453"/>
        <v>282786.62584646617</v>
      </c>
      <c r="GR238" s="188">
        <f t="shared" si="453"/>
        <v>151743.76012955524</v>
      </c>
      <c r="GS238" s="188">
        <f t="shared" si="453"/>
        <v>443530.81864512328</v>
      </c>
      <c r="GT238" s="188">
        <f t="shared" si="453"/>
        <v>510500.70643416868</v>
      </c>
      <c r="GU238" s="188">
        <f t="shared" si="453"/>
        <v>729348.94842321996</v>
      </c>
      <c r="GV238" s="188">
        <f t="shared" si="453"/>
        <v>460153.36762105429</v>
      </c>
      <c r="GW238" s="188">
        <f t="shared" si="453"/>
        <v>0</v>
      </c>
      <c r="GX238" s="188"/>
      <c r="GY238" s="188">
        <f ca="1">SUM(OFFSET(GL238,,1):GX238)</f>
        <v>5291145.7010307787</v>
      </c>
    </row>
    <row r="239" spans="1:207" s="137" customFormat="1" ht="12" customHeight="1">
      <c r="A239" s="133"/>
      <c r="B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Y239" s="133"/>
      <c r="Z239" s="133"/>
      <c r="AA239" s="183"/>
      <c r="AB239" s="190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5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5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5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5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5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5"/>
      <c r="DO239" s="184"/>
      <c r="DP239" s="184"/>
      <c r="DQ239" s="184"/>
      <c r="DR239" s="184"/>
      <c r="DS239" s="184"/>
      <c r="DT239" s="184"/>
      <c r="DU239" s="184"/>
      <c r="DV239" s="184"/>
      <c r="DW239" s="184"/>
      <c r="DX239" s="184"/>
      <c r="DY239" s="184"/>
      <c r="DZ239" s="184"/>
      <c r="EA239" s="184"/>
      <c r="EB239" s="184"/>
      <c r="EC239" s="185"/>
      <c r="ED239" s="184"/>
      <c r="EE239" s="184"/>
      <c r="EF239" s="184"/>
      <c r="EG239" s="184"/>
      <c r="EH239" s="184"/>
      <c r="EI239" s="184"/>
      <c r="EJ239" s="184"/>
      <c r="EK239" s="184"/>
      <c r="EL239" s="184"/>
      <c r="EM239" s="184"/>
      <c r="EN239" s="184"/>
      <c r="EO239" s="184"/>
      <c r="EP239" s="184"/>
      <c r="EQ239" s="184"/>
      <c r="ER239" s="185"/>
      <c r="ES239" s="184"/>
      <c r="ET239" s="184"/>
      <c r="EU239" s="184"/>
      <c r="EV239" s="184"/>
      <c r="EW239" s="184"/>
      <c r="EX239" s="184"/>
      <c r="EY239" s="184"/>
      <c r="EZ239" s="184"/>
      <c r="FA239" s="184"/>
      <c r="FB239" s="184"/>
      <c r="FC239" s="184"/>
      <c r="FD239" s="184"/>
      <c r="FE239" s="184"/>
      <c r="FF239" s="184"/>
      <c r="FG239" s="185"/>
      <c r="FH239" s="184"/>
      <c r="FI239" s="184"/>
      <c r="FJ239" s="184"/>
      <c r="FK239" s="184"/>
      <c r="FL239" s="184"/>
      <c r="FM239" s="184"/>
      <c r="FN239" s="184"/>
      <c r="FO239" s="184"/>
      <c r="FP239" s="184"/>
      <c r="FQ239" s="184"/>
      <c r="FR239" s="184"/>
      <c r="FS239" s="184"/>
      <c r="FT239" s="184"/>
      <c r="FU239" s="184"/>
      <c r="FV239" s="185"/>
      <c r="FW239" s="184"/>
      <c r="FX239" s="184"/>
      <c r="FY239" s="184"/>
      <c r="FZ239" s="184"/>
      <c r="GA239" s="184"/>
      <c r="GB239" s="184"/>
      <c r="GC239" s="184"/>
      <c r="GD239" s="184"/>
      <c r="GE239" s="184"/>
      <c r="GF239" s="184"/>
      <c r="GG239" s="184"/>
      <c r="GH239" s="184"/>
      <c r="GI239" s="184"/>
      <c r="GJ239" s="184"/>
      <c r="GK239" s="185"/>
      <c r="GL239" s="184"/>
      <c r="GM239" s="184"/>
      <c r="GN239" s="184"/>
      <c r="GO239" s="184"/>
      <c r="GP239" s="184"/>
      <c r="GQ239" s="184"/>
      <c r="GR239" s="184"/>
      <c r="GS239" s="184"/>
      <c r="GT239" s="184"/>
      <c r="GU239" s="184"/>
      <c r="GV239" s="184"/>
      <c r="GW239" s="184"/>
      <c r="GX239" s="184"/>
      <c r="GY239" s="184"/>
    </row>
    <row r="240" spans="1:207" s="137" customFormat="1" ht="12" customHeight="1">
      <c r="A240" s="133"/>
      <c r="B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Y240" s="133"/>
      <c r="Z240" s="133"/>
      <c r="AA240" s="190" t="s">
        <v>180</v>
      </c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5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5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5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5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5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5"/>
      <c r="DO240" s="184"/>
      <c r="DP240" s="184"/>
      <c r="DQ240" s="184"/>
      <c r="DR240" s="184"/>
      <c r="DS240" s="184"/>
      <c r="DT240" s="184"/>
      <c r="DU240" s="184"/>
      <c r="DV240" s="184"/>
      <c r="DW240" s="184"/>
      <c r="DX240" s="184"/>
      <c r="DY240" s="184"/>
      <c r="DZ240" s="184"/>
      <c r="EA240" s="184"/>
      <c r="EB240" s="184"/>
      <c r="EC240" s="185"/>
      <c r="ED240" s="184"/>
      <c r="EE240" s="184"/>
      <c r="EF240" s="184"/>
      <c r="EG240" s="184"/>
      <c r="EH240" s="184"/>
      <c r="EI240" s="184"/>
      <c r="EJ240" s="184"/>
      <c r="EK240" s="184"/>
      <c r="EL240" s="184"/>
      <c r="EM240" s="184"/>
      <c r="EN240" s="184"/>
      <c r="EO240" s="184"/>
      <c r="EP240" s="184"/>
      <c r="EQ240" s="184"/>
      <c r="ER240" s="185"/>
      <c r="ES240" s="184"/>
      <c r="ET240" s="184"/>
      <c r="EU240" s="184"/>
      <c r="EV240" s="184"/>
      <c r="EW240" s="184"/>
      <c r="EX240" s="184"/>
      <c r="EY240" s="184"/>
      <c r="EZ240" s="184"/>
      <c r="FA240" s="184"/>
      <c r="FB240" s="184"/>
      <c r="FC240" s="184"/>
      <c r="FD240" s="184"/>
      <c r="FE240" s="184"/>
      <c r="FF240" s="184"/>
      <c r="FG240" s="185"/>
      <c r="FH240" s="184"/>
      <c r="FI240" s="184"/>
      <c r="FJ240" s="184"/>
      <c r="FK240" s="184"/>
      <c r="FL240" s="184"/>
      <c r="FM240" s="184"/>
      <c r="FN240" s="184"/>
      <c r="FO240" s="184"/>
      <c r="FP240" s="184"/>
      <c r="FQ240" s="184"/>
      <c r="FR240" s="184"/>
      <c r="FS240" s="184"/>
      <c r="FT240" s="184"/>
      <c r="FU240" s="184"/>
      <c r="FV240" s="185"/>
      <c r="FW240" s="184"/>
      <c r="FX240" s="184"/>
      <c r="FY240" s="184"/>
      <c r="FZ240" s="184"/>
      <c r="GA240" s="184"/>
      <c r="GB240" s="184"/>
      <c r="GC240" s="184"/>
      <c r="GD240" s="184"/>
      <c r="GE240" s="184"/>
      <c r="GF240" s="184"/>
      <c r="GG240" s="184"/>
      <c r="GH240" s="184"/>
      <c r="GI240" s="184"/>
      <c r="GJ240" s="184"/>
      <c r="GK240" s="185"/>
      <c r="GL240" s="184"/>
      <c r="GM240" s="184"/>
      <c r="GN240" s="184"/>
      <c r="GO240" s="184"/>
      <c r="GP240" s="184"/>
      <c r="GQ240" s="184"/>
      <c r="GR240" s="184"/>
      <c r="GS240" s="184"/>
      <c r="GT240" s="184"/>
      <c r="GU240" s="184"/>
      <c r="GV240" s="184"/>
      <c r="GW240" s="184"/>
      <c r="GX240" s="184"/>
      <c r="GY240" s="184"/>
    </row>
    <row r="241" spans="1:207" s="137" customFormat="1" ht="12" hidden="1" customHeight="1">
      <c r="A241" s="172" t="str">
        <f t="shared" ref="A241:A272" ca="1" si="454">IF(SUM(AC241:BG241)=0,"#hiderow","#showrow")</f>
        <v>#hiderow</v>
      </c>
      <c r="B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61">
        <f t="shared" ref="U241:U271" si="455">V241</f>
        <v>8631</v>
      </c>
      <c r="V241" s="186">
        <v>8631</v>
      </c>
      <c r="W241" s="133"/>
      <c r="Y241" s="133"/>
      <c r="Z241" s="133"/>
      <c r="AA241" s="183">
        <f t="shared" ref="AA241:AA271" si="456">V241</f>
        <v>8631</v>
      </c>
      <c r="AB241" s="183" t="s">
        <v>318</v>
      </c>
      <c r="AC241" s="184"/>
      <c r="AD241" s="184">
        <v>0</v>
      </c>
      <c r="AE241" s="184">
        <v>0</v>
      </c>
      <c r="AF241" s="184">
        <v>0</v>
      </c>
      <c r="AG241" s="184">
        <v>0</v>
      </c>
      <c r="AH241" s="184">
        <v>0</v>
      </c>
      <c r="AI241" s="184">
        <v>0</v>
      </c>
      <c r="AJ241" s="184">
        <v>0</v>
      </c>
      <c r="AK241" s="184">
        <v>0</v>
      </c>
      <c r="AL241" s="184">
        <v>0</v>
      </c>
      <c r="AM241" s="184">
        <v>0</v>
      </c>
      <c r="AN241" s="184">
        <v>0</v>
      </c>
      <c r="AO241" s="184"/>
      <c r="AP241" s="184">
        <f ca="1">SUM(OFFSET(AC241,,1):AO241)</f>
        <v>0</v>
      </c>
      <c r="AQ241" s="185"/>
      <c r="AR241" s="184">
        <v>0</v>
      </c>
      <c r="AS241" s="184">
        <v>0</v>
      </c>
      <c r="AT241" s="184">
        <v>0</v>
      </c>
      <c r="AU241" s="184">
        <v>0</v>
      </c>
      <c r="AV241" s="184">
        <v>0</v>
      </c>
      <c r="AW241" s="184">
        <v>0</v>
      </c>
      <c r="AX241" s="184">
        <v>0</v>
      </c>
      <c r="AY241" s="184">
        <v>0</v>
      </c>
      <c r="AZ241" s="184">
        <v>0</v>
      </c>
      <c r="BA241" s="184">
        <v>0</v>
      </c>
      <c r="BB241" s="184">
        <v>0</v>
      </c>
      <c r="BC241" s="184">
        <v>0</v>
      </c>
      <c r="BD241" s="184"/>
      <c r="BE241" s="184">
        <f ca="1">SUM(OFFSET(AR241,,1):BD241)</f>
        <v>0</v>
      </c>
      <c r="BF241" s="185"/>
      <c r="BG241" s="184">
        <f t="shared" ref="BG241:BR250" ca="1" si="457">OFFSET($AR241,,COLUMN()-COLUMN($BG241))-OFFSET($AC241,,COLUMN()-COLUMN($BG241))</f>
        <v>0</v>
      </c>
      <c r="BH241" s="184">
        <f t="shared" ca="1" si="457"/>
        <v>0</v>
      </c>
      <c r="BI241" s="184">
        <f t="shared" ca="1" si="457"/>
        <v>0</v>
      </c>
      <c r="BJ241" s="184">
        <f t="shared" ca="1" si="457"/>
        <v>0</v>
      </c>
      <c r="BK241" s="184">
        <f t="shared" ca="1" si="457"/>
        <v>0</v>
      </c>
      <c r="BL241" s="184">
        <f t="shared" ca="1" si="457"/>
        <v>0</v>
      </c>
      <c r="BM241" s="184">
        <f t="shared" ca="1" si="457"/>
        <v>0</v>
      </c>
      <c r="BN241" s="184">
        <f t="shared" ca="1" si="457"/>
        <v>0</v>
      </c>
      <c r="BO241" s="184">
        <f t="shared" ca="1" si="457"/>
        <v>0</v>
      </c>
      <c r="BP241" s="184">
        <f t="shared" ca="1" si="457"/>
        <v>0</v>
      </c>
      <c r="BQ241" s="184">
        <f t="shared" ca="1" si="457"/>
        <v>0</v>
      </c>
      <c r="BR241" s="184">
        <f t="shared" ca="1" si="457"/>
        <v>0</v>
      </c>
      <c r="BS241" s="184"/>
      <c r="BT241" s="184">
        <f ca="1">SUM(OFFSET(BG241,,1):BS241)</f>
        <v>0</v>
      </c>
      <c r="BU241" s="185"/>
      <c r="BV241" s="184">
        <v>0</v>
      </c>
      <c r="BW241" s="184">
        <v>0</v>
      </c>
      <c r="BX241" s="184">
        <v>0</v>
      </c>
      <c r="BY241" s="184">
        <v>0</v>
      </c>
      <c r="BZ241" s="184">
        <v>0</v>
      </c>
      <c r="CA241" s="184">
        <v>0</v>
      </c>
      <c r="CB241" s="184">
        <v>0</v>
      </c>
      <c r="CC241" s="184">
        <v>0</v>
      </c>
      <c r="CD241" s="184">
        <v>0</v>
      </c>
      <c r="CE241" s="184">
        <v>0</v>
      </c>
      <c r="CF241" s="184">
        <v>0</v>
      </c>
      <c r="CG241" s="184">
        <v>0</v>
      </c>
      <c r="CH241" s="184"/>
      <c r="CI241" s="184">
        <f ca="1">SUM(OFFSET(BV241,,1):CH241)</f>
        <v>0</v>
      </c>
      <c r="CJ241" s="185"/>
      <c r="CK241" s="184">
        <v>0</v>
      </c>
      <c r="CL241" s="184">
        <v>0</v>
      </c>
      <c r="CM241" s="184">
        <v>0</v>
      </c>
      <c r="CN241" s="184">
        <v>0</v>
      </c>
      <c r="CO241" s="184">
        <v>0</v>
      </c>
      <c r="CP241" s="184">
        <v>0</v>
      </c>
      <c r="CQ241" s="184">
        <v>0</v>
      </c>
      <c r="CR241" s="184">
        <v>0</v>
      </c>
      <c r="CS241" s="184">
        <v>0</v>
      </c>
      <c r="CT241" s="184">
        <v>0</v>
      </c>
      <c r="CU241" s="184">
        <v>0</v>
      </c>
      <c r="CV241" s="184">
        <v>0</v>
      </c>
      <c r="CW241" s="184"/>
      <c r="CX241" s="184">
        <f ca="1">SUM(OFFSET(CK241,,1):CW241)</f>
        <v>0</v>
      </c>
      <c r="CY241" s="185"/>
      <c r="CZ241" s="184">
        <v>0</v>
      </c>
      <c r="DA241" s="184">
        <v>0</v>
      </c>
      <c r="DB241" s="184">
        <v>0</v>
      </c>
      <c r="DC241" s="184">
        <v>0</v>
      </c>
      <c r="DD241" s="184">
        <v>0</v>
      </c>
      <c r="DE241" s="184">
        <v>0</v>
      </c>
      <c r="DF241" s="184">
        <v>0</v>
      </c>
      <c r="DG241" s="184">
        <v>0</v>
      </c>
      <c r="DH241" s="184">
        <v>0</v>
      </c>
      <c r="DI241" s="184">
        <v>0</v>
      </c>
      <c r="DJ241" s="184">
        <v>0</v>
      </c>
      <c r="DK241" s="184">
        <v>0</v>
      </c>
      <c r="DL241" s="184"/>
      <c r="DM241" s="184">
        <f ca="1">SUM(OFFSET(CZ241,,1):DL241)</f>
        <v>0</v>
      </c>
      <c r="DN241" s="185"/>
      <c r="DO241" s="184">
        <v>0</v>
      </c>
      <c r="DP241" s="184">
        <v>0</v>
      </c>
      <c r="DQ241" s="184">
        <v>0</v>
      </c>
      <c r="DR241" s="184">
        <v>0</v>
      </c>
      <c r="DS241" s="184">
        <v>0</v>
      </c>
      <c r="DT241" s="184">
        <v>0</v>
      </c>
      <c r="DU241" s="184">
        <v>0</v>
      </c>
      <c r="DV241" s="184">
        <v>0</v>
      </c>
      <c r="DW241" s="184">
        <v>0</v>
      </c>
      <c r="DX241" s="184">
        <v>0</v>
      </c>
      <c r="DY241" s="184">
        <v>0</v>
      </c>
      <c r="DZ241" s="184">
        <v>0</v>
      </c>
      <c r="EA241" s="184"/>
      <c r="EB241" s="184">
        <f ca="1">SUM(OFFSET(DO241,,1):EA241)</f>
        <v>0</v>
      </c>
      <c r="EC241" s="185"/>
      <c r="ED241" s="184">
        <v>0</v>
      </c>
      <c r="EE241" s="184">
        <v>0</v>
      </c>
      <c r="EF241" s="184">
        <v>0</v>
      </c>
      <c r="EG241" s="184">
        <v>0</v>
      </c>
      <c r="EH241" s="184">
        <v>0</v>
      </c>
      <c r="EI241" s="184">
        <v>0</v>
      </c>
      <c r="EJ241" s="184">
        <v>0</v>
      </c>
      <c r="EK241" s="184">
        <v>0</v>
      </c>
      <c r="EL241" s="184">
        <v>0</v>
      </c>
      <c r="EM241" s="184">
        <v>0</v>
      </c>
      <c r="EN241" s="184">
        <v>0</v>
      </c>
      <c r="EO241" s="184">
        <v>0</v>
      </c>
      <c r="EP241" s="184"/>
      <c r="EQ241" s="184">
        <f ca="1">SUM(OFFSET(ED241,,1):EP241)</f>
        <v>0</v>
      </c>
      <c r="ER241" s="185"/>
      <c r="ES241" s="184">
        <v>0</v>
      </c>
      <c r="ET241" s="184">
        <v>0</v>
      </c>
      <c r="EU241" s="184">
        <v>0</v>
      </c>
      <c r="EV241" s="184">
        <v>0</v>
      </c>
      <c r="EW241" s="184">
        <v>0</v>
      </c>
      <c r="EX241" s="184">
        <v>0</v>
      </c>
      <c r="EY241" s="184">
        <v>0</v>
      </c>
      <c r="EZ241" s="184">
        <v>0</v>
      </c>
      <c r="FA241" s="184">
        <v>0</v>
      </c>
      <c r="FB241" s="184">
        <v>0</v>
      </c>
      <c r="FC241" s="184">
        <v>0</v>
      </c>
      <c r="FD241" s="184">
        <v>0</v>
      </c>
      <c r="FE241" s="184"/>
      <c r="FF241" s="184">
        <f ca="1">SUM(OFFSET(ES241,,1):FE241)</f>
        <v>0</v>
      </c>
      <c r="FG241" s="185"/>
      <c r="FH241" s="184">
        <v>0</v>
      </c>
      <c r="FI241" s="184">
        <v>0</v>
      </c>
      <c r="FJ241" s="184">
        <v>0</v>
      </c>
      <c r="FK241" s="184">
        <v>0</v>
      </c>
      <c r="FL241" s="184">
        <v>0</v>
      </c>
      <c r="FM241" s="184">
        <v>0</v>
      </c>
      <c r="FN241" s="184">
        <v>0</v>
      </c>
      <c r="FO241" s="184">
        <v>0</v>
      </c>
      <c r="FP241" s="184">
        <v>0</v>
      </c>
      <c r="FQ241" s="184">
        <v>0</v>
      </c>
      <c r="FR241" s="184">
        <v>0</v>
      </c>
      <c r="FS241" s="184">
        <v>0</v>
      </c>
      <c r="FT241" s="184"/>
      <c r="FU241" s="184">
        <f ca="1">SUM(OFFSET(FH241,,1):FT241)</f>
        <v>0</v>
      </c>
      <c r="FV241" s="185"/>
      <c r="FW241" s="184">
        <v>0</v>
      </c>
      <c r="FX241" s="184">
        <v>0</v>
      </c>
      <c r="FY241" s="184">
        <v>0</v>
      </c>
      <c r="FZ241" s="184">
        <v>0</v>
      </c>
      <c r="GA241" s="184">
        <v>0</v>
      </c>
      <c r="GB241" s="184">
        <v>0</v>
      </c>
      <c r="GC241" s="184">
        <v>0</v>
      </c>
      <c r="GD241" s="184">
        <v>0</v>
      </c>
      <c r="GE241" s="184">
        <v>0</v>
      </c>
      <c r="GF241" s="184">
        <v>0</v>
      </c>
      <c r="GG241" s="184">
        <v>0</v>
      </c>
      <c r="GH241" s="184">
        <v>0</v>
      </c>
      <c r="GI241" s="184"/>
      <c r="GJ241" s="184">
        <f ca="1">SUM(OFFSET(FW241,,1):GI241)</f>
        <v>0</v>
      </c>
      <c r="GK241" s="185"/>
      <c r="GL241" s="184">
        <v>0</v>
      </c>
      <c r="GM241" s="184">
        <v>0</v>
      </c>
      <c r="GN241" s="184">
        <v>0</v>
      </c>
      <c r="GO241" s="184">
        <v>0</v>
      </c>
      <c r="GP241" s="184">
        <v>0</v>
      </c>
      <c r="GQ241" s="184">
        <v>0</v>
      </c>
      <c r="GR241" s="184">
        <v>0</v>
      </c>
      <c r="GS241" s="184">
        <v>0</v>
      </c>
      <c r="GT241" s="184">
        <v>0</v>
      </c>
      <c r="GU241" s="184">
        <v>0</v>
      </c>
      <c r="GV241" s="184">
        <v>0</v>
      </c>
      <c r="GW241" s="184">
        <v>0</v>
      </c>
      <c r="GX241" s="184"/>
      <c r="GY241" s="184">
        <f ca="1">SUM(OFFSET(GL241,,1):GX241)</f>
        <v>0</v>
      </c>
    </row>
    <row r="242" spans="1:207" s="137" customFormat="1" ht="12" hidden="1" customHeight="1">
      <c r="A242" s="172" t="str">
        <f t="shared" ca="1" si="454"/>
        <v>#hiderow</v>
      </c>
      <c r="B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61">
        <f t="shared" si="455"/>
        <v>8632</v>
      </c>
      <c r="V242" s="186">
        <v>8632</v>
      </c>
      <c r="W242" s="133"/>
      <c r="Y242" s="133"/>
      <c r="Z242" s="133"/>
      <c r="AA242" s="183">
        <f t="shared" si="456"/>
        <v>8632</v>
      </c>
      <c r="AB242" s="183" t="s">
        <v>319</v>
      </c>
      <c r="AC242" s="184"/>
      <c r="AD242" s="184">
        <v>0</v>
      </c>
      <c r="AE242" s="184">
        <v>0</v>
      </c>
      <c r="AF242" s="184">
        <v>0</v>
      </c>
      <c r="AG242" s="184">
        <v>0</v>
      </c>
      <c r="AH242" s="184">
        <v>0</v>
      </c>
      <c r="AI242" s="184">
        <v>0</v>
      </c>
      <c r="AJ242" s="184">
        <v>0</v>
      </c>
      <c r="AK242" s="184">
        <v>0</v>
      </c>
      <c r="AL242" s="184">
        <v>0</v>
      </c>
      <c r="AM242" s="184">
        <v>0</v>
      </c>
      <c r="AN242" s="184">
        <v>0</v>
      </c>
      <c r="AO242" s="184"/>
      <c r="AP242" s="184">
        <f ca="1">SUM(OFFSET(AC242,,1):AO242)</f>
        <v>0</v>
      </c>
      <c r="AQ242" s="185"/>
      <c r="AR242" s="184">
        <v>0</v>
      </c>
      <c r="AS242" s="184">
        <v>0</v>
      </c>
      <c r="AT242" s="184">
        <v>0</v>
      </c>
      <c r="AU242" s="184">
        <v>0</v>
      </c>
      <c r="AV242" s="184">
        <v>0</v>
      </c>
      <c r="AW242" s="184">
        <v>0</v>
      </c>
      <c r="AX242" s="184">
        <v>0</v>
      </c>
      <c r="AY242" s="184">
        <v>0</v>
      </c>
      <c r="AZ242" s="184">
        <v>0</v>
      </c>
      <c r="BA242" s="184">
        <v>0</v>
      </c>
      <c r="BB242" s="184">
        <v>0</v>
      </c>
      <c r="BC242" s="184">
        <v>0</v>
      </c>
      <c r="BD242" s="184"/>
      <c r="BE242" s="184">
        <f ca="1">SUM(OFFSET(AR242,,1):BD242)</f>
        <v>0</v>
      </c>
      <c r="BF242" s="185"/>
      <c r="BG242" s="184">
        <f t="shared" ca="1" si="457"/>
        <v>0</v>
      </c>
      <c r="BH242" s="184">
        <f t="shared" ca="1" si="457"/>
        <v>0</v>
      </c>
      <c r="BI242" s="184">
        <f t="shared" ca="1" si="457"/>
        <v>0</v>
      </c>
      <c r="BJ242" s="184">
        <f t="shared" ca="1" si="457"/>
        <v>0</v>
      </c>
      <c r="BK242" s="184">
        <f t="shared" ca="1" si="457"/>
        <v>0</v>
      </c>
      <c r="BL242" s="184">
        <f t="shared" ca="1" si="457"/>
        <v>0</v>
      </c>
      <c r="BM242" s="184">
        <f t="shared" ca="1" si="457"/>
        <v>0</v>
      </c>
      <c r="BN242" s="184">
        <f t="shared" ca="1" si="457"/>
        <v>0</v>
      </c>
      <c r="BO242" s="184">
        <f t="shared" ca="1" si="457"/>
        <v>0</v>
      </c>
      <c r="BP242" s="184">
        <f t="shared" ca="1" si="457"/>
        <v>0</v>
      </c>
      <c r="BQ242" s="184">
        <f t="shared" ca="1" si="457"/>
        <v>0</v>
      </c>
      <c r="BR242" s="184">
        <f t="shared" ca="1" si="457"/>
        <v>0</v>
      </c>
      <c r="BS242" s="184"/>
      <c r="BT242" s="184">
        <f ca="1">SUM(OFFSET(BG242,,1):BS242)</f>
        <v>0</v>
      </c>
      <c r="BU242" s="185"/>
      <c r="BV242" s="184">
        <v>0</v>
      </c>
      <c r="BW242" s="184">
        <v>0</v>
      </c>
      <c r="BX242" s="184">
        <v>0</v>
      </c>
      <c r="BY242" s="184">
        <v>0</v>
      </c>
      <c r="BZ242" s="184">
        <v>0</v>
      </c>
      <c r="CA242" s="184">
        <v>0</v>
      </c>
      <c r="CB242" s="184">
        <v>0</v>
      </c>
      <c r="CC242" s="184">
        <v>0</v>
      </c>
      <c r="CD242" s="184">
        <v>0</v>
      </c>
      <c r="CE242" s="184">
        <v>0</v>
      </c>
      <c r="CF242" s="184">
        <v>0</v>
      </c>
      <c r="CG242" s="184">
        <v>0</v>
      </c>
      <c r="CH242" s="184"/>
      <c r="CI242" s="184">
        <f ca="1">SUM(OFFSET(BV242,,1):CH242)</f>
        <v>0</v>
      </c>
      <c r="CJ242" s="185"/>
      <c r="CK242" s="184">
        <v>0</v>
      </c>
      <c r="CL242" s="184">
        <v>0</v>
      </c>
      <c r="CM242" s="184">
        <v>0</v>
      </c>
      <c r="CN242" s="184">
        <v>0</v>
      </c>
      <c r="CO242" s="184">
        <v>0</v>
      </c>
      <c r="CP242" s="184">
        <v>0</v>
      </c>
      <c r="CQ242" s="184">
        <v>0</v>
      </c>
      <c r="CR242" s="184">
        <v>0</v>
      </c>
      <c r="CS242" s="184">
        <v>0</v>
      </c>
      <c r="CT242" s="184">
        <v>0</v>
      </c>
      <c r="CU242" s="184">
        <v>0</v>
      </c>
      <c r="CV242" s="184">
        <v>0</v>
      </c>
      <c r="CW242" s="184"/>
      <c r="CX242" s="184">
        <f ca="1">SUM(OFFSET(CK242,,1):CW242)</f>
        <v>0</v>
      </c>
      <c r="CY242" s="185"/>
      <c r="CZ242" s="184">
        <v>0</v>
      </c>
      <c r="DA242" s="184">
        <v>0</v>
      </c>
      <c r="DB242" s="184">
        <v>0</v>
      </c>
      <c r="DC242" s="184">
        <v>0</v>
      </c>
      <c r="DD242" s="184">
        <v>0</v>
      </c>
      <c r="DE242" s="184">
        <v>0</v>
      </c>
      <c r="DF242" s="184">
        <v>0</v>
      </c>
      <c r="DG242" s="184">
        <v>0</v>
      </c>
      <c r="DH242" s="184">
        <v>0</v>
      </c>
      <c r="DI242" s="184">
        <v>0</v>
      </c>
      <c r="DJ242" s="184">
        <v>0</v>
      </c>
      <c r="DK242" s="184">
        <v>0</v>
      </c>
      <c r="DL242" s="184"/>
      <c r="DM242" s="184">
        <f ca="1">SUM(OFFSET(CZ242,,1):DL242)</f>
        <v>0</v>
      </c>
      <c r="DN242" s="185"/>
      <c r="DO242" s="184">
        <v>0</v>
      </c>
      <c r="DP242" s="184">
        <v>0</v>
      </c>
      <c r="DQ242" s="184">
        <v>0</v>
      </c>
      <c r="DR242" s="184">
        <v>0</v>
      </c>
      <c r="DS242" s="184">
        <v>0</v>
      </c>
      <c r="DT242" s="184">
        <v>0</v>
      </c>
      <c r="DU242" s="184">
        <v>0</v>
      </c>
      <c r="DV242" s="184">
        <v>0</v>
      </c>
      <c r="DW242" s="184">
        <v>0</v>
      </c>
      <c r="DX242" s="184">
        <v>0</v>
      </c>
      <c r="DY242" s="184">
        <v>0</v>
      </c>
      <c r="DZ242" s="184">
        <v>0</v>
      </c>
      <c r="EA242" s="184"/>
      <c r="EB242" s="184">
        <f ca="1">SUM(OFFSET(DO242,,1):EA242)</f>
        <v>0</v>
      </c>
      <c r="EC242" s="185"/>
      <c r="ED242" s="184">
        <v>0</v>
      </c>
      <c r="EE242" s="184">
        <v>0</v>
      </c>
      <c r="EF242" s="184">
        <v>0</v>
      </c>
      <c r="EG242" s="184">
        <v>0</v>
      </c>
      <c r="EH242" s="184">
        <v>0</v>
      </c>
      <c r="EI242" s="184">
        <v>0</v>
      </c>
      <c r="EJ242" s="184">
        <v>0</v>
      </c>
      <c r="EK242" s="184">
        <v>0</v>
      </c>
      <c r="EL242" s="184">
        <v>0</v>
      </c>
      <c r="EM242" s="184">
        <v>0</v>
      </c>
      <c r="EN242" s="184">
        <v>0</v>
      </c>
      <c r="EO242" s="184">
        <v>0</v>
      </c>
      <c r="EP242" s="184"/>
      <c r="EQ242" s="184">
        <f ca="1">SUM(OFFSET(ED242,,1):EP242)</f>
        <v>0</v>
      </c>
      <c r="ER242" s="185"/>
      <c r="ES242" s="184">
        <v>0</v>
      </c>
      <c r="ET242" s="184">
        <v>0</v>
      </c>
      <c r="EU242" s="184">
        <v>0</v>
      </c>
      <c r="EV242" s="184">
        <v>0</v>
      </c>
      <c r="EW242" s="184">
        <v>0</v>
      </c>
      <c r="EX242" s="184">
        <v>0</v>
      </c>
      <c r="EY242" s="184">
        <v>0</v>
      </c>
      <c r="EZ242" s="184">
        <v>0</v>
      </c>
      <c r="FA242" s="184">
        <v>0</v>
      </c>
      <c r="FB242" s="184">
        <v>0</v>
      </c>
      <c r="FC242" s="184">
        <v>0</v>
      </c>
      <c r="FD242" s="184">
        <v>0</v>
      </c>
      <c r="FE242" s="184"/>
      <c r="FF242" s="184">
        <f ca="1">SUM(OFFSET(ES242,,1):FE242)</f>
        <v>0</v>
      </c>
      <c r="FG242" s="185"/>
      <c r="FH242" s="184">
        <v>0</v>
      </c>
      <c r="FI242" s="184">
        <v>0</v>
      </c>
      <c r="FJ242" s="184">
        <v>0</v>
      </c>
      <c r="FK242" s="184">
        <v>0</v>
      </c>
      <c r="FL242" s="184">
        <v>0</v>
      </c>
      <c r="FM242" s="184">
        <v>0</v>
      </c>
      <c r="FN242" s="184">
        <v>0</v>
      </c>
      <c r="FO242" s="184">
        <v>0</v>
      </c>
      <c r="FP242" s="184">
        <v>0</v>
      </c>
      <c r="FQ242" s="184">
        <v>0</v>
      </c>
      <c r="FR242" s="184">
        <v>0</v>
      </c>
      <c r="FS242" s="184">
        <v>0</v>
      </c>
      <c r="FT242" s="184"/>
      <c r="FU242" s="184">
        <f ca="1">SUM(OFFSET(FH242,,1):FT242)</f>
        <v>0</v>
      </c>
      <c r="FV242" s="185"/>
      <c r="FW242" s="184">
        <v>0</v>
      </c>
      <c r="FX242" s="184">
        <v>0</v>
      </c>
      <c r="FY242" s="184">
        <v>0</v>
      </c>
      <c r="FZ242" s="184">
        <v>0</v>
      </c>
      <c r="GA242" s="184">
        <v>0</v>
      </c>
      <c r="GB242" s="184">
        <v>0</v>
      </c>
      <c r="GC242" s="184">
        <v>0</v>
      </c>
      <c r="GD242" s="184">
        <v>0</v>
      </c>
      <c r="GE242" s="184">
        <v>0</v>
      </c>
      <c r="GF242" s="184">
        <v>0</v>
      </c>
      <c r="GG242" s="184">
        <v>0</v>
      </c>
      <c r="GH242" s="184">
        <v>0</v>
      </c>
      <c r="GI242" s="184"/>
      <c r="GJ242" s="184">
        <f ca="1">SUM(OFFSET(FW242,,1):GI242)</f>
        <v>0</v>
      </c>
      <c r="GK242" s="185"/>
      <c r="GL242" s="184">
        <v>0</v>
      </c>
      <c r="GM242" s="184">
        <v>0</v>
      </c>
      <c r="GN242" s="184">
        <v>0</v>
      </c>
      <c r="GO242" s="184">
        <v>0</v>
      </c>
      <c r="GP242" s="184">
        <v>0</v>
      </c>
      <c r="GQ242" s="184">
        <v>0</v>
      </c>
      <c r="GR242" s="184">
        <v>0</v>
      </c>
      <c r="GS242" s="184">
        <v>0</v>
      </c>
      <c r="GT242" s="184">
        <v>0</v>
      </c>
      <c r="GU242" s="184">
        <v>0</v>
      </c>
      <c r="GV242" s="184">
        <v>0</v>
      </c>
      <c r="GW242" s="184">
        <v>0</v>
      </c>
      <c r="GX242" s="184"/>
      <c r="GY242" s="184">
        <f ca="1">SUM(OFFSET(GL242,,1):GX242)</f>
        <v>0</v>
      </c>
    </row>
    <row r="243" spans="1:207" s="137" customFormat="1" ht="12" customHeight="1">
      <c r="A243" s="172" t="str">
        <f t="shared" ca="1" si="454"/>
        <v>#showrow</v>
      </c>
      <c r="B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61">
        <f t="shared" si="455"/>
        <v>8634</v>
      </c>
      <c r="V243" s="186">
        <v>8634</v>
      </c>
      <c r="W243" s="133"/>
      <c r="Y243" s="133"/>
      <c r="Z243" s="133"/>
      <c r="AA243" s="183">
        <f t="shared" si="456"/>
        <v>8634</v>
      </c>
      <c r="AB243" s="183" t="s">
        <v>320</v>
      </c>
      <c r="AC243" s="184"/>
      <c r="AD243" s="184">
        <v>7852.2417889587696</v>
      </c>
      <c r="AE243" s="184">
        <v>2742.4</v>
      </c>
      <c r="AF243" s="184">
        <v>4270</v>
      </c>
      <c r="AG243" s="184">
        <v>1487</v>
      </c>
      <c r="AH243" s="184">
        <v>0</v>
      </c>
      <c r="AI243" s="184">
        <v>0</v>
      </c>
      <c r="AJ243" s="184">
        <v>10560</v>
      </c>
      <c r="AK243" s="184">
        <v>0</v>
      </c>
      <c r="AL243" s="184">
        <v>14458.954724409399</v>
      </c>
      <c r="AM243" s="184">
        <v>0</v>
      </c>
      <c r="AN243" s="184">
        <v>0</v>
      </c>
      <c r="AO243" s="184"/>
      <c r="AP243" s="184">
        <f ca="1">SUM(OFFSET(AC243,,1):AO243)</f>
        <v>41370.596513368168</v>
      </c>
      <c r="AQ243" s="185"/>
      <c r="AR243" s="184">
        <v>0</v>
      </c>
      <c r="AS243" s="184">
        <v>7852.2417889587696</v>
      </c>
      <c r="AT243" s="184">
        <v>3242.4</v>
      </c>
      <c r="AU243" s="184">
        <v>4270</v>
      </c>
      <c r="AV243" s="184">
        <v>1487</v>
      </c>
      <c r="AW243" s="184">
        <v>0</v>
      </c>
      <c r="AX243" s="184">
        <v>0</v>
      </c>
      <c r="AY243" s="184">
        <v>10560</v>
      </c>
      <c r="AZ243" s="184">
        <v>0</v>
      </c>
      <c r="BA243" s="184">
        <v>14458.954724409399</v>
      </c>
      <c r="BB243" s="184">
        <v>0</v>
      </c>
      <c r="BC243" s="184">
        <v>0</v>
      </c>
      <c r="BD243" s="184"/>
      <c r="BE243" s="184">
        <f ca="1">SUM(OFFSET(AR243,,1):BD243)</f>
        <v>41870.596513368168</v>
      </c>
      <c r="BF243" s="185"/>
      <c r="BG243" s="184">
        <f t="shared" ca="1" si="457"/>
        <v>0</v>
      </c>
      <c r="BH243" s="184">
        <f t="shared" ca="1" si="457"/>
        <v>0</v>
      </c>
      <c r="BI243" s="184">
        <f t="shared" ca="1" si="457"/>
        <v>500</v>
      </c>
      <c r="BJ243" s="184">
        <f t="shared" ca="1" si="457"/>
        <v>0</v>
      </c>
      <c r="BK243" s="184">
        <f t="shared" ca="1" si="457"/>
        <v>0</v>
      </c>
      <c r="BL243" s="184">
        <f t="shared" ca="1" si="457"/>
        <v>0</v>
      </c>
      <c r="BM243" s="184">
        <f t="shared" ca="1" si="457"/>
        <v>0</v>
      </c>
      <c r="BN243" s="184">
        <f t="shared" ca="1" si="457"/>
        <v>0</v>
      </c>
      <c r="BO243" s="184">
        <f t="shared" ca="1" si="457"/>
        <v>0</v>
      </c>
      <c r="BP243" s="184">
        <f t="shared" ca="1" si="457"/>
        <v>0</v>
      </c>
      <c r="BQ243" s="184">
        <f t="shared" ca="1" si="457"/>
        <v>0</v>
      </c>
      <c r="BR243" s="184">
        <f t="shared" ca="1" si="457"/>
        <v>0</v>
      </c>
      <c r="BS243" s="184"/>
      <c r="BT243" s="184">
        <f ca="1">SUM(OFFSET(BG243,,1):BS243)</f>
        <v>500</v>
      </c>
      <c r="BU243" s="185"/>
      <c r="BV243" s="184">
        <v>0</v>
      </c>
      <c r="BW243" s="184">
        <v>9182.6400294453397</v>
      </c>
      <c r="BX243" s="184">
        <v>3207.9063829787201</v>
      </c>
      <c r="BY243" s="184">
        <v>4270</v>
      </c>
      <c r="BZ243" s="184">
        <v>1487</v>
      </c>
      <c r="CA243" s="184">
        <v>0</v>
      </c>
      <c r="CB243" s="184">
        <v>0</v>
      </c>
      <c r="CC243" s="184">
        <v>10560</v>
      </c>
      <c r="CD243" s="184">
        <v>0</v>
      </c>
      <c r="CE243" s="184">
        <v>15064.667692594099</v>
      </c>
      <c r="CF243" s="184">
        <v>0</v>
      </c>
      <c r="CG243" s="184">
        <v>0</v>
      </c>
      <c r="CH243" s="184"/>
      <c r="CI243" s="184">
        <f ca="1">SUM(OFFSET(BV243,,1):CH243)</f>
        <v>43772.21410501816</v>
      </c>
      <c r="CJ243" s="185"/>
      <c r="CK243" s="184">
        <v>0</v>
      </c>
      <c r="CL243" s="184">
        <v>10556.420821252101</v>
      </c>
      <c r="CM243" s="184">
        <v>3311.3872340425501</v>
      </c>
      <c r="CN243" s="184">
        <v>4270</v>
      </c>
      <c r="CO243" s="184">
        <v>1487</v>
      </c>
      <c r="CP243" s="184">
        <v>0</v>
      </c>
      <c r="CQ243" s="184">
        <v>0</v>
      </c>
      <c r="CR243" s="184">
        <v>10560</v>
      </c>
      <c r="CS243" s="184">
        <v>0</v>
      </c>
      <c r="CT243" s="184">
        <v>15553.145892743099</v>
      </c>
      <c r="CU243" s="184">
        <v>0</v>
      </c>
      <c r="CV243" s="184">
        <v>0</v>
      </c>
      <c r="CW243" s="184"/>
      <c r="CX243" s="184">
        <f ca="1">SUM(OFFSET(CK243,,1):CW243)</f>
        <v>45737.95394803775</v>
      </c>
      <c r="CY243" s="185"/>
      <c r="CZ243" s="184">
        <v>0</v>
      </c>
      <c r="DA243" s="184">
        <v>11930.2016130589</v>
      </c>
      <c r="DB243" s="184">
        <v>3311.3872340425501</v>
      </c>
      <c r="DC243" s="184">
        <v>4270</v>
      </c>
      <c r="DD243" s="184">
        <v>1487</v>
      </c>
      <c r="DE243" s="184">
        <v>0</v>
      </c>
      <c r="DF243" s="184">
        <v>0</v>
      </c>
      <c r="DG243" s="184">
        <v>10560</v>
      </c>
      <c r="DH243" s="184">
        <v>0</v>
      </c>
      <c r="DI243" s="184">
        <v>16354.2501409874</v>
      </c>
      <c r="DJ243" s="184">
        <v>0</v>
      </c>
      <c r="DK243" s="184">
        <v>0</v>
      </c>
      <c r="DL243" s="184"/>
      <c r="DM243" s="184">
        <f ca="1">SUM(OFFSET(CZ243,,1):DL243)</f>
        <v>47912.83898808885</v>
      </c>
      <c r="DN243" s="185"/>
      <c r="DO243" s="184">
        <v>0</v>
      </c>
      <c r="DP243" s="184">
        <v>12508.6356306618</v>
      </c>
      <c r="DQ243" s="184">
        <v>3311.3872340425501</v>
      </c>
      <c r="DR243" s="184">
        <v>4270</v>
      </c>
      <c r="DS243" s="184">
        <v>1487</v>
      </c>
      <c r="DT243" s="184">
        <v>0</v>
      </c>
      <c r="DU243" s="184">
        <v>0</v>
      </c>
      <c r="DV243" s="184">
        <v>10560</v>
      </c>
      <c r="DW243" s="184">
        <v>0</v>
      </c>
      <c r="DX243" s="184">
        <v>17135.8152612257</v>
      </c>
      <c r="DY243" s="184">
        <v>0</v>
      </c>
      <c r="DZ243" s="184">
        <v>0</v>
      </c>
      <c r="EA243" s="184"/>
      <c r="EB243" s="184">
        <f ca="1">SUM(OFFSET(DO243,,1):EA243)</f>
        <v>49272.838125930051</v>
      </c>
      <c r="EC243" s="185"/>
      <c r="ED243" s="184">
        <v>0</v>
      </c>
      <c r="EE243" s="184">
        <v>12725.548387262799</v>
      </c>
      <c r="EF243" s="184">
        <v>3311.3872340425501</v>
      </c>
      <c r="EG243" s="184">
        <v>4270</v>
      </c>
      <c r="EH243" s="184">
        <v>1487</v>
      </c>
      <c r="EI243" s="184">
        <v>0</v>
      </c>
      <c r="EJ243" s="184">
        <v>0</v>
      </c>
      <c r="EK243" s="184">
        <v>10560</v>
      </c>
      <c r="EL243" s="184">
        <v>0</v>
      </c>
      <c r="EM243" s="184">
        <v>17487.519565333001</v>
      </c>
      <c r="EN243" s="184">
        <v>0</v>
      </c>
      <c r="EO243" s="184">
        <v>0</v>
      </c>
      <c r="EP243" s="184"/>
      <c r="EQ243" s="184">
        <f ca="1">SUM(OFFSET(ED243,,1):EP243)</f>
        <v>49841.455186638348</v>
      </c>
      <c r="ER243" s="185"/>
      <c r="ES243" s="184">
        <v>0</v>
      </c>
      <c r="ET243" s="184">
        <v>12725.548387262799</v>
      </c>
      <c r="EU243" s="184">
        <v>3311.3872340425501</v>
      </c>
      <c r="EV243" s="184">
        <v>4270</v>
      </c>
      <c r="EW243" s="184">
        <v>1487</v>
      </c>
      <c r="EX243" s="184">
        <v>0</v>
      </c>
      <c r="EY243" s="184">
        <v>0</v>
      </c>
      <c r="EZ243" s="184">
        <v>10560</v>
      </c>
      <c r="FA243" s="184">
        <v>0</v>
      </c>
      <c r="FB243" s="184">
        <v>17487.519565333001</v>
      </c>
      <c r="FC243" s="184">
        <v>0</v>
      </c>
      <c r="FD243" s="184">
        <v>0</v>
      </c>
      <c r="FE243" s="184"/>
      <c r="FF243" s="184">
        <f ca="1">SUM(OFFSET(ES243,,1):FE243)</f>
        <v>49841.455186638348</v>
      </c>
      <c r="FG243" s="185"/>
      <c r="FH243" s="184">
        <v>0</v>
      </c>
      <c r="FI243" s="184">
        <v>12725.548387262799</v>
      </c>
      <c r="FJ243" s="184">
        <v>3311.3872340425501</v>
      </c>
      <c r="FK243" s="184">
        <v>4270</v>
      </c>
      <c r="FL243" s="184">
        <v>1487</v>
      </c>
      <c r="FM243" s="184">
        <v>0</v>
      </c>
      <c r="FN243" s="184">
        <v>0</v>
      </c>
      <c r="FO243" s="184">
        <v>10560</v>
      </c>
      <c r="FP243" s="184">
        <v>0</v>
      </c>
      <c r="FQ243" s="184">
        <v>17487.519565333001</v>
      </c>
      <c r="FR243" s="184">
        <v>0</v>
      </c>
      <c r="FS243" s="184">
        <v>0</v>
      </c>
      <c r="FT243" s="184"/>
      <c r="FU243" s="184">
        <f ca="1">SUM(OFFSET(FH243,,1):FT243)</f>
        <v>49841.455186638348</v>
      </c>
      <c r="FV243" s="185"/>
      <c r="FW243" s="184">
        <v>0</v>
      </c>
      <c r="FX243" s="184">
        <v>12725.548387262799</v>
      </c>
      <c r="FY243" s="184">
        <v>3311.3872340425501</v>
      </c>
      <c r="FZ243" s="184">
        <v>4270</v>
      </c>
      <c r="GA243" s="184">
        <v>1487</v>
      </c>
      <c r="GB243" s="184">
        <v>0</v>
      </c>
      <c r="GC243" s="184">
        <v>0</v>
      </c>
      <c r="GD243" s="184">
        <v>10560</v>
      </c>
      <c r="GE243" s="184">
        <v>0</v>
      </c>
      <c r="GF243" s="184">
        <v>17487.519565333001</v>
      </c>
      <c r="GG243" s="184">
        <v>0</v>
      </c>
      <c r="GH243" s="184">
        <v>0</v>
      </c>
      <c r="GI243" s="184"/>
      <c r="GJ243" s="184">
        <f ca="1">SUM(OFFSET(FW243,,1):GI243)</f>
        <v>49841.455186638348</v>
      </c>
      <c r="GK243" s="185"/>
      <c r="GL243" s="184">
        <v>0</v>
      </c>
      <c r="GM243" s="184">
        <v>12725.548387262799</v>
      </c>
      <c r="GN243" s="184">
        <v>3311.3872340425501</v>
      </c>
      <c r="GO243" s="184">
        <v>4270</v>
      </c>
      <c r="GP243" s="184">
        <v>1487</v>
      </c>
      <c r="GQ243" s="184">
        <v>0</v>
      </c>
      <c r="GR243" s="184">
        <v>0</v>
      </c>
      <c r="GS243" s="184">
        <v>10560</v>
      </c>
      <c r="GT243" s="184">
        <v>0</v>
      </c>
      <c r="GU243" s="184">
        <v>17487.519565333001</v>
      </c>
      <c r="GV243" s="184">
        <v>0</v>
      </c>
      <c r="GW243" s="184">
        <v>0</v>
      </c>
      <c r="GX243" s="184"/>
      <c r="GY243" s="184">
        <f ca="1">SUM(OFFSET(GL243,,1):GX243)</f>
        <v>49841.455186638348</v>
      </c>
    </row>
    <row r="244" spans="1:207" s="137" customFormat="1" ht="12" hidden="1" customHeight="1">
      <c r="A244" s="172" t="str">
        <f t="shared" ca="1" si="454"/>
        <v>#hiderow</v>
      </c>
      <c r="B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61">
        <f t="shared" si="455"/>
        <v>8636</v>
      </c>
      <c r="V244" s="186">
        <v>8636</v>
      </c>
      <c r="W244" s="133"/>
      <c r="Y244" s="133"/>
      <c r="Z244" s="133"/>
      <c r="AA244" s="183">
        <f t="shared" si="456"/>
        <v>8636</v>
      </c>
      <c r="AB244" s="183" t="s">
        <v>321</v>
      </c>
      <c r="AC244" s="184"/>
      <c r="AD244" s="184">
        <v>0</v>
      </c>
      <c r="AE244" s="184">
        <v>0</v>
      </c>
      <c r="AF244" s="184">
        <v>0</v>
      </c>
      <c r="AG244" s="184">
        <v>0</v>
      </c>
      <c r="AH244" s="184">
        <v>0</v>
      </c>
      <c r="AI244" s="184">
        <v>0</v>
      </c>
      <c r="AJ244" s="184">
        <v>0</v>
      </c>
      <c r="AK244" s="184">
        <v>0</v>
      </c>
      <c r="AL244" s="184">
        <v>0</v>
      </c>
      <c r="AM244" s="184">
        <v>0</v>
      </c>
      <c r="AN244" s="184">
        <v>0</v>
      </c>
      <c r="AO244" s="184"/>
      <c r="AP244" s="184">
        <f ca="1">SUM(OFFSET(AC244,,1):AO244)</f>
        <v>0</v>
      </c>
      <c r="AQ244" s="185"/>
      <c r="AR244" s="184">
        <v>0</v>
      </c>
      <c r="AS244" s="184">
        <v>0</v>
      </c>
      <c r="AT244" s="184">
        <v>0</v>
      </c>
      <c r="AU244" s="184">
        <v>0</v>
      </c>
      <c r="AV244" s="184">
        <v>0</v>
      </c>
      <c r="AW244" s="184">
        <v>0</v>
      </c>
      <c r="AX244" s="184">
        <v>0</v>
      </c>
      <c r="AY244" s="184">
        <v>0</v>
      </c>
      <c r="AZ244" s="184">
        <v>0</v>
      </c>
      <c r="BA244" s="184">
        <v>0</v>
      </c>
      <c r="BB244" s="184">
        <v>0</v>
      </c>
      <c r="BC244" s="184">
        <v>0</v>
      </c>
      <c r="BD244" s="184"/>
      <c r="BE244" s="184">
        <f ca="1">SUM(OFFSET(AR244,,1):BD244)</f>
        <v>0</v>
      </c>
      <c r="BF244" s="185"/>
      <c r="BG244" s="184">
        <f t="shared" ca="1" si="457"/>
        <v>0</v>
      </c>
      <c r="BH244" s="184">
        <f t="shared" ca="1" si="457"/>
        <v>0</v>
      </c>
      <c r="BI244" s="184">
        <f t="shared" ca="1" si="457"/>
        <v>0</v>
      </c>
      <c r="BJ244" s="184">
        <f t="shared" ca="1" si="457"/>
        <v>0</v>
      </c>
      <c r="BK244" s="184">
        <f t="shared" ca="1" si="457"/>
        <v>0</v>
      </c>
      <c r="BL244" s="184">
        <f t="shared" ca="1" si="457"/>
        <v>0</v>
      </c>
      <c r="BM244" s="184">
        <f t="shared" ca="1" si="457"/>
        <v>0</v>
      </c>
      <c r="BN244" s="184">
        <f t="shared" ca="1" si="457"/>
        <v>0</v>
      </c>
      <c r="BO244" s="184">
        <f t="shared" ca="1" si="457"/>
        <v>0</v>
      </c>
      <c r="BP244" s="184">
        <f t="shared" ca="1" si="457"/>
        <v>0</v>
      </c>
      <c r="BQ244" s="184">
        <f t="shared" ca="1" si="457"/>
        <v>0</v>
      </c>
      <c r="BR244" s="184">
        <f t="shared" ca="1" si="457"/>
        <v>0</v>
      </c>
      <c r="BS244" s="184"/>
      <c r="BT244" s="184">
        <f ca="1">SUM(OFFSET(BG244,,1):BS244)</f>
        <v>0</v>
      </c>
      <c r="BU244" s="185"/>
      <c r="BV244" s="184">
        <v>0</v>
      </c>
      <c r="BW244" s="184">
        <v>0</v>
      </c>
      <c r="BX244" s="184">
        <v>0</v>
      </c>
      <c r="BY244" s="184">
        <v>0</v>
      </c>
      <c r="BZ244" s="184">
        <v>0</v>
      </c>
      <c r="CA244" s="184">
        <v>0</v>
      </c>
      <c r="CB244" s="184">
        <v>0</v>
      </c>
      <c r="CC244" s="184">
        <v>0</v>
      </c>
      <c r="CD244" s="184">
        <v>0</v>
      </c>
      <c r="CE244" s="184">
        <v>0</v>
      </c>
      <c r="CF244" s="184">
        <v>0</v>
      </c>
      <c r="CG244" s="184">
        <v>0</v>
      </c>
      <c r="CH244" s="184"/>
      <c r="CI244" s="184">
        <f ca="1">SUM(OFFSET(BV244,,1):CH244)</f>
        <v>0</v>
      </c>
      <c r="CJ244" s="185"/>
      <c r="CK244" s="184">
        <v>0</v>
      </c>
      <c r="CL244" s="184">
        <v>0</v>
      </c>
      <c r="CM244" s="184">
        <v>0</v>
      </c>
      <c r="CN244" s="184">
        <v>0</v>
      </c>
      <c r="CO244" s="184">
        <v>0</v>
      </c>
      <c r="CP244" s="184">
        <v>0</v>
      </c>
      <c r="CQ244" s="184">
        <v>0</v>
      </c>
      <c r="CR244" s="184">
        <v>0</v>
      </c>
      <c r="CS244" s="184">
        <v>0</v>
      </c>
      <c r="CT244" s="184">
        <v>0</v>
      </c>
      <c r="CU244" s="184">
        <v>0</v>
      </c>
      <c r="CV244" s="184">
        <v>0</v>
      </c>
      <c r="CW244" s="184"/>
      <c r="CX244" s="184">
        <f ca="1">SUM(OFFSET(CK244,,1):CW244)</f>
        <v>0</v>
      </c>
      <c r="CY244" s="185"/>
      <c r="CZ244" s="184">
        <v>0</v>
      </c>
      <c r="DA244" s="184">
        <v>0</v>
      </c>
      <c r="DB244" s="184">
        <v>0</v>
      </c>
      <c r="DC244" s="184">
        <v>0</v>
      </c>
      <c r="DD244" s="184">
        <v>0</v>
      </c>
      <c r="DE244" s="184">
        <v>0</v>
      </c>
      <c r="DF244" s="184">
        <v>0</v>
      </c>
      <c r="DG244" s="184">
        <v>0</v>
      </c>
      <c r="DH244" s="184">
        <v>0</v>
      </c>
      <c r="DI244" s="184">
        <v>0</v>
      </c>
      <c r="DJ244" s="184">
        <v>0</v>
      </c>
      <c r="DK244" s="184">
        <v>0</v>
      </c>
      <c r="DL244" s="184"/>
      <c r="DM244" s="184">
        <f ca="1">SUM(OFFSET(CZ244,,1):DL244)</f>
        <v>0</v>
      </c>
      <c r="DN244" s="185"/>
      <c r="DO244" s="184">
        <v>0</v>
      </c>
      <c r="DP244" s="184">
        <v>0</v>
      </c>
      <c r="DQ244" s="184">
        <v>0</v>
      </c>
      <c r="DR244" s="184">
        <v>0</v>
      </c>
      <c r="DS244" s="184">
        <v>0</v>
      </c>
      <c r="DT244" s="184">
        <v>0</v>
      </c>
      <c r="DU244" s="184">
        <v>0</v>
      </c>
      <c r="DV244" s="184">
        <v>0</v>
      </c>
      <c r="DW244" s="184">
        <v>0</v>
      </c>
      <c r="DX244" s="184">
        <v>0</v>
      </c>
      <c r="DY244" s="184">
        <v>0</v>
      </c>
      <c r="DZ244" s="184">
        <v>0</v>
      </c>
      <c r="EA244" s="184"/>
      <c r="EB244" s="184">
        <f ca="1">SUM(OFFSET(DO244,,1):EA244)</f>
        <v>0</v>
      </c>
      <c r="EC244" s="185"/>
      <c r="ED244" s="184">
        <v>0</v>
      </c>
      <c r="EE244" s="184">
        <v>0</v>
      </c>
      <c r="EF244" s="184">
        <v>0</v>
      </c>
      <c r="EG244" s="184">
        <v>0</v>
      </c>
      <c r="EH244" s="184">
        <v>0</v>
      </c>
      <c r="EI244" s="184">
        <v>0</v>
      </c>
      <c r="EJ244" s="184">
        <v>0</v>
      </c>
      <c r="EK244" s="184">
        <v>0</v>
      </c>
      <c r="EL244" s="184">
        <v>0</v>
      </c>
      <c r="EM244" s="184">
        <v>0</v>
      </c>
      <c r="EN244" s="184">
        <v>0</v>
      </c>
      <c r="EO244" s="184">
        <v>0</v>
      </c>
      <c r="EP244" s="184"/>
      <c r="EQ244" s="184">
        <f ca="1">SUM(OFFSET(ED244,,1):EP244)</f>
        <v>0</v>
      </c>
      <c r="ER244" s="185"/>
      <c r="ES244" s="184">
        <v>0</v>
      </c>
      <c r="ET244" s="184">
        <v>0</v>
      </c>
      <c r="EU244" s="184">
        <v>0</v>
      </c>
      <c r="EV244" s="184">
        <v>0</v>
      </c>
      <c r="EW244" s="184">
        <v>0</v>
      </c>
      <c r="EX244" s="184">
        <v>0</v>
      </c>
      <c r="EY244" s="184">
        <v>0</v>
      </c>
      <c r="EZ244" s="184">
        <v>0</v>
      </c>
      <c r="FA244" s="184">
        <v>0</v>
      </c>
      <c r="FB244" s="184">
        <v>0</v>
      </c>
      <c r="FC244" s="184">
        <v>0</v>
      </c>
      <c r="FD244" s="184">
        <v>0</v>
      </c>
      <c r="FE244" s="184"/>
      <c r="FF244" s="184">
        <f ca="1">SUM(OFFSET(ES244,,1):FE244)</f>
        <v>0</v>
      </c>
      <c r="FG244" s="185"/>
      <c r="FH244" s="184">
        <v>0</v>
      </c>
      <c r="FI244" s="184">
        <v>0</v>
      </c>
      <c r="FJ244" s="184">
        <v>0</v>
      </c>
      <c r="FK244" s="184">
        <v>0</v>
      </c>
      <c r="FL244" s="184">
        <v>0</v>
      </c>
      <c r="FM244" s="184">
        <v>0</v>
      </c>
      <c r="FN244" s="184">
        <v>0</v>
      </c>
      <c r="FO244" s="184">
        <v>0</v>
      </c>
      <c r="FP244" s="184">
        <v>0</v>
      </c>
      <c r="FQ244" s="184">
        <v>0</v>
      </c>
      <c r="FR244" s="184">
        <v>0</v>
      </c>
      <c r="FS244" s="184">
        <v>0</v>
      </c>
      <c r="FT244" s="184"/>
      <c r="FU244" s="184">
        <f ca="1">SUM(OFFSET(FH244,,1):FT244)</f>
        <v>0</v>
      </c>
      <c r="FV244" s="185"/>
      <c r="FW244" s="184">
        <v>0</v>
      </c>
      <c r="FX244" s="184">
        <v>0</v>
      </c>
      <c r="FY244" s="184">
        <v>0</v>
      </c>
      <c r="FZ244" s="184">
        <v>0</v>
      </c>
      <c r="GA244" s="184">
        <v>0</v>
      </c>
      <c r="GB244" s="184">
        <v>0</v>
      </c>
      <c r="GC244" s="184">
        <v>0</v>
      </c>
      <c r="GD244" s="184">
        <v>0</v>
      </c>
      <c r="GE244" s="184">
        <v>0</v>
      </c>
      <c r="GF244" s="184">
        <v>0</v>
      </c>
      <c r="GG244" s="184">
        <v>0</v>
      </c>
      <c r="GH244" s="184">
        <v>0</v>
      </c>
      <c r="GI244" s="184"/>
      <c r="GJ244" s="184">
        <f ca="1">SUM(OFFSET(FW244,,1):GI244)</f>
        <v>0</v>
      </c>
      <c r="GK244" s="185"/>
      <c r="GL244" s="184">
        <v>0</v>
      </c>
      <c r="GM244" s="184">
        <v>0</v>
      </c>
      <c r="GN244" s="184">
        <v>0</v>
      </c>
      <c r="GO244" s="184">
        <v>0</v>
      </c>
      <c r="GP244" s="184">
        <v>0</v>
      </c>
      <c r="GQ244" s="184">
        <v>0</v>
      </c>
      <c r="GR244" s="184">
        <v>0</v>
      </c>
      <c r="GS244" s="184">
        <v>0</v>
      </c>
      <c r="GT244" s="184">
        <v>0</v>
      </c>
      <c r="GU244" s="184">
        <v>0</v>
      </c>
      <c r="GV244" s="184">
        <v>0</v>
      </c>
      <c r="GW244" s="184">
        <v>0</v>
      </c>
      <c r="GX244" s="184"/>
      <c r="GY244" s="184">
        <f ca="1">SUM(OFFSET(GL244,,1):GX244)</f>
        <v>0</v>
      </c>
    </row>
    <row r="245" spans="1:207" s="137" customFormat="1" ht="12" hidden="1" customHeight="1">
      <c r="A245" s="172" t="str">
        <f t="shared" ca="1" si="454"/>
        <v>#hiderow</v>
      </c>
      <c r="B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61">
        <f t="shared" si="455"/>
        <v>8638</v>
      </c>
      <c r="V245" s="186">
        <v>8638</v>
      </c>
      <c r="W245" s="133"/>
      <c r="Y245" s="133"/>
      <c r="Z245" s="133"/>
      <c r="AA245" s="183">
        <f t="shared" si="456"/>
        <v>8638</v>
      </c>
      <c r="AB245" s="183" t="s">
        <v>322</v>
      </c>
      <c r="AC245" s="184"/>
      <c r="AD245" s="184">
        <v>0</v>
      </c>
      <c r="AE245" s="184">
        <v>0</v>
      </c>
      <c r="AF245" s="184">
        <v>0</v>
      </c>
      <c r="AG245" s="184">
        <v>0</v>
      </c>
      <c r="AH245" s="184">
        <v>0</v>
      </c>
      <c r="AI245" s="184">
        <v>0</v>
      </c>
      <c r="AJ245" s="184">
        <v>0</v>
      </c>
      <c r="AK245" s="184">
        <v>0</v>
      </c>
      <c r="AL245" s="184">
        <v>0</v>
      </c>
      <c r="AM245" s="184">
        <v>0</v>
      </c>
      <c r="AN245" s="184">
        <v>0</v>
      </c>
      <c r="AO245" s="184"/>
      <c r="AP245" s="184">
        <f ca="1">SUM(OFFSET(AC245,,1):AO245)</f>
        <v>0</v>
      </c>
      <c r="AQ245" s="185"/>
      <c r="AR245" s="184">
        <v>0</v>
      </c>
      <c r="AS245" s="184">
        <v>0</v>
      </c>
      <c r="AT245" s="184">
        <v>0</v>
      </c>
      <c r="AU245" s="184">
        <v>0</v>
      </c>
      <c r="AV245" s="184">
        <v>0</v>
      </c>
      <c r="AW245" s="184">
        <v>0</v>
      </c>
      <c r="AX245" s="184">
        <v>0</v>
      </c>
      <c r="AY245" s="184">
        <v>0</v>
      </c>
      <c r="AZ245" s="184">
        <v>0</v>
      </c>
      <c r="BA245" s="184">
        <v>0</v>
      </c>
      <c r="BB245" s="184">
        <v>0</v>
      </c>
      <c r="BC245" s="184">
        <v>0</v>
      </c>
      <c r="BD245" s="184"/>
      <c r="BE245" s="184">
        <f ca="1">SUM(OFFSET(AR245,,1):BD245)</f>
        <v>0</v>
      </c>
      <c r="BF245" s="185"/>
      <c r="BG245" s="184">
        <f t="shared" ca="1" si="457"/>
        <v>0</v>
      </c>
      <c r="BH245" s="184">
        <f t="shared" ca="1" si="457"/>
        <v>0</v>
      </c>
      <c r="BI245" s="184">
        <f t="shared" ca="1" si="457"/>
        <v>0</v>
      </c>
      <c r="BJ245" s="184">
        <f t="shared" ca="1" si="457"/>
        <v>0</v>
      </c>
      <c r="BK245" s="184">
        <f t="shared" ca="1" si="457"/>
        <v>0</v>
      </c>
      <c r="BL245" s="184">
        <f t="shared" ca="1" si="457"/>
        <v>0</v>
      </c>
      <c r="BM245" s="184">
        <f t="shared" ca="1" si="457"/>
        <v>0</v>
      </c>
      <c r="BN245" s="184">
        <f t="shared" ca="1" si="457"/>
        <v>0</v>
      </c>
      <c r="BO245" s="184">
        <f t="shared" ca="1" si="457"/>
        <v>0</v>
      </c>
      <c r="BP245" s="184">
        <f t="shared" ca="1" si="457"/>
        <v>0</v>
      </c>
      <c r="BQ245" s="184">
        <f t="shared" ca="1" si="457"/>
        <v>0</v>
      </c>
      <c r="BR245" s="184">
        <f t="shared" ca="1" si="457"/>
        <v>0</v>
      </c>
      <c r="BS245" s="184"/>
      <c r="BT245" s="184">
        <f ca="1">SUM(OFFSET(BG245,,1):BS245)</f>
        <v>0</v>
      </c>
      <c r="BU245" s="185"/>
      <c r="BV245" s="184">
        <v>0</v>
      </c>
      <c r="BW245" s="184">
        <v>0</v>
      </c>
      <c r="BX245" s="184">
        <v>0</v>
      </c>
      <c r="BY245" s="184">
        <v>0</v>
      </c>
      <c r="BZ245" s="184">
        <v>0</v>
      </c>
      <c r="CA245" s="184">
        <v>0</v>
      </c>
      <c r="CB245" s="184">
        <v>0</v>
      </c>
      <c r="CC245" s="184">
        <v>0</v>
      </c>
      <c r="CD245" s="184">
        <v>0</v>
      </c>
      <c r="CE245" s="184">
        <v>0</v>
      </c>
      <c r="CF245" s="184">
        <v>0</v>
      </c>
      <c r="CG245" s="184">
        <v>0</v>
      </c>
      <c r="CH245" s="184"/>
      <c r="CI245" s="184">
        <f ca="1">SUM(OFFSET(BV245,,1):CH245)</f>
        <v>0</v>
      </c>
      <c r="CJ245" s="185"/>
      <c r="CK245" s="184">
        <v>0</v>
      </c>
      <c r="CL245" s="184">
        <v>0</v>
      </c>
      <c r="CM245" s="184">
        <v>0</v>
      </c>
      <c r="CN245" s="184">
        <v>0</v>
      </c>
      <c r="CO245" s="184">
        <v>0</v>
      </c>
      <c r="CP245" s="184">
        <v>0</v>
      </c>
      <c r="CQ245" s="184">
        <v>0</v>
      </c>
      <c r="CR245" s="184">
        <v>0</v>
      </c>
      <c r="CS245" s="184">
        <v>0</v>
      </c>
      <c r="CT245" s="184">
        <v>0</v>
      </c>
      <c r="CU245" s="184">
        <v>0</v>
      </c>
      <c r="CV245" s="184">
        <v>0</v>
      </c>
      <c r="CW245" s="184"/>
      <c r="CX245" s="184">
        <f ca="1">SUM(OFFSET(CK245,,1):CW245)</f>
        <v>0</v>
      </c>
      <c r="CY245" s="185"/>
      <c r="CZ245" s="184">
        <v>0</v>
      </c>
      <c r="DA245" s="184">
        <v>0</v>
      </c>
      <c r="DB245" s="184">
        <v>0</v>
      </c>
      <c r="DC245" s="184">
        <v>0</v>
      </c>
      <c r="DD245" s="184">
        <v>0</v>
      </c>
      <c r="DE245" s="184">
        <v>0</v>
      </c>
      <c r="DF245" s="184">
        <v>0</v>
      </c>
      <c r="DG245" s="184">
        <v>0</v>
      </c>
      <c r="DH245" s="184">
        <v>0</v>
      </c>
      <c r="DI245" s="184">
        <v>0</v>
      </c>
      <c r="DJ245" s="184">
        <v>0</v>
      </c>
      <c r="DK245" s="184">
        <v>0</v>
      </c>
      <c r="DL245" s="184"/>
      <c r="DM245" s="184">
        <f ca="1">SUM(OFFSET(CZ245,,1):DL245)</f>
        <v>0</v>
      </c>
      <c r="DN245" s="185"/>
      <c r="DO245" s="184">
        <v>0</v>
      </c>
      <c r="DP245" s="184">
        <v>0</v>
      </c>
      <c r="DQ245" s="184">
        <v>0</v>
      </c>
      <c r="DR245" s="184">
        <v>0</v>
      </c>
      <c r="DS245" s="184">
        <v>0</v>
      </c>
      <c r="DT245" s="184">
        <v>0</v>
      </c>
      <c r="DU245" s="184">
        <v>0</v>
      </c>
      <c r="DV245" s="184">
        <v>0</v>
      </c>
      <c r="DW245" s="184">
        <v>0</v>
      </c>
      <c r="DX245" s="184">
        <v>0</v>
      </c>
      <c r="DY245" s="184">
        <v>0</v>
      </c>
      <c r="DZ245" s="184">
        <v>0</v>
      </c>
      <c r="EA245" s="184"/>
      <c r="EB245" s="184">
        <f ca="1">SUM(OFFSET(DO245,,1):EA245)</f>
        <v>0</v>
      </c>
      <c r="EC245" s="185"/>
      <c r="ED245" s="184">
        <v>0</v>
      </c>
      <c r="EE245" s="184">
        <v>0</v>
      </c>
      <c r="EF245" s="184">
        <v>0</v>
      </c>
      <c r="EG245" s="184">
        <v>0</v>
      </c>
      <c r="EH245" s="184">
        <v>0</v>
      </c>
      <c r="EI245" s="184">
        <v>0</v>
      </c>
      <c r="EJ245" s="184">
        <v>0</v>
      </c>
      <c r="EK245" s="184">
        <v>0</v>
      </c>
      <c r="EL245" s="184">
        <v>0</v>
      </c>
      <c r="EM245" s="184">
        <v>0</v>
      </c>
      <c r="EN245" s="184">
        <v>0</v>
      </c>
      <c r="EO245" s="184">
        <v>0</v>
      </c>
      <c r="EP245" s="184"/>
      <c r="EQ245" s="184">
        <f ca="1">SUM(OFFSET(ED245,,1):EP245)</f>
        <v>0</v>
      </c>
      <c r="ER245" s="185"/>
      <c r="ES245" s="184">
        <v>0</v>
      </c>
      <c r="ET245" s="184">
        <v>0</v>
      </c>
      <c r="EU245" s="184">
        <v>0</v>
      </c>
      <c r="EV245" s="184">
        <v>0</v>
      </c>
      <c r="EW245" s="184">
        <v>0</v>
      </c>
      <c r="EX245" s="184">
        <v>0</v>
      </c>
      <c r="EY245" s="184">
        <v>0</v>
      </c>
      <c r="EZ245" s="184">
        <v>0</v>
      </c>
      <c r="FA245" s="184">
        <v>0</v>
      </c>
      <c r="FB245" s="184">
        <v>0</v>
      </c>
      <c r="FC245" s="184">
        <v>0</v>
      </c>
      <c r="FD245" s="184">
        <v>0</v>
      </c>
      <c r="FE245" s="184"/>
      <c r="FF245" s="184">
        <f ca="1">SUM(OFFSET(ES245,,1):FE245)</f>
        <v>0</v>
      </c>
      <c r="FG245" s="185"/>
      <c r="FH245" s="184">
        <v>0</v>
      </c>
      <c r="FI245" s="184">
        <v>0</v>
      </c>
      <c r="FJ245" s="184">
        <v>0</v>
      </c>
      <c r="FK245" s="184">
        <v>0</v>
      </c>
      <c r="FL245" s="184">
        <v>0</v>
      </c>
      <c r="FM245" s="184">
        <v>0</v>
      </c>
      <c r="FN245" s="184">
        <v>0</v>
      </c>
      <c r="FO245" s="184">
        <v>0</v>
      </c>
      <c r="FP245" s="184">
        <v>0</v>
      </c>
      <c r="FQ245" s="184">
        <v>0</v>
      </c>
      <c r="FR245" s="184">
        <v>0</v>
      </c>
      <c r="FS245" s="184">
        <v>0</v>
      </c>
      <c r="FT245" s="184"/>
      <c r="FU245" s="184">
        <f ca="1">SUM(OFFSET(FH245,,1):FT245)</f>
        <v>0</v>
      </c>
      <c r="FV245" s="185"/>
      <c r="FW245" s="184">
        <v>0</v>
      </c>
      <c r="FX245" s="184">
        <v>0</v>
      </c>
      <c r="FY245" s="184">
        <v>0</v>
      </c>
      <c r="FZ245" s="184">
        <v>0</v>
      </c>
      <c r="GA245" s="184">
        <v>0</v>
      </c>
      <c r="GB245" s="184">
        <v>0</v>
      </c>
      <c r="GC245" s="184">
        <v>0</v>
      </c>
      <c r="GD245" s="184">
        <v>0</v>
      </c>
      <c r="GE245" s="184">
        <v>0</v>
      </c>
      <c r="GF245" s="184">
        <v>0</v>
      </c>
      <c r="GG245" s="184">
        <v>0</v>
      </c>
      <c r="GH245" s="184">
        <v>0</v>
      </c>
      <c r="GI245" s="184"/>
      <c r="GJ245" s="184">
        <f ca="1">SUM(OFFSET(FW245,,1):GI245)</f>
        <v>0</v>
      </c>
      <c r="GK245" s="185"/>
      <c r="GL245" s="184">
        <v>0</v>
      </c>
      <c r="GM245" s="184">
        <v>0</v>
      </c>
      <c r="GN245" s="184">
        <v>0</v>
      </c>
      <c r="GO245" s="184">
        <v>0</v>
      </c>
      <c r="GP245" s="184">
        <v>0</v>
      </c>
      <c r="GQ245" s="184">
        <v>0</v>
      </c>
      <c r="GR245" s="184">
        <v>0</v>
      </c>
      <c r="GS245" s="184">
        <v>0</v>
      </c>
      <c r="GT245" s="184">
        <v>0</v>
      </c>
      <c r="GU245" s="184">
        <v>0</v>
      </c>
      <c r="GV245" s="184">
        <v>0</v>
      </c>
      <c r="GW245" s="184">
        <v>0</v>
      </c>
      <c r="GX245" s="184"/>
      <c r="GY245" s="184">
        <f ca="1">SUM(OFFSET(GL245,,1):GX245)</f>
        <v>0</v>
      </c>
    </row>
    <row r="246" spans="1:207" s="137" customFormat="1" ht="12" hidden="1" customHeight="1">
      <c r="A246" s="172" t="str">
        <f t="shared" ca="1" si="454"/>
        <v>#hiderow</v>
      </c>
      <c r="B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61">
        <f t="shared" si="455"/>
        <v>8639</v>
      </c>
      <c r="V246" s="186">
        <v>8639</v>
      </c>
      <c r="W246" s="133"/>
      <c r="Y246" s="133"/>
      <c r="Z246" s="133"/>
      <c r="AA246" s="183">
        <f t="shared" si="456"/>
        <v>8639</v>
      </c>
      <c r="AB246" s="183" t="s">
        <v>323</v>
      </c>
      <c r="AC246" s="184"/>
      <c r="AD246" s="184">
        <v>0</v>
      </c>
      <c r="AE246" s="184">
        <v>0</v>
      </c>
      <c r="AF246" s="184">
        <v>0</v>
      </c>
      <c r="AG246" s="184">
        <v>0</v>
      </c>
      <c r="AH246" s="184">
        <v>0</v>
      </c>
      <c r="AI246" s="184">
        <v>0</v>
      </c>
      <c r="AJ246" s="184">
        <v>0</v>
      </c>
      <c r="AK246" s="184">
        <v>0</v>
      </c>
      <c r="AL246" s="184">
        <v>0</v>
      </c>
      <c r="AM246" s="184">
        <v>0</v>
      </c>
      <c r="AN246" s="184">
        <v>0</v>
      </c>
      <c r="AO246" s="184"/>
      <c r="AP246" s="184">
        <f ca="1">SUM(OFFSET(AC246,,1):AO246)</f>
        <v>0</v>
      </c>
      <c r="AQ246" s="185"/>
      <c r="AR246" s="184">
        <v>0</v>
      </c>
      <c r="AS246" s="184">
        <v>0</v>
      </c>
      <c r="AT246" s="184">
        <v>0</v>
      </c>
      <c r="AU246" s="184">
        <v>0</v>
      </c>
      <c r="AV246" s="184">
        <v>0</v>
      </c>
      <c r="AW246" s="184">
        <v>0</v>
      </c>
      <c r="AX246" s="184">
        <v>0</v>
      </c>
      <c r="AY246" s="184">
        <v>0</v>
      </c>
      <c r="AZ246" s="184">
        <v>0</v>
      </c>
      <c r="BA246" s="184">
        <v>0</v>
      </c>
      <c r="BB246" s="184">
        <v>0</v>
      </c>
      <c r="BC246" s="184">
        <v>0</v>
      </c>
      <c r="BD246" s="184"/>
      <c r="BE246" s="184">
        <f ca="1">SUM(OFFSET(AR246,,1):BD246)</f>
        <v>0</v>
      </c>
      <c r="BF246" s="185"/>
      <c r="BG246" s="184">
        <f t="shared" ca="1" si="457"/>
        <v>0</v>
      </c>
      <c r="BH246" s="184">
        <f t="shared" ca="1" si="457"/>
        <v>0</v>
      </c>
      <c r="BI246" s="184">
        <f t="shared" ca="1" si="457"/>
        <v>0</v>
      </c>
      <c r="BJ246" s="184">
        <f t="shared" ca="1" si="457"/>
        <v>0</v>
      </c>
      <c r="BK246" s="184">
        <f t="shared" ca="1" si="457"/>
        <v>0</v>
      </c>
      <c r="BL246" s="184">
        <f t="shared" ca="1" si="457"/>
        <v>0</v>
      </c>
      <c r="BM246" s="184">
        <f t="shared" ca="1" si="457"/>
        <v>0</v>
      </c>
      <c r="BN246" s="184">
        <f t="shared" ca="1" si="457"/>
        <v>0</v>
      </c>
      <c r="BO246" s="184">
        <f t="shared" ca="1" si="457"/>
        <v>0</v>
      </c>
      <c r="BP246" s="184">
        <f t="shared" ca="1" si="457"/>
        <v>0</v>
      </c>
      <c r="BQ246" s="184">
        <f t="shared" ca="1" si="457"/>
        <v>0</v>
      </c>
      <c r="BR246" s="184">
        <f t="shared" ca="1" si="457"/>
        <v>0</v>
      </c>
      <c r="BS246" s="184"/>
      <c r="BT246" s="184">
        <f ca="1">SUM(OFFSET(BG246,,1):BS246)</f>
        <v>0</v>
      </c>
      <c r="BU246" s="185"/>
      <c r="BV246" s="184">
        <v>0</v>
      </c>
      <c r="BW246" s="184">
        <v>0</v>
      </c>
      <c r="BX246" s="184">
        <v>0</v>
      </c>
      <c r="BY246" s="184">
        <v>0</v>
      </c>
      <c r="BZ246" s="184">
        <v>0</v>
      </c>
      <c r="CA246" s="184">
        <v>0</v>
      </c>
      <c r="CB246" s="184">
        <v>0</v>
      </c>
      <c r="CC246" s="184">
        <v>0</v>
      </c>
      <c r="CD246" s="184">
        <v>0</v>
      </c>
      <c r="CE246" s="184">
        <v>0</v>
      </c>
      <c r="CF246" s="184">
        <v>0</v>
      </c>
      <c r="CG246" s="184">
        <v>0</v>
      </c>
      <c r="CH246" s="184"/>
      <c r="CI246" s="184">
        <f ca="1">SUM(OFFSET(BV246,,1):CH246)</f>
        <v>0</v>
      </c>
      <c r="CJ246" s="185"/>
      <c r="CK246" s="184">
        <v>0</v>
      </c>
      <c r="CL246" s="184">
        <v>0</v>
      </c>
      <c r="CM246" s="184">
        <v>0</v>
      </c>
      <c r="CN246" s="184">
        <v>0</v>
      </c>
      <c r="CO246" s="184">
        <v>0</v>
      </c>
      <c r="CP246" s="184">
        <v>0</v>
      </c>
      <c r="CQ246" s="184">
        <v>0</v>
      </c>
      <c r="CR246" s="184">
        <v>0</v>
      </c>
      <c r="CS246" s="184">
        <v>0</v>
      </c>
      <c r="CT246" s="184">
        <v>0</v>
      </c>
      <c r="CU246" s="184">
        <v>0</v>
      </c>
      <c r="CV246" s="184">
        <v>0</v>
      </c>
      <c r="CW246" s="184"/>
      <c r="CX246" s="184">
        <f ca="1">SUM(OFFSET(CK246,,1):CW246)</f>
        <v>0</v>
      </c>
      <c r="CY246" s="185"/>
      <c r="CZ246" s="184">
        <v>0</v>
      </c>
      <c r="DA246" s="184">
        <v>0</v>
      </c>
      <c r="DB246" s="184">
        <v>0</v>
      </c>
      <c r="DC246" s="184">
        <v>0</v>
      </c>
      <c r="DD246" s="184">
        <v>0</v>
      </c>
      <c r="DE246" s="184">
        <v>0</v>
      </c>
      <c r="DF246" s="184">
        <v>0</v>
      </c>
      <c r="DG246" s="184">
        <v>0</v>
      </c>
      <c r="DH246" s="184">
        <v>0</v>
      </c>
      <c r="DI246" s="184">
        <v>0</v>
      </c>
      <c r="DJ246" s="184">
        <v>0</v>
      </c>
      <c r="DK246" s="184">
        <v>0</v>
      </c>
      <c r="DL246" s="184"/>
      <c r="DM246" s="184">
        <f ca="1">SUM(OFFSET(CZ246,,1):DL246)</f>
        <v>0</v>
      </c>
      <c r="DN246" s="185"/>
      <c r="DO246" s="184">
        <v>0</v>
      </c>
      <c r="DP246" s="184">
        <v>0</v>
      </c>
      <c r="DQ246" s="184">
        <v>0</v>
      </c>
      <c r="DR246" s="184">
        <v>0</v>
      </c>
      <c r="DS246" s="184">
        <v>0</v>
      </c>
      <c r="DT246" s="184">
        <v>0</v>
      </c>
      <c r="DU246" s="184">
        <v>0</v>
      </c>
      <c r="DV246" s="184">
        <v>0</v>
      </c>
      <c r="DW246" s="184">
        <v>0</v>
      </c>
      <c r="DX246" s="184">
        <v>0</v>
      </c>
      <c r="DY246" s="184">
        <v>0</v>
      </c>
      <c r="DZ246" s="184">
        <v>0</v>
      </c>
      <c r="EA246" s="184"/>
      <c r="EB246" s="184">
        <f ca="1">SUM(OFFSET(DO246,,1):EA246)</f>
        <v>0</v>
      </c>
      <c r="EC246" s="185"/>
      <c r="ED246" s="184">
        <v>0</v>
      </c>
      <c r="EE246" s="184">
        <v>0</v>
      </c>
      <c r="EF246" s="184">
        <v>0</v>
      </c>
      <c r="EG246" s="184">
        <v>0</v>
      </c>
      <c r="EH246" s="184">
        <v>0</v>
      </c>
      <c r="EI246" s="184">
        <v>0</v>
      </c>
      <c r="EJ246" s="184">
        <v>0</v>
      </c>
      <c r="EK246" s="184">
        <v>0</v>
      </c>
      <c r="EL246" s="184">
        <v>0</v>
      </c>
      <c r="EM246" s="184">
        <v>0</v>
      </c>
      <c r="EN246" s="184">
        <v>0</v>
      </c>
      <c r="EO246" s="184">
        <v>0</v>
      </c>
      <c r="EP246" s="184"/>
      <c r="EQ246" s="184">
        <f ca="1">SUM(OFFSET(ED246,,1):EP246)</f>
        <v>0</v>
      </c>
      <c r="ER246" s="185"/>
      <c r="ES246" s="184">
        <v>0</v>
      </c>
      <c r="ET246" s="184">
        <v>0</v>
      </c>
      <c r="EU246" s="184">
        <v>0</v>
      </c>
      <c r="EV246" s="184">
        <v>0</v>
      </c>
      <c r="EW246" s="184">
        <v>0</v>
      </c>
      <c r="EX246" s="184">
        <v>0</v>
      </c>
      <c r="EY246" s="184">
        <v>0</v>
      </c>
      <c r="EZ246" s="184">
        <v>0</v>
      </c>
      <c r="FA246" s="184">
        <v>0</v>
      </c>
      <c r="FB246" s="184">
        <v>0</v>
      </c>
      <c r="FC246" s="184">
        <v>0</v>
      </c>
      <c r="FD246" s="184">
        <v>0</v>
      </c>
      <c r="FE246" s="184"/>
      <c r="FF246" s="184">
        <f ca="1">SUM(OFFSET(ES246,,1):FE246)</f>
        <v>0</v>
      </c>
      <c r="FG246" s="185"/>
      <c r="FH246" s="184">
        <v>0</v>
      </c>
      <c r="FI246" s="184">
        <v>0</v>
      </c>
      <c r="FJ246" s="184">
        <v>0</v>
      </c>
      <c r="FK246" s="184">
        <v>0</v>
      </c>
      <c r="FL246" s="184">
        <v>0</v>
      </c>
      <c r="FM246" s="184">
        <v>0</v>
      </c>
      <c r="FN246" s="184">
        <v>0</v>
      </c>
      <c r="FO246" s="184">
        <v>0</v>
      </c>
      <c r="FP246" s="184">
        <v>0</v>
      </c>
      <c r="FQ246" s="184">
        <v>0</v>
      </c>
      <c r="FR246" s="184">
        <v>0</v>
      </c>
      <c r="FS246" s="184">
        <v>0</v>
      </c>
      <c r="FT246" s="184"/>
      <c r="FU246" s="184">
        <f ca="1">SUM(OFFSET(FH246,,1):FT246)</f>
        <v>0</v>
      </c>
      <c r="FV246" s="185"/>
      <c r="FW246" s="184">
        <v>0</v>
      </c>
      <c r="FX246" s="184">
        <v>0</v>
      </c>
      <c r="FY246" s="184">
        <v>0</v>
      </c>
      <c r="FZ246" s="184">
        <v>0</v>
      </c>
      <c r="GA246" s="184">
        <v>0</v>
      </c>
      <c r="GB246" s="184">
        <v>0</v>
      </c>
      <c r="GC246" s="184">
        <v>0</v>
      </c>
      <c r="GD246" s="184">
        <v>0</v>
      </c>
      <c r="GE246" s="184">
        <v>0</v>
      </c>
      <c r="GF246" s="184">
        <v>0</v>
      </c>
      <c r="GG246" s="184">
        <v>0</v>
      </c>
      <c r="GH246" s="184">
        <v>0</v>
      </c>
      <c r="GI246" s="184"/>
      <c r="GJ246" s="184">
        <f ca="1">SUM(OFFSET(FW246,,1):GI246)</f>
        <v>0</v>
      </c>
      <c r="GK246" s="185"/>
      <c r="GL246" s="184">
        <v>0</v>
      </c>
      <c r="GM246" s="184">
        <v>0</v>
      </c>
      <c r="GN246" s="184">
        <v>0</v>
      </c>
      <c r="GO246" s="184">
        <v>0</v>
      </c>
      <c r="GP246" s="184">
        <v>0</v>
      </c>
      <c r="GQ246" s="184">
        <v>0</v>
      </c>
      <c r="GR246" s="184">
        <v>0</v>
      </c>
      <c r="GS246" s="184">
        <v>0</v>
      </c>
      <c r="GT246" s="184">
        <v>0</v>
      </c>
      <c r="GU246" s="184">
        <v>0</v>
      </c>
      <c r="GV246" s="184">
        <v>0</v>
      </c>
      <c r="GW246" s="184">
        <v>0</v>
      </c>
      <c r="GX246" s="184"/>
      <c r="GY246" s="184">
        <f ca="1">SUM(OFFSET(GL246,,1):GX246)</f>
        <v>0</v>
      </c>
    </row>
    <row r="247" spans="1:207" s="137" customFormat="1" ht="12" customHeight="1">
      <c r="A247" s="172" t="str">
        <f t="shared" ca="1" si="454"/>
        <v>#showrow</v>
      </c>
      <c r="B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61">
        <f t="shared" si="455"/>
        <v>8650</v>
      </c>
      <c r="V247" s="186">
        <v>8650</v>
      </c>
      <c r="W247" s="133"/>
      <c r="Y247" s="133"/>
      <c r="Z247" s="133"/>
      <c r="AA247" s="183">
        <f t="shared" si="456"/>
        <v>8650</v>
      </c>
      <c r="AB247" s="183" t="s">
        <v>324</v>
      </c>
      <c r="AC247" s="184"/>
      <c r="AD247" s="184">
        <v>0</v>
      </c>
      <c r="AE247" s="184">
        <v>0</v>
      </c>
      <c r="AF247" s="184">
        <v>0</v>
      </c>
      <c r="AG247" s="184">
        <v>0</v>
      </c>
      <c r="AH247" s="184">
        <v>0</v>
      </c>
      <c r="AI247" s="184">
        <v>0</v>
      </c>
      <c r="AJ247" s="184">
        <v>0</v>
      </c>
      <c r="AK247" s="184">
        <v>0</v>
      </c>
      <c r="AL247" s="184">
        <v>0</v>
      </c>
      <c r="AM247" s="184">
        <v>7000</v>
      </c>
      <c r="AN247" s="184">
        <v>0</v>
      </c>
      <c r="AO247" s="184"/>
      <c r="AP247" s="184">
        <f ca="1">SUM(OFFSET(AC247,,1):AO247)</f>
        <v>7000</v>
      </c>
      <c r="AQ247" s="185"/>
      <c r="AR247" s="184">
        <v>0</v>
      </c>
      <c r="AS247" s="184">
        <v>0</v>
      </c>
      <c r="AT247" s="184">
        <v>0</v>
      </c>
      <c r="AU247" s="184">
        <v>0</v>
      </c>
      <c r="AV247" s="184">
        <v>0</v>
      </c>
      <c r="AW247" s="184">
        <v>0</v>
      </c>
      <c r="AX247" s="184">
        <v>0</v>
      </c>
      <c r="AY247" s="184">
        <v>0</v>
      </c>
      <c r="AZ247" s="184">
        <v>0</v>
      </c>
      <c r="BA247" s="184">
        <v>0</v>
      </c>
      <c r="BB247" s="184">
        <v>7000</v>
      </c>
      <c r="BC247" s="184">
        <v>0</v>
      </c>
      <c r="BD247" s="184"/>
      <c r="BE247" s="184">
        <f ca="1">SUM(OFFSET(AR247,,1):BD247)</f>
        <v>7000</v>
      </c>
      <c r="BF247" s="185"/>
      <c r="BG247" s="184">
        <f t="shared" ca="1" si="457"/>
        <v>0</v>
      </c>
      <c r="BH247" s="184">
        <f t="shared" ca="1" si="457"/>
        <v>0</v>
      </c>
      <c r="BI247" s="184">
        <f t="shared" ca="1" si="457"/>
        <v>0</v>
      </c>
      <c r="BJ247" s="184">
        <f t="shared" ca="1" si="457"/>
        <v>0</v>
      </c>
      <c r="BK247" s="184">
        <f t="shared" ca="1" si="457"/>
        <v>0</v>
      </c>
      <c r="BL247" s="184">
        <f t="shared" ca="1" si="457"/>
        <v>0</v>
      </c>
      <c r="BM247" s="184">
        <f t="shared" ca="1" si="457"/>
        <v>0</v>
      </c>
      <c r="BN247" s="184">
        <f t="shared" ca="1" si="457"/>
        <v>0</v>
      </c>
      <c r="BO247" s="184">
        <f t="shared" ca="1" si="457"/>
        <v>0</v>
      </c>
      <c r="BP247" s="184">
        <f t="shared" ca="1" si="457"/>
        <v>0</v>
      </c>
      <c r="BQ247" s="184">
        <f t="shared" ca="1" si="457"/>
        <v>0</v>
      </c>
      <c r="BR247" s="184">
        <f t="shared" ca="1" si="457"/>
        <v>0</v>
      </c>
      <c r="BS247" s="184"/>
      <c r="BT247" s="184">
        <f ca="1">SUM(OFFSET(BG247,,1):BS247)</f>
        <v>0</v>
      </c>
      <c r="BU247" s="185"/>
      <c r="BV247" s="184">
        <v>0</v>
      </c>
      <c r="BW247" s="184">
        <v>0</v>
      </c>
      <c r="BX247" s="184">
        <v>0</v>
      </c>
      <c r="BY247" s="184">
        <v>0</v>
      </c>
      <c r="BZ247" s="184">
        <v>0</v>
      </c>
      <c r="CA247" s="184">
        <v>0</v>
      </c>
      <c r="CB247" s="184">
        <v>0</v>
      </c>
      <c r="CC247" s="184">
        <v>0</v>
      </c>
      <c r="CD247" s="184">
        <v>0</v>
      </c>
      <c r="CE247" s="184">
        <v>0</v>
      </c>
      <c r="CF247" s="184">
        <v>0</v>
      </c>
      <c r="CG247" s="184">
        <v>0</v>
      </c>
      <c r="CH247" s="184"/>
      <c r="CI247" s="184">
        <f ca="1">SUM(OFFSET(BV247,,1):CH247)</f>
        <v>0</v>
      </c>
      <c r="CJ247" s="185"/>
      <c r="CK247" s="184">
        <v>0</v>
      </c>
      <c r="CL247" s="184">
        <v>0</v>
      </c>
      <c r="CM247" s="184">
        <v>0</v>
      </c>
      <c r="CN247" s="184">
        <v>0</v>
      </c>
      <c r="CO247" s="184">
        <v>0</v>
      </c>
      <c r="CP247" s="184">
        <v>0</v>
      </c>
      <c r="CQ247" s="184">
        <v>0</v>
      </c>
      <c r="CR247" s="184">
        <v>0</v>
      </c>
      <c r="CS247" s="184">
        <v>0</v>
      </c>
      <c r="CT247" s="184">
        <v>0</v>
      </c>
      <c r="CU247" s="184">
        <v>0</v>
      </c>
      <c r="CV247" s="184">
        <v>0</v>
      </c>
      <c r="CW247" s="184"/>
      <c r="CX247" s="184">
        <f ca="1">SUM(OFFSET(CK247,,1):CW247)</f>
        <v>0</v>
      </c>
      <c r="CY247" s="185"/>
      <c r="CZ247" s="184">
        <v>0</v>
      </c>
      <c r="DA247" s="184">
        <v>0</v>
      </c>
      <c r="DB247" s="184">
        <v>0</v>
      </c>
      <c r="DC247" s="184">
        <v>0</v>
      </c>
      <c r="DD247" s="184">
        <v>0</v>
      </c>
      <c r="DE247" s="184">
        <v>0</v>
      </c>
      <c r="DF247" s="184">
        <v>0</v>
      </c>
      <c r="DG247" s="184">
        <v>0</v>
      </c>
      <c r="DH247" s="184">
        <v>0</v>
      </c>
      <c r="DI247" s="184">
        <v>0</v>
      </c>
      <c r="DJ247" s="184">
        <v>0</v>
      </c>
      <c r="DK247" s="184">
        <v>0</v>
      </c>
      <c r="DL247" s="184"/>
      <c r="DM247" s="184">
        <f ca="1">SUM(OFFSET(CZ247,,1):DL247)</f>
        <v>0</v>
      </c>
      <c r="DN247" s="185"/>
      <c r="DO247" s="184">
        <v>0</v>
      </c>
      <c r="DP247" s="184">
        <v>0</v>
      </c>
      <c r="DQ247" s="184">
        <v>0</v>
      </c>
      <c r="DR247" s="184">
        <v>0</v>
      </c>
      <c r="DS247" s="184">
        <v>0</v>
      </c>
      <c r="DT247" s="184">
        <v>0</v>
      </c>
      <c r="DU247" s="184">
        <v>0</v>
      </c>
      <c r="DV247" s="184">
        <v>0</v>
      </c>
      <c r="DW247" s="184">
        <v>0</v>
      </c>
      <c r="DX247" s="184">
        <v>0</v>
      </c>
      <c r="DY247" s="184">
        <v>0</v>
      </c>
      <c r="DZ247" s="184">
        <v>0</v>
      </c>
      <c r="EA247" s="184"/>
      <c r="EB247" s="184">
        <f ca="1">SUM(OFFSET(DO247,,1):EA247)</f>
        <v>0</v>
      </c>
      <c r="EC247" s="185"/>
      <c r="ED247" s="184">
        <v>0</v>
      </c>
      <c r="EE247" s="184">
        <v>0</v>
      </c>
      <c r="EF247" s="184">
        <v>0</v>
      </c>
      <c r="EG247" s="184">
        <v>0</v>
      </c>
      <c r="EH247" s="184">
        <v>0</v>
      </c>
      <c r="EI247" s="184">
        <v>0</v>
      </c>
      <c r="EJ247" s="184">
        <v>0</v>
      </c>
      <c r="EK247" s="184">
        <v>0</v>
      </c>
      <c r="EL247" s="184">
        <v>0</v>
      </c>
      <c r="EM247" s="184">
        <v>0</v>
      </c>
      <c r="EN247" s="184">
        <v>0</v>
      </c>
      <c r="EO247" s="184">
        <v>0</v>
      </c>
      <c r="EP247" s="184"/>
      <c r="EQ247" s="184">
        <f ca="1">SUM(OFFSET(ED247,,1):EP247)</f>
        <v>0</v>
      </c>
      <c r="ER247" s="185"/>
      <c r="ES247" s="184">
        <v>0</v>
      </c>
      <c r="ET247" s="184">
        <v>0</v>
      </c>
      <c r="EU247" s="184">
        <v>0</v>
      </c>
      <c r="EV247" s="184">
        <v>0</v>
      </c>
      <c r="EW247" s="184">
        <v>0</v>
      </c>
      <c r="EX247" s="184">
        <v>0</v>
      </c>
      <c r="EY247" s="184">
        <v>0</v>
      </c>
      <c r="EZ247" s="184">
        <v>0</v>
      </c>
      <c r="FA247" s="184">
        <v>0</v>
      </c>
      <c r="FB247" s="184">
        <v>0</v>
      </c>
      <c r="FC247" s="184">
        <v>0</v>
      </c>
      <c r="FD247" s="184">
        <v>0</v>
      </c>
      <c r="FE247" s="184"/>
      <c r="FF247" s="184">
        <f ca="1">SUM(OFFSET(ES247,,1):FE247)</f>
        <v>0</v>
      </c>
      <c r="FG247" s="185"/>
      <c r="FH247" s="184">
        <v>0</v>
      </c>
      <c r="FI247" s="184">
        <v>0</v>
      </c>
      <c r="FJ247" s="184">
        <v>0</v>
      </c>
      <c r="FK247" s="184">
        <v>0</v>
      </c>
      <c r="FL247" s="184">
        <v>0</v>
      </c>
      <c r="FM247" s="184">
        <v>0</v>
      </c>
      <c r="FN247" s="184">
        <v>0</v>
      </c>
      <c r="FO247" s="184">
        <v>0</v>
      </c>
      <c r="FP247" s="184">
        <v>0</v>
      </c>
      <c r="FQ247" s="184">
        <v>0</v>
      </c>
      <c r="FR247" s="184">
        <v>0</v>
      </c>
      <c r="FS247" s="184">
        <v>0</v>
      </c>
      <c r="FT247" s="184"/>
      <c r="FU247" s="184">
        <f ca="1">SUM(OFFSET(FH247,,1):FT247)</f>
        <v>0</v>
      </c>
      <c r="FV247" s="185"/>
      <c r="FW247" s="184">
        <v>0</v>
      </c>
      <c r="FX247" s="184">
        <v>0</v>
      </c>
      <c r="FY247" s="184">
        <v>0</v>
      </c>
      <c r="FZ247" s="184">
        <v>0</v>
      </c>
      <c r="GA247" s="184">
        <v>0</v>
      </c>
      <c r="GB247" s="184">
        <v>0</v>
      </c>
      <c r="GC247" s="184">
        <v>0</v>
      </c>
      <c r="GD247" s="184">
        <v>0</v>
      </c>
      <c r="GE247" s="184">
        <v>0</v>
      </c>
      <c r="GF247" s="184">
        <v>0</v>
      </c>
      <c r="GG247" s="184">
        <v>0</v>
      </c>
      <c r="GH247" s="184">
        <v>0</v>
      </c>
      <c r="GI247" s="184"/>
      <c r="GJ247" s="184">
        <f ca="1">SUM(OFFSET(FW247,,1):GI247)</f>
        <v>0</v>
      </c>
      <c r="GK247" s="185"/>
      <c r="GL247" s="184">
        <v>0</v>
      </c>
      <c r="GM247" s="184">
        <v>0</v>
      </c>
      <c r="GN247" s="184">
        <v>0</v>
      </c>
      <c r="GO247" s="184">
        <v>0</v>
      </c>
      <c r="GP247" s="184">
        <v>0</v>
      </c>
      <c r="GQ247" s="184">
        <v>0</v>
      </c>
      <c r="GR247" s="184">
        <v>0</v>
      </c>
      <c r="GS247" s="184">
        <v>0</v>
      </c>
      <c r="GT247" s="184">
        <v>0</v>
      </c>
      <c r="GU247" s="184">
        <v>0</v>
      </c>
      <c r="GV247" s="184">
        <v>0</v>
      </c>
      <c r="GW247" s="184">
        <v>0</v>
      </c>
      <c r="GX247" s="184"/>
      <c r="GY247" s="184">
        <f ca="1">SUM(OFFSET(GL247,,1):GX247)</f>
        <v>0</v>
      </c>
    </row>
    <row r="248" spans="1:207" s="137" customFormat="1" ht="12" customHeight="1">
      <c r="A248" s="172" t="str">
        <f t="shared" ca="1" si="454"/>
        <v>#showrow</v>
      </c>
      <c r="B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61">
        <f t="shared" si="455"/>
        <v>8660</v>
      </c>
      <c r="V248" s="186">
        <v>8660</v>
      </c>
      <c r="W248" s="133"/>
      <c r="Y248" s="133"/>
      <c r="Z248" s="133"/>
      <c r="AA248" s="183">
        <f t="shared" si="456"/>
        <v>8660</v>
      </c>
      <c r="AB248" s="183" t="s">
        <v>325</v>
      </c>
      <c r="AC248" s="184"/>
      <c r="AD248" s="184">
        <v>0</v>
      </c>
      <c r="AE248" s="184">
        <v>0</v>
      </c>
      <c r="AF248" s="184">
        <v>0</v>
      </c>
      <c r="AG248" s="184">
        <v>0</v>
      </c>
      <c r="AH248" s="184">
        <v>0</v>
      </c>
      <c r="AI248" s="184">
        <v>0</v>
      </c>
      <c r="AJ248" s="184">
        <v>0</v>
      </c>
      <c r="AK248" s="184">
        <v>0</v>
      </c>
      <c r="AL248" s="184">
        <v>4200</v>
      </c>
      <c r="AM248" s="184">
        <v>2500</v>
      </c>
      <c r="AN248" s="184">
        <v>3055</v>
      </c>
      <c r="AO248" s="184"/>
      <c r="AP248" s="184">
        <f ca="1">SUM(OFFSET(AC248,,1):AO248)</f>
        <v>9755</v>
      </c>
      <c r="AQ248" s="185"/>
      <c r="AR248" s="184">
        <v>0</v>
      </c>
      <c r="AS248" s="184">
        <v>0</v>
      </c>
      <c r="AT248" s="184">
        <v>0</v>
      </c>
      <c r="AU248" s="184">
        <v>0</v>
      </c>
      <c r="AV248" s="184">
        <v>0</v>
      </c>
      <c r="AW248" s="184">
        <v>0</v>
      </c>
      <c r="AX248" s="184">
        <v>0</v>
      </c>
      <c r="AY248" s="184">
        <v>0</v>
      </c>
      <c r="AZ248" s="184">
        <v>0</v>
      </c>
      <c r="BA248" s="184">
        <v>4200</v>
      </c>
      <c r="BB248" s="184">
        <v>2500</v>
      </c>
      <c r="BC248" s="184">
        <v>3055</v>
      </c>
      <c r="BD248" s="184"/>
      <c r="BE248" s="184">
        <f ca="1">SUM(OFFSET(AR248,,1):BD248)</f>
        <v>9755</v>
      </c>
      <c r="BF248" s="185"/>
      <c r="BG248" s="184">
        <f t="shared" ca="1" si="457"/>
        <v>0</v>
      </c>
      <c r="BH248" s="184">
        <f t="shared" ca="1" si="457"/>
        <v>0</v>
      </c>
      <c r="BI248" s="184">
        <f t="shared" ca="1" si="457"/>
        <v>0</v>
      </c>
      <c r="BJ248" s="184">
        <f t="shared" ca="1" si="457"/>
        <v>0</v>
      </c>
      <c r="BK248" s="184">
        <f t="shared" ca="1" si="457"/>
        <v>0</v>
      </c>
      <c r="BL248" s="184">
        <f t="shared" ca="1" si="457"/>
        <v>0</v>
      </c>
      <c r="BM248" s="184">
        <f t="shared" ca="1" si="457"/>
        <v>0</v>
      </c>
      <c r="BN248" s="184">
        <f t="shared" ca="1" si="457"/>
        <v>0</v>
      </c>
      <c r="BO248" s="184">
        <f t="shared" ca="1" si="457"/>
        <v>0</v>
      </c>
      <c r="BP248" s="184">
        <f t="shared" ca="1" si="457"/>
        <v>0</v>
      </c>
      <c r="BQ248" s="184">
        <f t="shared" ca="1" si="457"/>
        <v>0</v>
      </c>
      <c r="BR248" s="184">
        <f t="shared" ca="1" si="457"/>
        <v>0</v>
      </c>
      <c r="BS248" s="184"/>
      <c r="BT248" s="184">
        <f ca="1">SUM(OFFSET(BG248,,1):BS248)</f>
        <v>0</v>
      </c>
      <c r="BU248" s="185"/>
      <c r="BV248" s="184">
        <v>0</v>
      </c>
      <c r="BW248" s="184">
        <v>0</v>
      </c>
      <c r="BX248" s="184">
        <v>0</v>
      </c>
      <c r="BY248" s="184">
        <v>0</v>
      </c>
      <c r="BZ248" s="184">
        <v>0</v>
      </c>
      <c r="CA248" s="184">
        <v>0</v>
      </c>
      <c r="CB248" s="184">
        <v>0</v>
      </c>
      <c r="CC248" s="184">
        <v>0</v>
      </c>
      <c r="CD248" s="184">
        <v>0</v>
      </c>
      <c r="CE248" s="184">
        <v>4375.9459459459504</v>
      </c>
      <c r="CF248" s="184">
        <v>2500</v>
      </c>
      <c r="CG248" s="184">
        <v>0</v>
      </c>
      <c r="CH248" s="184"/>
      <c r="CI248" s="184">
        <f ca="1">SUM(OFFSET(BV248,,1):CH248)</f>
        <v>6875.9459459459504</v>
      </c>
      <c r="CJ248" s="185"/>
      <c r="CK248" s="184">
        <v>0</v>
      </c>
      <c r="CL248" s="184">
        <v>0</v>
      </c>
      <c r="CM248" s="184">
        <v>0</v>
      </c>
      <c r="CN248" s="184">
        <v>0</v>
      </c>
      <c r="CO248" s="184">
        <v>0</v>
      </c>
      <c r="CP248" s="184">
        <v>0</v>
      </c>
      <c r="CQ248" s="184">
        <v>0</v>
      </c>
      <c r="CR248" s="184">
        <v>0</v>
      </c>
      <c r="CS248" s="184">
        <v>0</v>
      </c>
      <c r="CT248" s="184">
        <v>4517.8378378378402</v>
      </c>
      <c r="CU248" s="184">
        <v>2500</v>
      </c>
      <c r="CV248" s="184">
        <v>0</v>
      </c>
      <c r="CW248" s="184"/>
      <c r="CX248" s="184">
        <f ca="1">SUM(OFFSET(CK248,,1):CW248)</f>
        <v>7017.8378378378402</v>
      </c>
      <c r="CY248" s="185"/>
      <c r="CZ248" s="184">
        <v>0</v>
      </c>
      <c r="DA248" s="184">
        <v>0</v>
      </c>
      <c r="DB248" s="184">
        <v>0</v>
      </c>
      <c r="DC248" s="184">
        <v>0</v>
      </c>
      <c r="DD248" s="184">
        <v>0</v>
      </c>
      <c r="DE248" s="184">
        <v>0</v>
      </c>
      <c r="DF248" s="184">
        <v>0</v>
      </c>
      <c r="DG248" s="184">
        <v>0</v>
      </c>
      <c r="DH248" s="184">
        <v>0</v>
      </c>
      <c r="DI248" s="184">
        <v>4750.54054054054</v>
      </c>
      <c r="DJ248" s="184">
        <v>2500</v>
      </c>
      <c r="DK248" s="184">
        <v>0</v>
      </c>
      <c r="DL248" s="184"/>
      <c r="DM248" s="184">
        <f ca="1">SUM(OFFSET(CZ248,,1):DL248)</f>
        <v>7250.54054054054</v>
      </c>
      <c r="DN248" s="185"/>
      <c r="DO248" s="184">
        <v>0</v>
      </c>
      <c r="DP248" s="184">
        <v>0</v>
      </c>
      <c r="DQ248" s="184">
        <v>0</v>
      </c>
      <c r="DR248" s="184">
        <v>0</v>
      </c>
      <c r="DS248" s="184">
        <v>0</v>
      </c>
      <c r="DT248" s="184">
        <v>0</v>
      </c>
      <c r="DU248" s="184">
        <v>0</v>
      </c>
      <c r="DV248" s="184">
        <v>0</v>
      </c>
      <c r="DW248" s="184">
        <v>0</v>
      </c>
      <c r="DX248" s="184">
        <v>4977.5675675675702</v>
      </c>
      <c r="DY248" s="184">
        <v>2500</v>
      </c>
      <c r="DZ248" s="184">
        <v>0</v>
      </c>
      <c r="EA248" s="184"/>
      <c r="EB248" s="184">
        <f ca="1">SUM(OFFSET(DO248,,1):EA248)</f>
        <v>7477.5675675675702</v>
      </c>
      <c r="EC248" s="185"/>
      <c r="ED248" s="184">
        <v>0</v>
      </c>
      <c r="EE248" s="184">
        <v>0</v>
      </c>
      <c r="EF248" s="184">
        <v>0</v>
      </c>
      <c r="EG248" s="184">
        <v>0</v>
      </c>
      <c r="EH248" s="184">
        <v>0</v>
      </c>
      <c r="EI248" s="184">
        <v>0</v>
      </c>
      <c r="EJ248" s="184">
        <v>0</v>
      </c>
      <c r="EK248" s="184">
        <v>0</v>
      </c>
      <c r="EL248" s="184">
        <v>0</v>
      </c>
      <c r="EM248" s="184">
        <v>5079.72972972973</v>
      </c>
      <c r="EN248" s="184">
        <v>2500</v>
      </c>
      <c r="EO248" s="184">
        <v>0</v>
      </c>
      <c r="EP248" s="184"/>
      <c r="EQ248" s="184">
        <f ca="1">SUM(OFFSET(ED248,,1):EP248)</f>
        <v>7579.72972972973</v>
      </c>
      <c r="ER248" s="185"/>
      <c r="ES248" s="184">
        <v>0</v>
      </c>
      <c r="ET248" s="184">
        <v>0</v>
      </c>
      <c r="EU248" s="184">
        <v>0</v>
      </c>
      <c r="EV248" s="184">
        <v>0</v>
      </c>
      <c r="EW248" s="184">
        <v>0</v>
      </c>
      <c r="EX248" s="184">
        <v>0</v>
      </c>
      <c r="EY248" s="184">
        <v>0</v>
      </c>
      <c r="EZ248" s="184">
        <v>0</v>
      </c>
      <c r="FA248" s="184">
        <v>0</v>
      </c>
      <c r="FB248" s="184">
        <v>5079.72972972973</v>
      </c>
      <c r="FC248" s="184">
        <v>2500</v>
      </c>
      <c r="FD248" s="184">
        <v>0</v>
      </c>
      <c r="FE248" s="184"/>
      <c r="FF248" s="184">
        <f ca="1">SUM(OFFSET(ES248,,1):FE248)</f>
        <v>7579.72972972973</v>
      </c>
      <c r="FG248" s="185"/>
      <c r="FH248" s="184">
        <v>0</v>
      </c>
      <c r="FI248" s="184">
        <v>0</v>
      </c>
      <c r="FJ248" s="184">
        <v>0</v>
      </c>
      <c r="FK248" s="184">
        <v>0</v>
      </c>
      <c r="FL248" s="184">
        <v>0</v>
      </c>
      <c r="FM248" s="184">
        <v>0</v>
      </c>
      <c r="FN248" s="184">
        <v>0</v>
      </c>
      <c r="FO248" s="184">
        <v>0</v>
      </c>
      <c r="FP248" s="184">
        <v>0</v>
      </c>
      <c r="FQ248" s="184">
        <v>5079.72972972973</v>
      </c>
      <c r="FR248" s="184">
        <v>2500</v>
      </c>
      <c r="FS248" s="184">
        <v>0</v>
      </c>
      <c r="FT248" s="184"/>
      <c r="FU248" s="184">
        <f ca="1">SUM(OFFSET(FH248,,1):FT248)</f>
        <v>7579.72972972973</v>
      </c>
      <c r="FV248" s="185"/>
      <c r="FW248" s="184">
        <v>0</v>
      </c>
      <c r="FX248" s="184">
        <v>0</v>
      </c>
      <c r="FY248" s="184">
        <v>0</v>
      </c>
      <c r="FZ248" s="184">
        <v>0</v>
      </c>
      <c r="GA248" s="184">
        <v>0</v>
      </c>
      <c r="GB248" s="184">
        <v>0</v>
      </c>
      <c r="GC248" s="184">
        <v>0</v>
      </c>
      <c r="GD248" s="184">
        <v>0</v>
      </c>
      <c r="GE248" s="184">
        <v>0</v>
      </c>
      <c r="GF248" s="184">
        <v>5079.72972972973</v>
      </c>
      <c r="GG248" s="184">
        <v>2500</v>
      </c>
      <c r="GH248" s="184">
        <v>0</v>
      </c>
      <c r="GI248" s="184"/>
      <c r="GJ248" s="184">
        <f ca="1">SUM(OFFSET(FW248,,1):GI248)</f>
        <v>7579.72972972973</v>
      </c>
      <c r="GK248" s="185"/>
      <c r="GL248" s="184">
        <v>0</v>
      </c>
      <c r="GM248" s="184">
        <v>0</v>
      </c>
      <c r="GN248" s="184">
        <v>0</v>
      </c>
      <c r="GO248" s="184">
        <v>0</v>
      </c>
      <c r="GP248" s="184">
        <v>0</v>
      </c>
      <c r="GQ248" s="184">
        <v>0</v>
      </c>
      <c r="GR248" s="184">
        <v>0</v>
      </c>
      <c r="GS248" s="184">
        <v>0</v>
      </c>
      <c r="GT248" s="184">
        <v>0</v>
      </c>
      <c r="GU248" s="184">
        <v>5079.72972972973</v>
      </c>
      <c r="GV248" s="184">
        <v>2500</v>
      </c>
      <c r="GW248" s="184">
        <v>0</v>
      </c>
      <c r="GX248" s="184"/>
      <c r="GY248" s="184">
        <f ca="1">SUM(OFFSET(GL248,,1):GX248)</f>
        <v>7579.72972972973</v>
      </c>
    </row>
    <row r="249" spans="1:207" s="137" customFormat="1" ht="12" hidden="1" customHeight="1">
      <c r="A249" s="172" t="str">
        <f t="shared" ca="1" si="454"/>
        <v>#hiderow</v>
      </c>
      <c r="B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61">
        <f t="shared" si="455"/>
        <v>8661</v>
      </c>
      <c r="V249" s="186">
        <v>8661</v>
      </c>
      <c r="W249" s="133"/>
      <c r="Y249" s="133"/>
      <c r="Z249" s="133"/>
      <c r="AA249" s="183">
        <f t="shared" si="456"/>
        <v>8661</v>
      </c>
      <c r="AB249" s="183" t="s">
        <v>326</v>
      </c>
      <c r="AC249" s="184"/>
      <c r="AD249" s="184">
        <v>0</v>
      </c>
      <c r="AE249" s="184">
        <v>0</v>
      </c>
      <c r="AF249" s="184">
        <v>0</v>
      </c>
      <c r="AG249" s="184">
        <v>0</v>
      </c>
      <c r="AH249" s="184">
        <v>0</v>
      </c>
      <c r="AI249" s="184">
        <v>0</v>
      </c>
      <c r="AJ249" s="184">
        <v>0</v>
      </c>
      <c r="AK249" s="184">
        <v>0</v>
      </c>
      <c r="AL249" s="184">
        <v>0</v>
      </c>
      <c r="AM249" s="184">
        <v>0</v>
      </c>
      <c r="AN249" s="184">
        <v>0</v>
      </c>
      <c r="AO249" s="184"/>
      <c r="AP249" s="184">
        <f ca="1">SUM(OFFSET(AC249,,1):AO249)</f>
        <v>0</v>
      </c>
      <c r="AQ249" s="185"/>
      <c r="AR249" s="184">
        <v>0</v>
      </c>
      <c r="AS249" s="184">
        <v>0</v>
      </c>
      <c r="AT249" s="184">
        <v>0</v>
      </c>
      <c r="AU249" s="184">
        <v>0</v>
      </c>
      <c r="AV249" s="184">
        <v>0</v>
      </c>
      <c r="AW249" s="184">
        <v>0</v>
      </c>
      <c r="AX249" s="184">
        <v>0</v>
      </c>
      <c r="AY249" s="184">
        <v>0</v>
      </c>
      <c r="AZ249" s="184">
        <v>0</v>
      </c>
      <c r="BA249" s="184">
        <v>0</v>
      </c>
      <c r="BB249" s="184">
        <v>0</v>
      </c>
      <c r="BC249" s="184">
        <v>0</v>
      </c>
      <c r="BD249" s="184"/>
      <c r="BE249" s="184">
        <f ca="1">SUM(OFFSET(AR249,,1):BD249)</f>
        <v>0</v>
      </c>
      <c r="BF249" s="185"/>
      <c r="BG249" s="184">
        <f t="shared" ca="1" si="457"/>
        <v>0</v>
      </c>
      <c r="BH249" s="184">
        <f t="shared" ca="1" si="457"/>
        <v>0</v>
      </c>
      <c r="BI249" s="184">
        <f t="shared" ca="1" si="457"/>
        <v>0</v>
      </c>
      <c r="BJ249" s="184">
        <f t="shared" ca="1" si="457"/>
        <v>0</v>
      </c>
      <c r="BK249" s="184">
        <f t="shared" ca="1" si="457"/>
        <v>0</v>
      </c>
      <c r="BL249" s="184">
        <f t="shared" ca="1" si="457"/>
        <v>0</v>
      </c>
      <c r="BM249" s="184">
        <f t="shared" ca="1" si="457"/>
        <v>0</v>
      </c>
      <c r="BN249" s="184">
        <f t="shared" ca="1" si="457"/>
        <v>0</v>
      </c>
      <c r="BO249" s="184">
        <f t="shared" ca="1" si="457"/>
        <v>0</v>
      </c>
      <c r="BP249" s="184">
        <f t="shared" ca="1" si="457"/>
        <v>0</v>
      </c>
      <c r="BQ249" s="184">
        <f t="shared" ca="1" si="457"/>
        <v>0</v>
      </c>
      <c r="BR249" s="184">
        <f t="shared" ca="1" si="457"/>
        <v>0</v>
      </c>
      <c r="BS249" s="184"/>
      <c r="BT249" s="184">
        <f ca="1">SUM(OFFSET(BG249,,1):BS249)</f>
        <v>0</v>
      </c>
      <c r="BU249" s="185"/>
      <c r="BV249" s="184">
        <v>0</v>
      </c>
      <c r="BW249" s="184">
        <v>0</v>
      </c>
      <c r="BX249" s="184">
        <v>0</v>
      </c>
      <c r="BY249" s="184">
        <v>0</v>
      </c>
      <c r="BZ249" s="184">
        <v>0</v>
      </c>
      <c r="CA249" s="184">
        <v>0</v>
      </c>
      <c r="CB249" s="184">
        <v>0</v>
      </c>
      <c r="CC249" s="184">
        <v>0</v>
      </c>
      <c r="CD249" s="184">
        <v>0</v>
      </c>
      <c r="CE249" s="184">
        <v>0</v>
      </c>
      <c r="CF249" s="184">
        <v>0</v>
      </c>
      <c r="CG249" s="184">
        <v>0</v>
      </c>
      <c r="CH249" s="184"/>
      <c r="CI249" s="184">
        <f ca="1">SUM(OFFSET(BV249,,1):CH249)</f>
        <v>0</v>
      </c>
      <c r="CJ249" s="185"/>
      <c r="CK249" s="184">
        <v>0</v>
      </c>
      <c r="CL249" s="184">
        <v>0</v>
      </c>
      <c r="CM249" s="184">
        <v>0</v>
      </c>
      <c r="CN249" s="184">
        <v>0</v>
      </c>
      <c r="CO249" s="184">
        <v>0</v>
      </c>
      <c r="CP249" s="184">
        <v>0</v>
      </c>
      <c r="CQ249" s="184">
        <v>0</v>
      </c>
      <c r="CR249" s="184">
        <v>0</v>
      </c>
      <c r="CS249" s="184">
        <v>0</v>
      </c>
      <c r="CT249" s="184">
        <v>0</v>
      </c>
      <c r="CU249" s="184">
        <v>0</v>
      </c>
      <c r="CV249" s="184">
        <v>0</v>
      </c>
      <c r="CW249" s="184"/>
      <c r="CX249" s="184">
        <f ca="1">SUM(OFFSET(CK249,,1):CW249)</f>
        <v>0</v>
      </c>
      <c r="CY249" s="185"/>
      <c r="CZ249" s="184">
        <v>0</v>
      </c>
      <c r="DA249" s="184">
        <v>0</v>
      </c>
      <c r="DB249" s="184">
        <v>0</v>
      </c>
      <c r="DC249" s="184">
        <v>0</v>
      </c>
      <c r="DD249" s="184">
        <v>0</v>
      </c>
      <c r="DE249" s="184">
        <v>0</v>
      </c>
      <c r="DF249" s="184">
        <v>0</v>
      </c>
      <c r="DG249" s="184">
        <v>0</v>
      </c>
      <c r="DH249" s="184">
        <v>0</v>
      </c>
      <c r="DI249" s="184">
        <v>0</v>
      </c>
      <c r="DJ249" s="184">
        <v>0</v>
      </c>
      <c r="DK249" s="184">
        <v>0</v>
      </c>
      <c r="DL249" s="184"/>
      <c r="DM249" s="184">
        <f ca="1">SUM(OFFSET(CZ249,,1):DL249)</f>
        <v>0</v>
      </c>
      <c r="DN249" s="185"/>
      <c r="DO249" s="184">
        <v>0</v>
      </c>
      <c r="DP249" s="184">
        <v>0</v>
      </c>
      <c r="DQ249" s="184">
        <v>0</v>
      </c>
      <c r="DR249" s="184">
        <v>0</v>
      </c>
      <c r="DS249" s="184">
        <v>0</v>
      </c>
      <c r="DT249" s="184">
        <v>0</v>
      </c>
      <c r="DU249" s="184">
        <v>0</v>
      </c>
      <c r="DV249" s="184">
        <v>0</v>
      </c>
      <c r="DW249" s="184">
        <v>0</v>
      </c>
      <c r="DX249" s="184">
        <v>0</v>
      </c>
      <c r="DY249" s="184">
        <v>0</v>
      </c>
      <c r="DZ249" s="184">
        <v>0</v>
      </c>
      <c r="EA249" s="184"/>
      <c r="EB249" s="184">
        <f ca="1">SUM(OFFSET(DO249,,1):EA249)</f>
        <v>0</v>
      </c>
      <c r="EC249" s="185"/>
      <c r="ED249" s="184">
        <v>0</v>
      </c>
      <c r="EE249" s="184">
        <v>0</v>
      </c>
      <c r="EF249" s="184">
        <v>0</v>
      </c>
      <c r="EG249" s="184">
        <v>0</v>
      </c>
      <c r="EH249" s="184">
        <v>0</v>
      </c>
      <c r="EI249" s="184">
        <v>0</v>
      </c>
      <c r="EJ249" s="184">
        <v>0</v>
      </c>
      <c r="EK249" s="184">
        <v>0</v>
      </c>
      <c r="EL249" s="184">
        <v>0</v>
      </c>
      <c r="EM249" s="184">
        <v>0</v>
      </c>
      <c r="EN249" s="184">
        <v>0</v>
      </c>
      <c r="EO249" s="184">
        <v>0</v>
      </c>
      <c r="EP249" s="184"/>
      <c r="EQ249" s="184">
        <f ca="1">SUM(OFFSET(ED249,,1):EP249)</f>
        <v>0</v>
      </c>
      <c r="ER249" s="185"/>
      <c r="ES249" s="184">
        <v>0</v>
      </c>
      <c r="ET249" s="184">
        <v>0</v>
      </c>
      <c r="EU249" s="184">
        <v>0</v>
      </c>
      <c r="EV249" s="184">
        <v>0</v>
      </c>
      <c r="EW249" s="184">
        <v>0</v>
      </c>
      <c r="EX249" s="184">
        <v>0</v>
      </c>
      <c r="EY249" s="184">
        <v>0</v>
      </c>
      <c r="EZ249" s="184">
        <v>0</v>
      </c>
      <c r="FA249" s="184">
        <v>0</v>
      </c>
      <c r="FB249" s="184">
        <v>0</v>
      </c>
      <c r="FC249" s="184">
        <v>0</v>
      </c>
      <c r="FD249" s="184">
        <v>0</v>
      </c>
      <c r="FE249" s="184"/>
      <c r="FF249" s="184">
        <f ca="1">SUM(OFFSET(ES249,,1):FE249)</f>
        <v>0</v>
      </c>
      <c r="FG249" s="185"/>
      <c r="FH249" s="184">
        <v>0</v>
      </c>
      <c r="FI249" s="184">
        <v>0</v>
      </c>
      <c r="FJ249" s="184">
        <v>0</v>
      </c>
      <c r="FK249" s="184">
        <v>0</v>
      </c>
      <c r="FL249" s="184">
        <v>0</v>
      </c>
      <c r="FM249" s="184">
        <v>0</v>
      </c>
      <c r="FN249" s="184">
        <v>0</v>
      </c>
      <c r="FO249" s="184">
        <v>0</v>
      </c>
      <c r="FP249" s="184">
        <v>0</v>
      </c>
      <c r="FQ249" s="184">
        <v>0</v>
      </c>
      <c r="FR249" s="184">
        <v>0</v>
      </c>
      <c r="FS249" s="184">
        <v>0</v>
      </c>
      <c r="FT249" s="184"/>
      <c r="FU249" s="184">
        <f ca="1">SUM(OFFSET(FH249,,1):FT249)</f>
        <v>0</v>
      </c>
      <c r="FV249" s="185"/>
      <c r="FW249" s="184">
        <v>0</v>
      </c>
      <c r="FX249" s="184">
        <v>0</v>
      </c>
      <c r="FY249" s="184">
        <v>0</v>
      </c>
      <c r="FZ249" s="184">
        <v>0</v>
      </c>
      <c r="GA249" s="184">
        <v>0</v>
      </c>
      <c r="GB249" s="184">
        <v>0</v>
      </c>
      <c r="GC249" s="184">
        <v>0</v>
      </c>
      <c r="GD249" s="184">
        <v>0</v>
      </c>
      <c r="GE249" s="184">
        <v>0</v>
      </c>
      <c r="GF249" s="184">
        <v>0</v>
      </c>
      <c r="GG249" s="184">
        <v>0</v>
      </c>
      <c r="GH249" s="184">
        <v>0</v>
      </c>
      <c r="GI249" s="184"/>
      <c r="GJ249" s="184">
        <f ca="1">SUM(OFFSET(FW249,,1):GI249)</f>
        <v>0</v>
      </c>
      <c r="GK249" s="185"/>
      <c r="GL249" s="184">
        <v>0</v>
      </c>
      <c r="GM249" s="184">
        <v>0</v>
      </c>
      <c r="GN249" s="184">
        <v>0</v>
      </c>
      <c r="GO249" s="184">
        <v>0</v>
      </c>
      <c r="GP249" s="184">
        <v>0</v>
      </c>
      <c r="GQ249" s="184">
        <v>0</v>
      </c>
      <c r="GR249" s="184">
        <v>0</v>
      </c>
      <c r="GS249" s="184">
        <v>0</v>
      </c>
      <c r="GT249" s="184">
        <v>0</v>
      </c>
      <c r="GU249" s="184">
        <v>0</v>
      </c>
      <c r="GV249" s="184">
        <v>0</v>
      </c>
      <c r="GW249" s="184">
        <v>0</v>
      </c>
      <c r="GX249" s="184"/>
      <c r="GY249" s="184">
        <f ca="1">SUM(OFFSET(GL249,,1):GX249)</f>
        <v>0</v>
      </c>
    </row>
    <row r="250" spans="1:207" s="137" customFormat="1" ht="12" hidden="1" customHeight="1">
      <c r="A250" s="172" t="str">
        <f t="shared" ca="1" si="454"/>
        <v>#hiderow</v>
      </c>
      <c r="B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61">
        <f t="shared" si="455"/>
        <v>8662</v>
      </c>
      <c r="V250" s="186">
        <v>8662</v>
      </c>
      <c r="W250" s="133"/>
      <c r="Y250" s="133"/>
      <c r="Z250" s="133"/>
      <c r="AA250" s="183">
        <f t="shared" si="456"/>
        <v>8662</v>
      </c>
      <c r="AB250" s="183" t="s">
        <v>327</v>
      </c>
      <c r="AC250" s="184"/>
      <c r="AD250" s="184">
        <v>0</v>
      </c>
      <c r="AE250" s="184">
        <v>0</v>
      </c>
      <c r="AF250" s="184">
        <v>0</v>
      </c>
      <c r="AG250" s="184">
        <v>0</v>
      </c>
      <c r="AH250" s="184">
        <v>0</v>
      </c>
      <c r="AI250" s="184">
        <v>0</v>
      </c>
      <c r="AJ250" s="184">
        <v>0</v>
      </c>
      <c r="AK250" s="184">
        <v>0</v>
      </c>
      <c r="AL250" s="184">
        <v>0</v>
      </c>
      <c r="AM250" s="184">
        <v>0</v>
      </c>
      <c r="AN250" s="184">
        <v>0</v>
      </c>
      <c r="AO250" s="184"/>
      <c r="AP250" s="184">
        <f ca="1">SUM(OFFSET(AC250,,1):AO250)</f>
        <v>0</v>
      </c>
      <c r="AQ250" s="185"/>
      <c r="AR250" s="184">
        <v>0</v>
      </c>
      <c r="AS250" s="184">
        <v>0</v>
      </c>
      <c r="AT250" s="184">
        <v>0</v>
      </c>
      <c r="AU250" s="184">
        <v>0</v>
      </c>
      <c r="AV250" s="184">
        <v>0</v>
      </c>
      <c r="AW250" s="184">
        <v>0</v>
      </c>
      <c r="AX250" s="184">
        <v>0</v>
      </c>
      <c r="AY250" s="184">
        <v>0</v>
      </c>
      <c r="AZ250" s="184">
        <v>0</v>
      </c>
      <c r="BA250" s="184">
        <v>0</v>
      </c>
      <c r="BB250" s="184">
        <v>0</v>
      </c>
      <c r="BC250" s="184">
        <v>0</v>
      </c>
      <c r="BD250" s="184"/>
      <c r="BE250" s="184">
        <f ca="1">SUM(OFFSET(AR250,,1):BD250)</f>
        <v>0</v>
      </c>
      <c r="BF250" s="185"/>
      <c r="BG250" s="184">
        <f t="shared" ca="1" si="457"/>
        <v>0</v>
      </c>
      <c r="BH250" s="184">
        <f t="shared" ca="1" si="457"/>
        <v>0</v>
      </c>
      <c r="BI250" s="184">
        <f t="shared" ca="1" si="457"/>
        <v>0</v>
      </c>
      <c r="BJ250" s="184">
        <f t="shared" ca="1" si="457"/>
        <v>0</v>
      </c>
      <c r="BK250" s="184">
        <f t="shared" ca="1" si="457"/>
        <v>0</v>
      </c>
      <c r="BL250" s="184">
        <f t="shared" ca="1" si="457"/>
        <v>0</v>
      </c>
      <c r="BM250" s="184">
        <f t="shared" ca="1" si="457"/>
        <v>0</v>
      </c>
      <c r="BN250" s="184">
        <f t="shared" ca="1" si="457"/>
        <v>0</v>
      </c>
      <c r="BO250" s="184">
        <f t="shared" ca="1" si="457"/>
        <v>0</v>
      </c>
      <c r="BP250" s="184">
        <f t="shared" ca="1" si="457"/>
        <v>0</v>
      </c>
      <c r="BQ250" s="184">
        <f t="shared" ca="1" si="457"/>
        <v>0</v>
      </c>
      <c r="BR250" s="184">
        <f t="shared" ca="1" si="457"/>
        <v>0</v>
      </c>
      <c r="BS250" s="184"/>
      <c r="BT250" s="184">
        <f ca="1">SUM(OFFSET(BG250,,1):BS250)</f>
        <v>0</v>
      </c>
      <c r="BU250" s="185"/>
      <c r="BV250" s="184">
        <v>0</v>
      </c>
      <c r="BW250" s="184">
        <v>0</v>
      </c>
      <c r="BX250" s="184">
        <v>0</v>
      </c>
      <c r="BY250" s="184">
        <v>0</v>
      </c>
      <c r="BZ250" s="184">
        <v>0</v>
      </c>
      <c r="CA250" s="184">
        <v>0</v>
      </c>
      <c r="CB250" s="184">
        <v>0</v>
      </c>
      <c r="CC250" s="184">
        <v>0</v>
      </c>
      <c r="CD250" s="184">
        <v>0</v>
      </c>
      <c r="CE250" s="184">
        <v>0</v>
      </c>
      <c r="CF250" s="184">
        <v>0</v>
      </c>
      <c r="CG250" s="184">
        <v>0</v>
      </c>
      <c r="CH250" s="184"/>
      <c r="CI250" s="184">
        <f ca="1">SUM(OFFSET(BV250,,1):CH250)</f>
        <v>0</v>
      </c>
      <c r="CJ250" s="185"/>
      <c r="CK250" s="184">
        <v>0</v>
      </c>
      <c r="CL250" s="184">
        <v>0</v>
      </c>
      <c r="CM250" s="184">
        <v>0</v>
      </c>
      <c r="CN250" s="184">
        <v>0</v>
      </c>
      <c r="CO250" s="184">
        <v>0</v>
      </c>
      <c r="CP250" s="184">
        <v>0</v>
      </c>
      <c r="CQ250" s="184">
        <v>0</v>
      </c>
      <c r="CR250" s="184">
        <v>0</v>
      </c>
      <c r="CS250" s="184">
        <v>0</v>
      </c>
      <c r="CT250" s="184">
        <v>0</v>
      </c>
      <c r="CU250" s="184">
        <v>0</v>
      </c>
      <c r="CV250" s="184">
        <v>0</v>
      </c>
      <c r="CW250" s="184"/>
      <c r="CX250" s="184">
        <f ca="1">SUM(OFFSET(CK250,,1):CW250)</f>
        <v>0</v>
      </c>
      <c r="CY250" s="185"/>
      <c r="CZ250" s="184">
        <v>0</v>
      </c>
      <c r="DA250" s="184">
        <v>0</v>
      </c>
      <c r="DB250" s="184">
        <v>0</v>
      </c>
      <c r="DC250" s="184">
        <v>0</v>
      </c>
      <c r="DD250" s="184">
        <v>0</v>
      </c>
      <c r="DE250" s="184">
        <v>0</v>
      </c>
      <c r="DF250" s="184">
        <v>0</v>
      </c>
      <c r="DG250" s="184">
        <v>0</v>
      </c>
      <c r="DH250" s="184">
        <v>0</v>
      </c>
      <c r="DI250" s="184">
        <v>0</v>
      </c>
      <c r="DJ250" s="184">
        <v>0</v>
      </c>
      <c r="DK250" s="184">
        <v>0</v>
      </c>
      <c r="DL250" s="184"/>
      <c r="DM250" s="184">
        <f ca="1">SUM(OFFSET(CZ250,,1):DL250)</f>
        <v>0</v>
      </c>
      <c r="DN250" s="185"/>
      <c r="DO250" s="184">
        <v>0</v>
      </c>
      <c r="DP250" s="184">
        <v>0</v>
      </c>
      <c r="DQ250" s="184">
        <v>0</v>
      </c>
      <c r="DR250" s="184">
        <v>0</v>
      </c>
      <c r="DS250" s="184">
        <v>0</v>
      </c>
      <c r="DT250" s="184">
        <v>0</v>
      </c>
      <c r="DU250" s="184">
        <v>0</v>
      </c>
      <c r="DV250" s="184">
        <v>0</v>
      </c>
      <c r="DW250" s="184">
        <v>0</v>
      </c>
      <c r="DX250" s="184">
        <v>0</v>
      </c>
      <c r="DY250" s="184">
        <v>0</v>
      </c>
      <c r="DZ250" s="184">
        <v>0</v>
      </c>
      <c r="EA250" s="184"/>
      <c r="EB250" s="184">
        <f ca="1">SUM(OFFSET(DO250,,1):EA250)</f>
        <v>0</v>
      </c>
      <c r="EC250" s="185"/>
      <c r="ED250" s="184">
        <v>0</v>
      </c>
      <c r="EE250" s="184">
        <v>0</v>
      </c>
      <c r="EF250" s="184">
        <v>0</v>
      </c>
      <c r="EG250" s="184">
        <v>0</v>
      </c>
      <c r="EH250" s="184">
        <v>0</v>
      </c>
      <c r="EI250" s="184">
        <v>0</v>
      </c>
      <c r="EJ250" s="184">
        <v>0</v>
      </c>
      <c r="EK250" s="184">
        <v>0</v>
      </c>
      <c r="EL250" s="184">
        <v>0</v>
      </c>
      <c r="EM250" s="184">
        <v>0</v>
      </c>
      <c r="EN250" s="184">
        <v>0</v>
      </c>
      <c r="EO250" s="184">
        <v>0</v>
      </c>
      <c r="EP250" s="184"/>
      <c r="EQ250" s="184">
        <f ca="1">SUM(OFFSET(ED250,,1):EP250)</f>
        <v>0</v>
      </c>
      <c r="ER250" s="185"/>
      <c r="ES250" s="184">
        <v>0</v>
      </c>
      <c r="ET250" s="184">
        <v>0</v>
      </c>
      <c r="EU250" s="184">
        <v>0</v>
      </c>
      <c r="EV250" s="184">
        <v>0</v>
      </c>
      <c r="EW250" s="184">
        <v>0</v>
      </c>
      <c r="EX250" s="184">
        <v>0</v>
      </c>
      <c r="EY250" s="184">
        <v>0</v>
      </c>
      <c r="EZ250" s="184">
        <v>0</v>
      </c>
      <c r="FA250" s="184">
        <v>0</v>
      </c>
      <c r="FB250" s="184">
        <v>0</v>
      </c>
      <c r="FC250" s="184">
        <v>0</v>
      </c>
      <c r="FD250" s="184">
        <v>0</v>
      </c>
      <c r="FE250" s="184"/>
      <c r="FF250" s="184">
        <f ca="1">SUM(OFFSET(ES250,,1):FE250)</f>
        <v>0</v>
      </c>
      <c r="FG250" s="185"/>
      <c r="FH250" s="184">
        <v>0</v>
      </c>
      <c r="FI250" s="184">
        <v>0</v>
      </c>
      <c r="FJ250" s="184">
        <v>0</v>
      </c>
      <c r="FK250" s="184">
        <v>0</v>
      </c>
      <c r="FL250" s="184">
        <v>0</v>
      </c>
      <c r="FM250" s="184">
        <v>0</v>
      </c>
      <c r="FN250" s="184">
        <v>0</v>
      </c>
      <c r="FO250" s="184">
        <v>0</v>
      </c>
      <c r="FP250" s="184">
        <v>0</v>
      </c>
      <c r="FQ250" s="184">
        <v>0</v>
      </c>
      <c r="FR250" s="184">
        <v>0</v>
      </c>
      <c r="FS250" s="184">
        <v>0</v>
      </c>
      <c r="FT250" s="184"/>
      <c r="FU250" s="184">
        <f ca="1">SUM(OFFSET(FH250,,1):FT250)</f>
        <v>0</v>
      </c>
      <c r="FV250" s="185"/>
      <c r="FW250" s="184">
        <v>0</v>
      </c>
      <c r="FX250" s="184">
        <v>0</v>
      </c>
      <c r="FY250" s="184">
        <v>0</v>
      </c>
      <c r="FZ250" s="184">
        <v>0</v>
      </c>
      <c r="GA250" s="184">
        <v>0</v>
      </c>
      <c r="GB250" s="184">
        <v>0</v>
      </c>
      <c r="GC250" s="184">
        <v>0</v>
      </c>
      <c r="GD250" s="184">
        <v>0</v>
      </c>
      <c r="GE250" s="184">
        <v>0</v>
      </c>
      <c r="GF250" s="184">
        <v>0</v>
      </c>
      <c r="GG250" s="184">
        <v>0</v>
      </c>
      <c r="GH250" s="184">
        <v>0</v>
      </c>
      <c r="GI250" s="184"/>
      <c r="GJ250" s="184">
        <f ca="1">SUM(OFFSET(FW250,,1):GI250)</f>
        <v>0</v>
      </c>
      <c r="GK250" s="185"/>
      <c r="GL250" s="184">
        <v>0</v>
      </c>
      <c r="GM250" s="184">
        <v>0</v>
      </c>
      <c r="GN250" s="184">
        <v>0</v>
      </c>
      <c r="GO250" s="184">
        <v>0</v>
      </c>
      <c r="GP250" s="184">
        <v>0</v>
      </c>
      <c r="GQ250" s="184">
        <v>0</v>
      </c>
      <c r="GR250" s="184">
        <v>0</v>
      </c>
      <c r="GS250" s="184">
        <v>0</v>
      </c>
      <c r="GT250" s="184">
        <v>0</v>
      </c>
      <c r="GU250" s="184">
        <v>0</v>
      </c>
      <c r="GV250" s="184">
        <v>0</v>
      </c>
      <c r="GW250" s="184">
        <v>0</v>
      </c>
      <c r="GX250" s="184"/>
      <c r="GY250" s="184">
        <f ca="1">SUM(OFFSET(GL250,,1):GX250)</f>
        <v>0</v>
      </c>
    </row>
    <row r="251" spans="1:207" s="137" customFormat="1" ht="12" hidden="1" customHeight="1">
      <c r="A251" s="172" t="str">
        <f t="shared" ca="1" si="454"/>
        <v>#hiderow</v>
      </c>
      <c r="B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61">
        <f t="shared" si="455"/>
        <v>8670</v>
      </c>
      <c r="V251" s="186">
        <v>8670</v>
      </c>
      <c r="W251" s="133"/>
      <c r="Y251" s="133"/>
      <c r="Z251" s="133"/>
      <c r="AA251" s="183">
        <f t="shared" si="456"/>
        <v>8670</v>
      </c>
      <c r="AB251" s="183" t="s">
        <v>328</v>
      </c>
      <c r="AC251" s="184"/>
      <c r="AD251" s="184">
        <v>0</v>
      </c>
      <c r="AE251" s="184">
        <v>0</v>
      </c>
      <c r="AF251" s="184">
        <v>0</v>
      </c>
      <c r="AG251" s="184">
        <v>0</v>
      </c>
      <c r="AH251" s="184">
        <v>0</v>
      </c>
      <c r="AI251" s="184">
        <v>0</v>
      </c>
      <c r="AJ251" s="184">
        <v>0</v>
      </c>
      <c r="AK251" s="184">
        <v>0</v>
      </c>
      <c r="AL251" s="184">
        <v>0</v>
      </c>
      <c r="AM251" s="184">
        <v>0</v>
      </c>
      <c r="AN251" s="184">
        <v>0</v>
      </c>
      <c r="AO251" s="184"/>
      <c r="AP251" s="184">
        <f ca="1">SUM(OFFSET(AC251,,1):AO251)</f>
        <v>0</v>
      </c>
      <c r="AQ251" s="185"/>
      <c r="AR251" s="184">
        <v>0</v>
      </c>
      <c r="AS251" s="184">
        <v>0</v>
      </c>
      <c r="AT251" s="184">
        <v>0</v>
      </c>
      <c r="AU251" s="184">
        <v>0</v>
      </c>
      <c r="AV251" s="184">
        <v>0</v>
      </c>
      <c r="AW251" s="184">
        <v>0</v>
      </c>
      <c r="AX251" s="184">
        <v>0</v>
      </c>
      <c r="AY251" s="184">
        <v>0</v>
      </c>
      <c r="AZ251" s="184">
        <v>0</v>
      </c>
      <c r="BA251" s="184">
        <v>0</v>
      </c>
      <c r="BB251" s="184">
        <v>0</v>
      </c>
      <c r="BC251" s="184">
        <v>0</v>
      </c>
      <c r="BD251" s="184"/>
      <c r="BE251" s="184">
        <f ca="1">SUM(OFFSET(AR251,,1):BD251)</f>
        <v>0</v>
      </c>
      <c r="BF251" s="185"/>
      <c r="BG251" s="184">
        <f t="shared" ref="BG251:BR260" ca="1" si="458">OFFSET($AR251,,COLUMN()-COLUMN($BG251))-OFFSET($AC251,,COLUMN()-COLUMN($BG251))</f>
        <v>0</v>
      </c>
      <c r="BH251" s="184">
        <f t="shared" ca="1" si="458"/>
        <v>0</v>
      </c>
      <c r="BI251" s="184">
        <f t="shared" ca="1" si="458"/>
        <v>0</v>
      </c>
      <c r="BJ251" s="184">
        <f t="shared" ca="1" si="458"/>
        <v>0</v>
      </c>
      <c r="BK251" s="184">
        <f t="shared" ca="1" si="458"/>
        <v>0</v>
      </c>
      <c r="BL251" s="184">
        <f t="shared" ca="1" si="458"/>
        <v>0</v>
      </c>
      <c r="BM251" s="184">
        <f t="shared" ca="1" si="458"/>
        <v>0</v>
      </c>
      <c r="BN251" s="184">
        <f t="shared" ca="1" si="458"/>
        <v>0</v>
      </c>
      <c r="BO251" s="184">
        <f t="shared" ca="1" si="458"/>
        <v>0</v>
      </c>
      <c r="BP251" s="184">
        <f t="shared" ca="1" si="458"/>
        <v>0</v>
      </c>
      <c r="BQ251" s="184">
        <f t="shared" ca="1" si="458"/>
        <v>0</v>
      </c>
      <c r="BR251" s="184">
        <f t="shared" ca="1" si="458"/>
        <v>0</v>
      </c>
      <c r="BS251" s="184"/>
      <c r="BT251" s="184">
        <f ca="1">SUM(OFFSET(BG251,,1):BS251)</f>
        <v>0</v>
      </c>
      <c r="BU251" s="185"/>
      <c r="BV251" s="184">
        <v>0</v>
      </c>
      <c r="BW251" s="184">
        <v>0</v>
      </c>
      <c r="BX251" s="184">
        <v>0</v>
      </c>
      <c r="BY251" s="184">
        <v>0</v>
      </c>
      <c r="BZ251" s="184">
        <v>0</v>
      </c>
      <c r="CA251" s="184">
        <v>0</v>
      </c>
      <c r="CB251" s="184">
        <v>0</v>
      </c>
      <c r="CC251" s="184">
        <v>0</v>
      </c>
      <c r="CD251" s="184">
        <v>0</v>
      </c>
      <c r="CE251" s="184">
        <v>0</v>
      </c>
      <c r="CF251" s="184">
        <v>0</v>
      </c>
      <c r="CG251" s="184">
        <v>0</v>
      </c>
      <c r="CH251" s="184"/>
      <c r="CI251" s="184">
        <f ca="1">SUM(OFFSET(BV251,,1):CH251)</f>
        <v>0</v>
      </c>
      <c r="CJ251" s="185"/>
      <c r="CK251" s="184">
        <v>0</v>
      </c>
      <c r="CL251" s="184">
        <v>0</v>
      </c>
      <c r="CM251" s="184">
        <v>0</v>
      </c>
      <c r="CN251" s="184">
        <v>0</v>
      </c>
      <c r="CO251" s="184">
        <v>0</v>
      </c>
      <c r="CP251" s="184">
        <v>0</v>
      </c>
      <c r="CQ251" s="184">
        <v>0</v>
      </c>
      <c r="CR251" s="184">
        <v>0</v>
      </c>
      <c r="CS251" s="184">
        <v>0</v>
      </c>
      <c r="CT251" s="184">
        <v>0</v>
      </c>
      <c r="CU251" s="184">
        <v>0</v>
      </c>
      <c r="CV251" s="184">
        <v>0</v>
      </c>
      <c r="CW251" s="184"/>
      <c r="CX251" s="184">
        <f ca="1">SUM(OFFSET(CK251,,1):CW251)</f>
        <v>0</v>
      </c>
      <c r="CY251" s="185"/>
      <c r="CZ251" s="184">
        <v>0</v>
      </c>
      <c r="DA251" s="184">
        <v>0</v>
      </c>
      <c r="DB251" s="184">
        <v>0</v>
      </c>
      <c r="DC251" s="184">
        <v>0</v>
      </c>
      <c r="DD251" s="184">
        <v>0</v>
      </c>
      <c r="DE251" s="184">
        <v>0</v>
      </c>
      <c r="DF251" s="184">
        <v>0</v>
      </c>
      <c r="DG251" s="184">
        <v>0</v>
      </c>
      <c r="DH251" s="184">
        <v>0</v>
      </c>
      <c r="DI251" s="184">
        <v>0</v>
      </c>
      <c r="DJ251" s="184">
        <v>0</v>
      </c>
      <c r="DK251" s="184">
        <v>0</v>
      </c>
      <c r="DL251" s="184"/>
      <c r="DM251" s="184">
        <f ca="1">SUM(OFFSET(CZ251,,1):DL251)</f>
        <v>0</v>
      </c>
      <c r="DN251" s="185"/>
      <c r="DO251" s="184">
        <v>0</v>
      </c>
      <c r="DP251" s="184">
        <v>0</v>
      </c>
      <c r="DQ251" s="184">
        <v>0</v>
      </c>
      <c r="DR251" s="184">
        <v>0</v>
      </c>
      <c r="DS251" s="184">
        <v>0</v>
      </c>
      <c r="DT251" s="184">
        <v>0</v>
      </c>
      <c r="DU251" s="184">
        <v>0</v>
      </c>
      <c r="DV251" s="184">
        <v>0</v>
      </c>
      <c r="DW251" s="184">
        <v>0</v>
      </c>
      <c r="DX251" s="184">
        <v>0</v>
      </c>
      <c r="DY251" s="184">
        <v>0</v>
      </c>
      <c r="DZ251" s="184">
        <v>0</v>
      </c>
      <c r="EA251" s="184"/>
      <c r="EB251" s="184">
        <f ca="1">SUM(OFFSET(DO251,,1):EA251)</f>
        <v>0</v>
      </c>
      <c r="EC251" s="185"/>
      <c r="ED251" s="184">
        <v>0</v>
      </c>
      <c r="EE251" s="184">
        <v>0</v>
      </c>
      <c r="EF251" s="184">
        <v>0</v>
      </c>
      <c r="EG251" s="184">
        <v>0</v>
      </c>
      <c r="EH251" s="184">
        <v>0</v>
      </c>
      <c r="EI251" s="184">
        <v>0</v>
      </c>
      <c r="EJ251" s="184">
        <v>0</v>
      </c>
      <c r="EK251" s="184">
        <v>0</v>
      </c>
      <c r="EL251" s="184">
        <v>0</v>
      </c>
      <c r="EM251" s="184">
        <v>0</v>
      </c>
      <c r="EN251" s="184">
        <v>0</v>
      </c>
      <c r="EO251" s="184">
        <v>0</v>
      </c>
      <c r="EP251" s="184"/>
      <c r="EQ251" s="184">
        <f ca="1">SUM(OFFSET(ED251,,1):EP251)</f>
        <v>0</v>
      </c>
      <c r="ER251" s="185"/>
      <c r="ES251" s="184">
        <v>0</v>
      </c>
      <c r="ET251" s="184">
        <v>0</v>
      </c>
      <c r="EU251" s="184">
        <v>0</v>
      </c>
      <c r="EV251" s="184">
        <v>0</v>
      </c>
      <c r="EW251" s="184">
        <v>0</v>
      </c>
      <c r="EX251" s="184">
        <v>0</v>
      </c>
      <c r="EY251" s="184">
        <v>0</v>
      </c>
      <c r="EZ251" s="184">
        <v>0</v>
      </c>
      <c r="FA251" s="184">
        <v>0</v>
      </c>
      <c r="FB251" s="184">
        <v>0</v>
      </c>
      <c r="FC251" s="184">
        <v>0</v>
      </c>
      <c r="FD251" s="184">
        <v>0</v>
      </c>
      <c r="FE251" s="184"/>
      <c r="FF251" s="184">
        <f ca="1">SUM(OFFSET(ES251,,1):FE251)</f>
        <v>0</v>
      </c>
      <c r="FG251" s="185"/>
      <c r="FH251" s="184">
        <v>0</v>
      </c>
      <c r="FI251" s="184">
        <v>0</v>
      </c>
      <c r="FJ251" s="184">
        <v>0</v>
      </c>
      <c r="FK251" s="184">
        <v>0</v>
      </c>
      <c r="FL251" s="184">
        <v>0</v>
      </c>
      <c r="FM251" s="184">
        <v>0</v>
      </c>
      <c r="FN251" s="184">
        <v>0</v>
      </c>
      <c r="FO251" s="184">
        <v>0</v>
      </c>
      <c r="FP251" s="184">
        <v>0</v>
      </c>
      <c r="FQ251" s="184">
        <v>0</v>
      </c>
      <c r="FR251" s="184">
        <v>0</v>
      </c>
      <c r="FS251" s="184">
        <v>0</v>
      </c>
      <c r="FT251" s="184"/>
      <c r="FU251" s="184">
        <f ca="1">SUM(OFFSET(FH251,,1):FT251)</f>
        <v>0</v>
      </c>
      <c r="FV251" s="185"/>
      <c r="FW251" s="184">
        <v>0</v>
      </c>
      <c r="FX251" s="184">
        <v>0</v>
      </c>
      <c r="FY251" s="184">
        <v>0</v>
      </c>
      <c r="FZ251" s="184">
        <v>0</v>
      </c>
      <c r="GA251" s="184">
        <v>0</v>
      </c>
      <c r="GB251" s="184">
        <v>0</v>
      </c>
      <c r="GC251" s="184">
        <v>0</v>
      </c>
      <c r="GD251" s="184">
        <v>0</v>
      </c>
      <c r="GE251" s="184">
        <v>0</v>
      </c>
      <c r="GF251" s="184">
        <v>0</v>
      </c>
      <c r="GG251" s="184">
        <v>0</v>
      </c>
      <c r="GH251" s="184">
        <v>0</v>
      </c>
      <c r="GI251" s="184"/>
      <c r="GJ251" s="184">
        <f ca="1">SUM(OFFSET(FW251,,1):GI251)</f>
        <v>0</v>
      </c>
      <c r="GK251" s="185"/>
      <c r="GL251" s="184">
        <v>0</v>
      </c>
      <c r="GM251" s="184">
        <v>0</v>
      </c>
      <c r="GN251" s="184">
        <v>0</v>
      </c>
      <c r="GO251" s="184">
        <v>0</v>
      </c>
      <c r="GP251" s="184">
        <v>0</v>
      </c>
      <c r="GQ251" s="184">
        <v>0</v>
      </c>
      <c r="GR251" s="184">
        <v>0</v>
      </c>
      <c r="GS251" s="184">
        <v>0</v>
      </c>
      <c r="GT251" s="184">
        <v>0</v>
      </c>
      <c r="GU251" s="184">
        <v>0</v>
      </c>
      <c r="GV251" s="184">
        <v>0</v>
      </c>
      <c r="GW251" s="184">
        <v>0</v>
      </c>
      <c r="GX251" s="184"/>
      <c r="GY251" s="184">
        <f ca="1">SUM(OFFSET(GL251,,1):GX251)</f>
        <v>0</v>
      </c>
    </row>
    <row r="252" spans="1:207" s="137" customFormat="1" ht="12" hidden="1" customHeight="1">
      <c r="A252" s="172" t="str">
        <f t="shared" ca="1" si="454"/>
        <v>#hiderow</v>
      </c>
      <c r="B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61">
        <f t="shared" si="455"/>
        <v>8671</v>
      </c>
      <c r="V252" s="186">
        <v>8671</v>
      </c>
      <c r="W252" s="133"/>
      <c r="Y252" s="133"/>
      <c r="Z252" s="133"/>
      <c r="AA252" s="183">
        <f t="shared" si="456"/>
        <v>8671</v>
      </c>
      <c r="AB252" s="183" t="s">
        <v>329</v>
      </c>
      <c r="AC252" s="184"/>
      <c r="AD252" s="184">
        <v>0</v>
      </c>
      <c r="AE252" s="184">
        <v>0</v>
      </c>
      <c r="AF252" s="184">
        <v>0</v>
      </c>
      <c r="AG252" s="184">
        <v>0</v>
      </c>
      <c r="AH252" s="184">
        <v>0</v>
      </c>
      <c r="AI252" s="184">
        <v>0</v>
      </c>
      <c r="AJ252" s="184">
        <v>0</v>
      </c>
      <c r="AK252" s="184">
        <v>0</v>
      </c>
      <c r="AL252" s="184">
        <v>0</v>
      </c>
      <c r="AM252" s="184">
        <v>0</v>
      </c>
      <c r="AN252" s="184">
        <v>0</v>
      </c>
      <c r="AO252" s="184"/>
      <c r="AP252" s="184">
        <f ca="1">SUM(OFFSET(AC252,,1):AO252)</f>
        <v>0</v>
      </c>
      <c r="AQ252" s="185"/>
      <c r="AR252" s="184">
        <v>0</v>
      </c>
      <c r="AS252" s="184">
        <v>0</v>
      </c>
      <c r="AT252" s="184">
        <v>0</v>
      </c>
      <c r="AU252" s="184">
        <v>0</v>
      </c>
      <c r="AV252" s="184">
        <v>0</v>
      </c>
      <c r="AW252" s="184">
        <v>0</v>
      </c>
      <c r="AX252" s="184">
        <v>0</v>
      </c>
      <c r="AY252" s="184">
        <v>0</v>
      </c>
      <c r="AZ252" s="184">
        <v>0</v>
      </c>
      <c r="BA252" s="184">
        <v>0</v>
      </c>
      <c r="BB252" s="184">
        <v>0</v>
      </c>
      <c r="BC252" s="184">
        <v>0</v>
      </c>
      <c r="BD252" s="184"/>
      <c r="BE252" s="184">
        <f ca="1">SUM(OFFSET(AR252,,1):BD252)</f>
        <v>0</v>
      </c>
      <c r="BF252" s="185"/>
      <c r="BG252" s="184">
        <f t="shared" ca="1" si="458"/>
        <v>0</v>
      </c>
      <c r="BH252" s="184">
        <f t="shared" ca="1" si="458"/>
        <v>0</v>
      </c>
      <c r="BI252" s="184">
        <f t="shared" ca="1" si="458"/>
        <v>0</v>
      </c>
      <c r="BJ252" s="184">
        <f t="shared" ca="1" si="458"/>
        <v>0</v>
      </c>
      <c r="BK252" s="184">
        <f t="shared" ca="1" si="458"/>
        <v>0</v>
      </c>
      <c r="BL252" s="184">
        <f t="shared" ca="1" si="458"/>
        <v>0</v>
      </c>
      <c r="BM252" s="184">
        <f t="shared" ca="1" si="458"/>
        <v>0</v>
      </c>
      <c r="BN252" s="184">
        <f t="shared" ca="1" si="458"/>
        <v>0</v>
      </c>
      <c r="BO252" s="184">
        <f t="shared" ca="1" si="458"/>
        <v>0</v>
      </c>
      <c r="BP252" s="184">
        <f t="shared" ca="1" si="458"/>
        <v>0</v>
      </c>
      <c r="BQ252" s="184">
        <f t="shared" ca="1" si="458"/>
        <v>0</v>
      </c>
      <c r="BR252" s="184">
        <f t="shared" ca="1" si="458"/>
        <v>0</v>
      </c>
      <c r="BS252" s="184"/>
      <c r="BT252" s="184">
        <f ca="1">SUM(OFFSET(BG252,,1):BS252)</f>
        <v>0</v>
      </c>
      <c r="BU252" s="185"/>
      <c r="BV252" s="184">
        <v>0</v>
      </c>
      <c r="BW252" s="184">
        <v>0</v>
      </c>
      <c r="BX252" s="184">
        <v>0</v>
      </c>
      <c r="BY252" s="184">
        <v>0</v>
      </c>
      <c r="BZ252" s="184">
        <v>0</v>
      </c>
      <c r="CA252" s="184">
        <v>0</v>
      </c>
      <c r="CB252" s="184">
        <v>0</v>
      </c>
      <c r="CC252" s="184">
        <v>0</v>
      </c>
      <c r="CD252" s="184">
        <v>0</v>
      </c>
      <c r="CE252" s="184">
        <v>0</v>
      </c>
      <c r="CF252" s="184">
        <v>0</v>
      </c>
      <c r="CG252" s="184">
        <v>0</v>
      </c>
      <c r="CH252" s="184"/>
      <c r="CI252" s="184">
        <f ca="1">SUM(OFFSET(BV252,,1):CH252)</f>
        <v>0</v>
      </c>
      <c r="CJ252" s="185"/>
      <c r="CK252" s="184">
        <v>0</v>
      </c>
      <c r="CL252" s="184">
        <v>0</v>
      </c>
      <c r="CM252" s="184">
        <v>0</v>
      </c>
      <c r="CN252" s="184">
        <v>0</v>
      </c>
      <c r="CO252" s="184">
        <v>0</v>
      </c>
      <c r="CP252" s="184">
        <v>0</v>
      </c>
      <c r="CQ252" s="184">
        <v>0</v>
      </c>
      <c r="CR252" s="184">
        <v>0</v>
      </c>
      <c r="CS252" s="184">
        <v>0</v>
      </c>
      <c r="CT252" s="184">
        <v>0</v>
      </c>
      <c r="CU252" s="184">
        <v>0</v>
      </c>
      <c r="CV252" s="184">
        <v>0</v>
      </c>
      <c r="CW252" s="184"/>
      <c r="CX252" s="184">
        <f ca="1">SUM(OFFSET(CK252,,1):CW252)</f>
        <v>0</v>
      </c>
      <c r="CY252" s="185"/>
      <c r="CZ252" s="184">
        <v>0</v>
      </c>
      <c r="DA252" s="184">
        <v>0</v>
      </c>
      <c r="DB252" s="184">
        <v>0</v>
      </c>
      <c r="DC252" s="184">
        <v>0</v>
      </c>
      <c r="DD252" s="184">
        <v>0</v>
      </c>
      <c r="DE252" s="184">
        <v>0</v>
      </c>
      <c r="DF252" s="184">
        <v>0</v>
      </c>
      <c r="DG252" s="184">
        <v>0</v>
      </c>
      <c r="DH252" s="184">
        <v>0</v>
      </c>
      <c r="DI252" s="184">
        <v>0</v>
      </c>
      <c r="DJ252" s="184">
        <v>0</v>
      </c>
      <c r="DK252" s="184">
        <v>0</v>
      </c>
      <c r="DL252" s="184"/>
      <c r="DM252" s="184">
        <f ca="1">SUM(OFFSET(CZ252,,1):DL252)</f>
        <v>0</v>
      </c>
      <c r="DN252" s="185"/>
      <c r="DO252" s="184">
        <v>0</v>
      </c>
      <c r="DP252" s="184">
        <v>0</v>
      </c>
      <c r="DQ252" s="184">
        <v>0</v>
      </c>
      <c r="DR252" s="184">
        <v>0</v>
      </c>
      <c r="DS252" s="184">
        <v>0</v>
      </c>
      <c r="DT252" s="184">
        <v>0</v>
      </c>
      <c r="DU252" s="184">
        <v>0</v>
      </c>
      <c r="DV252" s="184">
        <v>0</v>
      </c>
      <c r="DW252" s="184">
        <v>0</v>
      </c>
      <c r="DX252" s="184">
        <v>0</v>
      </c>
      <c r="DY252" s="184">
        <v>0</v>
      </c>
      <c r="DZ252" s="184">
        <v>0</v>
      </c>
      <c r="EA252" s="184"/>
      <c r="EB252" s="184">
        <f ca="1">SUM(OFFSET(DO252,,1):EA252)</f>
        <v>0</v>
      </c>
      <c r="EC252" s="185"/>
      <c r="ED252" s="184">
        <v>0</v>
      </c>
      <c r="EE252" s="184">
        <v>0</v>
      </c>
      <c r="EF252" s="184">
        <v>0</v>
      </c>
      <c r="EG252" s="184">
        <v>0</v>
      </c>
      <c r="EH252" s="184">
        <v>0</v>
      </c>
      <c r="EI252" s="184">
        <v>0</v>
      </c>
      <c r="EJ252" s="184">
        <v>0</v>
      </c>
      <c r="EK252" s="184">
        <v>0</v>
      </c>
      <c r="EL252" s="184">
        <v>0</v>
      </c>
      <c r="EM252" s="184">
        <v>0</v>
      </c>
      <c r="EN252" s="184">
        <v>0</v>
      </c>
      <c r="EO252" s="184">
        <v>0</v>
      </c>
      <c r="EP252" s="184"/>
      <c r="EQ252" s="184">
        <f ca="1">SUM(OFFSET(ED252,,1):EP252)</f>
        <v>0</v>
      </c>
      <c r="ER252" s="185"/>
      <c r="ES252" s="184">
        <v>0</v>
      </c>
      <c r="ET252" s="184">
        <v>0</v>
      </c>
      <c r="EU252" s="184">
        <v>0</v>
      </c>
      <c r="EV252" s="184">
        <v>0</v>
      </c>
      <c r="EW252" s="184">
        <v>0</v>
      </c>
      <c r="EX252" s="184">
        <v>0</v>
      </c>
      <c r="EY252" s="184">
        <v>0</v>
      </c>
      <c r="EZ252" s="184">
        <v>0</v>
      </c>
      <c r="FA252" s="184">
        <v>0</v>
      </c>
      <c r="FB252" s="184">
        <v>0</v>
      </c>
      <c r="FC252" s="184">
        <v>0</v>
      </c>
      <c r="FD252" s="184">
        <v>0</v>
      </c>
      <c r="FE252" s="184"/>
      <c r="FF252" s="184">
        <f ca="1">SUM(OFFSET(ES252,,1):FE252)</f>
        <v>0</v>
      </c>
      <c r="FG252" s="185"/>
      <c r="FH252" s="184">
        <v>0</v>
      </c>
      <c r="FI252" s="184">
        <v>0</v>
      </c>
      <c r="FJ252" s="184">
        <v>0</v>
      </c>
      <c r="FK252" s="184">
        <v>0</v>
      </c>
      <c r="FL252" s="184">
        <v>0</v>
      </c>
      <c r="FM252" s="184">
        <v>0</v>
      </c>
      <c r="FN252" s="184">
        <v>0</v>
      </c>
      <c r="FO252" s="184">
        <v>0</v>
      </c>
      <c r="FP252" s="184">
        <v>0</v>
      </c>
      <c r="FQ252" s="184">
        <v>0</v>
      </c>
      <c r="FR252" s="184">
        <v>0</v>
      </c>
      <c r="FS252" s="184">
        <v>0</v>
      </c>
      <c r="FT252" s="184"/>
      <c r="FU252" s="184">
        <f ca="1">SUM(OFFSET(FH252,,1):FT252)</f>
        <v>0</v>
      </c>
      <c r="FV252" s="185"/>
      <c r="FW252" s="184">
        <v>0</v>
      </c>
      <c r="FX252" s="184">
        <v>0</v>
      </c>
      <c r="FY252" s="184">
        <v>0</v>
      </c>
      <c r="FZ252" s="184">
        <v>0</v>
      </c>
      <c r="GA252" s="184">
        <v>0</v>
      </c>
      <c r="GB252" s="184">
        <v>0</v>
      </c>
      <c r="GC252" s="184">
        <v>0</v>
      </c>
      <c r="GD252" s="184">
        <v>0</v>
      </c>
      <c r="GE252" s="184">
        <v>0</v>
      </c>
      <c r="GF252" s="184">
        <v>0</v>
      </c>
      <c r="GG252" s="184">
        <v>0</v>
      </c>
      <c r="GH252" s="184">
        <v>0</v>
      </c>
      <c r="GI252" s="184"/>
      <c r="GJ252" s="184">
        <f ca="1">SUM(OFFSET(FW252,,1):GI252)</f>
        <v>0</v>
      </c>
      <c r="GK252" s="185"/>
      <c r="GL252" s="184">
        <v>0</v>
      </c>
      <c r="GM252" s="184">
        <v>0</v>
      </c>
      <c r="GN252" s="184">
        <v>0</v>
      </c>
      <c r="GO252" s="184">
        <v>0</v>
      </c>
      <c r="GP252" s="184">
        <v>0</v>
      </c>
      <c r="GQ252" s="184">
        <v>0</v>
      </c>
      <c r="GR252" s="184">
        <v>0</v>
      </c>
      <c r="GS252" s="184">
        <v>0</v>
      </c>
      <c r="GT252" s="184">
        <v>0</v>
      </c>
      <c r="GU252" s="184">
        <v>0</v>
      </c>
      <c r="GV252" s="184">
        <v>0</v>
      </c>
      <c r="GW252" s="184">
        <v>0</v>
      </c>
      <c r="GX252" s="184"/>
      <c r="GY252" s="184">
        <f ca="1">SUM(OFFSET(GL252,,1):GX252)</f>
        <v>0</v>
      </c>
    </row>
    <row r="253" spans="1:207" s="137" customFormat="1" ht="12" hidden="1" customHeight="1">
      <c r="A253" s="172" t="str">
        <f t="shared" ca="1" si="454"/>
        <v>#hiderow</v>
      </c>
      <c r="B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61">
        <f t="shared" si="455"/>
        <v>8672</v>
      </c>
      <c r="V253" s="186">
        <v>8672</v>
      </c>
      <c r="W253" s="133"/>
      <c r="Y253" s="133"/>
      <c r="Z253" s="133"/>
      <c r="AA253" s="183">
        <f t="shared" si="456"/>
        <v>8672</v>
      </c>
      <c r="AB253" s="183" t="s">
        <v>330</v>
      </c>
      <c r="AC253" s="184"/>
      <c r="AD253" s="184">
        <v>0</v>
      </c>
      <c r="AE253" s="184">
        <v>0</v>
      </c>
      <c r="AF253" s="184">
        <v>0</v>
      </c>
      <c r="AG253" s="184">
        <v>0</v>
      </c>
      <c r="AH253" s="184">
        <v>0</v>
      </c>
      <c r="AI253" s="184">
        <v>0</v>
      </c>
      <c r="AJ253" s="184">
        <v>0</v>
      </c>
      <c r="AK253" s="184">
        <v>0</v>
      </c>
      <c r="AL253" s="184">
        <v>0</v>
      </c>
      <c r="AM253" s="184">
        <v>0</v>
      </c>
      <c r="AN253" s="184">
        <v>0</v>
      </c>
      <c r="AO253" s="184"/>
      <c r="AP253" s="184">
        <f ca="1">SUM(OFFSET(AC253,,1):AO253)</f>
        <v>0</v>
      </c>
      <c r="AQ253" s="185"/>
      <c r="AR253" s="184">
        <v>0</v>
      </c>
      <c r="AS253" s="184">
        <v>0</v>
      </c>
      <c r="AT253" s="184">
        <v>0</v>
      </c>
      <c r="AU253" s="184">
        <v>0</v>
      </c>
      <c r="AV253" s="184">
        <v>0</v>
      </c>
      <c r="AW253" s="184">
        <v>0</v>
      </c>
      <c r="AX253" s="184">
        <v>0</v>
      </c>
      <c r="AY253" s="184">
        <v>0</v>
      </c>
      <c r="AZ253" s="184">
        <v>0</v>
      </c>
      <c r="BA253" s="184">
        <v>0</v>
      </c>
      <c r="BB253" s="184">
        <v>0</v>
      </c>
      <c r="BC253" s="184">
        <v>0</v>
      </c>
      <c r="BD253" s="184"/>
      <c r="BE253" s="184">
        <f ca="1">SUM(OFFSET(AR253,,1):BD253)</f>
        <v>0</v>
      </c>
      <c r="BF253" s="185"/>
      <c r="BG253" s="184">
        <f t="shared" ca="1" si="458"/>
        <v>0</v>
      </c>
      <c r="BH253" s="184">
        <f t="shared" ca="1" si="458"/>
        <v>0</v>
      </c>
      <c r="BI253" s="184">
        <f t="shared" ca="1" si="458"/>
        <v>0</v>
      </c>
      <c r="BJ253" s="184">
        <f t="shared" ca="1" si="458"/>
        <v>0</v>
      </c>
      <c r="BK253" s="184">
        <f t="shared" ca="1" si="458"/>
        <v>0</v>
      </c>
      <c r="BL253" s="184">
        <f t="shared" ca="1" si="458"/>
        <v>0</v>
      </c>
      <c r="BM253" s="184">
        <f t="shared" ca="1" si="458"/>
        <v>0</v>
      </c>
      <c r="BN253" s="184">
        <f t="shared" ca="1" si="458"/>
        <v>0</v>
      </c>
      <c r="BO253" s="184">
        <f t="shared" ca="1" si="458"/>
        <v>0</v>
      </c>
      <c r="BP253" s="184">
        <f t="shared" ca="1" si="458"/>
        <v>0</v>
      </c>
      <c r="BQ253" s="184">
        <f t="shared" ca="1" si="458"/>
        <v>0</v>
      </c>
      <c r="BR253" s="184">
        <f t="shared" ca="1" si="458"/>
        <v>0</v>
      </c>
      <c r="BS253" s="184"/>
      <c r="BT253" s="184">
        <f ca="1">SUM(OFFSET(BG253,,1):BS253)</f>
        <v>0</v>
      </c>
      <c r="BU253" s="185"/>
      <c r="BV253" s="184">
        <v>0</v>
      </c>
      <c r="BW253" s="184">
        <v>0</v>
      </c>
      <c r="BX253" s="184">
        <v>0</v>
      </c>
      <c r="BY253" s="184">
        <v>0</v>
      </c>
      <c r="BZ253" s="184">
        <v>0</v>
      </c>
      <c r="CA253" s="184">
        <v>0</v>
      </c>
      <c r="CB253" s="184">
        <v>0</v>
      </c>
      <c r="CC253" s="184">
        <v>0</v>
      </c>
      <c r="CD253" s="184">
        <v>0</v>
      </c>
      <c r="CE253" s="184">
        <v>0</v>
      </c>
      <c r="CF253" s="184">
        <v>0</v>
      </c>
      <c r="CG253" s="184">
        <v>0</v>
      </c>
      <c r="CH253" s="184"/>
      <c r="CI253" s="184">
        <f ca="1">SUM(OFFSET(BV253,,1):CH253)</f>
        <v>0</v>
      </c>
      <c r="CJ253" s="185"/>
      <c r="CK253" s="184">
        <v>0</v>
      </c>
      <c r="CL253" s="184">
        <v>0</v>
      </c>
      <c r="CM253" s="184">
        <v>0</v>
      </c>
      <c r="CN253" s="184">
        <v>0</v>
      </c>
      <c r="CO253" s="184">
        <v>0</v>
      </c>
      <c r="CP253" s="184">
        <v>0</v>
      </c>
      <c r="CQ253" s="184">
        <v>0</v>
      </c>
      <c r="CR253" s="184">
        <v>0</v>
      </c>
      <c r="CS253" s="184">
        <v>0</v>
      </c>
      <c r="CT253" s="184">
        <v>0</v>
      </c>
      <c r="CU253" s="184">
        <v>0</v>
      </c>
      <c r="CV253" s="184">
        <v>0</v>
      </c>
      <c r="CW253" s="184"/>
      <c r="CX253" s="184">
        <f ca="1">SUM(OFFSET(CK253,,1):CW253)</f>
        <v>0</v>
      </c>
      <c r="CY253" s="185"/>
      <c r="CZ253" s="184">
        <v>0</v>
      </c>
      <c r="DA253" s="184">
        <v>0</v>
      </c>
      <c r="DB253" s="184">
        <v>0</v>
      </c>
      <c r="DC253" s="184">
        <v>0</v>
      </c>
      <c r="DD253" s="184">
        <v>0</v>
      </c>
      <c r="DE253" s="184">
        <v>0</v>
      </c>
      <c r="DF253" s="184">
        <v>0</v>
      </c>
      <c r="DG253" s="184">
        <v>0</v>
      </c>
      <c r="DH253" s="184">
        <v>0</v>
      </c>
      <c r="DI253" s="184">
        <v>0</v>
      </c>
      <c r="DJ253" s="184">
        <v>0</v>
      </c>
      <c r="DK253" s="184">
        <v>0</v>
      </c>
      <c r="DL253" s="184"/>
      <c r="DM253" s="184">
        <f ca="1">SUM(OFFSET(CZ253,,1):DL253)</f>
        <v>0</v>
      </c>
      <c r="DN253" s="185"/>
      <c r="DO253" s="184">
        <v>0</v>
      </c>
      <c r="DP253" s="184">
        <v>0</v>
      </c>
      <c r="DQ253" s="184">
        <v>0</v>
      </c>
      <c r="DR253" s="184">
        <v>0</v>
      </c>
      <c r="DS253" s="184">
        <v>0</v>
      </c>
      <c r="DT253" s="184">
        <v>0</v>
      </c>
      <c r="DU253" s="184">
        <v>0</v>
      </c>
      <c r="DV253" s="184">
        <v>0</v>
      </c>
      <c r="DW253" s="184">
        <v>0</v>
      </c>
      <c r="DX253" s="184">
        <v>0</v>
      </c>
      <c r="DY253" s="184">
        <v>0</v>
      </c>
      <c r="DZ253" s="184">
        <v>0</v>
      </c>
      <c r="EA253" s="184"/>
      <c r="EB253" s="184">
        <f ca="1">SUM(OFFSET(DO253,,1):EA253)</f>
        <v>0</v>
      </c>
      <c r="EC253" s="185"/>
      <c r="ED253" s="184">
        <v>0</v>
      </c>
      <c r="EE253" s="184">
        <v>0</v>
      </c>
      <c r="EF253" s="184">
        <v>0</v>
      </c>
      <c r="EG253" s="184">
        <v>0</v>
      </c>
      <c r="EH253" s="184">
        <v>0</v>
      </c>
      <c r="EI253" s="184">
        <v>0</v>
      </c>
      <c r="EJ253" s="184">
        <v>0</v>
      </c>
      <c r="EK253" s="184">
        <v>0</v>
      </c>
      <c r="EL253" s="184">
        <v>0</v>
      </c>
      <c r="EM253" s="184">
        <v>0</v>
      </c>
      <c r="EN253" s="184">
        <v>0</v>
      </c>
      <c r="EO253" s="184">
        <v>0</v>
      </c>
      <c r="EP253" s="184"/>
      <c r="EQ253" s="184">
        <f ca="1">SUM(OFFSET(ED253,,1):EP253)</f>
        <v>0</v>
      </c>
      <c r="ER253" s="185"/>
      <c r="ES253" s="184">
        <v>0</v>
      </c>
      <c r="ET253" s="184">
        <v>0</v>
      </c>
      <c r="EU253" s="184">
        <v>0</v>
      </c>
      <c r="EV253" s="184">
        <v>0</v>
      </c>
      <c r="EW253" s="184">
        <v>0</v>
      </c>
      <c r="EX253" s="184">
        <v>0</v>
      </c>
      <c r="EY253" s="184">
        <v>0</v>
      </c>
      <c r="EZ253" s="184">
        <v>0</v>
      </c>
      <c r="FA253" s="184">
        <v>0</v>
      </c>
      <c r="FB253" s="184">
        <v>0</v>
      </c>
      <c r="FC253" s="184">
        <v>0</v>
      </c>
      <c r="FD253" s="184">
        <v>0</v>
      </c>
      <c r="FE253" s="184"/>
      <c r="FF253" s="184">
        <f ca="1">SUM(OFFSET(ES253,,1):FE253)</f>
        <v>0</v>
      </c>
      <c r="FG253" s="185"/>
      <c r="FH253" s="184">
        <v>0</v>
      </c>
      <c r="FI253" s="184">
        <v>0</v>
      </c>
      <c r="FJ253" s="184">
        <v>0</v>
      </c>
      <c r="FK253" s="184">
        <v>0</v>
      </c>
      <c r="FL253" s="184">
        <v>0</v>
      </c>
      <c r="FM253" s="184">
        <v>0</v>
      </c>
      <c r="FN253" s="184">
        <v>0</v>
      </c>
      <c r="FO253" s="184">
        <v>0</v>
      </c>
      <c r="FP253" s="184">
        <v>0</v>
      </c>
      <c r="FQ253" s="184">
        <v>0</v>
      </c>
      <c r="FR253" s="184">
        <v>0</v>
      </c>
      <c r="FS253" s="184">
        <v>0</v>
      </c>
      <c r="FT253" s="184"/>
      <c r="FU253" s="184">
        <f ca="1">SUM(OFFSET(FH253,,1):FT253)</f>
        <v>0</v>
      </c>
      <c r="FV253" s="185"/>
      <c r="FW253" s="184">
        <v>0</v>
      </c>
      <c r="FX253" s="184">
        <v>0</v>
      </c>
      <c r="FY253" s="184">
        <v>0</v>
      </c>
      <c r="FZ253" s="184">
        <v>0</v>
      </c>
      <c r="GA253" s="184">
        <v>0</v>
      </c>
      <c r="GB253" s="184">
        <v>0</v>
      </c>
      <c r="GC253" s="184">
        <v>0</v>
      </c>
      <c r="GD253" s="184">
        <v>0</v>
      </c>
      <c r="GE253" s="184">
        <v>0</v>
      </c>
      <c r="GF253" s="184">
        <v>0</v>
      </c>
      <c r="GG253" s="184">
        <v>0</v>
      </c>
      <c r="GH253" s="184">
        <v>0</v>
      </c>
      <c r="GI253" s="184"/>
      <c r="GJ253" s="184">
        <f ca="1">SUM(OFFSET(FW253,,1):GI253)</f>
        <v>0</v>
      </c>
      <c r="GK253" s="185"/>
      <c r="GL253" s="184">
        <v>0</v>
      </c>
      <c r="GM253" s="184">
        <v>0</v>
      </c>
      <c r="GN253" s="184">
        <v>0</v>
      </c>
      <c r="GO253" s="184">
        <v>0</v>
      </c>
      <c r="GP253" s="184">
        <v>0</v>
      </c>
      <c r="GQ253" s="184">
        <v>0</v>
      </c>
      <c r="GR253" s="184">
        <v>0</v>
      </c>
      <c r="GS253" s="184">
        <v>0</v>
      </c>
      <c r="GT253" s="184">
        <v>0</v>
      </c>
      <c r="GU253" s="184">
        <v>0</v>
      </c>
      <c r="GV253" s="184">
        <v>0</v>
      </c>
      <c r="GW253" s="184">
        <v>0</v>
      </c>
      <c r="GX253" s="184"/>
      <c r="GY253" s="184">
        <f ca="1">SUM(OFFSET(GL253,,1):GX253)</f>
        <v>0</v>
      </c>
    </row>
    <row r="254" spans="1:207" s="137" customFormat="1" ht="12" hidden="1" customHeight="1">
      <c r="A254" s="172" t="str">
        <f t="shared" ca="1" si="454"/>
        <v>#hiderow</v>
      </c>
      <c r="B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61">
        <f t="shared" si="455"/>
        <v>8673</v>
      </c>
      <c r="V254" s="186">
        <v>8673</v>
      </c>
      <c r="W254" s="133"/>
      <c r="Y254" s="133"/>
      <c r="Z254" s="133"/>
      <c r="AA254" s="183">
        <f t="shared" si="456"/>
        <v>8673</v>
      </c>
      <c r="AB254" s="183" t="s">
        <v>331</v>
      </c>
      <c r="AC254" s="184"/>
      <c r="AD254" s="184">
        <v>0</v>
      </c>
      <c r="AE254" s="184">
        <v>0</v>
      </c>
      <c r="AF254" s="184">
        <v>0</v>
      </c>
      <c r="AG254" s="184">
        <v>0</v>
      </c>
      <c r="AH254" s="184">
        <v>0</v>
      </c>
      <c r="AI254" s="184">
        <v>0</v>
      </c>
      <c r="AJ254" s="184">
        <v>0</v>
      </c>
      <c r="AK254" s="184">
        <v>0</v>
      </c>
      <c r="AL254" s="184">
        <v>0</v>
      </c>
      <c r="AM254" s="184">
        <v>0</v>
      </c>
      <c r="AN254" s="184">
        <v>0</v>
      </c>
      <c r="AO254" s="184"/>
      <c r="AP254" s="184">
        <f ca="1">SUM(OFFSET(AC254,,1):AO254)</f>
        <v>0</v>
      </c>
      <c r="AQ254" s="185"/>
      <c r="AR254" s="184">
        <v>0</v>
      </c>
      <c r="AS254" s="184">
        <v>0</v>
      </c>
      <c r="AT254" s="184">
        <v>0</v>
      </c>
      <c r="AU254" s="184">
        <v>0</v>
      </c>
      <c r="AV254" s="184">
        <v>0</v>
      </c>
      <c r="AW254" s="184">
        <v>0</v>
      </c>
      <c r="AX254" s="184">
        <v>0</v>
      </c>
      <c r="AY254" s="184">
        <v>0</v>
      </c>
      <c r="AZ254" s="184">
        <v>0</v>
      </c>
      <c r="BA254" s="184">
        <v>0</v>
      </c>
      <c r="BB254" s="184">
        <v>0</v>
      </c>
      <c r="BC254" s="184">
        <v>0</v>
      </c>
      <c r="BD254" s="184"/>
      <c r="BE254" s="184">
        <f ca="1">SUM(OFFSET(AR254,,1):BD254)</f>
        <v>0</v>
      </c>
      <c r="BF254" s="185"/>
      <c r="BG254" s="184">
        <f t="shared" ca="1" si="458"/>
        <v>0</v>
      </c>
      <c r="BH254" s="184">
        <f t="shared" ca="1" si="458"/>
        <v>0</v>
      </c>
      <c r="BI254" s="184">
        <f t="shared" ca="1" si="458"/>
        <v>0</v>
      </c>
      <c r="BJ254" s="184">
        <f t="shared" ca="1" si="458"/>
        <v>0</v>
      </c>
      <c r="BK254" s="184">
        <f t="shared" ca="1" si="458"/>
        <v>0</v>
      </c>
      <c r="BL254" s="184">
        <f t="shared" ca="1" si="458"/>
        <v>0</v>
      </c>
      <c r="BM254" s="184">
        <f t="shared" ca="1" si="458"/>
        <v>0</v>
      </c>
      <c r="BN254" s="184">
        <f t="shared" ca="1" si="458"/>
        <v>0</v>
      </c>
      <c r="BO254" s="184">
        <f t="shared" ca="1" si="458"/>
        <v>0</v>
      </c>
      <c r="BP254" s="184">
        <f t="shared" ca="1" si="458"/>
        <v>0</v>
      </c>
      <c r="BQ254" s="184">
        <f t="shared" ca="1" si="458"/>
        <v>0</v>
      </c>
      <c r="BR254" s="184">
        <f t="shared" ca="1" si="458"/>
        <v>0</v>
      </c>
      <c r="BS254" s="184"/>
      <c r="BT254" s="184">
        <f ca="1">SUM(OFFSET(BG254,,1):BS254)</f>
        <v>0</v>
      </c>
      <c r="BU254" s="185"/>
      <c r="BV254" s="184">
        <v>0</v>
      </c>
      <c r="BW254" s="184">
        <v>0</v>
      </c>
      <c r="BX254" s="184">
        <v>0</v>
      </c>
      <c r="BY254" s="184">
        <v>0</v>
      </c>
      <c r="BZ254" s="184">
        <v>0</v>
      </c>
      <c r="CA254" s="184">
        <v>0</v>
      </c>
      <c r="CB254" s="184">
        <v>0</v>
      </c>
      <c r="CC254" s="184">
        <v>0</v>
      </c>
      <c r="CD254" s="184">
        <v>0</v>
      </c>
      <c r="CE254" s="184">
        <v>0</v>
      </c>
      <c r="CF254" s="184">
        <v>0</v>
      </c>
      <c r="CG254" s="184">
        <v>0</v>
      </c>
      <c r="CH254" s="184"/>
      <c r="CI254" s="184">
        <f ca="1">SUM(OFFSET(BV254,,1):CH254)</f>
        <v>0</v>
      </c>
      <c r="CJ254" s="185"/>
      <c r="CK254" s="184">
        <v>0</v>
      </c>
      <c r="CL254" s="184">
        <v>0</v>
      </c>
      <c r="CM254" s="184">
        <v>0</v>
      </c>
      <c r="CN254" s="184">
        <v>0</v>
      </c>
      <c r="CO254" s="184">
        <v>0</v>
      </c>
      <c r="CP254" s="184">
        <v>0</v>
      </c>
      <c r="CQ254" s="184">
        <v>0</v>
      </c>
      <c r="CR254" s="184">
        <v>0</v>
      </c>
      <c r="CS254" s="184">
        <v>0</v>
      </c>
      <c r="CT254" s="184">
        <v>0</v>
      </c>
      <c r="CU254" s="184">
        <v>0</v>
      </c>
      <c r="CV254" s="184">
        <v>0</v>
      </c>
      <c r="CW254" s="184"/>
      <c r="CX254" s="184">
        <f ca="1">SUM(OFFSET(CK254,,1):CW254)</f>
        <v>0</v>
      </c>
      <c r="CY254" s="185"/>
      <c r="CZ254" s="184">
        <v>0</v>
      </c>
      <c r="DA254" s="184">
        <v>0</v>
      </c>
      <c r="DB254" s="184">
        <v>0</v>
      </c>
      <c r="DC254" s="184">
        <v>0</v>
      </c>
      <c r="DD254" s="184">
        <v>0</v>
      </c>
      <c r="DE254" s="184">
        <v>0</v>
      </c>
      <c r="DF254" s="184">
        <v>0</v>
      </c>
      <c r="DG254" s="184">
        <v>0</v>
      </c>
      <c r="DH254" s="184">
        <v>0</v>
      </c>
      <c r="DI254" s="184">
        <v>0</v>
      </c>
      <c r="DJ254" s="184">
        <v>0</v>
      </c>
      <c r="DK254" s="184">
        <v>0</v>
      </c>
      <c r="DL254" s="184"/>
      <c r="DM254" s="184">
        <f ca="1">SUM(OFFSET(CZ254,,1):DL254)</f>
        <v>0</v>
      </c>
      <c r="DN254" s="185"/>
      <c r="DO254" s="184">
        <v>0</v>
      </c>
      <c r="DP254" s="184">
        <v>0</v>
      </c>
      <c r="DQ254" s="184">
        <v>0</v>
      </c>
      <c r="DR254" s="184">
        <v>0</v>
      </c>
      <c r="DS254" s="184">
        <v>0</v>
      </c>
      <c r="DT254" s="184">
        <v>0</v>
      </c>
      <c r="DU254" s="184">
        <v>0</v>
      </c>
      <c r="DV254" s="184">
        <v>0</v>
      </c>
      <c r="DW254" s="184">
        <v>0</v>
      </c>
      <c r="DX254" s="184">
        <v>0</v>
      </c>
      <c r="DY254" s="184">
        <v>0</v>
      </c>
      <c r="DZ254" s="184">
        <v>0</v>
      </c>
      <c r="EA254" s="184"/>
      <c r="EB254" s="184">
        <f ca="1">SUM(OFFSET(DO254,,1):EA254)</f>
        <v>0</v>
      </c>
      <c r="EC254" s="185"/>
      <c r="ED254" s="184">
        <v>0</v>
      </c>
      <c r="EE254" s="184">
        <v>0</v>
      </c>
      <c r="EF254" s="184">
        <v>0</v>
      </c>
      <c r="EG254" s="184">
        <v>0</v>
      </c>
      <c r="EH254" s="184">
        <v>0</v>
      </c>
      <c r="EI254" s="184">
        <v>0</v>
      </c>
      <c r="EJ254" s="184">
        <v>0</v>
      </c>
      <c r="EK254" s="184">
        <v>0</v>
      </c>
      <c r="EL254" s="184">
        <v>0</v>
      </c>
      <c r="EM254" s="184">
        <v>0</v>
      </c>
      <c r="EN254" s="184">
        <v>0</v>
      </c>
      <c r="EO254" s="184">
        <v>0</v>
      </c>
      <c r="EP254" s="184"/>
      <c r="EQ254" s="184">
        <f ca="1">SUM(OFFSET(ED254,,1):EP254)</f>
        <v>0</v>
      </c>
      <c r="ER254" s="185"/>
      <c r="ES254" s="184">
        <v>0</v>
      </c>
      <c r="ET254" s="184">
        <v>0</v>
      </c>
      <c r="EU254" s="184">
        <v>0</v>
      </c>
      <c r="EV254" s="184">
        <v>0</v>
      </c>
      <c r="EW254" s="184">
        <v>0</v>
      </c>
      <c r="EX254" s="184">
        <v>0</v>
      </c>
      <c r="EY254" s="184">
        <v>0</v>
      </c>
      <c r="EZ254" s="184">
        <v>0</v>
      </c>
      <c r="FA254" s="184">
        <v>0</v>
      </c>
      <c r="FB254" s="184">
        <v>0</v>
      </c>
      <c r="FC254" s="184">
        <v>0</v>
      </c>
      <c r="FD254" s="184">
        <v>0</v>
      </c>
      <c r="FE254" s="184"/>
      <c r="FF254" s="184">
        <f ca="1">SUM(OFFSET(ES254,,1):FE254)</f>
        <v>0</v>
      </c>
      <c r="FG254" s="185"/>
      <c r="FH254" s="184">
        <v>0</v>
      </c>
      <c r="FI254" s="184">
        <v>0</v>
      </c>
      <c r="FJ254" s="184">
        <v>0</v>
      </c>
      <c r="FK254" s="184">
        <v>0</v>
      </c>
      <c r="FL254" s="184">
        <v>0</v>
      </c>
      <c r="FM254" s="184">
        <v>0</v>
      </c>
      <c r="FN254" s="184">
        <v>0</v>
      </c>
      <c r="FO254" s="184">
        <v>0</v>
      </c>
      <c r="FP254" s="184">
        <v>0</v>
      </c>
      <c r="FQ254" s="184">
        <v>0</v>
      </c>
      <c r="FR254" s="184">
        <v>0</v>
      </c>
      <c r="FS254" s="184">
        <v>0</v>
      </c>
      <c r="FT254" s="184"/>
      <c r="FU254" s="184">
        <f ca="1">SUM(OFFSET(FH254,,1):FT254)</f>
        <v>0</v>
      </c>
      <c r="FV254" s="185"/>
      <c r="FW254" s="184">
        <v>0</v>
      </c>
      <c r="FX254" s="184">
        <v>0</v>
      </c>
      <c r="FY254" s="184">
        <v>0</v>
      </c>
      <c r="FZ254" s="184">
        <v>0</v>
      </c>
      <c r="GA254" s="184">
        <v>0</v>
      </c>
      <c r="GB254" s="184">
        <v>0</v>
      </c>
      <c r="GC254" s="184">
        <v>0</v>
      </c>
      <c r="GD254" s="184">
        <v>0</v>
      </c>
      <c r="GE254" s="184">
        <v>0</v>
      </c>
      <c r="GF254" s="184">
        <v>0</v>
      </c>
      <c r="GG254" s="184">
        <v>0</v>
      </c>
      <c r="GH254" s="184">
        <v>0</v>
      </c>
      <c r="GI254" s="184"/>
      <c r="GJ254" s="184">
        <f ca="1">SUM(OFFSET(FW254,,1):GI254)</f>
        <v>0</v>
      </c>
      <c r="GK254" s="185"/>
      <c r="GL254" s="184">
        <v>0</v>
      </c>
      <c r="GM254" s="184">
        <v>0</v>
      </c>
      <c r="GN254" s="184">
        <v>0</v>
      </c>
      <c r="GO254" s="184">
        <v>0</v>
      </c>
      <c r="GP254" s="184">
        <v>0</v>
      </c>
      <c r="GQ254" s="184">
        <v>0</v>
      </c>
      <c r="GR254" s="184">
        <v>0</v>
      </c>
      <c r="GS254" s="184">
        <v>0</v>
      </c>
      <c r="GT254" s="184">
        <v>0</v>
      </c>
      <c r="GU254" s="184">
        <v>0</v>
      </c>
      <c r="GV254" s="184">
        <v>0</v>
      </c>
      <c r="GW254" s="184">
        <v>0</v>
      </c>
      <c r="GX254" s="184"/>
      <c r="GY254" s="184">
        <f ca="1">SUM(OFFSET(GL254,,1):GX254)</f>
        <v>0</v>
      </c>
    </row>
    <row r="255" spans="1:207" s="137" customFormat="1" ht="12" hidden="1" customHeight="1">
      <c r="A255" s="172" t="str">
        <f t="shared" ca="1" si="454"/>
        <v>#hiderow</v>
      </c>
      <c r="B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61">
        <f t="shared" si="455"/>
        <v>8675</v>
      </c>
      <c r="V255" s="186">
        <v>8675</v>
      </c>
      <c r="W255" s="133"/>
      <c r="Y255" s="133"/>
      <c r="Z255" s="133"/>
      <c r="AA255" s="183">
        <f t="shared" si="456"/>
        <v>8675</v>
      </c>
      <c r="AB255" s="183" t="s">
        <v>332</v>
      </c>
      <c r="AC255" s="184"/>
      <c r="AD255" s="184">
        <v>0</v>
      </c>
      <c r="AE255" s="184">
        <v>0</v>
      </c>
      <c r="AF255" s="184">
        <v>0</v>
      </c>
      <c r="AG255" s="184">
        <v>0</v>
      </c>
      <c r="AH255" s="184">
        <v>0</v>
      </c>
      <c r="AI255" s="184">
        <v>0</v>
      </c>
      <c r="AJ255" s="184">
        <v>0</v>
      </c>
      <c r="AK255" s="184">
        <v>0</v>
      </c>
      <c r="AL255" s="184">
        <v>0</v>
      </c>
      <c r="AM255" s="184">
        <v>0</v>
      </c>
      <c r="AN255" s="184">
        <v>0</v>
      </c>
      <c r="AO255" s="184"/>
      <c r="AP255" s="184">
        <f ca="1">SUM(OFFSET(AC255,,1):AO255)</f>
        <v>0</v>
      </c>
      <c r="AQ255" s="185"/>
      <c r="AR255" s="184">
        <v>0</v>
      </c>
      <c r="AS255" s="184">
        <v>0</v>
      </c>
      <c r="AT255" s="184">
        <v>0</v>
      </c>
      <c r="AU255" s="184">
        <v>0</v>
      </c>
      <c r="AV255" s="184">
        <v>0</v>
      </c>
      <c r="AW255" s="184">
        <v>0</v>
      </c>
      <c r="AX255" s="184">
        <v>0</v>
      </c>
      <c r="AY255" s="184">
        <v>0</v>
      </c>
      <c r="AZ255" s="184">
        <v>0</v>
      </c>
      <c r="BA255" s="184">
        <v>0</v>
      </c>
      <c r="BB255" s="184">
        <v>0</v>
      </c>
      <c r="BC255" s="184">
        <v>0</v>
      </c>
      <c r="BD255" s="184"/>
      <c r="BE255" s="184">
        <f ca="1">SUM(OFFSET(AR255,,1):BD255)</f>
        <v>0</v>
      </c>
      <c r="BF255" s="185"/>
      <c r="BG255" s="184">
        <f t="shared" ca="1" si="458"/>
        <v>0</v>
      </c>
      <c r="BH255" s="184">
        <f t="shared" ca="1" si="458"/>
        <v>0</v>
      </c>
      <c r="BI255" s="184">
        <f t="shared" ca="1" si="458"/>
        <v>0</v>
      </c>
      <c r="BJ255" s="184">
        <f t="shared" ca="1" si="458"/>
        <v>0</v>
      </c>
      <c r="BK255" s="184">
        <f t="shared" ca="1" si="458"/>
        <v>0</v>
      </c>
      <c r="BL255" s="184">
        <f t="shared" ca="1" si="458"/>
        <v>0</v>
      </c>
      <c r="BM255" s="184">
        <f t="shared" ca="1" si="458"/>
        <v>0</v>
      </c>
      <c r="BN255" s="184">
        <f t="shared" ca="1" si="458"/>
        <v>0</v>
      </c>
      <c r="BO255" s="184">
        <f t="shared" ca="1" si="458"/>
        <v>0</v>
      </c>
      <c r="BP255" s="184">
        <f t="shared" ca="1" si="458"/>
        <v>0</v>
      </c>
      <c r="BQ255" s="184">
        <f t="shared" ca="1" si="458"/>
        <v>0</v>
      </c>
      <c r="BR255" s="184">
        <f t="shared" ca="1" si="458"/>
        <v>0</v>
      </c>
      <c r="BS255" s="184"/>
      <c r="BT255" s="184">
        <f ca="1">SUM(OFFSET(BG255,,1):BS255)</f>
        <v>0</v>
      </c>
      <c r="BU255" s="185"/>
      <c r="BV255" s="184">
        <v>0</v>
      </c>
      <c r="BW255" s="184">
        <v>0</v>
      </c>
      <c r="BX255" s="184">
        <v>0</v>
      </c>
      <c r="BY255" s="184">
        <v>0</v>
      </c>
      <c r="BZ255" s="184">
        <v>0</v>
      </c>
      <c r="CA255" s="184">
        <v>0</v>
      </c>
      <c r="CB255" s="184">
        <v>0</v>
      </c>
      <c r="CC255" s="184">
        <v>0</v>
      </c>
      <c r="CD255" s="184">
        <v>0</v>
      </c>
      <c r="CE255" s="184">
        <v>0</v>
      </c>
      <c r="CF255" s="184">
        <v>0</v>
      </c>
      <c r="CG255" s="184">
        <v>0</v>
      </c>
      <c r="CH255" s="184"/>
      <c r="CI255" s="184">
        <f ca="1">SUM(OFFSET(BV255,,1):CH255)</f>
        <v>0</v>
      </c>
      <c r="CJ255" s="185"/>
      <c r="CK255" s="184">
        <v>0</v>
      </c>
      <c r="CL255" s="184">
        <v>0</v>
      </c>
      <c r="CM255" s="184">
        <v>0</v>
      </c>
      <c r="CN255" s="184">
        <v>0</v>
      </c>
      <c r="CO255" s="184">
        <v>0</v>
      </c>
      <c r="CP255" s="184">
        <v>0</v>
      </c>
      <c r="CQ255" s="184">
        <v>0</v>
      </c>
      <c r="CR255" s="184">
        <v>0</v>
      </c>
      <c r="CS255" s="184">
        <v>0</v>
      </c>
      <c r="CT255" s="184">
        <v>0</v>
      </c>
      <c r="CU255" s="184">
        <v>0</v>
      </c>
      <c r="CV255" s="184">
        <v>0</v>
      </c>
      <c r="CW255" s="184"/>
      <c r="CX255" s="184">
        <f ca="1">SUM(OFFSET(CK255,,1):CW255)</f>
        <v>0</v>
      </c>
      <c r="CY255" s="185"/>
      <c r="CZ255" s="184">
        <v>0</v>
      </c>
      <c r="DA255" s="184">
        <v>0</v>
      </c>
      <c r="DB255" s="184">
        <v>0</v>
      </c>
      <c r="DC255" s="184">
        <v>0</v>
      </c>
      <c r="DD255" s="184">
        <v>0</v>
      </c>
      <c r="DE255" s="184">
        <v>0</v>
      </c>
      <c r="DF255" s="184">
        <v>0</v>
      </c>
      <c r="DG255" s="184">
        <v>0</v>
      </c>
      <c r="DH255" s="184">
        <v>0</v>
      </c>
      <c r="DI255" s="184">
        <v>0</v>
      </c>
      <c r="DJ255" s="184">
        <v>0</v>
      </c>
      <c r="DK255" s="184">
        <v>0</v>
      </c>
      <c r="DL255" s="184"/>
      <c r="DM255" s="184">
        <f ca="1">SUM(OFFSET(CZ255,,1):DL255)</f>
        <v>0</v>
      </c>
      <c r="DN255" s="185"/>
      <c r="DO255" s="184">
        <v>0</v>
      </c>
      <c r="DP255" s="184">
        <v>0</v>
      </c>
      <c r="DQ255" s="184">
        <v>0</v>
      </c>
      <c r="DR255" s="184">
        <v>0</v>
      </c>
      <c r="DS255" s="184">
        <v>0</v>
      </c>
      <c r="DT255" s="184">
        <v>0</v>
      </c>
      <c r="DU255" s="184">
        <v>0</v>
      </c>
      <c r="DV255" s="184">
        <v>0</v>
      </c>
      <c r="DW255" s="184">
        <v>0</v>
      </c>
      <c r="DX255" s="184">
        <v>0</v>
      </c>
      <c r="DY255" s="184">
        <v>0</v>
      </c>
      <c r="DZ255" s="184">
        <v>0</v>
      </c>
      <c r="EA255" s="184"/>
      <c r="EB255" s="184">
        <f ca="1">SUM(OFFSET(DO255,,1):EA255)</f>
        <v>0</v>
      </c>
      <c r="EC255" s="185"/>
      <c r="ED255" s="184">
        <v>0</v>
      </c>
      <c r="EE255" s="184">
        <v>0</v>
      </c>
      <c r="EF255" s="184">
        <v>0</v>
      </c>
      <c r="EG255" s="184">
        <v>0</v>
      </c>
      <c r="EH255" s="184">
        <v>0</v>
      </c>
      <c r="EI255" s="184">
        <v>0</v>
      </c>
      <c r="EJ255" s="184">
        <v>0</v>
      </c>
      <c r="EK255" s="184">
        <v>0</v>
      </c>
      <c r="EL255" s="184">
        <v>0</v>
      </c>
      <c r="EM255" s="184">
        <v>0</v>
      </c>
      <c r="EN255" s="184">
        <v>0</v>
      </c>
      <c r="EO255" s="184">
        <v>0</v>
      </c>
      <c r="EP255" s="184"/>
      <c r="EQ255" s="184">
        <f ca="1">SUM(OFFSET(ED255,,1):EP255)</f>
        <v>0</v>
      </c>
      <c r="ER255" s="185"/>
      <c r="ES255" s="184">
        <v>0</v>
      </c>
      <c r="ET255" s="184">
        <v>0</v>
      </c>
      <c r="EU255" s="184">
        <v>0</v>
      </c>
      <c r="EV255" s="184">
        <v>0</v>
      </c>
      <c r="EW255" s="184">
        <v>0</v>
      </c>
      <c r="EX255" s="184">
        <v>0</v>
      </c>
      <c r="EY255" s="184">
        <v>0</v>
      </c>
      <c r="EZ255" s="184">
        <v>0</v>
      </c>
      <c r="FA255" s="184">
        <v>0</v>
      </c>
      <c r="FB255" s="184">
        <v>0</v>
      </c>
      <c r="FC255" s="184">
        <v>0</v>
      </c>
      <c r="FD255" s="184">
        <v>0</v>
      </c>
      <c r="FE255" s="184"/>
      <c r="FF255" s="184">
        <f ca="1">SUM(OFFSET(ES255,,1):FE255)</f>
        <v>0</v>
      </c>
      <c r="FG255" s="185"/>
      <c r="FH255" s="184">
        <v>0</v>
      </c>
      <c r="FI255" s="184">
        <v>0</v>
      </c>
      <c r="FJ255" s="184">
        <v>0</v>
      </c>
      <c r="FK255" s="184">
        <v>0</v>
      </c>
      <c r="FL255" s="184">
        <v>0</v>
      </c>
      <c r="FM255" s="184">
        <v>0</v>
      </c>
      <c r="FN255" s="184">
        <v>0</v>
      </c>
      <c r="FO255" s="184">
        <v>0</v>
      </c>
      <c r="FP255" s="184">
        <v>0</v>
      </c>
      <c r="FQ255" s="184">
        <v>0</v>
      </c>
      <c r="FR255" s="184">
        <v>0</v>
      </c>
      <c r="FS255" s="184">
        <v>0</v>
      </c>
      <c r="FT255" s="184"/>
      <c r="FU255" s="184">
        <f ca="1">SUM(OFFSET(FH255,,1):FT255)</f>
        <v>0</v>
      </c>
      <c r="FV255" s="185"/>
      <c r="FW255" s="184">
        <v>0</v>
      </c>
      <c r="FX255" s="184">
        <v>0</v>
      </c>
      <c r="FY255" s="184">
        <v>0</v>
      </c>
      <c r="FZ255" s="184">
        <v>0</v>
      </c>
      <c r="GA255" s="184">
        <v>0</v>
      </c>
      <c r="GB255" s="184">
        <v>0</v>
      </c>
      <c r="GC255" s="184">
        <v>0</v>
      </c>
      <c r="GD255" s="184">
        <v>0</v>
      </c>
      <c r="GE255" s="184">
        <v>0</v>
      </c>
      <c r="GF255" s="184">
        <v>0</v>
      </c>
      <c r="GG255" s="184">
        <v>0</v>
      </c>
      <c r="GH255" s="184">
        <v>0</v>
      </c>
      <c r="GI255" s="184"/>
      <c r="GJ255" s="184">
        <f ca="1">SUM(OFFSET(FW255,,1):GI255)</f>
        <v>0</v>
      </c>
      <c r="GK255" s="185"/>
      <c r="GL255" s="184">
        <v>0</v>
      </c>
      <c r="GM255" s="184">
        <v>0</v>
      </c>
      <c r="GN255" s="184">
        <v>0</v>
      </c>
      <c r="GO255" s="184">
        <v>0</v>
      </c>
      <c r="GP255" s="184">
        <v>0</v>
      </c>
      <c r="GQ255" s="184">
        <v>0</v>
      </c>
      <c r="GR255" s="184">
        <v>0</v>
      </c>
      <c r="GS255" s="184">
        <v>0</v>
      </c>
      <c r="GT255" s="184">
        <v>0</v>
      </c>
      <c r="GU255" s="184">
        <v>0</v>
      </c>
      <c r="GV255" s="184">
        <v>0</v>
      </c>
      <c r="GW255" s="184">
        <v>0</v>
      </c>
      <c r="GX255" s="184"/>
      <c r="GY255" s="184">
        <f ca="1">SUM(OFFSET(GL255,,1):GX255)</f>
        <v>0</v>
      </c>
    </row>
    <row r="256" spans="1:207" s="137" customFormat="1" ht="12" hidden="1" customHeight="1">
      <c r="A256" s="172" t="str">
        <f t="shared" ca="1" si="454"/>
        <v>#hiderow</v>
      </c>
      <c r="B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61">
        <f t="shared" si="455"/>
        <v>8676</v>
      </c>
      <c r="V256" s="186">
        <v>8676</v>
      </c>
      <c r="W256" s="133"/>
      <c r="Y256" s="133"/>
      <c r="Z256" s="133"/>
      <c r="AA256" s="183">
        <f t="shared" si="456"/>
        <v>8676</v>
      </c>
      <c r="AB256" s="183" t="s">
        <v>333</v>
      </c>
      <c r="AC256" s="184"/>
      <c r="AD256" s="184">
        <v>0</v>
      </c>
      <c r="AE256" s="184">
        <v>0</v>
      </c>
      <c r="AF256" s="184">
        <v>0</v>
      </c>
      <c r="AG256" s="184">
        <v>0</v>
      </c>
      <c r="AH256" s="184">
        <v>0</v>
      </c>
      <c r="AI256" s="184">
        <v>0</v>
      </c>
      <c r="AJ256" s="184">
        <v>0</v>
      </c>
      <c r="AK256" s="184">
        <v>0</v>
      </c>
      <c r="AL256" s="184">
        <v>0</v>
      </c>
      <c r="AM256" s="184">
        <v>0</v>
      </c>
      <c r="AN256" s="184">
        <v>0</v>
      </c>
      <c r="AO256" s="184"/>
      <c r="AP256" s="184">
        <f ca="1">SUM(OFFSET(AC256,,1):AO256)</f>
        <v>0</v>
      </c>
      <c r="AQ256" s="185"/>
      <c r="AR256" s="184">
        <v>0</v>
      </c>
      <c r="AS256" s="184">
        <v>0</v>
      </c>
      <c r="AT256" s="184">
        <v>0</v>
      </c>
      <c r="AU256" s="184">
        <v>0</v>
      </c>
      <c r="AV256" s="184">
        <v>0</v>
      </c>
      <c r="AW256" s="184">
        <v>0</v>
      </c>
      <c r="AX256" s="184">
        <v>0</v>
      </c>
      <c r="AY256" s="184">
        <v>0</v>
      </c>
      <c r="AZ256" s="184">
        <v>0</v>
      </c>
      <c r="BA256" s="184">
        <v>0</v>
      </c>
      <c r="BB256" s="184">
        <v>0</v>
      </c>
      <c r="BC256" s="184">
        <v>0</v>
      </c>
      <c r="BD256" s="184"/>
      <c r="BE256" s="184">
        <f ca="1">SUM(OFFSET(AR256,,1):BD256)</f>
        <v>0</v>
      </c>
      <c r="BF256" s="185"/>
      <c r="BG256" s="184">
        <f t="shared" ca="1" si="458"/>
        <v>0</v>
      </c>
      <c r="BH256" s="184">
        <f t="shared" ca="1" si="458"/>
        <v>0</v>
      </c>
      <c r="BI256" s="184">
        <f t="shared" ca="1" si="458"/>
        <v>0</v>
      </c>
      <c r="BJ256" s="184">
        <f t="shared" ca="1" si="458"/>
        <v>0</v>
      </c>
      <c r="BK256" s="184">
        <f t="shared" ca="1" si="458"/>
        <v>0</v>
      </c>
      <c r="BL256" s="184">
        <f t="shared" ca="1" si="458"/>
        <v>0</v>
      </c>
      <c r="BM256" s="184">
        <f t="shared" ca="1" si="458"/>
        <v>0</v>
      </c>
      <c r="BN256" s="184">
        <f t="shared" ca="1" si="458"/>
        <v>0</v>
      </c>
      <c r="BO256" s="184">
        <f t="shared" ca="1" si="458"/>
        <v>0</v>
      </c>
      <c r="BP256" s="184">
        <f t="shared" ca="1" si="458"/>
        <v>0</v>
      </c>
      <c r="BQ256" s="184">
        <f t="shared" ca="1" si="458"/>
        <v>0</v>
      </c>
      <c r="BR256" s="184">
        <f t="shared" ca="1" si="458"/>
        <v>0</v>
      </c>
      <c r="BS256" s="184"/>
      <c r="BT256" s="184">
        <f ca="1">SUM(OFFSET(BG256,,1):BS256)</f>
        <v>0</v>
      </c>
      <c r="BU256" s="185"/>
      <c r="BV256" s="184">
        <v>0</v>
      </c>
      <c r="BW256" s="184">
        <v>0</v>
      </c>
      <c r="BX256" s="184">
        <v>0</v>
      </c>
      <c r="BY256" s="184">
        <v>0</v>
      </c>
      <c r="BZ256" s="184">
        <v>0</v>
      </c>
      <c r="CA256" s="184">
        <v>0</v>
      </c>
      <c r="CB256" s="184">
        <v>0</v>
      </c>
      <c r="CC256" s="184">
        <v>0</v>
      </c>
      <c r="CD256" s="184">
        <v>0</v>
      </c>
      <c r="CE256" s="184">
        <v>0</v>
      </c>
      <c r="CF256" s="184">
        <v>0</v>
      </c>
      <c r="CG256" s="184">
        <v>0</v>
      </c>
      <c r="CH256" s="184"/>
      <c r="CI256" s="184">
        <f ca="1">SUM(OFFSET(BV256,,1):CH256)</f>
        <v>0</v>
      </c>
      <c r="CJ256" s="185"/>
      <c r="CK256" s="184">
        <v>0</v>
      </c>
      <c r="CL256" s="184">
        <v>0</v>
      </c>
      <c r="CM256" s="184">
        <v>0</v>
      </c>
      <c r="CN256" s="184">
        <v>0</v>
      </c>
      <c r="CO256" s="184">
        <v>0</v>
      </c>
      <c r="CP256" s="184">
        <v>0</v>
      </c>
      <c r="CQ256" s="184">
        <v>0</v>
      </c>
      <c r="CR256" s="184">
        <v>0</v>
      </c>
      <c r="CS256" s="184">
        <v>0</v>
      </c>
      <c r="CT256" s="184">
        <v>0</v>
      </c>
      <c r="CU256" s="184">
        <v>0</v>
      </c>
      <c r="CV256" s="184">
        <v>0</v>
      </c>
      <c r="CW256" s="184"/>
      <c r="CX256" s="184">
        <f ca="1">SUM(OFFSET(CK256,,1):CW256)</f>
        <v>0</v>
      </c>
      <c r="CY256" s="185"/>
      <c r="CZ256" s="184">
        <v>0</v>
      </c>
      <c r="DA256" s="184">
        <v>0</v>
      </c>
      <c r="DB256" s="184">
        <v>0</v>
      </c>
      <c r="DC256" s="184">
        <v>0</v>
      </c>
      <c r="DD256" s="184">
        <v>0</v>
      </c>
      <c r="DE256" s="184">
        <v>0</v>
      </c>
      <c r="DF256" s="184">
        <v>0</v>
      </c>
      <c r="DG256" s="184">
        <v>0</v>
      </c>
      <c r="DH256" s="184">
        <v>0</v>
      </c>
      <c r="DI256" s="184">
        <v>0</v>
      </c>
      <c r="DJ256" s="184">
        <v>0</v>
      </c>
      <c r="DK256" s="184">
        <v>0</v>
      </c>
      <c r="DL256" s="184"/>
      <c r="DM256" s="184">
        <f ca="1">SUM(OFFSET(CZ256,,1):DL256)</f>
        <v>0</v>
      </c>
      <c r="DN256" s="185"/>
      <c r="DO256" s="184">
        <v>0</v>
      </c>
      <c r="DP256" s="184">
        <v>0</v>
      </c>
      <c r="DQ256" s="184">
        <v>0</v>
      </c>
      <c r="DR256" s="184">
        <v>0</v>
      </c>
      <c r="DS256" s="184">
        <v>0</v>
      </c>
      <c r="DT256" s="184">
        <v>0</v>
      </c>
      <c r="DU256" s="184">
        <v>0</v>
      </c>
      <c r="DV256" s="184">
        <v>0</v>
      </c>
      <c r="DW256" s="184">
        <v>0</v>
      </c>
      <c r="DX256" s="184">
        <v>0</v>
      </c>
      <c r="DY256" s="184">
        <v>0</v>
      </c>
      <c r="DZ256" s="184">
        <v>0</v>
      </c>
      <c r="EA256" s="184"/>
      <c r="EB256" s="184">
        <f ca="1">SUM(OFFSET(DO256,,1):EA256)</f>
        <v>0</v>
      </c>
      <c r="EC256" s="185"/>
      <c r="ED256" s="184">
        <v>0</v>
      </c>
      <c r="EE256" s="184">
        <v>0</v>
      </c>
      <c r="EF256" s="184">
        <v>0</v>
      </c>
      <c r="EG256" s="184">
        <v>0</v>
      </c>
      <c r="EH256" s="184">
        <v>0</v>
      </c>
      <c r="EI256" s="184">
        <v>0</v>
      </c>
      <c r="EJ256" s="184">
        <v>0</v>
      </c>
      <c r="EK256" s="184">
        <v>0</v>
      </c>
      <c r="EL256" s="184">
        <v>0</v>
      </c>
      <c r="EM256" s="184">
        <v>0</v>
      </c>
      <c r="EN256" s="184">
        <v>0</v>
      </c>
      <c r="EO256" s="184">
        <v>0</v>
      </c>
      <c r="EP256" s="184"/>
      <c r="EQ256" s="184">
        <f ca="1">SUM(OFFSET(ED256,,1):EP256)</f>
        <v>0</v>
      </c>
      <c r="ER256" s="185"/>
      <c r="ES256" s="184">
        <v>0</v>
      </c>
      <c r="ET256" s="184">
        <v>0</v>
      </c>
      <c r="EU256" s="184">
        <v>0</v>
      </c>
      <c r="EV256" s="184">
        <v>0</v>
      </c>
      <c r="EW256" s="184">
        <v>0</v>
      </c>
      <c r="EX256" s="184">
        <v>0</v>
      </c>
      <c r="EY256" s="184">
        <v>0</v>
      </c>
      <c r="EZ256" s="184">
        <v>0</v>
      </c>
      <c r="FA256" s="184">
        <v>0</v>
      </c>
      <c r="FB256" s="184">
        <v>0</v>
      </c>
      <c r="FC256" s="184">
        <v>0</v>
      </c>
      <c r="FD256" s="184">
        <v>0</v>
      </c>
      <c r="FE256" s="184"/>
      <c r="FF256" s="184">
        <f ca="1">SUM(OFFSET(ES256,,1):FE256)</f>
        <v>0</v>
      </c>
      <c r="FG256" s="185"/>
      <c r="FH256" s="184">
        <v>0</v>
      </c>
      <c r="FI256" s="184">
        <v>0</v>
      </c>
      <c r="FJ256" s="184">
        <v>0</v>
      </c>
      <c r="FK256" s="184">
        <v>0</v>
      </c>
      <c r="FL256" s="184">
        <v>0</v>
      </c>
      <c r="FM256" s="184">
        <v>0</v>
      </c>
      <c r="FN256" s="184">
        <v>0</v>
      </c>
      <c r="FO256" s="184">
        <v>0</v>
      </c>
      <c r="FP256" s="184">
        <v>0</v>
      </c>
      <c r="FQ256" s="184">
        <v>0</v>
      </c>
      <c r="FR256" s="184">
        <v>0</v>
      </c>
      <c r="FS256" s="184">
        <v>0</v>
      </c>
      <c r="FT256" s="184"/>
      <c r="FU256" s="184">
        <f ca="1">SUM(OFFSET(FH256,,1):FT256)</f>
        <v>0</v>
      </c>
      <c r="FV256" s="185"/>
      <c r="FW256" s="184">
        <v>0</v>
      </c>
      <c r="FX256" s="184">
        <v>0</v>
      </c>
      <c r="FY256" s="184">
        <v>0</v>
      </c>
      <c r="FZ256" s="184">
        <v>0</v>
      </c>
      <c r="GA256" s="184">
        <v>0</v>
      </c>
      <c r="GB256" s="184">
        <v>0</v>
      </c>
      <c r="GC256" s="184">
        <v>0</v>
      </c>
      <c r="GD256" s="184">
        <v>0</v>
      </c>
      <c r="GE256" s="184">
        <v>0</v>
      </c>
      <c r="GF256" s="184">
        <v>0</v>
      </c>
      <c r="GG256" s="184">
        <v>0</v>
      </c>
      <c r="GH256" s="184">
        <v>0</v>
      </c>
      <c r="GI256" s="184"/>
      <c r="GJ256" s="184">
        <f ca="1">SUM(OFFSET(FW256,,1):GI256)</f>
        <v>0</v>
      </c>
      <c r="GK256" s="185"/>
      <c r="GL256" s="184">
        <v>0</v>
      </c>
      <c r="GM256" s="184">
        <v>0</v>
      </c>
      <c r="GN256" s="184">
        <v>0</v>
      </c>
      <c r="GO256" s="184">
        <v>0</v>
      </c>
      <c r="GP256" s="184">
        <v>0</v>
      </c>
      <c r="GQ256" s="184">
        <v>0</v>
      </c>
      <c r="GR256" s="184">
        <v>0</v>
      </c>
      <c r="GS256" s="184">
        <v>0</v>
      </c>
      <c r="GT256" s="184">
        <v>0</v>
      </c>
      <c r="GU256" s="184">
        <v>0</v>
      </c>
      <c r="GV256" s="184">
        <v>0</v>
      </c>
      <c r="GW256" s="184">
        <v>0</v>
      </c>
      <c r="GX256" s="184"/>
      <c r="GY256" s="184">
        <f ca="1">SUM(OFFSET(GL256,,1):GX256)</f>
        <v>0</v>
      </c>
    </row>
    <row r="257" spans="1:207" s="137" customFormat="1" ht="12" hidden="1" customHeight="1">
      <c r="A257" s="172" t="str">
        <f t="shared" ca="1" si="454"/>
        <v>#hiderow</v>
      </c>
      <c r="B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61">
        <f t="shared" si="455"/>
        <v>8678</v>
      </c>
      <c r="V257" s="186">
        <v>8678</v>
      </c>
      <c r="W257" s="133"/>
      <c r="Y257" s="133"/>
      <c r="Z257" s="133"/>
      <c r="AA257" s="183">
        <f t="shared" si="456"/>
        <v>8678</v>
      </c>
      <c r="AB257" s="183" t="s">
        <v>334</v>
      </c>
      <c r="AC257" s="184"/>
      <c r="AD257" s="184">
        <v>0</v>
      </c>
      <c r="AE257" s="184">
        <v>0</v>
      </c>
      <c r="AF257" s="184">
        <v>0</v>
      </c>
      <c r="AG257" s="184">
        <v>0</v>
      </c>
      <c r="AH257" s="184">
        <v>0</v>
      </c>
      <c r="AI257" s="184">
        <v>0</v>
      </c>
      <c r="AJ257" s="184">
        <v>0</v>
      </c>
      <c r="AK257" s="184">
        <v>0</v>
      </c>
      <c r="AL257" s="184">
        <v>0</v>
      </c>
      <c r="AM257" s="184">
        <v>0</v>
      </c>
      <c r="AN257" s="184">
        <v>0</v>
      </c>
      <c r="AO257" s="184"/>
      <c r="AP257" s="184">
        <f ca="1">SUM(OFFSET(AC257,,1):AO257)</f>
        <v>0</v>
      </c>
      <c r="AQ257" s="185"/>
      <c r="AR257" s="184">
        <v>0</v>
      </c>
      <c r="AS257" s="184">
        <v>0</v>
      </c>
      <c r="AT257" s="184">
        <v>0</v>
      </c>
      <c r="AU257" s="184">
        <v>0</v>
      </c>
      <c r="AV257" s="184">
        <v>0</v>
      </c>
      <c r="AW257" s="184">
        <v>0</v>
      </c>
      <c r="AX257" s="184">
        <v>0</v>
      </c>
      <c r="AY257" s="184">
        <v>0</v>
      </c>
      <c r="AZ257" s="184">
        <v>0</v>
      </c>
      <c r="BA257" s="184">
        <v>0</v>
      </c>
      <c r="BB257" s="184">
        <v>0</v>
      </c>
      <c r="BC257" s="184">
        <v>0</v>
      </c>
      <c r="BD257" s="184"/>
      <c r="BE257" s="184">
        <f ca="1">SUM(OFFSET(AR257,,1):BD257)</f>
        <v>0</v>
      </c>
      <c r="BF257" s="185"/>
      <c r="BG257" s="184">
        <f t="shared" ca="1" si="458"/>
        <v>0</v>
      </c>
      <c r="BH257" s="184">
        <f t="shared" ca="1" si="458"/>
        <v>0</v>
      </c>
      <c r="BI257" s="184">
        <f t="shared" ca="1" si="458"/>
        <v>0</v>
      </c>
      <c r="BJ257" s="184">
        <f t="shared" ca="1" si="458"/>
        <v>0</v>
      </c>
      <c r="BK257" s="184">
        <f t="shared" ca="1" si="458"/>
        <v>0</v>
      </c>
      <c r="BL257" s="184">
        <f t="shared" ca="1" si="458"/>
        <v>0</v>
      </c>
      <c r="BM257" s="184">
        <f t="shared" ca="1" si="458"/>
        <v>0</v>
      </c>
      <c r="BN257" s="184">
        <f t="shared" ca="1" si="458"/>
        <v>0</v>
      </c>
      <c r="BO257" s="184">
        <f t="shared" ca="1" si="458"/>
        <v>0</v>
      </c>
      <c r="BP257" s="184">
        <f t="shared" ca="1" si="458"/>
        <v>0</v>
      </c>
      <c r="BQ257" s="184">
        <f t="shared" ca="1" si="458"/>
        <v>0</v>
      </c>
      <c r="BR257" s="184">
        <f t="shared" ca="1" si="458"/>
        <v>0</v>
      </c>
      <c r="BS257" s="184"/>
      <c r="BT257" s="184">
        <f ca="1">SUM(OFFSET(BG257,,1):BS257)</f>
        <v>0</v>
      </c>
      <c r="BU257" s="185"/>
      <c r="BV257" s="184">
        <v>0</v>
      </c>
      <c r="BW257" s="184">
        <v>0</v>
      </c>
      <c r="BX257" s="184">
        <v>0</v>
      </c>
      <c r="BY257" s="184">
        <v>0</v>
      </c>
      <c r="BZ257" s="184">
        <v>0</v>
      </c>
      <c r="CA257" s="184">
        <v>0</v>
      </c>
      <c r="CB257" s="184">
        <v>0</v>
      </c>
      <c r="CC257" s="184">
        <v>0</v>
      </c>
      <c r="CD257" s="184">
        <v>0</v>
      </c>
      <c r="CE257" s="184">
        <v>0</v>
      </c>
      <c r="CF257" s="184">
        <v>0</v>
      </c>
      <c r="CG257" s="184">
        <v>0</v>
      </c>
      <c r="CH257" s="184"/>
      <c r="CI257" s="184">
        <f ca="1">SUM(OFFSET(BV257,,1):CH257)</f>
        <v>0</v>
      </c>
      <c r="CJ257" s="185"/>
      <c r="CK257" s="184">
        <v>0</v>
      </c>
      <c r="CL257" s="184">
        <v>0</v>
      </c>
      <c r="CM257" s="184">
        <v>0</v>
      </c>
      <c r="CN257" s="184">
        <v>0</v>
      </c>
      <c r="CO257" s="184">
        <v>0</v>
      </c>
      <c r="CP257" s="184">
        <v>0</v>
      </c>
      <c r="CQ257" s="184">
        <v>0</v>
      </c>
      <c r="CR257" s="184">
        <v>0</v>
      </c>
      <c r="CS257" s="184">
        <v>0</v>
      </c>
      <c r="CT257" s="184">
        <v>0</v>
      </c>
      <c r="CU257" s="184">
        <v>0</v>
      </c>
      <c r="CV257" s="184">
        <v>0</v>
      </c>
      <c r="CW257" s="184"/>
      <c r="CX257" s="184">
        <f ca="1">SUM(OFFSET(CK257,,1):CW257)</f>
        <v>0</v>
      </c>
      <c r="CY257" s="185"/>
      <c r="CZ257" s="184">
        <v>0</v>
      </c>
      <c r="DA257" s="184">
        <v>0</v>
      </c>
      <c r="DB257" s="184">
        <v>0</v>
      </c>
      <c r="DC257" s="184">
        <v>0</v>
      </c>
      <c r="DD257" s="184">
        <v>0</v>
      </c>
      <c r="DE257" s="184">
        <v>0</v>
      </c>
      <c r="DF257" s="184">
        <v>0</v>
      </c>
      <c r="DG257" s="184">
        <v>0</v>
      </c>
      <c r="DH257" s="184">
        <v>0</v>
      </c>
      <c r="DI257" s="184">
        <v>0</v>
      </c>
      <c r="DJ257" s="184">
        <v>0</v>
      </c>
      <c r="DK257" s="184">
        <v>0</v>
      </c>
      <c r="DL257" s="184"/>
      <c r="DM257" s="184">
        <f ca="1">SUM(OFFSET(CZ257,,1):DL257)</f>
        <v>0</v>
      </c>
      <c r="DN257" s="185"/>
      <c r="DO257" s="184">
        <v>0</v>
      </c>
      <c r="DP257" s="184">
        <v>0</v>
      </c>
      <c r="DQ257" s="184">
        <v>0</v>
      </c>
      <c r="DR257" s="184">
        <v>0</v>
      </c>
      <c r="DS257" s="184">
        <v>0</v>
      </c>
      <c r="DT257" s="184">
        <v>0</v>
      </c>
      <c r="DU257" s="184">
        <v>0</v>
      </c>
      <c r="DV257" s="184">
        <v>0</v>
      </c>
      <c r="DW257" s="184">
        <v>0</v>
      </c>
      <c r="DX257" s="184">
        <v>0</v>
      </c>
      <c r="DY257" s="184">
        <v>0</v>
      </c>
      <c r="DZ257" s="184">
        <v>0</v>
      </c>
      <c r="EA257" s="184"/>
      <c r="EB257" s="184">
        <f ca="1">SUM(OFFSET(DO257,,1):EA257)</f>
        <v>0</v>
      </c>
      <c r="EC257" s="185"/>
      <c r="ED257" s="184">
        <v>0</v>
      </c>
      <c r="EE257" s="184">
        <v>0</v>
      </c>
      <c r="EF257" s="184">
        <v>0</v>
      </c>
      <c r="EG257" s="184">
        <v>0</v>
      </c>
      <c r="EH257" s="184">
        <v>0</v>
      </c>
      <c r="EI257" s="184">
        <v>0</v>
      </c>
      <c r="EJ257" s="184">
        <v>0</v>
      </c>
      <c r="EK257" s="184">
        <v>0</v>
      </c>
      <c r="EL257" s="184">
        <v>0</v>
      </c>
      <c r="EM257" s="184">
        <v>0</v>
      </c>
      <c r="EN257" s="184">
        <v>0</v>
      </c>
      <c r="EO257" s="184">
        <v>0</v>
      </c>
      <c r="EP257" s="184"/>
      <c r="EQ257" s="184">
        <f ca="1">SUM(OFFSET(ED257,,1):EP257)</f>
        <v>0</v>
      </c>
      <c r="ER257" s="185"/>
      <c r="ES257" s="184">
        <v>0</v>
      </c>
      <c r="ET257" s="184">
        <v>0</v>
      </c>
      <c r="EU257" s="184">
        <v>0</v>
      </c>
      <c r="EV257" s="184">
        <v>0</v>
      </c>
      <c r="EW257" s="184">
        <v>0</v>
      </c>
      <c r="EX257" s="184">
        <v>0</v>
      </c>
      <c r="EY257" s="184">
        <v>0</v>
      </c>
      <c r="EZ257" s="184">
        <v>0</v>
      </c>
      <c r="FA257" s="184">
        <v>0</v>
      </c>
      <c r="FB257" s="184">
        <v>0</v>
      </c>
      <c r="FC257" s="184">
        <v>0</v>
      </c>
      <c r="FD257" s="184">
        <v>0</v>
      </c>
      <c r="FE257" s="184"/>
      <c r="FF257" s="184">
        <f ca="1">SUM(OFFSET(ES257,,1):FE257)</f>
        <v>0</v>
      </c>
      <c r="FG257" s="185"/>
      <c r="FH257" s="184">
        <v>0</v>
      </c>
      <c r="FI257" s="184">
        <v>0</v>
      </c>
      <c r="FJ257" s="184">
        <v>0</v>
      </c>
      <c r="FK257" s="184">
        <v>0</v>
      </c>
      <c r="FL257" s="184">
        <v>0</v>
      </c>
      <c r="FM257" s="184">
        <v>0</v>
      </c>
      <c r="FN257" s="184">
        <v>0</v>
      </c>
      <c r="FO257" s="184">
        <v>0</v>
      </c>
      <c r="FP257" s="184">
        <v>0</v>
      </c>
      <c r="FQ257" s="184">
        <v>0</v>
      </c>
      <c r="FR257" s="184">
        <v>0</v>
      </c>
      <c r="FS257" s="184">
        <v>0</v>
      </c>
      <c r="FT257" s="184"/>
      <c r="FU257" s="184">
        <f ca="1">SUM(OFFSET(FH257,,1):FT257)</f>
        <v>0</v>
      </c>
      <c r="FV257" s="185"/>
      <c r="FW257" s="184">
        <v>0</v>
      </c>
      <c r="FX257" s="184">
        <v>0</v>
      </c>
      <c r="FY257" s="184">
        <v>0</v>
      </c>
      <c r="FZ257" s="184">
        <v>0</v>
      </c>
      <c r="GA257" s="184">
        <v>0</v>
      </c>
      <c r="GB257" s="184">
        <v>0</v>
      </c>
      <c r="GC257" s="184">
        <v>0</v>
      </c>
      <c r="GD257" s="184">
        <v>0</v>
      </c>
      <c r="GE257" s="184">
        <v>0</v>
      </c>
      <c r="GF257" s="184">
        <v>0</v>
      </c>
      <c r="GG257" s="184">
        <v>0</v>
      </c>
      <c r="GH257" s="184">
        <v>0</v>
      </c>
      <c r="GI257" s="184"/>
      <c r="GJ257" s="184">
        <f ca="1">SUM(OFFSET(FW257,,1):GI257)</f>
        <v>0</v>
      </c>
      <c r="GK257" s="185"/>
      <c r="GL257" s="184">
        <v>0</v>
      </c>
      <c r="GM257" s="184">
        <v>0</v>
      </c>
      <c r="GN257" s="184">
        <v>0</v>
      </c>
      <c r="GO257" s="184">
        <v>0</v>
      </c>
      <c r="GP257" s="184">
        <v>0</v>
      </c>
      <c r="GQ257" s="184">
        <v>0</v>
      </c>
      <c r="GR257" s="184">
        <v>0</v>
      </c>
      <c r="GS257" s="184">
        <v>0</v>
      </c>
      <c r="GT257" s="184">
        <v>0</v>
      </c>
      <c r="GU257" s="184">
        <v>0</v>
      </c>
      <c r="GV257" s="184">
        <v>0</v>
      </c>
      <c r="GW257" s="184">
        <v>0</v>
      </c>
      <c r="GX257" s="184"/>
      <c r="GY257" s="184">
        <f ca="1">SUM(OFFSET(GL257,,1):GX257)</f>
        <v>0</v>
      </c>
    </row>
    <row r="258" spans="1:207" s="137" customFormat="1" ht="12" hidden="1" customHeight="1">
      <c r="A258" s="172" t="str">
        <f t="shared" ca="1" si="454"/>
        <v>#hiderow</v>
      </c>
      <c r="B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61">
        <f t="shared" si="455"/>
        <v>8681</v>
      </c>
      <c r="V258" s="186">
        <v>8681</v>
      </c>
      <c r="W258" s="133"/>
      <c r="Y258" s="133"/>
      <c r="Z258" s="133"/>
      <c r="AA258" s="183">
        <f t="shared" si="456"/>
        <v>8681</v>
      </c>
      <c r="AB258" s="183" t="s">
        <v>335</v>
      </c>
      <c r="AC258" s="184"/>
      <c r="AD258" s="184">
        <v>0</v>
      </c>
      <c r="AE258" s="184">
        <v>0</v>
      </c>
      <c r="AF258" s="184">
        <v>0</v>
      </c>
      <c r="AG258" s="184">
        <v>0</v>
      </c>
      <c r="AH258" s="184">
        <v>0</v>
      </c>
      <c r="AI258" s="184">
        <v>0</v>
      </c>
      <c r="AJ258" s="184">
        <v>0</v>
      </c>
      <c r="AK258" s="184">
        <v>0</v>
      </c>
      <c r="AL258" s="184">
        <v>0</v>
      </c>
      <c r="AM258" s="184">
        <v>0</v>
      </c>
      <c r="AN258" s="184">
        <v>0</v>
      </c>
      <c r="AO258" s="184"/>
      <c r="AP258" s="184">
        <f ca="1">SUM(OFFSET(AC258,,1):AO258)</f>
        <v>0</v>
      </c>
      <c r="AQ258" s="185"/>
      <c r="AR258" s="184">
        <v>0</v>
      </c>
      <c r="AS258" s="184">
        <v>0</v>
      </c>
      <c r="AT258" s="184">
        <v>0</v>
      </c>
      <c r="AU258" s="184">
        <v>0</v>
      </c>
      <c r="AV258" s="184">
        <v>0</v>
      </c>
      <c r="AW258" s="184">
        <v>0</v>
      </c>
      <c r="AX258" s="184">
        <v>0</v>
      </c>
      <c r="AY258" s="184">
        <v>0</v>
      </c>
      <c r="AZ258" s="184">
        <v>0</v>
      </c>
      <c r="BA258" s="184">
        <v>0</v>
      </c>
      <c r="BB258" s="184">
        <v>0</v>
      </c>
      <c r="BC258" s="184">
        <v>0</v>
      </c>
      <c r="BD258" s="184"/>
      <c r="BE258" s="184">
        <f ca="1">SUM(OFFSET(AR258,,1):BD258)</f>
        <v>0</v>
      </c>
      <c r="BF258" s="185"/>
      <c r="BG258" s="184">
        <f t="shared" ca="1" si="458"/>
        <v>0</v>
      </c>
      <c r="BH258" s="184">
        <f t="shared" ca="1" si="458"/>
        <v>0</v>
      </c>
      <c r="BI258" s="184">
        <f t="shared" ca="1" si="458"/>
        <v>0</v>
      </c>
      <c r="BJ258" s="184">
        <f t="shared" ca="1" si="458"/>
        <v>0</v>
      </c>
      <c r="BK258" s="184">
        <f t="shared" ca="1" si="458"/>
        <v>0</v>
      </c>
      <c r="BL258" s="184">
        <f t="shared" ca="1" si="458"/>
        <v>0</v>
      </c>
      <c r="BM258" s="184">
        <f t="shared" ca="1" si="458"/>
        <v>0</v>
      </c>
      <c r="BN258" s="184">
        <f t="shared" ca="1" si="458"/>
        <v>0</v>
      </c>
      <c r="BO258" s="184">
        <f t="shared" ca="1" si="458"/>
        <v>0</v>
      </c>
      <c r="BP258" s="184">
        <f t="shared" ca="1" si="458"/>
        <v>0</v>
      </c>
      <c r="BQ258" s="184">
        <f t="shared" ca="1" si="458"/>
        <v>0</v>
      </c>
      <c r="BR258" s="184">
        <f t="shared" ca="1" si="458"/>
        <v>0</v>
      </c>
      <c r="BS258" s="184"/>
      <c r="BT258" s="184">
        <f ca="1">SUM(OFFSET(BG258,,1):BS258)</f>
        <v>0</v>
      </c>
      <c r="BU258" s="185"/>
      <c r="BV258" s="184">
        <v>0</v>
      </c>
      <c r="BW258" s="184">
        <v>0</v>
      </c>
      <c r="BX258" s="184">
        <v>0</v>
      </c>
      <c r="BY258" s="184">
        <v>0</v>
      </c>
      <c r="BZ258" s="184">
        <v>0</v>
      </c>
      <c r="CA258" s="184">
        <v>0</v>
      </c>
      <c r="CB258" s="184">
        <v>0</v>
      </c>
      <c r="CC258" s="184">
        <v>0</v>
      </c>
      <c r="CD258" s="184">
        <v>0</v>
      </c>
      <c r="CE258" s="184">
        <v>0</v>
      </c>
      <c r="CF258" s="184">
        <v>0</v>
      </c>
      <c r="CG258" s="184">
        <v>0</v>
      </c>
      <c r="CH258" s="184"/>
      <c r="CI258" s="184">
        <f ca="1">SUM(OFFSET(BV258,,1):CH258)</f>
        <v>0</v>
      </c>
      <c r="CJ258" s="185"/>
      <c r="CK258" s="184">
        <v>0</v>
      </c>
      <c r="CL258" s="184">
        <v>0</v>
      </c>
      <c r="CM258" s="184">
        <v>0</v>
      </c>
      <c r="CN258" s="184">
        <v>0</v>
      </c>
      <c r="CO258" s="184">
        <v>0</v>
      </c>
      <c r="CP258" s="184">
        <v>0</v>
      </c>
      <c r="CQ258" s="184">
        <v>0</v>
      </c>
      <c r="CR258" s="184">
        <v>0</v>
      </c>
      <c r="CS258" s="184">
        <v>0</v>
      </c>
      <c r="CT258" s="184">
        <v>0</v>
      </c>
      <c r="CU258" s="184">
        <v>0</v>
      </c>
      <c r="CV258" s="184">
        <v>0</v>
      </c>
      <c r="CW258" s="184"/>
      <c r="CX258" s="184">
        <f ca="1">SUM(OFFSET(CK258,,1):CW258)</f>
        <v>0</v>
      </c>
      <c r="CY258" s="185"/>
      <c r="CZ258" s="184">
        <v>0</v>
      </c>
      <c r="DA258" s="184">
        <v>0</v>
      </c>
      <c r="DB258" s="184">
        <v>0</v>
      </c>
      <c r="DC258" s="184">
        <v>0</v>
      </c>
      <c r="DD258" s="184">
        <v>0</v>
      </c>
      <c r="DE258" s="184">
        <v>0</v>
      </c>
      <c r="DF258" s="184">
        <v>0</v>
      </c>
      <c r="DG258" s="184">
        <v>0</v>
      </c>
      <c r="DH258" s="184">
        <v>0</v>
      </c>
      <c r="DI258" s="184">
        <v>0</v>
      </c>
      <c r="DJ258" s="184">
        <v>0</v>
      </c>
      <c r="DK258" s="184">
        <v>0</v>
      </c>
      <c r="DL258" s="184"/>
      <c r="DM258" s="184">
        <f ca="1">SUM(OFFSET(CZ258,,1):DL258)</f>
        <v>0</v>
      </c>
      <c r="DN258" s="185"/>
      <c r="DO258" s="184">
        <v>0</v>
      </c>
      <c r="DP258" s="184">
        <v>0</v>
      </c>
      <c r="DQ258" s="184">
        <v>0</v>
      </c>
      <c r="DR258" s="184">
        <v>0</v>
      </c>
      <c r="DS258" s="184">
        <v>0</v>
      </c>
      <c r="DT258" s="184">
        <v>0</v>
      </c>
      <c r="DU258" s="184">
        <v>0</v>
      </c>
      <c r="DV258" s="184">
        <v>0</v>
      </c>
      <c r="DW258" s="184">
        <v>0</v>
      </c>
      <c r="DX258" s="184">
        <v>0</v>
      </c>
      <c r="DY258" s="184">
        <v>0</v>
      </c>
      <c r="DZ258" s="184">
        <v>0</v>
      </c>
      <c r="EA258" s="184"/>
      <c r="EB258" s="184">
        <f ca="1">SUM(OFFSET(DO258,,1):EA258)</f>
        <v>0</v>
      </c>
      <c r="EC258" s="185"/>
      <c r="ED258" s="184">
        <v>0</v>
      </c>
      <c r="EE258" s="184">
        <v>0</v>
      </c>
      <c r="EF258" s="184">
        <v>0</v>
      </c>
      <c r="EG258" s="184">
        <v>0</v>
      </c>
      <c r="EH258" s="184">
        <v>0</v>
      </c>
      <c r="EI258" s="184">
        <v>0</v>
      </c>
      <c r="EJ258" s="184">
        <v>0</v>
      </c>
      <c r="EK258" s="184">
        <v>0</v>
      </c>
      <c r="EL258" s="184">
        <v>0</v>
      </c>
      <c r="EM258" s="184">
        <v>0</v>
      </c>
      <c r="EN258" s="184">
        <v>0</v>
      </c>
      <c r="EO258" s="184">
        <v>0</v>
      </c>
      <c r="EP258" s="184"/>
      <c r="EQ258" s="184">
        <f ca="1">SUM(OFFSET(ED258,,1):EP258)</f>
        <v>0</v>
      </c>
      <c r="ER258" s="185"/>
      <c r="ES258" s="184">
        <v>0</v>
      </c>
      <c r="ET258" s="184">
        <v>0</v>
      </c>
      <c r="EU258" s="184">
        <v>0</v>
      </c>
      <c r="EV258" s="184">
        <v>0</v>
      </c>
      <c r="EW258" s="184">
        <v>0</v>
      </c>
      <c r="EX258" s="184">
        <v>0</v>
      </c>
      <c r="EY258" s="184">
        <v>0</v>
      </c>
      <c r="EZ258" s="184">
        <v>0</v>
      </c>
      <c r="FA258" s="184">
        <v>0</v>
      </c>
      <c r="FB258" s="184">
        <v>0</v>
      </c>
      <c r="FC258" s="184">
        <v>0</v>
      </c>
      <c r="FD258" s="184">
        <v>0</v>
      </c>
      <c r="FE258" s="184"/>
      <c r="FF258" s="184">
        <f ca="1">SUM(OFFSET(ES258,,1):FE258)</f>
        <v>0</v>
      </c>
      <c r="FG258" s="185"/>
      <c r="FH258" s="184">
        <v>0</v>
      </c>
      <c r="FI258" s="184">
        <v>0</v>
      </c>
      <c r="FJ258" s="184">
        <v>0</v>
      </c>
      <c r="FK258" s="184">
        <v>0</v>
      </c>
      <c r="FL258" s="184">
        <v>0</v>
      </c>
      <c r="FM258" s="184">
        <v>0</v>
      </c>
      <c r="FN258" s="184">
        <v>0</v>
      </c>
      <c r="FO258" s="184">
        <v>0</v>
      </c>
      <c r="FP258" s="184">
        <v>0</v>
      </c>
      <c r="FQ258" s="184">
        <v>0</v>
      </c>
      <c r="FR258" s="184">
        <v>0</v>
      </c>
      <c r="FS258" s="184">
        <v>0</v>
      </c>
      <c r="FT258" s="184"/>
      <c r="FU258" s="184">
        <f ca="1">SUM(OFFSET(FH258,,1):FT258)</f>
        <v>0</v>
      </c>
      <c r="FV258" s="185"/>
      <c r="FW258" s="184">
        <v>0</v>
      </c>
      <c r="FX258" s="184">
        <v>0</v>
      </c>
      <c r="FY258" s="184">
        <v>0</v>
      </c>
      <c r="FZ258" s="184">
        <v>0</v>
      </c>
      <c r="GA258" s="184">
        <v>0</v>
      </c>
      <c r="GB258" s="184">
        <v>0</v>
      </c>
      <c r="GC258" s="184">
        <v>0</v>
      </c>
      <c r="GD258" s="184">
        <v>0</v>
      </c>
      <c r="GE258" s="184">
        <v>0</v>
      </c>
      <c r="GF258" s="184">
        <v>0</v>
      </c>
      <c r="GG258" s="184">
        <v>0</v>
      </c>
      <c r="GH258" s="184">
        <v>0</v>
      </c>
      <c r="GI258" s="184"/>
      <c r="GJ258" s="184">
        <f ca="1">SUM(OFFSET(FW258,,1):GI258)</f>
        <v>0</v>
      </c>
      <c r="GK258" s="185"/>
      <c r="GL258" s="184">
        <v>0</v>
      </c>
      <c r="GM258" s="184">
        <v>0</v>
      </c>
      <c r="GN258" s="184">
        <v>0</v>
      </c>
      <c r="GO258" s="184">
        <v>0</v>
      </c>
      <c r="GP258" s="184">
        <v>0</v>
      </c>
      <c r="GQ258" s="184">
        <v>0</v>
      </c>
      <c r="GR258" s="184">
        <v>0</v>
      </c>
      <c r="GS258" s="184">
        <v>0</v>
      </c>
      <c r="GT258" s="184">
        <v>0</v>
      </c>
      <c r="GU258" s="184">
        <v>0</v>
      </c>
      <c r="GV258" s="184">
        <v>0</v>
      </c>
      <c r="GW258" s="184">
        <v>0</v>
      </c>
      <c r="GX258" s="184"/>
      <c r="GY258" s="184">
        <f ca="1">SUM(OFFSET(GL258,,1):GX258)</f>
        <v>0</v>
      </c>
    </row>
    <row r="259" spans="1:207" s="137" customFormat="1" ht="12" customHeight="1">
      <c r="A259" s="172" t="str">
        <f t="shared" ca="1" si="454"/>
        <v>#showrow</v>
      </c>
      <c r="B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61">
        <f t="shared" si="455"/>
        <v>8682</v>
      </c>
      <c r="V259" s="186">
        <v>8682</v>
      </c>
      <c r="W259" s="133"/>
      <c r="Y259" s="133"/>
      <c r="Z259" s="133"/>
      <c r="AA259" s="183">
        <f t="shared" si="456"/>
        <v>8682</v>
      </c>
      <c r="AB259" s="183" t="s">
        <v>336</v>
      </c>
      <c r="AC259" s="184"/>
      <c r="AD259" s="184">
        <v>38473</v>
      </c>
      <c r="AE259" s="184">
        <v>33765</v>
      </c>
      <c r="AF259" s="184">
        <v>25422</v>
      </c>
      <c r="AG259" s="184">
        <v>17852</v>
      </c>
      <c r="AH259" s="184">
        <v>17879.72</v>
      </c>
      <c r="AI259" s="184">
        <v>0</v>
      </c>
      <c r="AJ259" s="184">
        <v>32504.46</v>
      </c>
      <c r="AK259" s="184">
        <v>26222</v>
      </c>
      <c r="AL259" s="184">
        <v>28019.5</v>
      </c>
      <c r="AM259" s="184">
        <v>21966</v>
      </c>
      <c r="AN259" s="184">
        <v>0</v>
      </c>
      <c r="AO259" s="184"/>
      <c r="AP259" s="184">
        <f ca="1">SUM(OFFSET(AC259,,1):AO259)</f>
        <v>242103.67999999999</v>
      </c>
      <c r="AQ259" s="185"/>
      <c r="AR259" s="184">
        <v>0</v>
      </c>
      <c r="AS259" s="184">
        <v>38473</v>
      </c>
      <c r="AT259" s="184">
        <v>33765</v>
      </c>
      <c r="AU259" s="184">
        <v>25422</v>
      </c>
      <c r="AV259" s="184">
        <v>17852</v>
      </c>
      <c r="AW259" s="184">
        <v>17879.72</v>
      </c>
      <c r="AX259" s="184">
        <v>0</v>
      </c>
      <c r="AY259" s="184">
        <v>32504.46</v>
      </c>
      <c r="AZ259" s="184">
        <v>26222</v>
      </c>
      <c r="BA259" s="184">
        <v>28019.5</v>
      </c>
      <c r="BB259" s="184">
        <v>21966</v>
      </c>
      <c r="BC259" s="184">
        <v>0</v>
      </c>
      <c r="BD259" s="184"/>
      <c r="BE259" s="184">
        <f ca="1">SUM(OFFSET(AR259,,1):BD259)</f>
        <v>242103.67999999999</v>
      </c>
      <c r="BF259" s="185"/>
      <c r="BG259" s="184">
        <f t="shared" ca="1" si="458"/>
        <v>0</v>
      </c>
      <c r="BH259" s="184">
        <f t="shared" ca="1" si="458"/>
        <v>0</v>
      </c>
      <c r="BI259" s="184">
        <f t="shared" ca="1" si="458"/>
        <v>0</v>
      </c>
      <c r="BJ259" s="184">
        <f t="shared" ca="1" si="458"/>
        <v>0</v>
      </c>
      <c r="BK259" s="184">
        <f t="shared" ca="1" si="458"/>
        <v>0</v>
      </c>
      <c r="BL259" s="184">
        <f t="shared" ca="1" si="458"/>
        <v>0</v>
      </c>
      <c r="BM259" s="184">
        <f t="shared" ca="1" si="458"/>
        <v>0</v>
      </c>
      <c r="BN259" s="184">
        <f t="shared" ca="1" si="458"/>
        <v>0</v>
      </c>
      <c r="BO259" s="184">
        <f t="shared" ca="1" si="458"/>
        <v>0</v>
      </c>
      <c r="BP259" s="184">
        <f t="shared" ca="1" si="458"/>
        <v>0</v>
      </c>
      <c r="BQ259" s="184">
        <f t="shared" ca="1" si="458"/>
        <v>0</v>
      </c>
      <c r="BR259" s="184">
        <f t="shared" ca="1" si="458"/>
        <v>0</v>
      </c>
      <c r="BS259" s="184"/>
      <c r="BT259" s="184">
        <f ca="1">SUM(OFFSET(BG259,,1):BS259)</f>
        <v>0</v>
      </c>
      <c r="BU259" s="185"/>
      <c r="BV259" s="184">
        <v>0</v>
      </c>
      <c r="BW259" s="184">
        <v>0</v>
      </c>
      <c r="BX259" s="184">
        <v>0</v>
      </c>
      <c r="BY259" s="184">
        <v>0</v>
      </c>
      <c r="BZ259" s="184">
        <v>0</v>
      </c>
      <c r="CA259" s="184">
        <v>0</v>
      </c>
      <c r="CB259" s="184">
        <v>0</v>
      </c>
      <c r="CC259" s="184">
        <v>0</v>
      </c>
      <c r="CD259" s="184">
        <v>0</v>
      </c>
      <c r="CE259" s="184">
        <v>0</v>
      </c>
      <c r="CF259" s="184">
        <v>0</v>
      </c>
      <c r="CG259" s="184">
        <v>0</v>
      </c>
      <c r="CH259" s="184"/>
      <c r="CI259" s="184">
        <f ca="1">SUM(OFFSET(BV259,,1):CH259)</f>
        <v>0</v>
      </c>
      <c r="CJ259" s="185"/>
      <c r="CK259" s="184">
        <v>0</v>
      </c>
      <c r="CL259" s="184">
        <v>0</v>
      </c>
      <c r="CM259" s="184">
        <v>0</v>
      </c>
      <c r="CN259" s="184">
        <v>0</v>
      </c>
      <c r="CO259" s="184">
        <v>0</v>
      </c>
      <c r="CP259" s="184">
        <v>0</v>
      </c>
      <c r="CQ259" s="184">
        <v>0</v>
      </c>
      <c r="CR259" s="184">
        <v>0</v>
      </c>
      <c r="CS259" s="184">
        <v>0</v>
      </c>
      <c r="CT259" s="184">
        <v>0</v>
      </c>
      <c r="CU259" s="184">
        <v>0</v>
      </c>
      <c r="CV259" s="184">
        <v>0</v>
      </c>
      <c r="CW259" s="184"/>
      <c r="CX259" s="184">
        <f ca="1">SUM(OFFSET(CK259,,1):CW259)</f>
        <v>0</v>
      </c>
      <c r="CY259" s="185"/>
      <c r="CZ259" s="184">
        <v>0</v>
      </c>
      <c r="DA259" s="184">
        <v>0</v>
      </c>
      <c r="DB259" s="184">
        <v>0</v>
      </c>
      <c r="DC259" s="184">
        <v>0</v>
      </c>
      <c r="DD259" s="184">
        <v>0</v>
      </c>
      <c r="DE259" s="184">
        <v>0</v>
      </c>
      <c r="DF259" s="184">
        <v>0</v>
      </c>
      <c r="DG259" s="184">
        <v>0</v>
      </c>
      <c r="DH259" s="184">
        <v>0</v>
      </c>
      <c r="DI259" s="184">
        <v>0</v>
      </c>
      <c r="DJ259" s="184">
        <v>0</v>
      </c>
      <c r="DK259" s="184">
        <v>0</v>
      </c>
      <c r="DL259" s="184"/>
      <c r="DM259" s="184">
        <f ca="1">SUM(OFFSET(CZ259,,1):DL259)</f>
        <v>0</v>
      </c>
      <c r="DN259" s="185"/>
      <c r="DO259" s="184">
        <v>0</v>
      </c>
      <c r="DP259" s="184">
        <v>0</v>
      </c>
      <c r="DQ259" s="184">
        <v>0</v>
      </c>
      <c r="DR259" s="184">
        <v>0</v>
      </c>
      <c r="DS259" s="184">
        <v>0</v>
      </c>
      <c r="DT259" s="184">
        <v>0</v>
      </c>
      <c r="DU259" s="184">
        <v>0</v>
      </c>
      <c r="DV259" s="184">
        <v>0</v>
      </c>
      <c r="DW259" s="184">
        <v>0</v>
      </c>
      <c r="DX259" s="184">
        <v>0</v>
      </c>
      <c r="DY259" s="184">
        <v>0</v>
      </c>
      <c r="DZ259" s="184">
        <v>0</v>
      </c>
      <c r="EA259" s="184"/>
      <c r="EB259" s="184">
        <f ca="1">SUM(OFFSET(DO259,,1):EA259)</f>
        <v>0</v>
      </c>
      <c r="EC259" s="185"/>
      <c r="ED259" s="184">
        <v>0</v>
      </c>
      <c r="EE259" s="184">
        <v>0</v>
      </c>
      <c r="EF259" s="184">
        <v>0</v>
      </c>
      <c r="EG259" s="184">
        <v>0</v>
      </c>
      <c r="EH259" s="184">
        <v>0</v>
      </c>
      <c r="EI259" s="184">
        <v>0</v>
      </c>
      <c r="EJ259" s="184">
        <v>0</v>
      </c>
      <c r="EK259" s="184">
        <v>0</v>
      </c>
      <c r="EL259" s="184">
        <v>0</v>
      </c>
      <c r="EM259" s="184">
        <v>0</v>
      </c>
      <c r="EN259" s="184">
        <v>0</v>
      </c>
      <c r="EO259" s="184">
        <v>0</v>
      </c>
      <c r="EP259" s="184"/>
      <c r="EQ259" s="184">
        <f ca="1">SUM(OFFSET(ED259,,1):EP259)</f>
        <v>0</v>
      </c>
      <c r="ER259" s="185"/>
      <c r="ES259" s="184">
        <v>0</v>
      </c>
      <c r="ET259" s="184">
        <v>0</v>
      </c>
      <c r="EU259" s="184">
        <v>0</v>
      </c>
      <c r="EV259" s="184">
        <v>0</v>
      </c>
      <c r="EW259" s="184">
        <v>0</v>
      </c>
      <c r="EX259" s="184">
        <v>0</v>
      </c>
      <c r="EY259" s="184">
        <v>0</v>
      </c>
      <c r="EZ259" s="184">
        <v>0</v>
      </c>
      <c r="FA259" s="184">
        <v>0</v>
      </c>
      <c r="FB259" s="184">
        <v>0</v>
      </c>
      <c r="FC259" s="184">
        <v>0</v>
      </c>
      <c r="FD259" s="184">
        <v>0</v>
      </c>
      <c r="FE259" s="184"/>
      <c r="FF259" s="184">
        <f ca="1">SUM(OFFSET(ES259,,1):FE259)</f>
        <v>0</v>
      </c>
      <c r="FG259" s="185"/>
      <c r="FH259" s="184">
        <v>0</v>
      </c>
      <c r="FI259" s="184">
        <v>0</v>
      </c>
      <c r="FJ259" s="184">
        <v>0</v>
      </c>
      <c r="FK259" s="184">
        <v>0</v>
      </c>
      <c r="FL259" s="184">
        <v>0</v>
      </c>
      <c r="FM259" s="184">
        <v>0</v>
      </c>
      <c r="FN259" s="184">
        <v>0</v>
      </c>
      <c r="FO259" s="184">
        <v>0</v>
      </c>
      <c r="FP259" s="184">
        <v>0</v>
      </c>
      <c r="FQ259" s="184">
        <v>0</v>
      </c>
      <c r="FR259" s="184">
        <v>0</v>
      </c>
      <c r="FS259" s="184">
        <v>0</v>
      </c>
      <c r="FT259" s="184"/>
      <c r="FU259" s="184">
        <f ca="1">SUM(OFFSET(FH259,,1):FT259)</f>
        <v>0</v>
      </c>
      <c r="FV259" s="185"/>
      <c r="FW259" s="184">
        <v>0</v>
      </c>
      <c r="FX259" s="184">
        <v>0</v>
      </c>
      <c r="FY259" s="184">
        <v>0</v>
      </c>
      <c r="FZ259" s="184">
        <v>0</v>
      </c>
      <c r="GA259" s="184">
        <v>0</v>
      </c>
      <c r="GB259" s="184">
        <v>0</v>
      </c>
      <c r="GC259" s="184">
        <v>0</v>
      </c>
      <c r="GD259" s="184">
        <v>0</v>
      </c>
      <c r="GE259" s="184">
        <v>0</v>
      </c>
      <c r="GF259" s="184">
        <v>0</v>
      </c>
      <c r="GG259" s="184">
        <v>0</v>
      </c>
      <c r="GH259" s="184">
        <v>0</v>
      </c>
      <c r="GI259" s="184"/>
      <c r="GJ259" s="184">
        <f ca="1">SUM(OFFSET(FW259,,1):GI259)</f>
        <v>0</v>
      </c>
      <c r="GK259" s="185"/>
      <c r="GL259" s="184">
        <v>0</v>
      </c>
      <c r="GM259" s="184">
        <v>0</v>
      </c>
      <c r="GN259" s="184">
        <v>0</v>
      </c>
      <c r="GO259" s="184">
        <v>0</v>
      </c>
      <c r="GP259" s="184">
        <v>0</v>
      </c>
      <c r="GQ259" s="184">
        <v>0</v>
      </c>
      <c r="GR259" s="184">
        <v>0</v>
      </c>
      <c r="GS259" s="184">
        <v>0</v>
      </c>
      <c r="GT259" s="184">
        <v>0</v>
      </c>
      <c r="GU259" s="184">
        <v>0</v>
      </c>
      <c r="GV259" s="184">
        <v>0</v>
      </c>
      <c r="GW259" s="184">
        <v>0</v>
      </c>
      <c r="GX259" s="184"/>
      <c r="GY259" s="184">
        <f ca="1">SUM(OFFSET(GL259,,1):GX259)</f>
        <v>0</v>
      </c>
    </row>
    <row r="260" spans="1:207" s="137" customFormat="1" ht="12" hidden="1" customHeight="1">
      <c r="A260" s="172" t="str">
        <f t="shared" ca="1" si="454"/>
        <v>#hiderow</v>
      </c>
      <c r="B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61">
        <f t="shared" si="455"/>
        <v>8683</v>
      </c>
      <c r="V260" s="186">
        <v>8683</v>
      </c>
      <c r="W260" s="133"/>
      <c r="Y260" s="133"/>
      <c r="Z260" s="133"/>
      <c r="AA260" s="183">
        <f t="shared" si="456"/>
        <v>8683</v>
      </c>
      <c r="AB260" s="183" t="s">
        <v>337</v>
      </c>
      <c r="AC260" s="184"/>
      <c r="AD260" s="184">
        <v>0</v>
      </c>
      <c r="AE260" s="184">
        <v>0</v>
      </c>
      <c r="AF260" s="184">
        <v>0</v>
      </c>
      <c r="AG260" s="184">
        <v>0</v>
      </c>
      <c r="AH260" s="184">
        <v>0</v>
      </c>
      <c r="AI260" s="184">
        <v>0</v>
      </c>
      <c r="AJ260" s="184">
        <v>0</v>
      </c>
      <c r="AK260" s="184">
        <v>0</v>
      </c>
      <c r="AL260" s="184">
        <v>0</v>
      </c>
      <c r="AM260" s="184">
        <v>0</v>
      </c>
      <c r="AN260" s="184">
        <v>0</v>
      </c>
      <c r="AO260" s="184"/>
      <c r="AP260" s="184">
        <f ca="1">SUM(OFFSET(AC260,,1):AO260)</f>
        <v>0</v>
      </c>
      <c r="AQ260" s="185"/>
      <c r="AR260" s="184">
        <v>0</v>
      </c>
      <c r="AS260" s="184">
        <v>0</v>
      </c>
      <c r="AT260" s="184">
        <v>0</v>
      </c>
      <c r="AU260" s="184">
        <v>0</v>
      </c>
      <c r="AV260" s="184">
        <v>0</v>
      </c>
      <c r="AW260" s="184">
        <v>0</v>
      </c>
      <c r="AX260" s="184">
        <v>0</v>
      </c>
      <c r="AY260" s="184">
        <v>0</v>
      </c>
      <c r="AZ260" s="184">
        <v>0</v>
      </c>
      <c r="BA260" s="184">
        <v>0</v>
      </c>
      <c r="BB260" s="184">
        <v>0</v>
      </c>
      <c r="BC260" s="184">
        <v>0</v>
      </c>
      <c r="BD260" s="184"/>
      <c r="BE260" s="184">
        <f ca="1">SUM(OFFSET(AR260,,1):BD260)</f>
        <v>0</v>
      </c>
      <c r="BF260" s="185"/>
      <c r="BG260" s="184">
        <f t="shared" ca="1" si="458"/>
        <v>0</v>
      </c>
      <c r="BH260" s="184">
        <f t="shared" ca="1" si="458"/>
        <v>0</v>
      </c>
      <c r="BI260" s="184">
        <f t="shared" ca="1" si="458"/>
        <v>0</v>
      </c>
      <c r="BJ260" s="184">
        <f t="shared" ca="1" si="458"/>
        <v>0</v>
      </c>
      <c r="BK260" s="184">
        <f t="shared" ca="1" si="458"/>
        <v>0</v>
      </c>
      <c r="BL260" s="184">
        <f t="shared" ca="1" si="458"/>
        <v>0</v>
      </c>
      <c r="BM260" s="184">
        <f t="shared" ca="1" si="458"/>
        <v>0</v>
      </c>
      <c r="BN260" s="184">
        <f t="shared" ca="1" si="458"/>
        <v>0</v>
      </c>
      <c r="BO260" s="184">
        <f t="shared" ca="1" si="458"/>
        <v>0</v>
      </c>
      <c r="BP260" s="184">
        <f t="shared" ca="1" si="458"/>
        <v>0</v>
      </c>
      <c r="BQ260" s="184">
        <f t="shared" ca="1" si="458"/>
        <v>0</v>
      </c>
      <c r="BR260" s="184">
        <f t="shared" ca="1" si="458"/>
        <v>0</v>
      </c>
      <c r="BS260" s="184"/>
      <c r="BT260" s="184">
        <f ca="1">SUM(OFFSET(BG260,,1):BS260)</f>
        <v>0</v>
      </c>
      <c r="BU260" s="185"/>
      <c r="BV260" s="184">
        <v>0</v>
      </c>
      <c r="BW260" s="184">
        <v>0</v>
      </c>
      <c r="BX260" s="184">
        <v>0</v>
      </c>
      <c r="BY260" s="184">
        <v>0</v>
      </c>
      <c r="BZ260" s="184">
        <v>0</v>
      </c>
      <c r="CA260" s="184">
        <v>0</v>
      </c>
      <c r="CB260" s="184">
        <v>0</v>
      </c>
      <c r="CC260" s="184">
        <v>0</v>
      </c>
      <c r="CD260" s="184">
        <v>0</v>
      </c>
      <c r="CE260" s="184">
        <v>0</v>
      </c>
      <c r="CF260" s="184">
        <v>0</v>
      </c>
      <c r="CG260" s="184">
        <v>0</v>
      </c>
      <c r="CH260" s="184"/>
      <c r="CI260" s="184">
        <f ca="1">SUM(OFFSET(BV260,,1):CH260)</f>
        <v>0</v>
      </c>
      <c r="CJ260" s="185"/>
      <c r="CK260" s="184">
        <v>0</v>
      </c>
      <c r="CL260" s="184">
        <v>0</v>
      </c>
      <c r="CM260" s="184">
        <v>0</v>
      </c>
      <c r="CN260" s="184">
        <v>0</v>
      </c>
      <c r="CO260" s="184">
        <v>0</v>
      </c>
      <c r="CP260" s="184">
        <v>0</v>
      </c>
      <c r="CQ260" s="184">
        <v>0</v>
      </c>
      <c r="CR260" s="184">
        <v>0</v>
      </c>
      <c r="CS260" s="184">
        <v>0</v>
      </c>
      <c r="CT260" s="184">
        <v>0</v>
      </c>
      <c r="CU260" s="184">
        <v>0</v>
      </c>
      <c r="CV260" s="184">
        <v>0</v>
      </c>
      <c r="CW260" s="184"/>
      <c r="CX260" s="184">
        <f ca="1">SUM(OFFSET(CK260,,1):CW260)</f>
        <v>0</v>
      </c>
      <c r="CY260" s="185"/>
      <c r="CZ260" s="184">
        <v>0</v>
      </c>
      <c r="DA260" s="184">
        <v>0</v>
      </c>
      <c r="DB260" s="184">
        <v>0</v>
      </c>
      <c r="DC260" s="184">
        <v>0</v>
      </c>
      <c r="DD260" s="184">
        <v>0</v>
      </c>
      <c r="DE260" s="184">
        <v>0</v>
      </c>
      <c r="DF260" s="184">
        <v>0</v>
      </c>
      <c r="DG260" s="184">
        <v>0</v>
      </c>
      <c r="DH260" s="184">
        <v>0</v>
      </c>
      <c r="DI260" s="184">
        <v>0</v>
      </c>
      <c r="DJ260" s="184">
        <v>0</v>
      </c>
      <c r="DK260" s="184">
        <v>0</v>
      </c>
      <c r="DL260" s="184"/>
      <c r="DM260" s="184">
        <f ca="1">SUM(OFFSET(CZ260,,1):DL260)</f>
        <v>0</v>
      </c>
      <c r="DN260" s="185"/>
      <c r="DO260" s="184">
        <v>0</v>
      </c>
      <c r="DP260" s="184">
        <v>0</v>
      </c>
      <c r="DQ260" s="184">
        <v>0</v>
      </c>
      <c r="DR260" s="184">
        <v>0</v>
      </c>
      <c r="DS260" s="184">
        <v>0</v>
      </c>
      <c r="DT260" s="184">
        <v>0</v>
      </c>
      <c r="DU260" s="184">
        <v>0</v>
      </c>
      <c r="DV260" s="184">
        <v>0</v>
      </c>
      <c r="DW260" s="184">
        <v>0</v>
      </c>
      <c r="DX260" s="184">
        <v>0</v>
      </c>
      <c r="DY260" s="184">
        <v>0</v>
      </c>
      <c r="DZ260" s="184">
        <v>0</v>
      </c>
      <c r="EA260" s="184"/>
      <c r="EB260" s="184">
        <f ca="1">SUM(OFFSET(DO260,,1):EA260)</f>
        <v>0</v>
      </c>
      <c r="EC260" s="185"/>
      <c r="ED260" s="184">
        <v>0</v>
      </c>
      <c r="EE260" s="184">
        <v>0</v>
      </c>
      <c r="EF260" s="184">
        <v>0</v>
      </c>
      <c r="EG260" s="184">
        <v>0</v>
      </c>
      <c r="EH260" s="184">
        <v>0</v>
      </c>
      <c r="EI260" s="184">
        <v>0</v>
      </c>
      <c r="EJ260" s="184">
        <v>0</v>
      </c>
      <c r="EK260" s="184">
        <v>0</v>
      </c>
      <c r="EL260" s="184">
        <v>0</v>
      </c>
      <c r="EM260" s="184">
        <v>0</v>
      </c>
      <c r="EN260" s="184">
        <v>0</v>
      </c>
      <c r="EO260" s="184">
        <v>0</v>
      </c>
      <c r="EP260" s="184"/>
      <c r="EQ260" s="184">
        <f ca="1">SUM(OFFSET(ED260,,1):EP260)</f>
        <v>0</v>
      </c>
      <c r="ER260" s="185"/>
      <c r="ES260" s="184">
        <v>0</v>
      </c>
      <c r="ET260" s="184">
        <v>0</v>
      </c>
      <c r="EU260" s="184">
        <v>0</v>
      </c>
      <c r="EV260" s="184">
        <v>0</v>
      </c>
      <c r="EW260" s="184">
        <v>0</v>
      </c>
      <c r="EX260" s="184">
        <v>0</v>
      </c>
      <c r="EY260" s="184">
        <v>0</v>
      </c>
      <c r="EZ260" s="184">
        <v>0</v>
      </c>
      <c r="FA260" s="184">
        <v>0</v>
      </c>
      <c r="FB260" s="184">
        <v>0</v>
      </c>
      <c r="FC260" s="184">
        <v>0</v>
      </c>
      <c r="FD260" s="184">
        <v>0</v>
      </c>
      <c r="FE260" s="184"/>
      <c r="FF260" s="184">
        <f ca="1">SUM(OFFSET(ES260,,1):FE260)</f>
        <v>0</v>
      </c>
      <c r="FG260" s="185"/>
      <c r="FH260" s="184">
        <v>0</v>
      </c>
      <c r="FI260" s="184">
        <v>0</v>
      </c>
      <c r="FJ260" s="184">
        <v>0</v>
      </c>
      <c r="FK260" s="184">
        <v>0</v>
      </c>
      <c r="FL260" s="184">
        <v>0</v>
      </c>
      <c r="FM260" s="184">
        <v>0</v>
      </c>
      <c r="FN260" s="184">
        <v>0</v>
      </c>
      <c r="FO260" s="184">
        <v>0</v>
      </c>
      <c r="FP260" s="184">
        <v>0</v>
      </c>
      <c r="FQ260" s="184">
        <v>0</v>
      </c>
      <c r="FR260" s="184">
        <v>0</v>
      </c>
      <c r="FS260" s="184">
        <v>0</v>
      </c>
      <c r="FT260" s="184"/>
      <c r="FU260" s="184">
        <f ca="1">SUM(OFFSET(FH260,,1):FT260)</f>
        <v>0</v>
      </c>
      <c r="FV260" s="185"/>
      <c r="FW260" s="184">
        <v>0</v>
      </c>
      <c r="FX260" s="184">
        <v>0</v>
      </c>
      <c r="FY260" s="184">
        <v>0</v>
      </c>
      <c r="FZ260" s="184">
        <v>0</v>
      </c>
      <c r="GA260" s="184">
        <v>0</v>
      </c>
      <c r="GB260" s="184">
        <v>0</v>
      </c>
      <c r="GC260" s="184">
        <v>0</v>
      </c>
      <c r="GD260" s="184">
        <v>0</v>
      </c>
      <c r="GE260" s="184">
        <v>0</v>
      </c>
      <c r="GF260" s="184">
        <v>0</v>
      </c>
      <c r="GG260" s="184">
        <v>0</v>
      </c>
      <c r="GH260" s="184">
        <v>0</v>
      </c>
      <c r="GI260" s="184"/>
      <c r="GJ260" s="184">
        <f ca="1">SUM(OFFSET(FW260,,1):GI260)</f>
        <v>0</v>
      </c>
      <c r="GK260" s="185"/>
      <c r="GL260" s="184">
        <v>0</v>
      </c>
      <c r="GM260" s="184">
        <v>0</v>
      </c>
      <c r="GN260" s="184">
        <v>0</v>
      </c>
      <c r="GO260" s="184">
        <v>0</v>
      </c>
      <c r="GP260" s="184">
        <v>0</v>
      </c>
      <c r="GQ260" s="184">
        <v>0</v>
      </c>
      <c r="GR260" s="184">
        <v>0</v>
      </c>
      <c r="GS260" s="184">
        <v>0</v>
      </c>
      <c r="GT260" s="184">
        <v>0</v>
      </c>
      <c r="GU260" s="184">
        <v>0</v>
      </c>
      <c r="GV260" s="184">
        <v>0</v>
      </c>
      <c r="GW260" s="184">
        <v>0</v>
      </c>
      <c r="GX260" s="184"/>
      <c r="GY260" s="184">
        <f ca="1">SUM(OFFSET(GL260,,1):GX260)</f>
        <v>0</v>
      </c>
    </row>
    <row r="261" spans="1:207" s="137" customFormat="1" ht="12" hidden="1" customHeight="1">
      <c r="A261" s="172" t="str">
        <f t="shared" ca="1" si="454"/>
        <v>#hiderow</v>
      </c>
      <c r="B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61">
        <f t="shared" si="455"/>
        <v>8684</v>
      </c>
      <c r="V261" s="186">
        <v>8684</v>
      </c>
      <c r="W261" s="133"/>
      <c r="Y261" s="133"/>
      <c r="Z261" s="133"/>
      <c r="AA261" s="183">
        <f t="shared" si="456"/>
        <v>8684</v>
      </c>
      <c r="AB261" s="183" t="s">
        <v>338</v>
      </c>
      <c r="AC261" s="184"/>
      <c r="AD261" s="184">
        <v>0</v>
      </c>
      <c r="AE261" s="184">
        <v>0</v>
      </c>
      <c r="AF261" s="184">
        <v>0</v>
      </c>
      <c r="AG261" s="184">
        <v>0</v>
      </c>
      <c r="AH261" s="184">
        <v>0</v>
      </c>
      <c r="AI261" s="184">
        <v>0</v>
      </c>
      <c r="AJ261" s="184">
        <v>0</v>
      </c>
      <c r="AK261" s="184">
        <v>0</v>
      </c>
      <c r="AL261" s="184">
        <v>0</v>
      </c>
      <c r="AM261" s="184">
        <v>0</v>
      </c>
      <c r="AN261" s="184">
        <v>0</v>
      </c>
      <c r="AO261" s="184"/>
      <c r="AP261" s="184">
        <f ca="1">SUM(OFFSET(AC261,,1):AO261)</f>
        <v>0</v>
      </c>
      <c r="AQ261" s="185"/>
      <c r="AR261" s="184">
        <v>0</v>
      </c>
      <c r="AS261" s="184">
        <v>0</v>
      </c>
      <c r="AT261" s="184">
        <v>0</v>
      </c>
      <c r="AU261" s="184">
        <v>0</v>
      </c>
      <c r="AV261" s="184">
        <v>0</v>
      </c>
      <c r="AW261" s="184">
        <v>0</v>
      </c>
      <c r="AX261" s="184">
        <v>0</v>
      </c>
      <c r="AY261" s="184">
        <v>0</v>
      </c>
      <c r="AZ261" s="184">
        <v>0</v>
      </c>
      <c r="BA261" s="184">
        <v>0</v>
      </c>
      <c r="BB261" s="184">
        <v>0</v>
      </c>
      <c r="BC261" s="184">
        <v>0</v>
      </c>
      <c r="BD261" s="184"/>
      <c r="BE261" s="184">
        <f ca="1">SUM(OFFSET(AR261,,1):BD261)</f>
        <v>0</v>
      </c>
      <c r="BF261" s="185"/>
      <c r="BG261" s="184">
        <f t="shared" ref="BG261:BR270" ca="1" si="459">OFFSET($AR261,,COLUMN()-COLUMN($BG261))-OFFSET($AC261,,COLUMN()-COLUMN($BG261))</f>
        <v>0</v>
      </c>
      <c r="BH261" s="184">
        <f t="shared" ca="1" si="459"/>
        <v>0</v>
      </c>
      <c r="BI261" s="184">
        <f t="shared" ca="1" si="459"/>
        <v>0</v>
      </c>
      <c r="BJ261" s="184">
        <f t="shared" ca="1" si="459"/>
        <v>0</v>
      </c>
      <c r="BK261" s="184">
        <f t="shared" ca="1" si="459"/>
        <v>0</v>
      </c>
      <c r="BL261" s="184">
        <f t="shared" ca="1" si="459"/>
        <v>0</v>
      </c>
      <c r="BM261" s="184">
        <f t="shared" ca="1" si="459"/>
        <v>0</v>
      </c>
      <c r="BN261" s="184">
        <f t="shared" ca="1" si="459"/>
        <v>0</v>
      </c>
      <c r="BO261" s="184">
        <f t="shared" ca="1" si="459"/>
        <v>0</v>
      </c>
      <c r="BP261" s="184">
        <f t="shared" ca="1" si="459"/>
        <v>0</v>
      </c>
      <c r="BQ261" s="184">
        <f t="shared" ca="1" si="459"/>
        <v>0</v>
      </c>
      <c r="BR261" s="184">
        <f t="shared" ca="1" si="459"/>
        <v>0</v>
      </c>
      <c r="BS261" s="184"/>
      <c r="BT261" s="184">
        <f ca="1">SUM(OFFSET(BG261,,1):BS261)</f>
        <v>0</v>
      </c>
      <c r="BU261" s="185"/>
      <c r="BV261" s="184">
        <v>0</v>
      </c>
      <c r="BW261" s="184">
        <v>0</v>
      </c>
      <c r="BX261" s="184">
        <v>0</v>
      </c>
      <c r="BY261" s="184">
        <v>0</v>
      </c>
      <c r="BZ261" s="184">
        <v>0</v>
      </c>
      <c r="CA261" s="184">
        <v>0</v>
      </c>
      <c r="CB261" s="184">
        <v>0</v>
      </c>
      <c r="CC261" s="184">
        <v>0</v>
      </c>
      <c r="CD261" s="184">
        <v>0</v>
      </c>
      <c r="CE261" s="184">
        <v>0</v>
      </c>
      <c r="CF261" s="184">
        <v>0</v>
      </c>
      <c r="CG261" s="184">
        <v>0</v>
      </c>
      <c r="CH261" s="184"/>
      <c r="CI261" s="184">
        <f ca="1">SUM(OFFSET(BV261,,1):CH261)</f>
        <v>0</v>
      </c>
      <c r="CJ261" s="185"/>
      <c r="CK261" s="184">
        <v>0</v>
      </c>
      <c r="CL261" s="184">
        <v>0</v>
      </c>
      <c r="CM261" s="184">
        <v>0</v>
      </c>
      <c r="CN261" s="184">
        <v>0</v>
      </c>
      <c r="CO261" s="184">
        <v>0</v>
      </c>
      <c r="CP261" s="184">
        <v>0</v>
      </c>
      <c r="CQ261" s="184">
        <v>0</v>
      </c>
      <c r="CR261" s="184">
        <v>0</v>
      </c>
      <c r="CS261" s="184">
        <v>0</v>
      </c>
      <c r="CT261" s="184">
        <v>0</v>
      </c>
      <c r="CU261" s="184">
        <v>0</v>
      </c>
      <c r="CV261" s="184">
        <v>0</v>
      </c>
      <c r="CW261" s="184"/>
      <c r="CX261" s="184">
        <f ca="1">SUM(OFFSET(CK261,,1):CW261)</f>
        <v>0</v>
      </c>
      <c r="CY261" s="185"/>
      <c r="CZ261" s="184">
        <v>0</v>
      </c>
      <c r="DA261" s="184">
        <v>0</v>
      </c>
      <c r="DB261" s="184">
        <v>0</v>
      </c>
      <c r="DC261" s="184">
        <v>0</v>
      </c>
      <c r="DD261" s="184">
        <v>0</v>
      </c>
      <c r="DE261" s="184">
        <v>0</v>
      </c>
      <c r="DF261" s="184">
        <v>0</v>
      </c>
      <c r="DG261" s="184">
        <v>0</v>
      </c>
      <c r="DH261" s="184">
        <v>0</v>
      </c>
      <c r="DI261" s="184">
        <v>0</v>
      </c>
      <c r="DJ261" s="184">
        <v>0</v>
      </c>
      <c r="DK261" s="184">
        <v>0</v>
      </c>
      <c r="DL261" s="184"/>
      <c r="DM261" s="184">
        <f ca="1">SUM(OFFSET(CZ261,,1):DL261)</f>
        <v>0</v>
      </c>
      <c r="DN261" s="185"/>
      <c r="DO261" s="184">
        <v>0</v>
      </c>
      <c r="DP261" s="184">
        <v>0</v>
      </c>
      <c r="DQ261" s="184">
        <v>0</v>
      </c>
      <c r="DR261" s="184">
        <v>0</v>
      </c>
      <c r="DS261" s="184">
        <v>0</v>
      </c>
      <c r="DT261" s="184">
        <v>0</v>
      </c>
      <c r="DU261" s="184">
        <v>0</v>
      </c>
      <c r="DV261" s="184">
        <v>0</v>
      </c>
      <c r="DW261" s="184">
        <v>0</v>
      </c>
      <c r="DX261" s="184">
        <v>0</v>
      </c>
      <c r="DY261" s="184">
        <v>0</v>
      </c>
      <c r="DZ261" s="184">
        <v>0</v>
      </c>
      <c r="EA261" s="184"/>
      <c r="EB261" s="184">
        <f ca="1">SUM(OFFSET(DO261,,1):EA261)</f>
        <v>0</v>
      </c>
      <c r="EC261" s="185"/>
      <c r="ED261" s="184">
        <v>0</v>
      </c>
      <c r="EE261" s="184">
        <v>0</v>
      </c>
      <c r="EF261" s="184">
        <v>0</v>
      </c>
      <c r="EG261" s="184">
        <v>0</v>
      </c>
      <c r="EH261" s="184">
        <v>0</v>
      </c>
      <c r="EI261" s="184">
        <v>0</v>
      </c>
      <c r="EJ261" s="184">
        <v>0</v>
      </c>
      <c r="EK261" s="184">
        <v>0</v>
      </c>
      <c r="EL261" s="184">
        <v>0</v>
      </c>
      <c r="EM261" s="184">
        <v>0</v>
      </c>
      <c r="EN261" s="184">
        <v>0</v>
      </c>
      <c r="EO261" s="184">
        <v>0</v>
      </c>
      <c r="EP261" s="184"/>
      <c r="EQ261" s="184">
        <f ca="1">SUM(OFFSET(ED261,,1):EP261)</f>
        <v>0</v>
      </c>
      <c r="ER261" s="185"/>
      <c r="ES261" s="184">
        <v>0</v>
      </c>
      <c r="ET261" s="184">
        <v>0</v>
      </c>
      <c r="EU261" s="184">
        <v>0</v>
      </c>
      <c r="EV261" s="184">
        <v>0</v>
      </c>
      <c r="EW261" s="184">
        <v>0</v>
      </c>
      <c r="EX261" s="184">
        <v>0</v>
      </c>
      <c r="EY261" s="184">
        <v>0</v>
      </c>
      <c r="EZ261" s="184">
        <v>0</v>
      </c>
      <c r="FA261" s="184">
        <v>0</v>
      </c>
      <c r="FB261" s="184">
        <v>0</v>
      </c>
      <c r="FC261" s="184">
        <v>0</v>
      </c>
      <c r="FD261" s="184">
        <v>0</v>
      </c>
      <c r="FE261" s="184"/>
      <c r="FF261" s="184">
        <f ca="1">SUM(OFFSET(ES261,,1):FE261)</f>
        <v>0</v>
      </c>
      <c r="FG261" s="185"/>
      <c r="FH261" s="184">
        <v>0</v>
      </c>
      <c r="FI261" s="184">
        <v>0</v>
      </c>
      <c r="FJ261" s="184">
        <v>0</v>
      </c>
      <c r="FK261" s="184">
        <v>0</v>
      </c>
      <c r="FL261" s="184">
        <v>0</v>
      </c>
      <c r="FM261" s="184">
        <v>0</v>
      </c>
      <c r="FN261" s="184">
        <v>0</v>
      </c>
      <c r="FO261" s="184">
        <v>0</v>
      </c>
      <c r="FP261" s="184">
        <v>0</v>
      </c>
      <c r="FQ261" s="184">
        <v>0</v>
      </c>
      <c r="FR261" s="184">
        <v>0</v>
      </c>
      <c r="FS261" s="184">
        <v>0</v>
      </c>
      <c r="FT261" s="184"/>
      <c r="FU261" s="184">
        <f ca="1">SUM(OFFSET(FH261,,1):FT261)</f>
        <v>0</v>
      </c>
      <c r="FV261" s="185"/>
      <c r="FW261" s="184">
        <v>0</v>
      </c>
      <c r="FX261" s="184">
        <v>0</v>
      </c>
      <c r="FY261" s="184">
        <v>0</v>
      </c>
      <c r="FZ261" s="184">
        <v>0</v>
      </c>
      <c r="GA261" s="184">
        <v>0</v>
      </c>
      <c r="GB261" s="184">
        <v>0</v>
      </c>
      <c r="GC261" s="184">
        <v>0</v>
      </c>
      <c r="GD261" s="184">
        <v>0</v>
      </c>
      <c r="GE261" s="184">
        <v>0</v>
      </c>
      <c r="GF261" s="184">
        <v>0</v>
      </c>
      <c r="GG261" s="184">
        <v>0</v>
      </c>
      <c r="GH261" s="184">
        <v>0</v>
      </c>
      <c r="GI261" s="184"/>
      <c r="GJ261" s="184">
        <f ca="1">SUM(OFFSET(FW261,,1):GI261)</f>
        <v>0</v>
      </c>
      <c r="GK261" s="185"/>
      <c r="GL261" s="184">
        <v>0</v>
      </c>
      <c r="GM261" s="184">
        <v>0</v>
      </c>
      <c r="GN261" s="184">
        <v>0</v>
      </c>
      <c r="GO261" s="184">
        <v>0</v>
      </c>
      <c r="GP261" s="184">
        <v>0</v>
      </c>
      <c r="GQ261" s="184">
        <v>0</v>
      </c>
      <c r="GR261" s="184">
        <v>0</v>
      </c>
      <c r="GS261" s="184">
        <v>0</v>
      </c>
      <c r="GT261" s="184">
        <v>0</v>
      </c>
      <c r="GU261" s="184">
        <v>0</v>
      </c>
      <c r="GV261" s="184">
        <v>0</v>
      </c>
      <c r="GW261" s="184">
        <v>0</v>
      </c>
      <c r="GX261" s="184"/>
      <c r="GY261" s="184">
        <f ca="1">SUM(OFFSET(GL261,,1):GX261)</f>
        <v>0</v>
      </c>
    </row>
    <row r="262" spans="1:207" s="137" customFormat="1" ht="12" hidden="1" customHeight="1">
      <c r="A262" s="172" t="str">
        <f t="shared" ca="1" si="454"/>
        <v>#hiderow</v>
      </c>
      <c r="B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61">
        <f t="shared" si="455"/>
        <v>8685</v>
      </c>
      <c r="V262" s="186">
        <v>8685</v>
      </c>
      <c r="W262" s="133"/>
      <c r="Y262" s="133"/>
      <c r="Z262" s="133"/>
      <c r="AA262" s="183">
        <f t="shared" si="456"/>
        <v>8685</v>
      </c>
      <c r="AB262" s="183" t="s">
        <v>339</v>
      </c>
      <c r="AC262" s="184"/>
      <c r="AD262" s="184">
        <v>0</v>
      </c>
      <c r="AE262" s="184">
        <v>0</v>
      </c>
      <c r="AF262" s="184">
        <v>0</v>
      </c>
      <c r="AG262" s="184">
        <v>0</v>
      </c>
      <c r="AH262" s="184">
        <v>0</v>
      </c>
      <c r="AI262" s="184">
        <v>0</v>
      </c>
      <c r="AJ262" s="184">
        <v>0</v>
      </c>
      <c r="AK262" s="184">
        <v>0</v>
      </c>
      <c r="AL262" s="184">
        <v>0</v>
      </c>
      <c r="AM262" s="184">
        <v>0</v>
      </c>
      <c r="AN262" s="184">
        <v>0</v>
      </c>
      <c r="AO262" s="184"/>
      <c r="AP262" s="184">
        <f ca="1">SUM(OFFSET(AC262,,1):AO262)</f>
        <v>0</v>
      </c>
      <c r="AQ262" s="185"/>
      <c r="AR262" s="184">
        <v>0</v>
      </c>
      <c r="AS262" s="184">
        <v>0</v>
      </c>
      <c r="AT262" s="184">
        <v>0</v>
      </c>
      <c r="AU262" s="184">
        <v>0</v>
      </c>
      <c r="AV262" s="184">
        <v>0</v>
      </c>
      <c r="AW262" s="184">
        <v>0</v>
      </c>
      <c r="AX262" s="184">
        <v>0</v>
      </c>
      <c r="AY262" s="184">
        <v>0</v>
      </c>
      <c r="AZ262" s="184">
        <v>0</v>
      </c>
      <c r="BA262" s="184">
        <v>0</v>
      </c>
      <c r="BB262" s="184">
        <v>0</v>
      </c>
      <c r="BC262" s="184">
        <v>0</v>
      </c>
      <c r="BD262" s="184"/>
      <c r="BE262" s="184">
        <f ca="1">SUM(OFFSET(AR262,,1):BD262)</f>
        <v>0</v>
      </c>
      <c r="BF262" s="185"/>
      <c r="BG262" s="184">
        <f t="shared" ca="1" si="459"/>
        <v>0</v>
      </c>
      <c r="BH262" s="184">
        <f t="shared" ca="1" si="459"/>
        <v>0</v>
      </c>
      <c r="BI262" s="184">
        <f t="shared" ca="1" si="459"/>
        <v>0</v>
      </c>
      <c r="BJ262" s="184">
        <f t="shared" ca="1" si="459"/>
        <v>0</v>
      </c>
      <c r="BK262" s="184">
        <f t="shared" ca="1" si="459"/>
        <v>0</v>
      </c>
      <c r="BL262" s="184">
        <f t="shared" ca="1" si="459"/>
        <v>0</v>
      </c>
      <c r="BM262" s="184">
        <f t="shared" ca="1" si="459"/>
        <v>0</v>
      </c>
      <c r="BN262" s="184">
        <f t="shared" ca="1" si="459"/>
        <v>0</v>
      </c>
      <c r="BO262" s="184">
        <f t="shared" ca="1" si="459"/>
        <v>0</v>
      </c>
      <c r="BP262" s="184">
        <f t="shared" ca="1" si="459"/>
        <v>0</v>
      </c>
      <c r="BQ262" s="184">
        <f t="shared" ca="1" si="459"/>
        <v>0</v>
      </c>
      <c r="BR262" s="184">
        <f t="shared" ca="1" si="459"/>
        <v>0</v>
      </c>
      <c r="BS262" s="184"/>
      <c r="BT262" s="184">
        <f ca="1">SUM(OFFSET(BG262,,1):BS262)</f>
        <v>0</v>
      </c>
      <c r="BU262" s="185"/>
      <c r="BV262" s="184">
        <v>0</v>
      </c>
      <c r="BW262" s="184">
        <v>0</v>
      </c>
      <c r="BX262" s="184">
        <v>0</v>
      </c>
      <c r="BY262" s="184">
        <v>0</v>
      </c>
      <c r="BZ262" s="184">
        <v>0</v>
      </c>
      <c r="CA262" s="184">
        <v>0</v>
      </c>
      <c r="CB262" s="184">
        <v>0</v>
      </c>
      <c r="CC262" s="184">
        <v>0</v>
      </c>
      <c r="CD262" s="184">
        <v>0</v>
      </c>
      <c r="CE262" s="184">
        <v>0</v>
      </c>
      <c r="CF262" s="184">
        <v>0</v>
      </c>
      <c r="CG262" s="184">
        <v>0</v>
      </c>
      <c r="CH262" s="184"/>
      <c r="CI262" s="184">
        <f ca="1">SUM(OFFSET(BV262,,1):CH262)</f>
        <v>0</v>
      </c>
      <c r="CJ262" s="185"/>
      <c r="CK262" s="184">
        <v>0</v>
      </c>
      <c r="CL262" s="184">
        <v>0</v>
      </c>
      <c r="CM262" s="184">
        <v>0</v>
      </c>
      <c r="CN262" s="184">
        <v>0</v>
      </c>
      <c r="CO262" s="184">
        <v>0</v>
      </c>
      <c r="CP262" s="184">
        <v>0</v>
      </c>
      <c r="CQ262" s="184">
        <v>0</v>
      </c>
      <c r="CR262" s="184">
        <v>0</v>
      </c>
      <c r="CS262" s="184">
        <v>0</v>
      </c>
      <c r="CT262" s="184">
        <v>0</v>
      </c>
      <c r="CU262" s="184">
        <v>0</v>
      </c>
      <c r="CV262" s="184">
        <v>0</v>
      </c>
      <c r="CW262" s="184"/>
      <c r="CX262" s="184">
        <f ca="1">SUM(OFFSET(CK262,,1):CW262)</f>
        <v>0</v>
      </c>
      <c r="CY262" s="185"/>
      <c r="CZ262" s="184">
        <v>0</v>
      </c>
      <c r="DA262" s="184">
        <v>0</v>
      </c>
      <c r="DB262" s="184">
        <v>0</v>
      </c>
      <c r="DC262" s="184">
        <v>0</v>
      </c>
      <c r="DD262" s="184">
        <v>0</v>
      </c>
      <c r="DE262" s="184">
        <v>0</v>
      </c>
      <c r="DF262" s="184">
        <v>0</v>
      </c>
      <c r="DG262" s="184">
        <v>0</v>
      </c>
      <c r="DH262" s="184">
        <v>0</v>
      </c>
      <c r="DI262" s="184">
        <v>0</v>
      </c>
      <c r="DJ262" s="184">
        <v>0</v>
      </c>
      <c r="DK262" s="184">
        <v>0</v>
      </c>
      <c r="DL262" s="184"/>
      <c r="DM262" s="184">
        <f ca="1">SUM(OFFSET(CZ262,,1):DL262)</f>
        <v>0</v>
      </c>
      <c r="DN262" s="185"/>
      <c r="DO262" s="184">
        <v>0</v>
      </c>
      <c r="DP262" s="184">
        <v>0</v>
      </c>
      <c r="DQ262" s="184">
        <v>0</v>
      </c>
      <c r="DR262" s="184">
        <v>0</v>
      </c>
      <c r="DS262" s="184">
        <v>0</v>
      </c>
      <c r="DT262" s="184">
        <v>0</v>
      </c>
      <c r="DU262" s="184">
        <v>0</v>
      </c>
      <c r="DV262" s="184">
        <v>0</v>
      </c>
      <c r="DW262" s="184">
        <v>0</v>
      </c>
      <c r="DX262" s="184">
        <v>0</v>
      </c>
      <c r="DY262" s="184">
        <v>0</v>
      </c>
      <c r="DZ262" s="184">
        <v>0</v>
      </c>
      <c r="EA262" s="184"/>
      <c r="EB262" s="184">
        <f ca="1">SUM(OFFSET(DO262,,1):EA262)</f>
        <v>0</v>
      </c>
      <c r="EC262" s="185"/>
      <c r="ED262" s="184">
        <v>0</v>
      </c>
      <c r="EE262" s="184">
        <v>0</v>
      </c>
      <c r="EF262" s="184">
        <v>0</v>
      </c>
      <c r="EG262" s="184">
        <v>0</v>
      </c>
      <c r="EH262" s="184">
        <v>0</v>
      </c>
      <c r="EI262" s="184">
        <v>0</v>
      </c>
      <c r="EJ262" s="184">
        <v>0</v>
      </c>
      <c r="EK262" s="184">
        <v>0</v>
      </c>
      <c r="EL262" s="184">
        <v>0</v>
      </c>
      <c r="EM262" s="184">
        <v>0</v>
      </c>
      <c r="EN262" s="184">
        <v>0</v>
      </c>
      <c r="EO262" s="184">
        <v>0</v>
      </c>
      <c r="EP262" s="184"/>
      <c r="EQ262" s="184">
        <f ca="1">SUM(OFFSET(ED262,,1):EP262)</f>
        <v>0</v>
      </c>
      <c r="ER262" s="185"/>
      <c r="ES262" s="184">
        <v>0</v>
      </c>
      <c r="ET262" s="184">
        <v>0</v>
      </c>
      <c r="EU262" s="184">
        <v>0</v>
      </c>
      <c r="EV262" s="184">
        <v>0</v>
      </c>
      <c r="EW262" s="184">
        <v>0</v>
      </c>
      <c r="EX262" s="184">
        <v>0</v>
      </c>
      <c r="EY262" s="184">
        <v>0</v>
      </c>
      <c r="EZ262" s="184">
        <v>0</v>
      </c>
      <c r="FA262" s="184">
        <v>0</v>
      </c>
      <c r="FB262" s="184">
        <v>0</v>
      </c>
      <c r="FC262" s="184">
        <v>0</v>
      </c>
      <c r="FD262" s="184">
        <v>0</v>
      </c>
      <c r="FE262" s="184"/>
      <c r="FF262" s="184">
        <f ca="1">SUM(OFFSET(ES262,,1):FE262)</f>
        <v>0</v>
      </c>
      <c r="FG262" s="185"/>
      <c r="FH262" s="184">
        <v>0</v>
      </c>
      <c r="FI262" s="184">
        <v>0</v>
      </c>
      <c r="FJ262" s="184">
        <v>0</v>
      </c>
      <c r="FK262" s="184">
        <v>0</v>
      </c>
      <c r="FL262" s="184">
        <v>0</v>
      </c>
      <c r="FM262" s="184">
        <v>0</v>
      </c>
      <c r="FN262" s="184">
        <v>0</v>
      </c>
      <c r="FO262" s="184">
        <v>0</v>
      </c>
      <c r="FP262" s="184">
        <v>0</v>
      </c>
      <c r="FQ262" s="184">
        <v>0</v>
      </c>
      <c r="FR262" s="184">
        <v>0</v>
      </c>
      <c r="FS262" s="184">
        <v>0</v>
      </c>
      <c r="FT262" s="184"/>
      <c r="FU262" s="184">
        <f ca="1">SUM(OFFSET(FH262,,1):FT262)</f>
        <v>0</v>
      </c>
      <c r="FV262" s="185"/>
      <c r="FW262" s="184">
        <v>0</v>
      </c>
      <c r="FX262" s="184">
        <v>0</v>
      </c>
      <c r="FY262" s="184">
        <v>0</v>
      </c>
      <c r="FZ262" s="184">
        <v>0</v>
      </c>
      <c r="GA262" s="184">
        <v>0</v>
      </c>
      <c r="GB262" s="184">
        <v>0</v>
      </c>
      <c r="GC262" s="184">
        <v>0</v>
      </c>
      <c r="GD262" s="184">
        <v>0</v>
      </c>
      <c r="GE262" s="184">
        <v>0</v>
      </c>
      <c r="GF262" s="184">
        <v>0</v>
      </c>
      <c r="GG262" s="184">
        <v>0</v>
      </c>
      <c r="GH262" s="184">
        <v>0</v>
      </c>
      <c r="GI262" s="184"/>
      <c r="GJ262" s="184">
        <f ca="1">SUM(OFFSET(FW262,,1):GI262)</f>
        <v>0</v>
      </c>
      <c r="GK262" s="185"/>
      <c r="GL262" s="184">
        <v>0</v>
      </c>
      <c r="GM262" s="184">
        <v>0</v>
      </c>
      <c r="GN262" s="184">
        <v>0</v>
      </c>
      <c r="GO262" s="184">
        <v>0</v>
      </c>
      <c r="GP262" s="184">
        <v>0</v>
      </c>
      <c r="GQ262" s="184">
        <v>0</v>
      </c>
      <c r="GR262" s="184">
        <v>0</v>
      </c>
      <c r="GS262" s="184">
        <v>0</v>
      </c>
      <c r="GT262" s="184">
        <v>0</v>
      </c>
      <c r="GU262" s="184">
        <v>0</v>
      </c>
      <c r="GV262" s="184">
        <v>0</v>
      </c>
      <c r="GW262" s="184">
        <v>0</v>
      </c>
      <c r="GX262" s="184"/>
      <c r="GY262" s="184">
        <f ca="1">SUM(OFFSET(GL262,,1):GX262)</f>
        <v>0</v>
      </c>
    </row>
    <row r="263" spans="1:207" s="137" customFormat="1" ht="12" hidden="1" customHeight="1">
      <c r="A263" s="172" t="str">
        <f t="shared" ca="1" si="454"/>
        <v>#hiderow</v>
      </c>
      <c r="B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61">
        <f t="shared" si="455"/>
        <v>8686</v>
      </c>
      <c r="V263" s="186">
        <v>8686</v>
      </c>
      <c r="W263" s="133"/>
      <c r="Y263" s="133"/>
      <c r="Z263" s="133"/>
      <c r="AA263" s="183">
        <f t="shared" si="456"/>
        <v>8686</v>
      </c>
      <c r="AB263" s="183" t="s">
        <v>340</v>
      </c>
      <c r="AC263" s="184"/>
      <c r="AD263" s="184">
        <v>0</v>
      </c>
      <c r="AE263" s="184">
        <v>0</v>
      </c>
      <c r="AF263" s="184">
        <v>0</v>
      </c>
      <c r="AG263" s="184">
        <v>0</v>
      </c>
      <c r="AH263" s="184">
        <v>0</v>
      </c>
      <c r="AI263" s="184">
        <v>0</v>
      </c>
      <c r="AJ263" s="184">
        <v>0</v>
      </c>
      <c r="AK263" s="184">
        <v>0</v>
      </c>
      <c r="AL263" s="184">
        <v>0</v>
      </c>
      <c r="AM263" s="184">
        <v>0</v>
      </c>
      <c r="AN263" s="184">
        <v>0</v>
      </c>
      <c r="AO263" s="184"/>
      <c r="AP263" s="184">
        <f ca="1">SUM(OFFSET(AC263,,1):AO263)</f>
        <v>0</v>
      </c>
      <c r="AQ263" s="185"/>
      <c r="AR263" s="184">
        <v>0</v>
      </c>
      <c r="AS263" s="184">
        <v>0</v>
      </c>
      <c r="AT263" s="184">
        <v>0</v>
      </c>
      <c r="AU263" s="184">
        <v>0</v>
      </c>
      <c r="AV263" s="184">
        <v>0</v>
      </c>
      <c r="AW263" s="184">
        <v>0</v>
      </c>
      <c r="AX263" s="184">
        <v>0</v>
      </c>
      <c r="AY263" s="184">
        <v>0</v>
      </c>
      <c r="AZ263" s="184">
        <v>0</v>
      </c>
      <c r="BA263" s="184">
        <v>0</v>
      </c>
      <c r="BB263" s="184">
        <v>0</v>
      </c>
      <c r="BC263" s="184">
        <v>0</v>
      </c>
      <c r="BD263" s="184"/>
      <c r="BE263" s="184">
        <f ca="1">SUM(OFFSET(AR263,,1):BD263)</f>
        <v>0</v>
      </c>
      <c r="BF263" s="185"/>
      <c r="BG263" s="184">
        <f t="shared" ca="1" si="459"/>
        <v>0</v>
      </c>
      <c r="BH263" s="184">
        <f t="shared" ca="1" si="459"/>
        <v>0</v>
      </c>
      <c r="BI263" s="184">
        <f t="shared" ca="1" si="459"/>
        <v>0</v>
      </c>
      <c r="BJ263" s="184">
        <f t="shared" ca="1" si="459"/>
        <v>0</v>
      </c>
      <c r="BK263" s="184">
        <f t="shared" ca="1" si="459"/>
        <v>0</v>
      </c>
      <c r="BL263" s="184">
        <f t="shared" ca="1" si="459"/>
        <v>0</v>
      </c>
      <c r="BM263" s="184">
        <f t="shared" ca="1" si="459"/>
        <v>0</v>
      </c>
      <c r="BN263" s="184">
        <f t="shared" ca="1" si="459"/>
        <v>0</v>
      </c>
      <c r="BO263" s="184">
        <f t="shared" ca="1" si="459"/>
        <v>0</v>
      </c>
      <c r="BP263" s="184">
        <f t="shared" ca="1" si="459"/>
        <v>0</v>
      </c>
      <c r="BQ263" s="184">
        <f t="shared" ca="1" si="459"/>
        <v>0</v>
      </c>
      <c r="BR263" s="184">
        <f t="shared" ca="1" si="459"/>
        <v>0</v>
      </c>
      <c r="BS263" s="184"/>
      <c r="BT263" s="184">
        <f ca="1">SUM(OFFSET(BG263,,1):BS263)</f>
        <v>0</v>
      </c>
      <c r="BU263" s="185"/>
      <c r="BV263" s="184">
        <v>0</v>
      </c>
      <c r="BW263" s="184">
        <v>0</v>
      </c>
      <c r="BX263" s="184">
        <v>0</v>
      </c>
      <c r="BY263" s="184">
        <v>0</v>
      </c>
      <c r="BZ263" s="184">
        <v>0</v>
      </c>
      <c r="CA263" s="184">
        <v>0</v>
      </c>
      <c r="CB263" s="184">
        <v>0</v>
      </c>
      <c r="CC263" s="184">
        <v>0</v>
      </c>
      <c r="CD263" s="184">
        <v>0</v>
      </c>
      <c r="CE263" s="184">
        <v>0</v>
      </c>
      <c r="CF263" s="184">
        <v>0</v>
      </c>
      <c r="CG263" s="184">
        <v>0</v>
      </c>
      <c r="CH263" s="184"/>
      <c r="CI263" s="184">
        <f ca="1">SUM(OFFSET(BV263,,1):CH263)</f>
        <v>0</v>
      </c>
      <c r="CJ263" s="185"/>
      <c r="CK263" s="184">
        <v>0</v>
      </c>
      <c r="CL263" s="184">
        <v>0</v>
      </c>
      <c r="CM263" s="184">
        <v>0</v>
      </c>
      <c r="CN263" s="184">
        <v>0</v>
      </c>
      <c r="CO263" s="184">
        <v>0</v>
      </c>
      <c r="CP263" s="184">
        <v>0</v>
      </c>
      <c r="CQ263" s="184">
        <v>0</v>
      </c>
      <c r="CR263" s="184">
        <v>0</v>
      </c>
      <c r="CS263" s="184">
        <v>0</v>
      </c>
      <c r="CT263" s="184">
        <v>0</v>
      </c>
      <c r="CU263" s="184">
        <v>0</v>
      </c>
      <c r="CV263" s="184">
        <v>0</v>
      </c>
      <c r="CW263" s="184"/>
      <c r="CX263" s="184">
        <f ca="1">SUM(OFFSET(CK263,,1):CW263)</f>
        <v>0</v>
      </c>
      <c r="CY263" s="185"/>
      <c r="CZ263" s="184">
        <v>0</v>
      </c>
      <c r="DA263" s="184">
        <v>0</v>
      </c>
      <c r="DB263" s="184">
        <v>0</v>
      </c>
      <c r="DC263" s="184">
        <v>0</v>
      </c>
      <c r="DD263" s="184">
        <v>0</v>
      </c>
      <c r="DE263" s="184">
        <v>0</v>
      </c>
      <c r="DF263" s="184">
        <v>0</v>
      </c>
      <c r="DG263" s="184">
        <v>0</v>
      </c>
      <c r="DH263" s="184">
        <v>0</v>
      </c>
      <c r="DI263" s="184">
        <v>0</v>
      </c>
      <c r="DJ263" s="184">
        <v>0</v>
      </c>
      <c r="DK263" s="184">
        <v>0</v>
      </c>
      <c r="DL263" s="184"/>
      <c r="DM263" s="184">
        <f ca="1">SUM(OFFSET(CZ263,,1):DL263)</f>
        <v>0</v>
      </c>
      <c r="DN263" s="185"/>
      <c r="DO263" s="184">
        <v>0</v>
      </c>
      <c r="DP263" s="184">
        <v>0</v>
      </c>
      <c r="DQ263" s="184">
        <v>0</v>
      </c>
      <c r="DR263" s="184">
        <v>0</v>
      </c>
      <c r="DS263" s="184">
        <v>0</v>
      </c>
      <c r="DT263" s="184">
        <v>0</v>
      </c>
      <c r="DU263" s="184">
        <v>0</v>
      </c>
      <c r="DV263" s="184">
        <v>0</v>
      </c>
      <c r="DW263" s="184">
        <v>0</v>
      </c>
      <c r="DX263" s="184">
        <v>0</v>
      </c>
      <c r="DY263" s="184">
        <v>0</v>
      </c>
      <c r="DZ263" s="184">
        <v>0</v>
      </c>
      <c r="EA263" s="184"/>
      <c r="EB263" s="184">
        <f ca="1">SUM(OFFSET(DO263,,1):EA263)</f>
        <v>0</v>
      </c>
      <c r="EC263" s="185"/>
      <c r="ED263" s="184">
        <v>0</v>
      </c>
      <c r="EE263" s="184">
        <v>0</v>
      </c>
      <c r="EF263" s="184">
        <v>0</v>
      </c>
      <c r="EG263" s="184">
        <v>0</v>
      </c>
      <c r="EH263" s="184">
        <v>0</v>
      </c>
      <c r="EI263" s="184">
        <v>0</v>
      </c>
      <c r="EJ263" s="184">
        <v>0</v>
      </c>
      <c r="EK263" s="184">
        <v>0</v>
      </c>
      <c r="EL263" s="184">
        <v>0</v>
      </c>
      <c r="EM263" s="184">
        <v>0</v>
      </c>
      <c r="EN263" s="184">
        <v>0</v>
      </c>
      <c r="EO263" s="184">
        <v>0</v>
      </c>
      <c r="EP263" s="184"/>
      <c r="EQ263" s="184">
        <f ca="1">SUM(OFFSET(ED263,,1):EP263)</f>
        <v>0</v>
      </c>
      <c r="ER263" s="185"/>
      <c r="ES263" s="184">
        <v>0</v>
      </c>
      <c r="ET263" s="184">
        <v>0</v>
      </c>
      <c r="EU263" s="184">
        <v>0</v>
      </c>
      <c r="EV263" s="184">
        <v>0</v>
      </c>
      <c r="EW263" s="184">
        <v>0</v>
      </c>
      <c r="EX263" s="184">
        <v>0</v>
      </c>
      <c r="EY263" s="184">
        <v>0</v>
      </c>
      <c r="EZ263" s="184">
        <v>0</v>
      </c>
      <c r="FA263" s="184">
        <v>0</v>
      </c>
      <c r="FB263" s="184">
        <v>0</v>
      </c>
      <c r="FC263" s="184">
        <v>0</v>
      </c>
      <c r="FD263" s="184">
        <v>0</v>
      </c>
      <c r="FE263" s="184"/>
      <c r="FF263" s="184">
        <f ca="1">SUM(OFFSET(ES263,,1):FE263)</f>
        <v>0</v>
      </c>
      <c r="FG263" s="185"/>
      <c r="FH263" s="184">
        <v>0</v>
      </c>
      <c r="FI263" s="184">
        <v>0</v>
      </c>
      <c r="FJ263" s="184">
        <v>0</v>
      </c>
      <c r="FK263" s="184">
        <v>0</v>
      </c>
      <c r="FL263" s="184">
        <v>0</v>
      </c>
      <c r="FM263" s="184">
        <v>0</v>
      </c>
      <c r="FN263" s="184">
        <v>0</v>
      </c>
      <c r="FO263" s="184">
        <v>0</v>
      </c>
      <c r="FP263" s="184">
        <v>0</v>
      </c>
      <c r="FQ263" s="184">
        <v>0</v>
      </c>
      <c r="FR263" s="184">
        <v>0</v>
      </c>
      <c r="FS263" s="184">
        <v>0</v>
      </c>
      <c r="FT263" s="184"/>
      <c r="FU263" s="184">
        <f ca="1">SUM(OFFSET(FH263,,1):FT263)</f>
        <v>0</v>
      </c>
      <c r="FV263" s="185"/>
      <c r="FW263" s="184">
        <v>0</v>
      </c>
      <c r="FX263" s="184">
        <v>0</v>
      </c>
      <c r="FY263" s="184">
        <v>0</v>
      </c>
      <c r="FZ263" s="184">
        <v>0</v>
      </c>
      <c r="GA263" s="184">
        <v>0</v>
      </c>
      <c r="GB263" s="184">
        <v>0</v>
      </c>
      <c r="GC263" s="184">
        <v>0</v>
      </c>
      <c r="GD263" s="184">
        <v>0</v>
      </c>
      <c r="GE263" s="184">
        <v>0</v>
      </c>
      <c r="GF263" s="184">
        <v>0</v>
      </c>
      <c r="GG263" s="184">
        <v>0</v>
      </c>
      <c r="GH263" s="184">
        <v>0</v>
      </c>
      <c r="GI263" s="184"/>
      <c r="GJ263" s="184">
        <f ca="1">SUM(OFFSET(FW263,,1):GI263)</f>
        <v>0</v>
      </c>
      <c r="GK263" s="185"/>
      <c r="GL263" s="184">
        <v>0</v>
      </c>
      <c r="GM263" s="184">
        <v>0</v>
      </c>
      <c r="GN263" s="184">
        <v>0</v>
      </c>
      <c r="GO263" s="184">
        <v>0</v>
      </c>
      <c r="GP263" s="184">
        <v>0</v>
      </c>
      <c r="GQ263" s="184">
        <v>0</v>
      </c>
      <c r="GR263" s="184">
        <v>0</v>
      </c>
      <c r="GS263" s="184">
        <v>0</v>
      </c>
      <c r="GT263" s="184">
        <v>0</v>
      </c>
      <c r="GU263" s="184">
        <v>0</v>
      </c>
      <c r="GV263" s="184">
        <v>0</v>
      </c>
      <c r="GW263" s="184">
        <v>0</v>
      </c>
      <c r="GX263" s="184"/>
      <c r="GY263" s="184">
        <f ca="1">SUM(OFFSET(GL263,,1):GX263)</f>
        <v>0</v>
      </c>
    </row>
    <row r="264" spans="1:207" s="137" customFormat="1" ht="12" hidden="1" customHeight="1">
      <c r="A264" s="172" t="str">
        <f t="shared" ca="1" si="454"/>
        <v>#hiderow</v>
      </c>
      <c r="B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61">
        <f t="shared" si="455"/>
        <v>8687</v>
      </c>
      <c r="V264" s="186">
        <v>8687</v>
      </c>
      <c r="W264" s="133"/>
      <c r="Y264" s="133"/>
      <c r="Z264" s="133"/>
      <c r="AA264" s="183">
        <f t="shared" si="456"/>
        <v>8687</v>
      </c>
      <c r="AB264" s="183" t="s">
        <v>341</v>
      </c>
      <c r="AC264" s="184"/>
      <c r="AD264" s="184">
        <v>0</v>
      </c>
      <c r="AE264" s="184">
        <v>0</v>
      </c>
      <c r="AF264" s="184">
        <v>0</v>
      </c>
      <c r="AG264" s="184">
        <v>0</v>
      </c>
      <c r="AH264" s="184">
        <v>0</v>
      </c>
      <c r="AI264" s="184">
        <v>0</v>
      </c>
      <c r="AJ264" s="184">
        <v>0</v>
      </c>
      <c r="AK264" s="184">
        <v>0</v>
      </c>
      <c r="AL264" s="184">
        <v>0</v>
      </c>
      <c r="AM264" s="184">
        <v>0</v>
      </c>
      <c r="AN264" s="184">
        <v>0</v>
      </c>
      <c r="AO264" s="184"/>
      <c r="AP264" s="184">
        <f ca="1">SUM(OFFSET(AC264,,1):AO264)</f>
        <v>0</v>
      </c>
      <c r="AQ264" s="185"/>
      <c r="AR264" s="184">
        <v>0</v>
      </c>
      <c r="AS264" s="184">
        <v>0</v>
      </c>
      <c r="AT264" s="184">
        <v>0</v>
      </c>
      <c r="AU264" s="184">
        <v>0</v>
      </c>
      <c r="AV264" s="184">
        <v>0</v>
      </c>
      <c r="AW264" s="184">
        <v>0</v>
      </c>
      <c r="AX264" s="184">
        <v>0</v>
      </c>
      <c r="AY264" s="184">
        <v>0</v>
      </c>
      <c r="AZ264" s="184">
        <v>0</v>
      </c>
      <c r="BA264" s="184">
        <v>0</v>
      </c>
      <c r="BB264" s="184">
        <v>0</v>
      </c>
      <c r="BC264" s="184">
        <v>0</v>
      </c>
      <c r="BD264" s="184"/>
      <c r="BE264" s="184">
        <f ca="1">SUM(OFFSET(AR264,,1):BD264)</f>
        <v>0</v>
      </c>
      <c r="BF264" s="185"/>
      <c r="BG264" s="184">
        <f t="shared" ca="1" si="459"/>
        <v>0</v>
      </c>
      <c r="BH264" s="184">
        <f t="shared" ca="1" si="459"/>
        <v>0</v>
      </c>
      <c r="BI264" s="184">
        <f t="shared" ca="1" si="459"/>
        <v>0</v>
      </c>
      <c r="BJ264" s="184">
        <f t="shared" ca="1" si="459"/>
        <v>0</v>
      </c>
      <c r="BK264" s="184">
        <f t="shared" ca="1" si="459"/>
        <v>0</v>
      </c>
      <c r="BL264" s="184">
        <f t="shared" ca="1" si="459"/>
        <v>0</v>
      </c>
      <c r="BM264" s="184">
        <f t="shared" ca="1" si="459"/>
        <v>0</v>
      </c>
      <c r="BN264" s="184">
        <f t="shared" ca="1" si="459"/>
        <v>0</v>
      </c>
      <c r="BO264" s="184">
        <f t="shared" ca="1" si="459"/>
        <v>0</v>
      </c>
      <c r="BP264" s="184">
        <f t="shared" ca="1" si="459"/>
        <v>0</v>
      </c>
      <c r="BQ264" s="184">
        <f t="shared" ca="1" si="459"/>
        <v>0</v>
      </c>
      <c r="BR264" s="184">
        <f t="shared" ca="1" si="459"/>
        <v>0</v>
      </c>
      <c r="BS264" s="184"/>
      <c r="BT264" s="184">
        <f ca="1">SUM(OFFSET(BG264,,1):BS264)</f>
        <v>0</v>
      </c>
      <c r="BU264" s="185"/>
      <c r="BV264" s="184">
        <v>0</v>
      </c>
      <c r="BW264" s="184">
        <v>0</v>
      </c>
      <c r="BX264" s="184">
        <v>0</v>
      </c>
      <c r="BY264" s="184">
        <v>0</v>
      </c>
      <c r="BZ264" s="184">
        <v>0</v>
      </c>
      <c r="CA264" s="184">
        <v>0</v>
      </c>
      <c r="CB264" s="184">
        <v>0</v>
      </c>
      <c r="CC264" s="184">
        <v>0</v>
      </c>
      <c r="CD264" s="184">
        <v>0</v>
      </c>
      <c r="CE264" s="184">
        <v>0</v>
      </c>
      <c r="CF264" s="184">
        <v>0</v>
      </c>
      <c r="CG264" s="184">
        <v>0</v>
      </c>
      <c r="CH264" s="184"/>
      <c r="CI264" s="184">
        <f ca="1">SUM(OFFSET(BV264,,1):CH264)</f>
        <v>0</v>
      </c>
      <c r="CJ264" s="185"/>
      <c r="CK264" s="184">
        <v>0</v>
      </c>
      <c r="CL264" s="184">
        <v>0</v>
      </c>
      <c r="CM264" s="184">
        <v>0</v>
      </c>
      <c r="CN264" s="184">
        <v>0</v>
      </c>
      <c r="CO264" s="184">
        <v>0</v>
      </c>
      <c r="CP264" s="184">
        <v>0</v>
      </c>
      <c r="CQ264" s="184">
        <v>0</v>
      </c>
      <c r="CR264" s="184">
        <v>0</v>
      </c>
      <c r="CS264" s="184">
        <v>0</v>
      </c>
      <c r="CT264" s="184">
        <v>0</v>
      </c>
      <c r="CU264" s="184">
        <v>0</v>
      </c>
      <c r="CV264" s="184">
        <v>0</v>
      </c>
      <c r="CW264" s="184"/>
      <c r="CX264" s="184">
        <f ca="1">SUM(OFFSET(CK264,,1):CW264)</f>
        <v>0</v>
      </c>
      <c r="CY264" s="185"/>
      <c r="CZ264" s="184">
        <v>0</v>
      </c>
      <c r="DA264" s="184">
        <v>0</v>
      </c>
      <c r="DB264" s="184">
        <v>0</v>
      </c>
      <c r="DC264" s="184">
        <v>0</v>
      </c>
      <c r="DD264" s="184">
        <v>0</v>
      </c>
      <c r="DE264" s="184">
        <v>0</v>
      </c>
      <c r="DF264" s="184">
        <v>0</v>
      </c>
      <c r="DG264" s="184">
        <v>0</v>
      </c>
      <c r="DH264" s="184">
        <v>0</v>
      </c>
      <c r="DI264" s="184">
        <v>0</v>
      </c>
      <c r="DJ264" s="184">
        <v>0</v>
      </c>
      <c r="DK264" s="184">
        <v>0</v>
      </c>
      <c r="DL264" s="184"/>
      <c r="DM264" s="184">
        <f ca="1">SUM(OFFSET(CZ264,,1):DL264)</f>
        <v>0</v>
      </c>
      <c r="DN264" s="185"/>
      <c r="DO264" s="184">
        <v>0</v>
      </c>
      <c r="DP264" s="184">
        <v>0</v>
      </c>
      <c r="DQ264" s="184">
        <v>0</v>
      </c>
      <c r="DR264" s="184">
        <v>0</v>
      </c>
      <c r="DS264" s="184">
        <v>0</v>
      </c>
      <c r="DT264" s="184">
        <v>0</v>
      </c>
      <c r="DU264" s="184">
        <v>0</v>
      </c>
      <c r="DV264" s="184">
        <v>0</v>
      </c>
      <c r="DW264" s="184">
        <v>0</v>
      </c>
      <c r="DX264" s="184">
        <v>0</v>
      </c>
      <c r="DY264" s="184">
        <v>0</v>
      </c>
      <c r="DZ264" s="184">
        <v>0</v>
      </c>
      <c r="EA264" s="184"/>
      <c r="EB264" s="184">
        <f ca="1">SUM(OFFSET(DO264,,1):EA264)</f>
        <v>0</v>
      </c>
      <c r="EC264" s="185"/>
      <c r="ED264" s="184">
        <v>0</v>
      </c>
      <c r="EE264" s="184">
        <v>0</v>
      </c>
      <c r="EF264" s="184">
        <v>0</v>
      </c>
      <c r="EG264" s="184">
        <v>0</v>
      </c>
      <c r="EH264" s="184">
        <v>0</v>
      </c>
      <c r="EI264" s="184">
        <v>0</v>
      </c>
      <c r="EJ264" s="184">
        <v>0</v>
      </c>
      <c r="EK264" s="184">
        <v>0</v>
      </c>
      <c r="EL264" s="184">
        <v>0</v>
      </c>
      <c r="EM264" s="184">
        <v>0</v>
      </c>
      <c r="EN264" s="184">
        <v>0</v>
      </c>
      <c r="EO264" s="184">
        <v>0</v>
      </c>
      <c r="EP264" s="184"/>
      <c r="EQ264" s="184">
        <f ca="1">SUM(OFFSET(ED264,,1):EP264)</f>
        <v>0</v>
      </c>
      <c r="ER264" s="185"/>
      <c r="ES264" s="184">
        <v>0</v>
      </c>
      <c r="ET264" s="184">
        <v>0</v>
      </c>
      <c r="EU264" s="184">
        <v>0</v>
      </c>
      <c r="EV264" s="184">
        <v>0</v>
      </c>
      <c r="EW264" s="184">
        <v>0</v>
      </c>
      <c r="EX264" s="184">
        <v>0</v>
      </c>
      <c r="EY264" s="184">
        <v>0</v>
      </c>
      <c r="EZ264" s="184">
        <v>0</v>
      </c>
      <c r="FA264" s="184">
        <v>0</v>
      </c>
      <c r="FB264" s="184">
        <v>0</v>
      </c>
      <c r="FC264" s="184">
        <v>0</v>
      </c>
      <c r="FD264" s="184">
        <v>0</v>
      </c>
      <c r="FE264" s="184"/>
      <c r="FF264" s="184">
        <f ca="1">SUM(OFFSET(ES264,,1):FE264)</f>
        <v>0</v>
      </c>
      <c r="FG264" s="185"/>
      <c r="FH264" s="184">
        <v>0</v>
      </c>
      <c r="FI264" s="184">
        <v>0</v>
      </c>
      <c r="FJ264" s="184">
        <v>0</v>
      </c>
      <c r="FK264" s="184">
        <v>0</v>
      </c>
      <c r="FL264" s="184">
        <v>0</v>
      </c>
      <c r="FM264" s="184">
        <v>0</v>
      </c>
      <c r="FN264" s="184">
        <v>0</v>
      </c>
      <c r="FO264" s="184">
        <v>0</v>
      </c>
      <c r="FP264" s="184">
        <v>0</v>
      </c>
      <c r="FQ264" s="184">
        <v>0</v>
      </c>
      <c r="FR264" s="184">
        <v>0</v>
      </c>
      <c r="FS264" s="184">
        <v>0</v>
      </c>
      <c r="FT264" s="184"/>
      <c r="FU264" s="184">
        <f ca="1">SUM(OFFSET(FH264,,1):FT264)</f>
        <v>0</v>
      </c>
      <c r="FV264" s="185"/>
      <c r="FW264" s="184">
        <v>0</v>
      </c>
      <c r="FX264" s="184">
        <v>0</v>
      </c>
      <c r="FY264" s="184">
        <v>0</v>
      </c>
      <c r="FZ264" s="184">
        <v>0</v>
      </c>
      <c r="GA264" s="184">
        <v>0</v>
      </c>
      <c r="GB264" s="184">
        <v>0</v>
      </c>
      <c r="GC264" s="184">
        <v>0</v>
      </c>
      <c r="GD264" s="184">
        <v>0</v>
      </c>
      <c r="GE264" s="184">
        <v>0</v>
      </c>
      <c r="GF264" s="184">
        <v>0</v>
      </c>
      <c r="GG264" s="184">
        <v>0</v>
      </c>
      <c r="GH264" s="184">
        <v>0</v>
      </c>
      <c r="GI264" s="184"/>
      <c r="GJ264" s="184">
        <f ca="1">SUM(OFFSET(FW264,,1):GI264)</f>
        <v>0</v>
      </c>
      <c r="GK264" s="185"/>
      <c r="GL264" s="184">
        <v>0</v>
      </c>
      <c r="GM264" s="184">
        <v>0</v>
      </c>
      <c r="GN264" s="184">
        <v>0</v>
      </c>
      <c r="GO264" s="184">
        <v>0</v>
      </c>
      <c r="GP264" s="184">
        <v>0</v>
      </c>
      <c r="GQ264" s="184">
        <v>0</v>
      </c>
      <c r="GR264" s="184">
        <v>0</v>
      </c>
      <c r="GS264" s="184">
        <v>0</v>
      </c>
      <c r="GT264" s="184">
        <v>0</v>
      </c>
      <c r="GU264" s="184">
        <v>0</v>
      </c>
      <c r="GV264" s="184">
        <v>0</v>
      </c>
      <c r="GW264" s="184">
        <v>0</v>
      </c>
      <c r="GX264" s="184"/>
      <c r="GY264" s="184">
        <f ca="1">SUM(OFFSET(GL264,,1):GX264)</f>
        <v>0</v>
      </c>
    </row>
    <row r="265" spans="1:207" s="137" customFormat="1" ht="12" hidden="1" customHeight="1">
      <c r="A265" s="172" t="str">
        <f t="shared" ca="1" si="454"/>
        <v>#hiderow</v>
      </c>
      <c r="B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61">
        <f t="shared" si="455"/>
        <v>8688</v>
      </c>
      <c r="V265" s="186">
        <v>8688</v>
      </c>
      <c r="W265" s="133"/>
      <c r="Y265" s="133"/>
      <c r="Z265" s="133"/>
      <c r="AA265" s="183">
        <f t="shared" si="456"/>
        <v>8688</v>
      </c>
      <c r="AB265" s="183" t="s">
        <v>342</v>
      </c>
      <c r="AC265" s="184"/>
      <c r="AD265" s="184">
        <v>0</v>
      </c>
      <c r="AE265" s="184">
        <v>0</v>
      </c>
      <c r="AF265" s="184">
        <v>0</v>
      </c>
      <c r="AG265" s="184">
        <v>0</v>
      </c>
      <c r="AH265" s="184">
        <v>0</v>
      </c>
      <c r="AI265" s="184">
        <v>0</v>
      </c>
      <c r="AJ265" s="184">
        <v>0</v>
      </c>
      <c r="AK265" s="184">
        <v>0</v>
      </c>
      <c r="AL265" s="184">
        <v>0</v>
      </c>
      <c r="AM265" s="184">
        <v>0</v>
      </c>
      <c r="AN265" s="184">
        <v>0</v>
      </c>
      <c r="AO265" s="184"/>
      <c r="AP265" s="184">
        <f ca="1">SUM(OFFSET(AC265,,1):AO265)</f>
        <v>0</v>
      </c>
      <c r="AQ265" s="185"/>
      <c r="AR265" s="184">
        <v>0</v>
      </c>
      <c r="AS265" s="184">
        <v>0</v>
      </c>
      <c r="AT265" s="184">
        <v>0</v>
      </c>
      <c r="AU265" s="184">
        <v>0</v>
      </c>
      <c r="AV265" s="184">
        <v>0</v>
      </c>
      <c r="AW265" s="184">
        <v>0</v>
      </c>
      <c r="AX265" s="184">
        <v>0</v>
      </c>
      <c r="AY265" s="184">
        <v>0</v>
      </c>
      <c r="AZ265" s="184">
        <v>0</v>
      </c>
      <c r="BA265" s="184">
        <v>0</v>
      </c>
      <c r="BB265" s="184">
        <v>0</v>
      </c>
      <c r="BC265" s="184">
        <v>0</v>
      </c>
      <c r="BD265" s="184"/>
      <c r="BE265" s="184">
        <f ca="1">SUM(OFFSET(AR265,,1):BD265)</f>
        <v>0</v>
      </c>
      <c r="BF265" s="185"/>
      <c r="BG265" s="184">
        <f t="shared" ca="1" si="459"/>
        <v>0</v>
      </c>
      <c r="BH265" s="184">
        <f t="shared" ca="1" si="459"/>
        <v>0</v>
      </c>
      <c r="BI265" s="184">
        <f t="shared" ca="1" si="459"/>
        <v>0</v>
      </c>
      <c r="BJ265" s="184">
        <f t="shared" ca="1" si="459"/>
        <v>0</v>
      </c>
      <c r="BK265" s="184">
        <f t="shared" ca="1" si="459"/>
        <v>0</v>
      </c>
      <c r="BL265" s="184">
        <f t="shared" ca="1" si="459"/>
        <v>0</v>
      </c>
      <c r="BM265" s="184">
        <f t="shared" ca="1" si="459"/>
        <v>0</v>
      </c>
      <c r="BN265" s="184">
        <f t="shared" ca="1" si="459"/>
        <v>0</v>
      </c>
      <c r="BO265" s="184">
        <f t="shared" ca="1" si="459"/>
        <v>0</v>
      </c>
      <c r="BP265" s="184">
        <f t="shared" ca="1" si="459"/>
        <v>0</v>
      </c>
      <c r="BQ265" s="184">
        <f t="shared" ca="1" si="459"/>
        <v>0</v>
      </c>
      <c r="BR265" s="184">
        <f t="shared" ca="1" si="459"/>
        <v>0</v>
      </c>
      <c r="BS265" s="184"/>
      <c r="BT265" s="184">
        <f ca="1">SUM(OFFSET(BG265,,1):BS265)</f>
        <v>0</v>
      </c>
      <c r="BU265" s="185"/>
      <c r="BV265" s="184">
        <v>0</v>
      </c>
      <c r="BW265" s="184">
        <v>0</v>
      </c>
      <c r="BX265" s="184">
        <v>0</v>
      </c>
      <c r="BY265" s="184">
        <v>0</v>
      </c>
      <c r="BZ265" s="184">
        <v>0</v>
      </c>
      <c r="CA265" s="184">
        <v>0</v>
      </c>
      <c r="CB265" s="184">
        <v>0</v>
      </c>
      <c r="CC265" s="184">
        <v>0</v>
      </c>
      <c r="CD265" s="184">
        <v>0</v>
      </c>
      <c r="CE265" s="184">
        <v>0</v>
      </c>
      <c r="CF265" s="184">
        <v>0</v>
      </c>
      <c r="CG265" s="184">
        <v>0</v>
      </c>
      <c r="CH265" s="184"/>
      <c r="CI265" s="184">
        <f ca="1">SUM(OFFSET(BV265,,1):CH265)</f>
        <v>0</v>
      </c>
      <c r="CJ265" s="185"/>
      <c r="CK265" s="184">
        <v>0</v>
      </c>
      <c r="CL265" s="184">
        <v>0</v>
      </c>
      <c r="CM265" s="184">
        <v>0</v>
      </c>
      <c r="CN265" s="184">
        <v>0</v>
      </c>
      <c r="CO265" s="184">
        <v>0</v>
      </c>
      <c r="CP265" s="184">
        <v>0</v>
      </c>
      <c r="CQ265" s="184">
        <v>0</v>
      </c>
      <c r="CR265" s="184">
        <v>0</v>
      </c>
      <c r="CS265" s="184">
        <v>0</v>
      </c>
      <c r="CT265" s="184">
        <v>0</v>
      </c>
      <c r="CU265" s="184">
        <v>0</v>
      </c>
      <c r="CV265" s="184">
        <v>0</v>
      </c>
      <c r="CW265" s="184"/>
      <c r="CX265" s="184">
        <f ca="1">SUM(OFFSET(CK265,,1):CW265)</f>
        <v>0</v>
      </c>
      <c r="CY265" s="185"/>
      <c r="CZ265" s="184">
        <v>0</v>
      </c>
      <c r="DA265" s="184">
        <v>0</v>
      </c>
      <c r="DB265" s="184">
        <v>0</v>
      </c>
      <c r="DC265" s="184">
        <v>0</v>
      </c>
      <c r="DD265" s="184">
        <v>0</v>
      </c>
      <c r="DE265" s="184">
        <v>0</v>
      </c>
      <c r="DF265" s="184">
        <v>0</v>
      </c>
      <c r="DG265" s="184">
        <v>0</v>
      </c>
      <c r="DH265" s="184">
        <v>0</v>
      </c>
      <c r="DI265" s="184">
        <v>0</v>
      </c>
      <c r="DJ265" s="184">
        <v>0</v>
      </c>
      <c r="DK265" s="184">
        <v>0</v>
      </c>
      <c r="DL265" s="184"/>
      <c r="DM265" s="184">
        <f ca="1">SUM(OFFSET(CZ265,,1):DL265)</f>
        <v>0</v>
      </c>
      <c r="DN265" s="185"/>
      <c r="DO265" s="184">
        <v>0</v>
      </c>
      <c r="DP265" s="184">
        <v>0</v>
      </c>
      <c r="DQ265" s="184">
        <v>0</v>
      </c>
      <c r="DR265" s="184">
        <v>0</v>
      </c>
      <c r="DS265" s="184">
        <v>0</v>
      </c>
      <c r="DT265" s="184">
        <v>0</v>
      </c>
      <c r="DU265" s="184">
        <v>0</v>
      </c>
      <c r="DV265" s="184">
        <v>0</v>
      </c>
      <c r="DW265" s="184">
        <v>0</v>
      </c>
      <c r="DX265" s="184">
        <v>0</v>
      </c>
      <c r="DY265" s="184">
        <v>0</v>
      </c>
      <c r="DZ265" s="184">
        <v>0</v>
      </c>
      <c r="EA265" s="184"/>
      <c r="EB265" s="184">
        <f ca="1">SUM(OFFSET(DO265,,1):EA265)</f>
        <v>0</v>
      </c>
      <c r="EC265" s="185"/>
      <c r="ED265" s="184">
        <v>0</v>
      </c>
      <c r="EE265" s="184">
        <v>0</v>
      </c>
      <c r="EF265" s="184">
        <v>0</v>
      </c>
      <c r="EG265" s="184">
        <v>0</v>
      </c>
      <c r="EH265" s="184">
        <v>0</v>
      </c>
      <c r="EI265" s="184">
        <v>0</v>
      </c>
      <c r="EJ265" s="184">
        <v>0</v>
      </c>
      <c r="EK265" s="184">
        <v>0</v>
      </c>
      <c r="EL265" s="184">
        <v>0</v>
      </c>
      <c r="EM265" s="184">
        <v>0</v>
      </c>
      <c r="EN265" s="184">
        <v>0</v>
      </c>
      <c r="EO265" s="184">
        <v>0</v>
      </c>
      <c r="EP265" s="184"/>
      <c r="EQ265" s="184">
        <f ca="1">SUM(OFFSET(ED265,,1):EP265)</f>
        <v>0</v>
      </c>
      <c r="ER265" s="185"/>
      <c r="ES265" s="184">
        <v>0</v>
      </c>
      <c r="ET265" s="184">
        <v>0</v>
      </c>
      <c r="EU265" s="184">
        <v>0</v>
      </c>
      <c r="EV265" s="184">
        <v>0</v>
      </c>
      <c r="EW265" s="184">
        <v>0</v>
      </c>
      <c r="EX265" s="184">
        <v>0</v>
      </c>
      <c r="EY265" s="184">
        <v>0</v>
      </c>
      <c r="EZ265" s="184">
        <v>0</v>
      </c>
      <c r="FA265" s="184">
        <v>0</v>
      </c>
      <c r="FB265" s="184">
        <v>0</v>
      </c>
      <c r="FC265" s="184">
        <v>0</v>
      </c>
      <c r="FD265" s="184">
        <v>0</v>
      </c>
      <c r="FE265" s="184"/>
      <c r="FF265" s="184">
        <f ca="1">SUM(OFFSET(ES265,,1):FE265)</f>
        <v>0</v>
      </c>
      <c r="FG265" s="185"/>
      <c r="FH265" s="184">
        <v>0</v>
      </c>
      <c r="FI265" s="184">
        <v>0</v>
      </c>
      <c r="FJ265" s="184">
        <v>0</v>
      </c>
      <c r="FK265" s="184">
        <v>0</v>
      </c>
      <c r="FL265" s="184">
        <v>0</v>
      </c>
      <c r="FM265" s="184">
        <v>0</v>
      </c>
      <c r="FN265" s="184">
        <v>0</v>
      </c>
      <c r="FO265" s="184">
        <v>0</v>
      </c>
      <c r="FP265" s="184">
        <v>0</v>
      </c>
      <c r="FQ265" s="184">
        <v>0</v>
      </c>
      <c r="FR265" s="184">
        <v>0</v>
      </c>
      <c r="FS265" s="184">
        <v>0</v>
      </c>
      <c r="FT265" s="184"/>
      <c r="FU265" s="184">
        <f ca="1">SUM(OFFSET(FH265,,1):FT265)</f>
        <v>0</v>
      </c>
      <c r="FV265" s="185"/>
      <c r="FW265" s="184">
        <v>0</v>
      </c>
      <c r="FX265" s="184">
        <v>0</v>
      </c>
      <c r="FY265" s="184">
        <v>0</v>
      </c>
      <c r="FZ265" s="184">
        <v>0</v>
      </c>
      <c r="GA265" s="184">
        <v>0</v>
      </c>
      <c r="GB265" s="184">
        <v>0</v>
      </c>
      <c r="GC265" s="184">
        <v>0</v>
      </c>
      <c r="GD265" s="184">
        <v>0</v>
      </c>
      <c r="GE265" s="184">
        <v>0</v>
      </c>
      <c r="GF265" s="184">
        <v>0</v>
      </c>
      <c r="GG265" s="184">
        <v>0</v>
      </c>
      <c r="GH265" s="184">
        <v>0</v>
      </c>
      <c r="GI265" s="184"/>
      <c r="GJ265" s="184">
        <f ca="1">SUM(OFFSET(FW265,,1):GI265)</f>
        <v>0</v>
      </c>
      <c r="GK265" s="185"/>
      <c r="GL265" s="184">
        <v>0</v>
      </c>
      <c r="GM265" s="184">
        <v>0</v>
      </c>
      <c r="GN265" s="184">
        <v>0</v>
      </c>
      <c r="GO265" s="184">
        <v>0</v>
      </c>
      <c r="GP265" s="184">
        <v>0</v>
      </c>
      <c r="GQ265" s="184">
        <v>0</v>
      </c>
      <c r="GR265" s="184">
        <v>0</v>
      </c>
      <c r="GS265" s="184">
        <v>0</v>
      </c>
      <c r="GT265" s="184">
        <v>0</v>
      </c>
      <c r="GU265" s="184">
        <v>0</v>
      </c>
      <c r="GV265" s="184">
        <v>0</v>
      </c>
      <c r="GW265" s="184">
        <v>0</v>
      </c>
      <c r="GX265" s="184"/>
      <c r="GY265" s="184">
        <f ca="1">SUM(OFFSET(GL265,,1):GX265)</f>
        <v>0</v>
      </c>
    </row>
    <row r="266" spans="1:207" s="137" customFormat="1" ht="12" hidden="1" customHeight="1">
      <c r="A266" s="172" t="str">
        <f t="shared" ca="1" si="454"/>
        <v>#hiderow</v>
      </c>
      <c r="B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61">
        <f t="shared" si="455"/>
        <v>8689</v>
      </c>
      <c r="V266" s="186">
        <v>8689</v>
      </c>
      <c r="W266" s="133"/>
      <c r="Y266" s="133"/>
      <c r="Z266" s="133"/>
      <c r="AA266" s="183">
        <f t="shared" si="456"/>
        <v>8689</v>
      </c>
      <c r="AB266" s="183" t="s">
        <v>343</v>
      </c>
      <c r="AC266" s="184"/>
      <c r="AD266" s="184">
        <v>0</v>
      </c>
      <c r="AE266" s="184">
        <v>0</v>
      </c>
      <c r="AF266" s="184">
        <v>0</v>
      </c>
      <c r="AG266" s="184">
        <v>0</v>
      </c>
      <c r="AH266" s="184">
        <v>0</v>
      </c>
      <c r="AI266" s="184">
        <v>0</v>
      </c>
      <c r="AJ266" s="184">
        <v>0</v>
      </c>
      <c r="AK266" s="184">
        <v>0</v>
      </c>
      <c r="AL266" s="184">
        <v>0</v>
      </c>
      <c r="AM266" s="184">
        <v>0</v>
      </c>
      <c r="AN266" s="184">
        <v>0</v>
      </c>
      <c r="AO266" s="184"/>
      <c r="AP266" s="184">
        <f ca="1">SUM(OFFSET(AC266,,1):AO266)</f>
        <v>0</v>
      </c>
      <c r="AQ266" s="185"/>
      <c r="AR266" s="184">
        <v>0</v>
      </c>
      <c r="AS266" s="184">
        <v>0</v>
      </c>
      <c r="AT266" s="184">
        <v>0</v>
      </c>
      <c r="AU266" s="184">
        <v>0</v>
      </c>
      <c r="AV266" s="184">
        <v>0</v>
      </c>
      <c r="AW266" s="184">
        <v>0</v>
      </c>
      <c r="AX266" s="184">
        <v>0</v>
      </c>
      <c r="AY266" s="184">
        <v>0</v>
      </c>
      <c r="AZ266" s="184">
        <v>0</v>
      </c>
      <c r="BA266" s="184">
        <v>0</v>
      </c>
      <c r="BB266" s="184">
        <v>0</v>
      </c>
      <c r="BC266" s="184">
        <v>0</v>
      </c>
      <c r="BD266" s="184"/>
      <c r="BE266" s="184">
        <f ca="1">SUM(OFFSET(AR266,,1):BD266)</f>
        <v>0</v>
      </c>
      <c r="BF266" s="185"/>
      <c r="BG266" s="184">
        <f t="shared" ca="1" si="459"/>
        <v>0</v>
      </c>
      <c r="BH266" s="184">
        <f t="shared" ca="1" si="459"/>
        <v>0</v>
      </c>
      <c r="BI266" s="184">
        <f t="shared" ca="1" si="459"/>
        <v>0</v>
      </c>
      <c r="BJ266" s="184">
        <f t="shared" ca="1" si="459"/>
        <v>0</v>
      </c>
      <c r="BK266" s="184">
        <f t="shared" ca="1" si="459"/>
        <v>0</v>
      </c>
      <c r="BL266" s="184">
        <f t="shared" ca="1" si="459"/>
        <v>0</v>
      </c>
      <c r="BM266" s="184">
        <f t="shared" ca="1" si="459"/>
        <v>0</v>
      </c>
      <c r="BN266" s="184">
        <f t="shared" ca="1" si="459"/>
        <v>0</v>
      </c>
      <c r="BO266" s="184">
        <f t="shared" ca="1" si="459"/>
        <v>0</v>
      </c>
      <c r="BP266" s="184">
        <f t="shared" ca="1" si="459"/>
        <v>0</v>
      </c>
      <c r="BQ266" s="184">
        <f t="shared" ca="1" si="459"/>
        <v>0</v>
      </c>
      <c r="BR266" s="184">
        <f t="shared" ca="1" si="459"/>
        <v>0</v>
      </c>
      <c r="BS266" s="184"/>
      <c r="BT266" s="184">
        <f ca="1">SUM(OFFSET(BG266,,1):BS266)</f>
        <v>0</v>
      </c>
      <c r="BU266" s="185"/>
      <c r="BV266" s="184">
        <v>0</v>
      </c>
      <c r="BW266" s="184">
        <v>0</v>
      </c>
      <c r="BX266" s="184">
        <v>0</v>
      </c>
      <c r="BY266" s="184">
        <v>0</v>
      </c>
      <c r="BZ266" s="184">
        <v>0</v>
      </c>
      <c r="CA266" s="184">
        <v>0</v>
      </c>
      <c r="CB266" s="184">
        <v>0</v>
      </c>
      <c r="CC266" s="184">
        <v>0</v>
      </c>
      <c r="CD266" s="184">
        <v>0</v>
      </c>
      <c r="CE266" s="184">
        <v>0</v>
      </c>
      <c r="CF266" s="184">
        <v>0</v>
      </c>
      <c r="CG266" s="184">
        <v>0</v>
      </c>
      <c r="CH266" s="184"/>
      <c r="CI266" s="184">
        <f ca="1">SUM(OFFSET(BV266,,1):CH266)</f>
        <v>0</v>
      </c>
      <c r="CJ266" s="185"/>
      <c r="CK266" s="184">
        <v>0</v>
      </c>
      <c r="CL266" s="184">
        <v>0</v>
      </c>
      <c r="CM266" s="184">
        <v>0</v>
      </c>
      <c r="CN266" s="184">
        <v>0</v>
      </c>
      <c r="CO266" s="184">
        <v>0</v>
      </c>
      <c r="CP266" s="184">
        <v>0</v>
      </c>
      <c r="CQ266" s="184">
        <v>0</v>
      </c>
      <c r="CR266" s="184">
        <v>0</v>
      </c>
      <c r="CS266" s="184">
        <v>0</v>
      </c>
      <c r="CT266" s="184">
        <v>0</v>
      </c>
      <c r="CU266" s="184">
        <v>0</v>
      </c>
      <c r="CV266" s="184">
        <v>0</v>
      </c>
      <c r="CW266" s="184"/>
      <c r="CX266" s="184">
        <f ca="1">SUM(OFFSET(CK266,,1):CW266)</f>
        <v>0</v>
      </c>
      <c r="CY266" s="185"/>
      <c r="CZ266" s="184">
        <v>0</v>
      </c>
      <c r="DA266" s="184">
        <v>0</v>
      </c>
      <c r="DB266" s="184">
        <v>0</v>
      </c>
      <c r="DC266" s="184">
        <v>0</v>
      </c>
      <c r="DD266" s="184">
        <v>0</v>
      </c>
      <c r="DE266" s="184">
        <v>0</v>
      </c>
      <c r="DF266" s="184">
        <v>0</v>
      </c>
      <c r="DG266" s="184">
        <v>0</v>
      </c>
      <c r="DH266" s="184">
        <v>0</v>
      </c>
      <c r="DI266" s="184">
        <v>0</v>
      </c>
      <c r="DJ266" s="184">
        <v>0</v>
      </c>
      <c r="DK266" s="184">
        <v>0</v>
      </c>
      <c r="DL266" s="184"/>
      <c r="DM266" s="184">
        <f ca="1">SUM(OFFSET(CZ266,,1):DL266)</f>
        <v>0</v>
      </c>
      <c r="DN266" s="185"/>
      <c r="DO266" s="184">
        <v>0</v>
      </c>
      <c r="DP266" s="184">
        <v>0</v>
      </c>
      <c r="DQ266" s="184">
        <v>0</v>
      </c>
      <c r="DR266" s="184">
        <v>0</v>
      </c>
      <c r="DS266" s="184">
        <v>0</v>
      </c>
      <c r="DT266" s="184">
        <v>0</v>
      </c>
      <c r="DU266" s="184">
        <v>0</v>
      </c>
      <c r="DV266" s="184">
        <v>0</v>
      </c>
      <c r="DW266" s="184">
        <v>0</v>
      </c>
      <c r="DX266" s="184">
        <v>0</v>
      </c>
      <c r="DY266" s="184">
        <v>0</v>
      </c>
      <c r="DZ266" s="184">
        <v>0</v>
      </c>
      <c r="EA266" s="184"/>
      <c r="EB266" s="184">
        <f ca="1">SUM(OFFSET(DO266,,1):EA266)</f>
        <v>0</v>
      </c>
      <c r="EC266" s="185"/>
      <c r="ED266" s="184">
        <v>0</v>
      </c>
      <c r="EE266" s="184">
        <v>0</v>
      </c>
      <c r="EF266" s="184">
        <v>0</v>
      </c>
      <c r="EG266" s="184">
        <v>0</v>
      </c>
      <c r="EH266" s="184">
        <v>0</v>
      </c>
      <c r="EI266" s="184">
        <v>0</v>
      </c>
      <c r="EJ266" s="184">
        <v>0</v>
      </c>
      <c r="EK266" s="184">
        <v>0</v>
      </c>
      <c r="EL266" s="184">
        <v>0</v>
      </c>
      <c r="EM266" s="184">
        <v>0</v>
      </c>
      <c r="EN266" s="184">
        <v>0</v>
      </c>
      <c r="EO266" s="184">
        <v>0</v>
      </c>
      <c r="EP266" s="184"/>
      <c r="EQ266" s="184">
        <f ca="1">SUM(OFFSET(ED266,,1):EP266)</f>
        <v>0</v>
      </c>
      <c r="ER266" s="185"/>
      <c r="ES266" s="184">
        <v>0</v>
      </c>
      <c r="ET266" s="184">
        <v>0</v>
      </c>
      <c r="EU266" s="184">
        <v>0</v>
      </c>
      <c r="EV266" s="184">
        <v>0</v>
      </c>
      <c r="EW266" s="184">
        <v>0</v>
      </c>
      <c r="EX266" s="184">
        <v>0</v>
      </c>
      <c r="EY266" s="184">
        <v>0</v>
      </c>
      <c r="EZ266" s="184">
        <v>0</v>
      </c>
      <c r="FA266" s="184">
        <v>0</v>
      </c>
      <c r="FB266" s="184">
        <v>0</v>
      </c>
      <c r="FC266" s="184">
        <v>0</v>
      </c>
      <c r="FD266" s="184">
        <v>0</v>
      </c>
      <c r="FE266" s="184"/>
      <c r="FF266" s="184">
        <f ca="1">SUM(OFFSET(ES266,,1):FE266)</f>
        <v>0</v>
      </c>
      <c r="FG266" s="185"/>
      <c r="FH266" s="184">
        <v>0</v>
      </c>
      <c r="FI266" s="184">
        <v>0</v>
      </c>
      <c r="FJ266" s="184">
        <v>0</v>
      </c>
      <c r="FK266" s="184">
        <v>0</v>
      </c>
      <c r="FL266" s="184">
        <v>0</v>
      </c>
      <c r="FM266" s="184">
        <v>0</v>
      </c>
      <c r="FN266" s="184">
        <v>0</v>
      </c>
      <c r="FO266" s="184">
        <v>0</v>
      </c>
      <c r="FP266" s="184">
        <v>0</v>
      </c>
      <c r="FQ266" s="184">
        <v>0</v>
      </c>
      <c r="FR266" s="184">
        <v>0</v>
      </c>
      <c r="FS266" s="184">
        <v>0</v>
      </c>
      <c r="FT266" s="184"/>
      <c r="FU266" s="184">
        <f ca="1">SUM(OFFSET(FH266,,1):FT266)</f>
        <v>0</v>
      </c>
      <c r="FV266" s="185"/>
      <c r="FW266" s="184">
        <v>0</v>
      </c>
      <c r="FX266" s="184">
        <v>0</v>
      </c>
      <c r="FY266" s="184">
        <v>0</v>
      </c>
      <c r="FZ266" s="184">
        <v>0</v>
      </c>
      <c r="GA266" s="184">
        <v>0</v>
      </c>
      <c r="GB266" s="184">
        <v>0</v>
      </c>
      <c r="GC266" s="184">
        <v>0</v>
      </c>
      <c r="GD266" s="184">
        <v>0</v>
      </c>
      <c r="GE266" s="184">
        <v>0</v>
      </c>
      <c r="GF266" s="184">
        <v>0</v>
      </c>
      <c r="GG266" s="184">
        <v>0</v>
      </c>
      <c r="GH266" s="184">
        <v>0</v>
      </c>
      <c r="GI266" s="184"/>
      <c r="GJ266" s="184">
        <f ca="1">SUM(OFFSET(FW266,,1):GI266)</f>
        <v>0</v>
      </c>
      <c r="GK266" s="185"/>
      <c r="GL266" s="184">
        <v>0</v>
      </c>
      <c r="GM266" s="184">
        <v>0</v>
      </c>
      <c r="GN266" s="184">
        <v>0</v>
      </c>
      <c r="GO266" s="184">
        <v>0</v>
      </c>
      <c r="GP266" s="184">
        <v>0</v>
      </c>
      <c r="GQ266" s="184">
        <v>0</v>
      </c>
      <c r="GR266" s="184">
        <v>0</v>
      </c>
      <c r="GS266" s="184">
        <v>0</v>
      </c>
      <c r="GT266" s="184">
        <v>0</v>
      </c>
      <c r="GU266" s="184">
        <v>0</v>
      </c>
      <c r="GV266" s="184">
        <v>0</v>
      </c>
      <c r="GW266" s="184">
        <v>0</v>
      </c>
      <c r="GX266" s="184"/>
      <c r="GY266" s="184">
        <f ca="1">SUM(OFFSET(GL266,,1):GX266)</f>
        <v>0</v>
      </c>
    </row>
    <row r="267" spans="1:207" s="137" customFormat="1" ht="12" customHeight="1">
      <c r="A267" s="172" t="str">
        <f t="shared" ca="1" si="454"/>
        <v>#showrow</v>
      </c>
      <c r="B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61">
        <f t="shared" si="455"/>
        <v>8690</v>
      </c>
      <c r="V267" s="186">
        <v>8690</v>
      </c>
      <c r="W267" s="133"/>
      <c r="Y267" s="133"/>
      <c r="Z267" s="133"/>
      <c r="AA267" s="183">
        <f t="shared" si="456"/>
        <v>8690</v>
      </c>
      <c r="AB267" s="183" t="s">
        <v>136</v>
      </c>
      <c r="AC267" s="184"/>
      <c r="AD267" s="184">
        <v>30000</v>
      </c>
      <c r="AE267" s="184">
        <v>2998.58</v>
      </c>
      <c r="AF267" s="184">
        <v>4450</v>
      </c>
      <c r="AG267" s="184">
        <v>1016.56</v>
      </c>
      <c r="AH267" s="184">
        <v>1016.56</v>
      </c>
      <c r="AI267" s="184">
        <v>2148.8000000000002</v>
      </c>
      <c r="AJ267" s="184">
        <v>1898</v>
      </c>
      <c r="AK267" s="184">
        <v>2236.4499999999998</v>
      </c>
      <c r="AL267" s="184">
        <v>10044.799999999999</v>
      </c>
      <c r="AM267" s="184">
        <v>1677.59</v>
      </c>
      <c r="AN267" s="184">
        <v>54051.94</v>
      </c>
      <c r="AO267" s="184"/>
      <c r="AP267" s="184">
        <f ca="1">SUM(OFFSET(AC267,,1):AO267)</f>
        <v>111539.28</v>
      </c>
      <c r="AQ267" s="185"/>
      <c r="AR267" s="184">
        <v>0</v>
      </c>
      <c r="AS267" s="184">
        <v>30000</v>
      </c>
      <c r="AT267" s="184">
        <v>2998.58</v>
      </c>
      <c r="AU267" s="184">
        <v>4450</v>
      </c>
      <c r="AV267" s="184">
        <v>1016.56</v>
      </c>
      <c r="AW267" s="184">
        <v>1016.56</v>
      </c>
      <c r="AX267" s="184">
        <v>2148.8000000000002</v>
      </c>
      <c r="AY267" s="184">
        <v>1898</v>
      </c>
      <c r="AZ267" s="184">
        <v>2236.4499999999998</v>
      </c>
      <c r="BA267" s="184">
        <v>10044.799999999999</v>
      </c>
      <c r="BB267" s="184">
        <v>1677.59</v>
      </c>
      <c r="BC267" s="184">
        <v>54051.94</v>
      </c>
      <c r="BD267" s="184"/>
      <c r="BE267" s="184">
        <f ca="1">SUM(OFFSET(AR267,,1):BD267)</f>
        <v>111539.28</v>
      </c>
      <c r="BF267" s="185"/>
      <c r="BG267" s="184">
        <f t="shared" ca="1" si="459"/>
        <v>0</v>
      </c>
      <c r="BH267" s="184">
        <f t="shared" ca="1" si="459"/>
        <v>0</v>
      </c>
      <c r="BI267" s="184">
        <f t="shared" ca="1" si="459"/>
        <v>0</v>
      </c>
      <c r="BJ267" s="184">
        <f t="shared" ca="1" si="459"/>
        <v>0</v>
      </c>
      <c r="BK267" s="184">
        <f t="shared" ca="1" si="459"/>
        <v>0</v>
      </c>
      <c r="BL267" s="184">
        <f t="shared" ca="1" si="459"/>
        <v>0</v>
      </c>
      <c r="BM267" s="184">
        <f t="shared" ca="1" si="459"/>
        <v>0</v>
      </c>
      <c r="BN267" s="184">
        <f t="shared" ca="1" si="459"/>
        <v>0</v>
      </c>
      <c r="BO267" s="184">
        <f t="shared" ca="1" si="459"/>
        <v>0</v>
      </c>
      <c r="BP267" s="184">
        <f t="shared" ca="1" si="459"/>
        <v>0</v>
      </c>
      <c r="BQ267" s="184">
        <f t="shared" ca="1" si="459"/>
        <v>0</v>
      </c>
      <c r="BR267" s="184">
        <f t="shared" ca="1" si="459"/>
        <v>0</v>
      </c>
      <c r="BS267" s="184"/>
      <c r="BT267" s="184">
        <f ca="1">SUM(OFFSET(BG267,,1):BS267)</f>
        <v>0</v>
      </c>
      <c r="BU267" s="185"/>
      <c r="BV267" s="184">
        <v>0</v>
      </c>
      <c r="BW267" s="184">
        <v>0</v>
      </c>
      <c r="BX267" s="184">
        <v>2998.58</v>
      </c>
      <c r="BY267" s="184">
        <v>4450</v>
      </c>
      <c r="BZ267" s="184">
        <v>0</v>
      </c>
      <c r="CA267" s="184">
        <v>0</v>
      </c>
      <c r="CB267" s="184">
        <v>0</v>
      </c>
      <c r="CC267" s="184">
        <v>0</v>
      </c>
      <c r="CD267" s="184">
        <v>0</v>
      </c>
      <c r="CE267" s="184">
        <v>10044.799999999999</v>
      </c>
      <c r="CF267" s="184">
        <v>1677.59</v>
      </c>
      <c r="CG267" s="184">
        <v>50000</v>
      </c>
      <c r="CH267" s="184"/>
      <c r="CI267" s="184">
        <f ca="1">SUM(OFFSET(BV267,,1):CH267)</f>
        <v>69170.97</v>
      </c>
      <c r="CJ267" s="185"/>
      <c r="CK267" s="184">
        <v>0</v>
      </c>
      <c r="CL267" s="184">
        <v>0</v>
      </c>
      <c r="CM267" s="184">
        <v>2998.58</v>
      </c>
      <c r="CN267" s="184">
        <v>4450</v>
      </c>
      <c r="CO267" s="184">
        <v>0</v>
      </c>
      <c r="CP267" s="184">
        <v>0</v>
      </c>
      <c r="CQ267" s="184">
        <v>0</v>
      </c>
      <c r="CR267" s="184">
        <v>0</v>
      </c>
      <c r="CS267" s="184">
        <v>0</v>
      </c>
      <c r="CT267" s="184">
        <v>10044.799999999999</v>
      </c>
      <c r="CU267" s="184">
        <v>1677.59</v>
      </c>
      <c r="CV267" s="184">
        <v>50000</v>
      </c>
      <c r="CW267" s="184"/>
      <c r="CX267" s="184">
        <f ca="1">SUM(OFFSET(CK267,,1):CW267)</f>
        <v>69170.97</v>
      </c>
      <c r="CY267" s="185"/>
      <c r="CZ267" s="184">
        <v>0</v>
      </c>
      <c r="DA267" s="184">
        <v>0</v>
      </c>
      <c r="DB267" s="184">
        <v>2998.58</v>
      </c>
      <c r="DC267" s="184">
        <v>4450</v>
      </c>
      <c r="DD267" s="184">
        <v>0</v>
      </c>
      <c r="DE267" s="184">
        <v>0</v>
      </c>
      <c r="DF267" s="184">
        <v>0</v>
      </c>
      <c r="DG267" s="184">
        <v>0</v>
      </c>
      <c r="DH267" s="184">
        <v>0</v>
      </c>
      <c r="DI267" s="184">
        <v>10044.799999999999</v>
      </c>
      <c r="DJ267" s="184">
        <v>1677.59</v>
      </c>
      <c r="DK267" s="184">
        <v>50000</v>
      </c>
      <c r="DL267" s="184"/>
      <c r="DM267" s="184">
        <f ca="1">SUM(OFFSET(CZ267,,1):DL267)</f>
        <v>69170.97</v>
      </c>
      <c r="DN267" s="185"/>
      <c r="DO267" s="184">
        <v>0</v>
      </c>
      <c r="DP267" s="184">
        <v>0</v>
      </c>
      <c r="DQ267" s="184">
        <v>2998.58</v>
      </c>
      <c r="DR267" s="184">
        <v>4450</v>
      </c>
      <c r="DS267" s="184">
        <v>0</v>
      </c>
      <c r="DT267" s="184">
        <v>0</v>
      </c>
      <c r="DU267" s="184">
        <v>0</v>
      </c>
      <c r="DV267" s="184">
        <v>0</v>
      </c>
      <c r="DW267" s="184">
        <v>0</v>
      </c>
      <c r="DX267" s="184">
        <v>10044.799999999999</v>
      </c>
      <c r="DY267" s="184">
        <v>1677.59</v>
      </c>
      <c r="DZ267" s="184">
        <v>50000</v>
      </c>
      <c r="EA267" s="184"/>
      <c r="EB267" s="184">
        <f ca="1">SUM(OFFSET(DO267,,1):EA267)</f>
        <v>69170.97</v>
      </c>
      <c r="EC267" s="185"/>
      <c r="ED267" s="184">
        <v>0</v>
      </c>
      <c r="EE267" s="184">
        <v>0</v>
      </c>
      <c r="EF267" s="184">
        <v>2998.58</v>
      </c>
      <c r="EG267" s="184">
        <v>4450</v>
      </c>
      <c r="EH267" s="184">
        <v>0</v>
      </c>
      <c r="EI267" s="184">
        <v>0</v>
      </c>
      <c r="EJ267" s="184">
        <v>0</v>
      </c>
      <c r="EK267" s="184">
        <v>0</v>
      </c>
      <c r="EL267" s="184">
        <v>0</v>
      </c>
      <c r="EM267" s="184">
        <v>10044.799999999999</v>
      </c>
      <c r="EN267" s="184">
        <v>1677.59</v>
      </c>
      <c r="EO267" s="184">
        <v>50000</v>
      </c>
      <c r="EP267" s="184"/>
      <c r="EQ267" s="184">
        <f ca="1">SUM(OFFSET(ED267,,1):EP267)</f>
        <v>69170.97</v>
      </c>
      <c r="ER267" s="185"/>
      <c r="ES267" s="184">
        <v>0</v>
      </c>
      <c r="ET267" s="184">
        <v>0</v>
      </c>
      <c r="EU267" s="184">
        <v>2998.58</v>
      </c>
      <c r="EV267" s="184">
        <v>4450</v>
      </c>
      <c r="EW267" s="184">
        <v>0</v>
      </c>
      <c r="EX267" s="184">
        <v>0</v>
      </c>
      <c r="EY267" s="184">
        <v>0</v>
      </c>
      <c r="EZ267" s="184">
        <v>0</v>
      </c>
      <c r="FA267" s="184">
        <v>0</v>
      </c>
      <c r="FB267" s="184">
        <v>10044.799999999999</v>
      </c>
      <c r="FC267" s="184">
        <v>1677.59</v>
      </c>
      <c r="FD267" s="184">
        <v>50000</v>
      </c>
      <c r="FE267" s="184"/>
      <c r="FF267" s="184">
        <f ca="1">SUM(OFFSET(ES267,,1):FE267)</f>
        <v>69170.97</v>
      </c>
      <c r="FG267" s="185"/>
      <c r="FH267" s="184">
        <v>0</v>
      </c>
      <c r="FI267" s="184">
        <v>0</v>
      </c>
      <c r="FJ267" s="184">
        <v>2998.58</v>
      </c>
      <c r="FK267" s="184">
        <v>4450</v>
      </c>
      <c r="FL267" s="184">
        <v>0</v>
      </c>
      <c r="FM267" s="184">
        <v>0</v>
      </c>
      <c r="FN267" s="184">
        <v>0</v>
      </c>
      <c r="FO267" s="184">
        <v>0</v>
      </c>
      <c r="FP267" s="184">
        <v>0</v>
      </c>
      <c r="FQ267" s="184">
        <v>10044.799999999999</v>
      </c>
      <c r="FR267" s="184">
        <v>1677.59</v>
      </c>
      <c r="FS267" s="184">
        <v>50000</v>
      </c>
      <c r="FT267" s="184"/>
      <c r="FU267" s="184">
        <f ca="1">SUM(OFFSET(FH267,,1):FT267)</f>
        <v>69170.97</v>
      </c>
      <c r="FV267" s="185"/>
      <c r="FW267" s="184">
        <v>0</v>
      </c>
      <c r="FX267" s="184">
        <v>0</v>
      </c>
      <c r="FY267" s="184">
        <v>2998.58</v>
      </c>
      <c r="FZ267" s="184">
        <v>4450</v>
      </c>
      <c r="GA267" s="184">
        <v>0</v>
      </c>
      <c r="GB267" s="184">
        <v>0</v>
      </c>
      <c r="GC267" s="184">
        <v>0</v>
      </c>
      <c r="GD267" s="184">
        <v>0</v>
      </c>
      <c r="GE267" s="184">
        <v>0</v>
      </c>
      <c r="GF267" s="184">
        <v>10044.799999999999</v>
      </c>
      <c r="GG267" s="184">
        <v>1677.59</v>
      </c>
      <c r="GH267" s="184">
        <v>50000</v>
      </c>
      <c r="GI267" s="184"/>
      <c r="GJ267" s="184">
        <f ca="1">SUM(OFFSET(FW267,,1):GI267)</f>
        <v>69170.97</v>
      </c>
      <c r="GK267" s="185"/>
      <c r="GL267" s="184">
        <v>0</v>
      </c>
      <c r="GM267" s="184">
        <v>0</v>
      </c>
      <c r="GN267" s="184">
        <v>2998.58</v>
      </c>
      <c r="GO267" s="184">
        <v>4450</v>
      </c>
      <c r="GP267" s="184">
        <v>0</v>
      </c>
      <c r="GQ267" s="184">
        <v>0</v>
      </c>
      <c r="GR267" s="184">
        <v>0</v>
      </c>
      <c r="GS267" s="184">
        <v>0</v>
      </c>
      <c r="GT267" s="184">
        <v>0</v>
      </c>
      <c r="GU267" s="184">
        <v>10044.799999999999</v>
      </c>
      <c r="GV267" s="184">
        <v>1677.59</v>
      </c>
      <c r="GW267" s="184">
        <v>50000</v>
      </c>
      <c r="GX267" s="184"/>
      <c r="GY267" s="184">
        <f ca="1">SUM(OFFSET(GL267,,1):GX267)</f>
        <v>69170.97</v>
      </c>
    </row>
    <row r="268" spans="1:207" s="137" customFormat="1" ht="12" customHeight="1">
      <c r="A268" s="172" t="str">
        <f t="shared" ca="1" si="454"/>
        <v>#showrow</v>
      </c>
      <c r="B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61">
        <f t="shared" si="455"/>
        <v>8693</v>
      </c>
      <c r="V268" s="186">
        <v>8693</v>
      </c>
      <c r="W268" s="133"/>
      <c r="Y268" s="133"/>
      <c r="Z268" s="133"/>
      <c r="AA268" s="183">
        <f t="shared" si="456"/>
        <v>8693</v>
      </c>
      <c r="AB268" s="183" t="s">
        <v>344</v>
      </c>
      <c r="AC268" s="184"/>
      <c r="AD268" s="184">
        <v>0</v>
      </c>
      <c r="AE268" s="184">
        <v>0</v>
      </c>
      <c r="AF268" s="184">
        <v>18100</v>
      </c>
      <c r="AG268" s="184">
        <v>0</v>
      </c>
      <c r="AH268" s="184">
        <v>0</v>
      </c>
      <c r="AI268" s="184">
        <v>0</v>
      </c>
      <c r="AJ268" s="184">
        <v>0</v>
      </c>
      <c r="AK268" s="184">
        <v>0</v>
      </c>
      <c r="AL268" s="184">
        <v>0</v>
      </c>
      <c r="AM268" s="184">
        <v>43000</v>
      </c>
      <c r="AN268" s="184">
        <v>0</v>
      </c>
      <c r="AO268" s="184"/>
      <c r="AP268" s="184">
        <f ca="1">SUM(OFFSET(AC268,,1):AO268)</f>
        <v>61100</v>
      </c>
      <c r="AQ268" s="185"/>
      <c r="AR268" s="184">
        <v>0</v>
      </c>
      <c r="AS268" s="184">
        <v>0</v>
      </c>
      <c r="AT268" s="184">
        <v>0</v>
      </c>
      <c r="AU268" s="184">
        <v>18100</v>
      </c>
      <c r="AV268" s="184">
        <v>0</v>
      </c>
      <c r="AW268" s="184">
        <v>0</v>
      </c>
      <c r="AX268" s="184">
        <v>0</v>
      </c>
      <c r="AY268" s="184">
        <v>0</v>
      </c>
      <c r="AZ268" s="184">
        <v>0</v>
      </c>
      <c r="BA268" s="184">
        <v>0</v>
      </c>
      <c r="BB268" s="184">
        <v>43000</v>
      </c>
      <c r="BC268" s="184">
        <v>0</v>
      </c>
      <c r="BD268" s="184"/>
      <c r="BE268" s="184">
        <f ca="1">SUM(OFFSET(AR268,,1):BD268)</f>
        <v>61100</v>
      </c>
      <c r="BF268" s="185"/>
      <c r="BG268" s="184">
        <f t="shared" ca="1" si="459"/>
        <v>0</v>
      </c>
      <c r="BH268" s="184">
        <f t="shared" ca="1" si="459"/>
        <v>0</v>
      </c>
      <c r="BI268" s="184">
        <f t="shared" ca="1" si="459"/>
        <v>0</v>
      </c>
      <c r="BJ268" s="184">
        <f t="shared" ca="1" si="459"/>
        <v>0</v>
      </c>
      <c r="BK268" s="184">
        <f t="shared" ca="1" si="459"/>
        <v>0</v>
      </c>
      <c r="BL268" s="184">
        <f t="shared" ca="1" si="459"/>
        <v>0</v>
      </c>
      <c r="BM268" s="184">
        <f t="shared" ca="1" si="459"/>
        <v>0</v>
      </c>
      <c r="BN268" s="184">
        <f t="shared" ca="1" si="459"/>
        <v>0</v>
      </c>
      <c r="BO268" s="184">
        <f t="shared" ca="1" si="459"/>
        <v>0</v>
      </c>
      <c r="BP268" s="184">
        <f t="shared" ca="1" si="459"/>
        <v>0</v>
      </c>
      <c r="BQ268" s="184">
        <f t="shared" ca="1" si="459"/>
        <v>0</v>
      </c>
      <c r="BR268" s="184">
        <f t="shared" ca="1" si="459"/>
        <v>0</v>
      </c>
      <c r="BS268" s="184"/>
      <c r="BT268" s="184">
        <f ca="1">SUM(OFFSET(BG268,,1):BS268)</f>
        <v>0</v>
      </c>
      <c r="BU268" s="185"/>
      <c r="BV268" s="184">
        <v>0</v>
      </c>
      <c r="BW268" s="184">
        <v>0</v>
      </c>
      <c r="BX268" s="184">
        <v>0</v>
      </c>
      <c r="BY268" s="184">
        <v>18100</v>
      </c>
      <c r="BZ268" s="184">
        <v>0</v>
      </c>
      <c r="CA268" s="184">
        <v>0</v>
      </c>
      <c r="CB268" s="184">
        <v>0</v>
      </c>
      <c r="CC268" s="184">
        <v>0</v>
      </c>
      <c r="CD268" s="184">
        <v>0</v>
      </c>
      <c r="CE268" s="184">
        <v>0</v>
      </c>
      <c r="CF268" s="184">
        <v>43000</v>
      </c>
      <c r="CG268" s="184">
        <v>0</v>
      </c>
      <c r="CH268" s="184"/>
      <c r="CI268" s="184">
        <f ca="1">SUM(OFFSET(BV268,,1):CH268)</f>
        <v>61100</v>
      </c>
      <c r="CJ268" s="185"/>
      <c r="CK268" s="184">
        <v>0</v>
      </c>
      <c r="CL268" s="184">
        <v>0</v>
      </c>
      <c r="CM268" s="184">
        <v>0</v>
      </c>
      <c r="CN268" s="184">
        <v>18100</v>
      </c>
      <c r="CO268" s="184">
        <v>0</v>
      </c>
      <c r="CP268" s="184">
        <v>0</v>
      </c>
      <c r="CQ268" s="184">
        <v>0</v>
      </c>
      <c r="CR268" s="184">
        <v>0</v>
      </c>
      <c r="CS268" s="184">
        <v>0</v>
      </c>
      <c r="CT268" s="184">
        <v>0</v>
      </c>
      <c r="CU268" s="184">
        <v>43000</v>
      </c>
      <c r="CV268" s="184">
        <v>0</v>
      </c>
      <c r="CW268" s="184"/>
      <c r="CX268" s="184">
        <f ca="1">SUM(OFFSET(CK268,,1):CW268)</f>
        <v>61100</v>
      </c>
      <c r="CY268" s="185"/>
      <c r="CZ268" s="184">
        <v>0</v>
      </c>
      <c r="DA268" s="184">
        <v>0</v>
      </c>
      <c r="DB268" s="184">
        <v>0</v>
      </c>
      <c r="DC268" s="184">
        <v>18100</v>
      </c>
      <c r="DD268" s="184">
        <v>0</v>
      </c>
      <c r="DE268" s="184">
        <v>0</v>
      </c>
      <c r="DF268" s="184">
        <v>0</v>
      </c>
      <c r="DG268" s="184">
        <v>0</v>
      </c>
      <c r="DH268" s="184">
        <v>0</v>
      </c>
      <c r="DI268" s="184">
        <v>0</v>
      </c>
      <c r="DJ268" s="184">
        <v>43000</v>
      </c>
      <c r="DK268" s="184">
        <v>0</v>
      </c>
      <c r="DL268" s="184"/>
      <c r="DM268" s="184">
        <f ca="1">SUM(OFFSET(CZ268,,1):DL268)</f>
        <v>61100</v>
      </c>
      <c r="DN268" s="185"/>
      <c r="DO268" s="184">
        <v>0</v>
      </c>
      <c r="DP268" s="184">
        <v>0</v>
      </c>
      <c r="DQ268" s="184">
        <v>0</v>
      </c>
      <c r="DR268" s="184">
        <v>18100</v>
      </c>
      <c r="DS268" s="184">
        <v>0</v>
      </c>
      <c r="DT268" s="184">
        <v>0</v>
      </c>
      <c r="DU268" s="184">
        <v>0</v>
      </c>
      <c r="DV268" s="184">
        <v>0</v>
      </c>
      <c r="DW268" s="184">
        <v>0</v>
      </c>
      <c r="DX268" s="184">
        <v>0</v>
      </c>
      <c r="DY268" s="184">
        <v>43000</v>
      </c>
      <c r="DZ268" s="184">
        <v>0</v>
      </c>
      <c r="EA268" s="184"/>
      <c r="EB268" s="184">
        <f ca="1">SUM(OFFSET(DO268,,1):EA268)</f>
        <v>61100</v>
      </c>
      <c r="EC268" s="185"/>
      <c r="ED268" s="184">
        <v>0</v>
      </c>
      <c r="EE268" s="184">
        <v>0</v>
      </c>
      <c r="EF268" s="184">
        <v>0</v>
      </c>
      <c r="EG268" s="184">
        <v>18100</v>
      </c>
      <c r="EH268" s="184">
        <v>0</v>
      </c>
      <c r="EI268" s="184">
        <v>0</v>
      </c>
      <c r="EJ268" s="184">
        <v>0</v>
      </c>
      <c r="EK268" s="184">
        <v>0</v>
      </c>
      <c r="EL268" s="184">
        <v>0</v>
      </c>
      <c r="EM268" s="184">
        <v>0</v>
      </c>
      <c r="EN268" s="184">
        <v>43000</v>
      </c>
      <c r="EO268" s="184">
        <v>0</v>
      </c>
      <c r="EP268" s="184"/>
      <c r="EQ268" s="184">
        <f ca="1">SUM(OFFSET(ED268,,1):EP268)</f>
        <v>61100</v>
      </c>
      <c r="ER268" s="185"/>
      <c r="ES268" s="184">
        <v>0</v>
      </c>
      <c r="ET268" s="184">
        <v>0</v>
      </c>
      <c r="EU268" s="184">
        <v>0</v>
      </c>
      <c r="EV268" s="184">
        <v>18100</v>
      </c>
      <c r="EW268" s="184">
        <v>0</v>
      </c>
      <c r="EX268" s="184">
        <v>0</v>
      </c>
      <c r="EY268" s="184">
        <v>0</v>
      </c>
      <c r="EZ268" s="184">
        <v>0</v>
      </c>
      <c r="FA268" s="184">
        <v>0</v>
      </c>
      <c r="FB268" s="184">
        <v>0</v>
      </c>
      <c r="FC268" s="184">
        <v>43000</v>
      </c>
      <c r="FD268" s="184">
        <v>0</v>
      </c>
      <c r="FE268" s="184"/>
      <c r="FF268" s="184">
        <f ca="1">SUM(OFFSET(ES268,,1):FE268)</f>
        <v>61100</v>
      </c>
      <c r="FG268" s="185"/>
      <c r="FH268" s="184">
        <v>0</v>
      </c>
      <c r="FI268" s="184">
        <v>0</v>
      </c>
      <c r="FJ268" s="184">
        <v>0</v>
      </c>
      <c r="FK268" s="184">
        <v>18100</v>
      </c>
      <c r="FL268" s="184">
        <v>0</v>
      </c>
      <c r="FM268" s="184">
        <v>0</v>
      </c>
      <c r="FN268" s="184">
        <v>0</v>
      </c>
      <c r="FO268" s="184">
        <v>0</v>
      </c>
      <c r="FP268" s="184">
        <v>0</v>
      </c>
      <c r="FQ268" s="184">
        <v>0</v>
      </c>
      <c r="FR268" s="184">
        <v>43000</v>
      </c>
      <c r="FS268" s="184">
        <v>0</v>
      </c>
      <c r="FT268" s="184"/>
      <c r="FU268" s="184">
        <f ca="1">SUM(OFFSET(FH268,,1):FT268)</f>
        <v>61100</v>
      </c>
      <c r="FV268" s="185"/>
      <c r="FW268" s="184">
        <v>0</v>
      </c>
      <c r="FX268" s="184">
        <v>0</v>
      </c>
      <c r="FY268" s="184">
        <v>0</v>
      </c>
      <c r="FZ268" s="184">
        <v>18100</v>
      </c>
      <c r="GA268" s="184">
        <v>0</v>
      </c>
      <c r="GB268" s="184">
        <v>0</v>
      </c>
      <c r="GC268" s="184">
        <v>0</v>
      </c>
      <c r="GD268" s="184">
        <v>0</v>
      </c>
      <c r="GE268" s="184">
        <v>0</v>
      </c>
      <c r="GF268" s="184">
        <v>0</v>
      </c>
      <c r="GG268" s="184">
        <v>43000</v>
      </c>
      <c r="GH268" s="184">
        <v>0</v>
      </c>
      <c r="GI268" s="184"/>
      <c r="GJ268" s="184">
        <f ca="1">SUM(OFFSET(FW268,,1):GI268)</f>
        <v>61100</v>
      </c>
      <c r="GK268" s="185"/>
      <c r="GL268" s="184">
        <v>0</v>
      </c>
      <c r="GM268" s="184">
        <v>0</v>
      </c>
      <c r="GN268" s="184">
        <v>0</v>
      </c>
      <c r="GO268" s="184">
        <v>18100</v>
      </c>
      <c r="GP268" s="184">
        <v>0</v>
      </c>
      <c r="GQ268" s="184">
        <v>0</v>
      </c>
      <c r="GR268" s="184">
        <v>0</v>
      </c>
      <c r="GS268" s="184">
        <v>0</v>
      </c>
      <c r="GT268" s="184">
        <v>0</v>
      </c>
      <c r="GU268" s="184">
        <v>0</v>
      </c>
      <c r="GV268" s="184">
        <v>43000</v>
      </c>
      <c r="GW268" s="184">
        <v>0</v>
      </c>
      <c r="GX268" s="184"/>
      <c r="GY268" s="184">
        <f ca="1">SUM(OFFSET(GL268,,1):GX268)</f>
        <v>61100</v>
      </c>
    </row>
    <row r="269" spans="1:207" s="137" customFormat="1" ht="12" customHeight="1">
      <c r="A269" s="172" t="str">
        <f t="shared" ca="1" si="454"/>
        <v>#showrow</v>
      </c>
      <c r="B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61">
        <f t="shared" si="455"/>
        <v>8699</v>
      </c>
      <c r="V269" s="186">
        <v>8699</v>
      </c>
      <c r="W269" s="133"/>
      <c r="Y269" s="133"/>
      <c r="Z269" s="133"/>
      <c r="AA269" s="183">
        <f t="shared" si="456"/>
        <v>8699</v>
      </c>
      <c r="AB269" s="183" t="s">
        <v>345</v>
      </c>
      <c r="AC269" s="184"/>
      <c r="AD269" s="184">
        <v>0</v>
      </c>
      <c r="AE269" s="184">
        <v>0</v>
      </c>
      <c r="AF269" s="184">
        <v>6024</v>
      </c>
      <c r="AG269" s="184">
        <v>0</v>
      </c>
      <c r="AH269" s="184">
        <v>0</v>
      </c>
      <c r="AI269" s="184">
        <v>0</v>
      </c>
      <c r="AJ269" s="184">
        <v>0</v>
      </c>
      <c r="AK269" s="184">
        <v>0</v>
      </c>
      <c r="AL269" s="184">
        <v>0</v>
      </c>
      <c r="AM269" s="184">
        <v>0</v>
      </c>
      <c r="AN269" s="184">
        <v>0</v>
      </c>
      <c r="AO269" s="184"/>
      <c r="AP269" s="184">
        <f ca="1">SUM(OFFSET(AC269,,1):AO269)</f>
        <v>6024</v>
      </c>
      <c r="AQ269" s="185"/>
      <c r="AR269" s="184">
        <v>0</v>
      </c>
      <c r="AS269" s="184">
        <v>0</v>
      </c>
      <c r="AT269" s="184">
        <v>0</v>
      </c>
      <c r="AU269" s="184">
        <v>6024</v>
      </c>
      <c r="AV269" s="184">
        <v>0</v>
      </c>
      <c r="AW269" s="184">
        <v>0</v>
      </c>
      <c r="AX269" s="184">
        <v>0</v>
      </c>
      <c r="AY269" s="184">
        <v>0</v>
      </c>
      <c r="AZ269" s="184">
        <v>0</v>
      </c>
      <c r="BA269" s="184">
        <v>0</v>
      </c>
      <c r="BB269" s="184">
        <v>0</v>
      </c>
      <c r="BC269" s="184">
        <v>0</v>
      </c>
      <c r="BD269" s="184"/>
      <c r="BE269" s="184">
        <f ca="1">SUM(OFFSET(AR269,,1):BD269)</f>
        <v>6024</v>
      </c>
      <c r="BF269" s="185"/>
      <c r="BG269" s="184">
        <f t="shared" ca="1" si="459"/>
        <v>0</v>
      </c>
      <c r="BH269" s="184">
        <f t="shared" ca="1" si="459"/>
        <v>0</v>
      </c>
      <c r="BI269" s="184">
        <f t="shared" ca="1" si="459"/>
        <v>0</v>
      </c>
      <c r="BJ269" s="184">
        <f t="shared" ca="1" si="459"/>
        <v>0</v>
      </c>
      <c r="BK269" s="184">
        <f t="shared" ca="1" si="459"/>
        <v>0</v>
      </c>
      <c r="BL269" s="184">
        <f t="shared" ca="1" si="459"/>
        <v>0</v>
      </c>
      <c r="BM269" s="184">
        <f t="shared" ca="1" si="459"/>
        <v>0</v>
      </c>
      <c r="BN269" s="184">
        <f t="shared" ca="1" si="459"/>
        <v>0</v>
      </c>
      <c r="BO269" s="184">
        <f t="shared" ca="1" si="459"/>
        <v>0</v>
      </c>
      <c r="BP269" s="184">
        <f t="shared" ca="1" si="459"/>
        <v>0</v>
      </c>
      <c r="BQ269" s="184">
        <f t="shared" ca="1" si="459"/>
        <v>0</v>
      </c>
      <c r="BR269" s="184">
        <f t="shared" ca="1" si="459"/>
        <v>0</v>
      </c>
      <c r="BS269" s="184"/>
      <c r="BT269" s="184">
        <f ca="1">SUM(OFFSET(BG269,,1):BS269)</f>
        <v>0</v>
      </c>
      <c r="BU269" s="185"/>
      <c r="BV269" s="184">
        <v>0</v>
      </c>
      <c r="BW269" s="184">
        <v>0</v>
      </c>
      <c r="BX269" s="184">
        <v>0</v>
      </c>
      <c r="BY269" s="184">
        <v>6024</v>
      </c>
      <c r="BZ269" s="184">
        <v>0</v>
      </c>
      <c r="CA269" s="184">
        <v>0</v>
      </c>
      <c r="CB269" s="184">
        <v>0</v>
      </c>
      <c r="CC269" s="184">
        <v>0</v>
      </c>
      <c r="CD269" s="184">
        <v>0</v>
      </c>
      <c r="CE269" s="184">
        <v>0</v>
      </c>
      <c r="CF269" s="184">
        <v>0</v>
      </c>
      <c r="CG269" s="184">
        <v>0</v>
      </c>
      <c r="CH269" s="184"/>
      <c r="CI269" s="184">
        <f ca="1">SUM(OFFSET(BV269,,1):CH269)</f>
        <v>6024</v>
      </c>
      <c r="CJ269" s="185"/>
      <c r="CK269" s="184">
        <v>0</v>
      </c>
      <c r="CL269" s="184">
        <v>0</v>
      </c>
      <c r="CM269" s="184">
        <v>0</v>
      </c>
      <c r="CN269" s="184">
        <v>6024</v>
      </c>
      <c r="CO269" s="184">
        <v>0</v>
      </c>
      <c r="CP269" s="184">
        <v>0</v>
      </c>
      <c r="CQ269" s="184">
        <v>0</v>
      </c>
      <c r="CR269" s="184">
        <v>0</v>
      </c>
      <c r="CS269" s="184">
        <v>0</v>
      </c>
      <c r="CT269" s="184">
        <v>0</v>
      </c>
      <c r="CU269" s="184">
        <v>0</v>
      </c>
      <c r="CV269" s="184">
        <v>0</v>
      </c>
      <c r="CW269" s="184"/>
      <c r="CX269" s="184">
        <f ca="1">SUM(OFFSET(CK269,,1):CW269)</f>
        <v>6024</v>
      </c>
      <c r="CY269" s="185"/>
      <c r="CZ269" s="184">
        <v>0</v>
      </c>
      <c r="DA269" s="184">
        <v>0</v>
      </c>
      <c r="DB269" s="184">
        <v>0</v>
      </c>
      <c r="DC269" s="184">
        <v>6024</v>
      </c>
      <c r="DD269" s="184">
        <v>0</v>
      </c>
      <c r="DE269" s="184">
        <v>0</v>
      </c>
      <c r="DF269" s="184">
        <v>0</v>
      </c>
      <c r="DG269" s="184">
        <v>0</v>
      </c>
      <c r="DH269" s="184">
        <v>0</v>
      </c>
      <c r="DI269" s="184">
        <v>0</v>
      </c>
      <c r="DJ269" s="184">
        <v>0</v>
      </c>
      <c r="DK269" s="184">
        <v>0</v>
      </c>
      <c r="DL269" s="184"/>
      <c r="DM269" s="184">
        <f ca="1">SUM(OFFSET(CZ269,,1):DL269)</f>
        <v>6024</v>
      </c>
      <c r="DN269" s="185"/>
      <c r="DO269" s="184">
        <v>0</v>
      </c>
      <c r="DP269" s="184">
        <v>0</v>
      </c>
      <c r="DQ269" s="184">
        <v>0</v>
      </c>
      <c r="DR269" s="184">
        <v>6024</v>
      </c>
      <c r="DS269" s="184">
        <v>0</v>
      </c>
      <c r="DT269" s="184">
        <v>0</v>
      </c>
      <c r="DU269" s="184">
        <v>0</v>
      </c>
      <c r="DV269" s="184">
        <v>0</v>
      </c>
      <c r="DW269" s="184">
        <v>0</v>
      </c>
      <c r="DX269" s="184">
        <v>0</v>
      </c>
      <c r="DY269" s="184">
        <v>0</v>
      </c>
      <c r="DZ269" s="184">
        <v>0</v>
      </c>
      <c r="EA269" s="184"/>
      <c r="EB269" s="184">
        <f ca="1">SUM(OFFSET(DO269,,1):EA269)</f>
        <v>6024</v>
      </c>
      <c r="EC269" s="185"/>
      <c r="ED269" s="184">
        <v>0</v>
      </c>
      <c r="EE269" s="184">
        <v>0</v>
      </c>
      <c r="EF269" s="184">
        <v>0</v>
      </c>
      <c r="EG269" s="184">
        <v>6024</v>
      </c>
      <c r="EH269" s="184">
        <v>0</v>
      </c>
      <c r="EI269" s="184">
        <v>0</v>
      </c>
      <c r="EJ269" s="184">
        <v>0</v>
      </c>
      <c r="EK269" s="184">
        <v>0</v>
      </c>
      <c r="EL269" s="184">
        <v>0</v>
      </c>
      <c r="EM269" s="184">
        <v>0</v>
      </c>
      <c r="EN269" s="184">
        <v>0</v>
      </c>
      <c r="EO269" s="184">
        <v>0</v>
      </c>
      <c r="EP269" s="184"/>
      <c r="EQ269" s="184">
        <f ca="1">SUM(OFFSET(ED269,,1):EP269)</f>
        <v>6024</v>
      </c>
      <c r="ER269" s="185"/>
      <c r="ES269" s="184">
        <v>0</v>
      </c>
      <c r="ET269" s="184">
        <v>0</v>
      </c>
      <c r="EU269" s="184">
        <v>0</v>
      </c>
      <c r="EV269" s="184">
        <v>6024</v>
      </c>
      <c r="EW269" s="184">
        <v>0</v>
      </c>
      <c r="EX269" s="184">
        <v>0</v>
      </c>
      <c r="EY269" s="184">
        <v>0</v>
      </c>
      <c r="EZ269" s="184">
        <v>0</v>
      </c>
      <c r="FA269" s="184">
        <v>0</v>
      </c>
      <c r="FB269" s="184">
        <v>0</v>
      </c>
      <c r="FC269" s="184">
        <v>0</v>
      </c>
      <c r="FD269" s="184">
        <v>0</v>
      </c>
      <c r="FE269" s="184"/>
      <c r="FF269" s="184">
        <f ca="1">SUM(OFFSET(ES269,,1):FE269)</f>
        <v>6024</v>
      </c>
      <c r="FG269" s="185"/>
      <c r="FH269" s="184">
        <v>0</v>
      </c>
      <c r="FI269" s="184">
        <v>0</v>
      </c>
      <c r="FJ269" s="184">
        <v>0</v>
      </c>
      <c r="FK269" s="184">
        <v>6024</v>
      </c>
      <c r="FL269" s="184">
        <v>0</v>
      </c>
      <c r="FM269" s="184">
        <v>0</v>
      </c>
      <c r="FN269" s="184">
        <v>0</v>
      </c>
      <c r="FO269" s="184">
        <v>0</v>
      </c>
      <c r="FP269" s="184">
        <v>0</v>
      </c>
      <c r="FQ269" s="184">
        <v>0</v>
      </c>
      <c r="FR269" s="184">
        <v>0</v>
      </c>
      <c r="FS269" s="184">
        <v>0</v>
      </c>
      <c r="FT269" s="184"/>
      <c r="FU269" s="184">
        <f ca="1">SUM(OFFSET(FH269,,1):FT269)</f>
        <v>6024</v>
      </c>
      <c r="FV269" s="185"/>
      <c r="FW269" s="184">
        <v>0</v>
      </c>
      <c r="FX269" s="184">
        <v>0</v>
      </c>
      <c r="FY269" s="184">
        <v>0</v>
      </c>
      <c r="FZ269" s="184">
        <v>6024</v>
      </c>
      <c r="GA269" s="184">
        <v>0</v>
      </c>
      <c r="GB269" s="184">
        <v>0</v>
      </c>
      <c r="GC269" s="184">
        <v>0</v>
      </c>
      <c r="GD269" s="184">
        <v>0</v>
      </c>
      <c r="GE269" s="184">
        <v>0</v>
      </c>
      <c r="GF269" s="184">
        <v>0</v>
      </c>
      <c r="GG269" s="184">
        <v>0</v>
      </c>
      <c r="GH269" s="184">
        <v>0</v>
      </c>
      <c r="GI269" s="184"/>
      <c r="GJ269" s="184">
        <f ca="1">SUM(OFFSET(FW269,,1):GI269)</f>
        <v>6024</v>
      </c>
      <c r="GK269" s="185"/>
      <c r="GL269" s="184">
        <v>0</v>
      </c>
      <c r="GM269" s="184">
        <v>0</v>
      </c>
      <c r="GN269" s="184">
        <v>0</v>
      </c>
      <c r="GO269" s="184">
        <v>6024</v>
      </c>
      <c r="GP269" s="184">
        <v>0</v>
      </c>
      <c r="GQ269" s="184">
        <v>0</v>
      </c>
      <c r="GR269" s="184">
        <v>0</v>
      </c>
      <c r="GS269" s="184">
        <v>0</v>
      </c>
      <c r="GT269" s="184">
        <v>0</v>
      </c>
      <c r="GU269" s="184">
        <v>0</v>
      </c>
      <c r="GV269" s="184">
        <v>0</v>
      </c>
      <c r="GW269" s="184">
        <v>0</v>
      </c>
      <c r="GX269" s="184"/>
      <c r="GY269" s="184">
        <f ca="1">SUM(OFFSET(GL269,,1):GX269)</f>
        <v>6024</v>
      </c>
    </row>
    <row r="270" spans="1:207" s="137" customFormat="1" ht="12" customHeight="1">
      <c r="A270" s="172" t="str">
        <f t="shared" ca="1" si="454"/>
        <v>#showrow</v>
      </c>
      <c r="B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61">
        <f t="shared" si="455"/>
        <v>8701</v>
      </c>
      <c r="V270" s="186">
        <v>8701</v>
      </c>
      <c r="W270" s="133"/>
      <c r="Y270" s="133"/>
      <c r="Z270" s="133"/>
      <c r="AA270" s="183">
        <f t="shared" si="456"/>
        <v>8701</v>
      </c>
      <c r="AB270" s="183" t="s">
        <v>346</v>
      </c>
      <c r="AC270" s="184"/>
      <c r="AD270" s="184">
        <v>0</v>
      </c>
      <c r="AE270" s="184">
        <v>0</v>
      </c>
      <c r="AF270" s="184">
        <v>0</v>
      </c>
      <c r="AG270" s="184">
        <v>0</v>
      </c>
      <c r="AH270" s="184">
        <v>0</v>
      </c>
      <c r="AI270" s="184">
        <v>0</v>
      </c>
      <c r="AJ270" s="184">
        <v>0</v>
      </c>
      <c r="AK270" s="184">
        <v>0</v>
      </c>
      <c r="AL270" s="184">
        <v>0</v>
      </c>
      <c r="AM270" s="184">
        <v>0</v>
      </c>
      <c r="AN270" s="184">
        <v>1077245.2078962901</v>
      </c>
      <c r="AO270" s="184"/>
      <c r="AP270" s="184">
        <f ca="1">SUM(OFFSET(AC270,,1):AO270)</f>
        <v>1077245.2078962901</v>
      </c>
      <c r="AQ270" s="185"/>
      <c r="AR270" s="184">
        <v>0</v>
      </c>
      <c r="AS270" s="184">
        <v>0</v>
      </c>
      <c r="AT270" s="184">
        <v>0</v>
      </c>
      <c r="AU270" s="184">
        <v>0</v>
      </c>
      <c r="AV270" s="184">
        <v>0</v>
      </c>
      <c r="AW270" s="184">
        <v>0</v>
      </c>
      <c r="AX270" s="184">
        <v>0</v>
      </c>
      <c r="AY270" s="184">
        <v>0</v>
      </c>
      <c r="AZ270" s="184">
        <v>0</v>
      </c>
      <c r="BA270" s="184">
        <v>0</v>
      </c>
      <c r="BB270" s="184">
        <v>0</v>
      </c>
      <c r="BC270" s="184">
        <v>1077245</v>
      </c>
      <c r="BD270" s="184"/>
      <c r="BE270" s="184">
        <f ca="1">SUM(OFFSET(AR270,,1):BD270)</f>
        <v>1077245</v>
      </c>
      <c r="BF270" s="185"/>
      <c r="BG270" s="184">
        <f t="shared" ca="1" si="459"/>
        <v>0</v>
      </c>
      <c r="BH270" s="184">
        <f t="shared" ca="1" si="459"/>
        <v>0</v>
      </c>
      <c r="BI270" s="184">
        <f t="shared" ca="1" si="459"/>
        <v>0</v>
      </c>
      <c r="BJ270" s="184">
        <f t="shared" ca="1" si="459"/>
        <v>0</v>
      </c>
      <c r="BK270" s="184">
        <f t="shared" ca="1" si="459"/>
        <v>0</v>
      </c>
      <c r="BL270" s="184">
        <f t="shared" ca="1" si="459"/>
        <v>0</v>
      </c>
      <c r="BM270" s="184">
        <f t="shared" ca="1" si="459"/>
        <v>0</v>
      </c>
      <c r="BN270" s="184">
        <f t="shared" ca="1" si="459"/>
        <v>0</v>
      </c>
      <c r="BO270" s="184">
        <f t="shared" ca="1" si="459"/>
        <v>0</v>
      </c>
      <c r="BP270" s="184">
        <f t="shared" ca="1" si="459"/>
        <v>0</v>
      </c>
      <c r="BQ270" s="184">
        <f t="shared" ca="1" si="459"/>
        <v>0</v>
      </c>
      <c r="BR270" s="184">
        <f t="shared" ca="1" si="459"/>
        <v>-0.20789629011414945</v>
      </c>
      <c r="BS270" s="184"/>
      <c r="BT270" s="184">
        <f ca="1">SUM(OFFSET(BG270,,1):BS270)</f>
        <v>-0.20789629011414945</v>
      </c>
      <c r="BU270" s="185"/>
      <c r="BV270" s="184">
        <v>0</v>
      </c>
      <c r="BW270" s="184">
        <v>0</v>
      </c>
      <c r="BX270" s="184">
        <v>0</v>
      </c>
      <c r="BY270" s="184">
        <v>0</v>
      </c>
      <c r="BZ270" s="184">
        <v>0</v>
      </c>
      <c r="CA270" s="184">
        <v>0</v>
      </c>
      <c r="CB270" s="184">
        <v>0</v>
      </c>
      <c r="CC270" s="184">
        <v>0</v>
      </c>
      <c r="CD270" s="184">
        <v>0</v>
      </c>
      <c r="CE270" s="184">
        <v>0</v>
      </c>
      <c r="CF270" s="184">
        <v>0</v>
      </c>
      <c r="CG270" s="184">
        <v>1048885</v>
      </c>
      <c r="CH270" s="184"/>
      <c r="CI270" s="184">
        <f ca="1">SUM(OFFSET(BV270,,1):CH270)</f>
        <v>1048885</v>
      </c>
      <c r="CJ270" s="185"/>
      <c r="CK270" s="184">
        <v>0</v>
      </c>
      <c r="CL270" s="184">
        <v>0</v>
      </c>
      <c r="CM270" s="184">
        <v>0</v>
      </c>
      <c r="CN270" s="184">
        <v>0</v>
      </c>
      <c r="CO270" s="184">
        <v>0</v>
      </c>
      <c r="CP270" s="184">
        <v>0</v>
      </c>
      <c r="CQ270" s="184">
        <v>0</v>
      </c>
      <c r="CR270" s="184">
        <v>0</v>
      </c>
      <c r="CS270" s="184">
        <v>0</v>
      </c>
      <c r="CT270" s="184">
        <v>0</v>
      </c>
      <c r="CU270" s="184">
        <v>0</v>
      </c>
      <c r="CV270" s="184">
        <v>1048885</v>
      </c>
      <c r="CW270" s="184"/>
      <c r="CX270" s="184">
        <f ca="1">SUM(OFFSET(CK270,,1):CW270)</f>
        <v>1048885</v>
      </c>
      <c r="CY270" s="185"/>
      <c r="CZ270" s="184">
        <v>0</v>
      </c>
      <c r="DA270" s="184">
        <v>0</v>
      </c>
      <c r="DB270" s="184">
        <v>0</v>
      </c>
      <c r="DC270" s="184">
        <v>0</v>
      </c>
      <c r="DD270" s="184">
        <v>0</v>
      </c>
      <c r="DE270" s="184">
        <v>0</v>
      </c>
      <c r="DF270" s="184">
        <v>0</v>
      </c>
      <c r="DG270" s="184">
        <v>0</v>
      </c>
      <c r="DH270" s="184">
        <v>0</v>
      </c>
      <c r="DI270" s="184">
        <v>0</v>
      </c>
      <c r="DJ270" s="184">
        <v>0</v>
      </c>
      <c r="DK270" s="184">
        <v>1048885</v>
      </c>
      <c r="DL270" s="184"/>
      <c r="DM270" s="184">
        <f ca="1">SUM(OFFSET(CZ270,,1):DL270)</f>
        <v>1048885</v>
      </c>
      <c r="DN270" s="185"/>
      <c r="DO270" s="184">
        <v>0</v>
      </c>
      <c r="DP270" s="184">
        <v>0</v>
      </c>
      <c r="DQ270" s="184">
        <v>0</v>
      </c>
      <c r="DR270" s="184">
        <v>0</v>
      </c>
      <c r="DS270" s="184">
        <v>0</v>
      </c>
      <c r="DT270" s="184">
        <v>0</v>
      </c>
      <c r="DU270" s="184">
        <v>0</v>
      </c>
      <c r="DV270" s="184">
        <v>0</v>
      </c>
      <c r="DW270" s="184">
        <v>0</v>
      </c>
      <c r="DX270" s="184">
        <v>0</v>
      </c>
      <c r="DY270" s="184">
        <v>0</v>
      </c>
      <c r="DZ270" s="184">
        <v>1048885</v>
      </c>
      <c r="EA270" s="184"/>
      <c r="EB270" s="184">
        <f ca="1">SUM(OFFSET(DO270,,1):EA270)</f>
        <v>1048885</v>
      </c>
      <c r="EC270" s="185"/>
      <c r="ED270" s="184">
        <v>0</v>
      </c>
      <c r="EE270" s="184">
        <v>0</v>
      </c>
      <c r="EF270" s="184">
        <v>0</v>
      </c>
      <c r="EG270" s="184">
        <v>0</v>
      </c>
      <c r="EH270" s="184">
        <v>0</v>
      </c>
      <c r="EI270" s="184">
        <v>0</v>
      </c>
      <c r="EJ270" s="184">
        <v>0</v>
      </c>
      <c r="EK270" s="184">
        <v>0</v>
      </c>
      <c r="EL270" s="184">
        <v>0</v>
      </c>
      <c r="EM270" s="184">
        <v>0</v>
      </c>
      <c r="EN270" s="184">
        <v>0</v>
      </c>
      <c r="EO270" s="184">
        <v>1048885</v>
      </c>
      <c r="EP270" s="184"/>
      <c r="EQ270" s="184">
        <f ca="1">SUM(OFFSET(ED270,,1):EP270)</f>
        <v>1048885</v>
      </c>
      <c r="ER270" s="185"/>
      <c r="ES270" s="184">
        <v>0</v>
      </c>
      <c r="ET270" s="184">
        <v>0</v>
      </c>
      <c r="EU270" s="184">
        <v>0</v>
      </c>
      <c r="EV270" s="184">
        <v>0</v>
      </c>
      <c r="EW270" s="184">
        <v>0</v>
      </c>
      <c r="EX270" s="184">
        <v>0</v>
      </c>
      <c r="EY270" s="184">
        <v>0</v>
      </c>
      <c r="EZ270" s="184">
        <v>0</v>
      </c>
      <c r="FA270" s="184">
        <v>0</v>
      </c>
      <c r="FB270" s="184">
        <v>0</v>
      </c>
      <c r="FC270" s="184">
        <v>0</v>
      </c>
      <c r="FD270" s="184">
        <v>1048885</v>
      </c>
      <c r="FE270" s="184"/>
      <c r="FF270" s="184">
        <f ca="1">SUM(OFFSET(ES270,,1):FE270)</f>
        <v>1048885</v>
      </c>
      <c r="FG270" s="185"/>
      <c r="FH270" s="184">
        <v>0</v>
      </c>
      <c r="FI270" s="184">
        <v>0</v>
      </c>
      <c r="FJ270" s="184">
        <v>0</v>
      </c>
      <c r="FK270" s="184">
        <v>0</v>
      </c>
      <c r="FL270" s="184">
        <v>0</v>
      </c>
      <c r="FM270" s="184">
        <v>0</v>
      </c>
      <c r="FN270" s="184">
        <v>0</v>
      </c>
      <c r="FO270" s="184">
        <v>0</v>
      </c>
      <c r="FP270" s="184">
        <v>0</v>
      </c>
      <c r="FQ270" s="184">
        <v>0</v>
      </c>
      <c r="FR270" s="184">
        <v>0</v>
      </c>
      <c r="FS270" s="184">
        <v>1048885</v>
      </c>
      <c r="FT270" s="184"/>
      <c r="FU270" s="184">
        <f ca="1">SUM(OFFSET(FH270,,1):FT270)</f>
        <v>1048885</v>
      </c>
      <c r="FV270" s="185"/>
      <c r="FW270" s="184">
        <v>0</v>
      </c>
      <c r="FX270" s="184">
        <v>0</v>
      </c>
      <c r="FY270" s="184">
        <v>0</v>
      </c>
      <c r="FZ270" s="184">
        <v>0</v>
      </c>
      <c r="GA270" s="184">
        <v>0</v>
      </c>
      <c r="GB270" s="184">
        <v>0</v>
      </c>
      <c r="GC270" s="184">
        <v>0</v>
      </c>
      <c r="GD270" s="184">
        <v>0</v>
      </c>
      <c r="GE270" s="184">
        <v>0</v>
      </c>
      <c r="GF270" s="184">
        <v>0</v>
      </c>
      <c r="GG270" s="184">
        <v>0</v>
      </c>
      <c r="GH270" s="184">
        <v>1048885</v>
      </c>
      <c r="GI270" s="184"/>
      <c r="GJ270" s="184">
        <f ca="1">SUM(OFFSET(FW270,,1):GI270)</f>
        <v>1048885</v>
      </c>
      <c r="GK270" s="185"/>
      <c r="GL270" s="184">
        <v>0</v>
      </c>
      <c r="GM270" s="184">
        <v>0</v>
      </c>
      <c r="GN270" s="184">
        <v>0</v>
      </c>
      <c r="GO270" s="184">
        <v>0</v>
      </c>
      <c r="GP270" s="184">
        <v>0</v>
      </c>
      <c r="GQ270" s="184">
        <v>0</v>
      </c>
      <c r="GR270" s="184">
        <v>0</v>
      </c>
      <c r="GS270" s="184">
        <v>0</v>
      </c>
      <c r="GT270" s="184">
        <v>0</v>
      </c>
      <c r="GU270" s="184">
        <v>0</v>
      </c>
      <c r="GV270" s="184">
        <v>0</v>
      </c>
      <c r="GW270" s="184">
        <v>1048885</v>
      </c>
      <c r="GX270" s="184"/>
      <c r="GY270" s="184">
        <f ca="1">SUM(OFFSET(GL270,,1):GX270)</f>
        <v>1048885</v>
      </c>
    </row>
    <row r="271" spans="1:207" s="137" customFormat="1" ht="12" customHeight="1">
      <c r="A271" s="172" t="str">
        <f t="shared" ca="1" si="454"/>
        <v>#showrow</v>
      </c>
      <c r="B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61">
        <f t="shared" si="455"/>
        <v>8702</v>
      </c>
      <c r="V271" s="186">
        <v>8702</v>
      </c>
      <c r="W271" s="133"/>
      <c r="Y271" s="133"/>
      <c r="Z271" s="133"/>
      <c r="AA271" s="183">
        <f t="shared" si="456"/>
        <v>8702</v>
      </c>
      <c r="AB271" s="183" t="s">
        <v>347</v>
      </c>
      <c r="AC271" s="184"/>
      <c r="AD271" s="184">
        <v>0</v>
      </c>
      <c r="AE271" s="184">
        <v>0</v>
      </c>
      <c r="AF271" s="184">
        <v>0</v>
      </c>
      <c r="AG271" s="184">
        <v>0</v>
      </c>
      <c r="AH271" s="184">
        <v>0</v>
      </c>
      <c r="AI271" s="184">
        <v>0</v>
      </c>
      <c r="AJ271" s="184">
        <v>0</v>
      </c>
      <c r="AK271" s="184">
        <v>0</v>
      </c>
      <c r="AL271" s="184">
        <v>0</v>
      </c>
      <c r="AM271" s="184">
        <v>0</v>
      </c>
      <c r="AN271" s="184">
        <v>1077245.2078962901</v>
      </c>
      <c r="AO271" s="184"/>
      <c r="AP271" s="184">
        <f ca="1">SUM(OFFSET(AC271,,1):AO271)</f>
        <v>1077245.2078962901</v>
      </c>
      <c r="AQ271" s="185"/>
      <c r="AR271" s="184">
        <v>0</v>
      </c>
      <c r="AS271" s="184">
        <v>0</v>
      </c>
      <c r="AT271" s="184">
        <v>0</v>
      </c>
      <c r="AU271" s="184">
        <v>0</v>
      </c>
      <c r="AV271" s="184">
        <v>0</v>
      </c>
      <c r="AW271" s="184">
        <v>0</v>
      </c>
      <c r="AX271" s="184">
        <v>0</v>
      </c>
      <c r="AY271" s="184">
        <v>0</v>
      </c>
      <c r="AZ271" s="184">
        <v>0</v>
      </c>
      <c r="BA271" s="184">
        <v>0</v>
      </c>
      <c r="BB271" s="184">
        <v>0</v>
      </c>
      <c r="BC271" s="184">
        <v>1077245</v>
      </c>
      <c r="BD271" s="184"/>
      <c r="BE271" s="184">
        <f ca="1">SUM(OFFSET(AR271,,1):BD271)</f>
        <v>1077245</v>
      </c>
      <c r="BF271" s="185"/>
      <c r="BG271" s="184">
        <f t="shared" ref="BG271:BR280" ca="1" si="460">OFFSET($AR271,,COLUMN()-COLUMN($BG271))-OFFSET($AC271,,COLUMN()-COLUMN($BG271))</f>
        <v>0</v>
      </c>
      <c r="BH271" s="184">
        <f t="shared" ca="1" si="460"/>
        <v>0</v>
      </c>
      <c r="BI271" s="184">
        <f t="shared" ca="1" si="460"/>
        <v>0</v>
      </c>
      <c r="BJ271" s="184">
        <f t="shared" ca="1" si="460"/>
        <v>0</v>
      </c>
      <c r="BK271" s="184">
        <f t="shared" ca="1" si="460"/>
        <v>0</v>
      </c>
      <c r="BL271" s="184">
        <f t="shared" ca="1" si="460"/>
        <v>0</v>
      </c>
      <c r="BM271" s="184">
        <f t="shared" ca="1" si="460"/>
        <v>0</v>
      </c>
      <c r="BN271" s="184">
        <f t="shared" ca="1" si="460"/>
        <v>0</v>
      </c>
      <c r="BO271" s="184">
        <f t="shared" ca="1" si="460"/>
        <v>0</v>
      </c>
      <c r="BP271" s="184">
        <f t="shared" ca="1" si="460"/>
        <v>0</v>
      </c>
      <c r="BQ271" s="184">
        <f t="shared" ca="1" si="460"/>
        <v>0</v>
      </c>
      <c r="BR271" s="184">
        <f t="shared" ca="1" si="460"/>
        <v>-0.20789629011414945</v>
      </c>
      <c r="BS271" s="184"/>
      <c r="BT271" s="184">
        <f ca="1">SUM(OFFSET(BG271,,1):BS271)</f>
        <v>-0.20789629011414945</v>
      </c>
      <c r="BU271" s="185"/>
      <c r="BV271" s="184">
        <v>0</v>
      </c>
      <c r="BW271" s="184">
        <v>0</v>
      </c>
      <c r="BX271" s="184">
        <v>0</v>
      </c>
      <c r="BY271" s="184">
        <v>0</v>
      </c>
      <c r="BZ271" s="184">
        <v>0</v>
      </c>
      <c r="CA271" s="184">
        <v>0</v>
      </c>
      <c r="CB271" s="184">
        <v>0</v>
      </c>
      <c r="CC271" s="184">
        <v>0</v>
      </c>
      <c r="CD271" s="184">
        <v>0</v>
      </c>
      <c r="CE271" s="184">
        <v>0</v>
      </c>
      <c r="CF271" s="184">
        <v>0</v>
      </c>
      <c r="CG271" s="184">
        <v>950552</v>
      </c>
      <c r="CH271" s="184"/>
      <c r="CI271" s="184">
        <f ca="1">SUM(OFFSET(BV271,,1):CH271)</f>
        <v>950552</v>
      </c>
      <c r="CJ271" s="185"/>
      <c r="CK271" s="184">
        <v>0</v>
      </c>
      <c r="CL271" s="184">
        <v>0</v>
      </c>
      <c r="CM271" s="184">
        <v>0</v>
      </c>
      <c r="CN271" s="184">
        <v>0</v>
      </c>
      <c r="CO271" s="184">
        <v>0</v>
      </c>
      <c r="CP271" s="184">
        <v>0</v>
      </c>
      <c r="CQ271" s="184">
        <v>0</v>
      </c>
      <c r="CR271" s="184">
        <v>0</v>
      </c>
      <c r="CS271" s="184">
        <v>0</v>
      </c>
      <c r="CT271" s="184">
        <v>0</v>
      </c>
      <c r="CU271" s="184">
        <v>0</v>
      </c>
      <c r="CV271" s="184">
        <v>950552</v>
      </c>
      <c r="CW271" s="184"/>
      <c r="CX271" s="184">
        <f ca="1">SUM(OFFSET(CK271,,1):CW271)</f>
        <v>950552</v>
      </c>
      <c r="CY271" s="185"/>
      <c r="CZ271" s="184">
        <v>0</v>
      </c>
      <c r="DA271" s="184">
        <v>0</v>
      </c>
      <c r="DB271" s="184">
        <v>0</v>
      </c>
      <c r="DC271" s="184">
        <v>0</v>
      </c>
      <c r="DD271" s="184">
        <v>0</v>
      </c>
      <c r="DE271" s="184">
        <v>0</v>
      </c>
      <c r="DF271" s="184">
        <v>0</v>
      </c>
      <c r="DG271" s="184">
        <v>0</v>
      </c>
      <c r="DH271" s="184">
        <v>0</v>
      </c>
      <c r="DI271" s="184">
        <v>0</v>
      </c>
      <c r="DJ271" s="184">
        <v>0</v>
      </c>
      <c r="DK271" s="184">
        <v>950552</v>
      </c>
      <c r="DL271" s="184"/>
      <c r="DM271" s="184">
        <f ca="1">SUM(OFFSET(CZ271,,1):DL271)</f>
        <v>950552</v>
      </c>
      <c r="DN271" s="185"/>
      <c r="DO271" s="184">
        <v>0</v>
      </c>
      <c r="DP271" s="184">
        <v>0</v>
      </c>
      <c r="DQ271" s="184">
        <v>0</v>
      </c>
      <c r="DR271" s="184">
        <v>0</v>
      </c>
      <c r="DS271" s="184">
        <v>0</v>
      </c>
      <c r="DT271" s="184">
        <v>0</v>
      </c>
      <c r="DU271" s="184">
        <v>0</v>
      </c>
      <c r="DV271" s="184">
        <v>0</v>
      </c>
      <c r="DW271" s="184">
        <v>0</v>
      </c>
      <c r="DX271" s="184">
        <v>0</v>
      </c>
      <c r="DY271" s="184">
        <v>0</v>
      </c>
      <c r="DZ271" s="184">
        <v>950552</v>
      </c>
      <c r="EA271" s="184"/>
      <c r="EB271" s="184">
        <f ca="1">SUM(OFFSET(DO271,,1):EA271)</f>
        <v>950552</v>
      </c>
      <c r="EC271" s="185"/>
      <c r="ED271" s="184">
        <v>0</v>
      </c>
      <c r="EE271" s="184">
        <v>0</v>
      </c>
      <c r="EF271" s="184">
        <v>0</v>
      </c>
      <c r="EG271" s="184">
        <v>0</v>
      </c>
      <c r="EH271" s="184">
        <v>0</v>
      </c>
      <c r="EI271" s="184">
        <v>0</v>
      </c>
      <c r="EJ271" s="184">
        <v>0</v>
      </c>
      <c r="EK271" s="184">
        <v>0</v>
      </c>
      <c r="EL271" s="184">
        <v>0</v>
      </c>
      <c r="EM271" s="184">
        <v>0</v>
      </c>
      <c r="EN271" s="184">
        <v>0</v>
      </c>
      <c r="EO271" s="184">
        <v>950552</v>
      </c>
      <c r="EP271" s="184"/>
      <c r="EQ271" s="184">
        <f ca="1">SUM(OFFSET(ED271,,1):EP271)</f>
        <v>950552</v>
      </c>
      <c r="ER271" s="185"/>
      <c r="ES271" s="184">
        <v>0</v>
      </c>
      <c r="ET271" s="184">
        <v>0</v>
      </c>
      <c r="EU271" s="184">
        <v>0</v>
      </c>
      <c r="EV271" s="184">
        <v>0</v>
      </c>
      <c r="EW271" s="184">
        <v>0</v>
      </c>
      <c r="EX271" s="184">
        <v>0</v>
      </c>
      <c r="EY271" s="184">
        <v>0</v>
      </c>
      <c r="EZ271" s="184">
        <v>0</v>
      </c>
      <c r="FA271" s="184">
        <v>0</v>
      </c>
      <c r="FB271" s="184">
        <v>0</v>
      </c>
      <c r="FC271" s="184">
        <v>0</v>
      </c>
      <c r="FD271" s="184">
        <v>950552</v>
      </c>
      <c r="FE271" s="184"/>
      <c r="FF271" s="184">
        <f ca="1">SUM(OFFSET(ES271,,1):FE271)</f>
        <v>950552</v>
      </c>
      <c r="FG271" s="185"/>
      <c r="FH271" s="184">
        <v>0</v>
      </c>
      <c r="FI271" s="184">
        <v>0</v>
      </c>
      <c r="FJ271" s="184">
        <v>0</v>
      </c>
      <c r="FK271" s="184">
        <v>0</v>
      </c>
      <c r="FL271" s="184">
        <v>0</v>
      </c>
      <c r="FM271" s="184">
        <v>0</v>
      </c>
      <c r="FN271" s="184">
        <v>0</v>
      </c>
      <c r="FO271" s="184">
        <v>0</v>
      </c>
      <c r="FP271" s="184">
        <v>0</v>
      </c>
      <c r="FQ271" s="184">
        <v>0</v>
      </c>
      <c r="FR271" s="184">
        <v>0</v>
      </c>
      <c r="FS271" s="184">
        <v>950552</v>
      </c>
      <c r="FT271" s="184"/>
      <c r="FU271" s="184">
        <f ca="1">SUM(OFFSET(FH271,,1):FT271)</f>
        <v>950552</v>
      </c>
      <c r="FV271" s="185"/>
      <c r="FW271" s="184">
        <v>0</v>
      </c>
      <c r="FX271" s="184">
        <v>0</v>
      </c>
      <c r="FY271" s="184">
        <v>0</v>
      </c>
      <c r="FZ271" s="184">
        <v>0</v>
      </c>
      <c r="GA271" s="184">
        <v>0</v>
      </c>
      <c r="GB271" s="184">
        <v>0</v>
      </c>
      <c r="GC271" s="184">
        <v>0</v>
      </c>
      <c r="GD271" s="184">
        <v>0</v>
      </c>
      <c r="GE271" s="184">
        <v>0</v>
      </c>
      <c r="GF271" s="184">
        <v>0</v>
      </c>
      <c r="GG271" s="184">
        <v>0</v>
      </c>
      <c r="GH271" s="184">
        <v>950552</v>
      </c>
      <c r="GI271" s="184"/>
      <c r="GJ271" s="184">
        <f ca="1">SUM(OFFSET(FW271,,1):GI271)</f>
        <v>950552</v>
      </c>
      <c r="GK271" s="185"/>
      <c r="GL271" s="184">
        <v>0</v>
      </c>
      <c r="GM271" s="184">
        <v>0</v>
      </c>
      <c r="GN271" s="184">
        <v>0</v>
      </c>
      <c r="GO271" s="184">
        <v>0</v>
      </c>
      <c r="GP271" s="184">
        <v>0</v>
      </c>
      <c r="GQ271" s="184">
        <v>0</v>
      </c>
      <c r="GR271" s="184">
        <v>0</v>
      </c>
      <c r="GS271" s="184">
        <v>0</v>
      </c>
      <c r="GT271" s="184">
        <v>0</v>
      </c>
      <c r="GU271" s="184">
        <v>0</v>
      </c>
      <c r="GV271" s="184">
        <v>0</v>
      </c>
      <c r="GW271" s="184">
        <v>950552</v>
      </c>
      <c r="GX271" s="184"/>
      <c r="GY271" s="184">
        <f ca="1">SUM(OFFSET(GL271,,1):GX271)</f>
        <v>950552</v>
      </c>
    </row>
    <row r="272" spans="1:207" s="137" customFormat="1" ht="12" customHeight="1">
      <c r="A272" s="172" t="str">
        <f t="shared" ca="1" si="454"/>
        <v>#showrow</v>
      </c>
      <c r="B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61">
        <f t="shared" ref="U272:U295" si="461">V272</f>
        <v>8703</v>
      </c>
      <c r="V272" s="186">
        <v>8703</v>
      </c>
      <c r="W272" s="133"/>
      <c r="Y272" s="133"/>
      <c r="Z272" s="133"/>
      <c r="AA272" s="183">
        <f t="shared" ref="AA272:AA295" si="462">V272</f>
        <v>8703</v>
      </c>
      <c r="AB272" s="183" t="s">
        <v>348</v>
      </c>
      <c r="AC272" s="184"/>
      <c r="AD272" s="184">
        <v>0</v>
      </c>
      <c r="AE272" s="184">
        <v>0</v>
      </c>
      <c r="AF272" s="184">
        <v>0</v>
      </c>
      <c r="AG272" s="184">
        <v>0</v>
      </c>
      <c r="AH272" s="184">
        <v>0</v>
      </c>
      <c r="AI272" s="184">
        <v>0</v>
      </c>
      <c r="AJ272" s="184">
        <v>0</v>
      </c>
      <c r="AK272" s="184">
        <v>0</v>
      </c>
      <c r="AL272" s="184">
        <v>0</v>
      </c>
      <c r="AM272" s="184">
        <v>0</v>
      </c>
      <c r="AN272" s="184">
        <v>976253.46965601202</v>
      </c>
      <c r="AO272" s="184"/>
      <c r="AP272" s="184">
        <f ca="1">SUM(OFFSET(AC272,,1):AO272)</f>
        <v>976253.46965601202</v>
      </c>
      <c r="AQ272" s="185"/>
      <c r="AR272" s="184">
        <v>0</v>
      </c>
      <c r="AS272" s="184">
        <v>0</v>
      </c>
      <c r="AT272" s="184">
        <v>0</v>
      </c>
      <c r="AU272" s="184">
        <v>0</v>
      </c>
      <c r="AV272" s="184">
        <v>0</v>
      </c>
      <c r="AW272" s="184">
        <v>0</v>
      </c>
      <c r="AX272" s="184">
        <v>0</v>
      </c>
      <c r="AY272" s="184">
        <v>0</v>
      </c>
      <c r="AZ272" s="184">
        <v>0</v>
      </c>
      <c r="BA272" s="184">
        <v>0</v>
      </c>
      <c r="BB272" s="184">
        <v>0</v>
      </c>
      <c r="BC272" s="184">
        <v>976253</v>
      </c>
      <c r="BD272" s="184"/>
      <c r="BE272" s="184">
        <f ca="1">SUM(OFFSET(AR272,,1):BD272)</f>
        <v>976253</v>
      </c>
      <c r="BF272" s="185"/>
      <c r="BG272" s="184">
        <f t="shared" ca="1" si="460"/>
        <v>0</v>
      </c>
      <c r="BH272" s="184">
        <f t="shared" ca="1" si="460"/>
        <v>0</v>
      </c>
      <c r="BI272" s="184">
        <f t="shared" ca="1" si="460"/>
        <v>0</v>
      </c>
      <c r="BJ272" s="184">
        <f t="shared" ca="1" si="460"/>
        <v>0</v>
      </c>
      <c r="BK272" s="184">
        <f t="shared" ca="1" si="460"/>
        <v>0</v>
      </c>
      <c r="BL272" s="184">
        <f t="shared" ca="1" si="460"/>
        <v>0</v>
      </c>
      <c r="BM272" s="184">
        <f t="shared" ca="1" si="460"/>
        <v>0</v>
      </c>
      <c r="BN272" s="184">
        <f t="shared" ca="1" si="460"/>
        <v>0</v>
      </c>
      <c r="BO272" s="184">
        <f t="shared" ca="1" si="460"/>
        <v>0</v>
      </c>
      <c r="BP272" s="184">
        <f t="shared" ca="1" si="460"/>
        <v>0</v>
      </c>
      <c r="BQ272" s="184">
        <f t="shared" ca="1" si="460"/>
        <v>0</v>
      </c>
      <c r="BR272" s="184">
        <f t="shared" ca="1" si="460"/>
        <v>-0.46965601202100515</v>
      </c>
      <c r="BS272" s="184"/>
      <c r="BT272" s="184">
        <f ca="1">SUM(OFFSET(BG272,,1):BS272)</f>
        <v>-0.46965601202100515</v>
      </c>
      <c r="BU272" s="185"/>
      <c r="BV272" s="184">
        <v>0</v>
      </c>
      <c r="BW272" s="184">
        <v>0</v>
      </c>
      <c r="BX272" s="184">
        <v>0</v>
      </c>
      <c r="BY272" s="184">
        <v>0</v>
      </c>
      <c r="BZ272" s="184">
        <v>0</v>
      </c>
      <c r="CA272" s="184">
        <v>0</v>
      </c>
      <c r="CB272" s="184">
        <v>0</v>
      </c>
      <c r="CC272" s="184">
        <v>0</v>
      </c>
      <c r="CD272" s="184">
        <v>0</v>
      </c>
      <c r="CE272" s="184">
        <v>0</v>
      </c>
      <c r="CF272" s="184">
        <v>0</v>
      </c>
      <c r="CG272" s="184">
        <v>1048885</v>
      </c>
      <c r="CH272" s="184"/>
      <c r="CI272" s="184">
        <f ca="1">SUM(OFFSET(BV272,,1):CH272)</f>
        <v>1048885</v>
      </c>
      <c r="CJ272" s="185"/>
      <c r="CK272" s="184">
        <v>0</v>
      </c>
      <c r="CL272" s="184">
        <v>0</v>
      </c>
      <c r="CM272" s="184">
        <v>0</v>
      </c>
      <c r="CN272" s="184">
        <v>0</v>
      </c>
      <c r="CO272" s="184">
        <v>0</v>
      </c>
      <c r="CP272" s="184">
        <v>0</v>
      </c>
      <c r="CQ272" s="184">
        <v>0</v>
      </c>
      <c r="CR272" s="184">
        <v>0</v>
      </c>
      <c r="CS272" s="184">
        <v>0</v>
      </c>
      <c r="CT272" s="184">
        <v>0</v>
      </c>
      <c r="CU272" s="184">
        <v>0</v>
      </c>
      <c r="CV272" s="184">
        <v>1048885</v>
      </c>
      <c r="CW272" s="184"/>
      <c r="CX272" s="184">
        <f ca="1">SUM(OFFSET(CK272,,1):CW272)</f>
        <v>1048885</v>
      </c>
      <c r="CY272" s="185"/>
      <c r="CZ272" s="184">
        <v>0</v>
      </c>
      <c r="DA272" s="184">
        <v>0</v>
      </c>
      <c r="DB272" s="184">
        <v>0</v>
      </c>
      <c r="DC272" s="184">
        <v>0</v>
      </c>
      <c r="DD272" s="184">
        <v>0</v>
      </c>
      <c r="DE272" s="184">
        <v>0</v>
      </c>
      <c r="DF272" s="184">
        <v>0</v>
      </c>
      <c r="DG272" s="184">
        <v>0</v>
      </c>
      <c r="DH272" s="184">
        <v>0</v>
      </c>
      <c r="DI272" s="184">
        <v>0</v>
      </c>
      <c r="DJ272" s="184">
        <v>0</v>
      </c>
      <c r="DK272" s="184">
        <v>1048885</v>
      </c>
      <c r="DL272" s="184"/>
      <c r="DM272" s="184">
        <f ca="1">SUM(OFFSET(CZ272,,1):DL272)</f>
        <v>1048885</v>
      </c>
      <c r="DN272" s="185"/>
      <c r="DO272" s="184">
        <v>0</v>
      </c>
      <c r="DP272" s="184">
        <v>0</v>
      </c>
      <c r="DQ272" s="184">
        <v>0</v>
      </c>
      <c r="DR272" s="184">
        <v>0</v>
      </c>
      <c r="DS272" s="184">
        <v>0</v>
      </c>
      <c r="DT272" s="184">
        <v>0</v>
      </c>
      <c r="DU272" s="184">
        <v>0</v>
      </c>
      <c r="DV272" s="184">
        <v>0</v>
      </c>
      <c r="DW272" s="184">
        <v>0</v>
      </c>
      <c r="DX272" s="184">
        <v>0</v>
      </c>
      <c r="DY272" s="184">
        <v>0</v>
      </c>
      <c r="DZ272" s="184">
        <v>1048885</v>
      </c>
      <c r="EA272" s="184"/>
      <c r="EB272" s="184">
        <f ca="1">SUM(OFFSET(DO272,,1):EA272)</f>
        <v>1048885</v>
      </c>
      <c r="EC272" s="185"/>
      <c r="ED272" s="184">
        <v>0</v>
      </c>
      <c r="EE272" s="184">
        <v>0</v>
      </c>
      <c r="EF272" s="184">
        <v>0</v>
      </c>
      <c r="EG272" s="184">
        <v>0</v>
      </c>
      <c r="EH272" s="184">
        <v>0</v>
      </c>
      <c r="EI272" s="184">
        <v>0</v>
      </c>
      <c r="EJ272" s="184">
        <v>0</v>
      </c>
      <c r="EK272" s="184">
        <v>0</v>
      </c>
      <c r="EL272" s="184">
        <v>0</v>
      </c>
      <c r="EM272" s="184">
        <v>0</v>
      </c>
      <c r="EN272" s="184">
        <v>0</v>
      </c>
      <c r="EO272" s="184">
        <v>1048885</v>
      </c>
      <c r="EP272" s="184"/>
      <c r="EQ272" s="184">
        <f ca="1">SUM(OFFSET(ED272,,1):EP272)</f>
        <v>1048885</v>
      </c>
      <c r="ER272" s="185"/>
      <c r="ES272" s="184">
        <v>0</v>
      </c>
      <c r="ET272" s="184">
        <v>0</v>
      </c>
      <c r="EU272" s="184">
        <v>0</v>
      </c>
      <c r="EV272" s="184">
        <v>0</v>
      </c>
      <c r="EW272" s="184">
        <v>0</v>
      </c>
      <c r="EX272" s="184">
        <v>0</v>
      </c>
      <c r="EY272" s="184">
        <v>0</v>
      </c>
      <c r="EZ272" s="184">
        <v>0</v>
      </c>
      <c r="FA272" s="184">
        <v>0</v>
      </c>
      <c r="FB272" s="184">
        <v>0</v>
      </c>
      <c r="FC272" s="184">
        <v>0</v>
      </c>
      <c r="FD272" s="184">
        <v>1048885</v>
      </c>
      <c r="FE272" s="184"/>
      <c r="FF272" s="184">
        <f ca="1">SUM(OFFSET(ES272,,1):FE272)</f>
        <v>1048885</v>
      </c>
      <c r="FG272" s="185"/>
      <c r="FH272" s="184">
        <v>0</v>
      </c>
      <c r="FI272" s="184">
        <v>0</v>
      </c>
      <c r="FJ272" s="184">
        <v>0</v>
      </c>
      <c r="FK272" s="184">
        <v>0</v>
      </c>
      <c r="FL272" s="184">
        <v>0</v>
      </c>
      <c r="FM272" s="184">
        <v>0</v>
      </c>
      <c r="FN272" s="184">
        <v>0</v>
      </c>
      <c r="FO272" s="184">
        <v>0</v>
      </c>
      <c r="FP272" s="184">
        <v>0</v>
      </c>
      <c r="FQ272" s="184">
        <v>0</v>
      </c>
      <c r="FR272" s="184">
        <v>0</v>
      </c>
      <c r="FS272" s="184">
        <v>1048885</v>
      </c>
      <c r="FT272" s="184"/>
      <c r="FU272" s="184">
        <f ca="1">SUM(OFFSET(FH272,,1):FT272)</f>
        <v>1048885</v>
      </c>
      <c r="FV272" s="185"/>
      <c r="FW272" s="184">
        <v>0</v>
      </c>
      <c r="FX272" s="184">
        <v>0</v>
      </c>
      <c r="FY272" s="184">
        <v>0</v>
      </c>
      <c r="FZ272" s="184">
        <v>0</v>
      </c>
      <c r="GA272" s="184">
        <v>0</v>
      </c>
      <c r="GB272" s="184">
        <v>0</v>
      </c>
      <c r="GC272" s="184">
        <v>0</v>
      </c>
      <c r="GD272" s="184">
        <v>0</v>
      </c>
      <c r="GE272" s="184">
        <v>0</v>
      </c>
      <c r="GF272" s="184">
        <v>0</v>
      </c>
      <c r="GG272" s="184">
        <v>0</v>
      </c>
      <c r="GH272" s="184">
        <v>1048885</v>
      </c>
      <c r="GI272" s="184"/>
      <c r="GJ272" s="184">
        <f ca="1">SUM(OFFSET(FW272,,1):GI272)</f>
        <v>1048885</v>
      </c>
      <c r="GK272" s="185"/>
      <c r="GL272" s="184">
        <v>0</v>
      </c>
      <c r="GM272" s="184">
        <v>0</v>
      </c>
      <c r="GN272" s="184">
        <v>0</v>
      </c>
      <c r="GO272" s="184">
        <v>0</v>
      </c>
      <c r="GP272" s="184">
        <v>0</v>
      </c>
      <c r="GQ272" s="184">
        <v>0</v>
      </c>
      <c r="GR272" s="184">
        <v>0</v>
      </c>
      <c r="GS272" s="184">
        <v>0</v>
      </c>
      <c r="GT272" s="184">
        <v>0</v>
      </c>
      <c r="GU272" s="184">
        <v>0</v>
      </c>
      <c r="GV272" s="184">
        <v>0</v>
      </c>
      <c r="GW272" s="184">
        <v>1048885</v>
      </c>
      <c r="GX272" s="184"/>
      <c r="GY272" s="184">
        <f ca="1">SUM(OFFSET(GL272,,1):GX272)</f>
        <v>1048885</v>
      </c>
    </row>
    <row r="273" spans="1:207" s="137" customFormat="1" ht="12" customHeight="1">
      <c r="A273" s="172" t="str">
        <f t="shared" ref="A273:A295" ca="1" si="463">IF(SUM(AC273:BG273)=0,"#hiderow","#showrow")</f>
        <v>#showrow</v>
      </c>
      <c r="B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61">
        <f t="shared" si="461"/>
        <v>8704</v>
      </c>
      <c r="V273" s="186">
        <v>8704</v>
      </c>
      <c r="W273" s="133"/>
      <c r="Y273" s="133"/>
      <c r="Z273" s="133"/>
      <c r="AA273" s="183">
        <f t="shared" si="462"/>
        <v>8704</v>
      </c>
      <c r="AB273" s="183" t="s">
        <v>349</v>
      </c>
      <c r="AC273" s="184"/>
      <c r="AD273" s="184">
        <v>0</v>
      </c>
      <c r="AE273" s="184">
        <v>0</v>
      </c>
      <c r="AF273" s="184">
        <v>0</v>
      </c>
      <c r="AG273" s="184">
        <v>0</v>
      </c>
      <c r="AH273" s="184">
        <v>0</v>
      </c>
      <c r="AI273" s="184">
        <v>0</v>
      </c>
      <c r="AJ273" s="184">
        <v>0</v>
      </c>
      <c r="AK273" s="184">
        <v>0</v>
      </c>
      <c r="AL273" s="184">
        <v>0</v>
      </c>
      <c r="AM273" s="184">
        <v>0</v>
      </c>
      <c r="AN273" s="184">
        <v>80793.390592221695</v>
      </c>
      <c r="AO273" s="184"/>
      <c r="AP273" s="184">
        <f ca="1">SUM(OFFSET(AC273,,1):AO273)</f>
        <v>80793.390592221695</v>
      </c>
      <c r="AQ273" s="185"/>
      <c r="AR273" s="184">
        <v>0</v>
      </c>
      <c r="AS273" s="184">
        <v>0</v>
      </c>
      <c r="AT273" s="184">
        <v>0</v>
      </c>
      <c r="AU273" s="184">
        <v>0</v>
      </c>
      <c r="AV273" s="184">
        <v>0</v>
      </c>
      <c r="AW273" s="184">
        <v>0</v>
      </c>
      <c r="AX273" s="184">
        <v>0</v>
      </c>
      <c r="AY273" s="184">
        <v>0</v>
      </c>
      <c r="AZ273" s="184">
        <v>0</v>
      </c>
      <c r="BA273" s="184">
        <v>0</v>
      </c>
      <c r="BB273" s="184">
        <v>0</v>
      </c>
      <c r="BC273" s="184">
        <v>80793</v>
      </c>
      <c r="BD273" s="184"/>
      <c r="BE273" s="184">
        <f ca="1">SUM(OFFSET(AR273,,1):BD273)</f>
        <v>80793</v>
      </c>
      <c r="BF273" s="185"/>
      <c r="BG273" s="184">
        <f t="shared" ca="1" si="460"/>
        <v>0</v>
      </c>
      <c r="BH273" s="184">
        <f t="shared" ca="1" si="460"/>
        <v>0</v>
      </c>
      <c r="BI273" s="184">
        <f t="shared" ca="1" si="460"/>
        <v>0</v>
      </c>
      <c r="BJ273" s="184">
        <f t="shared" ca="1" si="460"/>
        <v>0</v>
      </c>
      <c r="BK273" s="184">
        <f t="shared" ca="1" si="460"/>
        <v>0</v>
      </c>
      <c r="BL273" s="184">
        <f t="shared" ca="1" si="460"/>
        <v>0</v>
      </c>
      <c r="BM273" s="184">
        <f t="shared" ca="1" si="460"/>
        <v>0</v>
      </c>
      <c r="BN273" s="184">
        <f t="shared" ca="1" si="460"/>
        <v>0</v>
      </c>
      <c r="BO273" s="184">
        <f t="shared" ca="1" si="460"/>
        <v>0</v>
      </c>
      <c r="BP273" s="184">
        <f t="shared" ca="1" si="460"/>
        <v>0</v>
      </c>
      <c r="BQ273" s="184">
        <f t="shared" ca="1" si="460"/>
        <v>0</v>
      </c>
      <c r="BR273" s="184">
        <f t="shared" ca="1" si="460"/>
        <v>-0.39059222169453278</v>
      </c>
      <c r="BS273" s="184"/>
      <c r="BT273" s="184">
        <f ca="1">SUM(OFFSET(BG273,,1):BS273)</f>
        <v>-0.39059222169453278</v>
      </c>
      <c r="BU273" s="185"/>
      <c r="BV273" s="184">
        <v>0</v>
      </c>
      <c r="BW273" s="184">
        <v>0</v>
      </c>
      <c r="BX273" s="184">
        <v>0</v>
      </c>
      <c r="BY273" s="184">
        <v>0</v>
      </c>
      <c r="BZ273" s="184">
        <v>0</v>
      </c>
      <c r="CA273" s="184">
        <v>0</v>
      </c>
      <c r="CB273" s="184">
        <v>0</v>
      </c>
      <c r="CC273" s="184">
        <v>0</v>
      </c>
      <c r="CD273" s="184">
        <v>0</v>
      </c>
      <c r="CE273" s="184">
        <v>0</v>
      </c>
      <c r="CF273" s="184">
        <v>0</v>
      </c>
      <c r="CG273" s="184">
        <v>78666</v>
      </c>
      <c r="CH273" s="184"/>
      <c r="CI273" s="184">
        <f ca="1">SUM(OFFSET(BV273,,1):CH273)</f>
        <v>78666</v>
      </c>
      <c r="CJ273" s="185"/>
      <c r="CK273" s="184">
        <v>0</v>
      </c>
      <c r="CL273" s="184">
        <v>0</v>
      </c>
      <c r="CM273" s="184">
        <v>0</v>
      </c>
      <c r="CN273" s="184">
        <v>0</v>
      </c>
      <c r="CO273" s="184">
        <v>0</v>
      </c>
      <c r="CP273" s="184">
        <v>0</v>
      </c>
      <c r="CQ273" s="184">
        <v>0</v>
      </c>
      <c r="CR273" s="184">
        <v>0</v>
      </c>
      <c r="CS273" s="184">
        <v>0</v>
      </c>
      <c r="CT273" s="184">
        <v>0</v>
      </c>
      <c r="CU273" s="184">
        <v>0</v>
      </c>
      <c r="CV273" s="184">
        <v>78666</v>
      </c>
      <c r="CW273" s="184"/>
      <c r="CX273" s="184">
        <f ca="1">SUM(OFFSET(CK273,,1):CW273)</f>
        <v>78666</v>
      </c>
      <c r="CY273" s="185"/>
      <c r="CZ273" s="184">
        <v>0</v>
      </c>
      <c r="DA273" s="184">
        <v>0</v>
      </c>
      <c r="DB273" s="184">
        <v>0</v>
      </c>
      <c r="DC273" s="184">
        <v>0</v>
      </c>
      <c r="DD273" s="184">
        <v>0</v>
      </c>
      <c r="DE273" s="184">
        <v>0</v>
      </c>
      <c r="DF273" s="184">
        <v>0</v>
      </c>
      <c r="DG273" s="184">
        <v>0</v>
      </c>
      <c r="DH273" s="184">
        <v>0</v>
      </c>
      <c r="DI273" s="184">
        <v>0</v>
      </c>
      <c r="DJ273" s="184">
        <v>0</v>
      </c>
      <c r="DK273" s="184">
        <v>78666</v>
      </c>
      <c r="DL273" s="184"/>
      <c r="DM273" s="184">
        <f ca="1">SUM(OFFSET(CZ273,,1):DL273)</f>
        <v>78666</v>
      </c>
      <c r="DN273" s="185"/>
      <c r="DO273" s="184">
        <v>0</v>
      </c>
      <c r="DP273" s="184">
        <v>0</v>
      </c>
      <c r="DQ273" s="184">
        <v>0</v>
      </c>
      <c r="DR273" s="184">
        <v>0</v>
      </c>
      <c r="DS273" s="184">
        <v>0</v>
      </c>
      <c r="DT273" s="184">
        <v>0</v>
      </c>
      <c r="DU273" s="184">
        <v>0</v>
      </c>
      <c r="DV273" s="184">
        <v>0</v>
      </c>
      <c r="DW273" s="184">
        <v>0</v>
      </c>
      <c r="DX273" s="184">
        <v>0</v>
      </c>
      <c r="DY273" s="184">
        <v>0</v>
      </c>
      <c r="DZ273" s="184">
        <v>78666</v>
      </c>
      <c r="EA273" s="184"/>
      <c r="EB273" s="184">
        <f ca="1">SUM(OFFSET(DO273,,1):EA273)</f>
        <v>78666</v>
      </c>
      <c r="EC273" s="185"/>
      <c r="ED273" s="184">
        <v>0</v>
      </c>
      <c r="EE273" s="184">
        <v>0</v>
      </c>
      <c r="EF273" s="184">
        <v>0</v>
      </c>
      <c r="EG273" s="184">
        <v>0</v>
      </c>
      <c r="EH273" s="184">
        <v>0</v>
      </c>
      <c r="EI273" s="184">
        <v>0</v>
      </c>
      <c r="EJ273" s="184">
        <v>0</v>
      </c>
      <c r="EK273" s="184">
        <v>0</v>
      </c>
      <c r="EL273" s="184">
        <v>0</v>
      </c>
      <c r="EM273" s="184">
        <v>0</v>
      </c>
      <c r="EN273" s="184">
        <v>0</v>
      </c>
      <c r="EO273" s="184">
        <v>78666</v>
      </c>
      <c r="EP273" s="184"/>
      <c r="EQ273" s="184">
        <f ca="1">SUM(OFFSET(ED273,,1):EP273)</f>
        <v>78666</v>
      </c>
      <c r="ER273" s="185"/>
      <c r="ES273" s="184">
        <v>0</v>
      </c>
      <c r="ET273" s="184">
        <v>0</v>
      </c>
      <c r="EU273" s="184">
        <v>0</v>
      </c>
      <c r="EV273" s="184">
        <v>0</v>
      </c>
      <c r="EW273" s="184">
        <v>0</v>
      </c>
      <c r="EX273" s="184">
        <v>0</v>
      </c>
      <c r="EY273" s="184">
        <v>0</v>
      </c>
      <c r="EZ273" s="184">
        <v>0</v>
      </c>
      <c r="FA273" s="184">
        <v>0</v>
      </c>
      <c r="FB273" s="184">
        <v>0</v>
      </c>
      <c r="FC273" s="184">
        <v>0</v>
      </c>
      <c r="FD273" s="184">
        <v>78666</v>
      </c>
      <c r="FE273" s="184"/>
      <c r="FF273" s="184">
        <f ca="1">SUM(OFFSET(ES273,,1):FE273)</f>
        <v>78666</v>
      </c>
      <c r="FG273" s="185"/>
      <c r="FH273" s="184">
        <v>0</v>
      </c>
      <c r="FI273" s="184">
        <v>0</v>
      </c>
      <c r="FJ273" s="184">
        <v>0</v>
      </c>
      <c r="FK273" s="184">
        <v>0</v>
      </c>
      <c r="FL273" s="184">
        <v>0</v>
      </c>
      <c r="FM273" s="184">
        <v>0</v>
      </c>
      <c r="FN273" s="184">
        <v>0</v>
      </c>
      <c r="FO273" s="184">
        <v>0</v>
      </c>
      <c r="FP273" s="184">
        <v>0</v>
      </c>
      <c r="FQ273" s="184">
        <v>0</v>
      </c>
      <c r="FR273" s="184">
        <v>0</v>
      </c>
      <c r="FS273" s="184">
        <v>78666</v>
      </c>
      <c r="FT273" s="184"/>
      <c r="FU273" s="184">
        <f ca="1">SUM(OFFSET(FH273,,1):FT273)</f>
        <v>78666</v>
      </c>
      <c r="FV273" s="185"/>
      <c r="FW273" s="184">
        <v>0</v>
      </c>
      <c r="FX273" s="184">
        <v>0</v>
      </c>
      <c r="FY273" s="184">
        <v>0</v>
      </c>
      <c r="FZ273" s="184">
        <v>0</v>
      </c>
      <c r="GA273" s="184">
        <v>0</v>
      </c>
      <c r="GB273" s="184">
        <v>0</v>
      </c>
      <c r="GC273" s="184">
        <v>0</v>
      </c>
      <c r="GD273" s="184">
        <v>0</v>
      </c>
      <c r="GE273" s="184">
        <v>0</v>
      </c>
      <c r="GF273" s="184">
        <v>0</v>
      </c>
      <c r="GG273" s="184">
        <v>0</v>
      </c>
      <c r="GH273" s="184">
        <v>78666</v>
      </c>
      <c r="GI273" s="184"/>
      <c r="GJ273" s="184">
        <f ca="1">SUM(OFFSET(FW273,,1):GI273)</f>
        <v>78666</v>
      </c>
      <c r="GK273" s="185"/>
      <c r="GL273" s="184">
        <v>0</v>
      </c>
      <c r="GM273" s="184">
        <v>0</v>
      </c>
      <c r="GN273" s="184">
        <v>0</v>
      </c>
      <c r="GO273" s="184">
        <v>0</v>
      </c>
      <c r="GP273" s="184">
        <v>0</v>
      </c>
      <c r="GQ273" s="184">
        <v>0</v>
      </c>
      <c r="GR273" s="184">
        <v>0</v>
      </c>
      <c r="GS273" s="184">
        <v>0</v>
      </c>
      <c r="GT273" s="184">
        <v>0</v>
      </c>
      <c r="GU273" s="184">
        <v>0</v>
      </c>
      <c r="GV273" s="184">
        <v>0</v>
      </c>
      <c r="GW273" s="184">
        <v>78666</v>
      </c>
      <c r="GX273" s="184"/>
      <c r="GY273" s="184">
        <f ca="1">SUM(OFFSET(GL273,,1):GX273)</f>
        <v>78666</v>
      </c>
    </row>
    <row r="274" spans="1:207" s="137" customFormat="1" ht="12" customHeight="1">
      <c r="A274" s="172" t="str">
        <f t="shared" ca="1" si="463"/>
        <v>#showrow</v>
      </c>
      <c r="B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61">
        <f t="shared" si="461"/>
        <v>8705</v>
      </c>
      <c r="V274" s="186">
        <v>8705</v>
      </c>
      <c r="W274" s="133"/>
      <c r="Y274" s="133"/>
      <c r="Z274" s="133"/>
      <c r="AA274" s="183">
        <f t="shared" si="462"/>
        <v>8705</v>
      </c>
      <c r="AB274" s="183" t="s">
        <v>350</v>
      </c>
      <c r="AC274" s="184"/>
      <c r="AD274" s="184">
        <v>0</v>
      </c>
      <c r="AE274" s="184">
        <v>0</v>
      </c>
      <c r="AF274" s="184">
        <v>0</v>
      </c>
      <c r="AG274" s="184">
        <v>0</v>
      </c>
      <c r="AH274" s="184">
        <v>0</v>
      </c>
      <c r="AI274" s="184">
        <v>0</v>
      </c>
      <c r="AJ274" s="184">
        <v>0</v>
      </c>
      <c r="AK274" s="184">
        <v>0</v>
      </c>
      <c r="AL274" s="184">
        <v>0</v>
      </c>
      <c r="AM274" s="184">
        <v>0</v>
      </c>
      <c r="AN274" s="184">
        <v>80793.390592221695</v>
      </c>
      <c r="AO274" s="184"/>
      <c r="AP274" s="184">
        <f ca="1">SUM(OFFSET(AC274,,1):AO274)</f>
        <v>80793.390592221695</v>
      </c>
      <c r="AQ274" s="185"/>
      <c r="AR274" s="184">
        <v>0</v>
      </c>
      <c r="AS274" s="184">
        <v>0</v>
      </c>
      <c r="AT274" s="184">
        <v>0</v>
      </c>
      <c r="AU274" s="184">
        <v>0</v>
      </c>
      <c r="AV274" s="184">
        <v>0</v>
      </c>
      <c r="AW274" s="184">
        <v>0</v>
      </c>
      <c r="AX274" s="184">
        <v>0</v>
      </c>
      <c r="AY274" s="184">
        <v>0</v>
      </c>
      <c r="AZ274" s="184">
        <v>0</v>
      </c>
      <c r="BA274" s="184">
        <v>0</v>
      </c>
      <c r="BB274" s="184">
        <v>0</v>
      </c>
      <c r="BC274" s="184">
        <v>80793</v>
      </c>
      <c r="BD274" s="184"/>
      <c r="BE274" s="184">
        <f ca="1">SUM(OFFSET(AR274,,1):BD274)</f>
        <v>80793</v>
      </c>
      <c r="BF274" s="185"/>
      <c r="BG274" s="184">
        <f t="shared" ca="1" si="460"/>
        <v>0</v>
      </c>
      <c r="BH274" s="184">
        <f t="shared" ca="1" si="460"/>
        <v>0</v>
      </c>
      <c r="BI274" s="184">
        <f t="shared" ca="1" si="460"/>
        <v>0</v>
      </c>
      <c r="BJ274" s="184">
        <f t="shared" ca="1" si="460"/>
        <v>0</v>
      </c>
      <c r="BK274" s="184">
        <f t="shared" ca="1" si="460"/>
        <v>0</v>
      </c>
      <c r="BL274" s="184">
        <f t="shared" ca="1" si="460"/>
        <v>0</v>
      </c>
      <c r="BM274" s="184">
        <f t="shared" ca="1" si="460"/>
        <v>0</v>
      </c>
      <c r="BN274" s="184">
        <f t="shared" ca="1" si="460"/>
        <v>0</v>
      </c>
      <c r="BO274" s="184">
        <f t="shared" ca="1" si="460"/>
        <v>0</v>
      </c>
      <c r="BP274" s="184">
        <f t="shared" ca="1" si="460"/>
        <v>0</v>
      </c>
      <c r="BQ274" s="184">
        <f t="shared" ca="1" si="460"/>
        <v>0</v>
      </c>
      <c r="BR274" s="184">
        <f t="shared" ca="1" si="460"/>
        <v>-0.39059222169453278</v>
      </c>
      <c r="BS274" s="184"/>
      <c r="BT274" s="184">
        <f ca="1">SUM(OFFSET(BG274,,1):BS274)</f>
        <v>-0.39059222169453278</v>
      </c>
      <c r="BU274" s="185"/>
      <c r="BV274" s="184">
        <v>0</v>
      </c>
      <c r="BW274" s="184">
        <v>0</v>
      </c>
      <c r="BX274" s="184">
        <v>0</v>
      </c>
      <c r="BY274" s="184">
        <v>0</v>
      </c>
      <c r="BZ274" s="184">
        <v>0</v>
      </c>
      <c r="CA274" s="184">
        <v>0</v>
      </c>
      <c r="CB274" s="184">
        <v>0</v>
      </c>
      <c r="CC274" s="184">
        <v>0</v>
      </c>
      <c r="CD274" s="184">
        <v>0</v>
      </c>
      <c r="CE274" s="184">
        <v>0</v>
      </c>
      <c r="CF274" s="184">
        <v>0</v>
      </c>
      <c r="CG274" s="184">
        <v>196666</v>
      </c>
      <c r="CH274" s="184"/>
      <c r="CI274" s="184">
        <f ca="1">SUM(OFFSET(BV274,,1):CH274)</f>
        <v>196666</v>
      </c>
      <c r="CJ274" s="185"/>
      <c r="CK274" s="184">
        <v>0</v>
      </c>
      <c r="CL274" s="184">
        <v>0</v>
      </c>
      <c r="CM274" s="184">
        <v>0</v>
      </c>
      <c r="CN274" s="184">
        <v>0</v>
      </c>
      <c r="CO274" s="184">
        <v>0</v>
      </c>
      <c r="CP274" s="184">
        <v>0</v>
      </c>
      <c r="CQ274" s="184">
        <v>0</v>
      </c>
      <c r="CR274" s="184">
        <v>0</v>
      </c>
      <c r="CS274" s="184">
        <v>0</v>
      </c>
      <c r="CT274" s="184">
        <v>0</v>
      </c>
      <c r="CU274" s="184">
        <v>0</v>
      </c>
      <c r="CV274" s="184">
        <v>196666</v>
      </c>
      <c r="CW274" s="184"/>
      <c r="CX274" s="184">
        <f ca="1">SUM(OFFSET(CK274,,1):CW274)</f>
        <v>196666</v>
      </c>
      <c r="CY274" s="185"/>
      <c r="CZ274" s="184">
        <v>0</v>
      </c>
      <c r="DA274" s="184">
        <v>0</v>
      </c>
      <c r="DB274" s="184">
        <v>0</v>
      </c>
      <c r="DC274" s="184">
        <v>0</v>
      </c>
      <c r="DD274" s="184">
        <v>0</v>
      </c>
      <c r="DE274" s="184">
        <v>0</v>
      </c>
      <c r="DF274" s="184">
        <v>0</v>
      </c>
      <c r="DG274" s="184">
        <v>0</v>
      </c>
      <c r="DH274" s="184">
        <v>0</v>
      </c>
      <c r="DI274" s="184">
        <v>0</v>
      </c>
      <c r="DJ274" s="184">
        <v>0</v>
      </c>
      <c r="DK274" s="184">
        <v>196666</v>
      </c>
      <c r="DL274" s="184"/>
      <c r="DM274" s="184">
        <f ca="1">SUM(OFFSET(CZ274,,1):DL274)</f>
        <v>196666</v>
      </c>
      <c r="DN274" s="185"/>
      <c r="DO274" s="184">
        <v>0</v>
      </c>
      <c r="DP274" s="184">
        <v>0</v>
      </c>
      <c r="DQ274" s="184">
        <v>0</v>
      </c>
      <c r="DR274" s="184">
        <v>0</v>
      </c>
      <c r="DS274" s="184">
        <v>0</v>
      </c>
      <c r="DT274" s="184">
        <v>0</v>
      </c>
      <c r="DU274" s="184">
        <v>0</v>
      </c>
      <c r="DV274" s="184">
        <v>0</v>
      </c>
      <c r="DW274" s="184">
        <v>0</v>
      </c>
      <c r="DX274" s="184">
        <v>0</v>
      </c>
      <c r="DY274" s="184">
        <v>0</v>
      </c>
      <c r="DZ274" s="184">
        <v>196666</v>
      </c>
      <c r="EA274" s="184"/>
      <c r="EB274" s="184">
        <f ca="1">SUM(OFFSET(DO274,,1):EA274)</f>
        <v>196666</v>
      </c>
      <c r="EC274" s="185"/>
      <c r="ED274" s="184">
        <v>0</v>
      </c>
      <c r="EE274" s="184">
        <v>0</v>
      </c>
      <c r="EF274" s="184">
        <v>0</v>
      </c>
      <c r="EG274" s="184">
        <v>0</v>
      </c>
      <c r="EH274" s="184">
        <v>0</v>
      </c>
      <c r="EI274" s="184">
        <v>0</v>
      </c>
      <c r="EJ274" s="184">
        <v>0</v>
      </c>
      <c r="EK274" s="184">
        <v>0</v>
      </c>
      <c r="EL274" s="184">
        <v>0</v>
      </c>
      <c r="EM274" s="184">
        <v>0</v>
      </c>
      <c r="EN274" s="184">
        <v>0</v>
      </c>
      <c r="EO274" s="184">
        <v>196666</v>
      </c>
      <c r="EP274" s="184"/>
      <c r="EQ274" s="184">
        <f ca="1">SUM(OFFSET(ED274,,1):EP274)</f>
        <v>196666</v>
      </c>
      <c r="ER274" s="185"/>
      <c r="ES274" s="184">
        <v>0</v>
      </c>
      <c r="ET274" s="184">
        <v>0</v>
      </c>
      <c r="EU274" s="184">
        <v>0</v>
      </c>
      <c r="EV274" s="184">
        <v>0</v>
      </c>
      <c r="EW274" s="184">
        <v>0</v>
      </c>
      <c r="EX274" s="184">
        <v>0</v>
      </c>
      <c r="EY274" s="184">
        <v>0</v>
      </c>
      <c r="EZ274" s="184">
        <v>0</v>
      </c>
      <c r="FA274" s="184">
        <v>0</v>
      </c>
      <c r="FB274" s="184">
        <v>0</v>
      </c>
      <c r="FC274" s="184">
        <v>0</v>
      </c>
      <c r="FD274" s="184">
        <v>196666</v>
      </c>
      <c r="FE274" s="184"/>
      <c r="FF274" s="184">
        <f ca="1">SUM(OFFSET(ES274,,1):FE274)</f>
        <v>196666</v>
      </c>
      <c r="FG274" s="185"/>
      <c r="FH274" s="184">
        <v>0</v>
      </c>
      <c r="FI274" s="184">
        <v>0</v>
      </c>
      <c r="FJ274" s="184">
        <v>0</v>
      </c>
      <c r="FK274" s="184">
        <v>0</v>
      </c>
      <c r="FL274" s="184">
        <v>0</v>
      </c>
      <c r="FM274" s="184">
        <v>0</v>
      </c>
      <c r="FN274" s="184">
        <v>0</v>
      </c>
      <c r="FO274" s="184">
        <v>0</v>
      </c>
      <c r="FP274" s="184">
        <v>0</v>
      </c>
      <c r="FQ274" s="184">
        <v>0</v>
      </c>
      <c r="FR274" s="184">
        <v>0</v>
      </c>
      <c r="FS274" s="184">
        <v>196666</v>
      </c>
      <c r="FT274" s="184"/>
      <c r="FU274" s="184">
        <f ca="1">SUM(OFFSET(FH274,,1):FT274)</f>
        <v>196666</v>
      </c>
      <c r="FV274" s="185"/>
      <c r="FW274" s="184">
        <v>0</v>
      </c>
      <c r="FX274" s="184">
        <v>0</v>
      </c>
      <c r="FY274" s="184">
        <v>0</v>
      </c>
      <c r="FZ274" s="184">
        <v>0</v>
      </c>
      <c r="GA274" s="184">
        <v>0</v>
      </c>
      <c r="GB274" s="184">
        <v>0</v>
      </c>
      <c r="GC274" s="184">
        <v>0</v>
      </c>
      <c r="GD274" s="184">
        <v>0</v>
      </c>
      <c r="GE274" s="184">
        <v>0</v>
      </c>
      <c r="GF274" s="184">
        <v>0</v>
      </c>
      <c r="GG274" s="184">
        <v>0</v>
      </c>
      <c r="GH274" s="184">
        <v>196666</v>
      </c>
      <c r="GI274" s="184"/>
      <c r="GJ274" s="184">
        <f ca="1">SUM(OFFSET(FW274,,1):GI274)</f>
        <v>196666</v>
      </c>
      <c r="GK274" s="185"/>
      <c r="GL274" s="184">
        <v>0</v>
      </c>
      <c r="GM274" s="184">
        <v>0</v>
      </c>
      <c r="GN274" s="184">
        <v>0</v>
      </c>
      <c r="GO274" s="184">
        <v>0</v>
      </c>
      <c r="GP274" s="184">
        <v>0</v>
      </c>
      <c r="GQ274" s="184">
        <v>0</v>
      </c>
      <c r="GR274" s="184">
        <v>0</v>
      </c>
      <c r="GS274" s="184">
        <v>0</v>
      </c>
      <c r="GT274" s="184">
        <v>0</v>
      </c>
      <c r="GU274" s="184">
        <v>0</v>
      </c>
      <c r="GV274" s="184">
        <v>0</v>
      </c>
      <c r="GW274" s="184">
        <v>196666</v>
      </c>
      <c r="GX274" s="184"/>
      <c r="GY274" s="184">
        <f ca="1">SUM(OFFSET(GL274,,1):GX274)</f>
        <v>196666</v>
      </c>
    </row>
    <row r="275" spans="1:207" s="137" customFormat="1" ht="12" customHeight="1">
      <c r="A275" s="172" t="str">
        <f t="shared" ca="1" si="463"/>
        <v>#showrow</v>
      </c>
      <c r="B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61">
        <f t="shared" si="461"/>
        <v>8706</v>
      </c>
      <c r="V275" s="186">
        <v>8706</v>
      </c>
      <c r="W275" s="133"/>
      <c r="Y275" s="133"/>
      <c r="Z275" s="133"/>
      <c r="AA275" s="183">
        <f t="shared" si="462"/>
        <v>8706</v>
      </c>
      <c r="AB275" s="183" t="s">
        <v>351</v>
      </c>
      <c r="AC275" s="184"/>
      <c r="AD275" s="184">
        <v>0</v>
      </c>
      <c r="AE275" s="184">
        <v>0</v>
      </c>
      <c r="AF275" s="184">
        <v>0</v>
      </c>
      <c r="AG275" s="184">
        <v>0</v>
      </c>
      <c r="AH275" s="184">
        <v>0</v>
      </c>
      <c r="AI275" s="184">
        <v>0</v>
      </c>
      <c r="AJ275" s="184">
        <v>0</v>
      </c>
      <c r="AK275" s="184">
        <v>0</v>
      </c>
      <c r="AL275" s="184">
        <v>0</v>
      </c>
      <c r="AM275" s="184">
        <v>0</v>
      </c>
      <c r="AN275" s="184">
        <v>80793.390592221695</v>
      </c>
      <c r="AO275" s="184"/>
      <c r="AP275" s="184">
        <f ca="1">SUM(OFFSET(AC275,,1):AO275)</f>
        <v>80793.390592221695</v>
      </c>
      <c r="AQ275" s="185"/>
      <c r="AR275" s="184">
        <v>0</v>
      </c>
      <c r="AS275" s="184">
        <v>0</v>
      </c>
      <c r="AT275" s="184">
        <v>0</v>
      </c>
      <c r="AU275" s="184">
        <v>0</v>
      </c>
      <c r="AV275" s="184">
        <v>0</v>
      </c>
      <c r="AW275" s="184">
        <v>0</v>
      </c>
      <c r="AX275" s="184">
        <v>0</v>
      </c>
      <c r="AY275" s="184">
        <v>0</v>
      </c>
      <c r="AZ275" s="184">
        <v>0</v>
      </c>
      <c r="BA275" s="184">
        <v>0</v>
      </c>
      <c r="BB275" s="184">
        <v>0</v>
      </c>
      <c r="BC275" s="184">
        <v>80793</v>
      </c>
      <c r="BD275" s="184"/>
      <c r="BE275" s="184">
        <f ca="1">SUM(OFFSET(AR275,,1):BD275)</f>
        <v>80793</v>
      </c>
      <c r="BF275" s="185"/>
      <c r="BG275" s="184">
        <f t="shared" ca="1" si="460"/>
        <v>0</v>
      </c>
      <c r="BH275" s="184">
        <f t="shared" ca="1" si="460"/>
        <v>0</v>
      </c>
      <c r="BI275" s="184">
        <f t="shared" ca="1" si="460"/>
        <v>0</v>
      </c>
      <c r="BJ275" s="184">
        <f t="shared" ca="1" si="460"/>
        <v>0</v>
      </c>
      <c r="BK275" s="184">
        <f t="shared" ca="1" si="460"/>
        <v>0</v>
      </c>
      <c r="BL275" s="184">
        <f t="shared" ca="1" si="460"/>
        <v>0</v>
      </c>
      <c r="BM275" s="184">
        <f t="shared" ca="1" si="460"/>
        <v>0</v>
      </c>
      <c r="BN275" s="184">
        <f t="shared" ca="1" si="460"/>
        <v>0</v>
      </c>
      <c r="BO275" s="184">
        <f t="shared" ca="1" si="460"/>
        <v>0</v>
      </c>
      <c r="BP275" s="184">
        <f t="shared" ca="1" si="460"/>
        <v>0</v>
      </c>
      <c r="BQ275" s="184">
        <f t="shared" ca="1" si="460"/>
        <v>0</v>
      </c>
      <c r="BR275" s="184">
        <f t="shared" ca="1" si="460"/>
        <v>-0.39059222169453278</v>
      </c>
      <c r="BS275" s="184"/>
      <c r="BT275" s="184">
        <f ca="1">SUM(OFFSET(BG275,,1):BS275)</f>
        <v>-0.39059222169453278</v>
      </c>
      <c r="BU275" s="185"/>
      <c r="BV275" s="184">
        <v>0</v>
      </c>
      <c r="BW275" s="184">
        <v>0</v>
      </c>
      <c r="BX275" s="184">
        <v>0</v>
      </c>
      <c r="BY275" s="184">
        <v>0</v>
      </c>
      <c r="BZ275" s="184">
        <v>0</v>
      </c>
      <c r="CA275" s="184">
        <v>0</v>
      </c>
      <c r="CB275" s="184">
        <v>0</v>
      </c>
      <c r="CC275" s="184">
        <v>0</v>
      </c>
      <c r="CD275" s="184">
        <v>0</v>
      </c>
      <c r="CE275" s="184">
        <v>0</v>
      </c>
      <c r="CF275" s="184">
        <v>0</v>
      </c>
      <c r="CG275" s="184">
        <v>45889</v>
      </c>
      <c r="CH275" s="184"/>
      <c r="CI275" s="184">
        <f ca="1">SUM(OFFSET(BV275,,1):CH275)</f>
        <v>45889</v>
      </c>
      <c r="CJ275" s="185"/>
      <c r="CK275" s="184">
        <v>0</v>
      </c>
      <c r="CL275" s="184">
        <v>0</v>
      </c>
      <c r="CM275" s="184">
        <v>0</v>
      </c>
      <c r="CN275" s="184">
        <v>0</v>
      </c>
      <c r="CO275" s="184">
        <v>0</v>
      </c>
      <c r="CP275" s="184">
        <v>0</v>
      </c>
      <c r="CQ275" s="184">
        <v>0</v>
      </c>
      <c r="CR275" s="184">
        <v>0</v>
      </c>
      <c r="CS275" s="184">
        <v>0</v>
      </c>
      <c r="CT275" s="184">
        <v>0</v>
      </c>
      <c r="CU275" s="184">
        <v>0</v>
      </c>
      <c r="CV275" s="184">
        <v>45889</v>
      </c>
      <c r="CW275" s="184"/>
      <c r="CX275" s="184">
        <f ca="1">SUM(OFFSET(CK275,,1):CW275)</f>
        <v>45889</v>
      </c>
      <c r="CY275" s="185"/>
      <c r="CZ275" s="184">
        <v>0</v>
      </c>
      <c r="DA275" s="184">
        <v>0</v>
      </c>
      <c r="DB275" s="184">
        <v>0</v>
      </c>
      <c r="DC275" s="184">
        <v>0</v>
      </c>
      <c r="DD275" s="184">
        <v>0</v>
      </c>
      <c r="DE275" s="184">
        <v>0</v>
      </c>
      <c r="DF275" s="184">
        <v>0</v>
      </c>
      <c r="DG275" s="184">
        <v>0</v>
      </c>
      <c r="DH275" s="184">
        <v>0</v>
      </c>
      <c r="DI275" s="184">
        <v>0</v>
      </c>
      <c r="DJ275" s="184">
        <v>0</v>
      </c>
      <c r="DK275" s="184">
        <v>45889</v>
      </c>
      <c r="DL275" s="184"/>
      <c r="DM275" s="184">
        <f ca="1">SUM(OFFSET(CZ275,,1):DL275)</f>
        <v>45889</v>
      </c>
      <c r="DN275" s="185"/>
      <c r="DO275" s="184">
        <v>0</v>
      </c>
      <c r="DP275" s="184">
        <v>0</v>
      </c>
      <c r="DQ275" s="184">
        <v>0</v>
      </c>
      <c r="DR275" s="184">
        <v>0</v>
      </c>
      <c r="DS275" s="184">
        <v>0</v>
      </c>
      <c r="DT275" s="184">
        <v>0</v>
      </c>
      <c r="DU275" s="184">
        <v>0</v>
      </c>
      <c r="DV275" s="184">
        <v>0</v>
      </c>
      <c r="DW275" s="184">
        <v>0</v>
      </c>
      <c r="DX275" s="184">
        <v>0</v>
      </c>
      <c r="DY275" s="184">
        <v>0</v>
      </c>
      <c r="DZ275" s="184">
        <v>45889</v>
      </c>
      <c r="EA275" s="184"/>
      <c r="EB275" s="184">
        <f ca="1">SUM(OFFSET(DO275,,1):EA275)</f>
        <v>45889</v>
      </c>
      <c r="EC275" s="185"/>
      <c r="ED275" s="184">
        <v>0</v>
      </c>
      <c r="EE275" s="184">
        <v>0</v>
      </c>
      <c r="EF275" s="184">
        <v>0</v>
      </c>
      <c r="EG275" s="184">
        <v>0</v>
      </c>
      <c r="EH275" s="184">
        <v>0</v>
      </c>
      <c r="EI275" s="184">
        <v>0</v>
      </c>
      <c r="EJ275" s="184">
        <v>0</v>
      </c>
      <c r="EK275" s="184">
        <v>0</v>
      </c>
      <c r="EL275" s="184">
        <v>0</v>
      </c>
      <c r="EM275" s="184">
        <v>0</v>
      </c>
      <c r="EN275" s="184">
        <v>0</v>
      </c>
      <c r="EO275" s="184">
        <v>45889</v>
      </c>
      <c r="EP275" s="184"/>
      <c r="EQ275" s="184">
        <f ca="1">SUM(OFFSET(ED275,,1):EP275)</f>
        <v>45889</v>
      </c>
      <c r="ER275" s="185"/>
      <c r="ES275" s="184">
        <v>0</v>
      </c>
      <c r="ET275" s="184">
        <v>0</v>
      </c>
      <c r="EU275" s="184">
        <v>0</v>
      </c>
      <c r="EV275" s="184">
        <v>0</v>
      </c>
      <c r="EW275" s="184">
        <v>0</v>
      </c>
      <c r="EX275" s="184">
        <v>0</v>
      </c>
      <c r="EY275" s="184">
        <v>0</v>
      </c>
      <c r="EZ275" s="184">
        <v>0</v>
      </c>
      <c r="FA275" s="184">
        <v>0</v>
      </c>
      <c r="FB275" s="184">
        <v>0</v>
      </c>
      <c r="FC275" s="184">
        <v>0</v>
      </c>
      <c r="FD275" s="184">
        <v>45889</v>
      </c>
      <c r="FE275" s="184"/>
      <c r="FF275" s="184">
        <f ca="1">SUM(OFFSET(ES275,,1):FE275)</f>
        <v>45889</v>
      </c>
      <c r="FG275" s="185"/>
      <c r="FH275" s="184">
        <v>0</v>
      </c>
      <c r="FI275" s="184">
        <v>0</v>
      </c>
      <c r="FJ275" s="184">
        <v>0</v>
      </c>
      <c r="FK275" s="184">
        <v>0</v>
      </c>
      <c r="FL275" s="184">
        <v>0</v>
      </c>
      <c r="FM275" s="184">
        <v>0</v>
      </c>
      <c r="FN275" s="184">
        <v>0</v>
      </c>
      <c r="FO275" s="184">
        <v>0</v>
      </c>
      <c r="FP275" s="184">
        <v>0</v>
      </c>
      <c r="FQ275" s="184">
        <v>0</v>
      </c>
      <c r="FR275" s="184">
        <v>0</v>
      </c>
      <c r="FS275" s="184">
        <v>45889</v>
      </c>
      <c r="FT275" s="184"/>
      <c r="FU275" s="184">
        <f ca="1">SUM(OFFSET(FH275,,1):FT275)</f>
        <v>45889</v>
      </c>
      <c r="FV275" s="185"/>
      <c r="FW275" s="184">
        <v>0</v>
      </c>
      <c r="FX275" s="184">
        <v>0</v>
      </c>
      <c r="FY275" s="184">
        <v>0</v>
      </c>
      <c r="FZ275" s="184">
        <v>0</v>
      </c>
      <c r="GA275" s="184">
        <v>0</v>
      </c>
      <c r="GB275" s="184">
        <v>0</v>
      </c>
      <c r="GC275" s="184">
        <v>0</v>
      </c>
      <c r="GD275" s="184">
        <v>0</v>
      </c>
      <c r="GE275" s="184">
        <v>0</v>
      </c>
      <c r="GF275" s="184">
        <v>0</v>
      </c>
      <c r="GG275" s="184">
        <v>0</v>
      </c>
      <c r="GH275" s="184">
        <v>45889</v>
      </c>
      <c r="GI275" s="184"/>
      <c r="GJ275" s="184">
        <f ca="1">SUM(OFFSET(FW275,,1):GI275)</f>
        <v>45889</v>
      </c>
      <c r="GK275" s="185"/>
      <c r="GL275" s="184">
        <v>0</v>
      </c>
      <c r="GM275" s="184">
        <v>0</v>
      </c>
      <c r="GN275" s="184">
        <v>0</v>
      </c>
      <c r="GO275" s="184">
        <v>0</v>
      </c>
      <c r="GP275" s="184">
        <v>0</v>
      </c>
      <c r="GQ275" s="184">
        <v>0</v>
      </c>
      <c r="GR275" s="184">
        <v>0</v>
      </c>
      <c r="GS275" s="184">
        <v>0</v>
      </c>
      <c r="GT275" s="184">
        <v>0</v>
      </c>
      <c r="GU275" s="184">
        <v>0</v>
      </c>
      <c r="GV275" s="184">
        <v>0</v>
      </c>
      <c r="GW275" s="184">
        <v>45889</v>
      </c>
      <c r="GX275" s="184"/>
      <c r="GY275" s="184">
        <f ca="1">SUM(OFFSET(GL275,,1):GX275)</f>
        <v>45889</v>
      </c>
    </row>
    <row r="276" spans="1:207" s="137" customFormat="1" ht="12" customHeight="1">
      <c r="A276" s="172" t="str">
        <f t="shared" ca="1" si="463"/>
        <v>#showrow</v>
      </c>
      <c r="B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61">
        <f t="shared" si="461"/>
        <v>8707</v>
      </c>
      <c r="V276" s="186">
        <v>8707</v>
      </c>
      <c r="W276" s="133"/>
      <c r="Y276" s="133"/>
      <c r="Z276" s="133"/>
      <c r="AA276" s="183">
        <f t="shared" si="462"/>
        <v>8707</v>
      </c>
      <c r="AB276" s="183" t="s">
        <v>352</v>
      </c>
      <c r="AC276" s="184"/>
      <c r="AD276" s="184">
        <v>0</v>
      </c>
      <c r="AE276" s="184">
        <v>0</v>
      </c>
      <c r="AF276" s="184">
        <v>0</v>
      </c>
      <c r="AG276" s="184">
        <v>0</v>
      </c>
      <c r="AH276" s="184">
        <v>0</v>
      </c>
      <c r="AI276" s="184">
        <v>0</v>
      </c>
      <c r="AJ276" s="184">
        <v>0</v>
      </c>
      <c r="AK276" s="184">
        <v>0</v>
      </c>
      <c r="AL276" s="184">
        <v>0</v>
      </c>
      <c r="AM276" s="184">
        <v>0</v>
      </c>
      <c r="AN276" s="184">
        <v>538622.60394814401</v>
      </c>
      <c r="AO276" s="184"/>
      <c r="AP276" s="184">
        <f ca="1">SUM(OFFSET(AC276,,1):AO276)</f>
        <v>538622.60394814401</v>
      </c>
      <c r="AQ276" s="185"/>
      <c r="AR276" s="184">
        <v>0</v>
      </c>
      <c r="AS276" s="184">
        <v>0</v>
      </c>
      <c r="AT276" s="184">
        <v>0</v>
      </c>
      <c r="AU276" s="184">
        <v>0</v>
      </c>
      <c r="AV276" s="184">
        <v>0</v>
      </c>
      <c r="AW276" s="184">
        <v>0</v>
      </c>
      <c r="AX276" s="184">
        <v>0</v>
      </c>
      <c r="AY276" s="184">
        <v>0</v>
      </c>
      <c r="AZ276" s="184">
        <v>0</v>
      </c>
      <c r="BA276" s="184">
        <v>0</v>
      </c>
      <c r="BB276" s="184">
        <v>0</v>
      </c>
      <c r="BC276" s="184">
        <v>538623</v>
      </c>
      <c r="BD276" s="184"/>
      <c r="BE276" s="184">
        <f ca="1">SUM(OFFSET(AR276,,1):BD276)</f>
        <v>538623</v>
      </c>
      <c r="BF276" s="185"/>
      <c r="BG276" s="184">
        <f t="shared" ca="1" si="460"/>
        <v>0</v>
      </c>
      <c r="BH276" s="184">
        <f t="shared" ca="1" si="460"/>
        <v>0</v>
      </c>
      <c r="BI276" s="184">
        <f t="shared" ca="1" si="460"/>
        <v>0</v>
      </c>
      <c r="BJ276" s="184">
        <f t="shared" ca="1" si="460"/>
        <v>0</v>
      </c>
      <c r="BK276" s="184">
        <f t="shared" ca="1" si="460"/>
        <v>0</v>
      </c>
      <c r="BL276" s="184">
        <f t="shared" ca="1" si="460"/>
        <v>0</v>
      </c>
      <c r="BM276" s="184">
        <f t="shared" ca="1" si="460"/>
        <v>0</v>
      </c>
      <c r="BN276" s="184">
        <f t="shared" ca="1" si="460"/>
        <v>0</v>
      </c>
      <c r="BO276" s="184">
        <f t="shared" ca="1" si="460"/>
        <v>0</v>
      </c>
      <c r="BP276" s="184">
        <f t="shared" ca="1" si="460"/>
        <v>0</v>
      </c>
      <c r="BQ276" s="184">
        <f t="shared" ca="1" si="460"/>
        <v>0</v>
      </c>
      <c r="BR276" s="184">
        <f t="shared" ca="1" si="460"/>
        <v>0.39605185599066317</v>
      </c>
      <c r="BS276" s="184"/>
      <c r="BT276" s="184">
        <f ca="1">SUM(OFFSET(BG276,,1):BS276)</f>
        <v>0.39605185599066317</v>
      </c>
      <c r="BU276" s="185"/>
      <c r="BV276" s="184">
        <v>0</v>
      </c>
      <c r="BW276" s="184">
        <v>0</v>
      </c>
      <c r="BX276" s="184">
        <v>0</v>
      </c>
      <c r="BY276" s="184">
        <v>0</v>
      </c>
      <c r="BZ276" s="184">
        <v>0</v>
      </c>
      <c r="CA276" s="184">
        <v>0</v>
      </c>
      <c r="CB276" s="184">
        <v>0</v>
      </c>
      <c r="CC276" s="184">
        <v>0</v>
      </c>
      <c r="CD276" s="184">
        <v>0</v>
      </c>
      <c r="CE276" s="184">
        <v>0</v>
      </c>
      <c r="CF276" s="184">
        <v>0</v>
      </c>
      <c r="CG276" s="184">
        <v>524443</v>
      </c>
      <c r="CH276" s="184"/>
      <c r="CI276" s="184">
        <f ca="1">SUM(OFFSET(BV276,,1):CH276)</f>
        <v>524443</v>
      </c>
      <c r="CJ276" s="185"/>
      <c r="CK276" s="184">
        <v>0</v>
      </c>
      <c r="CL276" s="184">
        <v>0</v>
      </c>
      <c r="CM276" s="184">
        <v>0</v>
      </c>
      <c r="CN276" s="184">
        <v>0</v>
      </c>
      <c r="CO276" s="184">
        <v>0</v>
      </c>
      <c r="CP276" s="184">
        <v>0</v>
      </c>
      <c r="CQ276" s="184">
        <v>0</v>
      </c>
      <c r="CR276" s="184">
        <v>0</v>
      </c>
      <c r="CS276" s="184">
        <v>0</v>
      </c>
      <c r="CT276" s="184">
        <v>0</v>
      </c>
      <c r="CU276" s="184">
        <v>0</v>
      </c>
      <c r="CV276" s="184">
        <v>524443</v>
      </c>
      <c r="CW276" s="184"/>
      <c r="CX276" s="184">
        <f ca="1">SUM(OFFSET(CK276,,1):CW276)</f>
        <v>524443</v>
      </c>
      <c r="CY276" s="185"/>
      <c r="CZ276" s="184">
        <v>0</v>
      </c>
      <c r="DA276" s="184">
        <v>0</v>
      </c>
      <c r="DB276" s="184">
        <v>0</v>
      </c>
      <c r="DC276" s="184">
        <v>0</v>
      </c>
      <c r="DD276" s="184">
        <v>0</v>
      </c>
      <c r="DE276" s="184">
        <v>0</v>
      </c>
      <c r="DF276" s="184">
        <v>0</v>
      </c>
      <c r="DG276" s="184">
        <v>0</v>
      </c>
      <c r="DH276" s="184">
        <v>0</v>
      </c>
      <c r="DI276" s="184">
        <v>0</v>
      </c>
      <c r="DJ276" s="184">
        <v>0</v>
      </c>
      <c r="DK276" s="184">
        <v>524443</v>
      </c>
      <c r="DL276" s="184"/>
      <c r="DM276" s="184">
        <f ca="1">SUM(OFFSET(CZ276,,1):DL276)</f>
        <v>524443</v>
      </c>
      <c r="DN276" s="185"/>
      <c r="DO276" s="184">
        <v>0</v>
      </c>
      <c r="DP276" s="184">
        <v>0</v>
      </c>
      <c r="DQ276" s="184">
        <v>0</v>
      </c>
      <c r="DR276" s="184">
        <v>0</v>
      </c>
      <c r="DS276" s="184">
        <v>0</v>
      </c>
      <c r="DT276" s="184">
        <v>0</v>
      </c>
      <c r="DU276" s="184">
        <v>0</v>
      </c>
      <c r="DV276" s="184">
        <v>0</v>
      </c>
      <c r="DW276" s="184">
        <v>0</v>
      </c>
      <c r="DX276" s="184">
        <v>0</v>
      </c>
      <c r="DY276" s="184">
        <v>0</v>
      </c>
      <c r="DZ276" s="184">
        <v>524443</v>
      </c>
      <c r="EA276" s="184"/>
      <c r="EB276" s="184">
        <f ca="1">SUM(OFFSET(DO276,,1):EA276)</f>
        <v>524443</v>
      </c>
      <c r="EC276" s="185"/>
      <c r="ED276" s="184">
        <v>0</v>
      </c>
      <c r="EE276" s="184">
        <v>0</v>
      </c>
      <c r="EF276" s="184">
        <v>0</v>
      </c>
      <c r="EG276" s="184">
        <v>0</v>
      </c>
      <c r="EH276" s="184">
        <v>0</v>
      </c>
      <c r="EI276" s="184">
        <v>0</v>
      </c>
      <c r="EJ276" s="184">
        <v>0</v>
      </c>
      <c r="EK276" s="184">
        <v>0</v>
      </c>
      <c r="EL276" s="184">
        <v>0</v>
      </c>
      <c r="EM276" s="184">
        <v>0</v>
      </c>
      <c r="EN276" s="184">
        <v>0</v>
      </c>
      <c r="EO276" s="184">
        <v>524443</v>
      </c>
      <c r="EP276" s="184"/>
      <c r="EQ276" s="184">
        <f ca="1">SUM(OFFSET(ED276,,1):EP276)</f>
        <v>524443</v>
      </c>
      <c r="ER276" s="185"/>
      <c r="ES276" s="184">
        <v>0</v>
      </c>
      <c r="ET276" s="184">
        <v>0</v>
      </c>
      <c r="EU276" s="184">
        <v>0</v>
      </c>
      <c r="EV276" s="184">
        <v>0</v>
      </c>
      <c r="EW276" s="184">
        <v>0</v>
      </c>
      <c r="EX276" s="184">
        <v>0</v>
      </c>
      <c r="EY276" s="184">
        <v>0</v>
      </c>
      <c r="EZ276" s="184">
        <v>0</v>
      </c>
      <c r="FA276" s="184">
        <v>0</v>
      </c>
      <c r="FB276" s="184">
        <v>0</v>
      </c>
      <c r="FC276" s="184">
        <v>0</v>
      </c>
      <c r="FD276" s="184">
        <v>524443</v>
      </c>
      <c r="FE276" s="184"/>
      <c r="FF276" s="184">
        <f ca="1">SUM(OFFSET(ES276,,1):FE276)</f>
        <v>524443</v>
      </c>
      <c r="FG276" s="185"/>
      <c r="FH276" s="184">
        <v>0</v>
      </c>
      <c r="FI276" s="184">
        <v>0</v>
      </c>
      <c r="FJ276" s="184">
        <v>0</v>
      </c>
      <c r="FK276" s="184">
        <v>0</v>
      </c>
      <c r="FL276" s="184">
        <v>0</v>
      </c>
      <c r="FM276" s="184">
        <v>0</v>
      </c>
      <c r="FN276" s="184">
        <v>0</v>
      </c>
      <c r="FO276" s="184">
        <v>0</v>
      </c>
      <c r="FP276" s="184">
        <v>0</v>
      </c>
      <c r="FQ276" s="184">
        <v>0</v>
      </c>
      <c r="FR276" s="184">
        <v>0</v>
      </c>
      <c r="FS276" s="184">
        <v>524443</v>
      </c>
      <c r="FT276" s="184"/>
      <c r="FU276" s="184">
        <f ca="1">SUM(OFFSET(FH276,,1):FT276)</f>
        <v>524443</v>
      </c>
      <c r="FV276" s="185"/>
      <c r="FW276" s="184">
        <v>0</v>
      </c>
      <c r="FX276" s="184">
        <v>0</v>
      </c>
      <c r="FY276" s="184">
        <v>0</v>
      </c>
      <c r="FZ276" s="184">
        <v>0</v>
      </c>
      <c r="GA276" s="184">
        <v>0</v>
      </c>
      <c r="GB276" s="184">
        <v>0</v>
      </c>
      <c r="GC276" s="184">
        <v>0</v>
      </c>
      <c r="GD276" s="184">
        <v>0</v>
      </c>
      <c r="GE276" s="184">
        <v>0</v>
      </c>
      <c r="GF276" s="184">
        <v>0</v>
      </c>
      <c r="GG276" s="184">
        <v>0</v>
      </c>
      <c r="GH276" s="184">
        <v>524443</v>
      </c>
      <c r="GI276" s="184"/>
      <c r="GJ276" s="184">
        <f ca="1">SUM(OFFSET(FW276,,1):GI276)</f>
        <v>524443</v>
      </c>
      <c r="GK276" s="185"/>
      <c r="GL276" s="184">
        <v>0</v>
      </c>
      <c r="GM276" s="184">
        <v>0</v>
      </c>
      <c r="GN276" s="184">
        <v>0</v>
      </c>
      <c r="GO276" s="184">
        <v>0</v>
      </c>
      <c r="GP276" s="184">
        <v>0</v>
      </c>
      <c r="GQ276" s="184">
        <v>0</v>
      </c>
      <c r="GR276" s="184">
        <v>0</v>
      </c>
      <c r="GS276" s="184">
        <v>0</v>
      </c>
      <c r="GT276" s="184">
        <v>0</v>
      </c>
      <c r="GU276" s="184">
        <v>0</v>
      </c>
      <c r="GV276" s="184">
        <v>0</v>
      </c>
      <c r="GW276" s="184">
        <v>524443</v>
      </c>
      <c r="GX276" s="184"/>
      <c r="GY276" s="184">
        <f ca="1">SUM(OFFSET(GL276,,1):GX276)</f>
        <v>524443</v>
      </c>
    </row>
    <row r="277" spans="1:207" s="137" customFormat="1" ht="12" customHeight="1">
      <c r="A277" s="172" t="str">
        <f t="shared" ca="1" si="463"/>
        <v>#showrow</v>
      </c>
      <c r="B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61">
        <f t="shared" si="461"/>
        <v>8708</v>
      </c>
      <c r="V277" s="186">
        <v>8708</v>
      </c>
      <c r="W277" s="133"/>
      <c r="Y277" s="133"/>
      <c r="Z277" s="133"/>
      <c r="AA277" s="183">
        <f t="shared" si="462"/>
        <v>8708</v>
      </c>
      <c r="AB277" s="183" t="s">
        <v>353</v>
      </c>
      <c r="AC277" s="184"/>
      <c r="AD277" s="184">
        <v>0</v>
      </c>
      <c r="AE277" s="184">
        <v>0</v>
      </c>
      <c r="AF277" s="184">
        <v>0</v>
      </c>
      <c r="AG277" s="184">
        <v>0</v>
      </c>
      <c r="AH277" s="184">
        <v>0</v>
      </c>
      <c r="AI277" s="184">
        <v>0</v>
      </c>
      <c r="AJ277" s="184">
        <v>0</v>
      </c>
      <c r="AK277" s="184">
        <v>0</v>
      </c>
      <c r="AL277" s="184">
        <v>0</v>
      </c>
      <c r="AM277" s="184">
        <v>0</v>
      </c>
      <c r="AN277" s="184">
        <v>1077245.2078962901</v>
      </c>
      <c r="AO277" s="184"/>
      <c r="AP277" s="184">
        <f ca="1">SUM(OFFSET(AC277,,1):AO277)</f>
        <v>1077245.2078962901</v>
      </c>
      <c r="AQ277" s="185"/>
      <c r="AR277" s="184">
        <v>0</v>
      </c>
      <c r="AS277" s="184">
        <v>0</v>
      </c>
      <c r="AT277" s="184">
        <v>0</v>
      </c>
      <c r="AU277" s="184">
        <v>0</v>
      </c>
      <c r="AV277" s="184">
        <v>0</v>
      </c>
      <c r="AW277" s="184">
        <v>0</v>
      </c>
      <c r="AX277" s="184">
        <v>0</v>
      </c>
      <c r="AY277" s="184">
        <v>0</v>
      </c>
      <c r="AZ277" s="184">
        <v>0</v>
      </c>
      <c r="BA277" s="184">
        <v>0</v>
      </c>
      <c r="BB277" s="184">
        <v>0</v>
      </c>
      <c r="BC277" s="184">
        <v>1077245</v>
      </c>
      <c r="BD277" s="184"/>
      <c r="BE277" s="184">
        <f ca="1">SUM(OFFSET(AR277,,1):BD277)</f>
        <v>1077245</v>
      </c>
      <c r="BF277" s="185"/>
      <c r="BG277" s="184">
        <f t="shared" ca="1" si="460"/>
        <v>0</v>
      </c>
      <c r="BH277" s="184">
        <f t="shared" ca="1" si="460"/>
        <v>0</v>
      </c>
      <c r="BI277" s="184">
        <f t="shared" ca="1" si="460"/>
        <v>0</v>
      </c>
      <c r="BJ277" s="184">
        <f t="shared" ca="1" si="460"/>
        <v>0</v>
      </c>
      <c r="BK277" s="184">
        <f t="shared" ca="1" si="460"/>
        <v>0</v>
      </c>
      <c r="BL277" s="184">
        <f t="shared" ca="1" si="460"/>
        <v>0</v>
      </c>
      <c r="BM277" s="184">
        <f t="shared" ca="1" si="460"/>
        <v>0</v>
      </c>
      <c r="BN277" s="184">
        <f t="shared" ca="1" si="460"/>
        <v>0</v>
      </c>
      <c r="BO277" s="184">
        <f t="shared" ca="1" si="460"/>
        <v>0</v>
      </c>
      <c r="BP277" s="184">
        <f t="shared" ca="1" si="460"/>
        <v>0</v>
      </c>
      <c r="BQ277" s="184">
        <f t="shared" ca="1" si="460"/>
        <v>0</v>
      </c>
      <c r="BR277" s="184">
        <f t="shared" ca="1" si="460"/>
        <v>-0.20789629011414945</v>
      </c>
      <c r="BS277" s="184"/>
      <c r="BT277" s="184">
        <f ca="1">SUM(OFFSET(BG277,,1):BS277)</f>
        <v>-0.20789629011414945</v>
      </c>
      <c r="BU277" s="185"/>
      <c r="BV277" s="184">
        <v>0</v>
      </c>
      <c r="BW277" s="184">
        <v>0</v>
      </c>
      <c r="BX277" s="184">
        <v>0</v>
      </c>
      <c r="BY277" s="184">
        <v>0</v>
      </c>
      <c r="BZ277" s="184">
        <v>0</v>
      </c>
      <c r="CA277" s="184">
        <v>0</v>
      </c>
      <c r="CB277" s="184">
        <v>0</v>
      </c>
      <c r="CC277" s="184">
        <v>0</v>
      </c>
      <c r="CD277" s="184">
        <v>0</v>
      </c>
      <c r="CE277" s="184">
        <v>0</v>
      </c>
      <c r="CF277" s="184">
        <v>0</v>
      </c>
      <c r="CG277" s="184">
        <v>1048885</v>
      </c>
      <c r="CH277" s="184"/>
      <c r="CI277" s="184">
        <f ca="1">SUM(OFFSET(BV277,,1):CH277)</f>
        <v>1048885</v>
      </c>
      <c r="CJ277" s="185"/>
      <c r="CK277" s="184">
        <v>0</v>
      </c>
      <c r="CL277" s="184">
        <v>0</v>
      </c>
      <c r="CM277" s="184">
        <v>0</v>
      </c>
      <c r="CN277" s="184">
        <v>0</v>
      </c>
      <c r="CO277" s="184">
        <v>0</v>
      </c>
      <c r="CP277" s="184">
        <v>0</v>
      </c>
      <c r="CQ277" s="184">
        <v>0</v>
      </c>
      <c r="CR277" s="184">
        <v>0</v>
      </c>
      <c r="CS277" s="184">
        <v>0</v>
      </c>
      <c r="CT277" s="184">
        <v>0</v>
      </c>
      <c r="CU277" s="184">
        <v>0</v>
      </c>
      <c r="CV277" s="184">
        <v>1048885</v>
      </c>
      <c r="CW277" s="184"/>
      <c r="CX277" s="184">
        <f ca="1">SUM(OFFSET(CK277,,1):CW277)</f>
        <v>1048885</v>
      </c>
      <c r="CY277" s="185"/>
      <c r="CZ277" s="184">
        <v>0</v>
      </c>
      <c r="DA277" s="184">
        <v>0</v>
      </c>
      <c r="DB277" s="184">
        <v>0</v>
      </c>
      <c r="DC277" s="184">
        <v>0</v>
      </c>
      <c r="DD277" s="184">
        <v>0</v>
      </c>
      <c r="DE277" s="184">
        <v>0</v>
      </c>
      <c r="DF277" s="184">
        <v>0</v>
      </c>
      <c r="DG277" s="184">
        <v>0</v>
      </c>
      <c r="DH277" s="184">
        <v>0</v>
      </c>
      <c r="DI277" s="184">
        <v>0</v>
      </c>
      <c r="DJ277" s="184">
        <v>0</v>
      </c>
      <c r="DK277" s="184">
        <v>1048885</v>
      </c>
      <c r="DL277" s="184"/>
      <c r="DM277" s="184">
        <f ca="1">SUM(OFFSET(CZ277,,1):DL277)</f>
        <v>1048885</v>
      </c>
      <c r="DN277" s="185"/>
      <c r="DO277" s="184">
        <v>0</v>
      </c>
      <c r="DP277" s="184">
        <v>0</v>
      </c>
      <c r="DQ277" s="184">
        <v>0</v>
      </c>
      <c r="DR277" s="184">
        <v>0</v>
      </c>
      <c r="DS277" s="184">
        <v>0</v>
      </c>
      <c r="DT277" s="184">
        <v>0</v>
      </c>
      <c r="DU277" s="184">
        <v>0</v>
      </c>
      <c r="DV277" s="184">
        <v>0</v>
      </c>
      <c r="DW277" s="184">
        <v>0</v>
      </c>
      <c r="DX277" s="184">
        <v>0</v>
      </c>
      <c r="DY277" s="184">
        <v>0</v>
      </c>
      <c r="DZ277" s="184">
        <v>1048885</v>
      </c>
      <c r="EA277" s="184"/>
      <c r="EB277" s="184">
        <f ca="1">SUM(OFFSET(DO277,,1):EA277)</f>
        <v>1048885</v>
      </c>
      <c r="EC277" s="185"/>
      <c r="ED277" s="184">
        <v>0</v>
      </c>
      <c r="EE277" s="184">
        <v>0</v>
      </c>
      <c r="EF277" s="184">
        <v>0</v>
      </c>
      <c r="EG277" s="184">
        <v>0</v>
      </c>
      <c r="EH277" s="184">
        <v>0</v>
      </c>
      <c r="EI277" s="184">
        <v>0</v>
      </c>
      <c r="EJ277" s="184">
        <v>0</v>
      </c>
      <c r="EK277" s="184">
        <v>0</v>
      </c>
      <c r="EL277" s="184">
        <v>0</v>
      </c>
      <c r="EM277" s="184">
        <v>0</v>
      </c>
      <c r="EN277" s="184">
        <v>0</v>
      </c>
      <c r="EO277" s="184">
        <v>1048885</v>
      </c>
      <c r="EP277" s="184"/>
      <c r="EQ277" s="184">
        <f ca="1">SUM(OFFSET(ED277,,1):EP277)</f>
        <v>1048885</v>
      </c>
      <c r="ER277" s="185"/>
      <c r="ES277" s="184">
        <v>0</v>
      </c>
      <c r="ET277" s="184">
        <v>0</v>
      </c>
      <c r="EU277" s="184">
        <v>0</v>
      </c>
      <c r="EV277" s="184">
        <v>0</v>
      </c>
      <c r="EW277" s="184">
        <v>0</v>
      </c>
      <c r="EX277" s="184">
        <v>0</v>
      </c>
      <c r="EY277" s="184">
        <v>0</v>
      </c>
      <c r="EZ277" s="184">
        <v>0</v>
      </c>
      <c r="FA277" s="184">
        <v>0</v>
      </c>
      <c r="FB277" s="184">
        <v>0</v>
      </c>
      <c r="FC277" s="184">
        <v>0</v>
      </c>
      <c r="FD277" s="184">
        <v>1048885</v>
      </c>
      <c r="FE277" s="184"/>
      <c r="FF277" s="184">
        <f ca="1">SUM(OFFSET(ES277,,1):FE277)</f>
        <v>1048885</v>
      </c>
      <c r="FG277" s="185"/>
      <c r="FH277" s="184">
        <v>0</v>
      </c>
      <c r="FI277" s="184">
        <v>0</v>
      </c>
      <c r="FJ277" s="184">
        <v>0</v>
      </c>
      <c r="FK277" s="184">
        <v>0</v>
      </c>
      <c r="FL277" s="184">
        <v>0</v>
      </c>
      <c r="FM277" s="184">
        <v>0</v>
      </c>
      <c r="FN277" s="184">
        <v>0</v>
      </c>
      <c r="FO277" s="184">
        <v>0</v>
      </c>
      <c r="FP277" s="184">
        <v>0</v>
      </c>
      <c r="FQ277" s="184">
        <v>0</v>
      </c>
      <c r="FR277" s="184">
        <v>0</v>
      </c>
      <c r="FS277" s="184">
        <v>1048885</v>
      </c>
      <c r="FT277" s="184"/>
      <c r="FU277" s="184">
        <f ca="1">SUM(OFFSET(FH277,,1):FT277)</f>
        <v>1048885</v>
      </c>
      <c r="FV277" s="185"/>
      <c r="FW277" s="184">
        <v>0</v>
      </c>
      <c r="FX277" s="184">
        <v>0</v>
      </c>
      <c r="FY277" s="184">
        <v>0</v>
      </c>
      <c r="FZ277" s="184">
        <v>0</v>
      </c>
      <c r="GA277" s="184">
        <v>0</v>
      </c>
      <c r="GB277" s="184">
        <v>0</v>
      </c>
      <c r="GC277" s="184">
        <v>0</v>
      </c>
      <c r="GD277" s="184">
        <v>0</v>
      </c>
      <c r="GE277" s="184">
        <v>0</v>
      </c>
      <c r="GF277" s="184">
        <v>0</v>
      </c>
      <c r="GG277" s="184">
        <v>0</v>
      </c>
      <c r="GH277" s="184">
        <v>1048885</v>
      </c>
      <c r="GI277" s="184"/>
      <c r="GJ277" s="184">
        <f ca="1">SUM(OFFSET(FW277,,1):GI277)</f>
        <v>1048885</v>
      </c>
      <c r="GK277" s="185"/>
      <c r="GL277" s="184">
        <v>0</v>
      </c>
      <c r="GM277" s="184">
        <v>0</v>
      </c>
      <c r="GN277" s="184">
        <v>0</v>
      </c>
      <c r="GO277" s="184">
        <v>0</v>
      </c>
      <c r="GP277" s="184">
        <v>0</v>
      </c>
      <c r="GQ277" s="184">
        <v>0</v>
      </c>
      <c r="GR277" s="184">
        <v>0</v>
      </c>
      <c r="GS277" s="184">
        <v>0</v>
      </c>
      <c r="GT277" s="184">
        <v>0</v>
      </c>
      <c r="GU277" s="184">
        <v>0</v>
      </c>
      <c r="GV277" s="184">
        <v>0</v>
      </c>
      <c r="GW277" s="184">
        <v>1048885</v>
      </c>
      <c r="GX277" s="184"/>
      <c r="GY277" s="184">
        <f ca="1">SUM(OFFSET(GL277,,1):GX277)</f>
        <v>1048885</v>
      </c>
    </row>
    <row r="278" spans="1:207" s="137" customFormat="1" ht="12" customHeight="1">
      <c r="A278" s="172" t="str">
        <f t="shared" ca="1" si="463"/>
        <v>#showrow</v>
      </c>
      <c r="B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61">
        <f t="shared" si="461"/>
        <v>8709</v>
      </c>
      <c r="V278" s="186">
        <v>8709</v>
      </c>
      <c r="W278" s="133"/>
      <c r="Y278" s="133"/>
      <c r="Z278" s="133"/>
      <c r="AA278" s="183">
        <f t="shared" si="462"/>
        <v>8709</v>
      </c>
      <c r="AB278" s="183" t="s">
        <v>354</v>
      </c>
      <c r="AC278" s="184"/>
      <c r="AD278" s="184">
        <v>0</v>
      </c>
      <c r="AE278" s="184">
        <v>0</v>
      </c>
      <c r="AF278" s="184">
        <v>0</v>
      </c>
      <c r="AG278" s="184">
        <v>0</v>
      </c>
      <c r="AH278" s="184">
        <v>0</v>
      </c>
      <c r="AI278" s="184">
        <v>0</v>
      </c>
      <c r="AJ278" s="184">
        <v>0</v>
      </c>
      <c r="AK278" s="184">
        <v>0</v>
      </c>
      <c r="AL278" s="184">
        <v>0</v>
      </c>
      <c r="AM278" s="184">
        <v>0</v>
      </c>
      <c r="AN278" s="184">
        <v>1077245.2078962901</v>
      </c>
      <c r="AO278" s="184"/>
      <c r="AP278" s="184">
        <f ca="1">SUM(OFFSET(AC278,,1):AO278)</f>
        <v>1077245.2078962901</v>
      </c>
      <c r="AQ278" s="185"/>
      <c r="AR278" s="184">
        <v>0</v>
      </c>
      <c r="AS278" s="184">
        <v>0</v>
      </c>
      <c r="AT278" s="184">
        <v>0</v>
      </c>
      <c r="AU278" s="184">
        <v>0</v>
      </c>
      <c r="AV278" s="184">
        <v>0</v>
      </c>
      <c r="AW278" s="184">
        <v>0</v>
      </c>
      <c r="AX278" s="184">
        <v>0</v>
      </c>
      <c r="AY278" s="184">
        <v>0</v>
      </c>
      <c r="AZ278" s="184">
        <v>0</v>
      </c>
      <c r="BA278" s="184">
        <v>0</v>
      </c>
      <c r="BB278" s="184">
        <v>0</v>
      </c>
      <c r="BC278" s="184">
        <v>1077245</v>
      </c>
      <c r="BD278" s="184"/>
      <c r="BE278" s="184">
        <f ca="1">SUM(OFFSET(AR278,,1):BD278)</f>
        <v>1077245</v>
      </c>
      <c r="BF278" s="185"/>
      <c r="BG278" s="184">
        <f t="shared" ca="1" si="460"/>
        <v>0</v>
      </c>
      <c r="BH278" s="184">
        <f t="shared" ca="1" si="460"/>
        <v>0</v>
      </c>
      <c r="BI278" s="184">
        <f t="shared" ca="1" si="460"/>
        <v>0</v>
      </c>
      <c r="BJ278" s="184">
        <f t="shared" ca="1" si="460"/>
        <v>0</v>
      </c>
      <c r="BK278" s="184">
        <f t="shared" ca="1" si="460"/>
        <v>0</v>
      </c>
      <c r="BL278" s="184">
        <f t="shared" ca="1" si="460"/>
        <v>0</v>
      </c>
      <c r="BM278" s="184">
        <f t="shared" ca="1" si="460"/>
        <v>0</v>
      </c>
      <c r="BN278" s="184">
        <f t="shared" ca="1" si="460"/>
        <v>0</v>
      </c>
      <c r="BO278" s="184">
        <f t="shared" ca="1" si="460"/>
        <v>0</v>
      </c>
      <c r="BP278" s="184">
        <f t="shared" ca="1" si="460"/>
        <v>0</v>
      </c>
      <c r="BQ278" s="184">
        <f t="shared" ca="1" si="460"/>
        <v>0</v>
      </c>
      <c r="BR278" s="184">
        <f t="shared" ca="1" si="460"/>
        <v>-0.20789629011414945</v>
      </c>
      <c r="BS278" s="184"/>
      <c r="BT278" s="184">
        <f ca="1">SUM(OFFSET(BG278,,1):BS278)</f>
        <v>-0.20789629011414945</v>
      </c>
      <c r="BU278" s="185"/>
      <c r="BV278" s="184">
        <v>0</v>
      </c>
      <c r="BW278" s="184">
        <v>0</v>
      </c>
      <c r="BX278" s="184">
        <v>0</v>
      </c>
      <c r="BY278" s="184">
        <v>0</v>
      </c>
      <c r="BZ278" s="184">
        <v>0</v>
      </c>
      <c r="CA278" s="184">
        <v>0</v>
      </c>
      <c r="CB278" s="184">
        <v>0</v>
      </c>
      <c r="CC278" s="184">
        <v>0</v>
      </c>
      <c r="CD278" s="184">
        <v>0</v>
      </c>
      <c r="CE278" s="184">
        <v>0</v>
      </c>
      <c r="CF278" s="184">
        <v>0</v>
      </c>
      <c r="CG278" s="184">
        <v>1048885</v>
      </c>
      <c r="CH278" s="184"/>
      <c r="CI278" s="184">
        <f ca="1">SUM(OFFSET(BV278,,1):CH278)</f>
        <v>1048885</v>
      </c>
      <c r="CJ278" s="185"/>
      <c r="CK278" s="184">
        <v>0</v>
      </c>
      <c r="CL278" s="184">
        <v>0</v>
      </c>
      <c r="CM278" s="184">
        <v>0</v>
      </c>
      <c r="CN278" s="184">
        <v>0</v>
      </c>
      <c r="CO278" s="184">
        <v>0</v>
      </c>
      <c r="CP278" s="184">
        <v>0</v>
      </c>
      <c r="CQ278" s="184">
        <v>0</v>
      </c>
      <c r="CR278" s="184">
        <v>0</v>
      </c>
      <c r="CS278" s="184">
        <v>0</v>
      </c>
      <c r="CT278" s="184">
        <v>0</v>
      </c>
      <c r="CU278" s="184">
        <v>0</v>
      </c>
      <c r="CV278" s="184">
        <v>1048885</v>
      </c>
      <c r="CW278" s="184"/>
      <c r="CX278" s="184">
        <f ca="1">SUM(OFFSET(CK278,,1):CW278)</f>
        <v>1048885</v>
      </c>
      <c r="CY278" s="185"/>
      <c r="CZ278" s="184">
        <v>0</v>
      </c>
      <c r="DA278" s="184">
        <v>0</v>
      </c>
      <c r="DB278" s="184">
        <v>0</v>
      </c>
      <c r="DC278" s="184">
        <v>0</v>
      </c>
      <c r="DD278" s="184">
        <v>0</v>
      </c>
      <c r="DE278" s="184">
        <v>0</v>
      </c>
      <c r="DF278" s="184">
        <v>0</v>
      </c>
      <c r="DG278" s="184">
        <v>0</v>
      </c>
      <c r="DH278" s="184">
        <v>0</v>
      </c>
      <c r="DI278" s="184">
        <v>0</v>
      </c>
      <c r="DJ278" s="184">
        <v>0</v>
      </c>
      <c r="DK278" s="184">
        <v>1048885</v>
      </c>
      <c r="DL278" s="184"/>
      <c r="DM278" s="184">
        <f ca="1">SUM(OFFSET(CZ278,,1):DL278)</f>
        <v>1048885</v>
      </c>
      <c r="DN278" s="185"/>
      <c r="DO278" s="184">
        <v>0</v>
      </c>
      <c r="DP278" s="184">
        <v>0</v>
      </c>
      <c r="DQ278" s="184">
        <v>0</v>
      </c>
      <c r="DR278" s="184">
        <v>0</v>
      </c>
      <c r="DS278" s="184">
        <v>0</v>
      </c>
      <c r="DT278" s="184">
        <v>0</v>
      </c>
      <c r="DU278" s="184">
        <v>0</v>
      </c>
      <c r="DV278" s="184">
        <v>0</v>
      </c>
      <c r="DW278" s="184">
        <v>0</v>
      </c>
      <c r="DX278" s="184">
        <v>0</v>
      </c>
      <c r="DY278" s="184">
        <v>0</v>
      </c>
      <c r="DZ278" s="184">
        <v>1048885</v>
      </c>
      <c r="EA278" s="184"/>
      <c r="EB278" s="184">
        <f ca="1">SUM(OFFSET(DO278,,1):EA278)</f>
        <v>1048885</v>
      </c>
      <c r="EC278" s="185"/>
      <c r="ED278" s="184">
        <v>0</v>
      </c>
      <c r="EE278" s="184">
        <v>0</v>
      </c>
      <c r="EF278" s="184">
        <v>0</v>
      </c>
      <c r="EG278" s="184">
        <v>0</v>
      </c>
      <c r="EH278" s="184">
        <v>0</v>
      </c>
      <c r="EI278" s="184">
        <v>0</v>
      </c>
      <c r="EJ278" s="184">
        <v>0</v>
      </c>
      <c r="EK278" s="184">
        <v>0</v>
      </c>
      <c r="EL278" s="184">
        <v>0</v>
      </c>
      <c r="EM278" s="184">
        <v>0</v>
      </c>
      <c r="EN278" s="184">
        <v>0</v>
      </c>
      <c r="EO278" s="184">
        <v>1048885</v>
      </c>
      <c r="EP278" s="184"/>
      <c r="EQ278" s="184">
        <f ca="1">SUM(OFFSET(ED278,,1):EP278)</f>
        <v>1048885</v>
      </c>
      <c r="ER278" s="185"/>
      <c r="ES278" s="184">
        <v>0</v>
      </c>
      <c r="ET278" s="184">
        <v>0</v>
      </c>
      <c r="EU278" s="184">
        <v>0</v>
      </c>
      <c r="EV278" s="184">
        <v>0</v>
      </c>
      <c r="EW278" s="184">
        <v>0</v>
      </c>
      <c r="EX278" s="184">
        <v>0</v>
      </c>
      <c r="EY278" s="184">
        <v>0</v>
      </c>
      <c r="EZ278" s="184">
        <v>0</v>
      </c>
      <c r="FA278" s="184">
        <v>0</v>
      </c>
      <c r="FB278" s="184">
        <v>0</v>
      </c>
      <c r="FC278" s="184">
        <v>0</v>
      </c>
      <c r="FD278" s="184">
        <v>1048885</v>
      </c>
      <c r="FE278" s="184"/>
      <c r="FF278" s="184">
        <f ca="1">SUM(OFFSET(ES278,,1):FE278)</f>
        <v>1048885</v>
      </c>
      <c r="FG278" s="185"/>
      <c r="FH278" s="184">
        <v>0</v>
      </c>
      <c r="FI278" s="184">
        <v>0</v>
      </c>
      <c r="FJ278" s="184">
        <v>0</v>
      </c>
      <c r="FK278" s="184">
        <v>0</v>
      </c>
      <c r="FL278" s="184">
        <v>0</v>
      </c>
      <c r="FM278" s="184">
        <v>0</v>
      </c>
      <c r="FN278" s="184">
        <v>0</v>
      </c>
      <c r="FO278" s="184">
        <v>0</v>
      </c>
      <c r="FP278" s="184">
        <v>0</v>
      </c>
      <c r="FQ278" s="184">
        <v>0</v>
      </c>
      <c r="FR278" s="184">
        <v>0</v>
      </c>
      <c r="FS278" s="184">
        <v>1048885</v>
      </c>
      <c r="FT278" s="184"/>
      <c r="FU278" s="184">
        <f ca="1">SUM(OFFSET(FH278,,1):FT278)</f>
        <v>1048885</v>
      </c>
      <c r="FV278" s="185"/>
      <c r="FW278" s="184">
        <v>0</v>
      </c>
      <c r="FX278" s="184">
        <v>0</v>
      </c>
      <c r="FY278" s="184">
        <v>0</v>
      </c>
      <c r="FZ278" s="184">
        <v>0</v>
      </c>
      <c r="GA278" s="184">
        <v>0</v>
      </c>
      <c r="GB278" s="184">
        <v>0</v>
      </c>
      <c r="GC278" s="184">
        <v>0</v>
      </c>
      <c r="GD278" s="184">
        <v>0</v>
      </c>
      <c r="GE278" s="184">
        <v>0</v>
      </c>
      <c r="GF278" s="184">
        <v>0</v>
      </c>
      <c r="GG278" s="184">
        <v>0</v>
      </c>
      <c r="GH278" s="184">
        <v>1048885</v>
      </c>
      <c r="GI278" s="184"/>
      <c r="GJ278" s="184">
        <f ca="1">SUM(OFFSET(FW278,,1):GI278)</f>
        <v>1048885</v>
      </c>
      <c r="GK278" s="185"/>
      <c r="GL278" s="184">
        <v>0</v>
      </c>
      <c r="GM278" s="184">
        <v>0</v>
      </c>
      <c r="GN278" s="184">
        <v>0</v>
      </c>
      <c r="GO278" s="184">
        <v>0</v>
      </c>
      <c r="GP278" s="184">
        <v>0</v>
      </c>
      <c r="GQ278" s="184">
        <v>0</v>
      </c>
      <c r="GR278" s="184">
        <v>0</v>
      </c>
      <c r="GS278" s="184">
        <v>0</v>
      </c>
      <c r="GT278" s="184">
        <v>0</v>
      </c>
      <c r="GU278" s="184">
        <v>0</v>
      </c>
      <c r="GV278" s="184">
        <v>0</v>
      </c>
      <c r="GW278" s="184">
        <v>1048885</v>
      </c>
      <c r="GX278" s="184"/>
      <c r="GY278" s="184">
        <f ca="1">SUM(OFFSET(GL278,,1):GX278)</f>
        <v>1048885</v>
      </c>
    </row>
    <row r="279" spans="1:207" s="137" customFormat="1" ht="12" hidden="1" customHeight="1">
      <c r="A279" s="172" t="str">
        <f t="shared" ca="1" si="463"/>
        <v>#hiderow</v>
      </c>
      <c r="B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61">
        <f t="shared" si="461"/>
        <v>8711</v>
      </c>
      <c r="V279" s="186">
        <v>8711</v>
      </c>
      <c r="W279" s="133"/>
      <c r="Y279" s="133"/>
      <c r="Z279" s="133"/>
      <c r="AA279" s="183">
        <f t="shared" si="462"/>
        <v>8711</v>
      </c>
      <c r="AB279" s="183" t="s">
        <v>355</v>
      </c>
      <c r="AC279" s="184"/>
      <c r="AD279" s="184">
        <v>0</v>
      </c>
      <c r="AE279" s="184">
        <v>0</v>
      </c>
      <c r="AF279" s="184">
        <v>0</v>
      </c>
      <c r="AG279" s="184">
        <v>0</v>
      </c>
      <c r="AH279" s="184">
        <v>0</v>
      </c>
      <c r="AI279" s="184">
        <v>0</v>
      </c>
      <c r="AJ279" s="184">
        <v>0</v>
      </c>
      <c r="AK279" s="184">
        <v>0</v>
      </c>
      <c r="AL279" s="184">
        <v>0</v>
      </c>
      <c r="AM279" s="184">
        <v>0</v>
      </c>
      <c r="AN279" s="184">
        <v>0</v>
      </c>
      <c r="AO279" s="184"/>
      <c r="AP279" s="184">
        <f ca="1">SUM(OFFSET(AC279,,1):AO279)</f>
        <v>0</v>
      </c>
      <c r="AQ279" s="185"/>
      <c r="AR279" s="184">
        <v>0</v>
      </c>
      <c r="AS279" s="184">
        <v>0</v>
      </c>
      <c r="AT279" s="184">
        <v>0</v>
      </c>
      <c r="AU279" s="184">
        <v>0</v>
      </c>
      <c r="AV279" s="184">
        <v>0</v>
      </c>
      <c r="AW279" s="184">
        <v>0</v>
      </c>
      <c r="AX279" s="184">
        <v>0</v>
      </c>
      <c r="AY279" s="184">
        <v>0</v>
      </c>
      <c r="AZ279" s="184">
        <v>0</v>
      </c>
      <c r="BA279" s="184">
        <v>0</v>
      </c>
      <c r="BB279" s="184">
        <v>0</v>
      </c>
      <c r="BC279" s="184">
        <v>0</v>
      </c>
      <c r="BD279" s="184"/>
      <c r="BE279" s="184">
        <f ca="1">SUM(OFFSET(AR279,,1):BD279)</f>
        <v>0</v>
      </c>
      <c r="BF279" s="185"/>
      <c r="BG279" s="184">
        <f t="shared" ca="1" si="460"/>
        <v>0</v>
      </c>
      <c r="BH279" s="184">
        <f t="shared" ca="1" si="460"/>
        <v>0</v>
      </c>
      <c r="BI279" s="184">
        <f t="shared" ca="1" si="460"/>
        <v>0</v>
      </c>
      <c r="BJ279" s="184">
        <f t="shared" ca="1" si="460"/>
        <v>0</v>
      </c>
      <c r="BK279" s="184">
        <f t="shared" ca="1" si="460"/>
        <v>0</v>
      </c>
      <c r="BL279" s="184">
        <f t="shared" ca="1" si="460"/>
        <v>0</v>
      </c>
      <c r="BM279" s="184">
        <f t="shared" ca="1" si="460"/>
        <v>0</v>
      </c>
      <c r="BN279" s="184">
        <f t="shared" ca="1" si="460"/>
        <v>0</v>
      </c>
      <c r="BO279" s="184">
        <f t="shared" ca="1" si="460"/>
        <v>0</v>
      </c>
      <c r="BP279" s="184">
        <f t="shared" ca="1" si="460"/>
        <v>0</v>
      </c>
      <c r="BQ279" s="184">
        <f t="shared" ca="1" si="460"/>
        <v>0</v>
      </c>
      <c r="BR279" s="184">
        <f t="shared" ca="1" si="460"/>
        <v>0</v>
      </c>
      <c r="BS279" s="184"/>
      <c r="BT279" s="184">
        <f ca="1">SUM(OFFSET(BG279,,1):BS279)</f>
        <v>0</v>
      </c>
      <c r="BU279" s="185"/>
      <c r="BV279" s="184">
        <v>0</v>
      </c>
      <c r="BW279" s="184">
        <v>0</v>
      </c>
      <c r="BX279" s="184">
        <v>0</v>
      </c>
      <c r="BY279" s="184">
        <v>0</v>
      </c>
      <c r="BZ279" s="184">
        <v>0</v>
      </c>
      <c r="CA279" s="184">
        <v>0</v>
      </c>
      <c r="CB279" s="184">
        <v>0</v>
      </c>
      <c r="CC279" s="184">
        <v>0</v>
      </c>
      <c r="CD279" s="184">
        <v>0</v>
      </c>
      <c r="CE279" s="184">
        <v>0</v>
      </c>
      <c r="CF279" s="184">
        <v>0</v>
      </c>
      <c r="CG279" s="184">
        <v>0</v>
      </c>
      <c r="CH279" s="184"/>
      <c r="CI279" s="184">
        <f ca="1">SUM(OFFSET(BV279,,1):CH279)</f>
        <v>0</v>
      </c>
      <c r="CJ279" s="185"/>
      <c r="CK279" s="184">
        <v>0</v>
      </c>
      <c r="CL279" s="184">
        <v>0</v>
      </c>
      <c r="CM279" s="184">
        <v>0</v>
      </c>
      <c r="CN279" s="184">
        <v>0</v>
      </c>
      <c r="CO279" s="184">
        <v>0</v>
      </c>
      <c r="CP279" s="184">
        <v>0</v>
      </c>
      <c r="CQ279" s="184">
        <v>0</v>
      </c>
      <c r="CR279" s="184">
        <v>0</v>
      </c>
      <c r="CS279" s="184">
        <v>0</v>
      </c>
      <c r="CT279" s="184">
        <v>0</v>
      </c>
      <c r="CU279" s="184">
        <v>0</v>
      </c>
      <c r="CV279" s="184">
        <v>0</v>
      </c>
      <c r="CW279" s="184"/>
      <c r="CX279" s="184">
        <f ca="1">SUM(OFFSET(CK279,,1):CW279)</f>
        <v>0</v>
      </c>
      <c r="CY279" s="185"/>
      <c r="CZ279" s="184">
        <v>0</v>
      </c>
      <c r="DA279" s="184">
        <v>0</v>
      </c>
      <c r="DB279" s="184">
        <v>0</v>
      </c>
      <c r="DC279" s="184">
        <v>0</v>
      </c>
      <c r="DD279" s="184">
        <v>0</v>
      </c>
      <c r="DE279" s="184">
        <v>0</v>
      </c>
      <c r="DF279" s="184">
        <v>0</v>
      </c>
      <c r="DG279" s="184">
        <v>0</v>
      </c>
      <c r="DH279" s="184">
        <v>0</v>
      </c>
      <c r="DI279" s="184">
        <v>0</v>
      </c>
      <c r="DJ279" s="184">
        <v>0</v>
      </c>
      <c r="DK279" s="184">
        <v>0</v>
      </c>
      <c r="DL279" s="184"/>
      <c r="DM279" s="184">
        <f ca="1">SUM(OFFSET(CZ279,,1):DL279)</f>
        <v>0</v>
      </c>
      <c r="DN279" s="185"/>
      <c r="DO279" s="184">
        <v>0</v>
      </c>
      <c r="DP279" s="184">
        <v>0</v>
      </c>
      <c r="DQ279" s="184">
        <v>0</v>
      </c>
      <c r="DR279" s="184">
        <v>0</v>
      </c>
      <c r="DS279" s="184">
        <v>0</v>
      </c>
      <c r="DT279" s="184">
        <v>0</v>
      </c>
      <c r="DU279" s="184">
        <v>0</v>
      </c>
      <c r="DV279" s="184">
        <v>0</v>
      </c>
      <c r="DW279" s="184">
        <v>0</v>
      </c>
      <c r="DX279" s="184">
        <v>0</v>
      </c>
      <c r="DY279" s="184">
        <v>0</v>
      </c>
      <c r="DZ279" s="184">
        <v>0</v>
      </c>
      <c r="EA279" s="184"/>
      <c r="EB279" s="184">
        <f ca="1">SUM(OFFSET(DO279,,1):EA279)</f>
        <v>0</v>
      </c>
      <c r="EC279" s="185"/>
      <c r="ED279" s="184">
        <v>0</v>
      </c>
      <c r="EE279" s="184">
        <v>0</v>
      </c>
      <c r="EF279" s="184">
        <v>0</v>
      </c>
      <c r="EG279" s="184">
        <v>0</v>
      </c>
      <c r="EH279" s="184">
        <v>0</v>
      </c>
      <c r="EI279" s="184">
        <v>0</v>
      </c>
      <c r="EJ279" s="184">
        <v>0</v>
      </c>
      <c r="EK279" s="184">
        <v>0</v>
      </c>
      <c r="EL279" s="184">
        <v>0</v>
      </c>
      <c r="EM279" s="184">
        <v>0</v>
      </c>
      <c r="EN279" s="184">
        <v>0</v>
      </c>
      <c r="EO279" s="184">
        <v>0</v>
      </c>
      <c r="EP279" s="184"/>
      <c r="EQ279" s="184">
        <f ca="1">SUM(OFFSET(ED279,,1):EP279)</f>
        <v>0</v>
      </c>
      <c r="ER279" s="185"/>
      <c r="ES279" s="184">
        <v>0</v>
      </c>
      <c r="ET279" s="184">
        <v>0</v>
      </c>
      <c r="EU279" s="184">
        <v>0</v>
      </c>
      <c r="EV279" s="184">
        <v>0</v>
      </c>
      <c r="EW279" s="184">
        <v>0</v>
      </c>
      <c r="EX279" s="184">
        <v>0</v>
      </c>
      <c r="EY279" s="184">
        <v>0</v>
      </c>
      <c r="EZ279" s="184">
        <v>0</v>
      </c>
      <c r="FA279" s="184">
        <v>0</v>
      </c>
      <c r="FB279" s="184">
        <v>0</v>
      </c>
      <c r="FC279" s="184">
        <v>0</v>
      </c>
      <c r="FD279" s="184">
        <v>0</v>
      </c>
      <c r="FE279" s="184"/>
      <c r="FF279" s="184">
        <f ca="1">SUM(OFFSET(ES279,,1):FE279)</f>
        <v>0</v>
      </c>
      <c r="FG279" s="185"/>
      <c r="FH279" s="184">
        <v>0</v>
      </c>
      <c r="FI279" s="184">
        <v>0</v>
      </c>
      <c r="FJ279" s="184">
        <v>0</v>
      </c>
      <c r="FK279" s="184">
        <v>0</v>
      </c>
      <c r="FL279" s="184">
        <v>0</v>
      </c>
      <c r="FM279" s="184">
        <v>0</v>
      </c>
      <c r="FN279" s="184">
        <v>0</v>
      </c>
      <c r="FO279" s="184">
        <v>0</v>
      </c>
      <c r="FP279" s="184">
        <v>0</v>
      </c>
      <c r="FQ279" s="184">
        <v>0</v>
      </c>
      <c r="FR279" s="184">
        <v>0</v>
      </c>
      <c r="FS279" s="184">
        <v>0</v>
      </c>
      <c r="FT279" s="184"/>
      <c r="FU279" s="184">
        <f ca="1">SUM(OFFSET(FH279,,1):FT279)</f>
        <v>0</v>
      </c>
      <c r="FV279" s="185"/>
      <c r="FW279" s="184">
        <v>0</v>
      </c>
      <c r="FX279" s="184">
        <v>0</v>
      </c>
      <c r="FY279" s="184">
        <v>0</v>
      </c>
      <c r="FZ279" s="184">
        <v>0</v>
      </c>
      <c r="GA279" s="184">
        <v>0</v>
      </c>
      <c r="GB279" s="184">
        <v>0</v>
      </c>
      <c r="GC279" s="184">
        <v>0</v>
      </c>
      <c r="GD279" s="184">
        <v>0</v>
      </c>
      <c r="GE279" s="184">
        <v>0</v>
      </c>
      <c r="GF279" s="184">
        <v>0</v>
      </c>
      <c r="GG279" s="184">
        <v>0</v>
      </c>
      <c r="GH279" s="184">
        <v>0</v>
      </c>
      <c r="GI279" s="184"/>
      <c r="GJ279" s="184">
        <f ca="1">SUM(OFFSET(FW279,,1):GI279)</f>
        <v>0</v>
      </c>
      <c r="GK279" s="185"/>
      <c r="GL279" s="184">
        <v>0</v>
      </c>
      <c r="GM279" s="184">
        <v>0</v>
      </c>
      <c r="GN279" s="184">
        <v>0</v>
      </c>
      <c r="GO279" s="184">
        <v>0</v>
      </c>
      <c r="GP279" s="184">
        <v>0</v>
      </c>
      <c r="GQ279" s="184">
        <v>0</v>
      </c>
      <c r="GR279" s="184">
        <v>0</v>
      </c>
      <c r="GS279" s="184">
        <v>0</v>
      </c>
      <c r="GT279" s="184">
        <v>0</v>
      </c>
      <c r="GU279" s="184">
        <v>0</v>
      </c>
      <c r="GV279" s="184">
        <v>0</v>
      </c>
      <c r="GW279" s="184">
        <v>0</v>
      </c>
      <c r="GX279" s="184"/>
      <c r="GY279" s="184">
        <f ca="1">SUM(OFFSET(GL279,,1):GX279)</f>
        <v>0</v>
      </c>
    </row>
    <row r="280" spans="1:207" s="137" customFormat="1" ht="12" customHeight="1">
      <c r="A280" s="172" t="str">
        <f t="shared" ca="1" si="463"/>
        <v>#showrow</v>
      </c>
      <c r="B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61">
        <f t="shared" si="461"/>
        <v>8712</v>
      </c>
      <c r="V280" s="186">
        <v>8712</v>
      </c>
      <c r="W280" s="133"/>
      <c r="Y280" s="133"/>
      <c r="Z280" s="133"/>
      <c r="AA280" s="183">
        <f t="shared" si="462"/>
        <v>8712</v>
      </c>
      <c r="AB280" s="183" t="s">
        <v>356</v>
      </c>
      <c r="AC280" s="184"/>
      <c r="AD280" s="184">
        <v>0</v>
      </c>
      <c r="AE280" s="184">
        <v>0</v>
      </c>
      <c r="AF280" s="184">
        <v>0</v>
      </c>
      <c r="AG280" s="184">
        <v>0</v>
      </c>
      <c r="AH280" s="184">
        <v>0</v>
      </c>
      <c r="AI280" s="184">
        <v>0</v>
      </c>
      <c r="AJ280" s="184">
        <v>0</v>
      </c>
      <c r="AK280" s="184">
        <v>0</v>
      </c>
      <c r="AL280" s="184">
        <v>0</v>
      </c>
      <c r="AM280" s="184">
        <v>0</v>
      </c>
      <c r="AN280" s="184">
        <v>326612.928744025</v>
      </c>
      <c r="AO280" s="184"/>
      <c r="AP280" s="184">
        <f ca="1">SUM(OFFSET(AC280,,1):AO280)</f>
        <v>326612.928744025</v>
      </c>
      <c r="AQ280" s="185"/>
      <c r="AR280" s="184">
        <v>0</v>
      </c>
      <c r="AS280" s="184">
        <v>0</v>
      </c>
      <c r="AT280" s="184">
        <v>0</v>
      </c>
      <c r="AU280" s="184">
        <v>0</v>
      </c>
      <c r="AV280" s="184">
        <v>0</v>
      </c>
      <c r="AW280" s="184">
        <v>0</v>
      </c>
      <c r="AX280" s="184">
        <v>0</v>
      </c>
      <c r="AY280" s="184">
        <v>0</v>
      </c>
      <c r="AZ280" s="184">
        <v>0</v>
      </c>
      <c r="BA280" s="184">
        <v>0</v>
      </c>
      <c r="BB280" s="184">
        <v>0</v>
      </c>
      <c r="BC280" s="184">
        <v>326613</v>
      </c>
      <c r="BD280" s="184"/>
      <c r="BE280" s="184">
        <f ca="1">SUM(OFFSET(AR280,,1):BD280)</f>
        <v>326613</v>
      </c>
      <c r="BF280" s="185"/>
      <c r="BG280" s="184">
        <f t="shared" ca="1" si="460"/>
        <v>0</v>
      </c>
      <c r="BH280" s="184">
        <f t="shared" ca="1" si="460"/>
        <v>0</v>
      </c>
      <c r="BI280" s="184">
        <f t="shared" ca="1" si="460"/>
        <v>0</v>
      </c>
      <c r="BJ280" s="184">
        <f t="shared" ca="1" si="460"/>
        <v>0</v>
      </c>
      <c r="BK280" s="184">
        <f t="shared" ca="1" si="460"/>
        <v>0</v>
      </c>
      <c r="BL280" s="184">
        <f t="shared" ca="1" si="460"/>
        <v>0</v>
      </c>
      <c r="BM280" s="184">
        <f t="shared" ca="1" si="460"/>
        <v>0</v>
      </c>
      <c r="BN280" s="184">
        <f t="shared" ca="1" si="460"/>
        <v>0</v>
      </c>
      <c r="BO280" s="184">
        <f t="shared" ca="1" si="460"/>
        <v>0</v>
      </c>
      <c r="BP280" s="184">
        <f t="shared" ca="1" si="460"/>
        <v>0</v>
      </c>
      <c r="BQ280" s="184">
        <f t="shared" ca="1" si="460"/>
        <v>0</v>
      </c>
      <c r="BR280" s="184">
        <f t="shared" ca="1" si="460"/>
        <v>7.125597499543801E-2</v>
      </c>
      <c r="BS280" s="184"/>
      <c r="BT280" s="184">
        <f ca="1">SUM(OFFSET(BG280,,1):BS280)</f>
        <v>7.125597499543801E-2</v>
      </c>
      <c r="BU280" s="185"/>
      <c r="BV280" s="184">
        <v>0</v>
      </c>
      <c r="BW280" s="184">
        <v>0</v>
      </c>
      <c r="BX280" s="184">
        <v>0</v>
      </c>
      <c r="BY280" s="184">
        <v>0</v>
      </c>
      <c r="BZ280" s="184">
        <v>0</v>
      </c>
      <c r="CA280" s="184">
        <v>0</v>
      </c>
      <c r="CB280" s="184">
        <v>0</v>
      </c>
      <c r="CC280" s="184">
        <v>0</v>
      </c>
      <c r="CD280" s="184">
        <v>0</v>
      </c>
      <c r="CE280" s="184">
        <v>0</v>
      </c>
      <c r="CF280" s="184">
        <v>0</v>
      </c>
      <c r="CG280" s="184">
        <v>401092</v>
      </c>
      <c r="CH280" s="184"/>
      <c r="CI280" s="184">
        <f ca="1">SUM(OFFSET(BV280,,1):CH280)</f>
        <v>401092</v>
      </c>
      <c r="CJ280" s="185"/>
      <c r="CK280" s="184">
        <v>0</v>
      </c>
      <c r="CL280" s="184">
        <v>0</v>
      </c>
      <c r="CM280" s="184">
        <v>0</v>
      </c>
      <c r="CN280" s="184">
        <v>0</v>
      </c>
      <c r="CO280" s="184">
        <v>0</v>
      </c>
      <c r="CP280" s="184">
        <v>0</v>
      </c>
      <c r="CQ280" s="184">
        <v>0</v>
      </c>
      <c r="CR280" s="184">
        <v>0</v>
      </c>
      <c r="CS280" s="184">
        <v>0</v>
      </c>
      <c r="CT280" s="184">
        <v>0</v>
      </c>
      <c r="CU280" s="184">
        <v>0</v>
      </c>
      <c r="CV280" s="184">
        <v>401092</v>
      </c>
      <c r="CW280" s="184"/>
      <c r="CX280" s="184">
        <f ca="1">SUM(OFFSET(CK280,,1):CW280)</f>
        <v>401092</v>
      </c>
      <c r="CY280" s="185"/>
      <c r="CZ280" s="184">
        <v>0</v>
      </c>
      <c r="DA280" s="184">
        <v>0</v>
      </c>
      <c r="DB280" s="184">
        <v>0</v>
      </c>
      <c r="DC280" s="184">
        <v>0</v>
      </c>
      <c r="DD280" s="184">
        <v>0</v>
      </c>
      <c r="DE280" s="184">
        <v>0</v>
      </c>
      <c r="DF280" s="184">
        <v>0</v>
      </c>
      <c r="DG280" s="184">
        <v>0</v>
      </c>
      <c r="DH280" s="184">
        <v>0</v>
      </c>
      <c r="DI280" s="184">
        <v>0</v>
      </c>
      <c r="DJ280" s="184">
        <v>0</v>
      </c>
      <c r="DK280" s="184">
        <v>401092</v>
      </c>
      <c r="DL280" s="184"/>
      <c r="DM280" s="184">
        <f ca="1">SUM(OFFSET(CZ280,,1):DL280)</f>
        <v>401092</v>
      </c>
      <c r="DN280" s="185"/>
      <c r="DO280" s="184">
        <v>0</v>
      </c>
      <c r="DP280" s="184">
        <v>0</v>
      </c>
      <c r="DQ280" s="184">
        <v>0</v>
      </c>
      <c r="DR280" s="184">
        <v>0</v>
      </c>
      <c r="DS280" s="184">
        <v>0</v>
      </c>
      <c r="DT280" s="184">
        <v>0</v>
      </c>
      <c r="DU280" s="184">
        <v>0</v>
      </c>
      <c r="DV280" s="184">
        <v>0</v>
      </c>
      <c r="DW280" s="184">
        <v>0</v>
      </c>
      <c r="DX280" s="184">
        <v>0</v>
      </c>
      <c r="DY280" s="184">
        <v>0</v>
      </c>
      <c r="DZ280" s="184">
        <v>401092</v>
      </c>
      <c r="EA280" s="184"/>
      <c r="EB280" s="184">
        <f ca="1">SUM(OFFSET(DO280,,1):EA280)</f>
        <v>401092</v>
      </c>
      <c r="EC280" s="185"/>
      <c r="ED280" s="184">
        <v>0</v>
      </c>
      <c r="EE280" s="184">
        <v>0</v>
      </c>
      <c r="EF280" s="184">
        <v>0</v>
      </c>
      <c r="EG280" s="184">
        <v>0</v>
      </c>
      <c r="EH280" s="184">
        <v>0</v>
      </c>
      <c r="EI280" s="184">
        <v>0</v>
      </c>
      <c r="EJ280" s="184">
        <v>0</v>
      </c>
      <c r="EK280" s="184">
        <v>0</v>
      </c>
      <c r="EL280" s="184">
        <v>0</v>
      </c>
      <c r="EM280" s="184">
        <v>0</v>
      </c>
      <c r="EN280" s="184">
        <v>0</v>
      </c>
      <c r="EO280" s="184">
        <v>401092</v>
      </c>
      <c r="EP280" s="184"/>
      <c r="EQ280" s="184">
        <f ca="1">SUM(OFFSET(ED280,,1):EP280)</f>
        <v>401092</v>
      </c>
      <c r="ER280" s="185"/>
      <c r="ES280" s="184">
        <v>0</v>
      </c>
      <c r="ET280" s="184">
        <v>0</v>
      </c>
      <c r="EU280" s="184">
        <v>0</v>
      </c>
      <c r="EV280" s="184">
        <v>0</v>
      </c>
      <c r="EW280" s="184">
        <v>0</v>
      </c>
      <c r="EX280" s="184">
        <v>0</v>
      </c>
      <c r="EY280" s="184">
        <v>0</v>
      </c>
      <c r="EZ280" s="184">
        <v>0</v>
      </c>
      <c r="FA280" s="184">
        <v>0</v>
      </c>
      <c r="FB280" s="184">
        <v>0</v>
      </c>
      <c r="FC280" s="184">
        <v>0</v>
      </c>
      <c r="FD280" s="184">
        <v>401092</v>
      </c>
      <c r="FE280" s="184"/>
      <c r="FF280" s="184">
        <f ca="1">SUM(OFFSET(ES280,,1):FE280)</f>
        <v>401092</v>
      </c>
      <c r="FG280" s="185"/>
      <c r="FH280" s="184">
        <v>0</v>
      </c>
      <c r="FI280" s="184">
        <v>0</v>
      </c>
      <c r="FJ280" s="184">
        <v>0</v>
      </c>
      <c r="FK280" s="184">
        <v>0</v>
      </c>
      <c r="FL280" s="184">
        <v>0</v>
      </c>
      <c r="FM280" s="184">
        <v>0</v>
      </c>
      <c r="FN280" s="184">
        <v>0</v>
      </c>
      <c r="FO280" s="184">
        <v>0</v>
      </c>
      <c r="FP280" s="184">
        <v>0</v>
      </c>
      <c r="FQ280" s="184">
        <v>0</v>
      </c>
      <c r="FR280" s="184">
        <v>0</v>
      </c>
      <c r="FS280" s="184">
        <v>401092</v>
      </c>
      <c r="FT280" s="184"/>
      <c r="FU280" s="184">
        <f ca="1">SUM(OFFSET(FH280,,1):FT280)</f>
        <v>401092</v>
      </c>
      <c r="FV280" s="185"/>
      <c r="FW280" s="184">
        <v>0</v>
      </c>
      <c r="FX280" s="184">
        <v>0</v>
      </c>
      <c r="FY280" s="184">
        <v>0</v>
      </c>
      <c r="FZ280" s="184">
        <v>0</v>
      </c>
      <c r="GA280" s="184">
        <v>0</v>
      </c>
      <c r="GB280" s="184">
        <v>0</v>
      </c>
      <c r="GC280" s="184">
        <v>0</v>
      </c>
      <c r="GD280" s="184">
        <v>0</v>
      </c>
      <c r="GE280" s="184">
        <v>0</v>
      </c>
      <c r="GF280" s="184">
        <v>0</v>
      </c>
      <c r="GG280" s="184">
        <v>0</v>
      </c>
      <c r="GH280" s="184">
        <v>401092</v>
      </c>
      <c r="GI280" s="184"/>
      <c r="GJ280" s="184">
        <f ca="1">SUM(OFFSET(FW280,,1):GI280)</f>
        <v>401092</v>
      </c>
      <c r="GK280" s="185"/>
      <c r="GL280" s="184">
        <v>0</v>
      </c>
      <c r="GM280" s="184">
        <v>0</v>
      </c>
      <c r="GN280" s="184">
        <v>0</v>
      </c>
      <c r="GO280" s="184">
        <v>0</v>
      </c>
      <c r="GP280" s="184">
        <v>0</v>
      </c>
      <c r="GQ280" s="184">
        <v>0</v>
      </c>
      <c r="GR280" s="184">
        <v>0</v>
      </c>
      <c r="GS280" s="184">
        <v>0</v>
      </c>
      <c r="GT280" s="184">
        <v>0</v>
      </c>
      <c r="GU280" s="184">
        <v>0</v>
      </c>
      <c r="GV280" s="184">
        <v>0</v>
      </c>
      <c r="GW280" s="184">
        <v>401092</v>
      </c>
      <c r="GX280" s="184"/>
      <c r="GY280" s="184">
        <f ca="1">SUM(OFFSET(GL280,,1):GX280)</f>
        <v>401092</v>
      </c>
    </row>
    <row r="281" spans="1:207" s="137" customFormat="1" ht="12" hidden="1" customHeight="1">
      <c r="A281" s="172" t="str">
        <f t="shared" ca="1" si="463"/>
        <v>#hiderow</v>
      </c>
      <c r="B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61">
        <f t="shared" si="461"/>
        <v>8713</v>
      </c>
      <c r="V281" s="186">
        <v>8713</v>
      </c>
      <c r="W281" s="133"/>
      <c r="Y281" s="133"/>
      <c r="Z281" s="133"/>
      <c r="AA281" s="183">
        <f t="shared" si="462"/>
        <v>8713</v>
      </c>
      <c r="AB281" s="183" t="s">
        <v>357</v>
      </c>
      <c r="AC281" s="184"/>
      <c r="AD281" s="184">
        <v>0</v>
      </c>
      <c r="AE281" s="184">
        <v>0</v>
      </c>
      <c r="AF281" s="184">
        <v>0</v>
      </c>
      <c r="AG281" s="184">
        <v>0</v>
      </c>
      <c r="AH281" s="184">
        <v>0</v>
      </c>
      <c r="AI281" s="184">
        <v>0</v>
      </c>
      <c r="AJ281" s="184">
        <v>0</v>
      </c>
      <c r="AK281" s="184">
        <v>0</v>
      </c>
      <c r="AL281" s="184">
        <v>0</v>
      </c>
      <c r="AM281" s="184">
        <v>0</v>
      </c>
      <c r="AN281" s="184">
        <v>0</v>
      </c>
      <c r="AO281" s="184"/>
      <c r="AP281" s="184">
        <f ca="1">SUM(OFFSET(AC281,,1):AO281)</f>
        <v>0</v>
      </c>
      <c r="AQ281" s="185"/>
      <c r="AR281" s="184">
        <v>0</v>
      </c>
      <c r="AS281" s="184">
        <v>0</v>
      </c>
      <c r="AT281" s="184">
        <v>0</v>
      </c>
      <c r="AU281" s="184">
        <v>0</v>
      </c>
      <c r="AV281" s="184">
        <v>0</v>
      </c>
      <c r="AW281" s="184">
        <v>0</v>
      </c>
      <c r="AX281" s="184">
        <v>0</v>
      </c>
      <c r="AY281" s="184">
        <v>0</v>
      </c>
      <c r="AZ281" s="184">
        <v>0</v>
      </c>
      <c r="BA281" s="184">
        <v>0</v>
      </c>
      <c r="BB281" s="184">
        <v>0</v>
      </c>
      <c r="BC281" s="184">
        <v>0</v>
      </c>
      <c r="BD281" s="184"/>
      <c r="BE281" s="184">
        <f ca="1">SUM(OFFSET(AR281,,1):BD281)</f>
        <v>0</v>
      </c>
      <c r="BF281" s="185"/>
      <c r="BG281" s="184">
        <f t="shared" ref="BG281:BR290" ca="1" si="464">OFFSET($AR281,,COLUMN()-COLUMN($BG281))-OFFSET($AC281,,COLUMN()-COLUMN($BG281))</f>
        <v>0</v>
      </c>
      <c r="BH281" s="184">
        <f t="shared" ca="1" si="464"/>
        <v>0</v>
      </c>
      <c r="BI281" s="184">
        <f t="shared" ca="1" si="464"/>
        <v>0</v>
      </c>
      <c r="BJ281" s="184">
        <f t="shared" ca="1" si="464"/>
        <v>0</v>
      </c>
      <c r="BK281" s="184">
        <f t="shared" ca="1" si="464"/>
        <v>0</v>
      </c>
      <c r="BL281" s="184">
        <f t="shared" ca="1" si="464"/>
        <v>0</v>
      </c>
      <c r="BM281" s="184">
        <f t="shared" ca="1" si="464"/>
        <v>0</v>
      </c>
      <c r="BN281" s="184">
        <f t="shared" ca="1" si="464"/>
        <v>0</v>
      </c>
      <c r="BO281" s="184">
        <f t="shared" ca="1" si="464"/>
        <v>0</v>
      </c>
      <c r="BP281" s="184">
        <f t="shared" ca="1" si="464"/>
        <v>0</v>
      </c>
      <c r="BQ281" s="184">
        <f t="shared" ca="1" si="464"/>
        <v>0</v>
      </c>
      <c r="BR281" s="184">
        <f t="shared" ca="1" si="464"/>
        <v>0</v>
      </c>
      <c r="BS281" s="184"/>
      <c r="BT281" s="184">
        <f ca="1">SUM(OFFSET(BG281,,1):BS281)</f>
        <v>0</v>
      </c>
      <c r="BU281" s="185"/>
      <c r="BV281" s="184">
        <v>0</v>
      </c>
      <c r="BW281" s="184">
        <v>0</v>
      </c>
      <c r="BX281" s="184">
        <v>0</v>
      </c>
      <c r="BY281" s="184">
        <v>0</v>
      </c>
      <c r="BZ281" s="184">
        <v>0</v>
      </c>
      <c r="CA281" s="184">
        <v>0</v>
      </c>
      <c r="CB281" s="184">
        <v>0</v>
      </c>
      <c r="CC281" s="184">
        <v>0</v>
      </c>
      <c r="CD281" s="184">
        <v>0</v>
      </c>
      <c r="CE281" s="184">
        <v>0</v>
      </c>
      <c r="CF281" s="184">
        <v>0</v>
      </c>
      <c r="CG281" s="184">
        <v>0</v>
      </c>
      <c r="CH281" s="184"/>
      <c r="CI281" s="184">
        <f ca="1">SUM(OFFSET(BV281,,1):CH281)</f>
        <v>0</v>
      </c>
      <c r="CJ281" s="185"/>
      <c r="CK281" s="184">
        <v>0</v>
      </c>
      <c r="CL281" s="184">
        <v>0</v>
      </c>
      <c r="CM281" s="184">
        <v>0</v>
      </c>
      <c r="CN281" s="184">
        <v>0</v>
      </c>
      <c r="CO281" s="184">
        <v>0</v>
      </c>
      <c r="CP281" s="184">
        <v>0</v>
      </c>
      <c r="CQ281" s="184">
        <v>0</v>
      </c>
      <c r="CR281" s="184">
        <v>0</v>
      </c>
      <c r="CS281" s="184">
        <v>0</v>
      </c>
      <c r="CT281" s="184">
        <v>0</v>
      </c>
      <c r="CU281" s="184">
        <v>0</v>
      </c>
      <c r="CV281" s="184">
        <v>0</v>
      </c>
      <c r="CW281" s="184"/>
      <c r="CX281" s="184">
        <f ca="1">SUM(OFFSET(CK281,,1):CW281)</f>
        <v>0</v>
      </c>
      <c r="CY281" s="185"/>
      <c r="CZ281" s="184">
        <v>0</v>
      </c>
      <c r="DA281" s="184">
        <v>0</v>
      </c>
      <c r="DB281" s="184">
        <v>0</v>
      </c>
      <c r="DC281" s="184">
        <v>0</v>
      </c>
      <c r="DD281" s="184">
        <v>0</v>
      </c>
      <c r="DE281" s="184">
        <v>0</v>
      </c>
      <c r="DF281" s="184">
        <v>0</v>
      </c>
      <c r="DG281" s="184">
        <v>0</v>
      </c>
      <c r="DH281" s="184">
        <v>0</v>
      </c>
      <c r="DI281" s="184">
        <v>0</v>
      </c>
      <c r="DJ281" s="184">
        <v>0</v>
      </c>
      <c r="DK281" s="184">
        <v>0</v>
      </c>
      <c r="DL281" s="184"/>
      <c r="DM281" s="184">
        <f ca="1">SUM(OFFSET(CZ281,,1):DL281)</f>
        <v>0</v>
      </c>
      <c r="DN281" s="185"/>
      <c r="DO281" s="184">
        <v>0</v>
      </c>
      <c r="DP281" s="184">
        <v>0</v>
      </c>
      <c r="DQ281" s="184">
        <v>0</v>
      </c>
      <c r="DR281" s="184">
        <v>0</v>
      </c>
      <c r="DS281" s="184">
        <v>0</v>
      </c>
      <c r="DT281" s="184">
        <v>0</v>
      </c>
      <c r="DU281" s="184">
        <v>0</v>
      </c>
      <c r="DV281" s="184">
        <v>0</v>
      </c>
      <c r="DW281" s="184">
        <v>0</v>
      </c>
      <c r="DX281" s="184">
        <v>0</v>
      </c>
      <c r="DY281" s="184">
        <v>0</v>
      </c>
      <c r="DZ281" s="184">
        <v>0</v>
      </c>
      <c r="EA281" s="184"/>
      <c r="EB281" s="184">
        <f ca="1">SUM(OFFSET(DO281,,1):EA281)</f>
        <v>0</v>
      </c>
      <c r="EC281" s="185"/>
      <c r="ED281" s="184">
        <v>0</v>
      </c>
      <c r="EE281" s="184">
        <v>0</v>
      </c>
      <c r="EF281" s="184">
        <v>0</v>
      </c>
      <c r="EG281" s="184">
        <v>0</v>
      </c>
      <c r="EH281" s="184">
        <v>0</v>
      </c>
      <c r="EI281" s="184">
        <v>0</v>
      </c>
      <c r="EJ281" s="184">
        <v>0</v>
      </c>
      <c r="EK281" s="184">
        <v>0</v>
      </c>
      <c r="EL281" s="184">
        <v>0</v>
      </c>
      <c r="EM281" s="184">
        <v>0</v>
      </c>
      <c r="EN281" s="184">
        <v>0</v>
      </c>
      <c r="EO281" s="184">
        <v>0</v>
      </c>
      <c r="EP281" s="184"/>
      <c r="EQ281" s="184">
        <f ca="1">SUM(OFFSET(ED281,,1):EP281)</f>
        <v>0</v>
      </c>
      <c r="ER281" s="185"/>
      <c r="ES281" s="184">
        <v>0</v>
      </c>
      <c r="ET281" s="184">
        <v>0</v>
      </c>
      <c r="EU281" s="184">
        <v>0</v>
      </c>
      <c r="EV281" s="184">
        <v>0</v>
      </c>
      <c r="EW281" s="184">
        <v>0</v>
      </c>
      <c r="EX281" s="184">
        <v>0</v>
      </c>
      <c r="EY281" s="184">
        <v>0</v>
      </c>
      <c r="EZ281" s="184">
        <v>0</v>
      </c>
      <c r="FA281" s="184">
        <v>0</v>
      </c>
      <c r="FB281" s="184">
        <v>0</v>
      </c>
      <c r="FC281" s="184">
        <v>0</v>
      </c>
      <c r="FD281" s="184">
        <v>0</v>
      </c>
      <c r="FE281" s="184"/>
      <c r="FF281" s="184">
        <f ca="1">SUM(OFFSET(ES281,,1):FE281)</f>
        <v>0</v>
      </c>
      <c r="FG281" s="185"/>
      <c r="FH281" s="184">
        <v>0</v>
      </c>
      <c r="FI281" s="184">
        <v>0</v>
      </c>
      <c r="FJ281" s="184">
        <v>0</v>
      </c>
      <c r="FK281" s="184">
        <v>0</v>
      </c>
      <c r="FL281" s="184">
        <v>0</v>
      </c>
      <c r="FM281" s="184">
        <v>0</v>
      </c>
      <c r="FN281" s="184">
        <v>0</v>
      </c>
      <c r="FO281" s="184">
        <v>0</v>
      </c>
      <c r="FP281" s="184">
        <v>0</v>
      </c>
      <c r="FQ281" s="184">
        <v>0</v>
      </c>
      <c r="FR281" s="184">
        <v>0</v>
      </c>
      <c r="FS281" s="184">
        <v>0</v>
      </c>
      <c r="FT281" s="184"/>
      <c r="FU281" s="184">
        <f ca="1">SUM(OFFSET(FH281,,1):FT281)</f>
        <v>0</v>
      </c>
      <c r="FV281" s="185"/>
      <c r="FW281" s="184">
        <v>0</v>
      </c>
      <c r="FX281" s="184">
        <v>0</v>
      </c>
      <c r="FY281" s="184">
        <v>0</v>
      </c>
      <c r="FZ281" s="184">
        <v>0</v>
      </c>
      <c r="GA281" s="184">
        <v>0</v>
      </c>
      <c r="GB281" s="184">
        <v>0</v>
      </c>
      <c r="GC281" s="184">
        <v>0</v>
      </c>
      <c r="GD281" s="184">
        <v>0</v>
      </c>
      <c r="GE281" s="184">
        <v>0</v>
      </c>
      <c r="GF281" s="184">
        <v>0</v>
      </c>
      <c r="GG281" s="184">
        <v>0</v>
      </c>
      <c r="GH281" s="184">
        <v>0</v>
      </c>
      <c r="GI281" s="184"/>
      <c r="GJ281" s="184">
        <f ca="1">SUM(OFFSET(FW281,,1):GI281)</f>
        <v>0</v>
      </c>
      <c r="GK281" s="185"/>
      <c r="GL281" s="184">
        <v>0</v>
      </c>
      <c r="GM281" s="184">
        <v>0</v>
      </c>
      <c r="GN281" s="184">
        <v>0</v>
      </c>
      <c r="GO281" s="184">
        <v>0</v>
      </c>
      <c r="GP281" s="184">
        <v>0</v>
      </c>
      <c r="GQ281" s="184">
        <v>0</v>
      </c>
      <c r="GR281" s="184">
        <v>0</v>
      </c>
      <c r="GS281" s="184">
        <v>0</v>
      </c>
      <c r="GT281" s="184">
        <v>0</v>
      </c>
      <c r="GU281" s="184">
        <v>0</v>
      </c>
      <c r="GV281" s="184">
        <v>0</v>
      </c>
      <c r="GW281" s="184">
        <v>0</v>
      </c>
      <c r="GX281" s="184"/>
      <c r="GY281" s="184">
        <f ca="1">SUM(OFFSET(GL281,,1):GX281)</f>
        <v>0</v>
      </c>
    </row>
    <row r="282" spans="1:207" s="137" customFormat="1" ht="12" customHeight="1">
      <c r="A282" s="172" t="str">
        <f t="shared" ca="1" si="463"/>
        <v>#showrow</v>
      </c>
      <c r="B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61">
        <f t="shared" si="461"/>
        <v>8714</v>
      </c>
      <c r="V282" s="186">
        <v>8714</v>
      </c>
      <c r="W282" s="133"/>
      <c r="Y282" s="133"/>
      <c r="Z282" s="133"/>
      <c r="AA282" s="183">
        <f t="shared" si="462"/>
        <v>8714</v>
      </c>
      <c r="AB282" s="183" t="s">
        <v>358</v>
      </c>
      <c r="AC282" s="184"/>
      <c r="AD282" s="184">
        <v>0</v>
      </c>
      <c r="AE282" s="184">
        <v>0</v>
      </c>
      <c r="AF282" s="184">
        <v>0</v>
      </c>
      <c r="AG282" s="184">
        <v>0</v>
      </c>
      <c r="AH282" s="184">
        <v>119000</v>
      </c>
      <c r="AI282" s="184">
        <v>0</v>
      </c>
      <c r="AJ282" s="184">
        <v>0</v>
      </c>
      <c r="AK282" s="184">
        <v>0</v>
      </c>
      <c r="AL282" s="184">
        <v>0</v>
      </c>
      <c r="AM282" s="184">
        <v>0</v>
      </c>
      <c r="AN282" s="184">
        <v>0</v>
      </c>
      <c r="AO282" s="184"/>
      <c r="AP282" s="184">
        <f ca="1">SUM(OFFSET(AC282,,1):AO282)</f>
        <v>119000</v>
      </c>
      <c r="AQ282" s="185"/>
      <c r="AR282" s="184">
        <v>0</v>
      </c>
      <c r="AS282" s="184">
        <v>0</v>
      </c>
      <c r="AT282" s="184">
        <v>0</v>
      </c>
      <c r="AU282" s="184">
        <v>0</v>
      </c>
      <c r="AV282" s="184">
        <v>0</v>
      </c>
      <c r="AW282" s="184">
        <v>119000</v>
      </c>
      <c r="AX282" s="184">
        <v>0</v>
      </c>
      <c r="AY282" s="184">
        <v>0</v>
      </c>
      <c r="AZ282" s="184">
        <v>0</v>
      </c>
      <c r="BA282" s="184">
        <v>0</v>
      </c>
      <c r="BB282" s="184">
        <v>0</v>
      </c>
      <c r="BC282" s="184">
        <v>0</v>
      </c>
      <c r="BD282" s="184"/>
      <c r="BE282" s="184">
        <f ca="1">SUM(OFFSET(AR282,,1):BD282)</f>
        <v>119000</v>
      </c>
      <c r="BF282" s="185"/>
      <c r="BG282" s="184">
        <f t="shared" ca="1" si="464"/>
        <v>0</v>
      </c>
      <c r="BH282" s="184">
        <f t="shared" ca="1" si="464"/>
        <v>0</v>
      </c>
      <c r="BI282" s="184">
        <f t="shared" ca="1" si="464"/>
        <v>0</v>
      </c>
      <c r="BJ282" s="184">
        <f t="shared" ca="1" si="464"/>
        <v>0</v>
      </c>
      <c r="BK282" s="184">
        <f t="shared" ca="1" si="464"/>
        <v>0</v>
      </c>
      <c r="BL282" s="184">
        <f t="shared" ca="1" si="464"/>
        <v>0</v>
      </c>
      <c r="BM282" s="184">
        <f t="shared" ca="1" si="464"/>
        <v>0</v>
      </c>
      <c r="BN282" s="184">
        <f t="shared" ca="1" si="464"/>
        <v>0</v>
      </c>
      <c r="BO282" s="184">
        <f t="shared" ca="1" si="464"/>
        <v>0</v>
      </c>
      <c r="BP282" s="184">
        <f t="shared" ca="1" si="464"/>
        <v>0</v>
      </c>
      <c r="BQ282" s="184">
        <f t="shared" ca="1" si="464"/>
        <v>0</v>
      </c>
      <c r="BR282" s="184">
        <f t="shared" ca="1" si="464"/>
        <v>0</v>
      </c>
      <c r="BS282" s="184"/>
      <c r="BT282" s="184">
        <f ca="1">SUM(OFFSET(BG282,,1):BS282)</f>
        <v>0</v>
      </c>
      <c r="BU282" s="185"/>
      <c r="BV282" s="184">
        <v>0</v>
      </c>
      <c r="BW282" s="184">
        <v>0</v>
      </c>
      <c r="BX282" s="184">
        <v>0</v>
      </c>
      <c r="BY282" s="184">
        <v>0</v>
      </c>
      <c r="BZ282" s="184">
        <v>0</v>
      </c>
      <c r="CA282" s="184">
        <v>0</v>
      </c>
      <c r="CB282" s="184">
        <v>0</v>
      </c>
      <c r="CC282" s="184">
        <v>0</v>
      </c>
      <c r="CD282" s="184">
        <v>0</v>
      </c>
      <c r="CE282" s="184">
        <v>0</v>
      </c>
      <c r="CF282" s="184">
        <v>0</v>
      </c>
      <c r="CG282" s="184">
        <v>0</v>
      </c>
      <c r="CH282" s="184"/>
      <c r="CI282" s="184">
        <f ca="1">SUM(OFFSET(BV282,,1):CH282)</f>
        <v>0</v>
      </c>
      <c r="CJ282" s="185"/>
      <c r="CK282" s="184">
        <v>0</v>
      </c>
      <c r="CL282" s="184">
        <v>0</v>
      </c>
      <c r="CM282" s="184">
        <v>0</v>
      </c>
      <c r="CN282" s="184">
        <v>0</v>
      </c>
      <c r="CO282" s="184">
        <v>0</v>
      </c>
      <c r="CP282" s="184">
        <v>0</v>
      </c>
      <c r="CQ282" s="184">
        <v>0</v>
      </c>
      <c r="CR282" s="184">
        <v>0</v>
      </c>
      <c r="CS282" s="184">
        <v>0</v>
      </c>
      <c r="CT282" s="184">
        <v>0</v>
      </c>
      <c r="CU282" s="184">
        <v>0</v>
      </c>
      <c r="CV282" s="184">
        <v>0</v>
      </c>
      <c r="CW282" s="184"/>
      <c r="CX282" s="184">
        <f ca="1">SUM(OFFSET(CK282,,1):CW282)</f>
        <v>0</v>
      </c>
      <c r="CY282" s="185"/>
      <c r="CZ282" s="184">
        <v>0</v>
      </c>
      <c r="DA282" s="184">
        <v>0</v>
      </c>
      <c r="DB282" s="184">
        <v>0</v>
      </c>
      <c r="DC282" s="184">
        <v>0</v>
      </c>
      <c r="DD282" s="184">
        <v>0</v>
      </c>
      <c r="DE282" s="184">
        <v>0</v>
      </c>
      <c r="DF282" s="184">
        <v>0</v>
      </c>
      <c r="DG282" s="184">
        <v>0</v>
      </c>
      <c r="DH282" s="184">
        <v>0</v>
      </c>
      <c r="DI282" s="184">
        <v>0</v>
      </c>
      <c r="DJ282" s="184">
        <v>0</v>
      </c>
      <c r="DK282" s="184">
        <v>0</v>
      </c>
      <c r="DL282" s="184"/>
      <c r="DM282" s="184">
        <f ca="1">SUM(OFFSET(CZ282,,1):DL282)</f>
        <v>0</v>
      </c>
      <c r="DN282" s="185"/>
      <c r="DO282" s="184">
        <v>0</v>
      </c>
      <c r="DP282" s="184">
        <v>0</v>
      </c>
      <c r="DQ282" s="184">
        <v>0</v>
      </c>
      <c r="DR282" s="184">
        <v>0</v>
      </c>
      <c r="DS282" s="184">
        <v>0</v>
      </c>
      <c r="DT282" s="184">
        <v>0</v>
      </c>
      <c r="DU282" s="184">
        <v>0</v>
      </c>
      <c r="DV282" s="184">
        <v>0</v>
      </c>
      <c r="DW282" s="184">
        <v>0</v>
      </c>
      <c r="DX282" s="184">
        <v>0</v>
      </c>
      <c r="DY282" s="184">
        <v>0</v>
      </c>
      <c r="DZ282" s="184">
        <v>0</v>
      </c>
      <c r="EA282" s="184"/>
      <c r="EB282" s="184">
        <f ca="1">SUM(OFFSET(DO282,,1):EA282)</f>
        <v>0</v>
      </c>
      <c r="EC282" s="185"/>
      <c r="ED282" s="184">
        <v>0</v>
      </c>
      <c r="EE282" s="184">
        <v>0</v>
      </c>
      <c r="EF282" s="184">
        <v>0</v>
      </c>
      <c r="EG282" s="184">
        <v>0</v>
      </c>
      <c r="EH282" s="184">
        <v>0</v>
      </c>
      <c r="EI282" s="184">
        <v>0</v>
      </c>
      <c r="EJ282" s="184">
        <v>0</v>
      </c>
      <c r="EK282" s="184">
        <v>0</v>
      </c>
      <c r="EL282" s="184">
        <v>0</v>
      </c>
      <c r="EM282" s="184">
        <v>0</v>
      </c>
      <c r="EN282" s="184">
        <v>0</v>
      </c>
      <c r="EO282" s="184">
        <v>0</v>
      </c>
      <c r="EP282" s="184"/>
      <c r="EQ282" s="184">
        <f ca="1">SUM(OFFSET(ED282,,1):EP282)</f>
        <v>0</v>
      </c>
      <c r="ER282" s="185"/>
      <c r="ES282" s="184">
        <v>0</v>
      </c>
      <c r="ET282" s="184">
        <v>0</v>
      </c>
      <c r="EU282" s="184">
        <v>0</v>
      </c>
      <c r="EV282" s="184">
        <v>0</v>
      </c>
      <c r="EW282" s="184">
        <v>0</v>
      </c>
      <c r="EX282" s="184">
        <v>0</v>
      </c>
      <c r="EY282" s="184">
        <v>0</v>
      </c>
      <c r="EZ282" s="184">
        <v>0</v>
      </c>
      <c r="FA282" s="184">
        <v>0</v>
      </c>
      <c r="FB282" s="184">
        <v>0</v>
      </c>
      <c r="FC282" s="184">
        <v>0</v>
      </c>
      <c r="FD282" s="184">
        <v>0</v>
      </c>
      <c r="FE282" s="184"/>
      <c r="FF282" s="184">
        <f ca="1">SUM(OFFSET(ES282,,1):FE282)</f>
        <v>0</v>
      </c>
      <c r="FG282" s="185"/>
      <c r="FH282" s="184">
        <v>0</v>
      </c>
      <c r="FI282" s="184">
        <v>0</v>
      </c>
      <c r="FJ282" s="184">
        <v>0</v>
      </c>
      <c r="FK282" s="184">
        <v>0</v>
      </c>
      <c r="FL282" s="184">
        <v>0</v>
      </c>
      <c r="FM282" s="184">
        <v>0</v>
      </c>
      <c r="FN282" s="184">
        <v>0</v>
      </c>
      <c r="FO282" s="184">
        <v>0</v>
      </c>
      <c r="FP282" s="184">
        <v>0</v>
      </c>
      <c r="FQ282" s="184">
        <v>0</v>
      </c>
      <c r="FR282" s="184">
        <v>0</v>
      </c>
      <c r="FS282" s="184">
        <v>0</v>
      </c>
      <c r="FT282" s="184"/>
      <c r="FU282" s="184">
        <f ca="1">SUM(OFFSET(FH282,,1):FT282)</f>
        <v>0</v>
      </c>
      <c r="FV282" s="185"/>
      <c r="FW282" s="184">
        <v>0</v>
      </c>
      <c r="FX282" s="184">
        <v>0</v>
      </c>
      <c r="FY282" s="184">
        <v>0</v>
      </c>
      <c r="FZ282" s="184">
        <v>0</v>
      </c>
      <c r="GA282" s="184">
        <v>0</v>
      </c>
      <c r="GB282" s="184">
        <v>0</v>
      </c>
      <c r="GC282" s="184">
        <v>0</v>
      </c>
      <c r="GD282" s="184">
        <v>0</v>
      </c>
      <c r="GE282" s="184">
        <v>0</v>
      </c>
      <c r="GF282" s="184">
        <v>0</v>
      </c>
      <c r="GG282" s="184">
        <v>0</v>
      </c>
      <c r="GH282" s="184">
        <v>0</v>
      </c>
      <c r="GI282" s="184"/>
      <c r="GJ282" s="184">
        <f ca="1">SUM(OFFSET(FW282,,1):GI282)</f>
        <v>0</v>
      </c>
      <c r="GK282" s="185"/>
      <c r="GL282" s="184">
        <v>0</v>
      </c>
      <c r="GM282" s="184">
        <v>0</v>
      </c>
      <c r="GN282" s="184">
        <v>0</v>
      </c>
      <c r="GO282" s="184">
        <v>0</v>
      </c>
      <c r="GP282" s="184">
        <v>0</v>
      </c>
      <c r="GQ282" s="184">
        <v>0</v>
      </c>
      <c r="GR282" s="184">
        <v>0</v>
      </c>
      <c r="GS282" s="184">
        <v>0</v>
      </c>
      <c r="GT282" s="184">
        <v>0</v>
      </c>
      <c r="GU282" s="184">
        <v>0</v>
      </c>
      <c r="GV282" s="184">
        <v>0</v>
      </c>
      <c r="GW282" s="184">
        <v>0</v>
      </c>
      <c r="GX282" s="184"/>
      <c r="GY282" s="184">
        <f ca="1">SUM(OFFSET(GL282,,1):GX282)</f>
        <v>0</v>
      </c>
    </row>
    <row r="283" spans="1:207" s="137" customFormat="1" ht="12" customHeight="1">
      <c r="A283" s="172" t="str">
        <f t="shared" ca="1" si="463"/>
        <v>#showrow</v>
      </c>
      <c r="B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61">
        <f t="shared" si="461"/>
        <v>8715</v>
      </c>
      <c r="V283" s="186">
        <v>8715</v>
      </c>
      <c r="W283" s="133"/>
      <c r="Y283" s="133"/>
      <c r="Z283" s="133"/>
      <c r="AA283" s="183">
        <f t="shared" si="462"/>
        <v>8715</v>
      </c>
      <c r="AB283" s="183" t="s">
        <v>359</v>
      </c>
      <c r="AC283" s="184"/>
      <c r="AD283" s="184">
        <v>0</v>
      </c>
      <c r="AE283" s="184">
        <v>0</v>
      </c>
      <c r="AF283" s="184">
        <v>0</v>
      </c>
      <c r="AG283" s="184">
        <v>6590.02</v>
      </c>
      <c r="AH283" s="184">
        <v>16708</v>
      </c>
      <c r="AI283" s="184">
        <v>6481.55</v>
      </c>
      <c r="AJ283" s="184">
        <v>8148.06</v>
      </c>
      <c r="AK283" s="184">
        <v>14514</v>
      </c>
      <c r="AL283" s="184">
        <v>0</v>
      </c>
      <c r="AM283" s="184">
        <v>0</v>
      </c>
      <c r="AN283" s="184">
        <v>0</v>
      </c>
      <c r="AO283" s="184"/>
      <c r="AP283" s="184">
        <f ca="1">SUM(OFFSET(AC283,,1):AO283)</f>
        <v>52441.63</v>
      </c>
      <c r="AQ283" s="185"/>
      <c r="AR283" s="184">
        <v>0</v>
      </c>
      <c r="AS283" s="184">
        <v>0</v>
      </c>
      <c r="AT283" s="184">
        <v>0</v>
      </c>
      <c r="AU283" s="184">
        <v>0</v>
      </c>
      <c r="AV283" s="184">
        <v>6590.02</v>
      </c>
      <c r="AW283" s="184">
        <v>16708</v>
      </c>
      <c r="AX283" s="184">
        <v>6481.55</v>
      </c>
      <c r="AY283" s="184">
        <v>8148.06</v>
      </c>
      <c r="AZ283" s="184">
        <v>14514</v>
      </c>
      <c r="BA283" s="184">
        <v>0</v>
      </c>
      <c r="BB283" s="184">
        <v>0</v>
      </c>
      <c r="BC283" s="184">
        <v>0</v>
      </c>
      <c r="BD283" s="184"/>
      <c r="BE283" s="184">
        <f ca="1">SUM(OFFSET(AR283,,1):BD283)</f>
        <v>52441.63</v>
      </c>
      <c r="BF283" s="185"/>
      <c r="BG283" s="184">
        <f t="shared" ca="1" si="464"/>
        <v>0</v>
      </c>
      <c r="BH283" s="184">
        <f t="shared" ca="1" si="464"/>
        <v>0</v>
      </c>
      <c r="BI283" s="184">
        <f t="shared" ca="1" si="464"/>
        <v>0</v>
      </c>
      <c r="BJ283" s="184">
        <f t="shared" ca="1" si="464"/>
        <v>0</v>
      </c>
      <c r="BK283" s="184">
        <f t="shared" ca="1" si="464"/>
        <v>0</v>
      </c>
      <c r="BL283" s="184">
        <f t="shared" ca="1" si="464"/>
        <v>0</v>
      </c>
      <c r="BM283" s="184">
        <f t="shared" ca="1" si="464"/>
        <v>0</v>
      </c>
      <c r="BN283" s="184">
        <f t="shared" ca="1" si="464"/>
        <v>0</v>
      </c>
      <c r="BO283" s="184">
        <f t="shared" ca="1" si="464"/>
        <v>0</v>
      </c>
      <c r="BP283" s="184">
        <f t="shared" ca="1" si="464"/>
        <v>0</v>
      </c>
      <c r="BQ283" s="184">
        <f t="shared" ca="1" si="464"/>
        <v>0</v>
      </c>
      <c r="BR283" s="184">
        <f t="shared" ca="1" si="464"/>
        <v>0</v>
      </c>
      <c r="BS283" s="184"/>
      <c r="BT283" s="184">
        <f ca="1">SUM(OFFSET(BG283,,1):BS283)</f>
        <v>0</v>
      </c>
      <c r="BU283" s="185"/>
      <c r="BV283" s="184">
        <v>0</v>
      </c>
      <c r="BW283" s="184">
        <v>0</v>
      </c>
      <c r="BX283" s="184">
        <v>0</v>
      </c>
      <c r="BY283" s="184">
        <v>0</v>
      </c>
      <c r="BZ283" s="184">
        <v>0</v>
      </c>
      <c r="CA283" s="184">
        <v>0</v>
      </c>
      <c r="CB283" s="184">
        <v>0</v>
      </c>
      <c r="CC283" s="184">
        <v>0</v>
      </c>
      <c r="CD283" s="184">
        <v>0</v>
      </c>
      <c r="CE283" s="184">
        <v>0</v>
      </c>
      <c r="CF283" s="184">
        <v>0</v>
      </c>
      <c r="CG283" s="184">
        <v>0</v>
      </c>
      <c r="CH283" s="184"/>
      <c r="CI283" s="184">
        <f ca="1">SUM(OFFSET(BV283,,1):CH283)</f>
        <v>0</v>
      </c>
      <c r="CJ283" s="185"/>
      <c r="CK283" s="184">
        <v>0</v>
      </c>
      <c r="CL283" s="184">
        <v>0</v>
      </c>
      <c r="CM283" s="184">
        <v>0</v>
      </c>
      <c r="CN283" s="184">
        <v>0</v>
      </c>
      <c r="CO283" s="184">
        <v>0</v>
      </c>
      <c r="CP283" s="184">
        <v>0</v>
      </c>
      <c r="CQ283" s="184">
        <v>0</v>
      </c>
      <c r="CR283" s="184">
        <v>0</v>
      </c>
      <c r="CS283" s="184">
        <v>0</v>
      </c>
      <c r="CT283" s="184">
        <v>0</v>
      </c>
      <c r="CU283" s="184">
        <v>0</v>
      </c>
      <c r="CV283" s="184">
        <v>0</v>
      </c>
      <c r="CW283" s="184"/>
      <c r="CX283" s="184">
        <f ca="1">SUM(OFFSET(CK283,,1):CW283)</f>
        <v>0</v>
      </c>
      <c r="CY283" s="185"/>
      <c r="CZ283" s="184">
        <v>0</v>
      </c>
      <c r="DA283" s="184">
        <v>0</v>
      </c>
      <c r="DB283" s="184">
        <v>0</v>
      </c>
      <c r="DC283" s="184">
        <v>0</v>
      </c>
      <c r="DD283" s="184">
        <v>0</v>
      </c>
      <c r="DE283" s="184">
        <v>0</v>
      </c>
      <c r="DF283" s="184">
        <v>0</v>
      </c>
      <c r="DG283" s="184">
        <v>0</v>
      </c>
      <c r="DH283" s="184">
        <v>0</v>
      </c>
      <c r="DI283" s="184">
        <v>0</v>
      </c>
      <c r="DJ283" s="184">
        <v>0</v>
      </c>
      <c r="DK283" s="184">
        <v>0</v>
      </c>
      <c r="DL283" s="184"/>
      <c r="DM283" s="184">
        <f ca="1">SUM(OFFSET(CZ283,,1):DL283)</f>
        <v>0</v>
      </c>
      <c r="DN283" s="185"/>
      <c r="DO283" s="184">
        <v>0</v>
      </c>
      <c r="DP283" s="184">
        <v>0</v>
      </c>
      <c r="DQ283" s="184">
        <v>0</v>
      </c>
      <c r="DR283" s="184">
        <v>0</v>
      </c>
      <c r="DS283" s="184">
        <v>0</v>
      </c>
      <c r="DT283" s="184">
        <v>0</v>
      </c>
      <c r="DU283" s="184">
        <v>0</v>
      </c>
      <c r="DV283" s="184">
        <v>0</v>
      </c>
      <c r="DW283" s="184">
        <v>0</v>
      </c>
      <c r="DX283" s="184">
        <v>0</v>
      </c>
      <c r="DY283" s="184">
        <v>0</v>
      </c>
      <c r="DZ283" s="184">
        <v>0</v>
      </c>
      <c r="EA283" s="184"/>
      <c r="EB283" s="184">
        <f ca="1">SUM(OFFSET(DO283,,1):EA283)</f>
        <v>0</v>
      </c>
      <c r="EC283" s="185"/>
      <c r="ED283" s="184">
        <v>0</v>
      </c>
      <c r="EE283" s="184">
        <v>0</v>
      </c>
      <c r="EF283" s="184">
        <v>0</v>
      </c>
      <c r="EG283" s="184">
        <v>0</v>
      </c>
      <c r="EH283" s="184">
        <v>0</v>
      </c>
      <c r="EI283" s="184">
        <v>0</v>
      </c>
      <c r="EJ283" s="184">
        <v>0</v>
      </c>
      <c r="EK283" s="184">
        <v>0</v>
      </c>
      <c r="EL283" s="184">
        <v>0</v>
      </c>
      <c r="EM283" s="184">
        <v>0</v>
      </c>
      <c r="EN283" s="184">
        <v>0</v>
      </c>
      <c r="EO283" s="184">
        <v>0</v>
      </c>
      <c r="EP283" s="184"/>
      <c r="EQ283" s="184">
        <f ca="1">SUM(OFFSET(ED283,,1):EP283)</f>
        <v>0</v>
      </c>
      <c r="ER283" s="185"/>
      <c r="ES283" s="184">
        <v>0</v>
      </c>
      <c r="ET283" s="184">
        <v>0</v>
      </c>
      <c r="EU283" s="184">
        <v>0</v>
      </c>
      <c r="EV283" s="184">
        <v>0</v>
      </c>
      <c r="EW283" s="184">
        <v>0</v>
      </c>
      <c r="EX283" s="184">
        <v>0</v>
      </c>
      <c r="EY283" s="184">
        <v>0</v>
      </c>
      <c r="EZ283" s="184">
        <v>0</v>
      </c>
      <c r="FA283" s="184">
        <v>0</v>
      </c>
      <c r="FB283" s="184">
        <v>0</v>
      </c>
      <c r="FC283" s="184">
        <v>0</v>
      </c>
      <c r="FD283" s="184">
        <v>0</v>
      </c>
      <c r="FE283" s="184"/>
      <c r="FF283" s="184">
        <f ca="1">SUM(OFFSET(ES283,,1):FE283)</f>
        <v>0</v>
      </c>
      <c r="FG283" s="185"/>
      <c r="FH283" s="184">
        <v>0</v>
      </c>
      <c r="FI283" s="184">
        <v>0</v>
      </c>
      <c r="FJ283" s="184">
        <v>0</v>
      </c>
      <c r="FK283" s="184">
        <v>0</v>
      </c>
      <c r="FL283" s="184">
        <v>0</v>
      </c>
      <c r="FM283" s="184">
        <v>0</v>
      </c>
      <c r="FN283" s="184">
        <v>0</v>
      </c>
      <c r="FO283" s="184">
        <v>0</v>
      </c>
      <c r="FP283" s="184">
        <v>0</v>
      </c>
      <c r="FQ283" s="184">
        <v>0</v>
      </c>
      <c r="FR283" s="184">
        <v>0</v>
      </c>
      <c r="FS283" s="184">
        <v>0</v>
      </c>
      <c r="FT283" s="184"/>
      <c r="FU283" s="184">
        <f ca="1">SUM(OFFSET(FH283,,1):FT283)</f>
        <v>0</v>
      </c>
      <c r="FV283" s="185"/>
      <c r="FW283" s="184">
        <v>0</v>
      </c>
      <c r="FX283" s="184">
        <v>0</v>
      </c>
      <c r="FY283" s="184">
        <v>0</v>
      </c>
      <c r="FZ283" s="184">
        <v>0</v>
      </c>
      <c r="GA283" s="184">
        <v>0</v>
      </c>
      <c r="GB283" s="184">
        <v>0</v>
      </c>
      <c r="GC283" s="184">
        <v>0</v>
      </c>
      <c r="GD283" s="184">
        <v>0</v>
      </c>
      <c r="GE283" s="184">
        <v>0</v>
      </c>
      <c r="GF283" s="184">
        <v>0</v>
      </c>
      <c r="GG283" s="184">
        <v>0</v>
      </c>
      <c r="GH283" s="184">
        <v>0</v>
      </c>
      <c r="GI283" s="184"/>
      <c r="GJ283" s="184">
        <f ca="1">SUM(OFFSET(FW283,,1):GI283)</f>
        <v>0</v>
      </c>
      <c r="GK283" s="185"/>
      <c r="GL283" s="184">
        <v>0</v>
      </c>
      <c r="GM283" s="184">
        <v>0</v>
      </c>
      <c r="GN283" s="184">
        <v>0</v>
      </c>
      <c r="GO283" s="184">
        <v>0</v>
      </c>
      <c r="GP283" s="184">
        <v>0</v>
      </c>
      <c r="GQ283" s="184">
        <v>0</v>
      </c>
      <c r="GR283" s="184">
        <v>0</v>
      </c>
      <c r="GS283" s="184">
        <v>0</v>
      </c>
      <c r="GT283" s="184">
        <v>0</v>
      </c>
      <c r="GU283" s="184">
        <v>0</v>
      </c>
      <c r="GV283" s="184">
        <v>0</v>
      </c>
      <c r="GW283" s="184">
        <v>0</v>
      </c>
      <c r="GX283" s="184"/>
      <c r="GY283" s="184">
        <f ca="1">SUM(OFFSET(GL283,,1):GX283)</f>
        <v>0</v>
      </c>
    </row>
    <row r="284" spans="1:207" s="137" customFormat="1" ht="12" hidden="1" customHeight="1">
      <c r="A284" s="172" t="str">
        <f t="shared" ca="1" si="463"/>
        <v>#hiderow</v>
      </c>
      <c r="B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61">
        <f t="shared" si="461"/>
        <v>8716</v>
      </c>
      <c r="V284" s="186">
        <v>8716</v>
      </c>
      <c r="W284" s="133"/>
      <c r="Y284" s="133"/>
      <c r="Z284" s="133"/>
      <c r="AA284" s="183">
        <f t="shared" si="462"/>
        <v>8716</v>
      </c>
      <c r="AB284" s="183" t="s">
        <v>360</v>
      </c>
      <c r="AC284" s="184"/>
      <c r="AD284" s="184">
        <v>0</v>
      </c>
      <c r="AE284" s="184">
        <v>0</v>
      </c>
      <c r="AF284" s="184">
        <v>0</v>
      </c>
      <c r="AG284" s="184">
        <v>0</v>
      </c>
      <c r="AH284" s="184">
        <v>0</v>
      </c>
      <c r="AI284" s="184">
        <v>0</v>
      </c>
      <c r="AJ284" s="184">
        <v>0</v>
      </c>
      <c r="AK284" s="184">
        <v>0</v>
      </c>
      <c r="AL284" s="184">
        <v>0</v>
      </c>
      <c r="AM284" s="184">
        <v>0</v>
      </c>
      <c r="AN284" s="184">
        <v>0</v>
      </c>
      <c r="AO284" s="184"/>
      <c r="AP284" s="184">
        <f ca="1">SUM(OFFSET(AC284,,1):AO284)</f>
        <v>0</v>
      </c>
      <c r="AQ284" s="185"/>
      <c r="AR284" s="184">
        <v>0</v>
      </c>
      <c r="AS284" s="184">
        <v>0</v>
      </c>
      <c r="AT284" s="184">
        <v>0</v>
      </c>
      <c r="AU284" s="184">
        <v>0</v>
      </c>
      <c r="AV284" s="184">
        <v>0</v>
      </c>
      <c r="AW284" s="184">
        <v>0</v>
      </c>
      <c r="AX284" s="184">
        <v>0</v>
      </c>
      <c r="AY284" s="184">
        <v>0</v>
      </c>
      <c r="AZ284" s="184">
        <v>0</v>
      </c>
      <c r="BA284" s="184">
        <v>0</v>
      </c>
      <c r="BB284" s="184">
        <v>0</v>
      </c>
      <c r="BC284" s="184">
        <v>0</v>
      </c>
      <c r="BD284" s="184"/>
      <c r="BE284" s="184">
        <f ca="1">SUM(OFFSET(AR284,,1):BD284)</f>
        <v>0</v>
      </c>
      <c r="BF284" s="185"/>
      <c r="BG284" s="184">
        <f t="shared" ca="1" si="464"/>
        <v>0</v>
      </c>
      <c r="BH284" s="184">
        <f t="shared" ca="1" si="464"/>
        <v>0</v>
      </c>
      <c r="BI284" s="184">
        <f t="shared" ca="1" si="464"/>
        <v>0</v>
      </c>
      <c r="BJ284" s="184">
        <f t="shared" ca="1" si="464"/>
        <v>0</v>
      </c>
      <c r="BK284" s="184">
        <f t="shared" ca="1" si="464"/>
        <v>0</v>
      </c>
      <c r="BL284" s="184">
        <f t="shared" ca="1" si="464"/>
        <v>0</v>
      </c>
      <c r="BM284" s="184">
        <f t="shared" ca="1" si="464"/>
        <v>0</v>
      </c>
      <c r="BN284" s="184">
        <f t="shared" ca="1" si="464"/>
        <v>0</v>
      </c>
      <c r="BO284" s="184">
        <f t="shared" ca="1" si="464"/>
        <v>0</v>
      </c>
      <c r="BP284" s="184">
        <f t="shared" ca="1" si="464"/>
        <v>0</v>
      </c>
      <c r="BQ284" s="184">
        <f t="shared" ca="1" si="464"/>
        <v>0</v>
      </c>
      <c r="BR284" s="184">
        <f t="shared" ca="1" si="464"/>
        <v>0</v>
      </c>
      <c r="BS284" s="184"/>
      <c r="BT284" s="184">
        <f ca="1">SUM(OFFSET(BG284,,1):BS284)</f>
        <v>0</v>
      </c>
      <c r="BU284" s="185"/>
      <c r="BV284" s="184">
        <v>0</v>
      </c>
      <c r="BW284" s="184">
        <v>0</v>
      </c>
      <c r="BX284" s="184">
        <v>0</v>
      </c>
      <c r="BY284" s="184">
        <v>0</v>
      </c>
      <c r="BZ284" s="184">
        <v>0</v>
      </c>
      <c r="CA284" s="184">
        <v>0</v>
      </c>
      <c r="CB284" s="184">
        <v>0</v>
      </c>
      <c r="CC284" s="184">
        <v>0</v>
      </c>
      <c r="CD284" s="184">
        <v>0</v>
      </c>
      <c r="CE284" s="184">
        <v>0</v>
      </c>
      <c r="CF284" s="184">
        <v>0</v>
      </c>
      <c r="CG284" s="184">
        <v>0</v>
      </c>
      <c r="CH284" s="184"/>
      <c r="CI284" s="184">
        <f ca="1">SUM(OFFSET(BV284,,1):CH284)</f>
        <v>0</v>
      </c>
      <c r="CJ284" s="185"/>
      <c r="CK284" s="184">
        <v>0</v>
      </c>
      <c r="CL284" s="184">
        <v>0</v>
      </c>
      <c r="CM284" s="184">
        <v>0</v>
      </c>
      <c r="CN284" s="184">
        <v>0</v>
      </c>
      <c r="CO284" s="184">
        <v>0</v>
      </c>
      <c r="CP284" s="184">
        <v>0</v>
      </c>
      <c r="CQ284" s="184">
        <v>0</v>
      </c>
      <c r="CR284" s="184">
        <v>0</v>
      </c>
      <c r="CS284" s="184">
        <v>0</v>
      </c>
      <c r="CT284" s="184">
        <v>0</v>
      </c>
      <c r="CU284" s="184">
        <v>0</v>
      </c>
      <c r="CV284" s="184">
        <v>0</v>
      </c>
      <c r="CW284" s="184"/>
      <c r="CX284" s="184">
        <f ca="1">SUM(OFFSET(CK284,,1):CW284)</f>
        <v>0</v>
      </c>
      <c r="CY284" s="185"/>
      <c r="CZ284" s="184">
        <v>0</v>
      </c>
      <c r="DA284" s="184">
        <v>0</v>
      </c>
      <c r="DB284" s="184">
        <v>0</v>
      </c>
      <c r="DC284" s="184">
        <v>0</v>
      </c>
      <c r="DD284" s="184">
        <v>0</v>
      </c>
      <c r="DE284" s="184">
        <v>0</v>
      </c>
      <c r="DF284" s="184">
        <v>0</v>
      </c>
      <c r="DG284" s="184">
        <v>0</v>
      </c>
      <c r="DH284" s="184">
        <v>0</v>
      </c>
      <c r="DI284" s="184">
        <v>0</v>
      </c>
      <c r="DJ284" s="184">
        <v>0</v>
      </c>
      <c r="DK284" s="184">
        <v>0</v>
      </c>
      <c r="DL284" s="184"/>
      <c r="DM284" s="184">
        <f ca="1">SUM(OFFSET(CZ284,,1):DL284)</f>
        <v>0</v>
      </c>
      <c r="DN284" s="185"/>
      <c r="DO284" s="184">
        <v>0</v>
      </c>
      <c r="DP284" s="184">
        <v>0</v>
      </c>
      <c r="DQ284" s="184">
        <v>0</v>
      </c>
      <c r="DR284" s="184">
        <v>0</v>
      </c>
      <c r="DS284" s="184">
        <v>0</v>
      </c>
      <c r="DT284" s="184">
        <v>0</v>
      </c>
      <c r="DU284" s="184">
        <v>0</v>
      </c>
      <c r="DV284" s="184">
        <v>0</v>
      </c>
      <c r="DW284" s="184">
        <v>0</v>
      </c>
      <c r="DX284" s="184">
        <v>0</v>
      </c>
      <c r="DY284" s="184">
        <v>0</v>
      </c>
      <c r="DZ284" s="184">
        <v>0</v>
      </c>
      <c r="EA284" s="184"/>
      <c r="EB284" s="184">
        <f ca="1">SUM(OFFSET(DO284,,1):EA284)</f>
        <v>0</v>
      </c>
      <c r="EC284" s="185"/>
      <c r="ED284" s="184">
        <v>0</v>
      </c>
      <c r="EE284" s="184">
        <v>0</v>
      </c>
      <c r="EF284" s="184">
        <v>0</v>
      </c>
      <c r="EG284" s="184">
        <v>0</v>
      </c>
      <c r="EH284" s="184">
        <v>0</v>
      </c>
      <c r="EI284" s="184">
        <v>0</v>
      </c>
      <c r="EJ284" s="184">
        <v>0</v>
      </c>
      <c r="EK284" s="184">
        <v>0</v>
      </c>
      <c r="EL284" s="184">
        <v>0</v>
      </c>
      <c r="EM284" s="184">
        <v>0</v>
      </c>
      <c r="EN284" s="184">
        <v>0</v>
      </c>
      <c r="EO284" s="184">
        <v>0</v>
      </c>
      <c r="EP284" s="184"/>
      <c r="EQ284" s="184">
        <f ca="1">SUM(OFFSET(ED284,,1):EP284)</f>
        <v>0</v>
      </c>
      <c r="ER284" s="185"/>
      <c r="ES284" s="184">
        <v>0</v>
      </c>
      <c r="ET284" s="184">
        <v>0</v>
      </c>
      <c r="EU284" s="184">
        <v>0</v>
      </c>
      <c r="EV284" s="184">
        <v>0</v>
      </c>
      <c r="EW284" s="184">
        <v>0</v>
      </c>
      <c r="EX284" s="184">
        <v>0</v>
      </c>
      <c r="EY284" s="184">
        <v>0</v>
      </c>
      <c r="EZ284" s="184">
        <v>0</v>
      </c>
      <c r="FA284" s="184">
        <v>0</v>
      </c>
      <c r="FB284" s="184">
        <v>0</v>
      </c>
      <c r="FC284" s="184">
        <v>0</v>
      </c>
      <c r="FD284" s="184">
        <v>0</v>
      </c>
      <c r="FE284" s="184"/>
      <c r="FF284" s="184">
        <f ca="1">SUM(OFFSET(ES284,,1):FE284)</f>
        <v>0</v>
      </c>
      <c r="FG284" s="185"/>
      <c r="FH284" s="184">
        <v>0</v>
      </c>
      <c r="FI284" s="184">
        <v>0</v>
      </c>
      <c r="FJ284" s="184">
        <v>0</v>
      </c>
      <c r="FK284" s="184">
        <v>0</v>
      </c>
      <c r="FL284" s="184">
        <v>0</v>
      </c>
      <c r="FM284" s="184">
        <v>0</v>
      </c>
      <c r="FN284" s="184">
        <v>0</v>
      </c>
      <c r="FO284" s="184">
        <v>0</v>
      </c>
      <c r="FP284" s="184">
        <v>0</v>
      </c>
      <c r="FQ284" s="184">
        <v>0</v>
      </c>
      <c r="FR284" s="184">
        <v>0</v>
      </c>
      <c r="FS284" s="184">
        <v>0</v>
      </c>
      <c r="FT284" s="184"/>
      <c r="FU284" s="184">
        <f ca="1">SUM(OFFSET(FH284,,1):FT284)</f>
        <v>0</v>
      </c>
      <c r="FV284" s="185"/>
      <c r="FW284" s="184">
        <v>0</v>
      </c>
      <c r="FX284" s="184">
        <v>0</v>
      </c>
      <c r="FY284" s="184">
        <v>0</v>
      </c>
      <c r="FZ284" s="184">
        <v>0</v>
      </c>
      <c r="GA284" s="184">
        <v>0</v>
      </c>
      <c r="GB284" s="184">
        <v>0</v>
      </c>
      <c r="GC284" s="184">
        <v>0</v>
      </c>
      <c r="GD284" s="184">
        <v>0</v>
      </c>
      <c r="GE284" s="184">
        <v>0</v>
      </c>
      <c r="GF284" s="184">
        <v>0</v>
      </c>
      <c r="GG284" s="184">
        <v>0</v>
      </c>
      <c r="GH284" s="184">
        <v>0</v>
      </c>
      <c r="GI284" s="184"/>
      <c r="GJ284" s="184">
        <f ca="1">SUM(OFFSET(FW284,,1):GI284)</f>
        <v>0</v>
      </c>
      <c r="GK284" s="185"/>
      <c r="GL284" s="184">
        <v>0</v>
      </c>
      <c r="GM284" s="184">
        <v>0</v>
      </c>
      <c r="GN284" s="184">
        <v>0</v>
      </c>
      <c r="GO284" s="184">
        <v>0</v>
      </c>
      <c r="GP284" s="184">
        <v>0</v>
      </c>
      <c r="GQ284" s="184">
        <v>0</v>
      </c>
      <c r="GR284" s="184">
        <v>0</v>
      </c>
      <c r="GS284" s="184">
        <v>0</v>
      </c>
      <c r="GT284" s="184">
        <v>0</v>
      </c>
      <c r="GU284" s="184">
        <v>0</v>
      </c>
      <c r="GV284" s="184">
        <v>0</v>
      </c>
      <c r="GW284" s="184">
        <v>0</v>
      </c>
      <c r="GX284" s="184"/>
      <c r="GY284" s="184">
        <f ca="1">SUM(OFFSET(GL284,,1):GX284)</f>
        <v>0</v>
      </c>
    </row>
    <row r="285" spans="1:207" s="137" customFormat="1" ht="12" hidden="1" customHeight="1">
      <c r="A285" s="172" t="str">
        <f t="shared" ca="1" si="463"/>
        <v>#hiderow</v>
      </c>
      <c r="B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61">
        <f t="shared" si="461"/>
        <v>8717</v>
      </c>
      <c r="V285" s="186">
        <v>8717</v>
      </c>
      <c r="W285" s="133"/>
      <c r="Y285" s="133"/>
      <c r="Z285" s="133"/>
      <c r="AA285" s="183">
        <f t="shared" si="462"/>
        <v>8717</v>
      </c>
      <c r="AB285" s="183" t="s">
        <v>361</v>
      </c>
      <c r="AC285" s="184"/>
      <c r="AD285" s="184">
        <v>0</v>
      </c>
      <c r="AE285" s="184">
        <v>0</v>
      </c>
      <c r="AF285" s="184">
        <v>0</v>
      </c>
      <c r="AG285" s="184">
        <v>0</v>
      </c>
      <c r="AH285" s="184">
        <v>0</v>
      </c>
      <c r="AI285" s="184">
        <v>0</v>
      </c>
      <c r="AJ285" s="184">
        <v>0</v>
      </c>
      <c r="AK285" s="184">
        <v>0</v>
      </c>
      <c r="AL285" s="184">
        <v>0</v>
      </c>
      <c r="AM285" s="184">
        <v>0</v>
      </c>
      <c r="AN285" s="184">
        <v>0</v>
      </c>
      <c r="AO285" s="184"/>
      <c r="AP285" s="184">
        <f ca="1">SUM(OFFSET(AC285,,1):AO285)</f>
        <v>0</v>
      </c>
      <c r="AQ285" s="185"/>
      <c r="AR285" s="184">
        <v>0</v>
      </c>
      <c r="AS285" s="184">
        <v>0</v>
      </c>
      <c r="AT285" s="184">
        <v>0</v>
      </c>
      <c r="AU285" s="184">
        <v>0</v>
      </c>
      <c r="AV285" s="184">
        <v>0</v>
      </c>
      <c r="AW285" s="184">
        <v>0</v>
      </c>
      <c r="AX285" s="184">
        <v>0</v>
      </c>
      <c r="AY285" s="184">
        <v>0</v>
      </c>
      <c r="AZ285" s="184">
        <v>0</v>
      </c>
      <c r="BA285" s="184">
        <v>0</v>
      </c>
      <c r="BB285" s="184">
        <v>0</v>
      </c>
      <c r="BC285" s="184">
        <v>0</v>
      </c>
      <c r="BD285" s="184"/>
      <c r="BE285" s="184">
        <f ca="1">SUM(OFFSET(AR285,,1):BD285)</f>
        <v>0</v>
      </c>
      <c r="BF285" s="185"/>
      <c r="BG285" s="184">
        <f t="shared" ca="1" si="464"/>
        <v>0</v>
      </c>
      <c r="BH285" s="184">
        <f t="shared" ca="1" si="464"/>
        <v>0</v>
      </c>
      <c r="BI285" s="184">
        <f t="shared" ca="1" si="464"/>
        <v>0</v>
      </c>
      <c r="BJ285" s="184">
        <f t="shared" ca="1" si="464"/>
        <v>0</v>
      </c>
      <c r="BK285" s="184">
        <f t="shared" ca="1" si="464"/>
        <v>0</v>
      </c>
      <c r="BL285" s="184">
        <f t="shared" ca="1" si="464"/>
        <v>0</v>
      </c>
      <c r="BM285" s="184">
        <f t="shared" ca="1" si="464"/>
        <v>0</v>
      </c>
      <c r="BN285" s="184">
        <f t="shared" ca="1" si="464"/>
        <v>0</v>
      </c>
      <c r="BO285" s="184">
        <f t="shared" ca="1" si="464"/>
        <v>0</v>
      </c>
      <c r="BP285" s="184">
        <f t="shared" ca="1" si="464"/>
        <v>0</v>
      </c>
      <c r="BQ285" s="184">
        <f t="shared" ca="1" si="464"/>
        <v>0</v>
      </c>
      <c r="BR285" s="184">
        <f t="shared" ca="1" si="464"/>
        <v>0</v>
      </c>
      <c r="BS285" s="184"/>
      <c r="BT285" s="184">
        <f ca="1">SUM(OFFSET(BG285,,1):BS285)</f>
        <v>0</v>
      </c>
      <c r="BU285" s="185"/>
      <c r="BV285" s="184">
        <v>0</v>
      </c>
      <c r="BW285" s="184">
        <v>0</v>
      </c>
      <c r="BX285" s="184">
        <v>0</v>
      </c>
      <c r="BY285" s="184">
        <v>0</v>
      </c>
      <c r="BZ285" s="184">
        <v>0</v>
      </c>
      <c r="CA285" s="184">
        <v>0</v>
      </c>
      <c r="CB285" s="184">
        <v>0</v>
      </c>
      <c r="CC285" s="184">
        <v>0</v>
      </c>
      <c r="CD285" s="184">
        <v>0</v>
      </c>
      <c r="CE285" s="184">
        <v>0</v>
      </c>
      <c r="CF285" s="184">
        <v>0</v>
      </c>
      <c r="CG285" s="184">
        <v>0</v>
      </c>
      <c r="CH285" s="184"/>
      <c r="CI285" s="184">
        <f ca="1">SUM(OFFSET(BV285,,1):CH285)</f>
        <v>0</v>
      </c>
      <c r="CJ285" s="185"/>
      <c r="CK285" s="184">
        <v>0</v>
      </c>
      <c r="CL285" s="184">
        <v>0</v>
      </c>
      <c r="CM285" s="184">
        <v>0</v>
      </c>
      <c r="CN285" s="184">
        <v>0</v>
      </c>
      <c r="CO285" s="184">
        <v>0</v>
      </c>
      <c r="CP285" s="184">
        <v>0</v>
      </c>
      <c r="CQ285" s="184">
        <v>0</v>
      </c>
      <c r="CR285" s="184">
        <v>0</v>
      </c>
      <c r="CS285" s="184">
        <v>0</v>
      </c>
      <c r="CT285" s="184">
        <v>0</v>
      </c>
      <c r="CU285" s="184">
        <v>0</v>
      </c>
      <c r="CV285" s="184">
        <v>0</v>
      </c>
      <c r="CW285" s="184"/>
      <c r="CX285" s="184">
        <f ca="1">SUM(OFFSET(CK285,,1):CW285)</f>
        <v>0</v>
      </c>
      <c r="CY285" s="185"/>
      <c r="CZ285" s="184">
        <v>0</v>
      </c>
      <c r="DA285" s="184">
        <v>0</v>
      </c>
      <c r="DB285" s="184">
        <v>0</v>
      </c>
      <c r="DC285" s="184">
        <v>0</v>
      </c>
      <c r="DD285" s="184">
        <v>0</v>
      </c>
      <c r="DE285" s="184">
        <v>0</v>
      </c>
      <c r="DF285" s="184">
        <v>0</v>
      </c>
      <c r="DG285" s="184">
        <v>0</v>
      </c>
      <c r="DH285" s="184">
        <v>0</v>
      </c>
      <c r="DI285" s="184">
        <v>0</v>
      </c>
      <c r="DJ285" s="184">
        <v>0</v>
      </c>
      <c r="DK285" s="184">
        <v>0</v>
      </c>
      <c r="DL285" s="184"/>
      <c r="DM285" s="184">
        <f ca="1">SUM(OFFSET(CZ285,,1):DL285)</f>
        <v>0</v>
      </c>
      <c r="DN285" s="185"/>
      <c r="DO285" s="184">
        <v>0</v>
      </c>
      <c r="DP285" s="184">
        <v>0</v>
      </c>
      <c r="DQ285" s="184">
        <v>0</v>
      </c>
      <c r="DR285" s="184">
        <v>0</v>
      </c>
      <c r="DS285" s="184">
        <v>0</v>
      </c>
      <c r="DT285" s="184">
        <v>0</v>
      </c>
      <c r="DU285" s="184">
        <v>0</v>
      </c>
      <c r="DV285" s="184">
        <v>0</v>
      </c>
      <c r="DW285" s="184">
        <v>0</v>
      </c>
      <c r="DX285" s="184">
        <v>0</v>
      </c>
      <c r="DY285" s="184">
        <v>0</v>
      </c>
      <c r="DZ285" s="184">
        <v>0</v>
      </c>
      <c r="EA285" s="184"/>
      <c r="EB285" s="184">
        <f ca="1">SUM(OFFSET(DO285,,1):EA285)</f>
        <v>0</v>
      </c>
      <c r="EC285" s="185"/>
      <c r="ED285" s="184">
        <v>0</v>
      </c>
      <c r="EE285" s="184">
        <v>0</v>
      </c>
      <c r="EF285" s="184">
        <v>0</v>
      </c>
      <c r="EG285" s="184">
        <v>0</v>
      </c>
      <c r="EH285" s="184">
        <v>0</v>
      </c>
      <c r="EI285" s="184">
        <v>0</v>
      </c>
      <c r="EJ285" s="184">
        <v>0</v>
      </c>
      <c r="EK285" s="184">
        <v>0</v>
      </c>
      <c r="EL285" s="184">
        <v>0</v>
      </c>
      <c r="EM285" s="184">
        <v>0</v>
      </c>
      <c r="EN285" s="184">
        <v>0</v>
      </c>
      <c r="EO285" s="184">
        <v>0</v>
      </c>
      <c r="EP285" s="184"/>
      <c r="EQ285" s="184">
        <f ca="1">SUM(OFFSET(ED285,,1):EP285)</f>
        <v>0</v>
      </c>
      <c r="ER285" s="185"/>
      <c r="ES285" s="184">
        <v>0</v>
      </c>
      <c r="ET285" s="184">
        <v>0</v>
      </c>
      <c r="EU285" s="184">
        <v>0</v>
      </c>
      <c r="EV285" s="184">
        <v>0</v>
      </c>
      <c r="EW285" s="184">
        <v>0</v>
      </c>
      <c r="EX285" s="184">
        <v>0</v>
      </c>
      <c r="EY285" s="184">
        <v>0</v>
      </c>
      <c r="EZ285" s="184">
        <v>0</v>
      </c>
      <c r="FA285" s="184">
        <v>0</v>
      </c>
      <c r="FB285" s="184">
        <v>0</v>
      </c>
      <c r="FC285" s="184">
        <v>0</v>
      </c>
      <c r="FD285" s="184">
        <v>0</v>
      </c>
      <c r="FE285" s="184"/>
      <c r="FF285" s="184">
        <f ca="1">SUM(OFFSET(ES285,,1):FE285)</f>
        <v>0</v>
      </c>
      <c r="FG285" s="185"/>
      <c r="FH285" s="184">
        <v>0</v>
      </c>
      <c r="FI285" s="184">
        <v>0</v>
      </c>
      <c r="FJ285" s="184">
        <v>0</v>
      </c>
      <c r="FK285" s="184">
        <v>0</v>
      </c>
      <c r="FL285" s="184">
        <v>0</v>
      </c>
      <c r="FM285" s="184">
        <v>0</v>
      </c>
      <c r="FN285" s="184">
        <v>0</v>
      </c>
      <c r="FO285" s="184">
        <v>0</v>
      </c>
      <c r="FP285" s="184">
        <v>0</v>
      </c>
      <c r="FQ285" s="184">
        <v>0</v>
      </c>
      <c r="FR285" s="184">
        <v>0</v>
      </c>
      <c r="FS285" s="184">
        <v>0</v>
      </c>
      <c r="FT285" s="184"/>
      <c r="FU285" s="184">
        <f ca="1">SUM(OFFSET(FH285,,1):FT285)</f>
        <v>0</v>
      </c>
      <c r="FV285" s="185"/>
      <c r="FW285" s="184">
        <v>0</v>
      </c>
      <c r="FX285" s="184">
        <v>0</v>
      </c>
      <c r="FY285" s="184">
        <v>0</v>
      </c>
      <c r="FZ285" s="184">
        <v>0</v>
      </c>
      <c r="GA285" s="184">
        <v>0</v>
      </c>
      <c r="GB285" s="184">
        <v>0</v>
      </c>
      <c r="GC285" s="184">
        <v>0</v>
      </c>
      <c r="GD285" s="184">
        <v>0</v>
      </c>
      <c r="GE285" s="184">
        <v>0</v>
      </c>
      <c r="GF285" s="184">
        <v>0</v>
      </c>
      <c r="GG285" s="184">
        <v>0</v>
      </c>
      <c r="GH285" s="184">
        <v>0</v>
      </c>
      <c r="GI285" s="184"/>
      <c r="GJ285" s="184">
        <f ca="1">SUM(OFFSET(FW285,,1):GI285)</f>
        <v>0</v>
      </c>
      <c r="GK285" s="185"/>
      <c r="GL285" s="184">
        <v>0</v>
      </c>
      <c r="GM285" s="184">
        <v>0</v>
      </c>
      <c r="GN285" s="184">
        <v>0</v>
      </c>
      <c r="GO285" s="184">
        <v>0</v>
      </c>
      <c r="GP285" s="184">
        <v>0</v>
      </c>
      <c r="GQ285" s="184">
        <v>0</v>
      </c>
      <c r="GR285" s="184">
        <v>0</v>
      </c>
      <c r="GS285" s="184">
        <v>0</v>
      </c>
      <c r="GT285" s="184">
        <v>0</v>
      </c>
      <c r="GU285" s="184">
        <v>0</v>
      </c>
      <c r="GV285" s="184">
        <v>0</v>
      </c>
      <c r="GW285" s="184">
        <v>0</v>
      </c>
      <c r="GX285" s="184"/>
      <c r="GY285" s="184">
        <f ca="1">SUM(OFFSET(GL285,,1):GX285)</f>
        <v>0</v>
      </c>
    </row>
    <row r="286" spans="1:207" s="137" customFormat="1" ht="12" hidden="1" customHeight="1">
      <c r="A286" s="172" t="str">
        <f t="shared" ca="1" si="463"/>
        <v>#hiderow</v>
      </c>
      <c r="B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61">
        <f t="shared" si="461"/>
        <v>8718</v>
      </c>
      <c r="V286" s="186">
        <v>8718</v>
      </c>
      <c r="W286" s="133"/>
      <c r="Y286" s="133"/>
      <c r="Z286" s="133"/>
      <c r="AA286" s="183">
        <f t="shared" si="462"/>
        <v>8718</v>
      </c>
      <c r="AB286" s="183" t="s">
        <v>362</v>
      </c>
      <c r="AC286" s="184"/>
      <c r="AD286" s="184">
        <v>0</v>
      </c>
      <c r="AE286" s="184">
        <v>0</v>
      </c>
      <c r="AF286" s="184">
        <v>0</v>
      </c>
      <c r="AG286" s="184">
        <v>0</v>
      </c>
      <c r="AH286" s="184">
        <v>0</v>
      </c>
      <c r="AI286" s="184">
        <v>0</v>
      </c>
      <c r="AJ286" s="184">
        <v>0</v>
      </c>
      <c r="AK286" s="184">
        <v>0</v>
      </c>
      <c r="AL286" s="184">
        <v>0</v>
      </c>
      <c r="AM286" s="184">
        <v>0</v>
      </c>
      <c r="AN286" s="184">
        <v>0</v>
      </c>
      <c r="AO286" s="184"/>
      <c r="AP286" s="184">
        <f ca="1">SUM(OFFSET(AC286,,1):AO286)</f>
        <v>0</v>
      </c>
      <c r="AQ286" s="185"/>
      <c r="AR286" s="184">
        <v>0</v>
      </c>
      <c r="AS286" s="184">
        <v>0</v>
      </c>
      <c r="AT286" s="184">
        <v>0</v>
      </c>
      <c r="AU286" s="184">
        <v>0</v>
      </c>
      <c r="AV286" s="184">
        <v>0</v>
      </c>
      <c r="AW286" s="184">
        <v>0</v>
      </c>
      <c r="AX286" s="184">
        <v>0</v>
      </c>
      <c r="AY286" s="184">
        <v>0</v>
      </c>
      <c r="AZ286" s="184">
        <v>0</v>
      </c>
      <c r="BA286" s="184">
        <v>0</v>
      </c>
      <c r="BB286" s="184">
        <v>0</v>
      </c>
      <c r="BC286" s="184">
        <v>0</v>
      </c>
      <c r="BD286" s="184"/>
      <c r="BE286" s="184">
        <f ca="1">SUM(OFFSET(AR286,,1):BD286)</f>
        <v>0</v>
      </c>
      <c r="BF286" s="185"/>
      <c r="BG286" s="184">
        <f t="shared" ca="1" si="464"/>
        <v>0</v>
      </c>
      <c r="BH286" s="184">
        <f t="shared" ca="1" si="464"/>
        <v>0</v>
      </c>
      <c r="BI286" s="184">
        <f t="shared" ca="1" si="464"/>
        <v>0</v>
      </c>
      <c r="BJ286" s="184">
        <f t="shared" ca="1" si="464"/>
        <v>0</v>
      </c>
      <c r="BK286" s="184">
        <f t="shared" ca="1" si="464"/>
        <v>0</v>
      </c>
      <c r="BL286" s="184">
        <f t="shared" ca="1" si="464"/>
        <v>0</v>
      </c>
      <c r="BM286" s="184">
        <f t="shared" ca="1" si="464"/>
        <v>0</v>
      </c>
      <c r="BN286" s="184">
        <f t="shared" ca="1" si="464"/>
        <v>0</v>
      </c>
      <c r="BO286" s="184">
        <f t="shared" ca="1" si="464"/>
        <v>0</v>
      </c>
      <c r="BP286" s="184">
        <f t="shared" ca="1" si="464"/>
        <v>0</v>
      </c>
      <c r="BQ286" s="184">
        <f t="shared" ca="1" si="464"/>
        <v>0</v>
      </c>
      <c r="BR286" s="184">
        <f t="shared" ca="1" si="464"/>
        <v>0</v>
      </c>
      <c r="BS286" s="184"/>
      <c r="BT286" s="184">
        <f ca="1">SUM(OFFSET(BG286,,1):BS286)</f>
        <v>0</v>
      </c>
      <c r="BU286" s="185"/>
      <c r="BV286" s="184">
        <v>0</v>
      </c>
      <c r="BW286" s="184">
        <v>0</v>
      </c>
      <c r="BX286" s="184">
        <v>0</v>
      </c>
      <c r="BY286" s="184">
        <v>0</v>
      </c>
      <c r="BZ286" s="184">
        <v>0</v>
      </c>
      <c r="CA286" s="184">
        <v>0</v>
      </c>
      <c r="CB286" s="184">
        <v>0</v>
      </c>
      <c r="CC286" s="184">
        <v>0</v>
      </c>
      <c r="CD286" s="184">
        <v>0</v>
      </c>
      <c r="CE286" s="184">
        <v>0</v>
      </c>
      <c r="CF286" s="184">
        <v>0</v>
      </c>
      <c r="CG286" s="184">
        <v>0</v>
      </c>
      <c r="CH286" s="184"/>
      <c r="CI286" s="184">
        <f ca="1">SUM(OFFSET(BV286,,1):CH286)</f>
        <v>0</v>
      </c>
      <c r="CJ286" s="185"/>
      <c r="CK286" s="184">
        <v>0</v>
      </c>
      <c r="CL286" s="184">
        <v>0</v>
      </c>
      <c r="CM286" s="184">
        <v>0</v>
      </c>
      <c r="CN286" s="184">
        <v>0</v>
      </c>
      <c r="CO286" s="184">
        <v>0</v>
      </c>
      <c r="CP286" s="184">
        <v>0</v>
      </c>
      <c r="CQ286" s="184">
        <v>0</v>
      </c>
      <c r="CR286" s="184">
        <v>0</v>
      </c>
      <c r="CS286" s="184">
        <v>0</v>
      </c>
      <c r="CT286" s="184">
        <v>0</v>
      </c>
      <c r="CU286" s="184">
        <v>0</v>
      </c>
      <c r="CV286" s="184">
        <v>0</v>
      </c>
      <c r="CW286" s="184"/>
      <c r="CX286" s="184">
        <f ca="1">SUM(OFFSET(CK286,,1):CW286)</f>
        <v>0</v>
      </c>
      <c r="CY286" s="185"/>
      <c r="CZ286" s="184">
        <v>0</v>
      </c>
      <c r="DA286" s="184">
        <v>0</v>
      </c>
      <c r="DB286" s="184">
        <v>0</v>
      </c>
      <c r="DC286" s="184">
        <v>0</v>
      </c>
      <c r="DD286" s="184">
        <v>0</v>
      </c>
      <c r="DE286" s="184">
        <v>0</v>
      </c>
      <c r="DF286" s="184">
        <v>0</v>
      </c>
      <c r="DG286" s="184">
        <v>0</v>
      </c>
      <c r="DH286" s="184">
        <v>0</v>
      </c>
      <c r="DI286" s="184">
        <v>0</v>
      </c>
      <c r="DJ286" s="184">
        <v>0</v>
      </c>
      <c r="DK286" s="184">
        <v>0</v>
      </c>
      <c r="DL286" s="184"/>
      <c r="DM286" s="184">
        <f ca="1">SUM(OFFSET(CZ286,,1):DL286)</f>
        <v>0</v>
      </c>
      <c r="DN286" s="185"/>
      <c r="DO286" s="184">
        <v>0</v>
      </c>
      <c r="DP286" s="184">
        <v>0</v>
      </c>
      <c r="DQ286" s="184">
        <v>0</v>
      </c>
      <c r="DR286" s="184">
        <v>0</v>
      </c>
      <c r="DS286" s="184">
        <v>0</v>
      </c>
      <c r="DT286" s="184">
        <v>0</v>
      </c>
      <c r="DU286" s="184">
        <v>0</v>
      </c>
      <c r="DV286" s="184">
        <v>0</v>
      </c>
      <c r="DW286" s="184">
        <v>0</v>
      </c>
      <c r="DX286" s="184">
        <v>0</v>
      </c>
      <c r="DY286" s="184">
        <v>0</v>
      </c>
      <c r="DZ286" s="184">
        <v>0</v>
      </c>
      <c r="EA286" s="184"/>
      <c r="EB286" s="184">
        <f ca="1">SUM(OFFSET(DO286,,1):EA286)</f>
        <v>0</v>
      </c>
      <c r="EC286" s="185"/>
      <c r="ED286" s="184">
        <v>0</v>
      </c>
      <c r="EE286" s="184">
        <v>0</v>
      </c>
      <c r="EF286" s="184">
        <v>0</v>
      </c>
      <c r="EG286" s="184">
        <v>0</v>
      </c>
      <c r="EH286" s="184">
        <v>0</v>
      </c>
      <c r="EI286" s="184">
        <v>0</v>
      </c>
      <c r="EJ286" s="184">
        <v>0</v>
      </c>
      <c r="EK286" s="184">
        <v>0</v>
      </c>
      <c r="EL286" s="184">
        <v>0</v>
      </c>
      <c r="EM286" s="184">
        <v>0</v>
      </c>
      <c r="EN286" s="184">
        <v>0</v>
      </c>
      <c r="EO286" s="184">
        <v>0</v>
      </c>
      <c r="EP286" s="184"/>
      <c r="EQ286" s="184">
        <f ca="1">SUM(OFFSET(ED286,,1):EP286)</f>
        <v>0</v>
      </c>
      <c r="ER286" s="185"/>
      <c r="ES286" s="184">
        <v>0</v>
      </c>
      <c r="ET286" s="184">
        <v>0</v>
      </c>
      <c r="EU286" s="184">
        <v>0</v>
      </c>
      <c r="EV286" s="184">
        <v>0</v>
      </c>
      <c r="EW286" s="184">
        <v>0</v>
      </c>
      <c r="EX286" s="184">
        <v>0</v>
      </c>
      <c r="EY286" s="184">
        <v>0</v>
      </c>
      <c r="EZ286" s="184">
        <v>0</v>
      </c>
      <c r="FA286" s="184">
        <v>0</v>
      </c>
      <c r="FB286" s="184">
        <v>0</v>
      </c>
      <c r="FC286" s="184">
        <v>0</v>
      </c>
      <c r="FD286" s="184">
        <v>0</v>
      </c>
      <c r="FE286" s="184"/>
      <c r="FF286" s="184">
        <f ca="1">SUM(OFFSET(ES286,,1):FE286)</f>
        <v>0</v>
      </c>
      <c r="FG286" s="185"/>
      <c r="FH286" s="184">
        <v>0</v>
      </c>
      <c r="FI286" s="184">
        <v>0</v>
      </c>
      <c r="FJ286" s="184">
        <v>0</v>
      </c>
      <c r="FK286" s="184">
        <v>0</v>
      </c>
      <c r="FL286" s="184">
        <v>0</v>
      </c>
      <c r="FM286" s="184">
        <v>0</v>
      </c>
      <c r="FN286" s="184">
        <v>0</v>
      </c>
      <c r="FO286" s="184">
        <v>0</v>
      </c>
      <c r="FP286" s="184">
        <v>0</v>
      </c>
      <c r="FQ286" s="184">
        <v>0</v>
      </c>
      <c r="FR286" s="184">
        <v>0</v>
      </c>
      <c r="FS286" s="184">
        <v>0</v>
      </c>
      <c r="FT286" s="184"/>
      <c r="FU286" s="184">
        <f ca="1">SUM(OFFSET(FH286,,1):FT286)</f>
        <v>0</v>
      </c>
      <c r="FV286" s="185"/>
      <c r="FW286" s="184">
        <v>0</v>
      </c>
      <c r="FX286" s="184">
        <v>0</v>
      </c>
      <c r="FY286" s="184">
        <v>0</v>
      </c>
      <c r="FZ286" s="184">
        <v>0</v>
      </c>
      <c r="GA286" s="184">
        <v>0</v>
      </c>
      <c r="GB286" s="184">
        <v>0</v>
      </c>
      <c r="GC286" s="184">
        <v>0</v>
      </c>
      <c r="GD286" s="184">
        <v>0</v>
      </c>
      <c r="GE286" s="184">
        <v>0</v>
      </c>
      <c r="GF286" s="184">
        <v>0</v>
      </c>
      <c r="GG286" s="184">
        <v>0</v>
      </c>
      <c r="GH286" s="184">
        <v>0</v>
      </c>
      <c r="GI286" s="184"/>
      <c r="GJ286" s="184">
        <f ca="1">SUM(OFFSET(FW286,,1):GI286)</f>
        <v>0</v>
      </c>
      <c r="GK286" s="185"/>
      <c r="GL286" s="184">
        <v>0</v>
      </c>
      <c r="GM286" s="184">
        <v>0</v>
      </c>
      <c r="GN286" s="184">
        <v>0</v>
      </c>
      <c r="GO286" s="184">
        <v>0</v>
      </c>
      <c r="GP286" s="184">
        <v>0</v>
      </c>
      <c r="GQ286" s="184">
        <v>0</v>
      </c>
      <c r="GR286" s="184">
        <v>0</v>
      </c>
      <c r="GS286" s="184">
        <v>0</v>
      </c>
      <c r="GT286" s="184">
        <v>0</v>
      </c>
      <c r="GU286" s="184">
        <v>0</v>
      </c>
      <c r="GV286" s="184">
        <v>0</v>
      </c>
      <c r="GW286" s="184">
        <v>0</v>
      </c>
      <c r="GX286" s="184"/>
      <c r="GY286" s="184">
        <f ca="1">SUM(OFFSET(GL286,,1):GX286)</f>
        <v>0</v>
      </c>
    </row>
    <row r="287" spans="1:207" s="137" customFormat="1" ht="12" hidden="1" customHeight="1">
      <c r="A287" s="172" t="str">
        <f t="shared" ca="1" si="463"/>
        <v>#hiderow</v>
      </c>
      <c r="B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61">
        <f t="shared" si="461"/>
        <v>8719</v>
      </c>
      <c r="V287" s="186">
        <v>8719</v>
      </c>
      <c r="W287" s="133"/>
      <c r="Y287" s="133"/>
      <c r="Z287" s="133"/>
      <c r="AA287" s="183">
        <f t="shared" si="462"/>
        <v>8719</v>
      </c>
      <c r="AB287" s="183" t="s">
        <v>363</v>
      </c>
      <c r="AC287" s="184"/>
      <c r="AD287" s="184">
        <v>0</v>
      </c>
      <c r="AE287" s="184">
        <v>0</v>
      </c>
      <c r="AF287" s="184">
        <v>0</v>
      </c>
      <c r="AG287" s="184">
        <v>0</v>
      </c>
      <c r="AH287" s="184">
        <v>0</v>
      </c>
      <c r="AI287" s="184">
        <v>0</v>
      </c>
      <c r="AJ287" s="184">
        <v>0</v>
      </c>
      <c r="AK287" s="184">
        <v>0</v>
      </c>
      <c r="AL287" s="184">
        <v>0</v>
      </c>
      <c r="AM287" s="184">
        <v>0</v>
      </c>
      <c r="AN287" s="184">
        <v>0</v>
      </c>
      <c r="AO287" s="184"/>
      <c r="AP287" s="184">
        <f ca="1">SUM(OFFSET(AC287,,1):AO287)</f>
        <v>0</v>
      </c>
      <c r="AQ287" s="185"/>
      <c r="AR287" s="184">
        <v>0</v>
      </c>
      <c r="AS287" s="184">
        <v>0</v>
      </c>
      <c r="AT287" s="184">
        <v>0</v>
      </c>
      <c r="AU287" s="184">
        <v>0</v>
      </c>
      <c r="AV287" s="184">
        <v>0</v>
      </c>
      <c r="AW287" s="184">
        <v>0</v>
      </c>
      <c r="AX287" s="184">
        <v>0</v>
      </c>
      <c r="AY287" s="184">
        <v>0</v>
      </c>
      <c r="AZ287" s="184">
        <v>0</v>
      </c>
      <c r="BA287" s="184">
        <v>0</v>
      </c>
      <c r="BB287" s="184">
        <v>0</v>
      </c>
      <c r="BC287" s="184">
        <v>0</v>
      </c>
      <c r="BD287" s="184"/>
      <c r="BE287" s="184">
        <f ca="1">SUM(OFFSET(AR287,,1):BD287)</f>
        <v>0</v>
      </c>
      <c r="BF287" s="185"/>
      <c r="BG287" s="184">
        <f t="shared" ca="1" si="464"/>
        <v>0</v>
      </c>
      <c r="BH287" s="184">
        <f t="shared" ca="1" si="464"/>
        <v>0</v>
      </c>
      <c r="BI287" s="184">
        <f t="shared" ca="1" si="464"/>
        <v>0</v>
      </c>
      <c r="BJ287" s="184">
        <f t="shared" ca="1" si="464"/>
        <v>0</v>
      </c>
      <c r="BK287" s="184">
        <f t="shared" ca="1" si="464"/>
        <v>0</v>
      </c>
      <c r="BL287" s="184">
        <f t="shared" ca="1" si="464"/>
        <v>0</v>
      </c>
      <c r="BM287" s="184">
        <f t="shared" ca="1" si="464"/>
        <v>0</v>
      </c>
      <c r="BN287" s="184">
        <f t="shared" ca="1" si="464"/>
        <v>0</v>
      </c>
      <c r="BO287" s="184">
        <f t="shared" ca="1" si="464"/>
        <v>0</v>
      </c>
      <c r="BP287" s="184">
        <f t="shared" ca="1" si="464"/>
        <v>0</v>
      </c>
      <c r="BQ287" s="184">
        <f t="shared" ca="1" si="464"/>
        <v>0</v>
      </c>
      <c r="BR287" s="184">
        <f t="shared" ca="1" si="464"/>
        <v>0</v>
      </c>
      <c r="BS287" s="184"/>
      <c r="BT287" s="184">
        <f ca="1">SUM(OFFSET(BG287,,1):BS287)</f>
        <v>0</v>
      </c>
      <c r="BU287" s="185"/>
      <c r="BV287" s="184">
        <v>0</v>
      </c>
      <c r="BW287" s="184">
        <v>0</v>
      </c>
      <c r="BX287" s="184">
        <v>0</v>
      </c>
      <c r="BY287" s="184">
        <v>0</v>
      </c>
      <c r="BZ287" s="184">
        <v>0</v>
      </c>
      <c r="CA287" s="184">
        <v>0</v>
      </c>
      <c r="CB287" s="184">
        <v>0</v>
      </c>
      <c r="CC287" s="184">
        <v>0</v>
      </c>
      <c r="CD287" s="184">
        <v>0</v>
      </c>
      <c r="CE287" s="184">
        <v>0</v>
      </c>
      <c r="CF287" s="184">
        <v>0</v>
      </c>
      <c r="CG287" s="184">
        <v>0</v>
      </c>
      <c r="CH287" s="184"/>
      <c r="CI287" s="184">
        <f ca="1">SUM(OFFSET(BV287,,1):CH287)</f>
        <v>0</v>
      </c>
      <c r="CJ287" s="185"/>
      <c r="CK287" s="184">
        <v>0</v>
      </c>
      <c r="CL287" s="184">
        <v>0</v>
      </c>
      <c r="CM287" s="184">
        <v>0</v>
      </c>
      <c r="CN287" s="184">
        <v>0</v>
      </c>
      <c r="CO287" s="184">
        <v>0</v>
      </c>
      <c r="CP287" s="184">
        <v>0</v>
      </c>
      <c r="CQ287" s="184">
        <v>0</v>
      </c>
      <c r="CR287" s="184">
        <v>0</v>
      </c>
      <c r="CS287" s="184">
        <v>0</v>
      </c>
      <c r="CT287" s="184">
        <v>0</v>
      </c>
      <c r="CU287" s="184">
        <v>0</v>
      </c>
      <c r="CV287" s="184">
        <v>0</v>
      </c>
      <c r="CW287" s="184"/>
      <c r="CX287" s="184">
        <f ca="1">SUM(OFFSET(CK287,,1):CW287)</f>
        <v>0</v>
      </c>
      <c r="CY287" s="185"/>
      <c r="CZ287" s="184">
        <v>0</v>
      </c>
      <c r="DA287" s="184">
        <v>0</v>
      </c>
      <c r="DB287" s="184">
        <v>0</v>
      </c>
      <c r="DC287" s="184">
        <v>0</v>
      </c>
      <c r="DD287" s="184">
        <v>0</v>
      </c>
      <c r="DE287" s="184">
        <v>0</v>
      </c>
      <c r="DF287" s="184">
        <v>0</v>
      </c>
      <c r="DG287" s="184">
        <v>0</v>
      </c>
      <c r="DH287" s="184">
        <v>0</v>
      </c>
      <c r="DI287" s="184">
        <v>0</v>
      </c>
      <c r="DJ287" s="184">
        <v>0</v>
      </c>
      <c r="DK287" s="184">
        <v>0</v>
      </c>
      <c r="DL287" s="184"/>
      <c r="DM287" s="184">
        <f ca="1">SUM(OFFSET(CZ287,,1):DL287)</f>
        <v>0</v>
      </c>
      <c r="DN287" s="185"/>
      <c r="DO287" s="184">
        <v>0</v>
      </c>
      <c r="DP287" s="184">
        <v>0</v>
      </c>
      <c r="DQ287" s="184">
        <v>0</v>
      </c>
      <c r="DR287" s="184">
        <v>0</v>
      </c>
      <c r="DS287" s="184">
        <v>0</v>
      </c>
      <c r="DT287" s="184">
        <v>0</v>
      </c>
      <c r="DU287" s="184">
        <v>0</v>
      </c>
      <c r="DV287" s="184">
        <v>0</v>
      </c>
      <c r="DW287" s="184">
        <v>0</v>
      </c>
      <c r="DX287" s="184">
        <v>0</v>
      </c>
      <c r="DY287" s="184">
        <v>0</v>
      </c>
      <c r="DZ287" s="184">
        <v>0</v>
      </c>
      <c r="EA287" s="184"/>
      <c r="EB287" s="184">
        <f ca="1">SUM(OFFSET(DO287,,1):EA287)</f>
        <v>0</v>
      </c>
      <c r="EC287" s="185"/>
      <c r="ED287" s="184">
        <v>0</v>
      </c>
      <c r="EE287" s="184">
        <v>0</v>
      </c>
      <c r="EF287" s="184">
        <v>0</v>
      </c>
      <c r="EG287" s="184">
        <v>0</v>
      </c>
      <c r="EH287" s="184">
        <v>0</v>
      </c>
      <c r="EI287" s="184">
        <v>0</v>
      </c>
      <c r="EJ287" s="184">
        <v>0</v>
      </c>
      <c r="EK287" s="184">
        <v>0</v>
      </c>
      <c r="EL287" s="184">
        <v>0</v>
      </c>
      <c r="EM287" s="184">
        <v>0</v>
      </c>
      <c r="EN287" s="184">
        <v>0</v>
      </c>
      <c r="EO287" s="184">
        <v>0</v>
      </c>
      <c r="EP287" s="184"/>
      <c r="EQ287" s="184">
        <f ca="1">SUM(OFFSET(ED287,,1):EP287)</f>
        <v>0</v>
      </c>
      <c r="ER287" s="185"/>
      <c r="ES287" s="184">
        <v>0</v>
      </c>
      <c r="ET287" s="184">
        <v>0</v>
      </c>
      <c r="EU287" s="184">
        <v>0</v>
      </c>
      <c r="EV287" s="184">
        <v>0</v>
      </c>
      <c r="EW287" s="184">
        <v>0</v>
      </c>
      <c r="EX287" s="184">
        <v>0</v>
      </c>
      <c r="EY287" s="184">
        <v>0</v>
      </c>
      <c r="EZ287" s="184">
        <v>0</v>
      </c>
      <c r="FA287" s="184">
        <v>0</v>
      </c>
      <c r="FB287" s="184">
        <v>0</v>
      </c>
      <c r="FC287" s="184">
        <v>0</v>
      </c>
      <c r="FD287" s="184">
        <v>0</v>
      </c>
      <c r="FE287" s="184"/>
      <c r="FF287" s="184">
        <f ca="1">SUM(OFFSET(ES287,,1):FE287)</f>
        <v>0</v>
      </c>
      <c r="FG287" s="185"/>
      <c r="FH287" s="184">
        <v>0</v>
      </c>
      <c r="FI287" s="184">
        <v>0</v>
      </c>
      <c r="FJ287" s="184">
        <v>0</v>
      </c>
      <c r="FK287" s="184">
        <v>0</v>
      </c>
      <c r="FL287" s="184">
        <v>0</v>
      </c>
      <c r="FM287" s="184">
        <v>0</v>
      </c>
      <c r="FN287" s="184">
        <v>0</v>
      </c>
      <c r="FO287" s="184">
        <v>0</v>
      </c>
      <c r="FP287" s="184">
        <v>0</v>
      </c>
      <c r="FQ287" s="184">
        <v>0</v>
      </c>
      <c r="FR287" s="184">
        <v>0</v>
      </c>
      <c r="FS287" s="184">
        <v>0</v>
      </c>
      <c r="FT287" s="184"/>
      <c r="FU287" s="184">
        <f ca="1">SUM(OFFSET(FH287,,1):FT287)</f>
        <v>0</v>
      </c>
      <c r="FV287" s="185"/>
      <c r="FW287" s="184">
        <v>0</v>
      </c>
      <c r="FX287" s="184">
        <v>0</v>
      </c>
      <c r="FY287" s="184">
        <v>0</v>
      </c>
      <c r="FZ287" s="184">
        <v>0</v>
      </c>
      <c r="GA287" s="184">
        <v>0</v>
      </c>
      <c r="GB287" s="184">
        <v>0</v>
      </c>
      <c r="GC287" s="184">
        <v>0</v>
      </c>
      <c r="GD287" s="184">
        <v>0</v>
      </c>
      <c r="GE287" s="184">
        <v>0</v>
      </c>
      <c r="GF287" s="184">
        <v>0</v>
      </c>
      <c r="GG287" s="184">
        <v>0</v>
      </c>
      <c r="GH287" s="184">
        <v>0</v>
      </c>
      <c r="GI287" s="184"/>
      <c r="GJ287" s="184">
        <f ca="1">SUM(OFFSET(FW287,,1):GI287)</f>
        <v>0</v>
      </c>
      <c r="GK287" s="185"/>
      <c r="GL287" s="184">
        <v>0</v>
      </c>
      <c r="GM287" s="184">
        <v>0</v>
      </c>
      <c r="GN287" s="184">
        <v>0</v>
      </c>
      <c r="GO287" s="184">
        <v>0</v>
      </c>
      <c r="GP287" s="184">
        <v>0</v>
      </c>
      <c r="GQ287" s="184">
        <v>0</v>
      </c>
      <c r="GR287" s="184">
        <v>0</v>
      </c>
      <c r="GS287" s="184">
        <v>0</v>
      </c>
      <c r="GT287" s="184">
        <v>0</v>
      </c>
      <c r="GU287" s="184">
        <v>0</v>
      </c>
      <c r="GV287" s="184">
        <v>0</v>
      </c>
      <c r="GW287" s="184">
        <v>0</v>
      </c>
      <c r="GX287" s="184"/>
      <c r="GY287" s="184">
        <f ca="1">SUM(OFFSET(GL287,,1):GX287)</f>
        <v>0</v>
      </c>
    </row>
    <row r="288" spans="1:207" s="137" customFormat="1" ht="12" customHeight="1">
      <c r="A288" s="172" t="str">
        <f t="shared" ca="1" si="463"/>
        <v>#showrow</v>
      </c>
      <c r="B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61">
        <f t="shared" si="461"/>
        <v>8720</v>
      </c>
      <c r="V288" s="186">
        <v>8720</v>
      </c>
      <c r="W288" s="133"/>
      <c r="Y288" s="133"/>
      <c r="Z288" s="133"/>
      <c r="AA288" s="183">
        <f t="shared" si="462"/>
        <v>8720</v>
      </c>
      <c r="AB288" s="183" t="s">
        <v>364</v>
      </c>
      <c r="AC288" s="184"/>
      <c r="AD288" s="184">
        <v>0</v>
      </c>
      <c r="AE288" s="184">
        <v>0</v>
      </c>
      <c r="AF288" s="184">
        <v>0</v>
      </c>
      <c r="AG288" s="184">
        <v>0</v>
      </c>
      <c r="AH288" s="184">
        <v>0</v>
      </c>
      <c r="AI288" s="184">
        <v>0</v>
      </c>
      <c r="AJ288" s="184">
        <v>0</v>
      </c>
      <c r="AK288" s="184">
        <v>0</v>
      </c>
      <c r="AL288" s="184">
        <v>1958</v>
      </c>
      <c r="AM288" s="184">
        <v>20.14</v>
      </c>
      <c r="AN288" s="184">
        <v>0</v>
      </c>
      <c r="AO288" s="184"/>
      <c r="AP288" s="184">
        <f ca="1">SUM(OFFSET(AC288,,1):AO288)</f>
        <v>1978.14</v>
      </c>
      <c r="AQ288" s="185"/>
      <c r="AR288" s="184">
        <v>0</v>
      </c>
      <c r="AS288" s="184">
        <v>0</v>
      </c>
      <c r="AT288" s="184">
        <v>0</v>
      </c>
      <c r="AU288" s="184">
        <v>0</v>
      </c>
      <c r="AV288" s="184">
        <v>0</v>
      </c>
      <c r="AW288" s="184">
        <v>0</v>
      </c>
      <c r="AX288" s="184">
        <v>0</v>
      </c>
      <c r="AY288" s="184">
        <v>0</v>
      </c>
      <c r="AZ288" s="184">
        <v>0</v>
      </c>
      <c r="BA288" s="184">
        <v>1958</v>
      </c>
      <c r="BB288" s="184">
        <v>20.14</v>
      </c>
      <c r="BC288" s="184">
        <v>0</v>
      </c>
      <c r="BD288" s="184"/>
      <c r="BE288" s="184">
        <f ca="1">SUM(OFFSET(AR288,,1):BD288)</f>
        <v>1978.14</v>
      </c>
      <c r="BF288" s="185"/>
      <c r="BG288" s="184">
        <f t="shared" ca="1" si="464"/>
        <v>0</v>
      </c>
      <c r="BH288" s="184">
        <f t="shared" ca="1" si="464"/>
        <v>0</v>
      </c>
      <c r="BI288" s="184">
        <f t="shared" ca="1" si="464"/>
        <v>0</v>
      </c>
      <c r="BJ288" s="184">
        <f t="shared" ca="1" si="464"/>
        <v>0</v>
      </c>
      <c r="BK288" s="184">
        <f t="shared" ca="1" si="464"/>
        <v>0</v>
      </c>
      <c r="BL288" s="184">
        <f t="shared" ca="1" si="464"/>
        <v>0</v>
      </c>
      <c r="BM288" s="184">
        <f t="shared" ca="1" si="464"/>
        <v>0</v>
      </c>
      <c r="BN288" s="184">
        <f t="shared" ca="1" si="464"/>
        <v>0</v>
      </c>
      <c r="BO288" s="184">
        <f t="shared" ca="1" si="464"/>
        <v>0</v>
      </c>
      <c r="BP288" s="184">
        <f t="shared" ca="1" si="464"/>
        <v>0</v>
      </c>
      <c r="BQ288" s="184">
        <f t="shared" ca="1" si="464"/>
        <v>0</v>
      </c>
      <c r="BR288" s="184">
        <f t="shared" ca="1" si="464"/>
        <v>0</v>
      </c>
      <c r="BS288" s="184"/>
      <c r="BT288" s="184">
        <f ca="1">SUM(OFFSET(BG288,,1):BS288)</f>
        <v>0</v>
      </c>
      <c r="BU288" s="185"/>
      <c r="BV288" s="184">
        <v>0</v>
      </c>
      <c r="BW288" s="184">
        <v>0</v>
      </c>
      <c r="BX288" s="184">
        <v>0</v>
      </c>
      <c r="BY288" s="184">
        <v>0</v>
      </c>
      <c r="BZ288" s="184">
        <v>0</v>
      </c>
      <c r="CA288" s="184">
        <v>0</v>
      </c>
      <c r="CB288" s="184">
        <v>0</v>
      </c>
      <c r="CC288" s="184">
        <v>0</v>
      </c>
      <c r="CD288" s="184">
        <v>0</v>
      </c>
      <c r="CE288" s="184">
        <v>0</v>
      </c>
      <c r="CF288" s="184">
        <v>0</v>
      </c>
      <c r="CG288" s="184">
        <v>0</v>
      </c>
      <c r="CH288" s="184"/>
      <c r="CI288" s="184">
        <f ca="1">SUM(OFFSET(BV288,,1):CH288)</f>
        <v>0</v>
      </c>
      <c r="CJ288" s="185"/>
      <c r="CK288" s="184">
        <v>0</v>
      </c>
      <c r="CL288" s="184">
        <v>0</v>
      </c>
      <c r="CM288" s="184">
        <v>0</v>
      </c>
      <c r="CN288" s="184">
        <v>0</v>
      </c>
      <c r="CO288" s="184">
        <v>0</v>
      </c>
      <c r="CP288" s="184">
        <v>0</v>
      </c>
      <c r="CQ288" s="184">
        <v>0</v>
      </c>
      <c r="CR288" s="184">
        <v>0</v>
      </c>
      <c r="CS288" s="184">
        <v>0</v>
      </c>
      <c r="CT288" s="184">
        <v>0</v>
      </c>
      <c r="CU288" s="184">
        <v>0</v>
      </c>
      <c r="CV288" s="184">
        <v>0</v>
      </c>
      <c r="CW288" s="184"/>
      <c r="CX288" s="184">
        <f ca="1">SUM(OFFSET(CK288,,1):CW288)</f>
        <v>0</v>
      </c>
      <c r="CY288" s="185"/>
      <c r="CZ288" s="184">
        <v>0</v>
      </c>
      <c r="DA288" s="184">
        <v>0</v>
      </c>
      <c r="DB288" s="184">
        <v>0</v>
      </c>
      <c r="DC288" s="184">
        <v>0</v>
      </c>
      <c r="DD288" s="184">
        <v>0</v>
      </c>
      <c r="DE288" s="184">
        <v>0</v>
      </c>
      <c r="DF288" s="184">
        <v>0</v>
      </c>
      <c r="DG288" s="184">
        <v>0</v>
      </c>
      <c r="DH288" s="184">
        <v>0</v>
      </c>
      <c r="DI288" s="184">
        <v>0</v>
      </c>
      <c r="DJ288" s="184">
        <v>0</v>
      </c>
      <c r="DK288" s="184">
        <v>0</v>
      </c>
      <c r="DL288" s="184"/>
      <c r="DM288" s="184">
        <f ca="1">SUM(OFFSET(CZ288,,1):DL288)</f>
        <v>0</v>
      </c>
      <c r="DN288" s="185"/>
      <c r="DO288" s="184">
        <v>0</v>
      </c>
      <c r="DP288" s="184">
        <v>0</v>
      </c>
      <c r="DQ288" s="184">
        <v>0</v>
      </c>
      <c r="DR288" s="184">
        <v>0</v>
      </c>
      <c r="DS288" s="184">
        <v>0</v>
      </c>
      <c r="DT288" s="184">
        <v>0</v>
      </c>
      <c r="DU288" s="184">
        <v>0</v>
      </c>
      <c r="DV288" s="184">
        <v>0</v>
      </c>
      <c r="DW288" s="184">
        <v>0</v>
      </c>
      <c r="DX288" s="184">
        <v>0</v>
      </c>
      <c r="DY288" s="184">
        <v>0</v>
      </c>
      <c r="DZ288" s="184">
        <v>0</v>
      </c>
      <c r="EA288" s="184"/>
      <c r="EB288" s="184">
        <f ca="1">SUM(OFFSET(DO288,,1):EA288)</f>
        <v>0</v>
      </c>
      <c r="EC288" s="185"/>
      <c r="ED288" s="184">
        <v>0</v>
      </c>
      <c r="EE288" s="184">
        <v>0</v>
      </c>
      <c r="EF288" s="184">
        <v>0</v>
      </c>
      <c r="EG288" s="184">
        <v>0</v>
      </c>
      <c r="EH288" s="184">
        <v>0</v>
      </c>
      <c r="EI288" s="184">
        <v>0</v>
      </c>
      <c r="EJ288" s="184">
        <v>0</v>
      </c>
      <c r="EK288" s="184">
        <v>0</v>
      </c>
      <c r="EL288" s="184">
        <v>0</v>
      </c>
      <c r="EM288" s="184">
        <v>0</v>
      </c>
      <c r="EN288" s="184">
        <v>0</v>
      </c>
      <c r="EO288" s="184">
        <v>0</v>
      </c>
      <c r="EP288" s="184"/>
      <c r="EQ288" s="184">
        <f ca="1">SUM(OFFSET(ED288,,1):EP288)</f>
        <v>0</v>
      </c>
      <c r="ER288" s="185"/>
      <c r="ES288" s="184">
        <v>0</v>
      </c>
      <c r="ET288" s="184">
        <v>0</v>
      </c>
      <c r="EU288" s="184">
        <v>0</v>
      </c>
      <c r="EV288" s="184">
        <v>0</v>
      </c>
      <c r="EW288" s="184">
        <v>0</v>
      </c>
      <c r="EX288" s="184">
        <v>0</v>
      </c>
      <c r="EY288" s="184">
        <v>0</v>
      </c>
      <c r="EZ288" s="184">
        <v>0</v>
      </c>
      <c r="FA288" s="184">
        <v>0</v>
      </c>
      <c r="FB288" s="184">
        <v>0</v>
      </c>
      <c r="FC288" s="184">
        <v>0</v>
      </c>
      <c r="FD288" s="184">
        <v>0</v>
      </c>
      <c r="FE288" s="184"/>
      <c r="FF288" s="184">
        <f ca="1">SUM(OFFSET(ES288,,1):FE288)</f>
        <v>0</v>
      </c>
      <c r="FG288" s="185"/>
      <c r="FH288" s="184">
        <v>0</v>
      </c>
      <c r="FI288" s="184">
        <v>0</v>
      </c>
      <c r="FJ288" s="184">
        <v>0</v>
      </c>
      <c r="FK288" s="184">
        <v>0</v>
      </c>
      <c r="FL288" s="184">
        <v>0</v>
      </c>
      <c r="FM288" s="184">
        <v>0</v>
      </c>
      <c r="FN288" s="184">
        <v>0</v>
      </c>
      <c r="FO288" s="184">
        <v>0</v>
      </c>
      <c r="FP288" s="184">
        <v>0</v>
      </c>
      <c r="FQ288" s="184">
        <v>0</v>
      </c>
      <c r="FR288" s="184">
        <v>0</v>
      </c>
      <c r="FS288" s="184">
        <v>0</v>
      </c>
      <c r="FT288" s="184"/>
      <c r="FU288" s="184">
        <f ca="1">SUM(OFFSET(FH288,,1):FT288)</f>
        <v>0</v>
      </c>
      <c r="FV288" s="185"/>
      <c r="FW288" s="184">
        <v>0</v>
      </c>
      <c r="FX288" s="184">
        <v>0</v>
      </c>
      <c r="FY288" s="184">
        <v>0</v>
      </c>
      <c r="FZ288" s="184">
        <v>0</v>
      </c>
      <c r="GA288" s="184">
        <v>0</v>
      </c>
      <c r="GB288" s="184">
        <v>0</v>
      </c>
      <c r="GC288" s="184">
        <v>0</v>
      </c>
      <c r="GD288" s="184">
        <v>0</v>
      </c>
      <c r="GE288" s="184">
        <v>0</v>
      </c>
      <c r="GF288" s="184">
        <v>0</v>
      </c>
      <c r="GG288" s="184">
        <v>0</v>
      </c>
      <c r="GH288" s="184">
        <v>0</v>
      </c>
      <c r="GI288" s="184"/>
      <c r="GJ288" s="184">
        <f ca="1">SUM(OFFSET(FW288,,1):GI288)</f>
        <v>0</v>
      </c>
      <c r="GK288" s="185"/>
      <c r="GL288" s="184">
        <v>0</v>
      </c>
      <c r="GM288" s="184">
        <v>0</v>
      </c>
      <c r="GN288" s="184">
        <v>0</v>
      </c>
      <c r="GO288" s="184">
        <v>0</v>
      </c>
      <c r="GP288" s="184">
        <v>0</v>
      </c>
      <c r="GQ288" s="184">
        <v>0</v>
      </c>
      <c r="GR288" s="184">
        <v>0</v>
      </c>
      <c r="GS288" s="184">
        <v>0</v>
      </c>
      <c r="GT288" s="184">
        <v>0</v>
      </c>
      <c r="GU288" s="184">
        <v>0</v>
      </c>
      <c r="GV288" s="184">
        <v>0</v>
      </c>
      <c r="GW288" s="184">
        <v>0</v>
      </c>
      <c r="GX288" s="184"/>
      <c r="GY288" s="184">
        <f ca="1">SUM(OFFSET(GL288,,1):GX288)</f>
        <v>0</v>
      </c>
    </row>
    <row r="289" spans="1:207" s="137" customFormat="1" ht="12" hidden="1" customHeight="1">
      <c r="A289" s="172" t="str">
        <f t="shared" ca="1" si="463"/>
        <v>#hiderow</v>
      </c>
      <c r="B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61">
        <f t="shared" si="461"/>
        <v>8721</v>
      </c>
      <c r="V289" s="186">
        <v>8721</v>
      </c>
      <c r="W289" s="133"/>
      <c r="Y289" s="133"/>
      <c r="Z289" s="133"/>
      <c r="AA289" s="183">
        <f t="shared" si="462"/>
        <v>8721</v>
      </c>
      <c r="AB289" s="183" t="s">
        <v>365</v>
      </c>
      <c r="AC289" s="184"/>
      <c r="AD289" s="184">
        <v>0</v>
      </c>
      <c r="AE289" s="184">
        <v>0</v>
      </c>
      <c r="AF289" s="184">
        <v>0</v>
      </c>
      <c r="AG289" s="184">
        <v>0</v>
      </c>
      <c r="AH289" s="184">
        <v>0</v>
      </c>
      <c r="AI289" s="184">
        <v>0</v>
      </c>
      <c r="AJ289" s="184">
        <v>0</v>
      </c>
      <c r="AK289" s="184">
        <v>0</v>
      </c>
      <c r="AL289" s="184">
        <v>0</v>
      </c>
      <c r="AM289" s="184">
        <v>0</v>
      </c>
      <c r="AN289" s="184">
        <v>0</v>
      </c>
      <c r="AO289" s="184"/>
      <c r="AP289" s="184">
        <f ca="1">SUM(OFFSET(AC289,,1):AO289)</f>
        <v>0</v>
      </c>
      <c r="AQ289" s="185"/>
      <c r="AR289" s="184">
        <v>0</v>
      </c>
      <c r="AS289" s="184">
        <v>0</v>
      </c>
      <c r="AT289" s="184">
        <v>0</v>
      </c>
      <c r="AU289" s="184">
        <v>0</v>
      </c>
      <c r="AV289" s="184">
        <v>0</v>
      </c>
      <c r="AW289" s="184">
        <v>0</v>
      </c>
      <c r="AX289" s="184">
        <v>0</v>
      </c>
      <c r="AY289" s="184">
        <v>0</v>
      </c>
      <c r="AZ289" s="184">
        <v>0</v>
      </c>
      <c r="BA289" s="184">
        <v>0</v>
      </c>
      <c r="BB289" s="184">
        <v>0</v>
      </c>
      <c r="BC289" s="184">
        <v>0</v>
      </c>
      <c r="BD289" s="184"/>
      <c r="BE289" s="184">
        <f ca="1">SUM(OFFSET(AR289,,1):BD289)</f>
        <v>0</v>
      </c>
      <c r="BF289" s="185"/>
      <c r="BG289" s="184">
        <f t="shared" ca="1" si="464"/>
        <v>0</v>
      </c>
      <c r="BH289" s="184">
        <f t="shared" ca="1" si="464"/>
        <v>0</v>
      </c>
      <c r="BI289" s="184">
        <f t="shared" ca="1" si="464"/>
        <v>0</v>
      </c>
      <c r="BJ289" s="184">
        <f t="shared" ca="1" si="464"/>
        <v>0</v>
      </c>
      <c r="BK289" s="184">
        <f t="shared" ca="1" si="464"/>
        <v>0</v>
      </c>
      <c r="BL289" s="184">
        <f t="shared" ca="1" si="464"/>
        <v>0</v>
      </c>
      <c r="BM289" s="184">
        <f t="shared" ca="1" si="464"/>
        <v>0</v>
      </c>
      <c r="BN289" s="184">
        <f t="shared" ca="1" si="464"/>
        <v>0</v>
      </c>
      <c r="BO289" s="184">
        <f t="shared" ca="1" si="464"/>
        <v>0</v>
      </c>
      <c r="BP289" s="184">
        <f t="shared" ca="1" si="464"/>
        <v>0</v>
      </c>
      <c r="BQ289" s="184">
        <f t="shared" ca="1" si="464"/>
        <v>0</v>
      </c>
      <c r="BR289" s="184">
        <f t="shared" ca="1" si="464"/>
        <v>0</v>
      </c>
      <c r="BS289" s="184"/>
      <c r="BT289" s="184">
        <f ca="1">SUM(OFFSET(BG289,,1):BS289)</f>
        <v>0</v>
      </c>
      <c r="BU289" s="185"/>
      <c r="BV289" s="184">
        <v>0</v>
      </c>
      <c r="BW289" s="184">
        <v>0</v>
      </c>
      <c r="BX289" s="184">
        <v>0</v>
      </c>
      <c r="BY289" s="184">
        <v>0</v>
      </c>
      <c r="BZ289" s="184">
        <v>0</v>
      </c>
      <c r="CA289" s="184">
        <v>0</v>
      </c>
      <c r="CB289" s="184">
        <v>0</v>
      </c>
      <c r="CC289" s="184">
        <v>0</v>
      </c>
      <c r="CD289" s="184">
        <v>0</v>
      </c>
      <c r="CE289" s="184">
        <v>0</v>
      </c>
      <c r="CF289" s="184">
        <v>0</v>
      </c>
      <c r="CG289" s="184">
        <v>0</v>
      </c>
      <c r="CH289" s="184"/>
      <c r="CI289" s="184">
        <f ca="1">SUM(OFFSET(BV289,,1):CH289)</f>
        <v>0</v>
      </c>
      <c r="CJ289" s="185"/>
      <c r="CK289" s="184">
        <v>0</v>
      </c>
      <c r="CL289" s="184">
        <v>0</v>
      </c>
      <c r="CM289" s="184">
        <v>0</v>
      </c>
      <c r="CN289" s="184">
        <v>0</v>
      </c>
      <c r="CO289" s="184">
        <v>0</v>
      </c>
      <c r="CP289" s="184">
        <v>0</v>
      </c>
      <c r="CQ289" s="184">
        <v>0</v>
      </c>
      <c r="CR289" s="184">
        <v>0</v>
      </c>
      <c r="CS289" s="184">
        <v>0</v>
      </c>
      <c r="CT289" s="184">
        <v>0</v>
      </c>
      <c r="CU289" s="184">
        <v>0</v>
      </c>
      <c r="CV289" s="184">
        <v>0</v>
      </c>
      <c r="CW289" s="184"/>
      <c r="CX289" s="184">
        <f ca="1">SUM(OFFSET(CK289,,1):CW289)</f>
        <v>0</v>
      </c>
      <c r="CY289" s="185"/>
      <c r="CZ289" s="184">
        <v>0</v>
      </c>
      <c r="DA289" s="184">
        <v>0</v>
      </c>
      <c r="DB289" s="184">
        <v>0</v>
      </c>
      <c r="DC289" s="184">
        <v>0</v>
      </c>
      <c r="DD289" s="184">
        <v>0</v>
      </c>
      <c r="DE289" s="184">
        <v>0</v>
      </c>
      <c r="DF289" s="184">
        <v>0</v>
      </c>
      <c r="DG289" s="184">
        <v>0</v>
      </c>
      <c r="DH289" s="184">
        <v>0</v>
      </c>
      <c r="DI289" s="184">
        <v>0</v>
      </c>
      <c r="DJ289" s="184">
        <v>0</v>
      </c>
      <c r="DK289" s="184">
        <v>0</v>
      </c>
      <c r="DL289" s="184"/>
      <c r="DM289" s="184">
        <f ca="1">SUM(OFFSET(CZ289,,1):DL289)</f>
        <v>0</v>
      </c>
      <c r="DN289" s="185"/>
      <c r="DO289" s="184">
        <v>0</v>
      </c>
      <c r="DP289" s="184">
        <v>0</v>
      </c>
      <c r="DQ289" s="184">
        <v>0</v>
      </c>
      <c r="DR289" s="184">
        <v>0</v>
      </c>
      <c r="DS289" s="184">
        <v>0</v>
      </c>
      <c r="DT289" s="184">
        <v>0</v>
      </c>
      <c r="DU289" s="184">
        <v>0</v>
      </c>
      <c r="DV289" s="184">
        <v>0</v>
      </c>
      <c r="DW289" s="184">
        <v>0</v>
      </c>
      <c r="DX289" s="184">
        <v>0</v>
      </c>
      <c r="DY289" s="184">
        <v>0</v>
      </c>
      <c r="DZ289" s="184">
        <v>0</v>
      </c>
      <c r="EA289" s="184"/>
      <c r="EB289" s="184">
        <f ca="1">SUM(OFFSET(DO289,,1):EA289)</f>
        <v>0</v>
      </c>
      <c r="EC289" s="185"/>
      <c r="ED289" s="184">
        <v>0</v>
      </c>
      <c r="EE289" s="184">
        <v>0</v>
      </c>
      <c r="EF289" s="184">
        <v>0</v>
      </c>
      <c r="EG289" s="184">
        <v>0</v>
      </c>
      <c r="EH289" s="184">
        <v>0</v>
      </c>
      <c r="EI289" s="184">
        <v>0</v>
      </c>
      <c r="EJ289" s="184">
        <v>0</v>
      </c>
      <c r="EK289" s="184">
        <v>0</v>
      </c>
      <c r="EL289" s="184">
        <v>0</v>
      </c>
      <c r="EM289" s="184">
        <v>0</v>
      </c>
      <c r="EN289" s="184">
        <v>0</v>
      </c>
      <c r="EO289" s="184">
        <v>0</v>
      </c>
      <c r="EP289" s="184"/>
      <c r="EQ289" s="184">
        <f ca="1">SUM(OFFSET(ED289,,1):EP289)</f>
        <v>0</v>
      </c>
      <c r="ER289" s="185"/>
      <c r="ES289" s="184">
        <v>0</v>
      </c>
      <c r="ET289" s="184">
        <v>0</v>
      </c>
      <c r="EU289" s="184">
        <v>0</v>
      </c>
      <c r="EV289" s="184">
        <v>0</v>
      </c>
      <c r="EW289" s="184">
        <v>0</v>
      </c>
      <c r="EX289" s="184">
        <v>0</v>
      </c>
      <c r="EY289" s="184">
        <v>0</v>
      </c>
      <c r="EZ289" s="184">
        <v>0</v>
      </c>
      <c r="FA289" s="184">
        <v>0</v>
      </c>
      <c r="FB289" s="184">
        <v>0</v>
      </c>
      <c r="FC289" s="184">
        <v>0</v>
      </c>
      <c r="FD289" s="184">
        <v>0</v>
      </c>
      <c r="FE289" s="184"/>
      <c r="FF289" s="184">
        <f ca="1">SUM(OFFSET(ES289,,1):FE289)</f>
        <v>0</v>
      </c>
      <c r="FG289" s="185"/>
      <c r="FH289" s="184">
        <v>0</v>
      </c>
      <c r="FI289" s="184">
        <v>0</v>
      </c>
      <c r="FJ289" s="184">
        <v>0</v>
      </c>
      <c r="FK289" s="184">
        <v>0</v>
      </c>
      <c r="FL289" s="184">
        <v>0</v>
      </c>
      <c r="FM289" s="184">
        <v>0</v>
      </c>
      <c r="FN289" s="184">
        <v>0</v>
      </c>
      <c r="FO289" s="184">
        <v>0</v>
      </c>
      <c r="FP289" s="184">
        <v>0</v>
      </c>
      <c r="FQ289" s="184">
        <v>0</v>
      </c>
      <c r="FR289" s="184">
        <v>0</v>
      </c>
      <c r="FS289" s="184">
        <v>0</v>
      </c>
      <c r="FT289" s="184"/>
      <c r="FU289" s="184">
        <f ca="1">SUM(OFFSET(FH289,,1):FT289)</f>
        <v>0</v>
      </c>
      <c r="FV289" s="185"/>
      <c r="FW289" s="184">
        <v>0</v>
      </c>
      <c r="FX289" s="184">
        <v>0</v>
      </c>
      <c r="FY289" s="184">
        <v>0</v>
      </c>
      <c r="FZ289" s="184">
        <v>0</v>
      </c>
      <c r="GA289" s="184">
        <v>0</v>
      </c>
      <c r="GB289" s="184">
        <v>0</v>
      </c>
      <c r="GC289" s="184">
        <v>0</v>
      </c>
      <c r="GD289" s="184">
        <v>0</v>
      </c>
      <c r="GE289" s="184">
        <v>0</v>
      </c>
      <c r="GF289" s="184">
        <v>0</v>
      </c>
      <c r="GG289" s="184">
        <v>0</v>
      </c>
      <c r="GH289" s="184">
        <v>0</v>
      </c>
      <c r="GI289" s="184"/>
      <c r="GJ289" s="184">
        <f ca="1">SUM(OFFSET(FW289,,1):GI289)</f>
        <v>0</v>
      </c>
      <c r="GK289" s="185"/>
      <c r="GL289" s="184">
        <v>0</v>
      </c>
      <c r="GM289" s="184">
        <v>0</v>
      </c>
      <c r="GN289" s="184">
        <v>0</v>
      </c>
      <c r="GO289" s="184">
        <v>0</v>
      </c>
      <c r="GP289" s="184">
        <v>0</v>
      </c>
      <c r="GQ289" s="184">
        <v>0</v>
      </c>
      <c r="GR289" s="184">
        <v>0</v>
      </c>
      <c r="GS289" s="184">
        <v>0</v>
      </c>
      <c r="GT289" s="184">
        <v>0</v>
      </c>
      <c r="GU289" s="184">
        <v>0</v>
      </c>
      <c r="GV289" s="184">
        <v>0</v>
      </c>
      <c r="GW289" s="184">
        <v>0</v>
      </c>
      <c r="GX289" s="184"/>
      <c r="GY289" s="184">
        <f ca="1">SUM(OFFSET(GL289,,1):GX289)</f>
        <v>0</v>
      </c>
    </row>
    <row r="290" spans="1:207" s="137" customFormat="1" ht="12" hidden="1" customHeight="1">
      <c r="A290" s="172" t="str">
        <f t="shared" ca="1" si="463"/>
        <v>#hiderow</v>
      </c>
      <c r="B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61">
        <f t="shared" si="461"/>
        <v>8797</v>
      </c>
      <c r="V290" s="186">
        <v>8797</v>
      </c>
      <c r="W290" s="133"/>
      <c r="Y290" s="133"/>
      <c r="Z290" s="133"/>
      <c r="AA290" s="183">
        <f t="shared" si="462"/>
        <v>8797</v>
      </c>
      <c r="AB290" s="183" t="s">
        <v>366</v>
      </c>
      <c r="AC290" s="184"/>
      <c r="AD290" s="184">
        <v>0</v>
      </c>
      <c r="AE290" s="184">
        <v>0</v>
      </c>
      <c r="AF290" s="184">
        <v>0</v>
      </c>
      <c r="AG290" s="184">
        <v>0</v>
      </c>
      <c r="AH290" s="184">
        <v>0</v>
      </c>
      <c r="AI290" s="184">
        <v>0</v>
      </c>
      <c r="AJ290" s="184">
        <v>0</v>
      </c>
      <c r="AK290" s="184">
        <v>0</v>
      </c>
      <c r="AL290" s="184">
        <v>0</v>
      </c>
      <c r="AM290" s="184">
        <v>0</v>
      </c>
      <c r="AN290" s="184">
        <v>0</v>
      </c>
      <c r="AO290" s="184"/>
      <c r="AP290" s="184">
        <f ca="1">SUM(OFFSET(AC290,,1):AO290)</f>
        <v>0</v>
      </c>
      <c r="AQ290" s="185"/>
      <c r="AR290" s="184">
        <v>0</v>
      </c>
      <c r="AS290" s="184">
        <v>0</v>
      </c>
      <c r="AT290" s="184">
        <v>0</v>
      </c>
      <c r="AU290" s="184">
        <v>0</v>
      </c>
      <c r="AV290" s="184">
        <v>0</v>
      </c>
      <c r="AW290" s="184">
        <v>0</v>
      </c>
      <c r="AX290" s="184">
        <v>0</v>
      </c>
      <c r="AY290" s="184">
        <v>0</v>
      </c>
      <c r="AZ290" s="184">
        <v>0</v>
      </c>
      <c r="BA290" s="184">
        <v>0</v>
      </c>
      <c r="BB290" s="184">
        <v>0</v>
      </c>
      <c r="BC290" s="184">
        <v>0</v>
      </c>
      <c r="BD290" s="184"/>
      <c r="BE290" s="184">
        <f ca="1">SUM(OFFSET(AR290,,1):BD290)</f>
        <v>0</v>
      </c>
      <c r="BF290" s="185"/>
      <c r="BG290" s="184">
        <f t="shared" ca="1" si="464"/>
        <v>0</v>
      </c>
      <c r="BH290" s="184">
        <f t="shared" ca="1" si="464"/>
        <v>0</v>
      </c>
      <c r="BI290" s="184">
        <f t="shared" ca="1" si="464"/>
        <v>0</v>
      </c>
      <c r="BJ290" s="184">
        <f t="shared" ca="1" si="464"/>
        <v>0</v>
      </c>
      <c r="BK290" s="184">
        <f t="shared" ca="1" si="464"/>
        <v>0</v>
      </c>
      <c r="BL290" s="184">
        <f t="shared" ca="1" si="464"/>
        <v>0</v>
      </c>
      <c r="BM290" s="184">
        <f t="shared" ca="1" si="464"/>
        <v>0</v>
      </c>
      <c r="BN290" s="184">
        <f t="shared" ca="1" si="464"/>
        <v>0</v>
      </c>
      <c r="BO290" s="184">
        <f t="shared" ca="1" si="464"/>
        <v>0</v>
      </c>
      <c r="BP290" s="184">
        <f t="shared" ca="1" si="464"/>
        <v>0</v>
      </c>
      <c r="BQ290" s="184">
        <f t="shared" ca="1" si="464"/>
        <v>0</v>
      </c>
      <c r="BR290" s="184">
        <f t="shared" ca="1" si="464"/>
        <v>0</v>
      </c>
      <c r="BS290" s="184"/>
      <c r="BT290" s="184">
        <f ca="1">SUM(OFFSET(BG290,,1):BS290)</f>
        <v>0</v>
      </c>
      <c r="BU290" s="185"/>
      <c r="BV290" s="184">
        <v>0</v>
      </c>
      <c r="BW290" s="184">
        <v>0</v>
      </c>
      <c r="BX290" s="184">
        <v>0</v>
      </c>
      <c r="BY290" s="184">
        <v>0</v>
      </c>
      <c r="BZ290" s="184">
        <v>0</v>
      </c>
      <c r="CA290" s="184">
        <v>0</v>
      </c>
      <c r="CB290" s="184">
        <v>0</v>
      </c>
      <c r="CC290" s="184">
        <v>0</v>
      </c>
      <c r="CD290" s="184">
        <v>0</v>
      </c>
      <c r="CE290" s="184">
        <v>0</v>
      </c>
      <c r="CF290" s="184">
        <v>0</v>
      </c>
      <c r="CG290" s="184">
        <v>0</v>
      </c>
      <c r="CH290" s="184"/>
      <c r="CI290" s="184">
        <f ca="1">SUM(OFFSET(BV290,,1):CH290)</f>
        <v>0</v>
      </c>
      <c r="CJ290" s="185"/>
      <c r="CK290" s="184">
        <v>0</v>
      </c>
      <c r="CL290" s="184">
        <v>0</v>
      </c>
      <c r="CM290" s="184">
        <v>0</v>
      </c>
      <c r="CN290" s="184">
        <v>0</v>
      </c>
      <c r="CO290" s="184">
        <v>0</v>
      </c>
      <c r="CP290" s="184">
        <v>0</v>
      </c>
      <c r="CQ290" s="184">
        <v>0</v>
      </c>
      <c r="CR290" s="184">
        <v>0</v>
      </c>
      <c r="CS290" s="184">
        <v>0</v>
      </c>
      <c r="CT290" s="184">
        <v>0</v>
      </c>
      <c r="CU290" s="184">
        <v>0</v>
      </c>
      <c r="CV290" s="184">
        <v>0</v>
      </c>
      <c r="CW290" s="184"/>
      <c r="CX290" s="184">
        <f ca="1">SUM(OFFSET(CK290,,1):CW290)</f>
        <v>0</v>
      </c>
      <c r="CY290" s="185"/>
      <c r="CZ290" s="184">
        <v>0</v>
      </c>
      <c r="DA290" s="184">
        <v>0</v>
      </c>
      <c r="DB290" s="184">
        <v>0</v>
      </c>
      <c r="DC290" s="184">
        <v>0</v>
      </c>
      <c r="DD290" s="184">
        <v>0</v>
      </c>
      <c r="DE290" s="184">
        <v>0</v>
      </c>
      <c r="DF290" s="184">
        <v>0</v>
      </c>
      <c r="DG290" s="184">
        <v>0</v>
      </c>
      <c r="DH290" s="184">
        <v>0</v>
      </c>
      <c r="DI290" s="184">
        <v>0</v>
      </c>
      <c r="DJ290" s="184">
        <v>0</v>
      </c>
      <c r="DK290" s="184">
        <v>0</v>
      </c>
      <c r="DL290" s="184"/>
      <c r="DM290" s="184">
        <f ca="1">SUM(OFFSET(CZ290,,1):DL290)</f>
        <v>0</v>
      </c>
      <c r="DN290" s="185"/>
      <c r="DO290" s="184">
        <v>0</v>
      </c>
      <c r="DP290" s="184">
        <v>0</v>
      </c>
      <c r="DQ290" s="184">
        <v>0</v>
      </c>
      <c r="DR290" s="184">
        <v>0</v>
      </c>
      <c r="DS290" s="184">
        <v>0</v>
      </c>
      <c r="DT290" s="184">
        <v>0</v>
      </c>
      <c r="DU290" s="184">
        <v>0</v>
      </c>
      <c r="DV290" s="184">
        <v>0</v>
      </c>
      <c r="DW290" s="184">
        <v>0</v>
      </c>
      <c r="DX290" s="184">
        <v>0</v>
      </c>
      <c r="DY290" s="184">
        <v>0</v>
      </c>
      <c r="DZ290" s="184">
        <v>0</v>
      </c>
      <c r="EA290" s="184"/>
      <c r="EB290" s="184">
        <f ca="1">SUM(OFFSET(DO290,,1):EA290)</f>
        <v>0</v>
      </c>
      <c r="EC290" s="185"/>
      <c r="ED290" s="184">
        <v>0</v>
      </c>
      <c r="EE290" s="184">
        <v>0</v>
      </c>
      <c r="EF290" s="184">
        <v>0</v>
      </c>
      <c r="EG290" s="184">
        <v>0</v>
      </c>
      <c r="EH290" s="184">
        <v>0</v>
      </c>
      <c r="EI290" s="184">
        <v>0</v>
      </c>
      <c r="EJ290" s="184">
        <v>0</v>
      </c>
      <c r="EK290" s="184">
        <v>0</v>
      </c>
      <c r="EL290" s="184">
        <v>0</v>
      </c>
      <c r="EM290" s="184">
        <v>0</v>
      </c>
      <c r="EN290" s="184">
        <v>0</v>
      </c>
      <c r="EO290" s="184">
        <v>0</v>
      </c>
      <c r="EP290" s="184"/>
      <c r="EQ290" s="184">
        <f ca="1">SUM(OFFSET(ED290,,1):EP290)</f>
        <v>0</v>
      </c>
      <c r="ER290" s="185"/>
      <c r="ES290" s="184">
        <v>0</v>
      </c>
      <c r="ET290" s="184">
        <v>0</v>
      </c>
      <c r="EU290" s="184">
        <v>0</v>
      </c>
      <c r="EV290" s="184">
        <v>0</v>
      </c>
      <c r="EW290" s="184">
        <v>0</v>
      </c>
      <c r="EX290" s="184">
        <v>0</v>
      </c>
      <c r="EY290" s="184">
        <v>0</v>
      </c>
      <c r="EZ290" s="184">
        <v>0</v>
      </c>
      <c r="FA290" s="184">
        <v>0</v>
      </c>
      <c r="FB290" s="184">
        <v>0</v>
      </c>
      <c r="FC290" s="184">
        <v>0</v>
      </c>
      <c r="FD290" s="184">
        <v>0</v>
      </c>
      <c r="FE290" s="184"/>
      <c r="FF290" s="184">
        <f ca="1">SUM(OFFSET(ES290,,1):FE290)</f>
        <v>0</v>
      </c>
      <c r="FG290" s="185"/>
      <c r="FH290" s="184">
        <v>0</v>
      </c>
      <c r="FI290" s="184">
        <v>0</v>
      </c>
      <c r="FJ290" s="184">
        <v>0</v>
      </c>
      <c r="FK290" s="184">
        <v>0</v>
      </c>
      <c r="FL290" s="184">
        <v>0</v>
      </c>
      <c r="FM290" s="184">
        <v>0</v>
      </c>
      <c r="FN290" s="184">
        <v>0</v>
      </c>
      <c r="FO290" s="184">
        <v>0</v>
      </c>
      <c r="FP290" s="184">
        <v>0</v>
      </c>
      <c r="FQ290" s="184">
        <v>0</v>
      </c>
      <c r="FR290" s="184">
        <v>0</v>
      </c>
      <c r="FS290" s="184">
        <v>0</v>
      </c>
      <c r="FT290" s="184"/>
      <c r="FU290" s="184">
        <f ca="1">SUM(OFFSET(FH290,,1):FT290)</f>
        <v>0</v>
      </c>
      <c r="FV290" s="185"/>
      <c r="FW290" s="184">
        <v>0</v>
      </c>
      <c r="FX290" s="184">
        <v>0</v>
      </c>
      <c r="FY290" s="184">
        <v>0</v>
      </c>
      <c r="FZ290" s="184">
        <v>0</v>
      </c>
      <c r="GA290" s="184">
        <v>0</v>
      </c>
      <c r="GB290" s="184">
        <v>0</v>
      </c>
      <c r="GC290" s="184">
        <v>0</v>
      </c>
      <c r="GD290" s="184">
        <v>0</v>
      </c>
      <c r="GE290" s="184">
        <v>0</v>
      </c>
      <c r="GF290" s="184">
        <v>0</v>
      </c>
      <c r="GG290" s="184">
        <v>0</v>
      </c>
      <c r="GH290" s="184">
        <v>0</v>
      </c>
      <c r="GI290" s="184"/>
      <c r="GJ290" s="184">
        <f ca="1">SUM(OFFSET(FW290,,1):GI290)</f>
        <v>0</v>
      </c>
      <c r="GK290" s="185"/>
      <c r="GL290" s="184">
        <v>0</v>
      </c>
      <c r="GM290" s="184">
        <v>0</v>
      </c>
      <c r="GN290" s="184">
        <v>0</v>
      </c>
      <c r="GO290" s="184">
        <v>0</v>
      </c>
      <c r="GP290" s="184">
        <v>0</v>
      </c>
      <c r="GQ290" s="184">
        <v>0</v>
      </c>
      <c r="GR290" s="184">
        <v>0</v>
      </c>
      <c r="GS290" s="184">
        <v>0</v>
      </c>
      <c r="GT290" s="184">
        <v>0</v>
      </c>
      <c r="GU290" s="184">
        <v>0</v>
      </c>
      <c r="GV290" s="184">
        <v>0</v>
      </c>
      <c r="GW290" s="184">
        <v>0</v>
      </c>
      <c r="GX290" s="184"/>
      <c r="GY290" s="184">
        <f ca="1">SUM(OFFSET(GL290,,1):GX290)</f>
        <v>0</v>
      </c>
    </row>
    <row r="291" spans="1:207" s="137" customFormat="1" ht="12" hidden="1" customHeight="1">
      <c r="A291" s="172" t="str">
        <f t="shared" ca="1" si="463"/>
        <v>#hiderow</v>
      </c>
      <c r="B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61">
        <f t="shared" si="461"/>
        <v>8781</v>
      </c>
      <c r="V291" s="186">
        <v>8781</v>
      </c>
      <c r="W291" s="133"/>
      <c r="Y291" s="133"/>
      <c r="Z291" s="133"/>
      <c r="AA291" s="183">
        <f t="shared" si="462"/>
        <v>8781</v>
      </c>
      <c r="AB291" s="183" t="s">
        <v>367</v>
      </c>
      <c r="AC291" s="184"/>
      <c r="AD291" s="184">
        <v>0</v>
      </c>
      <c r="AE291" s="184">
        <v>0</v>
      </c>
      <c r="AF291" s="184">
        <v>0</v>
      </c>
      <c r="AG291" s="184">
        <v>0</v>
      </c>
      <c r="AH291" s="184">
        <v>0</v>
      </c>
      <c r="AI291" s="184">
        <v>0</v>
      </c>
      <c r="AJ291" s="184">
        <v>0</v>
      </c>
      <c r="AK291" s="184">
        <v>0</v>
      </c>
      <c r="AL291" s="184">
        <v>0</v>
      </c>
      <c r="AM291" s="184">
        <v>0</v>
      </c>
      <c r="AN291" s="184">
        <v>0</v>
      </c>
      <c r="AO291" s="184"/>
      <c r="AP291" s="184">
        <f ca="1">SUM(OFFSET(AC291,,1):AO291)</f>
        <v>0</v>
      </c>
      <c r="AQ291" s="185"/>
      <c r="AR291" s="184">
        <v>0</v>
      </c>
      <c r="AS291" s="184">
        <v>0</v>
      </c>
      <c r="AT291" s="184">
        <v>0</v>
      </c>
      <c r="AU291" s="184">
        <v>0</v>
      </c>
      <c r="AV291" s="184">
        <v>0</v>
      </c>
      <c r="AW291" s="184">
        <v>0</v>
      </c>
      <c r="AX291" s="184">
        <v>0</v>
      </c>
      <c r="AY291" s="184">
        <v>0</v>
      </c>
      <c r="AZ291" s="184">
        <v>0</v>
      </c>
      <c r="BA291" s="184">
        <v>0</v>
      </c>
      <c r="BB291" s="184">
        <v>0</v>
      </c>
      <c r="BC291" s="184">
        <v>0</v>
      </c>
      <c r="BD291" s="184"/>
      <c r="BE291" s="184">
        <f ca="1">SUM(OFFSET(AR291,,1):BD291)</f>
        <v>0</v>
      </c>
      <c r="BF291" s="185"/>
      <c r="BG291" s="184">
        <f t="shared" ref="BG291:BR296" ca="1" si="465">OFFSET($AR291,,COLUMN()-COLUMN($BG291))-OFFSET($AC291,,COLUMN()-COLUMN($BG291))</f>
        <v>0</v>
      </c>
      <c r="BH291" s="184">
        <f t="shared" ca="1" si="465"/>
        <v>0</v>
      </c>
      <c r="BI291" s="184">
        <f t="shared" ca="1" si="465"/>
        <v>0</v>
      </c>
      <c r="BJ291" s="184">
        <f t="shared" ca="1" si="465"/>
        <v>0</v>
      </c>
      <c r="BK291" s="184">
        <f t="shared" ca="1" si="465"/>
        <v>0</v>
      </c>
      <c r="BL291" s="184">
        <f t="shared" ca="1" si="465"/>
        <v>0</v>
      </c>
      <c r="BM291" s="184">
        <f t="shared" ca="1" si="465"/>
        <v>0</v>
      </c>
      <c r="BN291" s="184">
        <f t="shared" ca="1" si="465"/>
        <v>0</v>
      </c>
      <c r="BO291" s="184">
        <f t="shared" ca="1" si="465"/>
        <v>0</v>
      </c>
      <c r="BP291" s="184">
        <f t="shared" ca="1" si="465"/>
        <v>0</v>
      </c>
      <c r="BQ291" s="184">
        <f t="shared" ca="1" si="465"/>
        <v>0</v>
      </c>
      <c r="BR291" s="184">
        <f t="shared" ca="1" si="465"/>
        <v>0</v>
      </c>
      <c r="BS291" s="184"/>
      <c r="BT291" s="184">
        <f ca="1">SUM(OFFSET(BG291,,1):BS291)</f>
        <v>0</v>
      </c>
      <c r="BU291" s="185"/>
      <c r="BV291" s="184">
        <v>0</v>
      </c>
      <c r="BW291" s="184">
        <v>0</v>
      </c>
      <c r="BX291" s="184">
        <v>0</v>
      </c>
      <c r="BY291" s="184">
        <v>0</v>
      </c>
      <c r="BZ291" s="184">
        <v>0</v>
      </c>
      <c r="CA291" s="184">
        <v>0</v>
      </c>
      <c r="CB291" s="184">
        <v>0</v>
      </c>
      <c r="CC291" s="184">
        <v>0</v>
      </c>
      <c r="CD291" s="184">
        <v>0</v>
      </c>
      <c r="CE291" s="184">
        <v>0</v>
      </c>
      <c r="CF291" s="184">
        <v>0</v>
      </c>
      <c r="CG291" s="184">
        <v>0</v>
      </c>
      <c r="CH291" s="184"/>
      <c r="CI291" s="184">
        <f ca="1">SUM(OFFSET(BV291,,1):CH291)</f>
        <v>0</v>
      </c>
      <c r="CJ291" s="185"/>
      <c r="CK291" s="184">
        <v>0</v>
      </c>
      <c r="CL291" s="184">
        <v>0</v>
      </c>
      <c r="CM291" s="184">
        <v>0</v>
      </c>
      <c r="CN291" s="184">
        <v>0</v>
      </c>
      <c r="CO291" s="184">
        <v>0</v>
      </c>
      <c r="CP291" s="184">
        <v>0</v>
      </c>
      <c r="CQ291" s="184">
        <v>0</v>
      </c>
      <c r="CR291" s="184">
        <v>0</v>
      </c>
      <c r="CS291" s="184">
        <v>0</v>
      </c>
      <c r="CT291" s="184">
        <v>0</v>
      </c>
      <c r="CU291" s="184">
        <v>0</v>
      </c>
      <c r="CV291" s="184">
        <v>0</v>
      </c>
      <c r="CW291" s="184"/>
      <c r="CX291" s="184">
        <f ca="1">SUM(OFFSET(CK291,,1):CW291)</f>
        <v>0</v>
      </c>
      <c r="CY291" s="185"/>
      <c r="CZ291" s="184">
        <v>0</v>
      </c>
      <c r="DA291" s="184">
        <v>0</v>
      </c>
      <c r="DB291" s="184">
        <v>0</v>
      </c>
      <c r="DC291" s="184">
        <v>0</v>
      </c>
      <c r="DD291" s="184">
        <v>0</v>
      </c>
      <c r="DE291" s="184">
        <v>0</v>
      </c>
      <c r="DF291" s="184">
        <v>0</v>
      </c>
      <c r="DG291" s="184">
        <v>0</v>
      </c>
      <c r="DH291" s="184">
        <v>0</v>
      </c>
      <c r="DI291" s="184">
        <v>0</v>
      </c>
      <c r="DJ291" s="184">
        <v>0</v>
      </c>
      <c r="DK291" s="184">
        <v>0</v>
      </c>
      <c r="DL291" s="184"/>
      <c r="DM291" s="184">
        <f ca="1">SUM(OFFSET(CZ291,,1):DL291)</f>
        <v>0</v>
      </c>
      <c r="DN291" s="185"/>
      <c r="DO291" s="184">
        <v>0</v>
      </c>
      <c r="DP291" s="184">
        <v>0</v>
      </c>
      <c r="DQ291" s="184">
        <v>0</v>
      </c>
      <c r="DR291" s="184">
        <v>0</v>
      </c>
      <c r="DS291" s="184">
        <v>0</v>
      </c>
      <c r="DT291" s="184">
        <v>0</v>
      </c>
      <c r="DU291" s="184">
        <v>0</v>
      </c>
      <c r="DV291" s="184">
        <v>0</v>
      </c>
      <c r="DW291" s="184">
        <v>0</v>
      </c>
      <c r="DX291" s="184">
        <v>0</v>
      </c>
      <c r="DY291" s="184">
        <v>0</v>
      </c>
      <c r="DZ291" s="184">
        <v>0</v>
      </c>
      <c r="EA291" s="184"/>
      <c r="EB291" s="184">
        <f ca="1">SUM(OFFSET(DO291,,1):EA291)</f>
        <v>0</v>
      </c>
      <c r="EC291" s="185"/>
      <c r="ED291" s="184">
        <v>0</v>
      </c>
      <c r="EE291" s="184">
        <v>0</v>
      </c>
      <c r="EF291" s="184">
        <v>0</v>
      </c>
      <c r="EG291" s="184">
        <v>0</v>
      </c>
      <c r="EH291" s="184">
        <v>0</v>
      </c>
      <c r="EI291" s="184">
        <v>0</v>
      </c>
      <c r="EJ291" s="184">
        <v>0</v>
      </c>
      <c r="EK291" s="184">
        <v>0</v>
      </c>
      <c r="EL291" s="184">
        <v>0</v>
      </c>
      <c r="EM291" s="184">
        <v>0</v>
      </c>
      <c r="EN291" s="184">
        <v>0</v>
      </c>
      <c r="EO291" s="184">
        <v>0</v>
      </c>
      <c r="EP291" s="184"/>
      <c r="EQ291" s="184">
        <f ca="1">SUM(OFFSET(ED291,,1):EP291)</f>
        <v>0</v>
      </c>
      <c r="ER291" s="185"/>
      <c r="ES291" s="184">
        <v>0</v>
      </c>
      <c r="ET291" s="184">
        <v>0</v>
      </c>
      <c r="EU291" s="184">
        <v>0</v>
      </c>
      <c r="EV291" s="184">
        <v>0</v>
      </c>
      <c r="EW291" s="184">
        <v>0</v>
      </c>
      <c r="EX291" s="184">
        <v>0</v>
      </c>
      <c r="EY291" s="184">
        <v>0</v>
      </c>
      <c r="EZ291" s="184">
        <v>0</v>
      </c>
      <c r="FA291" s="184">
        <v>0</v>
      </c>
      <c r="FB291" s="184">
        <v>0</v>
      </c>
      <c r="FC291" s="184">
        <v>0</v>
      </c>
      <c r="FD291" s="184">
        <v>0</v>
      </c>
      <c r="FE291" s="184"/>
      <c r="FF291" s="184">
        <f ca="1">SUM(OFFSET(ES291,,1):FE291)</f>
        <v>0</v>
      </c>
      <c r="FG291" s="185"/>
      <c r="FH291" s="184">
        <v>0</v>
      </c>
      <c r="FI291" s="184">
        <v>0</v>
      </c>
      <c r="FJ291" s="184">
        <v>0</v>
      </c>
      <c r="FK291" s="184">
        <v>0</v>
      </c>
      <c r="FL291" s="184">
        <v>0</v>
      </c>
      <c r="FM291" s="184">
        <v>0</v>
      </c>
      <c r="FN291" s="184">
        <v>0</v>
      </c>
      <c r="FO291" s="184">
        <v>0</v>
      </c>
      <c r="FP291" s="184">
        <v>0</v>
      </c>
      <c r="FQ291" s="184">
        <v>0</v>
      </c>
      <c r="FR291" s="184">
        <v>0</v>
      </c>
      <c r="FS291" s="184">
        <v>0</v>
      </c>
      <c r="FT291" s="184"/>
      <c r="FU291" s="184">
        <f ca="1">SUM(OFFSET(FH291,,1):FT291)</f>
        <v>0</v>
      </c>
      <c r="FV291" s="185"/>
      <c r="FW291" s="184">
        <v>0</v>
      </c>
      <c r="FX291" s="184">
        <v>0</v>
      </c>
      <c r="FY291" s="184">
        <v>0</v>
      </c>
      <c r="FZ291" s="184">
        <v>0</v>
      </c>
      <c r="GA291" s="184">
        <v>0</v>
      </c>
      <c r="GB291" s="184">
        <v>0</v>
      </c>
      <c r="GC291" s="184">
        <v>0</v>
      </c>
      <c r="GD291" s="184">
        <v>0</v>
      </c>
      <c r="GE291" s="184">
        <v>0</v>
      </c>
      <c r="GF291" s="184">
        <v>0</v>
      </c>
      <c r="GG291" s="184">
        <v>0</v>
      </c>
      <c r="GH291" s="184">
        <v>0</v>
      </c>
      <c r="GI291" s="184"/>
      <c r="GJ291" s="184">
        <f ca="1">SUM(OFFSET(FW291,,1):GI291)</f>
        <v>0</v>
      </c>
      <c r="GK291" s="185"/>
      <c r="GL291" s="184">
        <v>0</v>
      </c>
      <c r="GM291" s="184">
        <v>0</v>
      </c>
      <c r="GN291" s="184">
        <v>0</v>
      </c>
      <c r="GO291" s="184">
        <v>0</v>
      </c>
      <c r="GP291" s="184">
        <v>0</v>
      </c>
      <c r="GQ291" s="184">
        <v>0</v>
      </c>
      <c r="GR291" s="184">
        <v>0</v>
      </c>
      <c r="GS291" s="184">
        <v>0</v>
      </c>
      <c r="GT291" s="184">
        <v>0</v>
      </c>
      <c r="GU291" s="184">
        <v>0</v>
      </c>
      <c r="GV291" s="184">
        <v>0</v>
      </c>
      <c r="GW291" s="184">
        <v>0</v>
      </c>
      <c r="GX291" s="184"/>
      <c r="GY291" s="184">
        <f ca="1">SUM(OFFSET(GL291,,1):GX291)</f>
        <v>0</v>
      </c>
    </row>
    <row r="292" spans="1:207" s="137" customFormat="1" ht="12" customHeight="1">
      <c r="A292" s="172" t="str">
        <f t="shared" ca="1" si="463"/>
        <v>#showrow</v>
      </c>
      <c r="B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61">
        <f t="shared" si="461"/>
        <v>8910</v>
      </c>
      <c r="V292" s="186">
        <v>8910</v>
      </c>
      <c r="W292" s="133"/>
      <c r="Y292" s="133"/>
      <c r="Z292" s="133"/>
      <c r="AA292" s="183">
        <f t="shared" si="462"/>
        <v>8910</v>
      </c>
      <c r="AB292" s="183" t="s">
        <v>368</v>
      </c>
      <c r="AC292" s="184"/>
      <c r="AD292" s="184">
        <v>0.01</v>
      </c>
      <c r="AE292" s="184">
        <v>0.01</v>
      </c>
      <c r="AF292" s="184">
        <v>0.01</v>
      </c>
      <c r="AG292" s="184">
        <v>0.01</v>
      </c>
      <c r="AH292" s="184">
        <v>0.01</v>
      </c>
      <c r="AI292" s="184">
        <v>0.01</v>
      </c>
      <c r="AJ292" s="184">
        <v>0.01</v>
      </c>
      <c r="AK292" s="184">
        <v>0.01</v>
      </c>
      <c r="AL292" s="184">
        <v>0.01</v>
      </c>
      <c r="AM292" s="184">
        <v>0.01</v>
      </c>
      <c r="AN292" s="184">
        <v>0</v>
      </c>
      <c r="AO292" s="184"/>
      <c r="AP292" s="184">
        <f ca="1">SUM(OFFSET(AC292,,1):AO292)</f>
        <v>9.9999999999999992E-2</v>
      </c>
      <c r="AQ292" s="185"/>
      <c r="AR292" s="184">
        <v>0</v>
      </c>
      <c r="AS292" s="184">
        <v>0.01</v>
      </c>
      <c r="AT292" s="184">
        <v>0.01</v>
      </c>
      <c r="AU292" s="184">
        <v>0.01</v>
      </c>
      <c r="AV292" s="184">
        <v>0.01</v>
      </c>
      <c r="AW292" s="184">
        <v>0.01</v>
      </c>
      <c r="AX292" s="184">
        <v>0.01</v>
      </c>
      <c r="AY292" s="184">
        <v>0.01</v>
      </c>
      <c r="AZ292" s="184">
        <v>0.01</v>
      </c>
      <c r="BA292" s="184">
        <v>0.01</v>
      </c>
      <c r="BB292" s="184">
        <v>0.01</v>
      </c>
      <c r="BC292" s="184">
        <v>0</v>
      </c>
      <c r="BD292" s="184"/>
      <c r="BE292" s="184">
        <f ca="1">SUM(OFFSET(AR292,,1):BD292)</f>
        <v>9.9999999999999992E-2</v>
      </c>
      <c r="BF292" s="185"/>
      <c r="BG292" s="184">
        <f t="shared" ca="1" si="465"/>
        <v>0</v>
      </c>
      <c r="BH292" s="184">
        <f t="shared" ca="1" si="465"/>
        <v>0</v>
      </c>
      <c r="BI292" s="184">
        <f t="shared" ca="1" si="465"/>
        <v>0</v>
      </c>
      <c r="BJ292" s="184">
        <f t="shared" ca="1" si="465"/>
        <v>0</v>
      </c>
      <c r="BK292" s="184">
        <f t="shared" ca="1" si="465"/>
        <v>0</v>
      </c>
      <c r="BL292" s="184">
        <f t="shared" ca="1" si="465"/>
        <v>0</v>
      </c>
      <c r="BM292" s="184">
        <f t="shared" ca="1" si="465"/>
        <v>0</v>
      </c>
      <c r="BN292" s="184">
        <f t="shared" ca="1" si="465"/>
        <v>0</v>
      </c>
      <c r="BO292" s="184">
        <f t="shared" ca="1" si="465"/>
        <v>0</v>
      </c>
      <c r="BP292" s="184">
        <f t="shared" ca="1" si="465"/>
        <v>0</v>
      </c>
      <c r="BQ292" s="184">
        <f t="shared" ca="1" si="465"/>
        <v>0</v>
      </c>
      <c r="BR292" s="184">
        <f t="shared" ca="1" si="465"/>
        <v>0</v>
      </c>
      <c r="BS292" s="184"/>
      <c r="BT292" s="184">
        <f ca="1">SUM(OFFSET(BG292,,1):BS292)</f>
        <v>0</v>
      </c>
      <c r="BU292" s="185"/>
      <c r="BV292" s="184">
        <v>0</v>
      </c>
      <c r="BW292" s="184">
        <v>0.01</v>
      </c>
      <c r="BX292" s="184">
        <v>0.01</v>
      </c>
      <c r="BY292" s="184">
        <v>0.01</v>
      </c>
      <c r="BZ292" s="184">
        <v>0.01</v>
      </c>
      <c r="CA292" s="184">
        <v>0.01</v>
      </c>
      <c r="CB292" s="184">
        <v>0.01</v>
      </c>
      <c r="CC292" s="184">
        <v>0.01</v>
      </c>
      <c r="CD292" s="184">
        <v>0.01</v>
      </c>
      <c r="CE292" s="184">
        <v>0.01</v>
      </c>
      <c r="CF292" s="184">
        <v>0.01</v>
      </c>
      <c r="CG292" s="184">
        <v>0</v>
      </c>
      <c r="CH292" s="184"/>
      <c r="CI292" s="184">
        <f ca="1">SUM(OFFSET(BV292,,1):CH292)</f>
        <v>9.9999999999999992E-2</v>
      </c>
      <c r="CJ292" s="185"/>
      <c r="CK292" s="184">
        <v>0</v>
      </c>
      <c r="CL292" s="184">
        <v>0.01</v>
      </c>
      <c r="CM292" s="184">
        <v>0.01</v>
      </c>
      <c r="CN292" s="184">
        <v>0.01</v>
      </c>
      <c r="CO292" s="184">
        <v>0.01</v>
      </c>
      <c r="CP292" s="184">
        <v>0.01</v>
      </c>
      <c r="CQ292" s="184">
        <v>0.01</v>
      </c>
      <c r="CR292" s="184">
        <v>0.01</v>
      </c>
      <c r="CS292" s="184">
        <v>0.01</v>
      </c>
      <c r="CT292" s="184">
        <v>0.01</v>
      </c>
      <c r="CU292" s="184">
        <v>0.01</v>
      </c>
      <c r="CV292" s="184">
        <v>0</v>
      </c>
      <c r="CW292" s="184"/>
      <c r="CX292" s="184">
        <f ca="1">SUM(OFFSET(CK292,,1):CW292)</f>
        <v>9.9999999999999992E-2</v>
      </c>
      <c r="CY292" s="185"/>
      <c r="CZ292" s="184">
        <v>0</v>
      </c>
      <c r="DA292" s="184">
        <v>0.01</v>
      </c>
      <c r="DB292" s="184">
        <v>0.01</v>
      </c>
      <c r="DC292" s="184">
        <v>0.01</v>
      </c>
      <c r="DD292" s="184">
        <v>0.01</v>
      </c>
      <c r="DE292" s="184">
        <v>0.01</v>
      </c>
      <c r="DF292" s="184">
        <v>0.01</v>
      </c>
      <c r="DG292" s="184">
        <v>0.01</v>
      </c>
      <c r="DH292" s="184">
        <v>0.01</v>
      </c>
      <c r="DI292" s="184">
        <v>0.01</v>
      </c>
      <c r="DJ292" s="184">
        <v>0.01</v>
      </c>
      <c r="DK292" s="184">
        <v>0</v>
      </c>
      <c r="DL292" s="184"/>
      <c r="DM292" s="184">
        <f ca="1">SUM(OFFSET(CZ292,,1):DL292)</f>
        <v>9.9999999999999992E-2</v>
      </c>
      <c r="DN292" s="185"/>
      <c r="DO292" s="184">
        <v>0</v>
      </c>
      <c r="DP292" s="184">
        <v>0.01</v>
      </c>
      <c r="DQ292" s="184">
        <v>0.01</v>
      </c>
      <c r="DR292" s="184">
        <v>0.01</v>
      </c>
      <c r="DS292" s="184">
        <v>0.01</v>
      </c>
      <c r="DT292" s="184">
        <v>0.01</v>
      </c>
      <c r="DU292" s="184">
        <v>0.01</v>
      </c>
      <c r="DV292" s="184">
        <v>0.01</v>
      </c>
      <c r="DW292" s="184">
        <v>0.01</v>
      </c>
      <c r="DX292" s="184">
        <v>0.01</v>
      </c>
      <c r="DY292" s="184">
        <v>0.01</v>
      </c>
      <c r="DZ292" s="184">
        <v>0</v>
      </c>
      <c r="EA292" s="184"/>
      <c r="EB292" s="184">
        <f ca="1">SUM(OFFSET(DO292,,1):EA292)</f>
        <v>9.9999999999999992E-2</v>
      </c>
      <c r="EC292" s="185"/>
      <c r="ED292" s="184">
        <v>0</v>
      </c>
      <c r="EE292" s="184">
        <v>0.01</v>
      </c>
      <c r="EF292" s="184">
        <v>0.01</v>
      </c>
      <c r="EG292" s="184">
        <v>0.01</v>
      </c>
      <c r="EH292" s="184">
        <v>0.01</v>
      </c>
      <c r="EI292" s="184">
        <v>0.01</v>
      </c>
      <c r="EJ292" s="184">
        <v>0.01</v>
      </c>
      <c r="EK292" s="184">
        <v>0.01</v>
      </c>
      <c r="EL292" s="184">
        <v>0.01</v>
      </c>
      <c r="EM292" s="184">
        <v>0.01</v>
      </c>
      <c r="EN292" s="184">
        <v>0.01</v>
      </c>
      <c r="EO292" s="184">
        <v>0</v>
      </c>
      <c r="EP292" s="184"/>
      <c r="EQ292" s="184">
        <f ca="1">SUM(OFFSET(ED292,,1):EP292)</f>
        <v>9.9999999999999992E-2</v>
      </c>
      <c r="ER292" s="185"/>
      <c r="ES292" s="184">
        <v>0</v>
      </c>
      <c r="ET292" s="184">
        <v>0.01</v>
      </c>
      <c r="EU292" s="184">
        <v>0.01</v>
      </c>
      <c r="EV292" s="184">
        <v>0.01</v>
      </c>
      <c r="EW292" s="184">
        <v>0.01</v>
      </c>
      <c r="EX292" s="184">
        <v>0.01</v>
      </c>
      <c r="EY292" s="184">
        <v>0.01</v>
      </c>
      <c r="EZ292" s="184">
        <v>0.01</v>
      </c>
      <c r="FA292" s="184">
        <v>0.01</v>
      </c>
      <c r="FB292" s="184">
        <v>0.01</v>
      </c>
      <c r="FC292" s="184">
        <v>0.01</v>
      </c>
      <c r="FD292" s="184">
        <v>0</v>
      </c>
      <c r="FE292" s="184"/>
      <c r="FF292" s="184">
        <f ca="1">SUM(OFFSET(ES292,,1):FE292)</f>
        <v>9.9999999999999992E-2</v>
      </c>
      <c r="FG292" s="185"/>
      <c r="FH292" s="184">
        <v>0</v>
      </c>
      <c r="FI292" s="184">
        <v>0.01</v>
      </c>
      <c r="FJ292" s="184">
        <v>0.01</v>
      </c>
      <c r="FK292" s="184">
        <v>0.01</v>
      </c>
      <c r="FL292" s="184">
        <v>0.01</v>
      </c>
      <c r="FM292" s="184">
        <v>0.01</v>
      </c>
      <c r="FN292" s="184">
        <v>0.01</v>
      </c>
      <c r="FO292" s="184">
        <v>0.01</v>
      </c>
      <c r="FP292" s="184">
        <v>0.01</v>
      </c>
      <c r="FQ292" s="184">
        <v>0.01</v>
      </c>
      <c r="FR292" s="184">
        <v>0.01</v>
      </c>
      <c r="FS292" s="184">
        <v>0</v>
      </c>
      <c r="FT292" s="184"/>
      <c r="FU292" s="184">
        <f ca="1">SUM(OFFSET(FH292,,1):FT292)</f>
        <v>9.9999999999999992E-2</v>
      </c>
      <c r="FV292" s="185"/>
      <c r="FW292" s="184">
        <v>0</v>
      </c>
      <c r="FX292" s="184">
        <v>0.01</v>
      </c>
      <c r="FY292" s="184">
        <v>0.01</v>
      </c>
      <c r="FZ292" s="184">
        <v>0.01</v>
      </c>
      <c r="GA292" s="184">
        <v>0.01</v>
      </c>
      <c r="GB292" s="184">
        <v>0.01</v>
      </c>
      <c r="GC292" s="184">
        <v>0.01</v>
      </c>
      <c r="GD292" s="184">
        <v>0.01</v>
      </c>
      <c r="GE292" s="184">
        <v>0.01</v>
      </c>
      <c r="GF292" s="184">
        <v>0.01</v>
      </c>
      <c r="GG292" s="184">
        <v>0.01</v>
      </c>
      <c r="GH292" s="184">
        <v>0</v>
      </c>
      <c r="GI292" s="184"/>
      <c r="GJ292" s="184">
        <f ca="1">SUM(OFFSET(FW292,,1):GI292)</f>
        <v>9.9999999999999992E-2</v>
      </c>
      <c r="GK292" s="185"/>
      <c r="GL292" s="184">
        <v>0</v>
      </c>
      <c r="GM292" s="184">
        <v>0.01</v>
      </c>
      <c r="GN292" s="184">
        <v>0.01</v>
      </c>
      <c r="GO292" s="184">
        <v>0.01</v>
      </c>
      <c r="GP292" s="184">
        <v>0.01</v>
      </c>
      <c r="GQ292" s="184">
        <v>0.01</v>
      </c>
      <c r="GR292" s="184">
        <v>0.01</v>
      </c>
      <c r="GS292" s="184">
        <v>0.01</v>
      </c>
      <c r="GT292" s="184">
        <v>0.01</v>
      </c>
      <c r="GU292" s="184">
        <v>0.01</v>
      </c>
      <c r="GV292" s="184">
        <v>0.01</v>
      </c>
      <c r="GW292" s="184">
        <v>0</v>
      </c>
      <c r="GX292" s="184"/>
      <c r="GY292" s="184">
        <f ca="1">SUM(OFFSET(GL292,,1):GX292)</f>
        <v>9.9999999999999992E-2</v>
      </c>
    </row>
    <row r="293" spans="1:207" s="137" customFormat="1" ht="12" hidden="1" customHeight="1">
      <c r="A293" s="172" t="str">
        <f t="shared" ca="1" si="463"/>
        <v>#hiderow</v>
      </c>
      <c r="B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61">
        <f t="shared" si="461"/>
        <v>8931</v>
      </c>
      <c r="V293" s="186">
        <v>8931</v>
      </c>
      <c r="W293" s="133"/>
      <c r="Y293" s="133"/>
      <c r="Z293" s="133"/>
      <c r="AA293" s="183">
        <f t="shared" si="462"/>
        <v>8931</v>
      </c>
      <c r="AB293" s="183" t="s">
        <v>369</v>
      </c>
      <c r="AC293" s="184"/>
      <c r="AD293" s="184">
        <v>0</v>
      </c>
      <c r="AE293" s="184">
        <v>0</v>
      </c>
      <c r="AF293" s="184">
        <v>0</v>
      </c>
      <c r="AG293" s="184">
        <v>0</v>
      </c>
      <c r="AH293" s="184">
        <v>0</v>
      </c>
      <c r="AI293" s="184">
        <v>0</v>
      </c>
      <c r="AJ293" s="184">
        <v>0</v>
      </c>
      <c r="AK293" s="184">
        <v>0</v>
      </c>
      <c r="AL293" s="184">
        <v>0</v>
      </c>
      <c r="AM293" s="184">
        <v>0</v>
      </c>
      <c r="AN293" s="184">
        <v>0</v>
      </c>
      <c r="AO293" s="184"/>
      <c r="AP293" s="184">
        <f ca="1">SUM(OFFSET(AC293,,1):AO293)</f>
        <v>0</v>
      </c>
      <c r="AQ293" s="185"/>
      <c r="AR293" s="184">
        <v>0</v>
      </c>
      <c r="AS293" s="184">
        <v>0</v>
      </c>
      <c r="AT293" s="184">
        <v>0</v>
      </c>
      <c r="AU293" s="184">
        <v>0</v>
      </c>
      <c r="AV293" s="184">
        <v>0</v>
      </c>
      <c r="AW293" s="184">
        <v>0</v>
      </c>
      <c r="AX293" s="184">
        <v>0</v>
      </c>
      <c r="AY293" s="184">
        <v>0</v>
      </c>
      <c r="AZ293" s="184">
        <v>0</v>
      </c>
      <c r="BA293" s="184">
        <v>0</v>
      </c>
      <c r="BB293" s="184">
        <v>0</v>
      </c>
      <c r="BC293" s="184">
        <v>0</v>
      </c>
      <c r="BD293" s="184"/>
      <c r="BE293" s="184">
        <f ca="1">SUM(OFFSET(AR293,,1):BD293)</f>
        <v>0</v>
      </c>
      <c r="BF293" s="185"/>
      <c r="BG293" s="184">
        <f t="shared" ca="1" si="465"/>
        <v>0</v>
      </c>
      <c r="BH293" s="184">
        <f t="shared" ca="1" si="465"/>
        <v>0</v>
      </c>
      <c r="BI293" s="184">
        <f t="shared" ca="1" si="465"/>
        <v>0</v>
      </c>
      <c r="BJ293" s="184">
        <f t="shared" ca="1" si="465"/>
        <v>0</v>
      </c>
      <c r="BK293" s="184">
        <f t="shared" ca="1" si="465"/>
        <v>0</v>
      </c>
      <c r="BL293" s="184">
        <f t="shared" ca="1" si="465"/>
        <v>0</v>
      </c>
      <c r="BM293" s="184">
        <f t="shared" ca="1" si="465"/>
        <v>0</v>
      </c>
      <c r="BN293" s="184">
        <f t="shared" ca="1" si="465"/>
        <v>0</v>
      </c>
      <c r="BO293" s="184">
        <f t="shared" ca="1" si="465"/>
        <v>0</v>
      </c>
      <c r="BP293" s="184">
        <f t="shared" ca="1" si="465"/>
        <v>0</v>
      </c>
      <c r="BQ293" s="184">
        <f t="shared" ca="1" si="465"/>
        <v>0</v>
      </c>
      <c r="BR293" s="184">
        <f t="shared" ca="1" si="465"/>
        <v>0</v>
      </c>
      <c r="BS293" s="184"/>
      <c r="BT293" s="184">
        <f ca="1">SUM(OFFSET(BG293,,1):BS293)</f>
        <v>0</v>
      </c>
      <c r="BU293" s="185"/>
      <c r="BV293" s="184">
        <v>0</v>
      </c>
      <c r="BW293" s="184">
        <v>0</v>
      </c>
      <c r="BX293" s="184">
        <v>0</v>
      </c>
      <c r="BY293" s="184">
        <v>0</v>
      </c>
      <c r="BZ293" s="184">
        <v>0</v>
      </c>
      <c r="CA293" s="184">
        <v>0</v>
      </c>
      <c r="CB293" s="184">
        <v>0</v>
      </c>
      <c r="CC293" s="184">
        <v>0</v>
      </c>
      <c r="CD293" s="184">
        <v>0</v>
      </c>
      <c r="CE293" s="184">
        <v>0</v>
      </c>
      <c r="CF293" s="184">
        <v>0</v>
      </c>
      <c r="CG293" s="184">
        <v>0</v>
      </c>
      <c r="CH293" s="184"/>
      <c r="CI293" s="184">
        <f ca="1">SUM(OFFSET(BV293,,1):CH293)</f>
        <v>0</v>
      </c>
      <c r="CJ293" s="185"/>
      <c r="CK293" s="184">
        <v>0</v>
      </c>
      <c r="CL293" s="184">
        <v>0</v>
      </c>
      <c r="CM293" s="184">
        <v>0</v>
      </c>
      <c r="CN293" s="184">
        <v>0</v>
      </c>
      <c r="CO293" s="184">
        <v>0</v>
      </c>
      <c r="CP293" s="184">
        <v>0</v>
      </c>
      <c r="CQ293" s="184">
        <v>0</v>
      </c>
      <c r="CR293" s="184">
        <v>0</v>
      </c>
      <c r="CS293" s="184">
        <v>0</v>
      </c>
      <c r="CT293" s="184">
        <v>0</v>
      </c>
      <c r="CU293" s="184">
        <v>0</v>
      </c>
      <c r="CV293" s="184">
        <v>0</v>
      </c>
      <c r="CW293" s="184"/>
      <c r="CX293" s="184">
        <f ca="1">SUM(OFFSET(CK293,,1):CW293)</f>
        <v>0</v>
      </c>
      <c r="CY293" s="185"/>
      <c r="CZ293" s="184">
        <v>0</v>
      </c>
      <c r="DA293" s="184">
        <v>0</v>
      </c>
      <c r="DB293" s="184">
        <v>0</v>
      </c>
      <c r="DC293" s="184">
        <v>0</v>
      </c>
      <c r="DD293" s="184">
        <v>0</v>
      </c>
      <c r="DE293" s="184">
        <v>0</v>
      </c>
      <c r="DF293" s="184">
        <v>0</v>
      </c>
      <c r="DG293" s="184">
        <v>0</v>
      </c>
      <c r="DH293" s="184">
        <v>0</v>
      </c>
      <c r="DI293" s="184">
        <v>0</v>
      </c>
      <c r="DJ293" s="184">
        <v>0</v>
      </c>
      <c r="DK293" s="184">
        <v>0</v>
      </c>
      <c r="DL293" s="184"/>
      <c r="DM293" s="184">
        <f ca="1">SUM(OFFSET(CZ293,,1):DL293)</f>
        <v>0</v>
      </c>
      <c r="DN293" s="185"/>
      <c r="DO293" s="184">
        <v>0</v>
      </c>
      <c r="DP293" s="184">
        <v>0</v>
      </c>
      <c r="DQ293" s="184">
        <v>0</v>
      </c>
      <c r="DR293" s="184">
        <v>0</v>
      </c>
      <c r="DS293" s="184">
        <v>0</v>
      </c>
      <c r="DT293" s="184">
        <v>0</v>
      </c>
      <c r="DU293" s="184">
        <v>0</v>
      </c>
      <c r="DV293" s="184">
        <v>0</v>
      </c>
      <c r="DW293" s="184">
        <v>0</v>
      </c>
      <c r="DX293" s="184">
        <v>0</v>
      </c>
      <c r="DY293" s="184">
        <v>0</v>
      </c>
      <c r="DZ293" s="184">
        <v>0</v>
      </c>
      <c r="EA293" s="184"/>
      <c r="EB293" s="184">
        <f ca="1">SUM(OFFSET(DO293,,1):EA293)</f>
        <v>0</v>
      </c>
      <c r="EC293" s="185"/>
      <c r="ED293" s="184">
        <v>0</v>
      </c>
      <c r="EE293" s="184">
        <v>0</v>
      </c>
      <c r="EF293" s="184">
        <v>0</v>
      </c>
      <c r="EG293" s="184">
        <v>0</v>
      </c>
      <c r="EH293" s="184">
        <v>0</v>
      </c>
      <c r="EI293" s="184">
        <v>0</v>
      </c>
      <c r="EJ293" s="184">
        <v>0</v>
      </c>
      <c r="EK293" s="184">
        <v>0</v>
      </c>
      <c r="EL293" s="184">
        <v>0</v>
      </c>
      <c r="EM293" s="184">
        <v>0</v>
      </c>
      <c r="EN293" s="184">
        <v>0</v>
      </c>
      <c r="EO293" s="184">
        <v>0</v>
      </c>
      <c r="EP293" s="184"/>
      <c r="EQ293" s="184">
        <f ca="1">SUM(OFFSET(ED293,,1):EP293)</f>
        <v>0</v>
      </c>
      <c r="ER293" s="185"/>
      <c r="ES293" s="184">
        <v>0</v>
      </c>
      <c r="ET293" s="184">
        <v>0</v>
      </c>
      <c r="EU293" s="184">
        <v>0</v>
      </c>
      <c r="EV293" s="184">
        <v>0</v>
      </c>
      <c r="EW293" s="184">
        <v>0</v>
      </c>
      <c r="EX293" s="184">
        <v>0</v>
      </c>
      <c r="EY293" s="184">
        <v>0</v>
      </c>
      <c r="EZ293" s="184">
        <v>0</v>
      </c>
      <c r="FA293" s="184">
        <v>0</v>
      </c>
      <c r="FB293" s="184">
        <v>0</v>
      </c>
      <c r="FC293" s="184">
        <v>0</v>
      </c>
      <c r="FD293" s="184">
        <v>0</v>
      </c>
      <c r="FE293" s="184"/>
      <c r="FF293" s="184">
        <f ca="1">SUM(OFFSET(ES293,,1):FE293)</f>
        <v>0</v>
      </c>
      <c r="FG293" s="185"/>
      <c r="FH293" s="184">
        <v>0</v>
      </c>
      <c r="FI293" s="184">
        <v>0</v>
      </c>
      <c r="FJ293" s="184">
        <v>0</v>
      </c>
      <c r="FK293" s="184">
        <v>0</v>
      </c>
      <c r="FL293" s="184">
        <v>0</v>
      </c>
      <c r="FM293" s="184">
        <v>0</v>
      </c>
      <c r="FN293" s="184">
        <v>0</v>
      </c>
      <c r="FO293" s="184">
        <v>0</v>
      </c>
      <c r="FP293" s="184">
        <v>0</v>
      </c>
      <c r="FQ293" s="184">
        <v>0</v>
      </c>
      <c r="FR293" s="184">
        <v>0</v>
      </c>
      <c r="FS293" s="184">
        <v>0</v>
      </c>
      <c r="FT293" s="184"/>
      <c r="FU293" s="184">
        <f ca="1">SUM(OFFSET(FH293,,1):FT293)</f>
        <v>0</v>
      </c>
      <c r="FV293" s="185"/>
      <c r="FW293" s="184">
        <v>0</v>
      </c>
      <c r="FX293" s="184">
        <v>0</v>
      </c>
      <c r="FY293" s="184">
        <v>0</v>
      </c>
      <c r="FZ293" s="184">
        <v>0</v>
      </c>
      <c r="GA293" s="184">
        <v>0</v>
      </c>
      <c r="GB293" s="184">
        <v>0</v>
      </c>
      <c r="GC293" s="184">
        <v>0</v>
      </c>
      <c r="GD293" s="184">
        <v>0</v>
      </c>
      <c r="GE293" s="184">
        <v>0</v>
      </c>
      <c r="GF293" s="184">
        <v>0</v>
      </c>
      <c r="GG293" s="184">
        <v>0</v>
      </c>
      <c r="GH293" s="184">
        <v>0</v>
      </c>
      <c r="GI293" s="184"/>
      <c r="GJ293" s="184">
        <f ca="1">SUM(OFFSET(FW293,,1):GI293)</f>
        <v>0</v>
      </c>
      <c r="GK293" s="185"/>
      <c r="GL293" s="184">
        <v>0</v>
      </c>
      <c r="GM293" s="184">
        <v>0</v>
      </c>
      <c r="GN293" s="184">
        <v>0</v>
      </c>
      <c r="GO293" s="184">
        <v>0</v>
      </c>
      <c r="GP293" s="184">
        <v>0</v>
      </c>
      <c r="GQ293" s="184">
        <v>0</v>
      </c>
      <c r="GR293" s="184">
        <v>0</v>
      </c>
      <c r="GS293" s="184">
        <v>0</v>
      </c>
      <c r="GT293" s="184">
        <v>0</v>
      </c>
      <c r="GU293" s="184">
        <v>0</v>
      </c>
      <c r="GV293" s="184">
        <v>0</v>
      </c>
      <c r="GW293" s="184">
        <v>0</v>
      </c>
      <c r="GX293" s="184"/>
      <c r="GY293" s="184">
        <f ca="1">SUM(OFFSET(GL293,,1):GX293)</f>
        <v>0</v>
      </c>
    </row>
    <row r="294" spans="1:207" s="137" customFormat="1" ht="12" hidden="1" customHeight="1">
      <c r="A294" s="172" t="str">
        <f t="shared" ca="1" si="463"/>
        <v>#hiderow</v>
      </c>
      <c r="B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61">
        <f t="shared" si="461"/>
        <v>8953</v>
      </c>
      <c r="V294" s="186">
        <v>8953</v>
      </c>
      <c r="W294" s="133"/>
      <c r="Y294" s="133"/>
      <c r="Z294" s="133"/>
      <c r="AA294" s="183">
        <f t="shared" si="462"/>
        <v>8953</v>
      </c>
      <c r="AB294" s="183" t="s">
        <v>370</v>
      </c>
      <c r="AC294" s="184"/>
      <c r="AD294" s="184">
        <v>0</v>
      </c>
      <c r="AE294" s="184">
        <v>0</v>
      </c>
      <c r="AF294" s="184">
        <v>0</v>
      </c>
      <c r="AG294" s="184">
        <v>0</v>
      </c>
      <c r="AH294" s="184">
        <v>0</v>
      </c>
      <c r="AI294" s="184">
        <v>0</v>
      </c>
      <c r="AJ294" s="184">
        <v>0</v>
      </c>
      <c r="AK294" s="184">
        <v>0</v>
      </c>
      <c r="AL294" s="184">
        <v>0</v>
      </c>
      <c r="AM294" s="184">
        <v>0</v>
      </c>
      <c r="AN294" s="184">
        <v>0</v>
      </c>
      <c r="AO294" s="184"/>
      <c r="AP294" s="184">
        <f ca="1">SUM(OFFSET(AC294,,1):AO294)</f>
        <v>0</v>
      </c>
      <c r="AQ294" s="185"/>
      <c r="AR294" s="184">
        <v>0</v>
      </c>
      <c r="AS294" s="184">
        <v>0</v>
      </c>
      <c r="AT294" s="184">
        <v>0</v>
      </c>
      <c r="AU294" s="184">
        <v>0</v>
      </c>
      <c r="AV294" s="184">
        <v>0</v>
      </c>
      <c r="AW294" s="184">
        <v>0</v>
      </c>
      <c r="AX294" s="184">
        <v>0</v>
      </c>
      <c r="AY294" s="184">
        <v>0</v>
      </c>
      <c r="AZ294" s="184">
        <v>0</v>
      </c>
      <c r="BA294" s="184">
        <v>0</v>
      </c>
      <c r="BB294" s="184">
        <v>0</v>
      </c>
      <c r="BC294" s="184">
        <v>0</v>
      </c>
      <c r="BD294" s="184"/>
      <c r="BE294" s="184">
        <f ca="1">SUM(OFFSET(AR294,,1):BD294)</f>
        <v>0</v>
      </c>
      <c r="BF294" s="185"/>
      <c r="BG294" s="184">
        <f t="shared" ca="1" si="465"/>
        <v>0</v>
      </c>
      <c r="BH294" s="184">
        <f t="shared" ca="1" si="465"/>
        <v>0</v>
      </c>
      <c r="BI294" s="184">
        <f t="shared" ca="1" si="465"/>
        <v>0</v>
      </c>
      <c r="BJ294" s="184">
        <f t="shared" ca="1" si="465"/>
        <v>0</v>
      </c>
      <c r="BK294" s="184">
        <f t="shared" ca="1" si="465"/>
        <v>0</v>
      </c>
      <c r="BL294" s="184">
        <f t="shared" ca="1" si="465"/>
        <v>0</v>
      </c>
      <c r="BM294" s="184">
        <f t="shared" ca="1" si="465"/>
        <v>0</v>
      </c>
      <c r="BN294" s="184">
        <f t="shared" ca="1" si="465"/>
        <v>0</v>
      </c>
      <c r="BO294" s="184">
        <f t="shared" ca="1" si="465"/>
        <v>0</v>
      </c>
      <c r="BP294" s="184">
        <f t="shared" ca="1" si="465"/>
        <v>0</v>
      </c>
      <c r="BQ294" s="184">
        <f t="shared" ca="1" si="465"/>
        <v>0</v>
      </c>
      <c r="BR294" s="184">
        <f t="shared" ca="1" si="465"/>
        <v>0</v>
      </c>
      <c r="BS294" s="184"/>
      <c r="BT294" s="184">
        <f ca="1">SUM(OFFSET(BG294,,1):BS294)</f>
        <v>0</v>
      </c>
      <c r="BU294" s="185"/>
      <c r="BV294" s="184">
        <v>0</v>
      </c>
      <c r="BW294" s="184">
        <v>0</v>
      </c>
      <c r="BX294" s="184">
        <v>0</v>
      </c>
      <c r="BY294" s="184">
        <v>0</v>
      </c>
      <c r="BZ294" s="184">
        <v>0</v>
      </c>
      <c r="CA294" s="184">
        <v>0</v>
      </c>
      <c r="CB294" s="184">
        <v>0</v>
      </c>
      <c r="CC294" s="184">
        <v>0</v>
      </c>
      <c r="CD294" s="184">
        <v>0</v>
      </c>
      <c r="CE294" s="184">
        <v>0</v>
      </c>
      <c r="CF294" s="184">
        <v>0</v>
      </c>
      <c r="CG294" s="184">
        <v>0</v>
      </c>
      <c r="CH294" s="184"/>
      <c r="CI294" s="184">
        <f ca="1">SUM(OFFSET(BV294,,1):CH294)</f>
        <v>0</v>
      </c>
      <c r="CJ294" s="185"/>
      <c r="CK294" s="184">
        <v>0</v>
      </c>
      <c r="CL294" s="184">
        <v>0</v>
      </c>
      <c r="CM294" s="184">
        <v>0</v>
      </c>
      <c r="CN294" s="184">
        <v>0</v>
      </c>
      <c r="CO294" s="184">
        <v>0</v>
      </c>
      <c r="CP294" s="184">
        <v>0</v>
      </c>
      <c r="CQ294" s="184">
        <v>0</v>
      </c>
      <c r="CR294" s="184">
        <v>0</v>
      </c>
      <c r="CS294" s="184">
        <v>0</v>
      </c>
      <c r="CT294" s="184">
        <v>0</v>
      </c>
      <c r="CU294" s="184">
        <v>0</v>
      </c>
      <c r="CV294" s="184">
        <v>0</v>
      </c>
      <c r="CW294" s="184"/>
      <c r="CX294" s="184">
        <f ca="1">SUM(OFFSET(CK294,,1):CW294)</f>
        <v>0</v>
      </c>
      <c r="CY294" s="185"/>
      <c r="CZ294" s="184">
        <v>0</v>
      </c>
      <c r="DA294" s="184">
        <v>0</v>
      </c>
      <c r="DB294" s="184">
        <v>0</v>
      </c>
      <c r="DC294" s="184">
        <v>0</v>
      </c>
      <c r="DD294" s="184">
        <v>0</v>
      </c>
      <c r="DE294" s="184">
        <v>0</v>
      </c>
      <c r="DF294" s="184">
        <v>0</v>
      </c>
      <c r="DG294" s="184">
        <v>0</v>
      </c>
      <c r="DH294" s="184">
        <v>0</v>
      </c>
      <c r="DI294" s="184">
        <v>0</v>
      </c>
      <c r="DJ294" s="184">
        <v>0</v>
      </c>
      <c r="DK294" s="184">
        <v>0</v>
      </c>
      <c r="DL294" s="184"/>
      <c r="DM294" s="184">
        <f ca="1">SUM(OFFSET(CZ294,,1):DL294)</f>
        <v>0</v>
      </c>
      <c r="DN294" s="185"/>
      <c r="DO294" s="184">
        <v>0</v>
      </c>
      <c r="DP294" s="184">
        <v>0</v>
      </c>
      <c r="DQ294" s="184">
        <v>0</v>
      </c>
      <c r="DR294" s="184">
        <v>0</v>
      </c>
      <c r="DS294" s="184">
        <v>0</v>
      </c>
      <c r="DT294" s="184">
        <v>0</v>
      </c>
      <c r="DU294" s="184">
        <v>0</v>
      </c>
      <c r="DV294" s="184">
        <v>0</v>
      </c>
      <c r="DW294" s="184">
        <v>0</v>
      </c>
      <c r="DX294" s="184">
        <v>0</v>
      </c>
      <c r="DY294" s="184">
        <v>0</v>
      </c>
      <c r="DZ294" s="184">
        <v>0</v>
      </c>
      <c r="EA294" s="184"/>
      <c r="EB294" s="184">
        <f ca="1">SUM(OFFSET(DO294,,1):EA294)</f>
        <v>0</v>
      </c>
      <c r="EC294" s="185"/>
      <c r="ED294" s="184">
        <v>0</v>
      </c>
      <c r="EE294" s="184">
        <v>0</v>
      </c>
      <c r="EF294" s="184">
        <v>0</v>
      </c>
      <c r="EG294" s="184">
        <v>0</v>
      </c>
      <c r="EH294" s="184">
        <v>0</v>
      </c>
      <c r="EI294" s="184">
        <v>0</v>
      </c>
      <c r="EJ294" s="184">
        <v>0</v>
      </c>
      <c r="EK294" s="184">
        <v>0</v>
      </c>
      <c r="EL294" s="184">
        <v>0</v>
      </c>
      <c r="EM294" s="184">
        <v>0</v>
      </c>
      <c r="EN294" s="184">
        <v>0</v>
      </c>
      <c r="EO294" s="184">
        <v>0</v>
      </c>
      <c r="EP294" s="184"/>
      <c r="EQ294" s="184">
        <f ca="1">SUM(OFFSET(ED294,,1):EP294)</f>
        <v>0</v>
      </c>
      <c r="ER294" s="185"/>
      <c r="ES294" s="184">
        <v>0</v>
      </c>
      <c r="ET294" s="184">
        <v>0</v>
      </c>
      <c r="EU294" s="184">
        <v>0</v>
      </c>
      <c r="EV294" s="184">
        <v>0</v>
      </c>
      <c r="EW294" s="184">
        <v>0</v>
      </c>
      <c r="EX294" s="184">
        <v>0</v>
      </c>
      <c r="EY294" s="184">
        <v>0</v>
      </c>
      <c r="EZ294" s="184">
        <v>0</v>
      </c>
      <c r="FA294" s="184">
        <v>0</v>
      </c>
      <c r="FB294" s="184">
        <v>0</v>
      </c>
      <c r="FC294" s="184">
        <v>0</v>
      </c>
      <c r="FD294" s="184">
        <v>0</v>
      </c>
      <c r="FE294" s="184"/>
      <c r="FF294" s="184">
        <f ca="1">SUM(OFFSET(ES294,,1):FE294)</f>
        <v>0</v>
      </c>
      <c r="FG294" s="185"/>
      <c r="FH294" s="184">
        <v>0</v>
      </c>
      <c r="FI294" s="184">
        <v>0</v>
      </c>
      <c r="FJ294" s="184">
        <v>0</v>
      </c>
      <c r="FK294" s="184">
        <v>0</v>
      </c>
      <c r="FL294" s="184">
        <v>0</v>
      </c>
      <c r="FM294" s="184">
        <v>0</v>
      </c>
      <c r="FN294" s="184">
        <v>0</v>
      </c>
      <c r="FO294" s="184">
        <v>0</v>
      </c>
      <c r="FP294" s="184">
        <v>0</v>
      </c>
      <c r="FQ294" s="184">
        <v>0</v>
      </c>
      <c r="FR294" s="184">
        <v>0</v>
      </c>
      <c r="FS294" s="184">
        <v>0</v>
      </c>
      <c r="FT294" s="184"/>
      <c r="FU294" s="184">
        <f ca="1">SUM(OFFSET(FH294,,1):FT294)</f>
        <v>0</v>
      </c>
      <c r="FV294" s="185"/>
      <c r="FW294" s="184">
        <v>0</v>
      </c>
      <c r="FX294" s="184">
        <v>0</v>
      </c>
      <c r="FY294" s="184">
        <v>0</v>
      </c>
      <c r="FZ294" s="184">
        <v>0</v>
      </c>
      <c r="GA294" s="184">
        <v>0</v>
      </c>
      <c r="GB294" s="184">
        <v>0</v>
      </c>
      <c r="GC294" s="184">
        <v>0</v>
      </c>
      <c r="GD294" s="184">
        <v>0</v>
      </c>
      <c r="GE294" s="184">
        <v>0</v>
      </c>
      <c r="GF294" s="184">
        <v>0</v>
      </c>
      <c r="GG294" s="184">
        <v>0</v>
      </c>
      <c r="GH294" s="184">
        <v>0</v>
      </c>
      <c r="GI294" s="184"/>
      <c r="GJ294" s="184">
        <f ca="1">SUM(OFFSET(FW294,,1):GI294)</f>
        <v>0</v>
      </c>
      <c r="GK294" s="185"/>
      <c r="GL294" s="184">
        <v>0</v>
      </c>
      <c r="GM294" s="184">
        <v>0</v>
      </c>
      <c r="GN294" s="184">
        <v>0</v>
      </c>
      <c r="GO294" s="184">
        <v>0</v>
      </c>
      <c r="GP294" s="184">
        <v>0</v>
      </c>
      <c r="GQ294" s="184">
        <v>0</v>
      </c>
      <c r="GR294" s="184">
        <v>0</v>
      </c>
      <c r="GS294" s="184">
        <v>0</v>
      </c>
      <c r="GT294" s="184">
        <v>0</v>
      </c>
      <c r="GU294" s="184">
        <v>0</v>
      </c>
      <c r="GV294" s="184">
        <v>0</v>
      </c>
      <c r="GW294" s="184">
        <v>0</v>
      </c>
      <c r="GX294" s="184"/>
      <c r="GY294" s="184">
        <f ca="1">SUM(OFFSET(GL294,,1):GX294)</f>
        <v>0</v>
      </c>
    </row>
    <row r="295" spans="1:207" s="137" customFormat="1" ht="12" hidden="1" customHeight="1">
      <c r="A295" s="172" t="str">
        <f t="shared" ca="1" si="463"/>
        <v>#hiderow</v>
      </c>
      <c r="B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61">
        <f t="shared" si="461"/>
        <v>8999</v>
      </c>
      <c r="V295" s="186">
        <v>8999</v>
      </c>
      <c r="W295" s="133"/>
      <c r="Y295" s="133"/>
      <c r="Z295" s="133"/>
      <c r="AA295" s="183">
        <f t="shared" si="462"/>
        <v>8999</v>
      </c>
      <c r="AB295" s="183" t="s">
        <v>371</v>
      </c>
      <c r="AC295" s="184"/>
      <c r="AD295" s="184">
        <v>0</v>
      </c>
      <c r="AE295" s="184">
        <v>0</v>
      </c>
      <c r="AF295" s="184">
        <v>0</v>
      </c>
      <c r="AG295" s="184">
        <v>0</v>
      </c>
      <c r="AH295" s="184">
        <v>0</v>
      </c>
      <c r="AI295" s="184">
        <v>0</v>
      </c>
      <c r="AJ295" s="184">
        <v>0</v>
      </c>
      <c r="AK295" s="184">
        <v>0</v>
      </c>
      <c r="AL295" s="184">
        <v>0</v>
      </c>
      <c r="AM295" s="184">
        <v>0</v>
      </c>
      <c r="AN295" s="184">
        <v>0</v>
      </c>
      <c r="AO295" s="184"/>
      <c r="AP295" s="184">
        <f ca="1">SUM(OFFSET(AC295,,1):AO295)</f>
        <v>0</v>
      </c>
      <c r="AQ295" s="185"/>
      <c r="AR295" s="184">
        <v>0</v>
      </c>
      <c r="AS295" s="184">
        <v>0</v>
      </c>
      <c r="AT295" s="184">
        <v>0</v>
      </c>
      <c r="AU295" s="184">
        <v>0</v>
      </c>
      <c r="AV295" s="184">
        <v>0</v>
      </c>
      <c r="AW295" s="184">
        <v>0</v>
      </c>
      <c r="AX295" s="184">
        <v>0</v>
      </c>
      <c r="AY295" s="184">
        <v>0</v>
      </c>
      <c r="AZ295" s="184">
        <v>0</v>
      </c>
      <c r="BA295" s="184">
        <v>0</v>
      </c>
      <c r="BB295" s="184">
        <v>0</v>
      </c>
      <c r="BC295" s="184">
        <v>0</v>
      </c>
      <c r="BD295" s="184"/>
      <c r="BE295" s="184">
        <f ca="1">SUM(OFFSET(AR295,,1):BD295)</f>
        <v>0</v>
      </c>
      <c r="BF295" s="185"/>
      <c r="BG295" s="184">
        <f t="shared" ca="1" si="465"/>
        <v>0</v>
      </c>
      <c r="BH295" s="184">
        <f t="shared" ca="1" si="465"/>
        <v>0</v>
      </c>
      <c r="BI295" s="184">
        <f t="shared" ca="1" si="465"/>
        <v>0</v>
      </c>
      <c r="BJ295" s="184">
        <f t="shared" ca="1" si="465"/>
        <v>0</v>
      </c>
      <c r="BK295" s="184">
        <f t="shared" ca="1" si="465"/>
        <v>0</v>
      </c>
      <c r="BL295" s="184">
        <f t="shared" ca="1" si="465"/>
        <v>0</v>
      </c>
      <c r="BM295" s="184">
        <f t="shared" ca="1" si="465"/>
        <v>0</v>
      </c>
      <c r="BN295" s="184">
        <f t="shared" ca="1" si="465"/>
        <v>0</v>
      </c>
      <c r="BO295" s="184">
        <f t="shared" ca="1" si="465"/>
        <v>0</v>
      </c>
      <c r="BP295" s="184">
        <f t="shared" ca="1" si="465"/>
        <v>0</v>
      </c>
      <c r="BQ295" s="184">
        <f t="shared" ca="1" si="465"/>
        <v>0</v>
      </c>
      <c r="BR295" s="184">
        <f t="shared" ca="1" si="465"/>
        <v>0</v>
      </c>
      <c r="BS295" s="184"/>
      <c r="BT295" s="184">
        <f ca="1">SUM(OFFSET(BG295,,1):BS295)</f>
        <v>0</v>
      </c>
      <c r="BU295" s="185"/>
      <c r="BV295" s="184">
        <v>0</v>
      </c>
      <c r="BW295" s="184">
        <v>0</v>
      </c>
      <c r="BX295" s="184">
        <v>0</v>
      </c>
      <c r="BY295" s="184">
        <v>0</v>
      </c>
      <c r="BZ295" s="184">
        <v>0</v>
      </c>
      <c r="CA295" s="184">
        <v>0</v>
      </c>
      <c r="CB295" s="184">
        <v>0</v>
      </c>
      <c r="CC295" s="184">
        <v>0</v>
      </c>
      <c r="CD295" s="184">
        <v>0</v>
      </c>
      <c r="CE295" s="184">
        <v>0</v>
      </c>
      <c r="CF295" s="184">
        <v>0</v>
      </c>
      <c r="CG295" s="184">
        <v>0</v>
      </c>
      <c r="CH295" s="184"/>
      <c r="CI295" s="184">
        <f ca="1">SUM(OFFSET(BV295,,1):CH295)</f>
        <v>0</v>
      </c>
      <c r="CJ295" s="185"/>
      <c r="CK295" s="184">
        <v>0</v>
      </c>
      <c r="CL295" s="184">
        <v>0</v>
      </c>
      <c r="CM295" s="184">
        <v>0</v>
      </c>
      <c r="CN295" s="184">
        <v>0</v>
      </c>
      <c r="CO295" s="184">
        <v>0</v>
      </c>
      <c r="CP295" s="184">
        <v>0</v>
      </c>
      <c r="CQ295" s="184">
        <v>0</v>
      </c>
      <c r="CR295" s="184">
        <v>0</v>
      </c>
      <c r="CS295" s="184">
        <v>0</v>
      </c>
      <c r="CT295" s="184">
        <v>0</v>
      </c>
      <c r="CU295" s="184">
        <v>0</v>
      </c>
      <c r="CV295" s="184">
        <v>0</v>
      </c>
      <c r="CW295" s="184"/>
      <c r="CX295" s="184">
        <f ca="1">SUM(OFFSET(CK295,,1):CW295)</f>
        <v>0</v>
      </c>
      <c r="CY295" s="185"/>
      <c r="CZ295" s="184">
        <v>0</v>
      </c>
      <c r="DA295" s="184">
        <v>0</v>
      </c>
      <c r="DB295" s="184">
        <v>0</v>
      </c>
      <c r="DC295" s="184">
        <v>0</v>
      </c>
      <c r="DD295" s="184">
        <v>0</v>
      </c>
      <c r="DE295" s="184">
        <v>0</v>
      </c>
      <c r="DF295" s="184">
        <v>0</v>
      </c>
      <c r="DG295" s="184">
        <v>0</v>
      </c>
      <c r="DH295" s="184">
        <v>0</v>
      </c>
      <c r="DI295" s="184">
        <v>0</v>
      </c>
      <c r="DJ295" s="184">
        <v>0</v>
      </c>
      <c r="DK295" s="184">
        <v>0</v>
      </c>
      <c r="DL295" s="184"/>
      <c r="DM295" s="184">
        <f ca="1">SUM(OFFSET(CZ295,,1):DL295)</f>
        <v>0</v>
      </c>
      <c r="DN295" s="185"/>
      <c r="DO295" s="184">
        <v>0</v>
      </c>
      <c r="DP295" s="184">
        <v>0</v>
      </c>
      <c r="DQ295" s="184">
        <v>0</v>
      </c>
      <c r="DR295" s="184">
        <v>0</v>
      </c>
      <c r="DS295" s="184">
        <v>0</v>
      </c>
      <c r="DT295" s="184">
        <v>0</v>
      </c>
      <c r="DU295" s="184">
        <v>0</v>
      </c>
      <c r="DV295" s="184">
        <v>0</v>
      </c>
      <c r="DW295" s="184">
        <v>0</v>
      </c>
      <c r="DX295" s="184">
        <v>0</v>
      </c>
      <c r="DY295" s="184">
        <v>0</v>
      </c>
      <c r="DZ295" s="184">
        <v>0</v>
      </c>
      <c r="EA295" s="184"/>
      <c r="EB295" s="184">
        <f ca="1">SUM(OFFSET(DO295,,1):EA295)</f>
        <v>0</v>
      </c>
      <c r="EC295" s="185"/>
      <c r="ED295" s="184">
        <v>0</v>
      </c>
      <c r="EE295" s="184">
        <v>0</v>
      </c>
      <c r="EF295" s="184">
        <v>0</v>
      </c>
      <c r="EG295" s="184">
        <v>0</v>
      </c>
      <c r="EH295" s="184">
        <v>0</v>
      </c>
      <c r="EI295" s="184">
        <v>0</v>
      </c>
      <c r="EJ295" s="184">
        <v>0</v>
      </c>
      <c r="EK295" s="184">
        <v>0</v>
      </c>
      <c r="EL295" s="184">
        <v>0</v>
      </c>
      <c r="EM295" s="184">
        <v>0</v>
      </c>
      <c r="EN295" s="184">
        <v>0</v>
      </c>
      <c r="EO295" s="184">
        <v>0</v>
      </c>
      <c r="EP295" s="184"/>
      <c r="EQ295" s="184">
        <f ca="1">SUM(OFFSET(ED295,,1):EP295)</f>
        <v>0</v>
      </c>
      <c r="ER295" s="185"/>
      <c r="ES295" s="184">
        <v>0</v>
      </c>
      <c r="ET295" s="184">
        <v>0</v>
      </c>
      <c r="EU295" s="184">
        <v>0</v>
      </c>
      <c r="EV295" s="184">
        <v>0</v>
      </c>
      <c r="EW295" s="184">
        <v>0</v>
      </c>
      <c r="EX295" s="184">
        <v>0</v>
      </c>
      <c r="EY295" s="184">
        <v>0</v>
      </c>
      <c r="EZ295" s="184">
        <v>0</v>
      </c>
      <c r="FA295" s="184">
        <v>0</v>
      </c>
      <c r="FB295" s="184">
        <v>0</v>
      </c>
      <c r="FC295" s="184">
        <v>0</v>
      </c>
      <c r="FD295" s="184">
        <v>0</v>
      </c>
      <c r="FE295" s="184"/>
      <c r="FF295" s="184">
        <f ca="1">SUM(OFFSET(ES295,,1):FE295)</f>
        <v>0</v>
      </c>
      <c r="FG295" s="185"/>
      <c r="FH295" s="184">
        <v>0</v>
      </c>
      <c r="FI295" s="184">
        <v>0</v>
      </c>
      <c r="FJ295" s="184">
        <v>0</v>
      </c>
      <c r="FK295" s="184">
        <v>0</v>
      </c>
      <c r="FL295" s="184">
        <v>0</v>
      </c>
      <c r="FM295" s="184">
        <v>0</v>
      </c>
      <c r="FN295" s="184">
        <v>0</v>
      </c>
      <c r="FO295" s="184">
        <v>0</v>
      </c>
      <c r="FP295" s="184">
        <v>0</v>
      </c>
      <c r="FQ295" s="184">
        <v>0</v>
      </c>
      <c r="FR295" s="184">
        <v>0</v>
      </c>
      <c r="FS295" s="184">
        <v>0</v>
      </c>
      <c r="FT295" s="184"/>
      <c r="FU295" s="184">
        <f ca="1">SUM(OFFSET(FH295,,1):FT295)</f>
        <v>0</v>
      </c>
      <c r="FV295" s="185"/>
      <c r="FW295" s="184">
        <v>0</v>
      </c>
      <c r="FX295" s="184">
        <v>0</v>
      </c>
      <c r="FY295" s="184">
        <v>0</v>
      </c>
      <c r="FZ295" s="184">
        <v>0</v>
      </c>
      <c r="GA295" s="184">
        <v>0</v>
      </c>
      <c r="GB295" s="184">
        <v>0</v>
      </c>
      <c r="GC295" s="184">
        <v>0</v>
      </c>
      <c r="GD295" s="184">
        <v>0</v>
      </c>
      <c r="GE295" s="184">
        <v>0</v>
      </c>
      <c r="GF295" s="184">
        <v>0</v>
      </c>
      <c r="GG295" s="184">
        <v>0</v>
      </c>
      <c r="GH295" s="184">
        <v>0</v>
      </c>
      <c r="GI295" s="184"/>
      <c r="GJ295" s="184">
        <f ca="1">SUM(OFFSET(FW295,,1):GI295)</f>
        <v>0</v>
      </c>
      <c r="GK295" s="185"/>
      <c r="GL295" s="184">
        <v>0</v>
      </c>
      <c r="GM295" s="184">
        <v>0</v>
      </c>
      <c r="GN295" s="184">
        <v>0</v>
      </c>
      <c r="GO295" s="184">
        <v>0</v>
      </c>
      <c r="GP295" s="184">
        <v>0</v>
      </c>
      <c r="GQ295" s="184">
        <v>0</v>
      </c>
      <c r="GR295" s="184">
        <v>0</v>
      </c>
      <c r="GS295" s="184">
        <v>0</v>
      </c>
      <c r="GT295" s="184">
        <v>0</v>
      </c>
      <c r="GU295" s="184">
        <v>0</v>
      </c>
      <c r="GV295" s="184">
        <v>0</v>
      </c>
      <c r="GW295" s="184">
        <v>0</v>
      </c>
      <c r="GX295" s="184"/>
      <c r="GY295" s="184">
        <f ca="1">SUM(OFFSET(GL295,,1):GX295)</f>
        <v>0</v>
      </c>
    </row>
    <row r="296" spans="1:207" s="137" customFormat="1" ht="12" customHeight="1">
      <c r="A296" s="133"/>
      <c r="B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Y296" s="133"/>
      <c r="Z296" s="133"/>
      <c r="AA296" s="190"/>
      <c r="AB296" s="190" t="s">
        <v>183</v>
      </c>
      <c r="AC296" s="188">
        <f>SUM(AC241:AC295)</f>
        <v>0</v>
      </c>
      <c r="AD296" s="188">
        <f t="shared" ref="AD296:AN296" si="466">SUM(AD241:AD295)</f>
        <v>76325.251788958762</v>
      </c>
      <c r="AE296" s="188">
        <f t="shared" si="466"/>
        <v>39505.990000000005</v>
      </c>
      <c r="AF296" s="188">
        <f t="shared" si="466"/>
        <v>58266.01</v>
      </c>
      <c r="AG296" s="188">
        <f t="shared" si="466"/>
        <v>26945.59</v>
      </c>
      <c r="AH296" s="188">
        <f t="shared" si="466"/>
        <v>154604.29</v>
      </c>
      <c r="AI296" s="188">
        <f t="shared" si="466"/>
        <v>8630.36</v>
      </c>
      <c r="AJ296" s="188">
        <f t="shared" si="466"/>
        <v>53110.53</v>
      </c>
      <c r="AK296" s="188">
        <f t="shared" si="466"/>
        <v>42972.46</v>
      </c>
      <c r="AL296" s="188">
        <f t="shared" si="466"/>
        <v>58681.264724409404</v>
      </c>
      <c r="AM296" s="188">
        <f t="shared" si="466"/>
        <v>76163.739999999991</v>
      </c>
      <c r="AN296" s="188">
        <f t="shared" si="466"/>
        <v>6449956.9457100062</v>
      </c>
      <c r="AO296" s="188"/>
      <c r="AP296" s="188">
        <f ca="1">SUM(OFFSET(AC296,,1):AO296)</f>
        <v>7045162.432223374</v>
      </c>
      <c r="AQ296" s="189"/>
      <c r="AR296" s="188">
        <f>SUM(AR241:AR295)</f>
        <v>0</v>
      </c>
      <c r="AS296" s="188">
        <f t="shared" ref="AS296:BC296" si="467">SUM(AS241:AS295)</f>
        <v>76325.251788958762</v>
      </c>
      <c r="AT296" s="188">
        <f t="shared" si="467"/>
        <v>40005.990000000005</v>
      </c>
      <c r="AU296" s="188">
        <f t="shared" si="467"/>
        <v>58266.01</v>
      </c>
      <c r="AV296" s="188">
        <f t="shared" si="467"/>
        <v>26945.59</v>
      </c>
      <c r="AW296" s="188">
        <f t="shared" si="467"/>
        <v>154604.29</v>
      </c>
      <c r="AX296" s="188">
        <f t="shared" si="467"/>
        <v>8630.36</v>
      </c>
      <c r="AY296" s="188">
        <f t="shared" si="467"/>
        <v>53110.53</v>
      </c>
      <c r="AZ296" s="188">
        <f t="shared" si="467"/>
        <v>42972.46</v>
      </c>
      <c r="BA296" s="188">
        <f t="shared" si="467"/>
        <v>58681.264724409404</v>
      </c>
      <c r="BB296" s="188">
        <f t="shared" si="467"/>
        <v>76163.739999999991</v>
      </c>
      <c r="BC296" s="188">
        <f t="shared" si="467"/>
        <v>6449954.9399999995</v>
      </c>
      <c r="BD296" s="188"/>
      <c r="BE296" s="188">
        <f ca="1">SUM(OFFSET(AR296,,1):BD296)</f>
        <v>7045660.4265133673</v>
      </c>
      <c r="BF296" s="189"/>
      <c r="BG296" s="188">
        <f t="shared" ca="1" si="465"/>
        <v>0</v>
      </c>
      <c r="BH296" s="188">
        <f t="shared" ca="1" si="465"/>
        <v>0</v>
      </c>
      <c r="BI296" s="188">
        <f t="shared" ca="1" si="465"/>
        <v>500</v>
      </c>
      <c r="BJ296" s="188">
        <f t="shared" ca="1" si="465"/>
        <v>0</v>
      </c>
      <c r="BK296" s="188">
        <f t="shared" ca="1" si="465"/>
        <v>0</v>
      </c>
      <c r="BL296" s="188">
        <f t="shared" ca="1" si="465"/>
        <v>0</v>
      </c>
      <c r="BM296" s="188">
        <f t="shared" ca="1" si="465"/>
        <v>0</v>
      </c>
      <c r="BN296" s="188">
        <f t="shared" ca="1" si="465"/>
        <v>0</v>
      </c>
      <c r="BO296" s="188">
        <f t="shared" ca="1" si="465"/>
        <v>0</v>
      </c>
      <c r="BP296" s="188">
        <f t="shared" ca="1" si="465"/>
        <v>0</v>
      </c>
      <c r="BQ296" s="188">
        <f t="shared" ca="1" si="465"/>
        <v>0</v>
      </c>
      <c r="BR296" s="188">
        <f t="shared" ca="1" si="465"/>
        <v>-2.0057100066915154</v>
      </c>
      <c r="BS296" s="188"/>
      <c r="BT296" s="188">
        <f ca="1">SUM(OFFSET(BG296,,1):BS296)</f>
        <v>497.99428999330848</v>
      </c>
      <c r="BU296" s="189"/>
      <c r="BV296" s="188">
        <f>SUM(BV241:BV295)</f>
        <v>0</v>
      </c>
      <c r="BW296" s="188">
        <f t="shared" ref="BW296:CG296" si="468">SUM(BW241:BW295)</f>
        <v>9182.6500294453399</v>
      </c>
      <c r="BX296" s="188">
        <f t="shared" si="468"/>
        <v>6206.4963829787202</v>
      </c>
      <c r="BY296" s="188">
        <f t="shared" si="468"/>
        <v>32844.01</v>
      </c>
      <c r="BZ296" s="188">
        <f t="shared" si="468"/>
        <v>1487.01</v>
      </c>
      <c r="CA296" s="188">
        <f t="shared" si="468"/>
        <v>0.01</v>
      </c>
      <c r="CB296" s="188">
        <f t="shared" si="468"/>
        <v>0.01</v>
      </c>
      <c r="CC296" s="188">
        <f t="shared" si="468"/>
        <v>10560.01</v>
      </c>
      <c r="CD296" s="188">
        <f t="shared" si="468"/>
        <v>0.01</v>
      </c>
      <c r="CE296" s="188">
        <f t="shared" si="468"/>
        <v>29485.423638540047</v>
      </c>
      <c r="CF296" s="188">
        <f t="shared" si="468"/>
        <v>47177.599999999999</v>
      </c>
      <c r="CG296" s="188">
        <f t="shared" si="468"/>
        <v>6442848</v>
      </c>
      <c r="CH296" s="188"/>
      <c r="CI296" s="188">
        <f ca="1">SUM(OFFSET(BV296,,1):CH296)</f>
        <v>6579791.2300509643</v>
      </c>
      <c r="CJ296" s="189"/>
      <c r="CK296" s="188">
        <f>SUM(CK241:CK295)</f>
        <v>0</v>
      </c>
      <c r="CL296" s="188">
        <f t="shared" ref="CL296:CV296" si="469">SUM(CL241:CL295)</f>
        <v>10556.430821252101</v>
      </c>
      <c r="CM296" s="188">
        <f t="shared" si="469"/>
        <v>6309.9772340425498</v>
      </c>
      <c r="CN296" s="188">
        <f t="shared" si="469"/>
        <v>32844.01</v>
      </c>
      <c r="CO296" s="188">
        <f t="shared" si="469"/>
        <v>1487.01</v>
      </c>
      <c r="CP296" s="188">
        <f t="shared" si="469"/>
        <v>0.01</v>
      </c>
      <c r="CQ296" s="188">
        <f t="shared" si="469"/>
        <v>0.01</v>
      </c>
      <c r="CR296" s="188">
        <f t="shared" si="469"/>
        <v>10560.01</v>
      </c>
      <c r="CS296" s="188">
        <f t="shared" si="469"/>
        <v>0.01</v>
      </c>
      <c r="CT296" s="188">
        <f t="shared" si="469"/>
        <v>30115.793730580939</v>
      </c>
      <c r="CU296" s="188">
        <f t="shared" si="469"/>
        <v>47177.599999999999</v>
      </c>
      <c r="CV296" s="188">
        <f t="shared" si="469"/>
        <v>6442848</v>
      </c>
      <c r="CW296" s="188"/>
      <c r="CX296" s="188">
        <f ca="1">SUM(OFFSET(CK296,,1):CW296)</f>
        <v>6581898.8617858756</v>
      </c>
      <c r="CY296" s="189"/>
      <c r="CZ296" s="188">
        <f>SUM(CZ241:CZ295)</f>
        <v>0</v>
      </c>
      <c r="DA296" s="188">
        <f t="shared" ref="DA296:DK296" si="470">SUM(DA241:DA295)</f>
        <v>11930.2116130589</v>
      </c>
      <c r="DB296" s="188">
        <f t="shared" si="470"/>
        <v>6309.9772340425498</v>
      </c>
      <c r="DC296" s="188">
        <f t="shared" si="470"/>
        <v>32844.01</v>
      </c>
      <c r="DD296" s="188">
        <f t="shared" si="470"/>
        <v>1487.01</v>
      </c>
      <c r="DE296" s="188">
        <f t="shared" si="470"/>
        <v>0.01</v>
      </c>
      <c r="DF296" s="188">
        <f t="shared" si="470"/>
        <v>0.01</v>
      </c>
      <c r="DG296" s="188">
        <f t="shared" si="470"/>
        <v>10560.01</v>
      </c>
      <c r="DH296" s="188">
        <f t="shared" si="470"/>
        <v>0.01</v>
      </c>
      <c r="DI296" s="188">
        <f t="shared" si="470"/>
        <v>31149.60068152794</v>
      </c>
      <c r="DJ296" s="188">
        <f t="shared" si="470"/>
        <v>47177.599999999999</v>
      </c>
      <c r="DK296" s="188">
        <f t="shared" si="470"/>
        <v>6442848</v>
      </c>
      <c r="DL296" s="188"/>
      <c r="DM296" s="188">
        <f ca="1">SUM(OFFSET(CZ296,,1):DL296)</f>
        <v>6584306.449528629</v>
      </c>
      <c r="DN296" s="189"/>
      <c r="DO296" s="188">
        <f>SUM(DO241:DO295)</f>
        <v>0</v>
      </c>
      <c r="DP296" s="188">
        <f t="shared" ref="DP296:DZ296" si="471">SUM(DP241:DP295)</f>
        <v>12508.6456306618</v>
      </c>
      <c r="DQ296" s="188">
        <f t="shared" si="471"/>
        <v>6309.9772340425498</v>
      </c>
      <c r="DR296" s="188">
        <f t="shared" si="471"/>
        <v>32844.01</v>
      </c>
      <c r="DS296" s="188">
        <f t="shared" si="471"/>
        <v>1487.01</v>
      </c>
      <c r="DT296" s="188">
        <f t="shared" si="471"/>
        <v>0.01</v>
      </c>
      <c r="DU296" s="188">
        <f t="shared" si="471"/>
        <v>0.01</v>
      </c>
      <c r="DV296" s="188">
        <f t="shared" si="471"/>
        <v>10560.01</v>
      </c>
      <c r="DW296" s="188">
        <f t="shared" si="471"/>
        <v>0.01</v>
      </c>
      <c r="DX296" s="188">
        <f t="shared" si="471"/>
        <v>32158.192828793268</v>
      </c>
      <c r="DY296" s="188">
        <f t="shared" si="471"/>
        <v>47177.599999999999</v>
      </c>
      <c r="DZ296" s="188">
        <f t="shared" si="471"/>
        <v>6442848</v>
      </c>
      <c r="EA296" s="188"/>
      <c r="EB296" s="188">
        <f ca="1">SUM(OFFSET(DO296,,1):EA296)</f>
        <v>6585893.4756934978</v>
      </c>
      <c r="EC296" s="189"/>
      <c r="ED296" s="188">
        <f>SUM(ED241:ED295)</f>
        <v>0</v>
      </c>
      <c r="EE296" s="188">
        <f t="shared" ref="EE296:EO296" si="472">SUM(EE241:EE295)</f>
        <v>12725.558387262799</v>
      </c>
      <c r="EF296" s="188">
        <f t="shared" si="472"/>
        <v>6309.9772340425498</v>
      </c>
      <c r="EG296" s="188">
        <f t="shared" si="472"/>
        <v>32844.01</v>
      </c>
      <c r="EH296" s="188">
        <f t="shared" si="472"/>
        <v>1487.01</v>
      </c>
      <c r="EI296" s="188">
        <f t="shared" si="472"/>
        <v>0.01</v>
      </c>
      <c r="EJ296" s="188">
        <f t="shared" si="472"/>
        <v>0.01</v>
      </c>
      <c r="EK296" s="188">
        <f t="shared" si="472"/>
        <v>10560.01</v>
      </c>
      <c r="EL296" s="188">
        <f t="shared" si="472"/>
        <v>0.01</v>
      </c>
      <c r="EM296" s="188">
        <f t="shared" si="472"/>
        <v>32612.059295062729</v>
      </c>
      <c r="EN296" s="188">
        <f t="shared" si="472"/>
        <v>47177.599999999999</v>
      </c>
      <c r="EO296" s="188">
        <f t="shared" si="472"/>
        <v>6442848</v>
      </c>
      <c r="EP296" s="188"/>
      <c r="EQ296" s="188">
        <f ca="1">SUM(OFFSET(ED296,,1):EP296)</f>
        <v>6586564.2549163681</v>
      </c>
      <c r="ER296" s="189"/>
      <c r="ES296" s="188">
        <f>SUM(ES241:ES295)</f>
        <v>0</v>
      </c>
      <c r="ET296" s="188">
        <f t="shared" ref="ET296:FD296" si="473">SUM(ET241:ET295)</f>
        <v>12725.558387262799</v>
      </c>
      <c r="EU296" s="188">
        <f t="shared" si="473"/>
        <v>6309.9772340425498</v>
      </c>
      <c r="EV296" s="188">
        <f t="shared" si="473"/>
        <v>32844.01</v>
      </c>
      <c r="EW296" s="188">
        <f t="shared" si="473"/>
        <v>1487.01</v>
      </c>
      <c r="EX296" s="188">
        <f t="shared" si="473"/>
        <v>0.01</v>
      </c>
      <c r="EY296" s="188">
        <f t="shared" si="473"/>
        <v>0.01</v>
      </c>
      <c r="EZ296" s="188">
        <f t="shared" si="473"/>
        <v>10560.01</v>
      </c>
      <c r="FA296" s="188">
        <f t="shared" si="473"/>
        <v>0.01</v>
      </c>
      <c r="FB296" s="188">
        <f t="shared" si="473"/>
        <v>32612.059295062729</v>
      </c>
      <c r="FC296" s="188">
        <f t="shared" si="473"/>
        <v>47177.599999999999</v>
      </c>
      <c r="FD296" s="188">
        <f t="shared" si="473"/>
        <v>6442848</v>
      </c>
      <c r="FE296" s="188"/>
      <c r="FF296" s="188">
        <f ca="1">SUM(OFFSET(ES296,,1):FE296)</f>
        <v>6586564.2549163681</v>
      </c>
      <c r="FG296" s="189"/>
      <c r="FH296" s="188">
        <f>SUM(FH241:FH295)</f>
        <v>0</v>
      </c>
      <c r="FI296" s="188">
        <f t="shared" ref="FI296:FS296" si="474">SUM(FI241:FI295)</f>
        <v>12725.558387262799</v>
      </c>
      <c r="FJ296" s="188">
        <f t="shared" si="474"/>
        <v>6309.9772340425498</v>
      </c>
      <c r="FK296" s="188">
        <f t="shared" si="474"/>
        <v>32844.01</v>
      </c>
      <c r="FL296" s="188">
        <f t="shared" si="474"/>
        <v>1487.01</v>
      </c>
      <c r="FM296" s="188">
        <f t="shared" si="474"/>
        <v>0.01</v>
      </c>
      <c r="FN296" s="188">
        <f t="shared" si="474"/>
        <v>0.01</v>
      </c>
      <c r="FO296" s="188">
        <f t="shared" si="474"/>
        <v>10560.01</v>
      </c>
      <c r="FP296" s="188">
        <f t="shared" si="474"/>
        <v>0.01</v>
      </c>
      <c r="FQ296" s="188">
        <f t="shared" si="474"/>
        <v>32612.059295062729</v>
      </c>
      <c r="FR296" s="188">
        <f t="shared" si="474"/>
        <v>47177.599999999999</v>
      </c>
      <c r="FS296" s="188">
        <f t="shared" si="474"/>
        <v>6442848</v>
      </c>
      <c r="FT296" s="188"/>
      <c r="FU296" s="188">
        <f ca="1">SUM(OFFSET(FH296,,1):FT296)</f>
        <v>6586564.2549163681</v>
      </c>
      <c r="FV296" s="189"/>
      <c r="FW296" s="188">
        <f>SUM(FW241:FW295)</f>
        <v>0</v>
      </c>
      <c r="FX296" s="188">
        <f t="shared" ref="FX296:GH296" si="475">SUM(FX241:FX295)</f>
        <v>12725.558387262799</v>
      </c>
      <c r="FY296" s="188">
        <f t="shared" si="475"/>
        <v>6309.9772340425498</v>
      </c>
      <c r="FZ296" s="188">
        <f t="shared" si="475"/>
        <v>32844.01</v>
      </c>
      <c r="GA296" s="188">
        <f t="shared" si="475"/>
        <v>1487.01</v>
      </c>
      <c r="GB296" s="188">
        <f t="shared" si="475"/>
        <v>0.01</v>
      </c>
      <c r="GC296" s="188">
        <f t="shared" si="475"/>
        <v>0.01</v>
      </c>
      <c r="GD296" s="188">
        <f t="shared" si="475"/>
        <v>10560.01</v>
      </c>
      <c r="GE296" s="188">
        <f t="shared" si="475"/>
        <v>0.01</v>
      </c>
      <c r="GF296" s="188">
        <f t="shared" si="475"/>
        <v>32612.059295062729</v>
      </c>
      <c r="GG296" s="188">
        <f t="shared" si="475"/>
        <v>47177.599999999999</v>
      </c>
      <c r="GH296" s="188">
        <f t="shared" si="475"/>
        <v>6442848</v>
      </c>
      <c r="GI296" s="188"/>
      <c r="GJ296" s="188">
        <f ca="1">SUM(OFFSET(FW296,,1):GI296)</f>
        <v>6586564.2549163681</v>
      </c>
      <c r="GK296" s="189"/>
      <c r="GL296" s="188">
        <f>SUM(GL241:GL295)</f>
        <v>0</v>
      </c>
      <c r="GM296" s="188">
        <f t="shared" ref="GM296:GW296" si="476">SUM(GM241:GM295)</f>
        <v>12725.558387262799</v>
      </c>
      <c r="GN296" s="188">
        <f t="shared" si="476"/>
        <v>6309.9772340425498</v>
      </c>
      <c r="GO296" s="188">
        <f t="shared" si="476"/>
        <v>32844.01</v>
      </c>
      <c r="GP296" s="188">
        <f t="shared" si="476"/>
        <v>1487.01</v>
      </c>
      <c r="GQ296" s="188">
        <f t="shared" si="476"/>
        <v>0.01</v>
      </c>
      <c r="GR296" s="188">
        <f t="shared" si="476"/>
        <v>0.01</v>
      </c>
      <c r="GS296" s="188">
        <f t="shared" si="476"/>
        <v>10560.01</v>
      </c>
      <c r="GT296" s="188">
        <f t="shared" si="476"/>
        <v>0.01</v>
      </c>
      <c r="GU296" s="188">
        <f t="shared" si="476"/>
        <v>32612.059295062729</v>
      </c>
      <c r="GV296" s="188">
        <f t="shared" si="476"/>
        <v>47177.599999999999</v>
      </c>
      <c r="GW296" s="188">
        <f t="shared" si="476"/>
        <v>6442848</v>
      </c>
      <c r="GX296" s="188"/>
      <c r="GY296" s="188">
        <f ca="1">SUM(OFFSET(GL296,,1):GX296)</f>
        <v>6586564.2549163681</v>
      </c>
    </row>
    <row r="297" spans="1:207" s="137" customFormat="1" ht="12" customHeight="1">
      <c r="A297" s="133"/>
      <c r="B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Y297" s="133"/>
      <c r="Z297" s="133"/>
      <c r="AA297" s="190"/>
      <c r="AB297" s="190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5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5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5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5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5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5"/>
      <c r="DO297" s="184"/>
      <c r="DP297" s="184"/>
      <c r="DQ297" s="184"/>
      <c r="DR297" s="184"/>
      <c r="DS297" s="184"/>
      <c r="DT297" s="184"/>
      <c r="DU297" s="184"/>
      <c r="DV297" s="184"/>
      <c r="DW297" s="184"/>
      <c r="DX297" s="184"/>
      <c r="DY297" s="184"/>
      <c r="DZ297" s="184"/>
      <c r="EA297" s="184"/>
      <c r="EB297" s="184"/>
      <c r="EC297" s="185"/>
      <c r="ED297" s="184"/>
      <c r="EE297" s="184"/>
      <c r="EF297" s="184"/>
      <c r="EG297" s="184"/>
      <c r="EH297" s="184"/>
      <c r="EI297" s="184"/>
      <c r="EJ297" s="184"/>
      <c r="EK297" s="184"/>
      <c r="EL297" s="184"/>
      <c r="EM297" s="184"/>
      <c r="EN297" s="184"/>
      <c r="EO297" s="184"/>
      <c r="EP297" s="184"/>
      <c r="EQ297" s="184"/>
      <c r="ER297" s="185"/>
      <c r="ES297" s="184"/>
      <c r="ET297" s="184"/>
      <c r="EU297" s="184"/>
      <c r="EV297" s="184"/>
      <c r="EW297" s="184"/>
      <c r="EX297" s="184"/>
      <c r="EY297" s="184"/>
      <c r="EZ297" s="184"/>
      <c r="FA297" s="184"/>
      <c r="FB297" s="184"/>
      <c r="FC297" s="184"/>
      <c r="FD297" s="184"/>
      <c r="FE297" s="184"/>
      <c r="FF297" s="184"/>
      <c r="FG297" s="185"/>
      <c r="FH297" s="184"/>
      <c r="FI297" s="184"/>
      <c r="FJ297" s="184"/>
      <c r="FK297" s="184"/>
      <c r="FL297" s="184"/>
      <c r="FM297" s="184"/>
      <c r="FN297" s="184"/>
      <c r="FO297" s="184"/>
      <c r="FP297" s="184"/>
      <c r="FQ297" s="184"/>
      <c r="FR297" s="184"/>
      <c r="FS297" s="184"/>
      <c r="FT297" s="184"/>
      <c r="FU297" s="184"/>
      <c r="FV297" s="185"/>
      <c r="FW297" s="184"/>
      <c r="FX297" s="184"/>
      <c r="FY297" s="184"/>
      <c r="FZ297" s="184"/>
      <c r="GA297" s="184"/>
      <c r="GB297" s="184"/>
      <c r="GC297" s="184"/>
      <c r="GD297" s="184"/>
      <c r="GE297" s="184"/>
      <c r="GF297" s="184"/>
      <c r="GG297" s="184"/>
      <c r="GH297" s="184"/>
      <c r="GI297" s="184"/>
      <c r="GJ297" s="184"/>
      <c r="GK297" s="185"/>
      <c r="GL297" s="184"/>
      <c r="GM297" s="184"/>
      <c r="GN297" s="184"/>
      <c r="GO297" s="184"/>
      <c r="GP297" s="184"/>
      <c r="GQ297" s="184"/>
      <c r="GR297" s="184"/>
      <c r="GS297" s="184"/>
      <c r="GT297" s="184"/>
      <c r="GU297" s="184"/>
      <c r="GV297" s="184"/>
      <c r="GW297" s="184"/>
      <c r="GX297" s="184"/>
      <c r="GY297" s="184"/>
    </row>
    <row r="298" spans="1:207" s="137" customFormat="1" ht="12" customHeight="1">
      <c r="A298" s="133"/>
      <c r="B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Y298" s="133"/>
      <c r="Z298" s="133"/>
      <c r="AA298" s="190" t="s">
        <v>19</v>
      </c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5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5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5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5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5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5"/>
      <c r="DO298" s="184"/>
      <c r="DP298" s="184"/>
      <c r="DQ298" s="184"/>
      <c r="DR298" s="184"/>
      <c r="DS298" s="184"/>
      <c r="DT298" s="184"/>
      <c r="DU298" s="184"/>
      <c r="DV298" s="184"/>
      <c r="DW298" s="184"/>
      <c r="DX298" s="184"/>
      <c r="DY298" s="184"/>
      <c r="DZ298" s="184"/>
      <c r="EA298" s="184"/>
      <c r="EB298" s="184"/>
      <c r="EC298" s="185"/>
      <c r="ED298" s="184"/>
      <c r="EE298" s="184"/>
      <c r="EF298" s="184"/>
      <c r="EG298" s="184"/>
      <c r="EH298" s="184"/>
      <c r="EI298" s="184"/>
      <c r="EJ298" s="184"/>
      <c r="EK298" s="184"/>
      <c r="EL298" s="184"/>
      <c r="EM298" s="184"/>
      <c r="EN298" s="184"/>
      <c r="EO298" s="184"/>
      <c r="EP298" s="184"/>
      <c r="EQ298" s="184"/>
      <c r="ER298" s="185"/>
      <c r="ES298" s="184"/>
      <c r="ET298" s="184"/>
      <c r="EU298" s="184"/>
      <c r="EV298" s="184"/>
      <c r="EW298" s="184"/>
      <c r="EX298" s="184"/>
      <c r="EY298" s="184"/>
      <c r="EZ298" s="184"/>
      <c r="FA298" s="184"/>
      <c r="FB298" s="184"/>
      <c r="FC298" s="184"/>
      <c r="FD298" s="184"/>
      <c r="FE298" s="184"/>
      <c r="FF298" s="184"/>
      <c r="FG298" s="185"/>
      <c r="FH298" s="184"/>
      <c r="FI298" s="184"/>
      <c r="FJ298" s="184"/>
      <c r="FK298" s="184"/>
      <c r="FL298" s="184"/>
      <c r="FM298" s="184"/>
      <c r="FN298" s="184"/>
      <c r="FO298" s="184"/>
      <c r="FP298" s="184"/>
      <c r="FQ298" s="184"/>
      <c r="FR298" s="184"/>
      <c r="FS298" s="184"/>
      <c r="FT298" s="184"/>
      <c r="FU298" s="184"/>
      <c r="FV298" s="185"/>
      <c r="FW298" s="184"/>
      <c r="FX298" s="184"/>
      <c r="FY298" s="184"/>
      <c r="FZ298" s="184"/>
      <c r="GA298" s="184"/>
      <c r="GB298" s="184"/>
      <c r="GC298" s="184"/>
      <c r="GD298" s="184"/>
      <c r="GE298" s="184"/>
      <c r="GF298" s="184"/>
      <c r="GG298" s="184"/>
      <c r="GH298" s="184"/>
      <c r="GI298" s="184"/>
      <c r="GJ298" s="184"/>
      <c r="GK298" s="185"/>
      <c r="GL298" s="184"/>
      <c r="GM298" s="184"/>
      <c r="GN298" s="184"/>
      <c r="GO298" s="184"/>
      <c r="GP298" s="184"/>
      <c r="GQ298" s="184"/>
      <c r="GR298" s="184"/>
      <c r="GS298" s="184"/>
      <c r="GT298" s="184"/>
      <c r="GU298" s="184"/>
      <c r="GV298" s="184"/>
      <c r="GW298" s="184"/>
      <c r="GX298" s="184"/>
      <c r="GY298" s="184"/>
    </row>
    <row r="299" spans="1:207" s="137" customFormat="1" ht="12" hidden="1" customHeight="1">
      <c r="A299" s="172" t="str">
        <f t="shared" ref="A299:A312" ca="1" si="477">IF(SUM(AC299:BG299)=0,"#hiderow","#showrow")</f>
        <v>#hiderow</v>
      </c>
      <c r="B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61">
        <f t="shared" ref="U299:U312" si="478">V299</f>
        <v>8801</v>
      </c>
      <c r="V299" s="186">
        <v>8801</v>
      </c>
      <c r="W299" s="133"/>
      <c r="Y299" s="133"/>
      <c r="Z299" s="133"/>
      <c r="AA299" s="183">
        <f t="shared" ref="AA299:AA312" si="479">V299</f>
        <v>8801</v>
      </c>
      <c r="AB299" s="183" t="s">
        <v>372</v>
      </c>
      <c r="AC299" s="184"/>
      <c r="AD299" s="184">
        <v>0</v>
      </c>
      <c r="AE299" s="184">
        <v>0</v>
      </c>
      <c r="AF299" s="184">
        <v>0</v>
      </c>
      <c r="AG299" s="184">
        <v>0</v>
      </c>
      <c r="AH299" s="184">
        <v>0</v>
      </c>
      <c r="AI299" s="184">
        <v>0</v>
      </c>
      <c r="AJ299" s="184">
        <v>0</v>
      </c>
      <c r="AK299" s="184">
        <v>0</v>
      </c>
      <c r="AL299" s="184">
        <v>0</v>
      </c>
      <c r="AM299" s="184">
        <v>0</v>
      </c>
      <c r="AN299" s="184">
        <v>0</v>
      </c>
      <c r="AO299" s="184"/>
      <c r="AP299" s="184">
        <f ca="1">SUM(OFFSET(AC299,,1):AO299)</f>
        <v>0</v>
      </c>
      <c r="AQ299" s="185"/>
      <c r="AR299" s="184">
        <v>0</v>
      </c>
      <c r="AS299" s="184">
        <v>0</v>
      </c>
      <c r="AT299" s="184">
        <v>0</v>
      </c>
      <c r="AU299" s="184">
        <v>0</v>
      </c>
      <c r="AV299" s="184">
        <v>0</v>
      </c>
      <c r="AW299" s="184">
        <v>0</v>
      </c>
      <c r="AX299" s="184">
        <v>0</v>
      </c>
      <c r="AY299" s="184">
        <v>0</v>
      </c>
      <c r="AZ299" s="184">
        <v>0</v>
      </c>
      <c r="BA299" s="184">
        <v>0</v>
      </c>
      <c r="BB299" s="184">
        <v>0</v>
      </c>
      <c r="BC299" s="184">
        <v>0</v>
      </c>
      <c r="BD299" s="184"/>
      <c r="BE299" s="184">
        <f ca="1">SUM(OFFSET(AR299,,1):BD299)</f>
        <v>0</v>
      </c>
      <c r="BF299" s="185"/>
      <c r="BG299" s="184">
        <f t="shared" ref="BG299:BR313" ca="1" si="480">OFFSET($AR299,,COLUMN()-COLUMN($BG299))-OFFSET($AC299,,COLUMN()-COLUMN($BG299))</f>
        <v>0</v>
      </c>
      <c r="BH299" s="184">
        <f t="shared" ca="1" si="480"/>
        <v>0</v>
      </c>
      <c r="BI299" s="184">
        <f t="shared" ca="1" si="480"/>
        <v>0</v>
      </c>
      <c r="BJ299" s="184">
        <f t="shared" ca="1" si="480"/>
        <v>0</v>
      </c>
      <c r="BK299" s="184">
        <f t="shared" ca="1" si="480"/>
        <v>0</v>
      </c>
      <c r="BL299" s="184">
        <f t="shared" ca="1" si="480"/>
        <v>0</v>
      </c>
      <c r="BM299" s="184">
        <f t="shared" ca="1" si="480"/>
        <v>0</v>
      </c>
      <c r="BN299" s="184">
        <f t="shared" ca="1" si="480"/>
        <v>0</v>
      </c>
      <c r="BO299" s="184">
        <f t="shared" ca="1" si="480"/>
        <v>0</v>
      </c>
      <c r="BP299" s="184">
        <f t="shared" ca="1" si="480"/>
        <v>0</v>
      </c>
      <c r="BQ299" s="184">
        <f t="shared" ca="1" si="480"/>
        <v>0</v>
      </c>
      <c r="BR299" s="184">
        <f t="shared" ca="1" si="480"/>
        <v>0</v>
      </c>
      <c r="BS299" s="184"/>
      <c r="BT299" s="184">
        <f ca="1">SUM(OFFSET(BG299,,1):BS299)</f>
        <v>0</v>
      </c>
      <c r="BU299" s="185"/>
      <c r="BV299" s="184">
        <v>0</v>
      </c>
      <c r="BW299" s="184">
        <v>0</v>
      </c>
      <c r="BX299" s="184">
        <v>0</v>
      </c>
      <c r="BY299" s="184">
        <v>0</v>
      </c>
      <c r="BZ299" s="184">
        <v>0</v>
      </c>
      <c r="CA299" s="184">
        <v>0</v>
      </c>
      <c r="CB299" s="184">
        <v>0</v>
      </c>
      <c r="CC299" s="184">
        <v>0</v>
      </c>
      <c r="CD299" s="184">
        <v>0</v>
      </c>
      <c r="CE299" s="184">
        <v>0</v>
      </c>
      <c r="CF299" s="184">
        <v>0</v>
      </c>
      <c r="CG299" s="184">
        <v>0</v>
      </c>
      <c r="CH299" s="184"/>
      <c r="CI299" s="184">
        <f ca="1">SUM(OFFSET(BV299,,1):CH299)</f>
        <v>0</v>
      </c>
      <c r="CJ299" s="185"/>
      <c r="CK299" s="184">
        <v>0</v>
      </c>
      <c r="CL299" s="184">
        <v>0</v>
      </c>
      <c r="CM299" s="184">
        <v>0</v>
      </c>
      <c r="CN299" s="184">
        <v>0</v>
      </c>
      <c r="CO299" s="184">
        <v>0</v>
      </c>
      <c r="CP299" s="184">
        <v>0</v>
      </c>
      <c r="CQ299" s="184">
        <v>0</v>
      </c>
      <c r="CR299" s="184">
        <v>0</v>
      </c>
      <c r="CS299" s="184">
        <v>0</v>
      </c>
      <c r="CT299" s="184">
        <v>0</v>
      </c>
      <c r="CU299" s="184">
        <v>0</v>
      </c>
      <c r="CV299" s="184">
        <v>0</v>
      </c>
      <c r="CW299" s="184"/>
      <c r="CX299" s="184">
        <f ca="1">SUM(OFFSET(CK299,,1):CW299)</f>
        <v>0</v>
      </c>
      <c r="CY299" s="185"/>
      <c r="CZ299" s="184">
        <v>0</v>
      </c>
      <c r="DA299" s="184">
        <v>0</v>
      </c>
      <c r="DB299" s="184">
        <v>0</v>
      </c>
      <c r="DC299" s="184">
        <v>0</v>
      </c>
      <c r="DD299" s="184">
        <v>0</v>
      </c>
      <c r="DE299" s="184">
        <v>0</v>
      </c>
      <c r="DF299" s="184">
        <v>0</v>
      </c>
      <c r="DG299" s="184">
        <v>0</v>
      </c>
      <c r="DH299" s="184">
        <v>0</v>
      </c>
      <c r="DI299" s="184">
        <v>0</v>
      </c>
      <c r="DJ299" s="184">
        <v>0</v>
      </c>
      <c r="DK299" s="184">
        <v>0</v>
      </c>
      <c r="DL299" s="184"/>
      <c r="DM299" s="184">
        <f ca="1">SUM(OFFSET(CZ299,,1):DL299)</f>
        <v>0</v>
      </c>
      <c r="DN299" s="185"/>
      <c r="DO299" s="184">
        <v>0</v>
      </c>
      <c r="DP299" s="184">
        <v>0</v>
      </c>
      <c r="DQ299" s="184">
        <v>0</v>
      </c>
      <c r="DR299" s="184">
        <v>0</v>
      </c>
      <c r="DS299" s="184">
        <v>0</v>
      </c>
      <c r="DT299" s="184">
        <v>0</v>
      </c>
      <c r="DU299" s="184">
        <v>0</v>
      </c>
      <c r="DV299" s="184">
        <v>0</v>
      </c>
      <c r="DW299" s="184">
        <v>0</v>
      </c>
      <c r="DX299" s="184">
        <v>0</v>
      </c>
      <c r="DY299" s="184">
        <v>0</v>
      </c>
      <c r="DZ299" s="184">
        <v>0</v>
      </c>
      <c r="EA299" s="184"/>
      <c r="EB299" s="184">
        <f ca="1">SUM(OFFSET(DO299,,1):EA299)</f>
        <v>0</v>
      </c>
      <c r="EC299" s="185"/>
      <c r="ED299" s="184">
        <v>0</v>
      </c>
      <c r="EE299" s="184">
        <v>0</v>
      </c>
      <c r="EF299" s="184">
        <v>0</v>
      </c>
      <c r="EG299" s="184">
        <v>0</v>
      </c>
      <c r="EH299" s="184">
        <v>0</v>
      </c>
      <c r="EI299" s="184">
        <v>0</v>
      </c>
      <c r="EJ299" s="184">
        <v>0</v>
      </c>
      <c r="EK299" s="184">
        <v>0</v>
      </c>
      <c r="EL299" s="184">
        <v>0</v>
      </c>
      <c r="EM299" s="184">
        <v>0</v>
      </c>
      <c r="EN299" s="184">
        <v>0</v>
      </c>
      <c r="EO299" s="184">
        <v>0</v>
      </c>
      <c r="EP299" s="184"/>
      <c r="EQ299" s="184">
        <f ca="1">SUM(OFFSET(ED299,,1):EP299)</f>
        <v>0</v>
      </c>
      <c r="ER299" s="185"/>
      <c r="ES299" s="184">
        <v>0</v>
      </c>
      <c r="ET299" s="184">
        <v>0</v>
      </c>
      <c r="EU299" s="184">
        <v>0</v>
      </c>
      <c r="EV299" s="184">
        <v>0</v>
      </c>
      <c r="EW299" s="184">
        <v>0</v>
      </c>
      <c r="EX299" s="184">
        <v>0</v>
      </c>
      <c r="EY299" s="184">
        <v>0</v>
      </c>
      <c r="EZ299" s="184">
        <v>0</v>
      </c>
      <c r="FA299" s="184">
        <v>0</v>
      </c>
      <c r="FB299" s="184">
        <v>0</v>
      </c>
      <c r="FC299" s="184">
        <v>0</v>
      </c>
      <c r="FD299" s="184">
        <v>0</v>
      </c>
      <c r="FE299" s="184"/>
      <c r="FF299" s="184">
        <f ca="1">SUM(OFFSET(ES299,,1):FE299)</f>
        <v>0</v>
      </c>
      <c r="FG299" s="185"/>
      <c r="FH299" s="184">
        <v>0</v>
      </c>
      <c r="FI299" s="184">
        <v>0</v>
      </c>
      <c r="FJ299" s="184">
        <v>0</v>
      </c>
      <c r="FK299" s="184">
        <v>0</v>
      </c>
      <c r="FL299" s="184">
        <v>0</v>
      </c>
      <c r="FM299" s="184">
        <v>0</v>
      </c>
      <c r="FN299" s="184">
        <v>0</v>
      </c>
      <c r="FO299" s="184">
        <v>0</v>
      </c>
      <c r="FP299" s="184">
        <v>0</v>
      </c>
      <c r="FQ299" s="184">
        <v>0</v>
      </c>
      <c r="FR299" s="184">
        <v>0</v>
      </c>
      <c r="FS299" s="184">
        <v>0</v>
      </c>
      <c r="FT299" s="184"/>
      <c r="FU299" s="184">
        <f ca="1">SUM(OFFSET(FH299,,1):FT299)</f>
        <v>0</v>
      </c>
      <c r="FV299" s="185"/>
      <c r="FW299" s="184">
        <v>0</v>
      </c>
      <c r="FX299" s="184">
        <v>0</v>
      </c>
      <c r="FY299" s="184">
        <v>0</v>
      </c>
      <c r="FZ299" s="184">
        <v>0</v>
      </c>
      <c r="GA299" s="184">
        <v>0</v>
      </c>
      <c r="GB299" s="184">
        <v>0</v>
      </c>
      <c r="GC299" s="184">
        <v>0</v>
      </c>
      <c r="GD299" s="184">
        <v>0</v>
      </c>
      <c r="GE299" s="184">
        <v>0</v>
      </c>
      <c r="GF299" s="184">
        <v>0</v>
      </c>
      <c r="GG299" s="184">
        <v>0</v>
      </c>
      <c r="GH299" s="184">
        <v>0</v>
      </c>
      <c r="GI299" s="184"/>
      <c r="GJ299" s="184">
        <f ca="1">SUM(OFFSET(FW299,,1):GI299)</f>
        <v>0</v>
      </c>
      <c r="GK299" s="185"/>
      <c r="GL299" s="184">
        <v>0</v>
      </c>
      <c r="GM299" s="184">
        <v>0</v>
      </c>
      <c r="GN299" s="184">
        <v>0</v>
      </c>
      <c r="GO299" s="184">
        <v>0</v>
      </c>
      <c r="GP299" s="184">
        <v>0</v>
      </c>
      <c r="GQ299" s="184">
        <v>0</v>
      </c>
      <c r="GR299" s="184">
        <v>0</v>
      </c>
      <c r="GS299" s="184">
        <v>0</v>
      </c>
      <c r="GT299" s="184">
        <v>0</v>
      </c>
      <c r="GU299" s="184">
        <v>0</v>
      </c>
      <c r="GV299" s="184">
        <v>0</v>
      </c>
      <c r="GW299" s="184">
        <v>0</v>
      </c>
      <c r="GX299" s="184"/>
      <c r="GY299" s="184">
        <f ca="1">SUM(OFFSET(GL299,,1):GX299)</f>
        <v>0</v>
      </c>
    </row>
    <row r="300" spans="1:207" s="137" customFormat="1" ht="12" customHeight="1">
      <c r="A300" s="172" t="str">
        <f t="shared" ca="1" si="477"/>
        <v>#showrow</v>
      </c>
      <c r="B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61">
        <f t="shared" si="478"/>
        <v>8802</v>
      </c>
      <c r="V300" s="186">
        <v>8802</v>
      </c>
      <c r="W300" s="133"/>
      <c r="Y300" s="133"/>
      <c r="Z300" s="133"/>
      <c r="AA300" s="183">
        <f t="shared" si="479"/>
        <v>8802</v>
      </c>
      <c r="AB300" s="183" t="s">
        <v>373</v>
      </c>
      <c r="AC300" s="184"/>
      <c r="AD300" s="184">
        <v>18098.240000000002</v>
      </c>
      <c r="AE300" s="184">
        <v>2914.16</v>
      </c>
      <c r="AF300" s="184">
        <v>2575.3000000000002</v>
      </c>
      <c r="AG300" s="184">
        <v>1016.57</v>
      </c>
      <c r="AH300" s="184">
        <v>1016.57</v>
      </c>
      <c r="AI300" s="184">
        <v>5948.8</v>
      </c>
      <c r="AJ300" s="184">
        <v>2897.59</v>
      </c>
      <c r="AK300" s="184">
        <v>2236.4499999999998</v>
      </c>
      <c r="AL300" s="184">
        <v>17311.75</v>
      </c>
      <c r="AM300" s="184">
        <v>1897.59</v>
      </c>
      <c r="AN300" s="184">
        <v>134874.63</v>
      </c>
      <c r="AO300" s="184"/>
      <c r="AP300" s="184">
        <f ca="1">SUM(OFFSET(AC300,,1):AO300)</f>
        <v>190787.65</v>
      </c>
      <c r="AQ300" s="185"/>
      <c r="AR300" s="184">
        <v>0</v>
      </c>
      <c r="AS300" s="184">
        <v>18098.240000000002</v>
      </c>
      <c r="AT300" s="184">
        <v>2914.16</v>
      </c>
      <c r="AU300" s="184">
        <v>1030.3</v>
      </c>
      <c r="AV300" s="184">
        <v>1016.57</v>
      </c>
      <c r="AW300" s="184">
        <v>1016.57</v>
      </c>
      <c r="AX300" s="184">
        <v>5948.8</v>
      </c>
      <c r="AY300" s="184">
        <v>2897.59</v>
      </c>
      <c r="AZ300" s="184">
        <v>2236.4499999999998</v>
      </c>
      <c r="BA300" s="184">
        <v>17311.75</v>
      </c>
      <c r="BB300" s="184">
        <v>1897.59</v>
      </c>
      <c r="BC300" s="184">
        <v>134874.63</v>
      </c>
      <c r="BD300" s="184"/>
      <c r="BE300" s="184">
        <f ca="1">SUM(OFFSET(AR300,,1):BD300)</f>
        <v>189242.65</v>
      </c>
      <c r="BF300" s="185"/>
      <c r="BG300" s="184">
        <f t="shared" ca="1" si="480"/>
        <v>0</v>
      </c>
      <c r="BH300" s="184">
        <f t="shared" ca="1" si="480"/>
        <v>0</v>
      </c>
      <c r="BI300" s="184">
        <f t="shared" ca="1" si="480"/>
        <v>0</v>
      </c>
      <c r="BJ300" s="184">
        <f t="shared" ca="1" si="480"/>
        <v>-1545.0000000000002</v>
      </c>
      <c r="BK300" s="184">
        <f t="shared" ca="1" si="480"/>
        <v>0</v>
      </c>
      <c r="BL300" s="184">
        <f t="shared" ca="1" si="480"/>
        <v>0</v>
      </c>
      <c r="BM300" s="184">
        <f t="shared" ca="1" si="480"/>
        <v>0</v>
      </c>
      <c r="BN300" s="184">
        <f t="shared" ca="1" si="480"/>
        <v>0</v>
      </c>
      <c r="BO300" s="184">
        <f t="shared" ca="1" si="480"/>
        <v>0</v>
      </c>
      <c r="BP300" s="184">
        <f t="shared" ca="1" si="480"/>
        <v>0</v>
      </c>
      <c r="BQ300" s="184">
        <f t="shared" ca="1" si="480"/>
        <v>0</v>
      </c>
      <c r="BR300" s="184">
        <f t="shared" ca="1" si="480"/>
        <v>0</v>
      </c>
      <c r="BS300" s="184"/>
      <c r="BT300" s="184">
        <f ca="1">SUM(OFFSET(BG300,,1):BS300)</f>
        <v>-1545.0000000000002</v>
      </c>
      <c r="BU300" s="185"/>
      <c r="BV300" s="184">
        <v>0</v>
      </c>
      <c r="BW300" s="184">
        <v>14913</v>
      </c>
      <c r="BX300" s="184">
        <v>0</v>
      </c>
      <c r="BY300" s="184">
        <v>0</v>
      </c>
      <c r="BZ300" s="184">
        <v>0</v>
      </c>
      <c r="CA300" s="184">
        <v>0</v>
      </c>
      <c r="CB300" s="184">
        <v>5000</v>
      </c>
      <c r="CC300" s="184">
        <v>1000</v>
      </c>
      <c r="CD300" s="184">
        <v>0</v>
      </c>
      <c r="CE300" s="184">
        <v>12500</v>
      </c>
      <c r="CF300" s="184">
        <v>0</v>
      </c>
      <c r="CG300" s="184">
        <v>0</v>
      </c>
      <c r="CH300" s="184"/>
      <c r="CI300" s="184">
        <f ca="1">SUM(OFFSET(BV300,,1):CH300)</f>
        <v>33413</v>
      </c>
      <c r="CJ300" s="185"/>
      <c r="CK300" s="184">
        <v>0</v>
      </c>
      <c r="CL300" s="184">
        <v>14913</v>
      </c>
      <c r="CM300" s="184">
        <v>0</v>
      </c>
      <c r="CN300" s="184">
        <v>0</v>
      </c>
      <c r="CO300" s="184">
        <v>0</v>
      </c>
      <c r="CP300" s="184">
        <v>0</v>
      </c>
      <c r="CQ300" s="184">
        <v>5000</v>
      </c>
      <c r="CR300" s="184">
        <v>1000</v>
      </c>
      <c r="CS300" s="184">
        <v>0</v>
      </c>
      <c r="CT300" s="184">
        <v>12500</v>
      </c>
      <c r="CU300" s="184">
        <v>0</v>
      </c>
      <c r="CV300" s="184">
        <v>0</v>
      </c>
      <c r="CW300" s="184"/>
      <c r="CX300" s="184">
        <f ca="1">SUM(OFFSET(CK300,,1):CW300)</f>
        <v>33413</v>
      </c>
      <c r="CY300" s="185"/>
      <c r="CZ300" s="184">
        <v>0</v>
      </c>
      <c r="DA300" s="184">
        <v>14913</v>
      </c>
      <c r="DB300" s="184">
        <v>0</v>
      </c>
      <c r="DC300" s="184">
        <v>0</v>
      </c>
      <c r="DD300" s="184">
        <v>0</v>
      </c>
      <c r="DE300" s="184">
        <v>0</v>
      </c>
      <c r="DF300" s="184">
        <v>5000</v>
      </c>
      <c r="DG300" s="184">
        <v>1000</v>
      </c>
      <c r="DH300" s="184">
        <v>0</v>
      </c>
      <c r="DI300" s="184">
        <v>12500</v>
      </c>
      <c r="DJ300" s="184">
        <v>0</v>
      </c>
      <c r="DK300" s="184">
        <v>0</v>
      </c>
      <c r="DL300" s="184"/>
      <c r="DM300" s="184">
        <f ca="1">SUM(OFFSET(CZ300,,1):DL300)</f>
        <v>33413</v>
      </c>
      <c r="DN300" s="185"/>
      <c r="DO300" s="184">
        <v>0</v>
      </c>
      <c r="DP300" s="184">
        <v>14913</v>
      </c>
      <c r="DQ300" s="184">
        <v>0</v>
      </c>
      <c r="DR300" s="184">
        <v>0</v>
      </c>
      <c r="DS300" s="184">
        <v>0</v>
      </c>
      <c r="DT300" s="184">
        <v>0</v>
      </c>
      <c r="DU300" s="184">
        <v>5000</v>
      </c>
      <c r="DV300" s="184">
        <v>1000</v>
      </c>
      <c r="DW300" s="184">
        <v>0</v>
      </c>
      <c r="DX300" s="184">
        <v>12500</v>
      </c>
      <c r="DY300" s="184">
        <v>0</v>
      </c>
      <c r="DZ300" s="184">
        <v>0</v>
      </c>
      <c r="EA300" s="184"/>
      <c r="EB300" s="184">
        <f ca="1">SUM(OFFSET(DO300,,1):EA300)</f>
        <v>33413</v>
      </c>
      <c r="EC300" s="185"/>
      <c r="ED300" s="184">
        <v>0</v>
      </c>
      <c r="EE300" s="184">
        <v>14913</v>
      </c>
      <c r="EF300" s="184">
        <v>0</v>
      </c>
      <c r="EG300" s="184">
        <v>0</v>
      </c>
      <c r="EH300" s="184">
        <v>0</v>
      </c>
      <c r="EI300" s="184">
        <v>0</v>
      </c>
      <c r="EJ300" s="184">
        <v>5000</v>
      </c>
      <c r="EK300" s="184">
        <v>1000</v>
      </c>
      <c r="EL300" s="184">
        <v>0</v>
      </c>
      <c r="EM300" s="184">
        <v>12500</v>
      </c>
      <c r="EN300" s="184">
        <v>0</v>
      </c>
      <c r="EO300" s="184">
        <v>0</v>
      </c>
      <c r="EP300" s="184"/>
      <c r="EQ300" s="184">
        <f ca="1">SUM(OFFSET(ED300,,1):EP300)</f>
        <v>33413</v>
      </c>
      <c r="ER300" s="185"/>
      <c r="ES300" s="184">
        <v>0</v>
      </c>
      <c r="ET300" s="184">
        <v>14913</v>
      </c>
      <c r="EU300" s="184">
        <v>0</v>
      </c>
      <c r="EV300" s="184">
        <v>0</v>
      </c>
      <c r="EW300" s="184">
        <v>0</v>
      </c>
      <c r="EX300" s="184">
        <v>0</v>
      </c>
      <c r="EY300" s="184">
        <v>5000</v>
      </c>
      <c r="EZ300" s="184">
        <v>1000</v>
      </c>
      <c r="FA300" s="184">
        <v>0</v>
      </c>
      <c r="FB300" s="184">
        <v>12500</v>
      </c>
      <c r="FC300" s="184">
        <v>0</v>
      </c>
      <c r="FD300" s="184">
        <v>0</v>
      </c>
      <c r="FE300" s="184"/>
      <c r="FF300" s="184">
        <f ca="1">SUM(OFFSET(ES300,,1):FE300)</f>
        <v>33413</v>
      </c>
      <c r="FG300" s="185"/>
      <c r="FH300" s="184">
        <v>0</v>
      </c>
      <c r="FI300" s="184">
        <v>14913</v>
      </c>
      <c r="FJ300" s="184">
        <v>0</v>
      </c>
      <c r="FK300" s="184">
        <v>0</v>
      </c>
      <c r="FL300" s="184">
        <v>0</v>
      </c>
      <c r="FM300" s="184">
        <v>0</v>
      </c>
      <c r="FN300" s="184">
        <v>5000</v>
      </c>
      <c r="FO300" s="184">
        <v>1000</v>
      </c>
      <c r="FP300" s="184">
        <v>0</v>
      </c>
      <c r="FQ300" s="184">
        <v>12500</v>
      </c>
      <c r="FR300" s="184">
        <v>0</v>
      </c>
      <c r="FS300" s="184">
        <v>0</v>
      </c>
      <c r="FT300" s="184"/>
      <c r="FU300" s="184">
        <f ca="1">SUM(OFFSET(FH300,,1):FT300)</f>
        <v>33413</v>
      </c>
      <c r="FV300" s="185"/>
      <c r="FW300" s="184">
        <v>0</v>
      </c>
      <c r="FX300" s="184">
        <v>14913</v>
      </c>
      <c r="FY300" s="184">
        <v>0</v>
      </c>
      <c r="FZ300" s="184">
        <v>0</v>
      </c>
      <c r="GA300" s="184">
        <v>0</v>
      </c>
      <c r="GB300" s="184">
        <v>0</v>
      </c>
      <c r="GC300" s="184">
        <v>5000</v>
      </c>
      <c r="GD300" s="184">
        <v>1000</v>
      </c>
      <c r="GE300" s="184">
        <v>0</v>
      </c>
      <c r="GF300" s="184">
        <v>12500</v>
      </c>
      <c r="GG300" s="184">
        <v>0</v>
      </c>
      <c r="GH300" s="184">
        <v>0</v>
      </c>
      <c r="GI300" s="184"/>
      <c r="GJ300" s="184">
        <f ca="1">SUM(OFFSET(FW300,,1):GI300)</f>
        <v>33413</v>
      </c>
      <c r="GK300" s="185"/>
      <c r="GL300" s="184">
        <v>0</v>
      </c>
      <c r="GM300" s="184">
        <v>14913</v>
      </c>
      <c r="GN300" s="184">
        <v>0</v>
      </c>
      <c r="GO300" s="184">
        <v>0</v>
      </c>
      <c r="GP300" s="184">
        <v>0</v>
      </c>
      <c r="GQ300" s="184">
        <v>0</v>
      </c>
      <c r="GR300" s="184">
        <v>5000</v>
      </c>
      <c r="GS300" s="184">
        <v>1000</v>
      </c>
      <c r="GT300" s="184">
        <v>0</v>
      </c>
      <c r="GU300" s="184">
        <v>12500</v>
      </c>
      <c r="GV300" s="184">
        <v>0</v>
      </c>
      <c r="GW300" s="184">
        <v>0</v>
      </c>
      <c r="GX300" s="184"/>
      <c r="GY300" s="184">
        <f ca="1">SUM(OFFSET(GL300,,1):GX300)</f>
        <v>33413</v>
      </c>
    </row>
    <row r="301" spans="1:207" s="137" customFormat="1" ht="12" customHeight="1">
      <c r="A301" s="172" t="str">
        <f t="shared" ca="1" si="477"/>
        <v>#showrow</v>
      </c>
      <c r="B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61">
        <f t="shared" si="478"/>
        <v>8803</v>
      </c>
      <c r="V301" s="186">
        <v>8803</v>
      </c>
      <c r="W301" s="133"/>
      <c r="Y301" s="133"/>
      <c r="Z301" s="133"/>
      <c r="AA301" s="183">
        <f t="shared" si="479"/>
        <v>8803</v>
      </c>
      <c r="AB301" s="183" t="s">
        <v>374</v>
      </c>
      <c r="AC301" s="184"/>
      <c r="AD301" s="184">
        <v>40086.699999999997</v>
      </c>
      <c r="AE301" s="184">
        <v>21136.58</v>
      </c>
      <c r="AF301" s="184">
        <v>24482.93</v>
      </c>
      <c r="AG301" s="184">
        <v>4500</v>
      </c>
      <c r="AH301" s="184">
        <v>1000</v>
      </c>
      <c r="AI301" s="184">
        <v>8800</v>
      </c>
      <c r="AJ301" s="184">
        <v>15492</v>
      </c>
      <c r="AK301" s="184">
        <v>20000</v>
      </c>
      <c r="AL301" s="184">
        <v>31045.9</v>
      </c>
      <c r="AM301" s="184">
        <v>31152.92</v>
      </c>
      <c r="AN301" s="184">
        <v>0</v>
      </c>
      <c r="AO301" s="184"/>
      <c r="AP301" s="184">
        <f ca="1">SUM(OFFSET(AC301,,1):AO301)</f>
        <v>197697.02999999997</v>
      </c>
      <c r="AQ301" s="185"/>
      <c r="AR301" s="184">
        <v>0</v>
      </c>
      <c r="AS301" s="184">
        <v>44086.7</v>
      </c>
      <c r="AT301" s="184">
        <v>27136.58</v>
      </c>
      <c r="AU301" s="184">
        <v>26027.93</v>
      </c>
      <c r="AV301" s="184">
        <v>5909.8</v>
      </c>
      <c r="AW301" s="184">
        <v>1000</v>
      </c>
      <c r="AX301" s="184">
        <v>8800</v>
      </c>
      <c r="AY301" s="184">
        <v>15492</v>
      </c>
      <c r="AZ301" s="184">
        <v>20000</v>
      </c>
      <c r="BA301" s="184">
        <v>31045.9</v>
      </c>
      <c r="BB301" s="184">
        <v>31152.92</v>
      </c>
      <c r="BC301" s="184">
        <v>0</v>
      </c>
      <c r="BD301" s="184"/>
      <c r="BE301" s="184">
        <f ca="1">SUM(OFFSET(AR301,,1):BD301)</f>
        <v>210651.83000000002</v>
      </c>
      <c r="BF301" s="185"/>
      <c r="BG301" s="184">
        <f t="shared" ca="1" si="480"/>
        <v>0</v>
      </c>
      <c r="BH301" s="184">
        <f t="shared" ca="1" si="480"/>
        <v>4000</v>
      </c>
      <c r="BI301" s="184">
        <f t="shared" ca="1" si="480"/>
        <v>6000</v>
      </c>
      <c r="BJ301" s="184">
        <f t="shared" ca="1" si="480"/>
        <v>1545</v>
      </c>
      <c r="BK301" s="184">
        <f t="shared" ca="1" si="480"/>
        <v>1409.8000000000002</v>
      </c>
      <c r="BL301" s="184">
        <f t="shared" ca="1" si="480"/>
        <v>0</v>
      </c>
      <c r="BM301" s="184">
        <f t="shared" ca="1" si="480"/>
        <v>0</v>
      </c>
      <c r="BN301" s="184">
        <f t="shared" ca="1" si="480"/>
        <v>0</v>
      </c>
      <c r="BO301" s="184">
        <f t="shared" ca="1" si="480"/>
        <v>0</v>
      </c>
      <c r="BP301" s="184">
        <f t="shared" ca="1" si="480"/>
        <v>0</v>
      </c>
      <c r="BQ301" s="184">
        <f t="shared" ca="1" si="480"/>
        <v>0</v>
      </c>
      <c r="BR301" s="184">
        <f t="shared" ca="1" si="480"/>
        <v>0</v>
      </c>
      <c r="BS301" s="184"/>
      <c r="BT301" s="184">
        <f ca="1">SUM(OFFSET(BG301,,1):BS301)</f>
        <v>12954.8</v>
      </c>
      <c r="BU301" s="185"/>
      <c r="BV301" s="184">
        <v>0</v>
      </c>
      <c r="BW301" s="184">
        <v>44086.7</v>
      </c>
      <c r="BX301" s="184">
        <v>27136.58</v>
      </c>
      <c r="BY301" s="184">
        <v>26027.93</v>
      </c>
      <c r="BZ301" s="184">
        <v>5909.8</v>
      </c>
      <c r="CA301" s="184">
        <v>1000</v>
      </c>
      <c r="CB301" s="184">
        <v>10000</v>
      </c>
      <c r="CC301" s="184">
        <v>15492</v>
      </c>
      <c r="CD301" s="184">
        <v>4000</v>
      </c>
      <c r="CE301" s="184">
        <v>31045.9</v>
      </c>
      <c r="CF301" s="184">
        <v>31152.92</v>
      </c>
      <c r="CG301" s="184">
        <v>0</v>
      </c>
      <c r="CH301" s="184"/>
      <c r="CI301" s="184">
        <f ca="1">SUM(OFFSET(BV301,,1):CH301)</f>
        <v>195851.83000000002</v>
      </c>
      <c r="CJ301" s="185"/>
      <c r="CK301" s="184">
        <v>0</v>
      </c>
      <c r="CL301" s="184">
        <v>44086.7</v>
      </c>
      <c r="CM301" s="184">
        <v>27136.58</v>
      </c>
      <c r="CN301" s="184">
        <v>26027.93</v>
      </c>
      <c r="CO301" s="184">
        <v>5909.8</v>
      </c>
      <c r="CP301" s="184">
        <v>1000</v>
      </c>
      <c r="CQ301" s="184">
        <v>10000</v>
      </c>
      <c r="CR301" s="184">
        <v>15492</v>
      </c>
      <c r="CS301" s="184">
        <v>4000</v>
      </c>
      <c r="CT301" s="184">
        <v>31045.9</v>
      </c>
      <c r="CU301" s="184">
        <v>31152.92</v>
      </c>
      <c r="CV301" s="184">
        <v>0</v>
      </c>
      <c r="CW301" s="184"/>
      <c r="CX301" s="184">
        <f ca="1">SUM(OFFSET(CK301,,1):CW301)</f>
        <v>195851.83000000002</v>
      </c>
      <c r="CY301" s="185"/>
      <c r="CZ301" s="184">
        <v>0</v>
      </c>
      <c r="DA301" s="184">
        <v>44086.7</v>
      </c>
      <c r="DB301" s="184">
        <v>27136.58</v>
      </c>
      <c r="DC301" s="184">
        <v>26027.93</v>
      </c>
      <c r="DD301" s="184">
        <v>5909.8</v>
      </c>
      <c r="DE301" s="184">
        <v>1000</v>
      </c>
      <c r="DF301" s="184">
        <v>10000</v>
      </c>
      <c r="DG301" s="184">
        <v>15492</v>
      </c>
      <c r="DH301" s="184">
        <v>4000</v>
      </c>
      <c r="DI301" s="184">
        <v>31045.9</v>
      </c>
      <c r="DJ301" s="184">
        <v>31152.92</v>
      </c>
      <c r="DK301" s="184">
        <v>0</v>
      </c>
      <c r="DL301" s="184"/>
      <c r="DM301" s="184">
        <f ca="1">SUM(OFFSET(CZ301,,1):DL301)</f>
        <v>195851.83000000002</v>
      </c>
      <c r="DN301" s="185"/>
      <c r="DO301" s="184">
        <v>0</v>
      </c>
      <c r="DP301" s="184">
        <v>44086.7</v>
      </c>
      <c r="DQ301" s="184">
        <v>27136.58</v>
      </c>
      <c r="DR301" s="184">
        <v>26027.93</v>
      </c>
      <c r="DS301" s="184">
        <v>5909.8</v>
      </c>
      <c r="DT301" s="184">
        <v>1000</v>
      </c>
      <c r="DU301" s="184">
        <v>10000</v>
      </c>
      <c r="DV301" s="184">
        <v>15492</v>
      </c>
      <c r="DW301" s="184">
        <v>4000</v>
      </c>
      <c r="DX301" s="184">
        <v>31045.9</v>
      </c>
      <c r="DY301" s="184">
        <v>31152.92</v>
      </c>
      <c r="DZ301" s="184">
        <v>0</v>
      </c>
      <c r="EA301" s="184"/>
      <c r="EB301" s="184">
        <f ca="1">SUM(OFFSET(DO301,,1):EA301)</f>
        <v>195851.83000000002</v>
      </c>
      <c r="EC301" s="185"/>
      <c r="ED301" s="184">
        <v>0</v>
      </c>
      <c r="EE301" s="184">
        <v>44086.7</v>
      </c>
      <c r="EF301" s="184">
        <v>27136.58</v>
      </c>
      <c r="EG301" s="184">
        <v>26027.93</v>
      </c>
      <c r="EH301" s="184">
        <v>5909.8</v>
      </c>
      <c r="EI301" s="184">
        <v>1000</v>
      </c>
      <c r="EJ301" s="184">
        <v>10000</v>
      </c>
      <c r="EK301" s="184">
        <v>15492</v>
      </c>
      <c r="EL301" s="184">
        <v>4000</v>
      </c>
      <c r="EM301" s="184">
        <v>31045.9</v>
      </c>
      <c r="EN301" s="184">
        <v>31152.92</v>
      </c>
      <c r="EO301" s="184">
        <v>0</v>
      </c>
      <c r="EP301" s="184"/>
      <c r="EQ301" s="184">
        <f ca="1">SUM(OFFSET(ED301,,1):EP301)</f>
        <v>195851.83000000002</v>
      </c>
      <c r="ER301" s="185"/>
      <c r="ES301" s="184">
        <v>0</v>
      </c>
      <c r="ET301" s="184">
        <v>44086.7</v>
      </c>
      <c r="EU301" s="184">
        <v>27136.58</v>
      </c>
      <c r="EV301" s="184">
        <v>26027.93</v>
      </c>
      <c r="EW301" s="184">
        <v>5909.8</v>
      </c>
      <c r="EX301" s="184">
        <v>1000</v>
      </c>
      <c r="EY301" s="184">
        <v>10000</v>
      </c>
      <c r="EZ301" s="184">
        <v>15492</v>
      </c>
      <c r="FA301" s="184">
        <v>4000</v>
      </c>
      <c r="FB301" s="184">
        <v>31045.9</v>
      </c>
      <c r="FC301" s="184">
        <v>31152.92</v>
      </c>
      <c r="FD301" s="184">
        <v>0</v>
      </c>
      <c r="FE301" s="184"/>
      <c r="FF301" s="184">
        <f ca="1">SUM(OFFSET(ES301,,1):FE301)</f>
        <v>195851.83000000002</v>
      </c>
      <c r="FG301" s="185"/>
      <c r="FH301" s="184">
        <v>0</v>
      </c>
      <c r="FI301" s="184">
        <v>44086.7</v>
      </c>
      <c r="FJ301" s="184">
        <v>27136.58</v>
      </c>
      <c r="FK301" s="184">
        <v>26027.93</v>
      </c>
      <c r="FL301" s="184">
        <v>5909.8</v>
      </c>
      <c r="FM301" s="184">
        <v>1000</v>
      </c>
      <c r="FN301" s="184">
        <v>10000</v>
      </c>
      <c r="FO301" s="184">
        <v>15492</v>
      </c>
      <c r="FP301" s="184">
        <v>4000</v>
      </c>
      <c r="FQ301" s="184">
        <v>31045.9</v>
      </c>
      <c r="FR301" s="184">
        <v>31152.92</v>
      </c>
      <c r="FS301" s="184">
        <v>0</v>
      </c>
      <c r="FT301" s="184"/>
      <c r="FU301" s="184">
        <f ca="1">SUM(OFFSET(FH301,,1):FT301)</f>
        <v>195851.83000000002</v>
      </c>
      <c r="FV301" s="185"/>
      <c r="FW301" s="184">
        <v>0</v>
      </c>
      <c r="FX301" s="184">
        <v>44086.7</v>
      </c>
      <c r="FY301" s="184">
        <v>27136.58</v>
      </c>
      <c r="FZ301" s="184">
        <v>26027.93</v>
      </c>
      <c r="GA301" s="184">
        <v>5909.8</v>
      </c>
      <c r="GB301" s="184">
        <v>1000</v>
      </c>
      <c r="GC301" s="184">
        <v>10000</v>
      </c>
      <c r="GD301" s="184">
        <v>15492</v>
      </c>
      <c r="GE301" s="184">
        <v>4000</v>
      </c>
      <c r="GF301" s="184">
        <v>31045.9</v>
      </c>
      <c r="GG301" s="184">
        <v>31152.92</v>
      </c>
      <c r="GH301" s="184">
        <v>0</v>
      </c>
      <c r="GI301" s="184"/>
      <c r="GJ301" s="184">
        <f ca="1">SUM(OFFSET(FW301,,1):GI301)</f>
        <v>195851.83000000002</v>
      </c>
      <c r="GK301" s="185"/>
      <c r="GL301" s="184">
        <v>0</v>
      </c>
      <c r="GM301" s="184">
        <v>44086.7</v>
      </c>
      <c r="GN301" s="184">
        <v>27136.58</v>
      </c>
      <c r="GO301" s="184">
        <v>26027.93</v>
      </c>
      <c r="GP301" s="184">
        <v>5909.8</v>
      </c>
      <c r="GQ301" s="184">
        <v>1000</v>
      </c>
      <c r="GR301" s="184">
        <v>10000</v>
      </c>
      <c r="GS301" s="184">
        <v>15492</v>
      </c>
      <c r="GT301" s="184">
        <v>4000</v>
      </c>
      <c r="GU301" s="184">
        <v>31045.9</v>
      </c>
      <c r="GV301" s="184">
        <v>31152.92</v>
      </c>
      <c r="GW301" s="184">
        <v>0</v>
      </c>
      <c r="GX301" s="184"/>
      <c r="GY301" s="184">
        <f ca="1">SUM(OFFSET(GL301,,1):GX301)</f>
        <v>195851.83000000002</v>
      </c>
    </row>
    <row r="302" spans="1:207" s="137" customFormat="1" ht="12" hidden="1" customHeight="1">
      <c r="A302" s="172" t="str">
        <f t="shared" ca="1" si="477"/>
        <v>#hiderow</v>
      </c>
      <c r="B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61">
        <f t="shared" si="478"/>
        <v>8804</v>
      </c>
      <c r="V302" s="186">
        <v>8804</v>
      </c>
      <c r="W302" s="133"/>
      <c r="Y302" s="133"/>
      <c r="Z302" s="133"/>
      <c r="AA302" s="183">
        <f t="shared" si="479"/>
        <v>8804</v>
      </c>
      <c r="AB302" s="183" t="s">
        <v>375</v>
      </c>
      <c r="AC302" s="184"/>
      <c r="AD302" s="184">
        <v>0</v>
      </c>
      <c r="AE302" s="184">
        <v>0</v>
      </c>
      <c r="AF302" s="184">
        <v>0</v>
      </c>
      <c r="AG302" s="184">
        <v>0</v>
      </c>
      <c r="AH302" s="184">
        <v>0</v>
      </c>
      <c r="AI302" s="184">
        <v>0</v>
      </c>
      <c r="AJ302" s="184">
        <v>0</v>
      </c>
      <c r="AK302" s="184">
        <v>0</v>
      </c>
      <c r="AL302" s="184">
        <v>0</v>
      </c>
      <c r="AM302" s="184">
        <v>0</v>
      </c>
      <c r="AN302" s="184">
        <v>0</v>
      </c>
      <c r="AO302" s="184"/>
      <c r="AP302" s="184">
        <f ca="1">SUM(OFFSET(AC302,,1):AO302)</f>
        <v>0</v>
      </c>
      <c r="AQ302" s="185"/>
      <c r="AR302" s="184">
        <v>0</v>
      </c>
      <c r="AS302" s="184">
        <v>0</v>
      </c>
      <c r="AT302" s="184">
        <v>0</v>
      </c>
      <c r="AU302" s="184">
        <v>0</v>
      </c>
      <c r="AV302" s="184">
        <v>0</v>
      </c>
      <c r="AW302" s="184">
        <v>0</v>
      </c>
      <c r="AX302" s="184">
        <v>0</v>
      </c>
      <c r="AY302" s="184">
        <v>0</v>
      </c>
      <c r="AZ302" s="184">
        <v>0</v>
      </c>
      <c r="BA302" s="184">
        <v>0</v>
      </c>
      <c r="BB302" s="184">
        <v>0</v>
      </c>
      <c r="BC302" s="184">
        <v>0</v>
      </c>
      <c r="BD302" s="184"/>
      <c r="BE302" s="184">
        <f ca="1">SUM(OFFSET(AR302,,1):BD302)</f>
        <v>0</v>
      </c>
      <c r="BF302" s="185"/>
      <c r="BG302" s="184">
        <f t="shared" ca="1" si="480"/>
        <v>0</v>
      </c>
      <c r="BH302" s="184">
        <f t="shared" ca="1" si="480"/>
        <v>0</v>
      </c>
      <c r="BI302" s="184">
        <f t="shared" ca="1" si="480"/>
        <v>0</v>
      </c>
      <c r="BJ302" s="184">
        <f t="shared" ca="1" si="480"/>
        <v>0</v>
      </c>
      <c r="BK302" s="184">
        <f t="shared" ca="1" si="480"/>
        <v>0</v>
      </c>
      <c r="BL302" s="184">
        <f t="shared" ca="1" si="480"/>
        <v>0</v>
      </c>
      <c r="BM302" s="184">
        <f t="shared" ca="1" si="480"/>
        <v>0</v>
      </c>
      <c r="BN302" s="184">
        <f t="shared" ca="1" si="480"/>
        <v>0</v>
      </c>
      <c r="BO302" s="184">
        <f t="shared" ca="1" si="480"/>
        <v>0</v>
      </c>
      <c r="BP302" s="184">
        <f t="shared" ca="1" si="480"/>
        <v>0</v>
      </c>
      <c r="BQ302" s="184">
        <f t="shared" ca="1" si="480"/>
        <v>0</v>
      </c>
      <c r="BR302" s="184">
        <f t="shared" ca="1" si="480"/>
        <v>0</v>
      </c>
      <c r="BS302" s="184"/>
      <c r="BT302" s="184">
        <f ca="1">SUM(OFFSET(BG302,,1):BS302)</f>
        <v>0</v>
      </c>
      <c r="BU302" s="185"/>
      <c r="BV302" s="184">
        <v>0</v>
      </c>
      <c r="BW302" s="184">
        <v>0</v>
      </c>
      <c r="BX302" s="184">
        <v>0</v>
      </c>
      <c r="BY302" s="184">
        <v>0</v>
      </c>
      <c r="BZ302" s="184">
        <v>0</v>
      </c>
      <c r="CA302" s="184">
        <v>0</v>
      </c>
      <c r="CB302" s="184">
        <v>0</v>
      </c>
      <c r="CC302" s="184">
        <v>0</v>
      </c>
      <c r="CD302" s="184">
        <v>0</v>
      </c>
      <c r="CE302" s="184">
        <v>0</v>
      </c>
      <c r="CF302" s="184">
        <v>0</v>
      </c>
      <c r="CG302" s="184">
        <v>0</v>
      </c>
      <c r="CH302" s="184"/>
      <c r="CI302" s="184">
        <f ca="1">SUM(OFFSET(BV302,,1):CH302)</f>
        <v>0</v>
      </c>
      <c r="CJ302" s="185"/>
      <c r="CK302" s="184">
        <v>0</v>
      </c>
      <c r="CL302" s="184">
        <v>0</v>
      </c>
      <c r="CM302" s="184">
        <v>0</v>
      </c>
      <c r="CN302" s="184">
        <v>0</v>
      </c>
      <c r="CO302" s="184">
        <v>0</v>
      </c>
      <c r="CP302" s="184">
        <v>0</v>
      </c>
      <c r="CQ302" s="184">
        <v>0</v>
      </c>
      <c r="CR302" s="184">
        <v>0</v>
      </c>
      <c r="CS302" s="184">
        <v>0</v>
      </c>
      <c r="CT302" s="184">
        <v>0</v>
      </c>
      <c r="CU302" s="184">
        <v>0</v>
      </c>
      <c r="CV302" s="184">
        <v>0</v>
      </c>
      <c r="CW302" s="184"/>
      <c r="CX302" s="184">
        <f ca="1">SUM(OFFSET(CK302,,1):CW302)</f>
        <v>0</v>
      </c>
      <c r="CY302" s="185"/>
      <c r="CZ302" s="184">
        <v>0</v>
      </c>
      <c r="DA302" s="184">
        <v>0</v>
      </c>
      <c r="DB302" s="184">
        <v>0</v>
      </c>
      <c r="DC302" s="184">
        <v>0</v>
      </c>
      <c r="DD302" s="184">
        <v>0</v>
      </c>
      <c r="DE302" s="184">
        <v>0</v>
      </c>
      <c r="DF302" s="184">
        <v>0</v>
      </c>
      <c r="DG302" s="184">
        <v>0</v>
      </c>
      <c r="DH302" s="184">
        <v>0</v>
      </c>
      <c r="DI302" s="184">
        <v>0</v>
      </c>
      <c r="DJ302" s="184">
        <v>0</v>
      </c>
      <c r="DK302" s="184">
        <v>0</v>
      </c>
      <c r="DL302" s="184"/>
      <c r="DM302" s="184">
        <f ca="1">SUM(OFFSET(CZ302,,1):DL302)</f>
        <v>0</v>
      </c>
      <c r="DN302" s="185"/>
      <c r="DO302" s="184">
        <v>0</v>
      </c>
      <c r="DP302" s="184">
        <v>0</v>
      </c>
      <c r="DQ302" s="184">
        <v>0</v>
      </c>
      <c r="DR302" s="184">
        <v>0</v>
      </c>
      <c r="DS302" s="184">
        <v>0</v>
      </c>
      <c r="DT302" s="184">
        <v>0</v>
      </c>
      <c r="DU302" s="184">
        <v>0</v>
      </c>
      <c r="DV302" s="184">
        <v>0</v>
      </c>
      <c r="DW302" s="184">
        <v>0</v>
      </c>
      <c r="DX302" s="184">
        <v>0</v>
      </c>
      <c r="DY302" s="184">
        <v>0</v>
      </c>
      <c r="DZ302" s="184">
        <v>0</v>
      </c>
      <c r="EA302" s="184"/>
      <c r="EB302" s="184">
        <f ca="1">SUM(OFFSET(DO302,,1):EA302)</f>
        <v>0</v>
      </c>
      <c r="EC302" s="185"/>
      <c r="ED302" s="184">
        <v>0</v>
      </c>
      <c r="EE302" s="184">
        <v>0</v>
      </c>
      <c r="EF302" s="184">
        <v>0</v>
      </c>
      <c r="EG302" s="184">
        <v>0</v>
      </c>
      <c r="EH302" s="184">
        <v>0</v>
      </c>
      <c r="EI302" s="184">
        <v>0</v>
      </c>
      <c r="EJ302" s="184">
        <v>0</v>
      </c>
      <c r="EK302" s="184">
        <v>0</v>
      </c>
      <c r="EL302" s="184">
        <v>0</v>
      </c>
      <c r="EM302" s="184">
        <v>0</v>
      </c>
      <c r="EN302" s="184">
        <v>0</v>
      </c>
      <c r="EO302" s="184">
        <v>0</v>
      </c>
      <c r="EP302" s="184"/>
      <c r="EQ302" s="184">
        <f ca="1">SUM(OFFSET(ED302,,1):EP302)</f>
        <v>0</v>
      </c>
      <c r="ER302" s="185"/>
      <c r="ES302" s="184">
        <v>0</v>
      </c>
      <c r="ET302" s="184">
        <v>0</v>
      </c>
      <c r="EU302" s="184">
        <v>0</v>
      </c>
      <c r="EV302" s="184">
        <v>0</v>
      </c>
      <c r="EW302" s="184">
        <v>0</v>
      </c>
      <c r="EX302" s="184">
        <v>0</v>
      </c>
      <c r="EY302" s="184">
        <v>0</v>
      </c>
      <c r="EZ302" s="184">
        <v>0</v>
      </c>
      <c r="FA302" s="184">
        <v>0</v>
      </c>
      <c r="FB302" s="184">
        <v>0</v>
      </c>
      <c r="FC302" s="184">
        <v>0</v>
      </c>
      <c r="FD302" s="184">
        <v>0</v>
      </c>
      <c r="FE302" s="184"/>
      <c r="FF302" s="184">
        <f ca="1">SUM(OFFSET(ES302,,1):FE302)</f>
        <v>0</v>
      </c>
      <c r="FG302" s="185"/>
      <c r="FH302" s="184">
        <v>0</v>
      </c>
      <c r="FI302" s="184">
        <v>0</v>
      </c>
      <c r="FJ302" s="184">
        <v>0</v>
      </c>
      <c r="FK302" s="184">
        <v>0</v>
      </c>
      <c r="FL302" s="184">
        <v>0</v>
      </c>
      <c r="FM302" s="184">
        <v>0</v>
      </c>
      <c r="FN302" s="184">
        <v>0</v>
      </c>
      <c r="FO302" s="184">
        <v>0</v>
      </c>
      <c r="FP302" s="184">
        <v>0</v>
      </c>
      <c r="FQ302" s="184">
        <v>0</v>
      </c>
      <c r="FR302" s="184">
        <v>0</v>
      </c>
      <c r="FS302" s="184">
        <v>0</v>
      </c>
      <c r="FT302" s="184"/>
      <c r="FU302" s="184">
        <f ca="1">SUM(OFFSET(FH302,,1):FT302)</f>
        <v>0</v>
      </c>
      <c r="FV302" s="185"/>
      <c r="FW302" s="184">
        <v>0</v>
      </c>
      <c r="FX302" s="184">
        <v>0</v>
      </c>
      <c r="FY302" s="184">
        <v>0</v>
      </c>
      <c r="FZ302" s="184">
        <v>0</v>
      </c>
      <c r="GA302" s="184">
        <v>0</v>
      </c>
      <c r="GB302" s="184">
        <v>0</v>
      </c>
      <c r="GC302" s="184">
        <v>0</v>
      </c>
      <c r="GD302" s="184">
        <v>0</v>
      </c>
      <c r="GE302" s="184">
        <v>0</v>
      </c>
      <c r="GF302" s="184">
        <v>0</v>
      </c>
      <c r="GG302" s="184">
        <v>0</v>
      </c>
      <c r="GH302" s="184">
        <v>0</v>
      </c>
      <c r="GI302" s="184"/>
      <c r="GJ302" s="184">
        <f ca="1">SUM(OFFSET(FW302,,1):GI302)</f>
        <v>0</v>
      </c>
      <c r="GK302" s="185"/>
      <c r="GL302" s="184">
        <v>0</v>
      </c>
      <c r="GM302" s="184">
        <v>0</v>
      </c>
      <c r="GN302" s="184">
        <v>0</v>
      </c>
      <c r="GO302" s="184">
        <v>0</v>
      </c>
      <c r="GP302" s="184">
        <v>0</v>
      </c>
      <c r="GQ302" s="184">
        <v>0</v>
      </c>
      <c r="GR302" s="184">
        <v>0</v>
      </c>
      <c r="GS302" s="184">
        <v>0</v>
      </c>
      <c r="GT302" s="184">
        <v>0</v>
      </c>
      <c r="GU302" s="184">
        <v>0</v>
      </c>
      <c r="GV302" s="184">
        <v>0</v>
      </c>
      <c r="GW302" s="184">
        <v>0</v>
      </c>
      <c r="GX302" s="184"/>
      <c r="GY302" s="184">
        <f ca="1">SUM(OFFSET(GL302,,1):GX302)</f>
        <v>0</v>
      </c>
    </row>
    <row r="303" spans="1:207" s="137" customFormat="1" ht="12" hidden="1" customHeight="1">
      <c r="A303" s="172" t="str">
        <f t="shared" ca="1" si="477"/>
        <v>#hiderow</v>
      </c>
      <c r="B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61">
        <f t="shared" si="478"/>
        <v>8811</v>
      </c>
      <c r="V303" s="186">
        <v>8811</v>
      </c>
      <c r="W303" s="133"/>
      <c r="Y303" s="133"/>
      <c r="Z303" s="133"/>
      <c r="AA303" s="183">
        <f t="shared" si="479"/>
        <v>8811</v>
      </c>
      <c r="AB303" s="183" t="s">
        <v>376</v>
      </c>
      <c r="AC303" s="184"/>
      <c r="AD303" s="184">
        <v>0</v>
      </c>
      <c r="AE303" s="184">
        <v>0</v>
      </c>
      <c r="AF303" s="184">
        <v>0</v>
      </c>
      <c r="AG303" s="184">
        <v>0</v>
      </c>
      <c r="AH303" s="184">
        <v>0</v>
      </c>
      <c r="AI303" s="184">
        <v>0</v>
      </c>
      <c r="AJ303" s="184">
        <v>0</v>
      </c>
      <c r="AK303" s="184">
        <v>0</v>
      </c>
      <c r="AL303" s="184">
        <v>0</v>
      </c>
      <c r="AM303" s="184">
        <v>0</v>
      </c>
      <c r="AN303" s="184">
        <v>0</v>
      </c>
      <c r="AO303" s="184"/>
      <c r="AP303" s="184">
        <f ca="1">SUM(OFFSET(AC303,,1):AO303)</f>
        <v>0</v>
      </c>
      <c r="AQ303" s="185"/>
      <c r="AR303" s="184">
        <v>0</v>
      </c>
      <c r="AS303" s="184">
        <v>0</v>
      </c>
      <c r="AT303" s="184">
        <v>0</v>
      </c>
      <c r="AU303" s="184">
        <v>0</v>
      </c>
      <c r="AV303" s="184">
        <v>0</v>
      </c>
      <c r="AW303" s="184">
        <v>0</v>
      </c>
      <c r="AX303" s="184">
        <v>0</v>
      </c>
      <c r="AY303" s="184">
        <v>0</v>
      </c>
      <c r="AZ303" s="184">
        <v>0</v>
      </c>
      <c r="BA303" s="184">
        <v>0</v>
      </c>
      <c r="BB303" s="184">
        <v>0</v>
      </c>
      <c r="BC303" s="184">
        <v>0</v>
      </c>
      <c r="BD303" s="184"/>
      <c r="BE303" s="184">
        <f ca="1">SUM(OFFSET(AR303,,1):BD303)</f>
        <v>0</v>
      </c>
      <c r="BF303" s="185"/>
      <c r="BG303" s="184">
        <f t="shared" ca="1" si="480"/>
        <v>0</v>
      </c>
      <c r="BH303" s="184">
        <f t="shared" ca="1" si="480"/>
        <v>0</v>
      </c>
      <c r="BI303" s="184">
        <f t="shared" ca="1" si="480"/>
        <v>0</v>
      </c>
      <c r="BJ303" s="184">
        <f t="shared" ca="1" si="480"/>
        <v>0</v>
      </c>
      <c r="BK303" s="184">
        <f t="shared" ca="1" si="480"/>
        <v>0</v>
      </c>
      <c r="BL303" s="184">
        <f t="shared" ca="1" si="480"/>
        <v>0</v>
      </c>
      <c r="BM303" s="184">
        <f t="shared" ca="1" si="480"/>
        <v>0</v>
      </c>
      <c r="BN303" s="184">
        <f t="shared" ca="1" si="480"/>
        <v>0</v>
      </c>
      <c r="BO303" s="184">
        <f t="shared" ca="1" si="480"/>
        <v>0</v>
      </c>
      <c r="BP303" s="184">
        <f t="shared" ca="1" si="480"/>
        <v>0</v>
      </c>
      <c r="BQ303" s="184">
        <f t="shared" ca="1" si="480"/>
        <v>0</v>
      </c>
      <c r="BR303" s="184">
        <f t="shared" ca="1" si="480"/>
        <v>0</v>
      </c>
      <c r="BS303" s="184"/>
      <c r="BT303" s="184">
        <f ca="1">SUM(OFFSET(BG303,,1):BS303)</f>
        <v>0</v>
      </c>
      <c r="BU303" s="185"/>
      <c r="BV303" s="184">
        <v>0</v>
      </c>
      <c r="BW303" s="184">
        <v>0</v>
      </c>
      <c r="BX303" s="184">
        <v>0</v>
      </c>
      <c r="BY303" s="184">
        <v>0</v>
      </c>
      <c r="BZ303" s="184">
        <v>0</v>
      </c>
      <c r="CA303" s="184">
        <v>0</v>
      </c>
      <c r="CB303" s="184">
        <v>0</v>
      </c>
      <c r="CC303" s="184">
        <v>0</v>
      </c>
      <c r="CD303" s="184">
        <v>0</v>
      </c>
      <c r="CE303" s="184">
        <v>0</v>
      </c>
      <c r="CF303" s="184">
        <v>0</v>
      </c>
      <c r="CG303" s="184">
        <v>0</v>
      </c>
      <c r="CH303" s="184"/>
      <c r="CI303" s="184">
        <f ca="1">SUM(OFFSET(BV303,,1):CH303)</f>
        <v>0</v>
      </c>
      <c r="CJ303" s="185"/>
      <c r="CK303" s="184">
        <v>0</v>
      </c>
      <c r="CL303" s="184">
        <v>0</v>
      </c>
      <c r="CM303" s="184">
        <v>0</v>
      </c>
      <c r="CN303" s="184">
        <v>0</v>
      </c>
      <c r="CO303" s="184">
        <v>0</v>
      </c>
      <c r="CP303" s="184">
        <v>0</v>
      </c>
      <c r="CQ303" s="184">
        <v>0</v>
      </c>
      <c r="CR303" s="184">
        <v>0</v>
      </c>
      <c r="CS303" s="184">
        <v>0</v>
      </c>
      <c r="CT303" s="184">
        <v>0</v>
      </c>
      <c r="CU303" s="184">
        <v>0</v>
      </c>
      <c r="CV303" s="184">
        <v>0</v>
      </c>
      <c r="CW303" s="184"/>
      <c r="CX303" s="184">
        <f ca="1">SUM(OFFSET(CK303,,1):CW303)</f>
        <v>0</v>
      </c>
      <c r="CY303" s="185"/>
      <c r="CZ303" s="184">
        <v>0</v>
      </c>
      <c r="DA303" s="184">
        <v>0</v>
      </c>
      <c r="DB303" s="184">
        <v>0</v>
      </c>
      <c r="DC303" s="184">
        <v>0</v>
      </c>
      <c r="DD303" s="184">
        <v>0</v>
      </c>
      <c r="DE303" s="184">
        <v>0</v>
      </c>
      <c r="DF303" s="184">
        <v>0</v>
      </c>
      <c r="DG303" s="184">
        <v>0</v>
      </c>
      <c r="DH303" s="184">
        <v>0</v>
      </c>
      <c r="DI303" s="184">
        <v>0</v>
      </c>
      <c r="DJ303" s="184">
        <v>0</v>
      </c>
      <c r="DK303" s="184">
        <v>0</v>
      </c>
      <c r="DL303" s="184"/>
      <c r="DM303" s="184">
        <f ca="1">SUM(OFFSET(CZ303,,1):DL303)</f>
        <v>0</v>
      </c>
      <c r="DN303" s="185"/>
      <c r="DO303" s="184">
        <v>0</v>
      </c>
      <c r="DP303" s="184">
        <v>0</v>
      </c>
      <c r="DQ303" s="184">
        <v>0</v>
      </c>
      <c r="DR303" s="184">
        <v>0</v>
      </c>
      <c r="DS303" s="184">
        <v>0</v>
      </c>
      <c r="DT303" s="184">
        <v>0</v>
      </c>
      <c r="DU303" s="184">
        <v>0</v>
      </c>
      <c r="DV303" s="184">
        <v>0</v>
      </c>
      <c r="DW303" s="184">
        <v>0</v>
      </c>
      <c r="DX303" s="184">
        <v>0</v>
      </c>
      <c r="DY303" s="184">
        <v>0</v>
      </c>
      <c r="DZ303" s="184">
        <v>0</v>
      </c>
      <c r="EA303" s="184"/>
      <c r="EB303" s="184">
        <f ca="1">SUM(OFFSET(DO303,,1):EA303)</f>
        <v>0</v>
      </c>
      <c r="EC303" s="185"/>
      <c r="ED303" s="184">
        <v>0</v>
      </c>
      <c r="EE303" s="184">
        <v>0</v>
      </c>
      <c r="EF303" s="184">
        <v>0</v>
      </c>
      <c r="EG303" s="184">
        <v>0</v>
      </c>
      <c r="EH303" s="184">
        <v>0</v>
      </c>
      <c r="EI303" s="184">
        <v>0</v>
      </c>
      <c r="EJ303" s="184">
        <v>0</v>
      </c>
      <c r="EK303" s="184">
        <v>0</v>
      </c>
      <c r="EL303" s="184">
        <v>0</v>
      </c>
      <c r="EM303" s="184">
        <v>0</v>
      </c>
      <c r="EN303" s="184">
        <v>0</v>
      </c>
      <c r="EO303" s="184">
        <v>0</v>
      </c>
      <c r="EP303" s="184"/>
      <c r="EQ303" s="184">
        <f ca="1">SUM(OFFSET(ED303,,1):EP303)</f>
        <v>0</v>
      </c>
      <c r="ER303" s="185"/>
      <c r="ES303" s="184">
        <v>0</v>
      </c>
      <c r="ET303" s="184">
        <v>0</v>
      </c>
      <c r="EU303" s="184">
        <v>0</v>
      </c>
      <c r="EV303" s="184">
        <v>0</v>
      </c>
      <c r="EW303" s="184">
        <v>0</v>
      </c>
      <c r="EX303" s="184">
        <v>0</v>
      </c>
      <c r="EY303" s="184">
        <v>0</v>
      </c>
      <c r="EZ303" s="184">
        <v>0</v>
      </c>
      <c r="FA303" s="184">
        <v>0</v>
      </c>
      <c r="FB303" s="184">
        <v>0</v>
      </c>
      <c r="FC303" s="184">
        <v>0</v>
      </c>
      <c r="FD303" s="184">
        <v>0</v>
      </c>
      <c r="FE303" s="184"/>
      <c r="FF303" s="184">
        <f ca="1">SUM(OFFSET(ES303,,1):FE303)</f>
        <v>0</v>
      </c>
      <c r="FG303" s="185"/>
      <c r="FH303" s="184">
        <v>0</v>
      </c>
      <c r="FI303" s="184">
        <v>0</v>
      </c>
      <c r="FJ303" s="184">
        <v>0</v>
      </c>
      <c r="FK303" s="184">
        <v>0</v>
      </c>
      <c r="FL303" s="184">
        <v>0</v>
      </c>
      <c r="FM303" s="184">
        <v>0</v>
      </c>
      <c r="FN303" s="184">
        <v>0</v>
      </c>
      <c r="FO303" s="184">
        <v>0</v>
      </c>
      <c r="FP303" s="184">
        <v>0</v>
      </c>
      <c r="FQ303" s="184">
        <v>0</v>
      </c>
      <c r="FR303" s="184">
        <v>0</v>
      </c>
      <c r="FS303" s="184">
        <v>0</v>
      </c>
      <c r="FT303" s="184"/>
      <c r="FU303" s="184">
        <f ca="1">SUM(OFFSET(FH303,,1):FT303)</f>
        <v>0</v>
      </c>
      <c r="FV303" s="185"/>
      <c r="FW303" s="184">
        <v>0</v>
      </c>
      <c r="FX303" s="184">
        <v>0</v>
      </c>
      <c r="FY303" s="184">
        <v>0</v>
      </c>
      <c r="FZ303" s="184">
        <v>0</v>
      </c>
      <c r="GA303" s="184">
        <v>0</v>
      </c>
      <c r="GB303" s="184">
        <v>0</v>
      </c>
      <c r="GC303" s="184">
        <v>0</v>
      </c>
      <c r="GD303" s="184">
        <v>0</v>
      </c>
      <c r="GE303" s="184">
        <v>0</v>
      </c>
      <c r="GF303" s="184">
        <v>0</v>
      </c>
      <c r="GG303" s="184">
        <v>0</v>
      </c>
      <c r="GH303" s="184">
        <v>0</v>
      </c>
      <c r="GI303" s="184"/>
      <c r="GJ303" s="184">
        <f ca="1">SUM(OFFSET(FW303,,1):GI303)</f>
        <v>0</v>
      </c>
      <c r="GK303" s="185"/>
      <c r="GL303" s="184">
        <v>0</v>
      </c>
      <c r="GM303" s="184">
        <v>0</v>
      </c>
      <c r="GN303" s="184">
        <v>0</v>
      </c>
      <c r="GO303" s="184">
        <v>0</v>
      </c>
      <c r="GP303" s="184">
        <v>0</v>
      </c>
      <c r="GQ303" s="184">
        <v>0</v>
      </c>
      <c r="GR303" s="184">
        <v>0</v>
      </c>
      <c r="GS303" s="184">
        <v>0</v>
      </c>
      <c r="GT303" s="184">
        <v>0</v>
      </c>
      <c r="GU303" s="184">
        <v>0</v>
      </c>
      <c r="GV303" s="184">
        <v>0</v>
      </c>
      <c r="GW303" s="184">
        <v>0</v>
      </c>
      <c r="GX303" s="184"/>
      <c r="GY303" s="184">
        <f ca="1">SUM(OFFSET(GL303,,1):GX303)</f>
        <v>0</v>
      </c>
    </row>
    <row r="304" spans="1:207" s="137" customFormat="1" ht="12" hidden="1" customHeight="1">
      <c r="A304" s="172" t="str">
        <f t="shared" ca="1" si="477"/>
        <v>#hiderow</v>
      </c>
      <c r="B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61">
        <f t="shared" si="478"/>
        <v>8812</v>
      </c>
      <c r="V304" s="186">
        <v>8812</v>
      </c>
      <c r="W304" s="133"/>
      <c r="Y304" s="133"/>
      <c r="Z304" s="133"/>
      <c r="AA304" s="183">
        <f t="shared" si="479"/>
        <v>8812</v>
      </c>
      <c r="AB304" s="183" t="s">
        <v>377</v>
      </c>
      <c r="AC304" s="184"/>
      <c r="AD304" s="184">
        <v>0</v>
      </c>
      <c r="AE304" s="184">
        <v>0</v>
      </c>
      <c r="AF304" s="184">
        <v>0</v>
      </c>
      <c r="AG304" s="184">
        <v>0</v>
      </c>
      <c r="AH304" s="184">
        <v>0</v>
      </c>
      <c r="AI304" s="184">
        <v>0</v>
      </c>
      <c r="AJ304" s="184">
        <v>0</v>
      </c>
      <c r="AK304" s="184">
        <v>0</v>
      </c>
      <c r="AL304" s="184">
        <v>0</v>
      </c>
      <c r="AM304" s="184">
        <v>0</v>
      </c>
      <c r="AN304" s="184">
        <v>0</v>
      </c>
      <c r="AO304" s="184"/>
      <c r="AP304" s="184">
        <f ca="1">SUM(OFFSET(AC304,,1):AO304)</f>
        <v>0</v>
      </c>
      <c r="AQ304" s="185"/>
      <c r="AR304" s="184">
        <v>0</v>
      </c>
      <c r="AS304" s="184">
        <v>0</v>
      </c>
      <c r="AT304" s="184">
        <v>0</v>
      </c>
      <c r="AU304" s="184">
        <v>0</v>
      </c>
      <c r="AV304" s="184">
        <v>0</v>
      </c>
      <c r="AW304" s="184">
        <v>0</v>
      </c>
      <c r="AX304" s="184">
        <v>0</v>
      </c>
      <c r="AY304" s="184">
        <v>0</v>
      </c>
      <c r="AZ304" s="184">
        <v>0</v>
      </c>
      <c r="BA304" s="184">
        <v>0</v>
      </c>
      <c r="BB304" s="184">
        <v>0</v>
      </c>
      <c r="BC304" s="184">
        <v>0</v>
      </c>
      <c r="BD304" s="184"/>
      <c r="BE304" s="184">
        <f ca="1">SUM(OFFSET(AR304,,1):BD304)</f>
        <v>0</v>
      </c>
      <c r="BF304" s="185"/>
      <c r="BG304" s="184">
        <f t="shared" ca="1" si="480"/>
        <v>0</v>
      </c>
      <c r="BH304" s="184">
        <f t="shared" ca="1" si="480"/>
        <v>0</v>
      </c>
      <c r="BI304" s="184">
        <f t="shared" ca="1" si="480"/>
        <v>0</v>
      </c>
      <c r="BJ304" s="184">
        <f t="shared" ca="1" si="480"/>
        <v>0</v>
      </c>
      <c r="BK304" s="184">
        <f t="shared" ca="1" si="480"/>
        <v>0</v>
      </c>
      <c r="BL304" s="184">
        <f t="shared" ca="1" si="480"/>
        <v>0</v>
      </c>
      <c r="BM304" s="184">
        <f t="shared" ca="1" si="480"/>
        <v>0</v>
      </c>
      <c r="BN304" s="184">
        <f t="shared" ca="1" si="480"/>
        <v>0</v>
      </c>
      <c r="BO304" s="184">
        <f t="shared" ca="1" si="480"/>
        <v>0</v>
      </c>
      <c r="BP304" s="184">
        <f t="shared" ca="1" si="480"/>
        <v>0</v>
      </c>
      <c r="BQ304" s="184">
        <f t="shared" ca="1" si="480"/>
        <v>0</v>
      </c>
      <c r="BR304" s="184">
        <f t="shared" ca="1" si="480"/>
        <v>0</v>
      </c>
      <c r="BS304" s="184"/>
      <c r="BT304" s="184">
        <f ca="1">SUM(OFFSET(BG304,,1):BS304)</f>
        <v>0</v>
      </c>
      <c r="BU304" s="185"/>
      <c r="BV304" s="184">
        <v>0</v>
      </c>
      <c r="BW304" s="184">
        <v>0</v>
      </c>
      <c r="BX304" s="184">
        <v>0</v>
      </c>
      <c r="BY304" s="184">
        <v>0</v>
      </c>
      <c r="BZ304" s="184">
        <v>0</v>
      </c>
      <c r="CA304" s="184">
        <v>0</v>
      </c>
      <c r="CB304" s="184">
        <v>0</v>
      </c>
      <c r="CC304" s="184">
        <v>0</v>
      </c>
      <c r="CD304" s="184">
        <v>0</v>
      </c>
      <c r="CE304" s="184">
        <v>0</v>
      </c>
      <c r="CF304" s="184">
        <v>0</v>
      </c>
      <c r="CG304" s="184">
        <v>0</v>
      </c>
      <c r="CH304" s="184"/>
      <c r="CI304" s="184">
        <f ca="1">SUM(OFFSET(BV304,,1):CH304)</f>
        <v>0</v>
      </c>
      <c r="CJ304" s="185"/>
      <c r="CK304" s="184">
        <v>0</v>
      </c>
      <c r="CL304" s="184">
        <v>0</v>
      </c>
      <c r="CM304" s="184">
        <v>0</v>
      </c>
      <c r="CN304" s="184">
        <v>0</v>
      </c>
      <c r="CO304" s="184">
        <v>0</v>
      </c>
      <c r="CP304" s="184">
        <v>0</v>
      </c>
      <c r="CQ304" s="184">
        <v>0</v>
      </c>
      <c r="CR304" s="184">
        <v>0</v>
      </c>
      <c r="CS304" s="184">
        <v>0</v>
      </c>
      <c r="CT304" s="184">
        <v>0</v>
      </c>
      <c r="CU304" s="184">
        <v>0</v>
      </c>
      <c r="CV304" s="184">
        <v>0</v>
      </c>
      <c r="CW304" s="184"/>
      <c r="CX304" s="184">
        <f ca="1">SUM(OFFSET(CK304,,1):CW304)</f>
        <v>0</v>
      </c>
      <c r="CY304" s="185"/>
      <c r="CZ304" s="184">
        <v>0</v>
      </c>
      <c r="DA304" s="184">
        <v>0</v>
      </c>
      <c r="DB304" s="184">
        <v>0</v>
      </c>
      <c r="DC304" s="184">
        <v>0</v>
      </c>
      <c r="DD304" s="184">
        <v>0</v>
      </c>
      <c r="DE304" s="184">
        <v>0</v>
      </c>
      <c r="DF304" s="184">
        <v>0</v>
      </c>
      <c r="DG304" s="184">
        <v>0</v>
      </c>
      <c r="DH304" s="184">
        <v>0</v>
      </c>
      <c r="DI304" s="184">
        <v>0</v>
      </c>
      <c r="DJ304" s="184">
        <v>0</v>
      </c>
      <c r="DK304" s="184">
        <v>0</v>
      </c>
      <c r="DL304" s="184"/>
      <c r="DM304" s="184">
        <f ca="1">SUM(OFFSET(CZ304,,1):DL304)</f>
        <v>0</v>
      </c>
      <c r="DN304" s="185"/>
      <c r="DO304" s="184">
        <v>0</v>
      </c>
      <c r="DP304" s="184">
        <v>0</v>
      </c>
      <c r="DQ304" s="184">
        <v>0</v>
      </c>
      <c r="DR304" s="184">
        <v>0</v>
      </c>
      <c r="DS304" s="184">
        <v>0</v>
      </c>
      <c r="DT304" s="184">
        <v>0</v>
      </c>
      <c r="DU304" s="184">
        <v>0</v>
      </c>
      <c r="DV304" s="184">
        <v>0</v>
      </c>
      <c r="DW304" s="184">
        <v>0</v>
      </c>
      <c r="DX304" s="184">
        <v>0</v>
      </c>
      <c r="DY304" s="184">
        <v>0</v>
      </c>
      <c r="DZ304" s="184">
        <v>0</v>
      </c>
      <c r="EA304" s="184"/>
      <c r="EB304" s="184">
        <f ca="1">SUM(OFFSET(DO304,,1):EA304)</f>
        <v>0</v>
      </c>
      <c r="EC304" s="185"/>
      <c r="ED304" s="184">
        <v>0</v>
      </c>
      <c r="EE304" s="184">
        <v>0</v>
      </c>
      <c r="EF304" s="184">
        <v>0</v>
      </c>
      <c r="EG304" s="184">
        <v>0</v>
      </c>
      <c r="EH304" s="184">
        <v>0</v>
      </c>
      <c r="EI304" s="184">
        <v>0</v>
      </c>
      <c r="EJ304" s="184">
        <v>0</v>
      </c>
      <c r="EK304" s="184">
        <v>0</v>
      </c>
      <c r="EL304" s="184">
        <v>0</v>
      </c>
      <c r="EM304" s="184">
        <v>0</v>
      </c>
      <c r="EN304" s="184">
        <v>0</v>
      </c>
      <c r="EO304" s="184">
        <v>0</v>
      </c>
      <c r="EP304" s="184"/>
      <c r="EQ304" s="184">
        <f ca="1">SUM(OFFSET(ED304,,1):EP304)</f>
        <v>0</v>
      </c>
      <c r="ER304" s="185"/>
      <c r="ES304" s="184">
        <v>0</v>
      </c>
      <c r="ET304" s="184">
        <v>0</v>
      </c>
      <c r="EU304" s="184">
        <v>0</v>
      </c>
      <c r="EV304" s="184">
        <v>0</v>
      </c>
      <c r="EW304" s="184">
        <v>0</v>
      </c>
      <c r="EX304" s="184">
        <v>0</v>
      </c>
      <c r="EY304" s="184">
        <v>0</v>
      </c>
      <c r="EZ304" s="184">
        <v>0</v>
      </c>
      <c r="FA304" s="184">
        <v>0</v>
      </c>
      <c r="FB304" s="184">
        <v>0</v>
      </c>
      <c r="FC304" s="184">
        <v>0</v>
      </c>
      <c r="FD304" s="184">
        <v>0</v>
      </c>
      <c r="FE304" s="184"/>
      <c r="FF304" s="184">
        <f ca="1">SUM(OFFSET(ES304,,1):FE304)</f>
        <v>0</v>
      </c>
      <c r="FG304" s="185"/>
      <c r="FH304" s="184">
        <v>0</v>
      </c>
      <c r="FI304" s="184">
        <v>0</v>
      </c>
      <c r="FJ304" s="184">
        <v>0</v>
      </c>
      <c r="FK304" s="184">
        <v>0</v>
      </c>
      <c r="FL304" s="184">
        <v>0</v>
      </c>
      <c r="FM304" s="184">
        <v>0</v>
      </c>
      <c r="FN304" s="184">
        <v>0</v>
      </c>
      <c r="FO304" s="184">
        <v>0</v>
      </c>
      <c r="FP304" s="184">
        <v>0</v>
      </c>
      <c r="FQ304" s="184">
        <v>0</v>
      </c>
      <c r="FR304" s="184">
        <v>0</v>
      </c>
      <c r="FS304" s="184">
        <v>0</v>
      </c>
      <c r="FT304" s="184"/>
      <c r="FU304" s="184">
        <f ca="1">SUM(OFFSET(FH304,,1):FT304)</f>
        <v>0</v>
      </c>
      <c r="FV304" s="185"/>
      <c r="FW304" s="184">
        <v>0</v>
      </c>
      <c r="FX304" s="184">
        <v>0</v>
      </c>
      <c r="FY304" s="184">
        <v>0</v>
      </c>
      <c r="FZ304" s="184">
        <v>0</v>
      </c>
      <c r="GA304" s="184">
        <v>0</v>
      </c>
      <c r="GB304" s="184">
        <v>0</v>
      </c>
      <c r="GC304" s="184">
        <v>0</v>
      </c>
      <c r="GD304" s="184">
        <v>0</v>
      </c>
      <c r="GE304" s="184">
        <v>0</v>
      </c>
      <c r="GF304" s="184">
        <v>0</v>
      </c>
      <c r="GG304" s="184">
        <v>0</v>
      </c>
      <c r="GH304" s="184">
        <v>0</v>
      </c>
      <c r="GI304" s="184"/>
      <c r="GJ304" s="184">
        <f ca="1">SUM(OFFSET(FW304,,1):GI304)</f>
        <v>0</v>
      </c>
      <c r="GK304" s="185"/>
      <c r="GL304" s="184">
        <v>0</v>
      </c>
      <c r="GM304" s="184">
        <v>0</v>
      </c>
      <c r="GN304" s="184">
        <v>0</v>
      </c>
      <c r="GO304" s="184">
        <v>0</v>
      </c>
      <c r="GP304" s="184">
        <v>0</v>
      </c>
      <c r="GQ304" s="184">
        <v>0</v>
      </c>
      <c r="GR304" s="184">
        <v>0</v>
      </c>
      <c r="GS304" s="184">
        <v>0</v>
      </c>
      <c r="GT304" s="184">
        <v>0</v>
      </c>
      <c r="GU304" s="184">
        <v>0</v>
      </c>
      <c r="GV304" s="184">
        <v>0</v>
      </c>
      <c r="GW304" s="184">
        <v>0</v>
      </c>
      <c r="GX304" s="184"/>
      <c r="GY304" s="184">
        <f ca="1">SUM(OFFSET(GL304,,1):GX304)</f>
        <v>0</v>
      </c>
    </row>
    <row r="305" spans="1:207" s="137" customFormat="1" ht="12" hidden="1" customHeight="1">
      <c r="A305" s="172" t="str">
        <f t="shared" ca="1" si="477"/>
        <v>#hiderow</v>
      </c>
      <c r="B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61">
        <f t="shared" si="478"/>
        <v>8813</v>
      </c>
      <c r="V305" s="186">
        <v>8813</v>
      </c>
      <c r="W305" s="133"/>
      <c r="Y305" s="133"/>
      <c r="Z305" s="133"/>
      <c r="AA305" s="183">
        <f t="shared" si="479"/>
        <v>8813</v>
      </c>
      <c r="AB305" s="183" t="s">
        <v>378</v>
      </c>
      <c r="AC305" s="184"/>
      <c r="AD305" s="184">
        <v>0</v>
      </c>
      <c r="AE305" s="184">
        <v>0</v>
      </c>
      <c r="AF305" s="184">
        <v>0</v>
      </c>
      <c r="AG305" s="184">
        <v>0</v>
      </c>
      <c r="AH305" s="184">
        <v>0</v>
      </c>
      <c r="AI305" s="184">
        <v>0</v>
      </c>
      <c r="AJ305" s="184">
        <v>0</v>
      </c>
      <c r="AK305" s="184">
        <v>0</v>
      </c>
      <c r="AL305" s="184">
        <v>0</v>
      </c>
      <c r="AM305" s="184">
        <v>0</v>
      </c>
      <c r="AN305" s="184">
        <v>0</v>
      </c>
      <c r="AO305" s="184"/>
      <c r="AP305" s="184">
        <f ca="1">SUM(OFFSET(AC305,,1):AO305)</f>
        <v>0</v>
      </c>
      <c r="AQ305" s="185"/>
      <c r="AR305" s="184">
        <v>0</v>
      </c>
      <c r="AS305" s="184">
        <v>0</v>
      </c>
      <c r="AT305" s="184">
        <v>0</v>
      </c>
      <c r="AU305" s="184">
        <v>0</v>
      </c>
      <c r="AV305" s="184">
        <v>0</v>
      </c>
      <c r="AW305" s="184">
        <v>0</v>
      </c>
      <c r="AX305" s="184">
        <v>0</v>
      </c>
      <c r="AY305" s="184">
        <v>0</v>
      </c>
      <c r="AZ305" s="184">
        <v>0</v>
      </c>
      <c r="BA305" s="184">
        <v>0</v>
      </c>
      <c r="BB305" s="184">
        <v>0</v>
      </c>
      <c r="BC305" s="184">
        <v>0</v>
      </c>
      <c r="BD305" s="184"/>
      <c r="BE305" s="184">
        <f ca="1">SUM(OFFSET(AR305,,1):BD305)</f>
        <v>0</v>
      </c>
      <c r="BF305" s="185"/>
      <c r="BG305" s="184">
        <f t="shared" ca="1" si="480"/>
        <v>0</v>
      </c>
      <c r="BH305" s="184">
        <f t="shared" ca="1" si="480"/>
        <v>0</v>
      </c>
      <c r="BI305" s="184">
        <f t="shared" ca="1" si="480"/>
        <v>0</v>
      </c>
      <c r="BJ305" s="184">
        <f t="shared" ca="1" si="480"/>
        <v>0</v>
      </c>
      <c r="BK305" s="184">
        <f t="shared" ca="1" si="480"/>
        <v>0</v>
      </c>
      <c r="BL305" s="184">
        <f t="shared" ca="1" si="480"/>
        <v>0</v>
      </c>
      <c r="BM305" s="184">
        <f t="shared" ca="1" si="480"/>
        <v>0</v>
      </c>
      <c r="BN305" s="184">
        <f t="shared" ca="1" si="480"/>
        <v>0</v>
      </c>
      <c r="BO305" s="184">
        <f t="shared" ca="1" si="480"/>
        <v>0</v>
      </c>
      <c r="BP305" s="184">
        <f t="shared" ca="1" si="480"/>
        <v>0</v>
      </c>
      <c r="BQ305" s="184">
        <f t="shared" ca="1" si="480"/>
        <v>0</v>
      </c>
      <c r="BR305" s="184">
        <f t="shared" ca="1" si="480"/>
        <v>0</v>
      </c>
      <c r="BS305" s="184"/>
      <c r="BT305" s="184">
        <f ca="1">SUM(OFFSET(BG305,,1):BS305)</f>
        <v>0</v>
      </c>
      <c r="BU305" s="185"/>
      <c r="BV305" s="184">
        <v>0</v>
      </c>
      <c r="BW305" s="184">
        <v>0</v>
      </c>
      <c r="BX305" s="184">
        <v>0</v>
      </c>
      <c r="BY305" s="184">
        <v>0</v>
      </c>
      <c r="BZ305" s="184">
        <v>0</v>
      </c>
      <c r="CA305" s="184">
        <v>0</v>
      </c>
      <c r="CB305" s="184">
        <v>0</v>
      </c>
      <c r="CC305" s="184">
        <v>0</v>
      </c>
      <c r="CD305" s="184">
        <v>0</v>
      </c>
      <c r="CE305" s="184">
        <v>0</v>
      </c>
      <c r="CF305" s="184">
        <v>0</v>
      </c>
      <c r="CG305" s="184">
        <v>0</v>
      </c>
      <c r="CH305" s="184"/>
      <c r="CI305" s="184">
        <f ca="1">SUM(OFFSET(BV305,,1):CH305)</f>
        <v>0</v>
      </c>
      <c r="CJ305" s="185"/>
      <c r="CK305" s="184">
        <v>0</v>
      </c>
      <c r="CL305" s="184">
        <v>0</v>
      </c>
      <c r="CM305" s="184">
        <v>0</v>
      </c>
      <c r="CN305" s="184">
        <v>0</v>
      </c>
      <c r="CO305" s="184">
        <v>0</v>
      </c>
      <c r="CP305" s="184">
        <v>0</v>
      </c>
      <c r="CQ305" s="184">
        <v>0</v>
      </c>
      <c r="CR305" s="184">
        <v>0</v>
      </c>
      <c r="CS305" s="184">
        <v>0</v>
      </c>
      <c r="CT305" s="184">
        <v>0</v>
      </c>
      <c r="CU305" s="184">
        <v>0</v>
      </c>
      <c r="CV305" s="184">
        <v>0</v>
      </c>
      <c r="CW305" s="184"/>
      <c r="CX305" s="184">
        <f ca="1">SUM(OFFSET(CK305,,1):CW305)</f>
        <v>0</v>
      </c>
      <c r="CY305" s="185"/>
      <c r="CZ305" s="184">
        <v>0</v>
      </c>
      <c r="DA305" s="184">
        <v>0</v>
      </c>
      <c r="DB305" s="184">
        <v>0</v>
      </c>
      <c r="DC305" s="184">
        <v>0</v>
      </c>
      <c r="DD305" s="184">
        <v>0</v>
      </c>
      <c r="DE305" s="184">
        <v>0</v>
      </c>
      <c r="DF305" s="184">
        <v>0</v>
      </c>
      <c r="DG305" s="184">
        <v>0</v>
      </c>
      <c r="DH305" s="184">
        <v>0</v>
      </c>
      <c r="DI305" s="184">
        <v>0</v>
      </c>
      <c r="DJ305" s="184">
        <v>0</v>
      </c>
      <c r="DK305" s="184">
        <v>0</v>
      </c>
      <c r="DL305" s="184"/>
      <c r="DM305" s="184">
        <f ca="1">SUM(OFFSET(CZ305,,1):DL305)</f>
        <v>0</v>
      </c>
      <c r="DN305" s="185"/>
      <c r="DO305" s="184">
        <v>0</v>
      </c>
      <c r="DP305" s="184">
        <v>0</v>
      </c>
      <c r="DQ305" s="184">
        <v>0</v>
      </c>
      <c r="DR305" s="184">
        <v>0</v>
      </c>
      <c r="DS305" s="184">
        <v>0</v>
      </c>
      <c r="DT305" s="184">
        <v>0</v>
      </c>
      <c r="DU305" s="184">
        <v>0</v>
      </c>
      <c r="DV305" s="184">
        <v>0</v>
      </c>
      <c r="DW305" s="184">
        <v>0</v>
      </c>
      <c r="DX305" s="184">
        <v>0</v>
      </c>
      <c r="DY305" s="184">
        <v>0</v>
      </c>
      <c r="DZ305" s="184">
        <v>0</v>
      </c>
      <c r="EA305" s="184"/>
      <c r="EB305" s="184">
        <f ca="1">SUM(OFFSET(DO305,,1):EA305)</f>
        <v>0</v>
      </c>
      <c r="EC305" s="185"/>
      <c r="ED305" s="184">
        <v>0</v>
      </c>
      <c r="EE305" s="184">
        <v>0</v>
      </c>
      <c r="EF305" s="184">
        <v>0</v>
      </c>
      <c r="EG305" s="184">
        <v>0</v>
      </c>
      <c r="EH305" s="184">
        <v>0</v>
      </c>
      <c r="EI305" s="184">
        <v>0</v>
      </c>
      <c r="EJ305" s="184">
        <v>0</v>
      </c>
      <c r="EK305" s="184">
        <v>0</v>
      </c>
      <c r="EL305" s="184">
        <v>0</v>
      </c>
      <c r="EM305" s="184">
        <v>0</v>
      </c>
      <c r="EN305" s="184">
        <v>0</v>
      </c>
      <c r="EO305" s="184">
        <v>0</v>
      </c>
      <c r="EP305" s="184"/>
      <c r="EQ305" s="184">
        <f ca="1">SUM(OFFSET(ED305,,1):EP305)</f>
        <v>0</v>
      </c>
      <c r="ER305" s="185"/>
      <c r="ES305" s="184">
        <v>0</v>
      </c>
      <c r="ET305" s="184">
        <v>0</v>
      </c>
      <c r="EU305" s="184">
        <v>0</v>
      </c>
      <c r="EV305" s="184">
        <v>0</v>
      </c>
      <c r="EW305" s="184">
        <v>0</v>
      </c>
      <c r="EX305" s="184">
        <v>0</v>
      </c>
      <c r="EY305" s="184">
        <v>0</v>
      </c>
      <c r="EZ305" s="184">
        <v>0</v>
      </c>
      <c r="FA305" s="184">
        <v>0</v>
      </c>
      <c r="FB305" s="184">
        <v>0</v>
      </c>
      <c r="FC305" s="184">
        <v>0</v>
      </c>
      <c r="FD305" s="184">
        <v>0</v>
      </c>
      <c r="FE305" s="184"/>
      <c r="FF305" s="184">
        <f ca="1">SUM(OFFSET(ES305,,1):FE305)</f>
        <v>0</v>
      </c>
      <c r="FG305" s="185"/>
      <c r="FH305" s="184">
        <v>0</v>
      </c>
      <c r="FI305" s="184">
        <v>0</v>
      </c>
      <c r="FJ305" s="184">
        <v>0</v>
      </c>
      <c r="FK305" s="184">
        <v>0</v>
      </c>
      <c r="FL305" s="184">
        <v>0</v>
      </c>
      <c r="FM305" s="184">
        <v>0</v>
      </c>
      <c r="FN305" s="184">
        <v>0</v>
      </c>
      <c r="FO305" s="184">
        <v>0</v>
      </c>
      <c r="FP305" s="184">
        <v>0</v>
      </c>
      <c r="FQ305" s="184">
        <v>0</v>
      </c>
      <c r="FR305" s="184">
        <v>0</v>
      </c>
      <c r="FS305" s="184">
        <v>0</v>
      </c>
      <c r="FT305" s="184"/>
      <c r="FU305" s="184">
        <f ca="1">SUM(OFFSET(FH305,,1):FT305)</f>
        <v>0</v>
      </c>
      <c r="FV305" s="185"/>
      <c r="FW305" s="184">
        <v>0</v>
      </c>
      <c r="FX305" s="184">
        <v>0</v>
      </c>
      <c r="FY305" s="184">
        <v>0</v>
      </c>
      <c r="FZ305" s="184">
        <v>0</v>
      </c>
      <c r="GA305" s="184">
        <v>0</v>
      </c>
      <c r="GB305" s="184">
        <v>0</v>
      </c>
      <c r="GC305" s="184">
        <v>0</v>
      </c>
      <c r="GD305" s="184">
        <v>0</v>
      </c>
      <c r="GE305" s="184">
        <v>0</v>
      </c>
      <c r="GF305" s="184">
        <v>0</v>
      </c>
      <c r="GG305" s="184">
        <v>0</v>
      </c>
      <c r="GH305" s="184">
        <v>0</v>
      </c>
      <c r="GI305" s="184"/>
      <c r="GJ305" s="184">
        <f ca="1">SUM(OFFSET(FW305,,1):GI305)</f>
        <v>0</v>
      </c>
      <c r="GK305" s="185"/>
      <c r="GL305" s="184">
        <v>0</v>
      </c>
      <c r="GM305" s="184">
        <v>0</v>
      </c>
      <c r="GN305" s="184">
        <v>0</v>
      </c>
      <c r="GO305" s="184">
        <v>0</v>
      </c>
      <c r="GP305" s="184">
        <v>0</v>
      </c>
      <c r="GQ305" s="184">
        <v>0</v>
      </c>
      <c r="GR305" s="184">
        <v>0</v>
      </c>
      <c r="GS305" s="184">
        <v>0</v>
      </c>
      <c r="GT305" s="184">
        <v>0</v>
      </c>
      <c r="GU305" s="184">
        <v>0</v>
      </c>
      <c r="GV305" s="184">
        <v>0</v>
      </c>
      <c r="GW305" s="184">
        <v>0</v>
      </c>
      <c r="GX305" s="184"/>
      <c r="GY305" s="184">
        <f ca="1">SUM(OFFSET(GL305,,1):GX305)</f>
        <v>0</v>
      </c>
    </row>
    <row r="306" spans="1:207" s="137" customFormat="1" ht="12" hidden="1" customHeight="1">
      <c r="A306" s="172" t="str">
        <f t="shared" ca="1" si="477"/>
        <v>#hiderow</v>
      </c>
      <c r="B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61">
        <f t="shared" si="478"/>
        <v>8814</v>
      </c>
      <c r="V306" s="186">
        <v>8814</v>
      </c>
      <c r="W306" s="133"/>
      <c r="Y306" s="133"/>
      <c r="Z306" s="133"/>
      <c r="AA306" s="183">
        <f t="shared" si="479"/>
        <v>8814</v>
      </c>
      <c r="AB306" s="183" t="s">
        <v>379</v>
      </c>
      <c r="AC306" s="184"/>
      <c r="AD306" s="184">
        <v>0</v>
      </c>
      <c r="AE306" s="184">
        <v>0</v>
      </c>
      <c r="AF306" s="184">
        <v>0</v>
      </c>
      <c r="AG306" s="184">
        <v>0</v>
      </c>
      <c r="AH306" s="184">
        <v>0</v>
      </c>
      <c r="AI306" s="184">
        <v>0</v>
      </c>
      <c r="AJ306" s="184">
        <v>0</v>
      </c>
      <c r="AK306" s="184">
        <v>0</v>
      </c>
      <c r="AL306" s="184">
        <v>0</v>
      </c>
      <c r="AM306" s="184">
        <v>0</v>
      </c>
      <c r="AN306" s="184">
        <v>0</v>
      </c>
      <c r="AO306" s="184"/>
      <c r="AP306" s="184">
        <f ca="1">SUM(OFFSET(AC306,,1):AO306)</f>
        <v>0</v>
      </c>
      <c r="AQ306" s="185"/>
      <c r="AR306" s="184">
        <v>0</v>
      </c>
      <c r="AS306" s="184">
        <v>0</v>
      </c>
      <c r="AT306" s="184">
        <v>0</v>
      </c>
      <c r="AU306" s="184">
        <v>0</v>
      </c>
      <c r="AV306" s="184">
        <v>0</v>
      </c>
      <c r="AW306" s="184">
        <v>0</v>
      </c>
      <c r="AX306" s="184">
        <v>0</v>
      </c>
      <c r="AY306" s="184">
        <v>0</v>
      </c>
      <c r="AZ306" s="184">
        <v>0</v>
      </c>
      <c r="BA306" s="184">
        <v>0</v>
      </c>
      <c r="BB306" s="184">
        <v>0</v>
      </c>
      <c r="BC306" s="184">
        <v>0</v>
      </c>
      <c r="BD306" s="184"/>
      <c r="BE306" s="184">
        <f ca="1">SUM(OFFSET(AR306,,1):BD306)</f>
        <v>0</v>
      </c>
      <c r="BF306" s="185"/>
      <c r="BG306" s="184">
        <f t="shared" ca="1" si="480"/>
        <v>0</v>
      </c>
      <c r="BH306" s="184">
        <f t="shared" ca="1" si="480"/>
        <v>0</v>
      </c>
      <c r="BI306" s="184">
        <f t="shared" ca="1" si="480"/>
        <v>0</v>
      </c>
      <c r="BJ306" s="184">
        <f t="shared" ca="1" si="480"/>
        <v>0</v>
      </c>
      <c r="BK306" s="184">
        <f t="shared" ca="1" si="480"/>
        <v>0</v>
      </c>
      <c r="BL306" s="184">
        <f t="shared" ca="1" si="480"/>
        <v>0</v>
      </c>
      <c r="BM306" s="184">
        <f t="shared" ca="1" si="480"/>
        <v>0</v>
      </c>
      <c r="BN306" s="184">
        <f t="shared" ca="1" si="480"/>
        <v>0</v>
      </c>
      <c r="BO306" s="184">
        <f t="shared" ca="1" si="480"/>
        <v>0</v>
      </c>
      <c r="BP306" s="184">
        <f t="shared" ca="1" si="480"/>
        <v>0</v>
      </c>
      <c r="BQ306" s="184">
        <f t="shared" ca="1" si="480"/>
        <v>0</v>
      </c>
      <c r="BR306" s="184">
        <f t="shared" ca="1" si="480"/>
        <v>0</v>
      </c>
      <c r="BS306" s="184"/>
      <c r="BT306" s="184">
        <f ca="1">SUM(OFFSET(BG306,,1):BS306)</f>
        <v>0</v>
      </c>
      <c r="BU306" s="185"/>
      <c r="BV306" s="184">
        <v>0</v>
      </c>
      <c r="BW306" s="184">
        <v>0</v>
      </c>
      <c r="BX306" s="184">
        <v>0</v>
      </c>
      <c r="BY306" s="184">
        <v>0</v>
      </c>
      <c r="BZ306" s="184">
        <v>0</v>
      </c>
      <c r="CA306" s="184">
        <v>0</v>
      </c>
      <c r="CB306" s="184">
        <v>0</v>
      </c>
      <c r="CC306" s="184">
        <v>0</v>
      </c>
      <c r="CD306" s="184">
        <v>0</v>
      </c>
      <c r="CE306" s="184">
        <v>0</v>
      </c>
      <c r="CF306" s="184">
        <v>0</v>
      </c>
      <c r="CG306" s="184">
        <v>0</v>
      </c>
      <c r="CH306" s="184"/>
      <c r="CI306" s="184">
        <f ca="1">SUM(OFFSET(BV306,,1):CH306)</f>
        <v>0</v>
      </c>
      <c r="CJ306" s="185"/>
      <c r="CK306" s="184">
        <v>0</v>
      </c>
      <c r="CL306" s="184">
        <v>0</v>
      </c>
      <c r="CM306" s="184">
        <v>0</v>
      </c>
      <c r="CN306" s="184">
        <v>0</v>
      </c>
      <c r="CO306" s="184">
        <v>0</v>
      </c>
      <c r="CP306" s="184">
        <v>0</v>
      </c>
      <c r="CQ306" s="184">
        <v>0</v>
      </c>
      <c r="CR306" s="184">
        <v>0</v>
      </c>
      <c r="CS306" s="184">
        <v>0</v>
      </c>
      <c r="CT306" s="184">
        <v>0</v>
      </c>
      <c r="CU306" s="184">
        <v>0</v>
      </c>
      <c r="CV306" s="184">
        <v>0</v>
      </c>
      <c r="CW306" s="184"/>
      <c r="CX306" s="184">
        <f ca="1">SUM(OFFSET(CK306,,1):CW306)</f>
        <v>0</v>
      </c>
      <c r="CY306" s="185"/>
      <c r="CZ306" s="184">
        <v>0</v>
      </c>
      <c r="DA306" s="184">
        <v>0</v>
      </c>
      <c r="DB306" s="184">
        <v>0</v>
      </c>
      <c r="DC306" s="184">
        <v>0</v>
      </c>
      <c r="DD306" s="184">
        <v>0</v>
      </c>
      <c r="DE306" s="184">
        <v>0</v>
      </c>
      <c r="DF306" s="184">
        <v>0</v>
      </c>
      <c r="DG306" s="184">
        <v>0</v>
      </c>
      <c r="DH306" s="184">
        <v>0</v>
      </c>
      <c r="DI306" s="184">
        <v>0</v>
      </c>
      <c r="DJ306" s="184">
        <v>0</v>
      </c>
      <c r="DK306" s="184">
        <v>0</v>
      </c>
      <c r="DL306" s="184"/>
      <c r="DM306" s="184">
        <f ca="1">SUM(OFFSET(CZ306,,1):DL306)</f>
        <v>0</v>
      </c>
      <c r="DN306" s="185"/>
      <c r="DO306" s="184">
        <v>0</v>
      </c>
      <c r="DP306" s="184">
        <v>0</v>
      </c>
      <c r="DQ306" s="184">
        <v>0</v>
      </c>
      <c r="DR306" s="184">
        <v>0</v>
      </c>
      <c r="DS306" s="184">
        <v>0</v>
      </c>
      <c r="DT306" s="184">
        <v>0</v>
      </c>
      <c r="DU306" s="184">
        <v>0</v>
      </c>
      <c r="DV306" s="184">
        <v>0</v>
      </c>
      <c r="DW306" s="184">
        <v>0</v>
      </c>
      <c r="DX306" s="184">
        <v>0</v>
      </c>
      <c r="DY306" s="184">
        <v>0</v>
      </c>
      <c r="DZ306" s="184">
        <v>0</v>
      </c>
      <c r="EA306" s="184"/>
      <c r="EB306" s="184">
        <f ca="1">SUM(OFFSET(DO306,,1):EA306)</f>
        <v>0</v>
      </c>
      <c r="EC306" s="185"/>
      <c r="ED306" s="184">
        <v>0</v>
      </c>
      <c r="EE306" s="184">
        <v>0</v>
      </c>
      <c r="EF306" s="184">
        <v>0</v>
      </c>
      <c r="EG306" s="184">
        <v>0</v>
      </c>
      <c r="EH306" s="184">
        <v>0</v>
      </c>
      <c r="EI306" s="184">
        <v>0</v>
      </c>
      <c r="EJ306" s="184">
        <v>0</v>
      </c>
      <c r="EK306" s="184">
        <v>0</v>
      </c>
      <c r="EL306" s="184">
        <v>0</v>
      </c>
      <c r="EM306" s="184">
        <v>0</v>
      </c>
      <c r="EN306" s="184">
        <v>0</v>
      </c>
      <c r="EO306" s="184">
        <v>0</v>
      </c>
      <c r="EP306" s="184"/>
      <c r="EQ306" s="184">
        <f ca="1">SUM(OFFSET(ED306,,1):EP306)</f>
        <v>0</v>
      </c>
      <c r="ER306" s="185"/>
      <c r="ES306" s="184">
        <v>0</v>
      </c>
      <c r="ET306" s="184">
        <v>0</v>
      </c>
      <c r="EU306" s="184">
        <v>0</v>
      </c>
      <c r="EV306" s="184">
        <v>0</v>
      </c>
      <c r="EW306" s="184">
        <v>0</v>
      </c>
      <c r="EX306" s="184">
        <v>0</v>
      </c>
      <c r="EY306" s="184">
        <v>0</v>
      </c>
      <c r="EZ306" s="184">
        <v>0</v>
      </c>
      <c r="FA306" s="184">
        <v>0</v>
      </c>
      <c r="FB306" s="184">
        <v>0</v>
      </c>
      <c r="FC306" s="184">
        <v>0</v>
      </c>
      <c r="FD306" s="184">
        <v>0</v>
      </c>
      <c r="FE306" s="184"/>
      <c r="FF306" s="184">
        <f ca="1">SUM(OFFSET(ES306,,1):FE306)</f>
        <v>0</v>
      </c>
      <c r="FG306" s="185"/>
      <c r="FH306" s="184">
        <v>0</v>
      </c>
      <c r="FI306" s="184">
        <v>0</v>
      </c>
      <c r="FJ306" s="184">
        <v>0</v>
      </c>
      <c r="FK306" s="184">
        <v>0</v>
      </c>
      <c r="FL306" s="184">
        <v>0</v>
      </c>
      <c r="FM306" s="184">
        <v>0</v>
      </c>
      <c r="FN306" s="184">
        <v>0</v>
      </c>
      <c r="FO306" s="184">
        <v>0</v>
      </c>
      <c r="FP306" s="184">
        <v>0</v>
      </c>
      <c r="FQ306" s="184">
        <v>0</v>
      </c>
      <c r="FR306" s="184">
        <v>0</v>
      </c>
      <c r="FS306" s="184">
        <v>0</v>
      </c>
      <c r="FT306" s="184"/>
      <c r="FU306" s="184">
        <f ca="1">SUM(OFFSET(FH306,,1):FT306)</f>
        <v>0</v>
      </c>
      <c r="FV306" s="185"/>
      <c r="FW306" s="184">
        <v>0</v>
      </c>
      <c r="FX306" s="184">
        <v>0</v>
      </c>
      <c r="FY306" s="184">
        <v>0</v>
      </c>
      <c r="FZ306" s="184">
        <v>0</v>
      </c>
      <c r="GA306" s="184">
        <v>0</v>
      </c>
      <c r="GB306" s="184">
        <v>0</v>
      </c>
      <c r="GC306" s="184">
        <v>0</v>
      </c>
      <c r="GD306" s="184">
        <v>0</v>
      </c>
      <c r="GE306" s="184">
        <v>0</v>
      </c>
      <c r="GF306" s="184">
        <v>0</v>
      </c>
      <c r="GG306" s="184">
        <v>0</v>
      </c>
      <c r="GH306" s="184">
        <v>0</v>
      </c>
      <c r="GI306" s="184"/>
      <c r="GJ306" s="184">
        <f ca="1">SUM(OFFSET(FW306,,1):GI306)</f>
        <v>0</v>
      </c>
      <c r="GK306" s="185"/>
      <c r="GL306" s="184">
        <v>0</v>
      </c>
      <c r="GM306" s="184">
        <v>0</v>
      </c>
      <c r="GN306" s="184">
        <v>0</v>
      </c>
      <c r="GO306" s="184">
        <v>0</v>
      </c>
      <c r="GP306" s="184">
        <v>0</v>
      </c>
      <c r="GQ306" s="184">
        <v>0</v>
      </c>
      <c r="GR306" s="184">
        <v>0</v>
      </c>
      <c r="GS306" s="184">
        <v>0</v>
      </c>
      <c r="GT306" s="184">
        <v>0</v>
      </c>
      <c r="GU306" s="184">
        <v>0</v>
      </c>
      <c r="GV306" s="184">
        <v>0</v>
      </c>
      <c r="GW306" s="184">
        <v>0</v>
      </c>
      <c r="GX306" s="184"/>
      <c r="GY306" s="184">
        <f ca="1">SUM(OFFSET(GL306,,1):GX306)</f>
        <v>0</v>
      </c>
    </row>
    <row r="307" spans="1:207" s="137" customFormat="1" ht="12" hidden="1" customHeight="1">
      <c r="A307" s="172" t="str">
        <f t="shared" ca="1" si="477"/>
        <v>#hiderow</v>
      </c>
      <c r="B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61">
        <f t="shared" si="478"/>
        <v>8815</v>
      </c>
      <c r="V307" s="186">
        <v>8815</v>
      </c>
      <c r="W307" s="133"/>
      <c r="Y307" s="133"/>
      <c r="Z307" s="133"/>
      <c r="AA307" s="183">
        <f t="shared" si="479"/>
        <v>8815</v>
      </c>
      <c r="AB307" s="183" t="s">
        <v>380</v>
      </c>
      <c r="AC307" s="184"/>
      <c r="AD307" s="184">
        <v>0</v>
      </c>
      <c r="AE307" s="184">
        <v>0</v>
      </c>
      <c r="AF307" s="184">
        <v>0</v>
      </c>
      <c r="AG307" s="184">
        <v>0</v>
      </c>
      <c r="AH307" s="184">
        <v>0</v>
      </c>
      <c r="AI307" s="184">
        <v>0</v>
      </c>
      <c r="AJ307" s="184">
        <v>0</v>
      </c>
      <c r="AK307" s="184">
        <v>0</v>
      </c>
      <c r="AL307" s="184">
        <v>0</v>
      </c>
      <c r="AM307" s="184">
        <v>0</v>
      </c>
      <c r="AN307" s="184">
        <v>0</v>
      </c>
      <c r="AO307" s="184"/>
      <c r="AP307" s="184">
        <f ca="1">SUM(OFFSET(AC307,,1):AO307)</f>
        <v>0</v>
      </c>
      <c r="AQ307" s="185"/>
      <c r="AR307" s="184">
        <v>0</v>
      </c>
      <c r="AS307" s="184">
        <v>0</v>
      </c>
      <c r="AT307" s="184">
        <v>0</v>
      </c>
      <c r="AU307" s="184">
        <v>0</v>
      </c>
      <c r="AV307" s="184">
        <v>0</v>
      </c>
      <c r="AW307" s="184">
        <v>0</v>
      </c>
      <c r="AX307" s="184">
        <v>0</v>
      </c>
      <c r="AY307" s="184">
        <v>0</v>
      </c>
      <c r="AZ307" s="184">
        <v>0</v>
      </c>
      <c r="BA307" s="184">
        <v>0</v>
      </c>
      <c r="BB307" s="184">
        <v>0</v>
      </c>
      <c r="BC307" s="184">
        <v>0</v>
      </c>
      <c r="BD307" s="184"/>
      <c r="BE307" s="184">
        <f ca="1">SUM(OFFSET(AR307,,1):BD307)</f>
        <v>0</v>
      </c>
      <c r="BF307" s="185"/>
      <c r="BG307" s="184">
        <f t="shared" ca="1" si="480"/>
        <v>0</v>
      </c>
      <c r="BH307" s="184">
        <f t="shared" ca="1" si="480"/>
        <v>0</v>
      </c>
      <c r="BI307" s="184">
        <f t="shared" ca="1" si="480"/>
        <v>0</v>
      </c>
      <c r="BJ307" s="184">
        <f t="shared" ca="1" si="480"/>
        <v>0</v>
      </c>
      <c r="BK307" s="184">
        <f t="shared" ca="1" si="480"/>
        <v>0</v>
      </c>
      <c r="BL307" s="184">
        <f t="shared" ca="1" si="480"/>
        <v>0</v>
      </c>
      <c r="BM307" s="184">
        <f t="shared" ca="1" si="480"/>
        <v>0</v>
      </c>
      <c r="BN307" s="184">
        <f t="shared" ca="1" si="480"/>
        <v>0</v>
      </c>
      <c r="BO307" s="184">
        <f t="shared" ca="1" si="480"/>
        <v>0</v>
      </c>
      <c r="BP307" s="184">
        <f t="shared" ca="1" si="480"/>
        <v>0</v>
      </c>
      <c r="BQ307" s="184">
        <f t="shared" ca="1" si="480"/>
        <v>0</v>
      </c>
      <c r="BR307" s="184">
        <f t="shared" ca="1" si="480"/>
        <v>0</v>
      </c>
      <c r="BS307" s="184"/>
      <c r="BT307" s="184">
        <f ca="1">SUM(OFFSET(BG307,,1):BS307)</f>
        <v>0</v>
      </c>
      <c r="BU307" s="185"/>
      <c r="BV307" s="184">
        <v>0</v>
      </c>
      <c r="BW307" s="184">
        <v>0</v>
      </c>
      <c r="BX307" s="184">
        <v>0</v>
      </c>
      <c r="BY307" s="184">
        <v>0</v>
      </c>
      <c r="BZ307" s="184">
        <v>0</v>
      </c>
      <c r="CA307" s="184">
        <v>0</v>
      </c>
      <c r="CB307" s="184">
        <v>0</v>
      </c>
      <c r="CC307" s="184">
        <v>0</v>
      </c>
      <c r="CD307" s="184">
        <v>0</v>
      </c>
      <c r="CE307" s="184">
        <v>0</v>
      </c>
      <c r="CF307" s="184">
        <v>0</v>
      </c>
      <c r="CG307" s="184">
        <v>0</v>
      </c>
      <c r="CH307" s="184"/>
      <c r="CI307" s="184">
        <f ca="1">SUM(OFFSET(BV307,,1):CH307)</f>
        <v>0</v>
      </c>
      <c r="CJ307" s="185"/>
      <c r="CK307" s="184">
        <v>0</v>
      </c>
      <c r="CL307" s="184">
        <v>0</v>
      </c>
      <c r="CM307" s="184">
        <v>0</v>
      </c>
      <c r="CN307" s="184">
        <v>0</v>
      </c>
      <c r="CO307" s="184">
        <v>0</v>
      </c>
      <c r="CP307" s="184">
        <v>0</v>
      </c>
      <c r="CQ307" s="184">
        <v>0</v>
      </c>
      <c r="CR307" s="184">
        <v>0</v>
      </c>
      <c r="CS307" s="184">
        <v>0</v>
      </c>
      <c r="CT307" s="184">
        <v>0</v>
      </c>
      <c r="CU307" s="184">
        <v>0</v>
      </c>
      <c r="CV307" s="184">
        <v>0</v>
      </c>
      <c r="CW307" s="184"/>
      <c r="CX307" s="184">
        <f ca="1">SUM(OFFSET(CK307,,1):CW307)</f>
        <v>0</v>
      </c>
      <c r="CY307" s="185"/>
      <c r="CZ307" s="184">
        <v>0</v>
      </c>
      <c r="DA307" s="184">
        <v>0</v>
      </c>
      <c r="DB307" s="184">
        <v>0</v>
      </c>
      <c r="DC307" s="184">
        <v>0</v>
      </c>
      <c r="DD307" s="184">
        <v>0</v>
      </c>
      <c r="DE307" s="184">
        <v>0</v>
      </c>
      <c r="DF307" s="184">
        <v>0</v>
      </c>
      <c r="DG307" s="184">
        <v>0</v>
      </c>
      <c r="DH307" s="184">
        <v>0</v>
      </c>
      <c r="DI307" s="184">
        <v>0</v>
      </c>
      <c r="DJ307" s="184">
        <v>0</v>
      </c>
      <c r="DK307" s="184">
        <v>0</v>
      </c>
      <c r="DL307" s="184"/>
      <c r="DM307" s="184">
        <f ca="1">SUM(OFFSET(CZ307,,1):DL307)</f>
        <v>0</v>
      </c>
      <c r="DN307" s="185"/>
      <c r="DO307" s="184">
        <v>0</v>
      </c>
      <c r="DP307" s="184">
        <v>0</v>
      </c>
      <c r="DQ307" s="184">
        <v>0</v>
      </c>
      <c r="DR307" s="184">
        <v>0</v>
      </c>
      <c r="DS307" s="184">
        <v>0</v>
      </c>
      <c r="DT307" s="184">
        <v>0</v>
      </c>
      <c r="DU307" s="184">
        <v>0</v>
      </c>
      <c r="DV307" s="184">
        <v>0</v>
      </c>
      <c r="DW307" s="184">
        <v>0</v>
      </c>
      <c r="DX307" s="184">
        <v>0</v>
      </c>
      <c r="DY307" s="184">
        <v>0</v>
      </c>
      <c r="DZ307" s="184">
        <v>0</v>
      </c>
      <c r="EA307" s="184"/>
      <c r="EB307" s="184">
        <f ca="1">SUM(OFFSET(DO307,,1):EA307)</f>
        <v>0</v>
      </c>
      <c r="EC307" s="185"/>
      <c r="ED307" s="184">
        <v>0</v>
      </c>
      <c r="EE307" s="184">
        <v>0</v>
      </c>
      <c r="EF307" s="184">
        <v>0</v>
      </c>
      <c r="EG307" s="184">
        <v>0</v>
      </c>
      <c r="EH307" s="184">
        <v>0</v>
      </c>
      <c r="EI307" s="184">
        <v>0</v>
      </c>
      <c r="EJ307" s="184">
        <v>0</v>
      </c>
      <c r="EK307" s="184">
        <v>0</v>
      </c>
      <c r="EL307" s="184">
        <v>0</v>
      </c>
      <c r="EM307" s="184">
        <v>0</v>
      </c>
      <c r="EN307" s="184">
        <v>0</v>
      </c>
      <c r="EO307" s="184">
        <v>0</v>
      </c>
      <c r="EP307" s="184"/>
      <c r="EQ307" s="184">
        <f ca="1">SUM(OFFSET(ED307,,1):EP307)</f>
        <v>0</v>
      </c>
      <c r="ER307" s="185"/>
      <c r="ES307" s="184">
        <v>0</v>
      </c>
      <c r="ET307" s="184">
        <v>0</v>
      </c>
      <c r="EU307" s="184">
        <v>0</v>
      </c>
      <c r="EV307" s="184">
        <v>0</v>
      </c>
      <c r="EW307" s="184">
        <v>0</v>
      </c>
      <c r="EX307" s="184">
        <v>0</v>
      </c>
      <c r="EY307" s="184">
        <v>0</v>
      </c>
      <c r="EZ307" s="184">
        <v>0</v>
      </c>
      <c r="FA307" s="184">
        <v>0</v>
      </c>
      <c r="FB307" s="184">
        <v>0</v>
      </c>
      <c r="FC307" s="184">
        <v>0</v>
      </c>
      <c r="FD307" s="184">
        <v>0</v>
      </c>
      <c r="FE307" s="184"/>
      <c r="FF307" s="184">
        <f ca="1">SUM(OFFSET(ES307,,1):FE307)</f>
        <v>0</v>
      </c>
      <c r="FG307" s="185"/>
      <c r="FH307" s="184">
        <v>0</v>
      </c>
      <c r="FI307" s="184">
        <v>0</v>
      </c>
      <c r="FJ307" s="184">
        <v>0</v>
      </c>
      <c r="FK307" s="184">
        <v>0</v>
      </c>
      <c r="FL307" s="184">
        <v>0</v>
      </c>
      <c r="FM307" s="184">
        <v>0</v>
      </c>
      <c r="FN307" s="184">
        <v>0</v>
      </c>
      <c r="FO307" s="184">
        <v>0</v>
      </c>
      <c r="FP307" s="184">
        <v>0</v>
      </c>
      <c r="FQ307" s="184">
        <v>0</v>
      </c>
      <c r="FR307" s="184">
        <v>0</v>
      </c>
      <c r="FS307" s="184">
        <v>0</v>
      </c>
      <c r="FT307" s="184"/>
      <c r="FU307" s="184">
        <f ca="1">SUM(OFFSET(FH307,,1):FT307)</f>
        <v>0</v>
      </c>
      <c r="FV307" s="185"/>
      <c r="FW307" s="184">
        <v>0</v>
      </c>
      <c r="FX307" s="184">
        <v>0</v>
      </c>
      <c r="FY307" s="184">
        <v>0</v>
      </c>
      <c r="FZ307" s="184">
        <v>0</v>
      </c>
      <c r="GA307" s="184">
        <v>0</v>
      </c>
      <c r="GB307" s="184">
        <v>0</v>
      </c>
      <c r="GC307" s="184">
        <v>0</v>
      </c>
      <c r="GD307" s="184">
        <v>0</v>
      </c>
      <c r="GE307" s="184">
        <v>0</v>
      </c>
      <c r="GF307" s="184">
        <v>0</v>
      </c>
      <c r="GG307" s="184">
        <v>0</v>
      </c>
      <c r="GH307" s="184">
        <v>0</v>
      </c>
      <c r="GI307" s="184"/>
      <c r="GJ307" s="184">
        <f ca="1">SUM(OFFSET(FW307,,1):GI307)</f>
        <v>0</v>
      </c>
      <c r="GK307" s="185"/>
      <c r="GL307" s="184">
        <v>0</v>
      </c>
      <c r="GM307" s="184">
        <v>0</v>
      </c>
      <c r="GN307" s="184">
        <v>0</v>
      </c>
      <c r="GO307" s="184">
        <v>0</v>
      </c>
      <c r="GP307" s="184">
        <v>0</v>
      </c>
      <c r="GQ307" s="184">
        <v>0</v>
      </c>
      <c r="GR307" s="184">
        <v>0</v>
      </c>
      <c r="GS307" s="184">
        <v>0</v>
      </c>
      <c r="GT307" s="184">
        <v>0</v>
      </c>
      <c r="GU307" s="184">
        <v>0</v>
      </c>
      <c r="GV307" s="184">
        <v>0</v>
      </c>
      <c r="GW307" s="184">
        <v>0</v>
      </c>
      <c r="GX307" s="184"/>
      <c r="GY307" s="184">
        <f ca="1">SUM(OFFSET(GL307,,1):GX307)</f>
        <v>0</v>
      </c>
    </row>
    <row r="308" spans="1:207" s="137" customFormat="1" ht="12" hidden="1" customHeight="1">
      <c r="A308" s="172" t="str">
        <f t="shared" ca="1" si="477"/>
        <v>#hiderow</v>
      </c>
      <c r="B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61">
        <f t="shared" si="478"/>
        <v>8816</v>
      </c>
      <c r="V308" s="186">
        <v>8816</v>
      </c>
      <c r="W308" s="133"/>
      <c r="Y308" s="133"/>
      <c r="Z308" s="133"/>
      <c r="AA308" s="183">
        <f t="shared" si="479"/>
        <v>8816</v>
      </c>
      <c r="AB308" s="183" t="s">
        <v>381</v>
      </c>
      <c r="AC308" s="184"/>
      <c r="AD308" s="184">
        <v>0</v>
      </c>
      <c r="AE308" s="184">
        <v>0</v>
      </c>
      <c r="AF308" s="184">
        <v>0</v>
      </c>
      <c r="AG308" s="184">
        <v>0</v>
      </c>
      <c r="AH308" s="184">
        <v>0</v>
      </c>
      <c r="AI308" s="184">
        <v>0</v>
      </c>
      <c r="AJ308" s="184">
        <v>0</v>
      </c>
      <c r="AK308" s="184">
        <v>0</v>
      </c>
      <c r="AL308" s="184">
        <v>0</v>
      </c>
      <c r="AM308" s="184">
        <v>0</v>
      </c>
      <c r="AN308" s="184">
        <v>0</v>
      </c>
      <c r="AO308" s="184"/>
      <c r="AP308" s="184">
        <f ca="1">SUM(OFFSET(AC308,,1):AO308)</f>
        <v>0</v>
      </c>
      <c r="AQ308" s="185"/>
      <c r="AR308" s="184">
        <v>0</v>
      </c>
      <c r="AS308" s="184">
        <v>0</v>
      </c>
      <c r="AT308" s="184">
        <v>0</v>
      </c>
      <c r="AU308" s="184">
        <v>0</v>
      </c>
      <c r="AV308" s="184">
        <v>0</v>
      </c>
      <c r="AW308" s="184">
        <v>0</v>
      </c>
      <c r="AX308" s="184">
        <v>0</v>
      </c>
      <c r="AY308" s="184">
        <v>0</v>
      </c>
      <c r="AZ308" s="184">
        <v>0</v>
      </c>
      <c r="BA308" s="184">
        <v>0</v>
      </c>
      <c r="BB308" s="184">
        <v>0</v>
      </c>
      <c r="BC308" s="184">
        <v>0</v>
      </c>
      <c r="BD308" s="184"/>
      <c r="BE308" s="184">
        <f ca="1">SUM(OFFSET(AR308,,1):BD308)</f>
        <v>0</v>
      </c>
      <c r="BF308" s="185"/>
      <c r="BG308" s="184">
        <f t="shared" ca="1" si="480"/>
        <v>0</v>
      </c>
      <c r="BH308" s="184">
        <f t="shared" ca="1" si="480"/>
        <v>0</v>
      </c>
      <c r="BI308" s="184">
        <f t="shared" ca="1" si="480"/>
        <v>0</v>
      </c>
      <c r="BJ308" s="184">
        <f t="shared" ca="1" si="480"/>
        <v>0</v>
      </c>
      <c r="BK308" s="184">
        <f t="shared" ca="1" si="480"/>
        <v>0</v>
      </c>
      <c r="BL308" s="184">
        <f t="shared" ca="1" si="480"/>
        <v>0</v>
      </c>
      <c r="BM308" s="184">
        <f t="shared" ca="1" si="480"/>
        <v>0</v>
      </c>
      <c r="BN308" s="184">
        <f t="shared" ca="1" si="480"/>
        <v>0</v>
      </c>
      <c r="BO308" s="184">
        <f t="shared" ca="1" si="480"/>
        <v>0</v>
      </c>
      <c r="BP308" s="184">
        <f t="shared" ca="1" si="480"/>
        <v>0</v>
      </c>
      <c r="BQ308" s="184">
        <f t="shared" ca="1" si="480"/>
        <v>0</v>
      </c>
      <c r="BR308" s="184">
        <f t="shared" ca="1" si="480"/>
        <v>0</v>
      </c>
      <c r="BS308" s="184"/>
      <c r="BT308" s="184">
        <f ca="1">SUM(OFFSET(BG308,,1):BS308)</f>
        <v>0</v>
      </c>
      <c r="BU308" s="185"/>
      <c r="BV308" s="184">
        <v>0</v>
      </c>
      <c r="BW308" s="184">
        <v>0</v>
      </c>
      <c r="BX308" s="184">
        <v>0</v>
      </c>
      <c r="BY308" s="184">
        <v>0</v>
      </c>
      <c r="BZ308" s="184">
        <v>0</v>
      </c>
      <c r="CA308" s="184">
        <v>0</v>
      </c>
      <c r="CB308" s="184">
        <v>0</v>
      </c>
      <c r="CC308" s="184">
        <v>0</v>
      </c>
      <c r="CD308" s="184">
        <v>0</v>
      </c>
      <c r="CE308" s="184">
        <v>0</v>
      </c>
      <c r="CF308" s="184">
        <v>0</v>
      </c>
      <c r="CG308" s="184">
        <v>0</v>
      </c>
      <c r="CH308" s="184"/>
      <c r="CI308" s="184">
        <f ca="1">SUM(OFFSET(BV308,,1):CH308)</f>
        <v>0</v>
      </c>
      <c r="CJ308" s="185"/>
      <c r="CK308" s="184">
        <v>0</v>
      </c>
      <c r="CL308" s="184">
        <v>0</v>
      </c>
      <c r="CM308" s="184">
        <v>0</v>
      </c>
      <c r="CN308" s="184">
        <v>0</v>
      </c>
      <c r="CO308" s="184">
        <v>0</v>
      </c>
      <c r="CP308" s="184">
        <v>0</v>
      </c>
      <c r="CQ308" s="184">
        <v>0</v>
      </c>
      <c r="CR308" s="184">
        <v>0</v>
      </c>
      <c r="CS308" s="184">
        <v>0</v>
      </c>
      <c r="CT308" s="184">
        <v>0</v>
      </c>
      <c r="CU308" s="184">
        <v>0</v>
      </c>
      <c r="CV308" s="184">
        <v>0</v>
      </c>
      <c r="CW308" s="184"/>
      <c r="CX308" s="184">
        <f ca="1">SUM(OFFSET(CK308,,1):CW308)</f>
        <v>0</v>
      </c>
      <c r="CY308" s="185"/>
      <c r="CZ308" s="184">
        <v>0</v>
      </c>
      <c r="DA308" s="184">
        <v>0</v>
      </c>
      <c r="DB308" s="184">
        <v>0</v>
      </c>
      <c r="DC308" s="184">
        <v>0</v>
      </c>
      <c r="DD308" s="184">
        <v>0</v>
      </c>
      <c r="DE308" s="184">
        <v>0</v>
      </c>
      <c r="DF308" s="184">
        <v>0</v>
      </c>
      <c r="DG308" s="184">
        <v>0</v>
      </c>
      <c r="DH308" s="184">
        <v>0</v>
      </c>
      <c r="DI308" s="184">
        <v>0</v>
      </c>
      <c r="DJ308" s="184">
        <v>0</v>
      </c>
      <c r="DK308" s="184">
        <v>0</v>
      </c>
      <c r="DL308" s="184"/>
      <c r="DM308" s="184">
        <f ca="1">SUM(OFFSET(CZ308,,1):DL308)</f>
        <v>0</v>
      </c>
      <c r="DN308" s="185"/>
      <c r="DO308" s="184">
        <v>0</v>
      </c>
      <c r="DP308" s="184">
        <v>0</v>
      </c>
      <c r="DQ308" s="184">
        <v>0</v>
      </c>
      <c r="DR308" s="184">
        <v>0</v>
      </c>
      <c r="DS308" s="184">
        <v>0</v>
      </c>
      <c r="DT308" s="184">
        <v>0</v>
      </c>
      <c r="DU308" s="184">
        <v>0</v>
      </c>
      <c r="DV308" s="184">
        <v>0</v>
      </c>
      <c r="DW308" s="184">
        <v>0</v>
      </c>
      <c r="DX308" s="184">
        <v>0</v>
      </c>
      <c r="DY308" s="184">
        <v>0</v>
      </c>
      <c r="DZ308" s="184">
        <v>0</v>
      </c>
      <c r="EA308" s="184"/>
      <c r="EB308" s="184">
        <f ca="1">SUM(OFFSET(DO308,,1):EA308)</f>
        <v>0</v>
      </c>
      <c r="EC308" s="185"/>
      <c r="ED308" s="184">
        <v>0</v>
      </c>
      <c r="EE308" s="184">
        <v>0</v>
      </c>
      <c r="EF308" s="184">
        <v>0</v>
      </c>
      <c r="EG308" s="184">
        <v>0</v>
      </c>
      <c r="EH308" s="184">
        <v>0</v>
      </c>
      <c r="EI308" s="184">
        <v>0</v>
      </c>
      <c r="EJ308" s="184">
        <v>0</v>
      </c>
      <c r="EK308" s="184">
        <v>0</v>
      </c>
      <c r="EL308" s="184">
        <v>0</v>
      </c>
      <c r="EM308" s="184">
        <v>0</v>
      </c>
      <c r="EN308" s="184">
        <v>0</v>
      </c>
      <c r="EO308" s="184">
        <v>0</v>
      </c>
      <c r="EP308" s="184"/>
      <c r="EQ308" s="184">
        <f ca="1">SUM(OFFSET(ED308,,1):EP308)</f>
        <v>0</v>
      </c>
      <c r="ER308" s="185"/>
      <c r="ES308" s="184">
        <v>0</v>
      </c>
      <c r="ET308" s="184">
        <v>0</v>
      </c>
      <c r="EU308" s="184">
        <v>0</v>
      </c>
      <c r="EV308" s="184">
        <v>0</v>
      </c>
      <c r="EW308" s="184">
        <v>0</v>
      </c>
      <c r="EX308" s="184">
        <v>0</v>
      </c>
      <c r="EY308" s="184">
        <v>0</v>
      </c>
      <c r="EZ308" s="184">
        <v>0</v>
      </c>
      <c r="FA308" s="184">
        <v>0</v>
      </c>
      <c r="FB308" s="184">
        <v>0</v>
      </c>
      <c r="FC308" s="184">
        <v>0</v>
      </c>
      <c r="FD308" s="184">
        <v>0</v>
      </c>
      <c r="FE308" s="184"/>
      <c r="FF308" s="184">
        <f ca="1">SUM(OFFSET(ES308,,1):FE308)</f>
        <v>0</v>
      </c>
      <c r="FG308" s="185"/>
      <c r="FH308" s="184">
        <v>0</v>
      </c>
      <c r="FI308" s="184">
        <v>0</v>
      </c>
      <c r="FJ308" s="184">
        <v>0</v>
      </c>
      <c r="FK308" s="184">
        <v>0</v>
      </c>
      <c r="FL308" s="184">
        <v>0</v>
      </c>
      <c r="FM308" s="184">
        <v>0</v>
      </c>
      <c r="FN308" s="184">
        <v>0</v>
      </c>
      <c r="FO308" s="184">
        <v>0</v>
      </c>
      <c r="FP308" s="184">
        <v>0</v>
      </c>
      <c r="FQ308" s="184">
        <v>0</v>
      </c>
      <c r="FR308" s="184">
        <v>0</v>
      </c>
      <c r="FS308" s="184">
        <v>0</v>
      </c>
      <c r="FT308" s="184"/>
      <c r="FU308" s="184">
        <f ca="1">SUM(OFFSET(FH308,,1):FT308)</f>
        <v>0</v>
      </c>
      <c r="FV308" s="185"/>
      <c r="FW308" s="184">
        <v>0</v>
      </c>
      <c r="FX308" s="184">
        <v>0</v>
      </c>
      <c r="FY308" s="184">
        <v>0</v>
      </c>
      <c r="FZ308" s="184">
        <v>0</v>
      </c>
      <c r="GA308" s="184">
        <v>0</v>
      </c>
      <c r="GB308" s="184">
        <v>0</v>
      </c>
      <c r="GC308" s="184">
        <v>0</v>
      </c>
      <c r="GD308" s="184">
        <v>0</v>
      </c>
      <c r="GE308" s="184">
        <v>0</v>
      </c>
      <c r="GF308" s="184">
        <v>0</v>
      </c>
      <c r="GG308" s="184">
        <v>0</v>
      </c>
      <c r="GH308" s="184">
        <v>0</v>
      </c>
      <c r="GI308" s="184"/>
      <c r="GJ308" s="184">
        <f ca="1">SUM(OFFSET(FW308,,1):GI308)</f>
        <v>0</v>
      </c>
      <c r="GK308" s="185"/>
      <c r="GL308" s="184">
        <v>0</v>
      </c>
      <c r="GM308" s="184">
        <v>0</v>
      </c>
      <c r="GN308" s="184">
        <v>0</v>
      </c>
      <c r="GO308" s="184">
        <v>0</v>
      </c>
      <c r="GP308" s="184">
        <v>0</v>
      </c>
      <c r="GQ308" s="184">
        <v>0</v>
      </c>
      <c r="GR308" s="184">
        <v>0</v>
      </c>
      <c r="GS308" s="184">
        <v>0</v>
      </c>
      <c r="GT308" s="184">
        <v>0</v>
      </c>
      <c r="GU308" s="184">
        <v>0</v>
      </c>
      <c r="GV308" s="184">
        <v>0</v>
      </c>
      <c r="GW308" s="184">
        <v>0</v>
      </c>
      <c r="GX308" s="184"/>
      <c r="GY308" s="184">
        <f ca="1">SUM(OFFSET(GL308,,1):GX308)</f>
        <v>0</v>
      </c>
    </row>
    <row r="309" spans="1:207" s="137" customFormat="1" ht="12" hidden="1" customHeight="1">
      <c r="A309" s="172" t="str">
        <f t="shared" ca="1" si="477"/>
        <v>#hiderow</v>
      </c>
      <c r="B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61">
        <f t="shared" si="478"/>
        <v>8817</v>
      </c>
      <c r="V309" s="186">
        <v>8817</v>
      </c>
      <c r="W309" s="133"/>
      <c r="Y309" s="133"/>
      <c r="Z309" s="133"/>
      <c r="AA309" s="183">
        <f t="shared" si="479"/>
        <v>8817</v>
      </c>
      <c r="AB309" s="183" t="s">
        <v>382</v>
      </c>
      <c r="AC309" s="184"/>
      <c r="AD309" s="184">
        <v>0</v>
      </c>
      <c r="AE309" s="184">
        <v>0</v>
      </c>
      <c r="AF309" s="184">
        <v>0</v>
      </c>
      <c r="AG309" s="184">
        <v>0</v>
      </c>
      <c r="AH309" s="184">
        <v>0</v>
      </c>
      <c r="AI309" s="184">
        <v>0</v>
      </c>
      <c r="AJ309" s="184">
        <v>0</v>
      </c>
      <c r="AK309" s="184">
        <v>0</v>
      </c>
      <c r="AL309" s="184">
        <v>0</v>
      </c>
      <c r="AM309" s="184">
        <v>0</v>
      </c>
      <c r="AN309" s="184">
        <v>0</v>
      </c>
      <c r="AO309" s="184"/>
      <c r="AP309" s="184">
        <f ca="1">SUM(OFFSET(AC309,,1):AO309)</f>
        <v>0</v>
      </c>
      <c r="AQ309" s="185"/>
      <c r="AR309" s="184">
        <v>0</v>
      </c>
      <c r="AS309" s="184">
        <v>0</v>
      </c>
      <c r="AT309" s="184">
        <v>0</v>
      </c>
      <c r="AU309" s="184">
        <v>0</v>
      </c>
      <c r="AV309" s="184">
        <v>0</v>
      </c>
      <c r="AW309" s="184">
        <v>0</v>
      </c>
      <c r="AX309" s="184">
        <v>0</v>
      </c>
      <c r="AY309" s="184">
        <v>0</v>
      </c>
      <c r="AZ309" s="184">
        <v>0</v>
      </c>
      <c r="BA309" s="184">
        <v>0</v>
      </c>
      <c r="BB309" s="184">
        <v>0</v>
      </c>
      <c r="BC309" s="184">
        <v>0</v>
      </c>
      <c r="BD309" s="184"/>
      <c r="BE309" s="184">
        <f ca="1">SUM(OFFSET(AR309,,1):BD309)</f>
        <v>0</v>
      </c>
      <c r="BF309" s="185"/>
      <c r="BG309" s="184">
        <f t="shared" ca="1" si="480"/>
        <v>0</v>
      </c>
      <c r="BH309" s="184">
        <f t="shared" ca="1" si="480"/>
        <v>0</v>
      </c>
      <c r="BI309" s="184">
        <f t="shared" ca="1" si="480"/>
        <v>0</v>
      </c>
      <c r="BJ309" s="184">
        <f t="shared" ca="1" si="480"/>
        <v>0</v>
      </c>
      <c r="BK309" s="184">
        <f t="shared" ca="1" si="480"/>
        <v>0</v>
      </c>
      <c r="BL309" s="184">
        <f t="shared" ca="1" si="480"/>
        <v>0</v>
      </c>
      <c r="BM309" s="184">
        <f t="shared" ca="1" si="480"/>
        <v>0</v>
      </c>
      <c r="BN309" s="184">
        <f t="shared" ca="1" si="480"/>
        <v>0</v>
      </c>
      <c r="BO309" s="184">
        <f t="shared" ca="1" si="480"/>
        <v>0</v>
      </c>
      <c r="BP309" s="184">
        <f t="shared" ca="1" si="480"/>
        <v>0</v>
      </c>
      <c r="BQ309" s="184">
        <f t="shared" ca="1" si="480"/>
        <v>0</v>
      </c>
      <c r="BR309" s="184">
        <f t="shared" ca="1" si="480"/>
        <v>0</v>
      </c>
      <c r="BS309" s="184"/>
      <c r="BT309" s="184">
        <f ca="1">SUM(OFFSET(BG309,,1):BS309)</f>
        <v>0</v>
      </c>
      <c r="BU309" s="185"/>
      <c r="BV309" s="184">
        <v>0</v>
      </c>
      <c r="BW309" s="184">
        <v>0</v>
      </c>
      <c r="BX309" s="184">
        <v>0</v>
      </c>
      <c r="BY309" s="184">
        <v>0</v>
      </c>
      <c r="BZ309" s="184">
        <v>0</v>
      </c>
      <c r="CA309" s="184">
        <v>0</v>
      </c>
      <c r="CB309" s="184">
        <v>0</v>
      </c>
      <c r="CC309" s="184">
        <v>0</v>
      </c>
      <c r="CD309" s="184">
        <v>0</v>
      </c>
      <c r="CE309" s="184">
        <v>0</v>
      </c>
      <c r="CF309" s="184">
        <v>0</v>
      </c>
      <c r="CG309" s="184">
        <v>0</v>
      </c>
      <c r="CH309" s="184"/>
      <c r="CI309" s="184">
        <f ca="1">SUM(OFFSET(BV309,,1):CH309)</f>
        <v>0</v>
      </c>
      <c r="CJ309" s="185"/>
      <c r="CK309" s="184">
        <v>0</v>
      </c>
      <c r="CL309" s="184">
        <v>0</v>
      </c>
      <c r="CM309" s="184">
        <v>0</v>
      </c>
      <c r="CN309" s="184">
        <v>0</v>
      </c>
      <c r="CO309" s="184">
        <v>0</v>
      </c>
      <c r="CP309" s="184">
        <v>0</v>
      </c>
      <c r="CQ309" s="184">
        <v>0</v>
      </c>
      <c r="CR309" s="184">
        <v>0</v>
      </c>
      <c r="CS309" s="184">
        <v>0</v>
      </c>
      <c r="CT309" s="184">
        <v>0</v>
      </c>
      <c r="CU309" s="184">
        <v>0</v>
      </c>
      <c r="CV309" s="184">
        <v>0</v>
      </c>
      <c r="CW309" s="184"/>
      <c r="CX309" s="184">
        <f ca="1">SUM(OFFSET(CK309,,1):CW309)</f>
        <v>0</v>
      </c>
      <c r="CY309" s="185"/>
      <c r="CZ309" s="184">
        <v>0</v>
      </c>
      <c r="DA309" s="184">
        <v>0</v>
      </c>
      <c r="DB309" s="184">
        <v>0</v>
      </c>
      <c r="DC309" s="184">
        <v>0</v>
      </c>
      <c r="DD309" s="184">
        <v>0</v>
      </c>
      <c r="DE309" s="184">
        <v>0</v>
      </c>
      <c r="DF309" s="184">
        <v>0</v>
      </c>
      <c r="DG309" s="184">
        <v>0</v>
      </c>
      <c r="DH309" s="184">
        <v>0</v>
      </c>
      <c r="DI309" s="184">
        <v>0</v>
      </c>
      <c r="DJ309" s="184">
        <v>0</v>
      </c>
      <c r="DK309" s="184">
        <v>0</v>
      </c>
      <c r="DL309" s="184"/>
      <c r="DM309" s="184">
        <f ca="1">SUM(OFFSET(CZ309,,1):DL309)</f>
        <v>0</v>
      </c>
      <c r="DN309" s="185"/>
      <c r="DO309" s="184">
        <v>0</v>
      </c>
      <c r="DP309" s="184">
        <v>0</v>
      </c>
      <c r="DQ309" s="184">
        <v>0</v>
      </c>
      <c r="DR309" s="184">
        <v>0</v>
      </c>
      <c r="DS309" s="184">
        <v>0</v>
      </c>
      <c r="DT309" s="184">
        <v>0</v>
      </c>
      <c r="DU309" s="184">
        <v>0</v>
      </c>
      <c r="DV309" s="184">
        <v>0</v>
      </c>
      <c r="DW309" s="184">
        <v>0</v>
      </c>
      <c r="DX309" s="184">
        <v>0</v>
      </c>
      <c r="DY309" s="184">
        <v>0</v>
      </c>
      <c r="DZ309" s="184">
        <v>0</v>
      </c>
      <c r="EA309" s="184"/>
      <c r="EB309" s="184">
        <f ca="1">SUM(OFFSET(DO309,,1):EA309)</f>
        <v>0</v>
      </c>
      <c r="EC309" s="185"/>
      <c r="ED309" s="184">
        <v>0</v>
      </c>
      <c r="EE309" s="184">
        <v>0</v>
      </c>
      <c r="EF309" s="184">
        <v>0</v>
      </c>
      <c r="EG309" s="184">
        <v>0</v>
      </c>
      <c r="EH309" s="184">
        <v>0</v>
      </c>
      <c r="EI309" s="184">
        <v>0</v>
      </c>
      <c r="EJ309" s="184">
        <v>0</v>
      </c>
      <c r="EK309" s="184">
        <v>0</v>
      </c>
      <c r="EL309" s="184">
        <v>0</v>
      </c>
      <c r="EM309" s="184">
        <v>0</v>
      </c>
      <c r="EN309" s="184">
        <v>0</v>
      </c>
      <c r="EO309" s="184">
        <v>0</v>
      </c>
      <c r="EP309" s="184"/>
      <c r="EQ309" s="184">
        <f ca="1">SUM(OFFSET(ED309,,1):EP309)</f>
        <v>0</v>
      </c>
      <c r="ER309" s="185"/>
      <c r="ES309" s="184">
        <v>0</v>
      </c>
      <c r="ET309" s="184">
        <v>0</v>
      </c>
      <c r="EU309" s="184">
        <v>0</v>
      </c>
      <c r="EV309" s="184">
        <v>0</v>
      </c>
      <c r="EW309" s="184">
        <v>0</v>
      </c>
      <c r="EX309" s="184">
        <v>0</v>
      </c>
      <c r="EY309" s="184">
        <v>0</v>
      </c>
      <c r="EZ309" s="184">
        <v>0</v>
      </c>
      <c r="FA309" s="184">
        <v>0</v>
      </c>
      <c r="FB309" s="184">
        <v>0</v>
      </c>
      <c r="FC309" s="184">
        <v>0</v>
      </c>
      <c r="FD309" s="184">
        <v>0</v>
      </c>
      <c r="FE309" s="184"/>
      <c r="FF309" s="184">
        <f ca="1">SUM(OFFSET(ES309,,1):FE309)</f>
        <v>0</v>
      </c>
      <c r="FG309" s="185"/>
      <c r="FH309" s="184">
        <v>0</v>
      </c>
      <c r="FI309" s="184">
        <v>0</v>
      </c>
      <c r="FJ309" s="184">
        <v>0</v>
      </c>
      <c r="FK309" s="184">
        <v>0</v>
      </c>
      <c r="FL309" s="184">
        <v>0</v>
      </c>
      <c r="FM309" s="184">
        <v>0</v>
      </c>
      <c r="FN309" s="184">
        <v>0</v>
      </c>
      <c r="FO309" s="184">
        <v>0</v>
      </c>
      <c r="FP309" s="184">
        <v>0</v>
      </c>
      <c r="FQ309" s="184">
        <v>0</v>
      </c>
      <c r="FR309" s="184">
        <v>0</v>
      </c>
      <c r="FS309" s="184">
        <v>0</v>
      </c>
      <c r="FT309" s="184"/>
      <c r="FU309" s="184">
        <f ca="1">SUM(OFFSET(FH309,,1):FT309)</f>
        <v>0</v>
      </c>
      <c r="FV309" s="185"/>
      <c r="FW309" s="184">
        <v>0</v>
      </c>
      <c r="FX309" s="184">
        <v>0</v>
      </c>
      <c r="FY309" s="184">
        <v>0</v>
      </c>
      <c r="FZ309" s="184">
        <v>0</v>
      </c>
      <c r="GA309" s="184">
        <v>0</v>
      </c>
      <c r="GB309" s="184">
        <v>0</v>
      </c>
      <c r="GC309" s="184">
        <v>0</v>
      </c>
      <c r="GD309" s="184">
        <v>0</v>
      </c>
      <c r="GE309" s="184">
        <v>0</v>
      </c>
      <c r="GF309" s="184">
        <v>0</v>
      </c>
      <c r="GG309" s="184">
        <v>0</v>
      </c>
      <c r="GH309" s="184">
        <v>0</v>
      </c>
      <c r="GI309" s="184"/>
      <c r="GJ309" s="184">
        <f ca="1">SUM(OFFSET(FW309,,1):GI309)</f>
        <v>0</v>
      </c>
      <c r="GK309" s="185"/>
      <c r="GL309" s="184">
        <v>0</v>
      </c>
      <c r="GM309" s="184">
        <v>0</v>
      </c>
      <c r="GN309" s="184">
        <v>0</v>
      </c>
      <c r="GO309" s="184">
        <v>0</v>
      </c>
      <c r="GP309" s="184">
        <v>0</v>
      </c>
      <c r="GQ309" s="184">
        <v>0</v>
      </c>
      <c r="GR309" s="184">
        <v>0</v>
      </c>
      <c r="GS309" s="184">
        <v>0</v>
      </c>
      <c r="GT309" s="184">
        <v>0</v>
      </c>
      <c r="GU309" s="184">
        <v>0</v>
      </c>
      <c r="GV309" s="184">
        <v>0</v>
      </c>
      <c r="GW309" s="184">
        <v>0</v>
      </c>
      <c r="GX309" s="184"/>
      <c r="GY309" s="184">
        <f ca="1">SUM(OFFSET(GL309,,1):GX309)</f>
        <v>0</v>
      </c>
    </row>
    <row r="310" spans="1:207" s="137" customFormat="1" ht="12" hidden="1" customHeight="1">
      <c r="A310" s="172" t="str">
        <f t="shared" ca="1" si="477"/>
        <v>#hiderow</v>
      </c>
      <c r="B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61">
        <f t="shared" si="478"/>
        <v>8818</v>
      </c>
      <c r="V310" s="186">
        <v>8818</v>
      </c>
      <c r="W310" s="133"/>
      <c r="Y310" s="133"/>
      <c r="Z310" s="133"/>
      <c r="AA310" s="183">
        <f t="shared" si="479"/>
        <v>8818</v>
      </c>
      <c r="AB310" s="183" t="s">
        <v>383</v>
      </c>
      <c r="AC310" s="184"/>
      <c r="AD310" s="184">
        <v>0</v>
      </c>
      <c r="AE310" s="184">
        <v>0</v>
      </c>
      <c r="AF310" s="184">
        <v>0</v>
      </c>
      <c r="AG310" s="184">
        <v>0</v>
      </c>
      <c r="AH310" s="184">
        <v>0</v>
      </c>
      <c r="AI310" s="184">
        <v>0</v>
      </c>
      <c r="AJ310" s="184">
        <v>0</v>
      </c>
      <c r="AK310" s="184">
        <v>0</v>
      </c>
      <c r="AL310" s="184">
        <v>0</v>
      </c>
      <c r="AM310" s="184">
        <v>0</v>
      </c>
      <c r="AN310" s="184">
        <v>0</v>
      </c>
      <c r="AO310" s="184"/>
      <c r="AP310" s="184">
        <f ca="1">SUM(OFFSET(AC310,,1):AO310)</f>
        <v>0</v>
      </c>
      <c r="AQ310" s="185"/>
      <c r="AR310" s="184">
        <v>0</v>
      </c>
      <c r="AS310" s="184">
        <v>0</v>
      </c>
      <c r="AT310" s="184">
        <v>0</v>
      </c>
      <c r="AU310" s="184">
        <v>0</v>
      </c>
      <c r="AV310" s="184">
        <v>0</v>
      </c>
      <c r="AW310" s="184">
        <v>0</v>
      </c>
      <c r="AX310" s="184">
        <v>0</v>
      </c>
      <c r="AY310" s="184">
        <v>0</v>
      </c>
      <c r="AZ310" s="184">
        <v>0</v>
      </c>
      <c r="BA310" s="184">
        <v>0</v>
      </c>
      <c r="BB310" s="184">
        <v>0</v>
      </c>
      <c r="BC310" s="184">
        <v>0</v>
      </c>
      <c r="BD310" s="184"/>
      <c r="BE310" s="184">
        <f ca="1">SUM(OFFSET(AR310,,1):BD310)</f>
        <v>0</v>
      </c>
      <c r="BF310" s="185"/>
      <c r="BG310" s="184">
        <f t="shared" ca="1" si="480"/>
        <v>0</v>
      </c>
      <c r="BH310" s="184">
        <f t="shared" ca="1" si="480"/>
        <v>0</v>
      </c>
      <c r="BI310" s="184">
        <f t="shared" ca="1" si="480"/>
        <v>0</v>
      </c>
      <c r="BJ310" s="184">
        <f t="shared" ca="1" si="480"/>
        <v>0</v>
      </c>
      <c r="BK310" s="184">
        <f t="shared" ca="1" si="480"/>
        <v>0</v>
      </c>
      <c r="BL310" s="184">
        <f t="shared" ca="1" si="480"/>
        <v>0</v>
      </c>
      <c r="BM310" s="184">
        <f t="shared" ca="1" si="480"/>
        <v>0</v>
      </c>
      <c r="BN310" s="184">
        <f t="shared" ca="1" si="480"/>
        <v>0</v>
      </c>
      <c r="BO310" s="184">
        <f t="shared" ca="1" si="480"/>
        <v>0</v>
      </c>
      <c r="BP310" s="184">
        <f t="shared" ca="1" si="480"/>
        <v>0</v>
      </c>
      <c r="BQ310" s="184">
        <f t="shared" ca="1" si="480"/>
        <v>0</v>
      </c>
      <c r="BR310" s="184">
        <f t="shared" ca="1" si="480"/>
        <v>0</v>
      </c>
      <c r="BS310" s="184"/>
      <c r="BT310" s="184">
        <f ca="1">SUM(OFFSET(BG310,,1):BS310)</f>
        <v>0</v>
      </c>
      <c r="BU310" s="185"/>
      <c r="BV310" s="184">
        <v>0</v>
      </c>
      <c r="BW310" s="184">
        <v>0</v>
      </c>
      <c r="BX310" s="184">
        <v>0</v>
      </c>
      <c r="BY310" s="184">
        <v>0</v>
      </c>
      <c r="BZ310" s="184">
        <v>0</v>
      </c>
      <c r="CA310" s="184">
        <v>0</v>
      </c>
      <c r="CB310" s="184">
        <v>0</v>
      </c>
      <c r="CC310" s="184">
        <v>0</v>
      </c>
      <c r="CD310" s="184">
        <v>0</v>
      </c>
      <c r="CE310" s="184">
        <v>0</v>
      </c>
      <c r="CF310" s="184">
        <v>0</v>
      </c>
      <c r="CG310" s="184">
        <v>0</v>
      </c>
      <c r="CH310" s="184"/>
      <c r="CI310" s="184">
        <f ca="1">SUM(OFFSET(BV310,,1):CH310)</f>
        <v>0</v>
      </c>
      <c r="CJ310" s="185"/>
      <c r="CK310" s="184">
        <v>0</v>
      </c>
      <c r="CL310" s="184">
        <v>0</v>
      </c>
      <c r="CM310" s="184">
        <v>0</v>
      </c>
      <c r="CN310" s="184">
        <v>0</v>
      </c>
      <c r="CO310" s="184">
        <v>0</v>
      </c>
      <c r="CP310" s="184">
        <v>0</v>
      </c>
      <c r="CQ310" s="184">
        <v>0</v>
      </c>
      <c r="CR310" s="184">
        <v>0</v>
      </c>
      <c r="CS310" s="184">
        <v>0</v>
      </c>
      <c r="CT310" s="184">
        <v>0</v>
      </c>
      <c r="CU310" s="184">
        <v>0</v>
      </c>
      <c r="CV310" s="184">
        <v>0</v>
      </c>
      <c r="CW310" s="184"/>
      <c r="CX310" s="184">
        <f ca="1">SUM(OFFSET(CK310,,1):CW310)</f>
        <v>0</v>
      </c>
      <c r="CY310" s="185"/>
      <c r="CZ310" s="184">
        <v>0</v>
      </c>
      <c r="DA310" s="184">
        <v>0</v>
      </c>
      <c r="DB310" s="184">
        <v>0</v>
      </c>
      <c r="DC310" s="184">
        <v>0</v>
      </c>
      <c r="DD310" s="184">
        <v>0</v>
      </c>
      <c r="DE310" s="184">
        <v>0</v>
      </c>
      <c r="DF310" s="184">
        <v>0</v>
      </c>
      <c r="DG310" s="184">
        <v>0</v>
      </c>
      <c r="DH310" s="184">
        <v>0</v>
      </c>
      <c r="DI310" s="184">
        <v>0</v>
      </c>
      <c r="DJ310" s="184">
        <v>0</v>
      </c>
      <c r="DK310" s="184">
        <v>0</v>
      </c>
      <c r="DL310" s="184"/>
      <c r="DM310" s="184">
        <f ca="1">SUM(OFFSET(CZ310,,1):DL310)</f>
        <v>0</v>
      </c>
      <c r="DN310" s="185"/>
      <c r="DO310" s="184">
        <v>0</v>
      </c>
      <c r="DP310" s="184">
        <v>0</v>
      </c>
      <c r="DQ310" s="184">
        <v>0</v>
      </c>
      <c r="DR310" s="184">
        <v>0</v>
      </c>
      <c r="DS310" s="184">
        <v>0</v>
      </c>
      <c r="DT310" s="184">
        <v>0</v>
      </c>
      <c r="DU310" s="184">
        <v>0</v>
      </c>
      <c r="DV310" s="184">
        <v>0</v>
      </c>
      <c r="DW310" s="184">
        <v>0</v>
      </c>
      <c r="DX310" s="184">
        <v>0</v>
      </c>
      <c r="DY310" s="184">
        <v>0</v>
      </c>
      <c r="DZ310" s="184">
        <v>0</v>
      </c>
      <c r="EA310" s="184"/>
      <c r="EB310" s="184">
        <f ca="1">SUM(OFFSET(DO310,,1):EA310)</f>
        <v>0</v>
      </c>
      <c r="EC310" s="185"/>
      <c r="ED310" s="184">
        <v>0</v>
      </c>
      <c r="EE310" s="184">
        <v>0</v>
      </c>
      <c r="EF310" s="184">
        <v>0</v>
      </c>
      <c r="EG310" s="184">
        <v>0</v>
      </c>
      <c r="EH310" s="184">
        <v>0</v>
      </c>
      <c r="EI310" s="184">
        <v>0</v>
      </c>
      <c r="EJ310" s="184">
        <v>0</v>
      </c>
      <c r="EK310" s="184">
        <v>0</v>
      </c>
      <c r="EL310" s="184">
        <v>0</v>
      </c>
      <c r="EM310" s="184">
        <v>0</v>
      </c>
      <c r="EN310" s="184">
        <v>0</v>
      </c>
      <c r="EO310" s="184">
        <v>0</v>
      </c>
      <c r="EP310" s="184"/>
      <c r="EQ310" s="184">
        <f ca="1">SUM(OFFSET(ED310,,1):EP310)</f>
        <v>0</v>
      </c>
      <c r="ER310" s="185"/>
      <c r="ES310" s="184">
        <v>0</v>
      </c>
      <c r="ET310" s="184">
        <v>0</v>
      </c>
      <c r="EU310" s="184">
        <v>0</v>
      </c>
      <c r="EV310" s="184">
        <v>0</v>
      </c>
      <c r="EW310" s="184">
        <v>0</v>
      </c>
      <c r="EX310" s="184">
        <v>0</v>
      </c>
      <c r="EY310" s="184">
        <v>0</v>
      </c>
      <c r="EZ310" s="184">
        <v>0</v>
      </c>
      <c r="FA310" s="184">
        <v>0</v>
      </c>
      <c r="FB310" s="184">
        <v>0</v>
      </c>
      <c r="FC310" s="184">
        <v>0</v>
      </c>
      <c r="FD310" s="184">
        <v>0</v>
      </c>
      <c r="FE310" s="184"/>
      <c r="FF310" s="184">
        <f ca="1">SUM(OFFSET(ES310,,1):FE310)</f>
        <v>0</v>
      </c>
      <c r="FG310" s="185"/>
      <c r="FH310" s="184">
        <v>0</v>
      </c>
      <c r="FI310" s="184">
        <v>0</v>
      </c>
      <c r="FJ310" s="184">
        <v>0</v>
      </c>
      <c r="FK310" s="184">
        <v>0</v>
      </c>
      <c r="FL310" s="184">
        <v>0</v>
      </c>
      <c r="FM310" s="184">
        <v>0</v>
      </c>
      <c r="FN310" s="184">
        <v>0</v>
      </c>
      <c r="FO310" s="184">
        <v>0</v>
      </c>
      <c r="FP310" s="184">
        <v>0</v>
      </c>
      <c r="FQ310" s="184">
        <v>0</v>
      </c>
      <c r="FR310" s="184">
        <v>0</v>
      </c>
      <c r="FS310" s="184">
        <v>0</v>
      </c>
      <c r="FT310" s="184"/>
      <c r="FU310" s="184">
        <f ca="1">SUM(OFFSET(FH310,,1):FT310)</f>
        <v>0</v>
      </c>
      <c r="FV310" s="185"/>
      <c r="FW310" s="184">
        <v>0</v>
      </c>
      <c r="FX310" s="184">
        <v>0</v>
      </c>
      <c r="FY310" s="184">
        <v>0</v>
      </c>
      <c r="FZ310" s="184">
        <v>0</v>
      </c>
      <c r="GA310" s="184">
        <v>0</v>
      </c>
      <c r="GB310" s="184">
        <v>0</v>
      </c>
      <c r="GC310" s="184">
        <v>0</v>
      </c>
      <c r="GD310" s="184">
        <v>0</v>
      </c>
      <c r="GE310" s="184">
        <v>0</v>
      </c>
      <c r="GF310" s="184">
        <v>0</v>
      </c>
      <c r="GG310" s="184">
        <v>0</v>
      </c>
      <c r="GH310" s="184">
        <v>0</v>
      </c>
      <c r="GI310" s="184"/>
      <c r="GJ310" s="184">
        <f ca="1">SUM(OFFSET(FW310,,1):GI310)</f>
        <v>0</v>
      </c>
      <c r="GK310" s="185"/>
      <c r="GL310" s="184">
        <v>0</v>
      </c>
      <c r="GM310" s="184">
        <v>0</v>
      </c>
      <c r="GN310" s="184">
        <v>0</v>
      </c>
      <c r="GO310" s="184">
        <v>0</v>
      </c>
      <c r="GP310" s="184">
        <v>0</v>
      </c>
      <c r="GQ310" s="184">
        <v>0</v>
      </c>
      <c r="GR310" s="184">
        <v>0</v>
      </c>
      <c r="GS310" s="184">
        <v>0</v>
      </c>
      <c r="GT310" s="184">
        <v>0</v>
      </c>
      <c r="GU310" s="184">
        <v>0</v>
      </c>
      <c r="GV310" s="184">
        <v>0</v>
      </c>
      <c r="GW310" s="184">
        <v>0</v>
      </c>
      <c r="GX310" s="184"/>
      <c r="GY310" s="184">
        <f ca="1">SUM(OFFSET(GL310,,1):GX310)</f>
        <v>0</v>
      </c>
    </row>
    <row r="311" spans="1:207" s="137" customFormat="1" ht="12" hidden="1" customHeight="1">
      <c r="A311" s="172" t="str">
        <f t="shared" ca="1" si="477"/>
        <v>#hiderow</v>
      </c>
      <c r="B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61">
        <f t="shared" si="478"/>
        <v>8819</v>
      </c>
      <c r="V311" s="186">
        <v>8819</v>
      </c>
      <c r="W311" s="133"/>
      <c r="Y311" s="133"/>
      <c r="Z311" s="133"/>
      <c r="AA311" s="183">
        <f t="shared" si="479"/>
        <v>8819</v>
      </c>
      <c r="AB311" s="183" t="s">
        <v>384</v>
      </c>
      <c r="AC311" s="184"/>
      <c r="AD311" s="184">
        <v>0</v>
      </c>
      <c r="AE311" s="184">
        <v>0</v>
      </c>
      <c r="AF311" s="184">
        <v>0</v>
      </c>
      <c r="AG311" s="184">
        <v>0</v>
      </c>
      <c r="AH311" s="184">
        <v>0</v>
      </c>
      <c r="AI311" s="184">
        <v>0</v>
      </c>
      <c r="AJ311" s="184">
        <v>0</v>
      </c>
      <c r="AK311" s="184">
        <v>0</v>
      </c>
      <c r="AL311" s="184">
        <v>0</v>
      </c>
      <c r="AM311" s="184">
        <v>0</v>
      </c>
      <c r="AN311" s="184">
        <v>0</v>
      </c>
      <c r="AO311" s="184"/>
      <c r="AP311" s="184">
        <f ca="1">SUM(OFFSET(AC311,,1):AO311)</f>
        <v>0</v>
      </c>
      <c r="AQ311" s="185"/>
      <c r="AR311" s="184">
        <v>0</v>
      </c>
      <c r="AS311" s="184">
        <v>0</v>
      </c>
      <c r="AT311" s="184">
        <v>0</v>
      </c>
      <c r="AU311" s="184">
        <v>0</v>
      </c>
      <c r="AV311" s="184">
        <v>0</v>
      </c>
      <c r="AW311" s="184">
        <v>0</v>
      </c>
      <c r="AX311" s="184">
        <v>0</v>
      </c>
      <c r="AY311" s="184">
        <v>0</v>
      </c>
      <c r="AZ311" s="184">
        <v>0</v>
      </c>
      <c r="BA311" s="184">
        <v>0</v>
      </c>
      <c r="BB311" s="184">
        <v>0</v>
      </c>
      <c r="BC311" s="184">
        <v>0</v>
      </c>
      <c r="BD311" s="184"/>
      <c r="BE311" s="184">
        <f ca="1">SUM(OFFSET(AR311,,1):BD311)</f>
        <v>0</v>
      </c>
      <c r="BF311" s="185"/>
      <c r="BG311" s="184">
        <f t="shared" ca="1" si="480"/>
        <v>0</v>
      </c>
      <c r="BH311" s="184">
        <f t="shared" ca="1" si="480"/>
        <v>0</v>
      </c>
      <c r="BI311" s="184">
        <f t="shared" ca="1" si="480"/>
        <v>0</v>
      </c>
      <c r="BJ311" s="184">
        <f t="shared" ca="1" si="480"/>
        <v>0</v>
      </c>
      <c r="BK311" s="184">
        <f t="shared" ca="1" si="480"/>
        <v>0</v>
      </c>
      <c r="BL311" s="184">
        <f t="shared" ca="1" si="480"/>
        <v>0</v>
      </c>
      <c r="BM311" s="184">
        <f t="shared" ca="1" si="480"/>
        <v>0</v>
      </c>
      <c r="BN311" s="184">
        <f t="shared" ca="1" si="480"/>
        <v>0</v>
      </c>
      <c r="BO311" s="184">
        <f t="shared" ca="1" si="480"/>
        <v>0</v>
      </c>
      <c r="BP311" s="184">
        <f t="shared" ca="1" si="480"/>
        <v>0</v>
      </c>
      <c r="BQ311" s="184">
        <f t="shared" ca="1" si="480"/>
        <v>0</v>
      </c>
      <c r="BR311" s="184">
        <f t="shared" ca="1" si="480"/>
        <v>0</v>
      </c>
      <c r="BS311" s="184"/>
      <c r="BT311" s="184">
        <f ca="1">SUM(OFFSET(BG311,,1):BS311)</f>
        <v>0</v>
      </c>
      <c r="BU311" s="185"/>
      <c r="BV311" s="184">
        <v>0</v>
      </c>
      <c r="BW311" s="184">
        <v>0</v>
      </c>
      <c r="BX311" s="184">
        <v>0</v>
      </c>
      <c r="BY311" s="184">
        <v>0</v>
      </c>
      <c r="BZ311" s="184">
        <v>0</v>
      </c>
      <c r="CA311" s="184">
        <v>0</v>
      </c>
      <c r="CB311" s="184">
        <v>0</v>
      </c>
      <c r="CC311" s="184">
        <v>0</v>
      </c>
      <c r="CD311" s="184">
        <v>0</v>
      </c>
      <c r="CE311" s="184">
        <v>0</v>
      </c>
      <c r="CF311" s="184">
        <v>0</v>
      </c>
      <c r="CG311" s="184">
        <v>0</v>
      </c>
      <c r="CH311" s="184"/>
      <c r="CI311" s="184">
        <f ca="1">SUM(OFFSET(BV311,,1):CH311)</f>
        <v>0</v>
      </c>
      <c r="CJ311" s="185"/>
      <c r="CK311" s="184">
        <v>0</v>
      </c>
      <c r="CL311" s="184">
        <v>0</v>
      </c>
      <c r="CM311" s="184">
        <v>0</v>
      </c>
      <c r="CN311" s="184">
        <v>0</v>
      </c>
      <c r="CO311" s="184">
        <v>0</v>
      </c>
      <c r="CP311" s="184">
        <v>0</v>
      </c>
      <c r="CQ311" s="184">
        <v>0</v>
      </c>
      <c r="CR311" s="184">
        <v>0</v>
      </c>
      <c r="CS311" s="184">
        <v>0</v>
      </c>
      <c r="CT311" s="184">
        <v>0</v>
      </c>
      <c r="CU311" s="184">
        <v>0</v>
      </c>
      <c r="CV311" s="184">
        <v>0</v>
      </c>
      <c r="CW311" s="184"/>
      <c r="CX311" s="184">
        <f ca="1">SUM(OFFSET(CK311,,1):CW311)</f>
        <v>0</v>
      </c>
      <c r="CY311" s="185"/>
      <c r="CZ311" s="184">
        <v>0</v>
      </c>
      <c r="DA311" s="184">
        <v>0</v>
      </c>
      <c r="DB311" s="184">
        <v>0</v>
      </c>
      <c r="DC311" s="184">
        <v>0</v>
      </c>
      <c r="DD311" s="184">
        <v>0</v>
      </c>
      <c r="DE311" s="184">
        <v>0</v>
      </c>
      <c r="DF311" s="184">
        <v>0</v>
      </c>
      <c r="DG311" s="184">
        <v>0</v>
      </c>
      <c r="DH311" s="184">
        <v>0</v>
      </c>
      <c r="DI311" s="184">
        <v>0</v>
      </c>
      <c r="DJ311" s="184">
        <v>0</v>
      </c>
      <c r="DK311" s="184">
        <v>0</v>
      </c>
      <c r="DL311" s="184"/>
      <c r="DM311" s="184">
        <f ca="1">SUM(OFFSET(CZ311,,1):DL311)</f>
        <v>0</v>
      </c>
      <c r="DN311" s="185"/>
      <c r="DO311" s="184">
        <v>0</v>
      </c>
      <c r="DP311" s="184">
        <v>0</v>
      </c>
      <c r="DQ311" s="184">
        <v>0</v>
      </c>
      <c r="DR311" s="184">
        <v>0</v>
      </c>
      <c r="DS311" s="184">
        <v>0</v>
      </c>
      <c r="DT311" s="184">
        <v>0</v>
      </c>
      <c r="DU311" s="184">
        <v>0</v>
      </c>
      <c r="DV311" s="184">
        <v>0</v>
      </c>
      <c r="DW311" s="184">
        <v>0</v>
      </c>
      <c r="DX311" s="184">
        <v>0</v>
      </c>
      <c r="DY311" s="184">
        <v>0</v>
      </c>
      <c r="DZ311" s="184">
        <v>0</v>
      </c>
      <c r="EA311" s="184"/>
      <c r="EB311" s="184">
        <f ca="1">SUM(OFFSET(DO311,,1):EA311)</f>
        <v>0</v>
      </c>
      <c r="EC311" s="185"/>
      <c r="ED311" s="184">
        <v>0</v>
      </c>
      <c r="EE311" s="184">
        <v>0</v>
      </c>
      <c r="EF311" s="184">
        <v>0</v>
      </c>
      <c r="EG311" s="184">
        <v>0</v>
      </c>
      <c r="EH311" s="184">
        <v>0</v>
      </c>
      <c r="EI311" s="184">
        <v>0</v>
      </c>
      <c r="EJ311" s="184">
        <v>0</v>
      </c>
      <c r="EK311" s="184">
        <v>0</v>
      </c>
      <c r="EL311" s="184">
        <v>0</v>
      </c>
      <c r="EM311" s="184">
        <v>0</v>
      </c>
      <c r="EN311" s="184">
        <v>0</v>
      </c>
      <c r="EO311" s="184">
        <v>0</v>
      </c>
      <c r="EP311" s="184"/>
      <c r="EQ311" s="184">
        <f ca="1">SUM(OFFSET(ED311,,1):EP311)</f>
        <v>0</v>
      </c>
      <c r="ER311" s="185"/>
      <c r="ES311" s="184">
        <v>0</v>
      </c>
      <c r="ET311" s="184">
        <v>0</v>
      </c>
      <c r="EU311" s="184">
        <v>0</v>
      </c>
      <c r="EV311" s="184">
        <v>0</v>
      </c>
      <c r="EW311" s="184">
        <v>0</v>
      </c>
      <c r="EX311" s="184">
        <v>0</v>
      </c>
      <c r="EY311" s="184">
        <v>0</v>
      </c>
      <c r="EZ311" s="184">
        <v>0</v>
      </c>
      <c r="FA311" s="184">
        <v>0</v>
      </c>
      <c r="FB311" s="184">
        <v>0</v>
      </c>
      <c r="FC311" s="184">
        <v>0</v>
      </c>
      <c r="FD311" s="184">
        <v>0</v>
      </c>
      <c r="FE311" s="184"/>
      <c r="FF311" s="184">
        <f ca="1">SUM(OFFSET(ES311,,1):FE311)</f>
        <v>0</v>
      </c>
      <c r="FG311" s="185"/>
      <c r="FH311" s="184">
        <v>0</v>
      </c>
      <c r="FI311" s="184">
        <v>0</v>
      </c>
      <c r="FJ311" s="184">
        <v>0</v>
      </c>
      <c r="FK311" s="184">
        <v>0</v>
      </c>
      <c r="FL311" s="184">
        <v>0</v>
      </c>
      <c r="FM311" s="184">
        <v>0</v>
      </c>
      <c r="FN311" s="184">
        <v>0</v>
      </c>
      <c r="FO311" s="184">
        <v>0</v>
      </c>
      <c r="FP311" s="184">
        <v>0</v>
      </c>
      <c r="FQ311" s="184">
        <v>0</v>
      </c>
      <c r="FR311" s="184">
        <v>0</v>
      </c>
      <c r="FS311" s="184">
        <v>0</v>
      </c>
      <c r="FT311" s="184"/>
      <c r="FU311" s="184">
        <f ca="1">SUM(OFFSET(FH311,,1):FT311)</f>
        <v>0</v>
      </c>
      <c r="FV311" s="185"/>
      <c r="FW311" s="184">
        <v>0</v>
      </c>
      <c r="FX311" s="184">
        <v>0</v>
      </c>
      <c r="FY311" s="184">
        <v>0</v>
      </c>
      <c r="FZ311" s="184">
        <v>0</v>
      </c>
      <c r="GA311" s="184">
        <v>0</v>
      </c>
      <c r="GB311" s="184">
        <v>0</v>
      </c>
      <c r="GC311" s="184">
        <v>0</v>
      </c>
      <c r="GD311" s="184">
        <v>0</v>
      </c>
      <c r="GE311" s="184">
        <v>0</v>
      </c>
      <c r="GF311" s="184">
        <v>0</v>
      </c>
      <c r="GG311" s="184">
        <v>0</v>
      </c>
      <c r="GH311" s="184">
        <v>0</v>
      </c>
      <c r="GI311" s="184"/>
      <c r="GJ311" s="184">
        <f ca="1">SUM(OFFSET(FW311,,1):GI311)</f>
        <v>0</v>
      </c>
      <c r="GK311" s="185"/>
      <c r="GL311" s="184">
        <v>0</v>
      </c>
      <c r="GM311" s="184">
        <v>0</v>
      </c>
      <c r="GN311" s="184">
        <v>0</v>
      </c>
      <c r="GO311" s="184">
        <v>0</v>
      </c>
      <c r="GP311" s="184">
        <v>0</v>
      </c>
      <c r="GQ311" s="184">
        <v>0</v>
      </c>
      <c r="GR311" s="184">
        <v>0</v>
      </c>
      <c r="GS311" s="184">
        <v>0</v>
      </c>
      <c r="GT311" s="184">
        <v>0</v>
      </c>
      <c r="GU311" s="184">
        <v>0</v>
      </c>
      <c r="GV311" s="184">
        <v>0</v>
      </c>
      <c r="GW311" s="184">
        <v>0</v>
      </c>
      <c r="GX311" s="184"/>
      <c r="GY311" s="184">
        <f ca="1">SUM(OFFSET(GL311,,1):GX311)</f>
        <v>0</v>
      </c>
    </row>
    <row r="312" spans="1:207" s="137" customFormat="1" ht="12" hidden="1" customHeight="1">
      <c r="A312" s="172" t="str">
        <f t="shared" ca="1" si="477"/>
        <v>#hiderow</v>
      </c>
      <c r="B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61">
        <f t="shared" si="478"/>
        <v>8850</v>
      </c>
      <c r="V312" s="186">
        <v>8850</v>
      </c>
      <c r="W312" s="133"/>
      <c r="Y312" s="133"/>
      <c r="Z312" s="133"/>
      <c r="AA312" s="183">
        <f t="shared" si="479"/>
        <v>8850</v>
      </c>
      <c r="AB312" s="183" t="s">
        <v>385</v>
      </c>
      <c r="AC312" s="184"/>
      <c r="AD312" s="184">
        <v>0</v>
      </c>
      <c r="AE312" s="184">
        <v>0</v>
      </c>
      <c r="AF312" s="184">
        <v>0</v>
      </c>
      <c r="AG312" s="184">
        <v>0</v>
      </c>
      <c r="AH312" s="184">
        <v>0</v>
      </c>
      <c r="AI312" s="184">
        <v>0</v>
      </c>
      <c r="AJ312" s="184">
        <v>0</v>
      </c>
      <c r="AK312" s="184">
        <v>0</v>
      </c>
      <c r="AL312" s="184">
        <v>0</v>
      </c>
      <c r="AM312" s="184">
        <v>0</v>
      </c>
      <c r="AN312" s="184">
        <v>0</v>
      </c>
      <c r="AO312" s="184"/>
      <c r="AP312" s="184">
        <f ca="1">SUM(OFFSET(AC312,,1):AO312)</f>
        <v>0</v>
      </c>
      <c r="AQ312" s="185"/>
      <c r="AR312" s="184">
        <v>0</v>
      </c>
      <c r="AS312" s="184">
        <v>0</v>
      </c>
      <c r="AT312" s="184">
        <v>0</v>
      </c>
      <c r="AU312" s="184">
        <v>0</v>
      </c>
      <c r="AV312" s="184">
        <v>0</v>
      </c>
      <c r="AW312" s="184">
        <v>0</v>
      </c>
      <c r="AX312" s="184">
        <v>0</v>
      </c>
      <c r="AY312" s="184">
        <v>0</v>
      </c>
      <c r="AZ312" s="184">
        <v>0</v>
      </c>
      <c r="BA312" s="184">
        <v>0</v>
      </c>
      <c r="BB312" s="184">
        <v>0</v>
      </c>
      <c r="BC312" s="184">
        <v>0</v>
      </c>
      <c r="BD312" s="184"/>
      <c r="BE312" s="184">
        <f ca="1">SUM(OFFSET(AR312,,1):BD312)</f>
        <v>0</v>
      </c>
      <c r="BF312" s="185"/>
      <c r="BG312" s="184">
        <f t="shared" ca="1" si="480"/>
        <v>0</v>
      </c>
      <c r="BH312" s="184">
        <f t="shared" ca="1" si="480"/>
        <v>0</v>
      </c>
      <c r="BI312" s="184">
        <f t="shared" ca="1" si="480"/>
        <v>0</v>
      </c>
      <c r="BJ312" s="184">
        <f t="shared" ca="1" si="480"/>
        <v>0</v>
      </c>
      <c r="BK312" s="184">
        <f t="shared" ca="1" si="480"/>
        <v>0</v>
      </c>
      <c r="BL312" s="184">
        <f t="shared" ca="1" si="480"/>
        <v>0</v>
      </c>
      <c r="BM312" s="184">
        <f t="shared" ca="1" si="480"/>
        <v>0</v>
      </c>
      <c r="BN312" s="184">
        <f t="shared" ca="1" si="480"/>
        <v>0</v>
      </c>
      <c r="BO312" s="184">
        <f t="shared" ca="1" si="480"/>
        <v>0</v>
      </c>
      <c r="BP312" s="184">
        <f t="shared" ca="1" si="480"/>
        <v>0</v>
      </c>
      <c r="BQ312" s="184">
        <f t="shared" ca="1" si="480"/>
        <v>0</v>
      </c>
      <c r="BR312" s="184">
        <f t="shared" ca="1" si="480"/>
        <v>0</v>
      </c>
      <c r="BS312" s="184"/>
      <c r="BT312" s="184">
        <f ca="1">SUM(OFFSET(BG312,,1):BS312)</f>
        <v>0</v>
      </c>
      <c r="BU312" s="185"/>
      <c r="BV312" s="184">
        <v>0</v>
      </c>
      <c r="BW312" s="184">
        <v>0</v>
      </c>
      <c r="BX312" s="184">
        <v>0</v>
      </c>
      <c r="BY312" s="184">
        <v>0</v>
      </c>
      <c r="BZ312" s="184">
        <v>0</v>
      </c>
      <c r="CA312" s="184">
        <v>0</v>
      </c>
      <c r="CB312" s="184">
        <v>0</v>
      </c>
      <c r="CC312" s="184">
        <v>0</v>
      </c>
      <c r="CD312" s="184">
        <v>0</v>
      </c>
      <c r="CE312" s="184">
        <v>0</v>
      </c>
      <c r="CF312" s="184">
        <v>0</v>
      </c>
      <c r="CG312" s="184">
        <v>0</v>
      </c>
      <c r="CH312" s="184"/>
      <c r="CI312" s="184">
        <f ca="1">SUM(OFFSET(BV312,,1):CH312)</f>
        <v>0</v>
      </c>
      <c r="CJ312" s="185"/>
      <c r="CK312" s="184">
        <v>0</v>
      </c>
      <c r="CL312" s="184">
        <v>0</v>
      </c>
      <c r="CM312" s="184">
        <v>0</v>
      </c>
      <c r="CN312" s="184">
        <v>0</v>
      </c>
      <c r="CO312" s="184">
        <v>0</v>
      </c>
      <c r="CP312" s="184">
        <v>0</v>
      </c>
      <c r="CQ312" s="184">
        <v>0</v>
      </c>
      <c r="CR312" s="184">
        <v>0</v>
      </c>
      <c r="CS312" s="184">
        <v>0</v>
      </c>
      <c r="CT312" s="184">
        <v>0</v>
      </c>
      <c r="CU312" s="184">
        <v>0</v>
      </c>
      <c r="CV312" s="184">
        <v>0</v>
      </c>
      <c r="CW312" s="184"/>
      <c r="CX312" s="184">
        <f ca="1">SUM(OFFSET(CK312,,1):CW312)</f>
        <v>0</v>
      </c>
      <c r="CY312" s="185"/>
      <c r="CZ312" s="184">
        <v>0</v>
      </c>
      <c r="DA312" s="184">
        <v>0</v>
      </c>
      <c r="DB312" s="184">
        <v>0</v>
      </c>
      <c r="DC312" s="184">
        <v>0</v>
      </c>
      <c r="DD312" s="184">
        <v>0</v>
      </c>
      <c r="DE312" s="184">
        <v>0</v>
      </c>
      <c r="DF312" s="184">
        <v>0</v>
      </c>
      <c r="DG312" s="184">
        <v>0</v>
      </c>
      <c r="DH312" s="184">
        <v>0</v>
      </c>
      <c r="DI312" s="184">
        <v>0</v>
      </c>
      <c r="DJ312" s="184">
        <v>0</v>
      </c>
      <c r="DK312" s="184">
        <v>0</v>
      </c>
      <c r="DL312" s="184"/>
      <c r="DM312" s="184">
        <f ca="1">SUM(OFFSET(CZ312,,1):DL312)</f>
        <v>0</v>
      </c>
      <c r="DN312" s="185"/>
      <c r="DO312" s="184">
        <v>0</v>
      </c>
      <c r="DP312" s="184">
        <v>0</v>
      </c>
      <c r="DQ312" s="184">
        <v>0</v>
      </c>
      <c r="DR312" s="184">
        <v>0</v>
      </c>
      <c r="DS312" s="184">
        <v>0</v>
      </c>
      <c r="DT312" s="184">
        <v>0</v>
      </c>
      <c r="DU312" s="184">
        <v>0</v>
      </c>
      <c r="DV312" s="184">
        <v>0</v>
      </c>
      <c r="DW312" s="184">
        <v>0</v>
      </c>
      <c r="DX312" s="184">
        <v>0</v>
      </c>
      <c r="DY312" s="184">
        <v>0</v>
      </c>
      <c r="DZ312" s="184">
        <v>0</v>
      </c>
      <c r="EA312" s="184"/>
      <c r="EB312" s="184">
        <f ca="1">SUM(OFFSET(DO312,,1):EA312)</f>
        <v>0</v>
      </c>
      <c r="EC312" s="185"/>
      <c r="ED312" s="184">
        <v>0</v>
      </c>
      <c r="EE312" s="184">
        <v>0</v>
      </c>
      <c r="EF312" s="184">
        <v>0</v>
      </c>
      <c r="EG312" s="184">
        <v>0</v>
      </c>
      <c r="EH312" s="184">
        <v>0</v>
      </c>
      <c r="EI312" s="184">
        <v>0</v>
      </c>
      <c r="EJ312" s="184">
        <v>0</v>
      </c>
      <c r="EK312" s="184">
        <v>0</v>
      </c>
      <c r="EL312" s="184">
        <v>0</v>
      </c>
      <c r="EM312" s="184">
        <v>0</v>
      </c>
      <c r="EN312" s="184">
        <v>0</v>
      </c>
      <c r="EO312" s="184">
        <v>0</v>
      </c>
      <c r="EP312" s="184"/>
      <c r="EQ312" s="184">
        <f ca="1">SUM(OFFSET(ED312,,1):EP312)</f>
        <v>0</v>
      </c>
      <c r="ER312" s="185"/>
      <c r="ES312" s="184">
        <v>0</v>
      </c>
      <c r="ET312" s="184">
        <v>0</v>
      </c>
      <c r="EU312" s="184">
        <v>0</v>
      </c>
      <c r="EV312" s="184">
        <v>0</v>
      </c>
      <c r="EW312" s="184">
        <v>0</v>
      </c>
      <c r="EX312" s="184">
        <v>0</v>
      </c>
      <c r="EY312" s="184">
        <v>0</v>
      </c>
      <c r="EZ312" s="184">
        <v>0</v>
      </c>
      <c r="FA312" s="184">
        <v>0</v>
      </c>
      <c r="FB312" s="184">
        <v>0</v>
      </c>
      <c r="FC312" s="184">
        <v>0</v>
      </c>
      <c r="FD312" s="184">
        <v>0</v>
      </c>
      <c r="FE312" s="184"/>
      <c r="FF312" s="184">
        <f ca="1">SUM(OFFSET(ES312,,1):FE312)</f>
        <v>0</v>
      </c>
      <c r="FG312" s="185"/>
      <c r="FH312" s="184">
        <v>0</v>
      </c>
      <c r="FI312" s="184">
        <v>0</v>
      </c>
      <c r="FJ312" s="184">
        <v>0</v>
      </c>
      <c r="FK312" s="184">
        <v>0</v>
      </c>
      <c r="FL312" s="184">
        <v>0</v>
      </c>
      <c r="FM312" s="184">
        <v>0</v>
      </c>
      <c r="FN312" s="184">
        <v>0</v>
      </c>
      <c r="FO312" s="184">
        <v>0</v>
      </c>
      <c r="FP312" s="184">
        <v>0</v>
      </c>
      <c r="FQ312" s="184">
        <v>0</v>
      </c>
      <c r="FR312" s="184">
        <v>0</v>
      </c>
      <c r="FS312" s="184">
        <v>0</v>
      </c>
      <c r="FT312" s="184"/>
      <c r="FU312" s="184">
        <f ca="1">SUM(OFFSET(FH312,,1):FT312)</f>
        <v>0</v>
      </c>
      <c r="FV312" s="185"/>
      <c r="FW312" s="184">
        <v>0</v>
      </c>
      <c r="FX312" s="184">
        <v>0</v>
      </c>
      <c r="FY312" s="184">
        <v>0</v>
      </c>
      <c r="FZ312" s="184">
        <v>0</v>
      </c>
      <c r="GA312" s="184">
        <v>0</v>
      </c>
      <c r="GB312" s="184">
        <v>0</v>
      </c>
      <c r="GC312" s="184">
        <v>0</v>
      </c>
      <c r="GD312" s="184">
        <v>0</v>
      </c>
      <c r="GE312" s="184">
        <v>0</v>
      </c>
      <c r="GF312" s="184">
        <v>0</v>
      </c>
      <c r="GG312" s="184">
        <v>0</v>
      </c>
      <c r="GH312" s="184">
        <v>0</v>
      </c>
      <c r="GI312" s="184"/>
      <c r="GJ312" s="184">
        <f ca="1">SUM(OFFSET(FW312,,1):GI312)</f>
        <v>0</v>
      </c>
      <c r="GK312" s="185"/>
      <c r="GL312" s="184">
        <v>0</v>
      </c>
      <c r="GM312" s="184">
        <v>0</v>
      </c>
      <c r="GN312" s="184">
        <v>0</v>
      </c>
      <c r="GO312" s="184">
        <v>0</v>
      </c>
      <c r="GP312" s="184">
        <v>0</v>
      </c>
      <c r="GQ312" s="184">
        <v>0</v>
      </c>
      <c r="GR312" s="184">
        <v>0</v>
      </c>
      <c r="GS312" s="184">
        <v>0</v>
      </c>
      <c r="GT312" s="184">
        <v>0</v>
      </c>
      <c r="GU312" s="184">
        <v>0</v>
      </c>
      <c r="GV312" s="184">
        <v>0</v>
      </c>
      <c r="GW312" s="184">
        <v>0</v>
      </c>
      <c r="GX312" s="184"/>
      <c r="GY312" s="184">
        <f ca="1">SUM(OFFSET(GL312,,1):GX312)</f>
        <v>0</v>
      </c>
    </row>
    <row r="313" spans="1:207" s="137" customFormat="1" ht="12" customHeight="1">
      <c r="A313" s="133"/>
      <c r="B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Y313" s="133"/>
      <c r="Z313" s="133"/>
      <c r="AA313" s="183"/>
      <c r="AB313" s="190" t="s">
        <v>59</v>
      </c>
      <c r="AC313" s="188">
        <f>SUM(AC299:AC312)</f>
        <v>0</v>
      </c>
      <c r="AD313" s="188">
        <f t="shared" ref="AD313:AN313" si="481">SUM(AD299:AD312)</f>
        <v>58184.94</v>
      </c>
      <c r="AE313" s="188">
        <f t="shared" si="481"/>
        <v>24050.74</v>
      </c>
      <c r="AF313" s="188">
        <f t="shared" si="481"/>
        <v>27058.23</v>
      </c>
      <c r="AG313" s="188">
        <f t="shared" si="481"/>
        <v>5516.57</v>
      </c>
      <c r="AH313" s="188">
        <f t="shared" si="481"/>
        <v>2016.5700000000002</v>
      </c>
      <c r="AI313" s="188">
        <f t="shared" si="481"/>
        <v>14748.8</v>
      </c>
      <c r="AJ313" s="188">
        <f t="shared" si="481"/>
        <v>18389.59</v>
      </c>
      <c r="AK313" s="188">
        <f t="shared" si="481"/>
        <v>22236.45</v>
      </c>
      <c r="AL313" s="188">
        <f t="shared" si="481"/>
        <v>48357.65</v>
      </c>
      <c r="AM313" s="188">
        <f t="shared" si="481"/>
        <v>33050.509999999995</v>
      </c>
      <c r="AN313" s="188">
        <f t="shared" si="481"/>
        <v>134874.63</v>
      </c>
      <c r="AO313" s="188"/>
      <c r="AP313" s="188">
        <f ca="1">SUM(OFFSET(AC313,,1):AO313)</f>
        <v>388484.68</v>
      </c>
      <c r="AQ313" s="189"/>
      <c r="AR313" s="188">
        <f>SUM(AR299:AR312)</f>
        <v>0</v>
      </c>
      <c r="AS313" s="188">
        <f t="shared" ref="AS313:BC313" si="482">SUM(AS299:AS312)</f>
        <v>62184.94</v>
      </c>
      <c r="AT313" s="188">
        <f t="shared" si="482"/>
        <v>30050.74</v>
      </c>
      <c r="AU313" s="188">
        <f t="shared" si="482"/>
        <v>27058.23</v>
      </c>
      <c r="AV313" s="188">
        <f t="shared" si="482"/>
        <v>6926.37</v>
      </c>
      <c r="AW313" s="188">
        <f t="shared" si="482"/>
        <v>2016.5700000000002</v>
      </c>
      <c r="AX313" s="188">
        <f t="shared" si="482"/>
        <v>14748.8</v>
      </c>
      <c r="AY313" s="188">
        <f t="shared" si="482"/>
        <v>18389.59</v>
      </c>
      <c r="AZ313" s="188">
        <f t="shared" si="482"/>
        <v>22236.45</v>
      </c>
      <c r="BA313" s="188">
        <f t="shared" si="482"/>
        <v>48357.65</v>
      </c>
      <c r="BB313" s="188">
        <f t="shared" si="482"/>
        <v>33050.509999999995</v>
      </c>
      <c r="BC313" s="188">
        <f t="shared" si="482"/>
        <v>134874.63</v>
      </c>
      <c r="BD313" s="188"/>
      <c r="BE313" s="188">
        <f ca="1">SUM(OFFSET(AR313,,1):BD313)</f>
        <v>399894.48</v>
      </c>
      <c r="BF313" s="189"/>
      <c r="BG313" s="188">
        <f t="shared" ca="1" si="480"/>
        <v>0</v>
      </c>
      <c r="BH313" s="188">
        <f t="shared" ca="1" si="480"/>
        <v>4000</v>
      </c>
      <c r="BI313" s="188">
        <f t="shared" ca="1" si="480"/>
        <v>6000</v>
      </c>
      <c r="BJ313" s="188">
        <f t="shared" ca="1" si="480"/>
        <v>0</v>
      </c>
      <c r="BK313" s="188">
        <f t="shared" ca="1" si="480"/>
        <v>1409.8000000000002</v>
      </c>
      <c r="BL313" s="188">
        <f t="shared" ca="1" si="480"/>
        <v>0</v>
      </c>
      <c r="BM313" s="188">
        <f t="shared" ca="1" si="480"/>
        <v>0</v>
      </c>
      <c r="BN313" s="188">
        <f t="shared" ca="1" si="480"/>
        <v>0</v>
      </c>
      <c r="BO313" s="188">
        <f t="shared" ca="1" si="480"/>
        <v>0</v>
      </c>
      <c r="BP313" s="188">
        <f t="shared" ca="1" si="480"/>
        <v>0</v>
      </c>
      <c r="BQ313" s="188">
        <f t="shared" ca="1" si="480"/>
        <v>0</v>
      </c>
      <c r="BR313" s="188">
        <f t="shared" ca="1" si="480"/>
        <v>0</v>
      </c>
      <c r="BS313" s="188"/>
      <c r="BT313" s="188">
        <f ca="1">SUM(OFFSET(BG313,,1):BS313)</f>
        <v>11409.8</v>
      </c>
      <c r="BU313" s="189"/>
      <c r="BV313" s="188">
        <f>SUM(BV299:BV312)</f>
        <v>0</v>
      </c>
      <c r="BW313" s="188">
        <f t="shared" ref="BW313:CG313" si="483">SUM(BW299:BW312)</f>
        <v>58999.7</v>
      </c>
      <c r="BX313" s="188">
        <f t="shared" si="483"/>
        <v>27136.58</v>
      </c>
      <c r="BY313" s="188">
        <f t="shared" si="483"/>
        <v>26027.93</v>
      </c>
      <c r="BZ313" s="188">
        <f t="shared" si="483"/>
        <v>5909.8</v>
      </c>
      <c r="CA313" s="188">
        <f t="shared" si="483"/>
        <v>1000</v>
      </c>
      <c r="CB313" s="188">
        <f t="shared" si="483"/>
        <v>15000</v>
      </c>
      <c r="CC313" s="188">
        <f t="shared" si="483"/>
        <v>16492</v>
      </c>
      <c r="CD313" s="188">
        <f t="shared" si="483"/>
        <v>4000</v>
      </c>
      <c r="CE313" s="188">
        <f t="shared" si="483"/>
        <v>43545.9</v>
      </c>
      <c r="CF313" s="188">
        <f t="shared" si="483"/>
        <v>31152.92</v>
      </c>
      <c r="CG313" s="188">
        <f t="shared" si="483"/>
        <v>0</v>
      </c>
      <c r="CH313" s="188"/>
      <c r="CI313" s="188">
        <f ca="1">SUM(OFFSET(BV313,,1):CH313)</f>
        <v>229264.83000000002</v>
      </c>
      <c r="CJ313" s="189"/>
      <c r="CK313" s="188">
        <f>SUM(CK299:CK312)</f>
        <v>0</v>
      </c>
      <c r="CL313" s="188">
        <f t="shared" ref="CL313:CV313" si="484">SUM(CL299:CL312)</f>
        <v>58999.7</v>
      </c>
      <c r="CM313" s="188">
        <f t="shared" si="484"/>
        <v>27136.58</v>
      </c>
      <c r="CN313" s="188">
        <f t="shared" si="484"/>
        <v>26027.93</v>
      </c>
      <c r="CO313" s="188">
        <f t="shared" si="484"/>
        <v>5909.8</v>
      </c>
      <c r="CP313" s="188">
        <f t="shared" si="484"/>
        <v>1000</v>
      </c>
      <c r="CQ313" s="188">
        <f t="shared" si="484"/>
        <v>15000</v>
      </c>
      <c r="CR313" s="188">
        <f t="shared" si="484"/>
        <v>16492</v>
      </c>
      <c r="CS313" s="188">
        <f t="shared" si="484"/>
        <v>4000</v>
      </c>
      <c r="CT313" s="188">
        <f t="shared" si="484"/>
        <v>43545.9</v>
      </c>
      <c r="CU313" s="188">
        <f t="shared" si="484"/>
        <v>31152.92</v>
      </c>
      <c r="CV313" s="188">
        <f t="shared" si="484"/>
        <v>0</v>
      </c>
      <c r="CW313" s="188"/>
      <c r="CX313" s="188">
        <f ca="1">SUM(OFFSET(CK313,,1):CW313)</f>
        <v>229264.83000000002</v>
      </c>
      <c r="CY313" s="189"/>
      <c r="CZ313" s="188">
        <f>SUM(CZ299:CZ312)</f>
        <v>0</v>
      </c>
      <c r="DA313" s="188">
        <f t="shared" ref="DA313:DK313" si="485">SUM(DA299:DA312)</f>
        <v>58999.7</v>
      </c>
      <c r="DB313" s="188">
        <f t="shared" si="485"/>
        <v>27136.58</v>
      </c>
      <c r="DC313" s="188">
        <f t="shared" si="485"/>
        <v>26027.93</v>
      </c>
      <c r="DD313" s="188">
        <f t="shared" si="485"/>
        <v>5909.8</v>
      </c>
      <c r="DE313" s="188">
        <f t="shared" si="485"/>
        <v>1000</v>
      </c>
      <c r="DF313" s="188">
        <f t="shared" si="485"/>
        <v>15000</v>
      </c>
      <c r="DG313" s="188">
        <f t="shared" si="485"/>
        <v>16492</v>
      </c>
      <c r="DH313" s="188">
        <f t="shared" si="485"/>
        <v>4000</v>
      </c>
      <c r="DI313" s="188">
        <f t="shared" si="485"/>
        <v>43545.9</v>
      </c>
      <c r="DJ313" s="188">
        <f t="shared" si="485"/>
        <v>31152.92</v>
      </c>
      <c r="DK313" s="188">
        <f t="shared" si="485"/>
        <v>0</v>
      </c>
      <c r="DL313" s="188"/>
      <c r="DM313" s="188">
        <f ca="1">SUM(OFFSET(CZ313,,1):DL313)</f>
        <v>229264.83000000002</v>
      </c>
      <c r="DN313" s="189"/>
      <c r="DO313" s="188">
        <f>SUM(DO299:DO312)</f>
        <v>0</v>
      </c>
      <c r="DP313" s="188">
        <f t="shared" ref="DP313:DZ313" si="486">SUM(DP299:DP312)</f>
        <v>58999.7</v>
      </c>
      <c r="DQ313" s="188">
        <f t="shared" si="486"/>
        <v>27136.58</v>
      </c>
      <c r="DR313" s="188">
        <f t="shared" si="486"/>
        <v>26027.93</v>
      </c>
      <c r="DS313" s="188">
        <f t="shared" si="486"/>
        <v>5909.8</v>
      </c>
      <c r="DT313" s="188">
        <f t="shared" si="486"/>
        <v>1000</v>
      </c>
      <c r="DU313" s="188">
        <f t="shared" si="486"/>
        <v>15000</v>
      </c>
      <c r="DV313" s="188">
        <f t="shared" si="486"/>
        <v>16492</v>
      </c>
      <c r="DW313" s="188">
        <f t="shared" si="486"/>
        <v>4000</v>
      </c>
      <c r="DX313" s="188">
        <f t="shared" si="486"/>
        <v>43545.9</v>
      </c>
      <c r="DY313" s="188">
        <f t="shared" si="486"/>
        <v>31152.92</v>
      </c>
      <c r="DZ313" s="188">
        <f t="shared" si="486"/>
        <v>0</v>
      </c>
      <c r="EA313" s="188"/>
      <c r="EB313" s="188">
        <f ca="1">SUM(OFFSET(DO313,,1):EA313)</f>
        <v>229264.83000000002</v>
      </c>
      <c r="EC313" s="189"/>
      <c r="ED313" s="188">
        <f>SUM(ED299:ED312)</f>
        <v>0</v>
      </c>
      <c r="EE313" s="188">
        <f t="shared" ref="EE313:EO313" si="487">SUM(EE299:EE312)</f>
        <v>58999.7</v>
      </c>
      <c r="EF313" s="188">
        <f t="shared" si="487"/>
        <v>27136.58</v>
      </c>
      <c r="EG313" s="188">
        <f t="shared" si="487"/>
        <v>26027.93</v>
      </c>
      <c r="EH313" s="188">
        <f t="shared" si="487"/>
        <v>5909.8</v>
      </c>
      <c r="EI313" s="188">
        <f t="shared" si="487"/>
        <v>1000</v>
      </c>
      <c r="EJ313" s="188">
        <f t="shared" si="487"/>
        <v>15000</v>
      </c>
      <c r="EK313" s="188">
        <f t="shared" si="487"/>
        <v>16492</v>
      </c>
      <c r="EL313" s="188">
        <f t="shared" si="487"/>
        <v>4000</v>
      </c>
      <c r="EM313" s="188">
        <f t="shared" si="487"/>
        <v>43545.9</v>
      </c>
      <c r="EN313" s="188">
        <f t="shared" si="487"/>
        <v>31152.92</v>
      </c>
      <c r="EO313" s="188">
        <f t="shared" si="487"/>
        <v>0</v>
      </c>
      <c r="EP313" s="188"/>
      <c r="EQ313" s="188">
        <f ca="1">SUM(OFFSET(ED313,,1):EP313)</f>
        <v>229264.83000000002</v>
      </c>
      <c r="ER313" s="189"/>
      <c r="ES313" s="188">
        <f>SUM(ES299:ES312)</f>
        <v>0</v>
      </c>
      <c r="ET313" s="188">
        <f t="shared" ref="ET313:FD313" si="488">SUM(ET299:ET312)</f>
        <v>58999.7</v>
      </c>
      <c r="EU313" s="188">
        <f t="shared" si="488"/>
        <v>27136.58</v>
      </c>
      <c r="EV313" s="188">
        <f t="shared" si="488"/>
        <v>26027.93</v>
      </c>
      <c r="EW313" s="188">
        <f t="shared" si="488"/>
        <v>5909.8</v>
      </c>
      <c r="EX313" s="188">
        <f t="shared" si="488"/>
        <v>1000</v>
      </c>
      <c r="EY313" s="188">
        <f t="shared" si="488"/>
        <v>15000</v>
      </c>
      <c r="EZ313" s="188">
        <f t="shared" si="488"/>
        <v>16492</v>
      </c>
      <c r="FA313" s="188">
        <f t="shared" si="488"/>
        <v>4000</v>
      </c>
      <c r="FB313" s="188">
        <f t="shared" si="488"/>
        <v>43545.9</v>
      </c>
      <c r="FC313" s="188">
        <f t="shared" si="488"/>
        <v>31152.92</v>
      </c>
      <c r="FD313" s="188">
        <f t="shared" si="488"/>
        <v>0</v>
      </c>
      <c r="FE313" s="188"/>
      <c r="FF313" s="188">
        <f ca="1">SUM(OFFSET(ES313,,1):FE313)</f>
        <v>229264.83000000002</v>
      </c>
      <c r="FG313" s="189"/>
      <c r="FH313" s="188">
        <f>SUM(FH299:FH312)</f>
        <v>0</v>
      </c>
      <c r="FI313" s="188">
        <f t="shared" ref="FI313:FS313" si="489">SUM(FI299:FI312)</f>
        <v>58999.7</v>
      </c>
      <c r="FJ313" s="188">
        <f t="shared" si="489"/>
        <v>27136.58</v>
      </c>
      <c r="FK313" s="188">
        <f t="shared" si="489"/>
        <v>26027.93</v>
      </c>
      <c r="FL313" s="188">
        <f t="shared" si="489"/>
        <v>5909.8</v>
      </c>
      <c r="FM313" s="188">
        <f t="shared" si="489"/>
        <v>1000</v>
      </c>
      <c r="FN313" s="188">
        <f t="shared" si="489"/>
        <v>15000</v>
      </c>
      <c r="FO313" s="188">
        <f t="shared" si="489"/>
        <v>16492</v>
      </c>
      <c r="FP313" s="188">
        <f t="shared" si="489"/>
        <v>4000</v>
      </c>
      <c r="FQ313" s="188">
        <f t="shared" si="489"/>
        <v>43545.9</v>
      </c>
      <c r="FR313" s="188">
        <f t="shared" si="489"/>
        <v>31152.92</v>
      </c>
      <c r="FS313" s="188">
        <f t="shared" si="489"/>
        <v>0</v>
      </c>
      <c r="FT313" s="188"/>
      <c r="FU313" s="188">
        <f ca="1">SUM(OFFSET(FH313,,1):FT313)</f>
        <v>229264.83000000002</v>
      </c>
      <c r="FV313" s="189"/>
      <c r="FW313" s="188">
        <f>SUM(FW299:FW312)</f>
        <v>0</v>
      </c>
      <c r="FX313" s="188">
        <f t="shared" ref="FX313:GH313" si="490">SUM(FX299:FX312)</f>
        <v>58999.7</v>
      </c>
      <c r="FY313" s="188">
        <f t="shared" si="490"/>
        <v>27136.58</v>
      </c>
      <c r="FZ313" s="188">
        <f t="shared" si="490"/>
        <v>26027.93</v>
      </c>
      <c r="GA313" s="188">
        <f t="shared" si="490"/>
        <v>5909.8</v>
      </c>
      <c r="GB313" s="188">
        <f t="shared" si="490"/>
        <v>1000</v>
      </c>
      <c r="GC313" s="188">
        <f t="shared" si="490"/>
        <v>15000</v>
      </c>
      <c r="GD313" s="188">
        <f t="shared" si="490"/>
        <v>16492</v>
      </c>
      <c r="GE313" s="188">
        <f t="shared" si="490"/>
        <v>4000</v>
      </c>
      <c r="GF313" s="188">
        <f t="shared" si="490"/>
        <v>43545.9</v>
      </c>
      <c r="GG313" s="188">
        <f t="shared" si="490"/>
        <v>31152.92</v>
      </c>
      <c r="GH313" s="188">
        <f t="shared" si="490"/>
        <v>0</v>
      </c>
      <c r="GI313" s="188"/>
      <c r="GJ313" s="188">
        <f ca="1">SUM(OFFSET(FW313,,1):GI313)</f>
        <v>229264.83000000002</v>
      </c>
      <c r="GK313" s="189"/>
      <c r="GL313" s="188">
        <f>SUM(GL299:GL312)</f>
        <v>0</v>
      </c>
      <c r="GM313" s="188">
        <f t="shared" ref="GM313:GW313" si="491">SUM(GM299:GM312)</f>
        <v>58999.7</v>
      </c>
      <c r="GN313" s="188">
        <f t="shared" si="491"/>
        <v>27136.58</v>
      </c>
      <c r="GO313" s="188">
        <f t="shared" si="491"/>
        <v>26027.93</v>
      </c>
      <c r="GP313" s="188">
        <f t="shared" si="491"/>
        <v>5909.8</v>
      </c>
      <c r="GQ313" s="188">
        <f t="shared" si="491"/>
        <v>1000</v>
      </c>
      <c r="GR313" s="188">
        <f t="shared" si="491"/>
        <v>15000</v>
      </c>
      <c r="GS313" s="188">
        <f t="shared" si="491"/>
        <v>16492</v>
      </c>
      <c r="GT313" s="188">
        <f t="shared" si="491"/>
        <v>4000</v>
      </c>
      <c r="GU313" s="188">
        <f t="shared" si="491"/>
        <v>43545.9</v>
      </c>
      <c r="GV313" s="188">
        <f t="shared" si="491"/>
        <v>31152.92</v>
      </c>
      <c r="GW313" s="188">
        <f t="shared" si="491"/>
        <v>0</v>
      </c>
      <c r="GX313" s="188"/>
      <c r="GY313" s="188">
        <f ca="1">SUM(OFFSET(GL313,,1):GX313)</f>
        <v>229264.83000000002</v>
      </c>
    </row>
    <row r="314" spans="1:207" s="137" customFormat="1" ht="12" customHeight="1">
      <c r="A314" s="133"/>
      <c r="B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Y314" s="133"/>
      <c r="Z314" s="133"/>
      <c r="AA314" s="183"/>
      <c r="AB314" s="190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5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5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5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5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5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5"/>
      <c r="DO314" s="184"/>
      <c r="DP314" s="184"/>
      <c r="DQ314" s="184"/>
      <c r="DR314" s="184"/>
      <c r="DS314" s="184"/>
      <c r="DT314" s="184"/>
      <c r="DU314" s="184"/>
      <c r="DV314" s="184"/>
      <c r="DW314" s="184"/>
      <c r="DX314" s="184"/>
      <c r="DY314" s="184"/>
      <c r="DZ314" s="184"/>
      <c r="EA314" s="184"/>
      <c r="EB314" s="184"/>
      <c r="EC314" s="185"/>
      <c r="ED314" s="184"/>
      <c r="EE314" s="184"/>
      <c r="EF314" s="184"/>
      <c r="EG314" s="184"/>
      <c r="EH314" s="184"/>
      <c r="EI314" s="184"/>
      <c r="EJ314" s="184"/>
      <c r="EK314" s="184"/>
      <c r="EL314" s="184"/>
      <c r="EM314" s="184"/>
      <c r="EN314" s="184"/>
      <c r="EO314" s="184"/>
      <c r="EP314" s="184"/>
      <c r="EQ314" s="184"/>
      <c r="ER314" s="185"/>
      <c r="ES314" s="184"/>
      <c r="ET314" s="184"/>
      <c r="EU314" s="184"/>
      <c r="EV314" s="184"/>
      <c r="EW314" s="184"/>
      <c r="EX314" s="184"/>
      <c r="EY314" s="184"/>
      <c r="EZ314" s="184"/>
      <c r="FA314" s="184"/>
      <c r="FB314" s="184"/>
      <c r="FC314" s="184"/>
      <c r="FD314" s="184"/>
      <c r="FE314" s="184"/>
      <c r="FF314" s="184"/>
      <c r="FG314" s="185"/>
      <c r="FH314" s="184"/>
      <c r="FI314" s="184"/>
      <c r="FJ314" s="184"/>
      <c r="FK314" s="184"/>
      <c r="FL314" s="184"/>
      <c r="FM314" s="184"/>
      <c r="FN314" s="184"/>
      <c r="FO314" s="184"/>
      <c r="FP314" s="184"/>
      <c r="FQ314" s="184"/>
      <c r="FR314" s="184"/>
      <c r="FS314" s="184"/>
      <c r="FT314" s="184"/>
      <c r="FU314" s="184"/>
      <c r="FV314" s="185"/>
      <c r="FW314" s="184"/>
      <c r="FX314" s="184"/>
      <c r="FY314" s="184"/>
      <c r="FZ314" s="184"/>
      <c r="GA314" s="184"/>
      <c r="GB314" s="184"/>
      <c r="GC314" s="184"/>
      <c r="GD314" s="184"/>
      <c r="GE314" s="184"/>
      <c r="GF314" s="184"/>
      <c r="GG314" s="184"/>
      <c r="GH314" s="184"/>
      <c r="GI314" s="184"/>
      <c r="GJ314" s="184"/>
      <c r="GK314" s="185"/>
      <c r="GL314" s="184"/>
      <c r="GM314" s="184"/>
      <c r="GN314" s="184"/>
      <c r="GO314" s="184"/>
      <c r="GP314" s="184"/>
      <c r="GQ314" s="184"/>
      <c r="GR314" s="184"/>
      <c r="GS314" s="184"/>
      <c r="GT314" s="184"/>
      <c r="GU314" s="184"/>
      <c r="GV314" s="184"/>
      <c r="GW314" s="184"/>
      <c r="GX314" s="184"/>
      <c r="GY314" s="184"/>
    </row>
    <row r="315" spans="1:207" s="168" customFormat="1" ht="12" customHeight="1">
      <c r="A315" s="191"/>
      <c r="B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Y315" s="191"/>
      <c r="Z315" s="191"/>
      <c r="AA315" s="190" t="s">
        <v>60</v>
      </c>
      <c r="AB315" s="190"/>
      <c r="AC315" s="188">
        <f>+AC313+AC296+AC238+AC218+AC202</f>
        <v>0</v>
      </c>
      <c r="AD315" s="188">
        <f t="shared" ref="AD315:AN315" si="492">+AD313+AD296+AD238+AD218+AD202</f>
        <v>8096192.5327997403</v>
      </c>
      <c r="AE315" s="188">
        <f t="shared" si="492"/>
        <v>5812082.2606619196</v>
      </c>
      <c r="AF315" s="188">
        <f t="shared" si="492"/>
        <v>5758774.5233371612</v>
      </c>
      <c r="AG315" s="188">
        <f t="shared" si="492"/>
        <v>2340943.0173024</v>
      </c>
      <c r="AH315" s="188">
        <f t="shared" si="492"/>
        <v>2785964.4191546552</v>
      </c>
      <c r="AI315" s="188">
        <f t="shared" si="492"/>
        <v>1976803.9092083168</v>
      </c>
      <c r="AJ315" s="188">
        <f t="shared" si="492"/>
        <v>3698943.6771096503</v>
      </c>
      <c r="AK315" s="188">
        <f t="shared" si="492"/>
        <v>5771770.9560417924</v>
      </c>
      <c r="AL315" s="188">
        <f t="shared" si="492"/>
        <v>8302619.3991619367</v>
      </c>
      <c r="AM315" s="188">
        <f t="shared" si="492"/>
        <v>3869586.3945627059</v>
      </c>
      <c r="AN315" s="188">
        <f t="shared" si="492"/>
        <v>6592913.5757100061</v>
      </c>
      <c r="AO315" s="188"/>
      <c r="AP315" s="188">
        <f ca="1">SUM(OFFSET(AC315,,1):AO315)</f>
        <v>55006594.665050283</v>
      </c>
      <c r="AQ315" s="189"/>
      <c r="AR315" s="188">
        <f>+AR313+AR296+AR238+AR218+AR202</f>
        <v>0</v>
      </c>
      <c r="AS315" s="188">
        <f t="shared" ref="AS315:BC315" si="493">+AS313+AS296+AS238+AS218+AS202</f>
        <v>8198138.7201812202</v>
      </c>
      <c r="AT315" s="188">
        <f t="shared" si="493"/>
        <v>5761767.2470798399</v>
      </c>
      <c r="AU315" s="188">
        <f t="shared" si="493"/>
        <v>5836120.6683812011</v>
      </c>
      <c r="AV315" s="188">
        <f t="shared" si="493"/>
        <v>2366674.0382911302</v>
      </c>
      <c r="AW315" s="188">
        <f t="shared" si="493"/>
        <v>2756663.9616555599</v>
      </c>
      <c r="AX315" s="188">
        <f t="shared" si="493"/>
        <v>1950531.1560167279</v>
      </c>
      <c r="AY315" s="188">
        <f t="shared" si="493"/>
        <v>3734618.3118002499</v>
      </c>
      <c r="AZ315" s="188">
        <f t="shared" si="493"/>
        <v>5795436.1942534409</v>
      </c>
      <c r="BA315" s="188">
        <f t="shared" si="493"/>
        <v>8184737.9683346767</v>
      </c>
      <c r="BB315" s="188">
        <f t="shared" si="493"/>
        <v>3868397.140118706</v>
      </c>
      <c r="BC315" s="188">
        <f t="shared" si="493"/>
        <v>6592911.5699999994</v>
      </c>
      <c r="BD315" s="188"/>
      <c r="BE315" s="188">
        <f ca="1">SUM(OFFSET(AR315,,1):BD315)</f>
        <v>55045996.976112746</v>
      </c>
      <c r="BF315" s="189"/>
      <c r="BG315" s="188">
        <f t="shared" ref="BG315:BR315" ca="1" si="494">OFFSET($AR315,,COLUMN()-COLUMN($BG315))-OFFSET($AC315,,COLUMN()-COLUMN($BG315))</f>
        <v>0</v>
      </c>
      <c r="BH315" s="188">
        <f t="shared" ca="1" si="494"/>
        <v>101946.18738147989</v>
      </c>
      <c r="BI315" s="188">
        <f t="shared" ca="1" si="494"/>
        <v>-50315.013582079671</v>
      </c>
      <c r="BJ315" s="188">
        <f t="shared" ca="1" si="494"/>
        <v>77346.145044039935</v>
      </c>
      <c r="BK315" s="188">
        <f t="shared" ca="1" si="494"/>
        <v>25731.020988730248</v>
      </c>
      <c r="BL315" s="188">
        <f t="shared" ca="1" si="494"/>
        <v>-29300.457499095239</v>
      </c>
      <c r="BM315" s="188">
        <f t="shared" ca="1" si="494"/>
        <v>-26272.753191588912</v>
      </c>
      <c r="BN315" s="188">
        <f t="shared" ca="1" si="494"/>
        <v>35674.634690599516</v>
      </c>
      <c r="BO315" s="188">
        <f t="shared" ca="1" si="494"/>
        <v>23665.238211648539</v>
      </c>
      <c r="BP315" s="188">
        <f t="shared" ca="1" si="494"/>
        <v>-117881.43082726002</v>
      </c>
      <c r="BQ315" s="188">
        <f t="shared" ca="1" si="494"/>
        <v>-1189.2544439998455</v>
      </c>
      <c r="BR315" s="188">
        <f t="shared" ca="1" si="494"/>
        <v>-2.0057100066915154</v>
      </c>
      <c r="BS315" s="188"/>
      <c r="BT315" s="188">
        <f ca="1">SUM(OFFSET(BG315,,1):BS315)</f>
        <v>39402.31106246775</v>
      </c>
      <c r="BU315" s="189"/>
      <c r="BV315" s="188">
        <f>+BV313+BV296+BV238+BV218+BV202</f>
        <v>0</v>
      </c>
      <c r="BW315" s="188">
        <f t="shared" ref="BW315:CG315" si="495">+BW313+BW296+BW238+BW218+BW202</f>
        <v>9514605.9876141939</v>
      </c>
      <c r="BX315" s="188">
        <f t="shared" si="495"/>
        <v>5989281.9295365782</v>
      </c>
      <c r="BY315" s="188">
        <f t="shared" si="495"/>
        <v>6096349.3123603296</v>
      </c>
      <c r="BZ315" s="188">
        <f t="shared" si="495"/>
        <v>2280825.1758165369</v>
      </c>
      <c r="CA315" s="188">
        <f t="shared" si="495"/>
        <v>2852114.064455749</v>
      </c>
      <c r="CB315" s="188">
        <f t="shared" si="495"/>
        <v>1903304.5307048708</v>
      </c>
      <c r="CC315" s="188">
        <f t="shared" si="495"/>
        <v>3706709.5988132898</v>
      </c>
      <c r="CD315" s="188">
        <f t="shared" si="495"/>
        <v>5831579.3333705124</v>
      </c>
      <c r="CE315" s="188">
        <f t="shared" si="495"/>
        <v>9580924.1857543718</v>
      </c>
      <c r="CF315" s="188">
        <f t="shared" si="495"/>
        <v>4528763.4883774444</v>
      </c>
      <c r="CG315" s="188">
        <f t="shared" si="495"/>
        <v>6442848</v>
      </c>
      <c r="CH315" s="188"/>
      <c r="CI315" s="188">
        <f ca="1">SUM(OFFSET(BV315,,1):CH315)</f>
        <v>58727305.606803879</v>
      </c>
      <c r="CJ315" s="189"/>
      <c r="CK315" s="188">
        <f>+CK313+CK296+CK238+CK218+CK202</f>
        <v>0</v>
      </c>
      <c r="CL315" s="188">
        <f t="shared" ref="CL315:CV315" si="496">+CL313+CL296+CL238+CL218+CL202</f>
        <v>10314310.343422202</v>
      </c>
      <c r="CM315" s="188">
        <f t="shared" si="496"/>
        <v>6136917.0808799118</v>
      </c>
      <c r="CN315" s="188">
        <f t="shared" si="496"/>
        <v>6119761.3290364388</v>
      </c>
      <c r="CO315" s="188">
        <f t="shared" si="496"/>
        <v>2501563.1991412896</v>
      </c>
      <c r="CP315" s="188">
        <f t="shared" si="496"/>
        <v>3415707.5294277668</v>
      </c>
      <c r="CQ315" s="188">
        <f t="shared" si="496"/>
        <v>2096191.7750776557</v>
      </c>
      <c r="CR315" s="188">
        <f t="shared" si="496"/>
        <v>3691049.1720894547</v>
      </c>
      <c r="CS315" s="188">
        <f t="shared" si="496"/>
        <v>5784699.4117705123</v>
      </c>
      <c r="CT315" s="188">
        <f t="shared" si="496"/>
        <v>9896571.648878254</v>
      </c>
      <c r="CU315" s="188">
        <f t="shared" si="496"/>
        <v>4418232.7678903462</v>
      </c>
      <c r="CV315" s="188">
        <f t="shared" si="496"/>
        <v>6442848</v>
      </c>
      <c r="CW315" s="188"/>
      <c r="CX315" s="188">
        <f ca="1">SUM(OFFSET(CK315,,1):CW315)</f>
        <v>60817852.257613838</v>
      </c>
      <c r="CY315" s="189"/>
      <c r="CZ315" s="188">
        <f>+CZ313+CZ296+CZ238+CZ218+CZ202</f>
        <v>0</v>
      </c>
      <c r="DA315" s="188">
        <f t="shared" ref="DA315:DK315" si="497">+DA313+DA296+DA238+DA218+DA202</f>
        <v>11862771.976106735</v>
      </c>
      <c r="DB315" s="188">
        <f t="shared" si="497"/>
        <v>6278401.0958799124</v>
      </c>
      <c r="DC315" s="188">
        <f t="shared" si="497"/>
        <v>6319781.9836356277</v>
      </c>
      <c r="DD315" s="188">
        <f t="shared" si="497"/>
        <v>2471759.3993697548</v>
      </c>
      <c r="DE315" s="188">
        <f t="shared" si="497"/>
        <v>3958114.9089503866</v>
      </c>
      <c r="DF315" s="188">
        <f t="shared" si="497"/>
        <v>2264110.5269798203</v>
      </c>
      <c r="DG315" s="188">
        <f t="shared" si="497"/>
        <v>4507521.186690785</v>
      </c>
      <c r="DH315" s="188">
        <f t="shared" si="497"/>
        <v>5916979.4117705123</v>
      </c>
      <c r="DI315" s="188">
        <f t="shared" si="497"/>
        <v>10664840.890021821</v>
      </c>
      <c r="DJ315" s="188">
        <f t="shared" si="497"/>
        <v>4608344.8859353047</v>
      </c>
      <c r="DK315" s="188">
        <f t="shared" si="497"/>
        <v>6442848</v>
      </c>
      <c r="DL315" s="188"/>
      <c r="DM315" s="188">
        <f ca="1">SUM(OFFSET(CZ315,,1):DL315)</f>
        <v>65295474.265340663</v>
      </c>
      <c r="DN315" s="189"/>
      <c r="DO315" s="188">
        <f>+DO313+DO296+DO238+DO218+DO202</f>
        <v>0</v>
      </c>
      <c r="DP315" s="188">
        <f t="shared" ref="DP315:DZ315" si="498">+DP313+DP296+DP238+DP218+DP202</f>
        <v>12813875.375407239</v>
      </c>
      <c r="DQ315" s="188">
        <f t="shared" si="498"/>
        <v>6460720.0958799124</v>
      </c>
      <c r="DR315" s="188">
        <f t="shared" si="498"/>
        <v>6566734.6382348202</v>
      </c>
      <c r="DS315" s="188">
        <f t="shared" si="498"/>
        <v>2611043.1456474806</v>
      </c>
      <c r="DT315" s="188">
        <f t="shared" si="498"/>
        <v>4353829.4709084798</v>
      </c>
      <c r="DU315" s="188">
        <f t="shared" si="498"/>
        <v>2403510.8238766785</v>
      </c>
      <c r="DV315" s="188">
        <f t="shared" si="498"/>
        <v>4638502.1642220579</v>
      </c>
      <c r="DW315" s="188">
        <f t="shared" si="498"/>
        <v>6090952.4117705123</v>
      </c>
      <c r="DX315" s="188">
        <f t="shared" si="498"/>
        <v>11508649.320534606</v>
      </c>
      <c r="DY315" s="188">
        <f t="shared" si="498"/>
        <v>4744190.2841431899</v>
      </c>
      <c r="DZ315" s="188">
        <f t="shared" si="498"/>
        <v>6442848</v>
      </c>
      <c r="EA315" s="188"/>
      <c r="EB315" s="188">
        <f ca="1">SUM(OFFSET(DO315,,1):EA315)</f>
        <v>68634855.730624974</v>
      </c>
      <c r="EC315" s="189"/>
      <c r="ED315" s="188">
        <f>+ED313+ED296+ED238+ED218+ED202</f>
        <v>0</v>
      </c>
      <c r="EE315" s="188">
        <f t="shared" ref="EE315:EO315" si="499">+EE313+EE296+EE238+EE218+EE202</f>
        <v>13397019.819098614</v>
      </c>
      <c r="EF315" s="188">
        <f t="shared" si="499"/>
        <v>6643506.2008399125</v>
      </c>
      <c r="EG315" s="188">
        <f t="shared" si="499"/>
        <v>6749909.4872932807</v>
      </c>
      <c r="EH315" s="188">
        <f t="shared" si="499"/>
        <v>2686993.1853367067</v>
      </c>
      <c r="EI315" s="188">
        <f t="shared" si="499"/>
        <v>4763882.9615462357</v>
      </c>
      <c r="EJ315" s="188">
        <f t="shared" si="499"/>
        <v>2451770.6342906468</v>
      </c>
      <c r="EK315" s="188">
        <f t="shared" si="499"/>
        <v>4549031.6918085637</v>
      </c>
      <c r="EL315" s="188">
        <f t="shared" si="499"/>
        <v>6265396.302381712</v>
      </c>
      <c r="EM315" s="188">
        <f t="shared" si="499"/>
        <v>12064086.672795858</v>
      </c>
      <c r="EN315" s="188">
        <f t="shared" si="499"/>
        <v>4879833.6116522942</v>
      </c>
      <c r="EO315" s="188">
        <f t="shared" si="499"/>
        <v>6442848</v>
      </c>
      <c r="EP315" s="188"/>
      <c r="EQ315" s="188">
        <f ca="1">SUM(OFFSET(ED315,,1):EP315)</f>
        <v>70894278.567043841</v>
      </c>
      <c r="ER315" s="189"/>
      <c r="ES315" s="188">
        <f>+ES313+ES296+ES238+ES218+ES202</f>
        <v>0</v>
      </c>
      <c r="ET315" s="188">
        <f t="shared" ref="ET315:FD315" si="500">+ET313+ET296+ET238+ET218+ET202</f>
        <v>13454592.863542918</v>
      </c>
      <c r="EU315" s="188">
        <f t="shared" si="500"/>
        <v>6672448.344364712</v>
      </c>
      <c r="EV315" s="188">
        <f t="shared" si="500"/>
        <v>6778829.2066485733</v>
      </c>
      <c r="EW315" s="188">
        <f t="shared" si="500"/>
        <v>2698984.2096096235</v>
      </c>
      <c r="EX315" s="188">
        <f t="shared" si="500"/>
        <v>4788359.706233534</v>
      </c>
      <c r="EY315" s="188">
        <f t="shared" si="500"/>
        <v>2463027.5935836323</v>
      </c>
      <c r="EZ315" s="188">
        <f t="shared" si="500"/>
        <v>4548933.5310244672</v>
      </c>
      <c r="FA315" s="188">
        <f t="shared" si="500"/>
        <v>6293020.7153947679</v>
      </c>
      <c r="FB315" s="188">
        <f t="shared" si="500"/>
        <v>12120008.930418259</v>
      </c>
      <c r="FC315" s="188">
        <f t="shared" si="500"/>
        <v>4901289.7995335674</v>
      </c>
      <c r="FD315" s="188">
        <f t="shared" si="500"/>
        <v>6442848</v>
      </c>
      <c r="FE315" s="188"/>
      <c r="FF315" s="188">
        <f ca="1">SUM(OFFSET(ES315,,1):FE315)</f>
        <v>71162342.900354058</v>
      </c>
      <c r="FG315" s="189"/>
      <c r="FH315" s="188">
        <f>+FH313+FH296+FH238+FH218+FH202</f>
        <v>0</v>
      </c>
      <c r="FI315" s="188">
        <f t="shared" ref="FI315:FS315" si="501">+FI313+FI296+FI238+FI218+FI202</f>
        <v>13509912.179857247</v>
      </c>
      <c r="FJ315" s="188">
        <f t="shared" si="501"/>
        <v>6701534.7836071365</v>
      </c>
      <c r="FK315" s="188">
        <f t="shared" si="501"/>
        <v>6807889.2896006424</v>
      </c>
      <c r="FL315" s="188">
        <f t="shared" si="501"/>
        <v>2711036.1840039049</v>
      </c>
      <c r="FM315" s="188">
        <f t="shared" si="501"/>
        <v>4809856.9356042687</v>
      </c>
      <c r="FN315" s="188">
        <f t="shared" si="501"/>
        <v>2473903.4355939832</v>
      </c>
      <c r="FO315" s="188">
        <f t="shared" si="501"/>
        <v>4568259.8889570553</v>
      </c>
      <c r="FP315" s="188">
        <f t="shared" si="501"/>
        <v>6320781.4904728895</v>
      </c>
      <c r="FQ315" s="188">
        <f t="shared" si="501"/>
        <v>12173666.827008771</v>
      </c>
      <c r="FR315" s="188">
        <f t="shared" si="501"/>
        <v>4922852.2983542467</v>
      </c>
      <c r="FS315" s="188">
        <f t="shared" si="501"/>
        <v>6442848</v>
      </c>
      <c r="FT315" s="188"/>
      <c r="FU315" s="188">
        <f ca="1">SUM(OFFSET(FH315,,1):FT315)</f>
        <v>71442541.313060135</v>
      </c>
      <c r="FV315" s="189"/>
      <c r="FW315" s="188">
        <f>+FW313+FW296+FW238+FW218+FW202</f>
        <v>0</v>
      </c>
      <c r="FX315" s="188">
        <f t="shared" ref="FX315:GH315" si="502">+FX313+FX296+FX238+FX218+FX202</f>
        <v>13565183.767753145</v>
      </c>
      <c r="FY315" s="188">
        <f t="shared" si="502"/>
        <v>6730766.530045772</v>
      </c>
      <c r="FZ315" s="188">
        <f t="shared" si="502"/>
        <v>6837099.7479674714</v>
      </c>
      <c r="GA315" s="188">
        <f t="shared" si="502"/>
        <v>2723147.1132701579</v>
      </c>
      <c r="GB315" s="188">
        <f t="shared" si="502"/>
        <v>4831720.8661218574</v>
      </c>
      <c r="GC315" s="188">
        <f t="shared" si="502"/>
        <v>2484608.2168143853</v>
      </c>
      <c r="GD315" s="188">
        <f t="shared" si="502"/>
        <v>4587682.9836793058</v>
      </c>
      <c r="GE315" s="188">
        <f t="shared" si="502"/>
        <v>6348681.6394264018</v>
      </c>
      <c r="GF315" s="188">
        <f t="shared" si="502"/>
        <v>12227433.048082234</v>
      </c>
      <c r="GG315" s="188">
        <f t="shared" si="502"/>
        <v>4944521.1196690295</v>
      </c>
      <c r="GH315" s="188">
        <f t="shared" si="502"/>
        <v>6442848</v>
      </c>
      <c r="GI315" s="188"/>
      <c r="GJ315" s="188">
        <f ca="1">SUM(OFFSET(FW315,,1):GI315)</f>
        <v>71723693.032829762</v>
      </c>
      <c r="GK315" s="189"/>
      <c r="GL315" s="188">
        <f>+GL313+GL296+GL238+GL218+GL202</f>
        <v>0</v>
      </c>
      <c r="GM315" s="188">
        <f t="shared" ref="GM315:GW315" si="503">+GM313+GM296+GM238+GM218+GM202</f>
        <v>13620730.648588523</v>
      </c>
      <c r="GN315" s="188">
        <f t="shared" si="503"/>
        <v>6760145.5952166021</v>
      </c>
      <c r="GO315" s="188">
        <f t="shared" si="503"/>
        <v>6866453.593626135</v>
      </c>
      <c r="GP315" s="188">
        <f t="shared" si="503"/>
        <v>2735319.0021827421</v>
      </c>
      <c r="GQ315" s="188">
        <f t="shared" si="503"/>
        <v>4853691.5062920339</v>
      </c>
      <c r="GR315" s="188">
        <f t="shared" si="503"/>
        <v>2495366.9419408897</v>
      </c>
      <c r="GS315" s="188">
        <f t="shared" si="503"/>
        <v>4607204.8238751683</v>
      </c>
      <c r="GT315" s="188">
        <f t="shared" si="503"/>
        <v>6376721.1741246805</v>
      </c>
      <c r="GU315" s="188">
        <f t="shared" si="503"/>
        <v>12281468.615261067</v>
      </c>
      <c r="GV315" s="188">
        <f t="shared" si="503"/>
        <v>4966302.2750903862</v>
      </c>
      <c r="GW315" s="188">
        <f t="shared" si="503"/>
        <v>6442848</v>
      </c>
      <c r="GX315" s="188"/>
      <c r="GY315" s="188">
        <f ca="1">SUM(OFFSET(GL315,,1):GX315)</f>
        <v>72006252.176198214</v>
      </c>
    </row>
    <row r="316" spans="1:207" s="168" customFormat="1" ht="12" customHeight="1">
      <c r="A316" s="191"/>
      <c r="B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Y316" s="191"/>
      <c r="Z316" s="191"/>
      <c r="AA316" s="190"/>
      <c r="AB316" s="190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3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3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3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3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3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3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  <c r="EC316" s="193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3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3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3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3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</row>
    <row r="317" spans="1:207" s="168" customFormat="1" ht="12" customHeight="1">
      <c r="A317" s="191"/>
      <c r="B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Y317" s="191"/>
      <c r="Z317" s="191"/>
      <c r="AA317" s="190" t="s">
        <v>61</v>
      </c>
      <c r="AB317" s="190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3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3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3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3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3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3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  <c r="EC317" s="193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3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3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3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3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</row>
    <row r="318" spans="1:207" s="168" customFormat="1" ht="12" customHeight="1">
      <c r="A318" s="191"/>
      <c r="B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Y318" s="191"/>
      <c r="Z318" s="191"/>
      <c r="AA318" s="190"/>
      <c r="AB318" s="190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5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5"/>
      <c r="BG318" s="194"/>
      <c r="BH318" s="194"/>
      <c r="BI318" s="194"/>
      <c r="BJ318" s="194"/>
      <c r="BK318" s="194"/>
      <c r="BL318" s="194"/>
      <c r="BM318" s="194"/>
      <c r="BN318" s="194"/>
      <c r="BO318" s="194"/>
      <c r="BP318" s="194"/>
      <c r="BQ318" s="194"/>
      <c r="BR318" s="194"/>
      <c r="BS318" s="194"/>
      <c r="BT318" s="194"/>
      <c r="BU318" s="195"/>
      <c r="BV318" s="194"/>
      <c r="BW318" s="194"/>
      <c r="BX318" s="194"/>
      <c r="BY318" s="194"/>
      <c r="BZ318" s="194"/>
      <c r="CA318" s="194"/>
      <c r="CB318" s="194"/>
      <c r="CC318" s="194"/>
      <c r="CD318" s="194"/>
      <c r="CE318" s="194"/>
      <c r="CF318" s="194"/>
      <c r="CG318" s="194"/>
      <c r="CH318" s="194"/>
      <c r="CI318" s="194"/>
      <c r="CJ318" s="195"/>
      <c r="CK318" s="194"/>
      <c r="CL318" s="194"/>
      <c r="CM318" s="194"/>
      <c r="CN318" s="194"/>
      <c r="CO318" s="194"/>
      <c r="CP318" s="194"/>
      <c r="CQ318" s="194"/>
      <c r="CR318" s="194"/>
      <c r="CS318" s="194"/>
      <c r="CT318" s="194"/>
      <c r="CU318" s="194"/>
      <c r="CV318" s="194"/>
      <c r="CW318" s="194"/>
      <c r="CX318" s="194"/>
      <c r="CY318" s="195"/>
      <c r="CZ318" s="194"/>
      <c r="DA318" s="194"/>
      <c r="DB318" s="194"/>
      <c r="DC318" s="194"/>
      <c r="DD318" s="194"/>
      <c r="DE318" s="194"/>
      <c r="DF318" s="194"/>
      <c r="DG318" s="194"/>
      <c r="DH318" s="194"/>
      <c r="DI318" s="194"/>
      <c r="DJ318" s="194"/>
      <c r="DK318" s="194"/>
      <c r="DL318" s="194"/>
      <c r="DM318" s="194"/>
      <c r="DN318" s="195"/>
      <c r="DO318" s="194"/>
      <c r="DP318" s="194"/>
      <c r="DQ318" s="194"/>
      <c r="DR318" s="194"/>
      <c r="DS318" s="194"/>
      <c r="DT318" s="194"/>
      <c r="DU318" s="194"/>
      <c r="DV318" s="194"/>
      <c r="DW318" s="194"/>
      <c r="DX318" s="194"/>
      <c r="DY318" s="194"/>
      <c r="DZ318" s="194"/>
      <c r="EA318" s="194"/>
      <c r="EB318" s="194"/>
      <c r="EC318" s="195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5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5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5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5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</row>
    <row r="319" spans="1:207" s="137" customFormat="1" ht="12" customHeight="1">
      <c r="A319" s="133"/>
      <c r="B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Y319" s="133"/>
      <c r="Z319" s="133"/>
      <c r="AA319" s="190" t="s">
        <v>62</v>
      </c>
      <c r="AB319" s="190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5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5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5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5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5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5"/>
      <c r="DO319" s="184"/>
      <c r="DP319" s="184"/>
      <c r="DQ319" s="184"/>
      <c r="DR319" s="184"/>
      <c r="DS319" s="184"/>
      <c r="DT319" s="184"/>
      <c r="DU319" s="184"/>
      <c r="DV319" s="184"/>
      <c r="DW319" s="184"/>
      <c r="DX319" s="184"/>
      <c r="DY319" s="184"/>
      <c r="DZ319" s="184"/>
      <c r="EA319" s="184"/>
      <c r="EB319" s="184"/>
      <c r="EC319" s="185"/>
      <c r="ED319" s="184"/>
      <c r="EE319" s="184"/>
      <c r="EF319" s="184"/>
      <c r="EG319" s="184"/>
      <c r="EH319" s="184"/>
      <c r="EI319" s="184"/>
      <c r="EJ319" s="184"/>
      <c r="EK319" s="184"/>
      <c r="EL319" s="184"/>
      <c r="EM319" s="184"/>
      <c r="EN319" s="184"/>
      <c r="EO319" s="184"/>
      <c r="EP319" s="184"/>
      <c r="EQ319" s="184"/>
      <c r="ER319" s="185"/>
      <c r="ES319" s="184"/>
      <c r="ET319" s="184"/>
      <c r="EU319" s="184"/>
      <c r="EV319" s="184"/>
      <c r="EW319" s="184"/>
      <c r="EX319" s="184"/>
      <c r="EY319" s="184"/>
      <c r="EZ319" s="184"/>
      <c r="FA319" s="184"/>
      <c r="FB319" s="184"/>
      <c r="FC319" s="184"/>
      <c r="FD319" s="184"/>
      <c r="FE319" s="184"/>
      <c r="FF319" s="184"/>
      <c r="FG319" s="185"/>
      <c r="FH319" s="184"/>
      <c r="FI319" s="184"/>
      <c r="FJ319" s="184"/>
      <c r="FK319" s="184"/>
      <c r="FL319" s="184"/>
      <c r="FM319" s="184"/>
      <c r="FN319" s="184"/>
      <c r="FO319" s="184"/>
      <c r="FP319" s="184"/>
      <c r="FQ319" s="184"/>
      <c r="FR319" s="184"/>
      <c r="FS319" s="184"/>
      <c r="FT319" s="184"/>
      <c r="FU319" s="184"/>
      <c r="FV319" s="185"/>
      <c r="FW319" s="184"/>
      <c r="FX319" s="184"/>
      <c r="FY319" s="184"/>
      <c r="FZ319" s="184"/>
      <c r="GA319" s="184"/>
      <c r="GB319" s="184"/>
      <c r="GC319" s="184"/>
      <c r="GD319" s="184"/>
      <c r="GE319" s="184"/>
      <c r="GF319" s="184"/>
      <c r="GG319" s="184"/>
      <c r="GH319" s="184"/>
      <c r="GI319" s="184"/>
      <c r="GJ319" s="184"/>
      <c r="GK319" s="185"/>
      <c r="GL319" s="184"/>
      <c r="GM319" s="184"/>
      <c r="GN319" s="184"/>
      <c r="GO319" s="184"/>
      <c r="GP319" s="184"/>
      <c r="GQ319" s="184"/>
      <c r="GR319" s="184"/>
      <c r="GS319" s="184"/>
      <c r="GT319" s="184"/>
      <c r="GU319" s="184"/>
      <c r="GV319" s="184"/>
      <c r="GW319" s="184"/>
      <c r="GX319" s="184"/>
      <c r="GY319" s="184"/>
    </row>
    <row r="320" spans="1:207" s="137" customFormat="1" ht="12" customHeight="1">
      <c r="A320" s="133"/>
      <c r="B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Y320" s="133"/>
      <c r="Z320" s="133"/>
      <c r="AA320" s="183"/>
      <c r="AB320" s="190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5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5"/>
      <c r="BG320" s="184"/>
      <c r="BH320" s="184"/>
      <c r="BI320" s="184"/>
      <c r="BJ320" s="184"/>
      <c r="BK320" s="184"/>
      <c r="BL320" s="184"/>
      <c r="BM320" s="184"/>
      <c r="BN320" s="184"/>
      <c r="BO320" s="184"/>
      <c r="BP320" s="184"/>
      <c r="BQ320" s="184"/>
      <c r="BR320" s="184"/>
      <c r="BS320" s="184"/>
      <c r="BT320" s="184"/>
      <c r="BU320" s="185"/>
      <c r="BV320" s="184"/>
      <c r="BW320" s="184"/>
      <c r="BX320" s="184"/>
      <c r="BY320" s="184"/>
      <c r="BZ320" s="184"/>
      <c r="CA320" s="184"/>
      <c r="CB320" s="184"/>
      <c r="CC320" s="184"/>
      <c r="CD320" s="184"/>
      <c r="CE320" s="184"/>
      <c r="CF320" s="184"/>
      <c r="CG320" s="184"/>
      <c r="CH320" s="184"/>
      <c r="CI320" s="184"/>
      <c r="CJ320" s="185"/>
      <c r="CK320" s="184"/>
      <c r="CL320" s="184"/>
      <c r="CM320" s="184"/>
      <c r="CN320" s="184"/>
      <c r="CO320" s="184"/>
      <c r="CP320" s="184"/>
      <c r="CQ320" s="184"/>
      <c r="CR320" s="184"/>
      <c r="CS320" s="184"/>
      <c r="CT320" s="184"/>
      <c r="CU320" s="184"/>
      <c r="CV320" s="184"/>
      <c r="CW320" s="184"/>
      <c r="CX320" s="184"/>
      <c r="CY320" s="185"/>
      <c r="CZ320" s="184"/>
      <c r="DA320" s="184"/>
      <c r="DB320" s="184"/>
      <c r="DC320" s="184"/>
      <c r="DD320" s="184"/>
      <c r="DE320" s="184"/>
      <c r="DF320" s="184"/>
      <c r="DG320" s="184"/>
      <c r="DH320" s="184"/>
      <c r="DI320" s="184"/>
      <c r="DJ320" s="184"/>
      <c r="DK320" s="184"/>
      <c r="DL320" s="184"/>
      <c r="DM320" s="184"/>
      <c r="DN320" s="185"/>
      <c r="DO320" s="184"/>
      <c r="DP320" s="184"/>
      <c r="DQ320" s="184"/>
      <c r="DR320" s="184"/>
      <c r="DS320" s="184"/>
      <c r="DT320" s="184"/>
      <c r="DU320" s="184"/>
      <c r="DV320" s="184"/>
      <c r="DW320" s="184"/>
      <c r="DX320" s="184"/>
      <c r="DY320" s="184"/>
      <c r="DZ320" s="184"/>
      <c r="EA320" s="184"/>
      <c r="EB320" s="184"/>
      <c r="EC320" s="185"/>
      <c r="ED320" s="184"/>
      <c r="EE320" s="184"/>
      <c r="EF320" s="184"/>
      <c r="EG320" s="184"/>
      <c r="EH320" s="184"/>
      <c r="EI320" s="184"/>
      <c r="EJ320" s="184"/>
      <c r="EK320" s="184"/>
      <c r="EL320" s="184"/>
      <c r="EM320" s="184"/>
      <c r="EN320" s="184"/>
      <c r="EO320" s="184"/>
      <c r="EP320" s="184"/>
      <c r="EQ320" s="184"/>
      <c r="ER320" s="185"/>
      <c r="ES320" s="184"/>
      <c r="ET320" s="184"/>
      <c r="EU320" s="184"/>
      <c r="EV320" s="184"/>
      <c r="EW320" s="184"/>
      <c r="EX320" s="184"/>
      <c r="EY320" s="184"/>
      <c r="EZ320" s="184"/>
      <c r="FA320" s="184"/>
      <c r="FB320" s="184"/>
      <c r="FC320" s="184"/>
      <c r="FD320" s="184"/>
      <c r="FE320" s="184"/>
      <c r="FF320" s="184"/>
      <c r="FG320" s="185"/>
      <c r="FH320" s="184"/>
      <c r="FI320" s="184"/>
      <c r="FJ320" s="184"/>
      <c r="FK320" s="184"/>
      <c r="FL320" s="184"/>
      <c r="FM320" s="184"/>
      <c r="FN320" s="184"/>
      <c r="FO320" s="184"/>
      <c r="FP320" s="184"/>
      <c r="FQ320" s="184"/>
      <c r="FR320" s="184"/>
      <c r="FS320" s="184"/>
      <c r="FT320" s="184"/>
      <c r="FU320" s="184"/>
      <c r="FV320" s="185"/>
      <c r="FW320" s="184"/>
      <c r="FX320" s="184"/>
      <c r="FY320" s="184"/>
      <c r="FZ320" s="184"/>
      <c r="GA320" s="184"/>
      <c r="GB320" s="184"/>
      <c r="GC320" s="184"/>
      <c r="GD320" s="184"/>
      <c r="GE320" s="184"/>
      <c r="GF320" s="184"/>
      <c r="GG320" s="184"/>
      <c r="GH320" s="184"/>
      <c r="GI320" s="184"/>
      <c r="GJ320" s="184"/>
      <c r="GK320" s="185"/>
      <c r="GL320" s="184"/>
      <c r="GM320" s="184"/>
      <c r="GN320" s="184"/>
      <c r="GO320" s="184"/>
      <c r="GP320" s="184"/>
      <c r="GQ320" s="184"/>
      <c r="GR320" s="184"/>
      <c r="GS320" s="184"/>
      <c r="GT320" s="184"/>
      <c r="GU320" s="184"/>
      <c r="GV320" s="184"/>
      <c r="GW320" s="184"/>
      <c r="GX320" s="184"/>
      <c r="GY320" s="184"/>
    </row>
    <row r="321" spans="1:207" s="137" customFormat="1" ht="12" customHeight="1">
      <c r="B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Y321" s="133"/>
      <c r="Z321" s="133"/>
      <c r="AA321" s="190" t="s">
        <v>119</v>
      </c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5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5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5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5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5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5"/>
      <c r="DO321" s="184"/>
      <c r="DP321" s="184"/>
      <c r="DQ321" s="184"/>
      <c r="DR321" s="184"/>
      <c r="DS321" s="184"/>
      <c r="DT321" s="184"/>
      <c r="DU321" s="184"/>
      <c r="DV321" s="184"/>
      <c r="DW321" s="184"/>
      <c r="DX321" s="184"/>
      <c r="DY321" s="184"/>
      <c r="DZ321" s="184"/>
      <c r="EA321" s="184"/>
      <c r="EB321" s="184"/>
      <c r="EC321" s="185"/>
      <c r="ED321" s="184"/>
      <c r="EE321" s="184"/>
      <c r="EF321" s="184"/>
      <c r="EG321" s="184"/>
      <c r="EH321" s="184"/>
      <c r="EI321" s="184"/>
      <c r="EJ321" s="184"/>
      <c r="EK321" s="184"/>
      <c r="EL321" s="184"/>
      <c r="EM321" s="184"/>
      <c r="EN321" s="184"/>
      <c r="EO321" s="184"/>
      <c r="EP321" s="184"/>
      <c r="EQ321" s="184"/>
      <c r="ER321" s="185"/>
      <c r="ES321" s="184"/>
      <c r="ET321" s="184"/>
      <c r="EU321" s="184"/>
      <c r="EV321" s="184"/>
      <c r="EW321" s="184"/>
      <c r="EX321" s="184"/>
      <c r="EY321" s="184"/>
      <c r="EZ321" s="184"/>
      <c r="FA321" s="184"/>
      <c r="FB321" s="184"/>
      <c r="FC321" s="184"/>
      <c r="FD321" s="184"/>
      <c r="FE321" s="184"/>
      <c r="FF321" s="184"/>
      <c r="FG321" s="185"/>
      <c r="FH321" s="184"/>
      <c r="FI321" s="184"/>
      <c r="FJ321" s="184"/>
      <c r="FK321" s="184"/>
      <c r="FL321" s="184"/>
      <c r="FM321" s="184"/>
      <c r="FN321" s="184"/>
      <c r="FO321" s="184"/>
      <c r="FP321" s="184"/>
      <c r="FQ321" s="184"/>
      <c r="FR321" s="184"/>
      <c r="FS321" s="184"/>
      <c r="FT321" s="184"/>
      <c r="FU321" s="184"/>
      <c r="FV321" s="185"/>
      <c r="FW321" s="184"/>
      <c r="FX321" s="184"/>
      <c r="FY321" s="184"/>
      <c r="FZ321" s="184"/>
      <c r="GA321" s="184"/>
      <c r="GB321" s="184"/>
      <c r="GC321" s="184"/>
      <c r="GD321" s="184"/>
      <c r="GE321" s="184"/>
      <c r="GF321" s="184"/>
      <c r="GG321" s="184"/>
      <c r="GH321" s="184"/>
      <c r="GI321" s="184"/>
      <c r="GJ321" s="184"/>
      <c r="GK321" s="185"/>
      <c r="GL321" s="184"/>
      <c r="GM321" s="184"/>
      <c r="GN321" s="184"/>
      <c r="GO321" s="184"/>
      <c r="GP321" s="184"/>
      <c r="GQ321" s="184"/>
      <c r="GR321" s="184"/>
      <c r="GS321" s="184"/>
      <c r="GT321" s="184"/>
      <c r="GU321" s="184"/>
      <c r="GV321" s="184"/>
      <c r="GW321" s="184"/>
      <c r="GX321" s="184"/>
      <c r="GY321" s="184"/>
    </row>
    <row r="322" spans="1:207" s="137" customFormat="1" ht="12" customHeight="1">
      <c r="A322" s="172" t="str">
        <f t="shared" ref="A322:A362" ca="1" si="504">IF(SUM(AC322:BG322)=0,"#hiderow","#showrow")</f>
        <v>#showrow</v>
      </c>
      <c r="B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61">
        <f t="shared" ref="U322:U362" si="505">V322</f>
        <v>1100</v>
      </c>
      <c r="V322" s="186">
        <v>1100</v>
      </c>
      <c r="W322" s="133"/>
      <c r="Y322" s="133"/>
      <c r="Z322" s="133"/>
      <c r="AA322" s="183">
        <f t="shared" ref="AA322:AA362" si="506">V322</f>
        <v>1100</v>
      </c>
      <c r="AB322" s="183" t="s">
        <v>386</v>
      </c>
      <c r="AC322" s="184"/>
      <c r="AD322" s="184">
        <v>1819076.18473314</v>
      </c>
      <c r="AE322" s="184">
        <v>1559327.33599218</v>
      </c>
      <c r="AF322" s="184">
        <v>1291080.40343108</v>
      </c>
      <c r="AG322" s="184">
        <v>563835.23587487801</v>
      </c>
      <c r="AH322" s="184">
        <v>718255.88459886902</v>
      </c>
      <c r="AI322" s="184">
        <v>526350</v>
      </c>
      <c r="AJ322" s="184">
        <v>843318</v>
      </c>
      <c r="AK322" s="184">
        <v>1412822.6206451601</v>
      </c>
      <c r="AL322" s="184">
        <v>2209259.5954643199</v>
      </c>
      <c r="AM322" s="184">
        <v>1041186.8001876801</v>
      </c>
      <c r="AN322" s="184">
        <v>0</v>
      </c>
      <c r="AO322" s="184"/>
      <c r="AP322" s="184">
        <f ca="1">SUM(OFFSET(AC322,,1):AO322)</f>
        <v>11984512.060927309</v>
      </c>
      <c r="AQ322" s="185"/>
      <c r="AR322" s="184">
        <v>0</v>
      </c>
      <c r="AS322" s="184">
        <v>1821907.7847331399</v>
      </c>
      <c r="AT322" s="184">
        <v>1559327.33599218</v>
      </c>
      <c r="AU322" s="184">
        <v>1277030.9488856299</v>
      </c>
      <c r="AV322" s="184">
        <v>559835.23587487801</v>
      </c>
      <c r="AW322" s="184">
        <v>715522.38709677395</v>
      </c>
      <c r="AX322" s="184">
        <v>526350</v>
      </c>
      <c r="AY322" s="184">
        <v>843318</v>
      </c>
      <c r="AZ322" s="184">
        <v>1412822.6206451601</v>
      </c>
      <c r="BA322" s="184">
        <v>2209259.5954643199</v>
      </c>
      <c r="BB322" s="184">
        <v>1003419.77989443</v>
      </c>
      <c r="BC322" s="184">
        <v>0</v>
      </c>
      <c r="BD322" s="184"/>
      <c r="BE322" s="184">
        <f ca="1">SUM(OFFSET(AR322,,1):BD322)</f>
        <v>11928793.688586511</v>
      </c>
      <c r="BF322" s="185"/>
      <c r="BG322" s="184">
        <f t="shared" ref="BG322:BR331" ca="1" si="507">OFFSET($AC322,,COLUMN()-COLUMN($BG322))-OFFSET($AR322,,COLUMN()-COLUMN($BG322))</f>
        <v>0</v>
      </c>
      <c r="BH322" s="184">
        <f t="shared" ca="1" si="507"/>
        <v>-2831.5999999998603</v>
      </c>
      <c r="BI322" s="184">
        <f t="shared" ca="1" si="507"/>
        <v>0</v>
      </c>
      <c r="BJ322" s="184">
        <f t="shared" ca="1" si="507"/>
        <v>14049.454545450164</v>
      </c>
      <c r="BK322" s="184">
        <f t="shared" ca="1" si="507"/>
        <v>4000</v>
      </c>
      <c r="BL322" s="184">
        <f t="shared" ca="1" si="507"/>
        <v>2733.497502095066</v>
      </c>
      <c r="BM322" s="184">
        <f t="shared" ca="1" si="507"/>
        <v>0</v>
      </c>
      <c r="BN322" s="184">
        <f t="shared" ca="1" si="507"/>
        <v>0</v>
      </c>
      <c r="BO322" s="184">
        <f t="shared" ca="1" si="507"/>
        <v>0</v>
      </c>
      <c r="BP322" s="184">
        <f t="shared" ca="1" si="507"/>
        <v>0</v>
      </c>
      <c r="BQ322" s="184">
        <f t="shared" ca="1" si="507"/>
        <v>37767.020293250098</v>
      </c>
      <c r="BR322" s="184">
        <f t="shared" ca="1" si="507"/>
        <v>0</v>
      </c>
      <c r="BS322" s="184"/>
      <c r="BT322" s="184">
        <f ca="1">SUM(OFFSET(BG322,,1):BS322)</f>
        <v>55718.372340795468</v>
      </c>
      <c r="BU322" s="185"/>
      <c r="BV322" s="184">
        <v>0</v>
      </c>
      <c r="BW322" s="184">
        <v>2156986.41</v>
      </c>
      <c r="BX322" s="184">
        <v>1665920.92</v>
      </c>
      <c r="BY322" s="184">
        <v>1656041.58</v>
      </c>
      <c r="BZ322" s="184">
        <v>766184.84666666703</v>
      </c>
      <c r="CA322" s="184">
        <v>969970.12</v>
      </c>
      <c r="CB322" s="184">
        <v>541890.5</v>
      </c>
      <c r="CC322" s="184">
        <v>937205.64</v>
      </c>
      <c r="CD322" s="184">
        <v>1507885.4666666701</v>
      </c>
      <c r="CE322" s="184">
        <v>2606732.63666667</v>
      </c>
      <c r="CF322" s="184">
        <v>1232928.5</v>
      </c>
      <c r="CG322" s="184">
        <v>0</v>
      </c>
      <c r="CH322" s="184"/>
      <c r="CI322" s="184">
        <f ca="1">SUM(OFFSET(BV322,,1):CH322)</f>
        <v>14041746.620000008</v>
      </c>
      <c r="CJ322" s="185"/>
      <c r="CK322" s="184">
        <v>0</v>
      </c>
      <c r="CL322" s="184">
        <v>2535794.5022999998</v>
      </c>
      <c r="CM322" s="184">
        <v>1715898.5475999999</v>
      </c>
      <c r="CN322" s="184">
        <v>1705722.8274000001</v>
      </c>
      <c r="CO322" s="184">
        <v>789170.39206666697</v>
      </c>
      <c r="CP322" s="184">
        <v>1059684.7235999999</v>
      </c>
      <c r="CQ322" s="184">
        <v>558147.21499999997</v>
      </c>
      <c r="CR322" s="184">
        <v>965321.80920000002</v>
      </c>
      <c r="CS322" s="184">
        <v>1553122.0306666701</v>
      </c>
      <c r="CT322" s="184">
        <v>2988012.1157666701</v>
      </c>
      <c r="CU322" s="184">
        <v>1269754.355</v>
      </c>
      <c r="CV322" s="184">
        <v>0</v>
      </c>
      <c r="CW322" s="184"/>
      <c r="CX322" s="184">
        <f ca="1">SUM(OFFSET(CK322,,1):CW322)</f>
        <v>15140628.518600008</v>
      </c>
      <c r="CY322" s="185"/>
      <c r="CZ322" s="184">
        <v>0</v>
      </c>
      <c r="DA322" s="184">
        <v>2935389.7923690001</v>
      </c>
      <c r="DB322" s="184">
        <v>1767375.5040279999</v>
      </c>
      <c r="DC322" s="184">
        <v>1756894.5122219999</v>
      </c>
      <c r="DD322" s="184">
        <v>812845.50382866699</v>
      </c>
      <c r="DE322" s="184">
        <v>1278777.1603079999</v>
      </c>
      <c r="DF322" s="184">
        <v>574891.63144999999</v>
      </c>
      <c r="DG322" s="184">
        <v>994281.463476</v>
      </c>
      <c r="DH322" s="184">
        <v>1599715.69158667</v>
      </c>
      <c r="DI322" s="184">
        <v>3327388.33923967</v>
      </c>
      <c r="DJ322" s="184">
        <v>1307684.9856499999</v>
      </c>
      <c r="DK322" s="184">
        <v>0</v>
      </c>
      <c r="DL322" s="184"/>
      <c r="DM322" s="184">
        <f ca="1">SUM(OFFSET(CZ322,,1):DL322)</f>
        <v>16355244.584158005</v>
      </c>
      <c r="DN322" s="185"/>
      <c r="DO322" s="184">
        <v>0</v>
      </c>
      <c r="DP322" s="184">
        <v>3090096.9058700702</v>
      </c>
      <c r="DQ322" s="184">
        <v>1820396.7691488401</v>
      </c>
      <c r="DR322" s="184">
        <v>1809601.34758866</v>
      </c>
      <c r="DS322" s="184">
        <v>837230.86894352699</v>
      </c>
      <c r="DT322" s="184">
        <v>1317140.4751172401</v>
      </c>
      <c r="DU322" s="184">
        <v>592138.38039349997</v>
      </c>
      <c r="DV322" s="184">
        <v>1024109.90738028</v>
      </c>
      <c r="DW322" s="184">
        <v>1647707.1623342701</v>
      </c>
      <c r="DX322" s="184">
        <v>3427209.98941686</v>
      </c>
      <c r="DY322" s="184">
        <v>1346753.5352195001</v>
      </c>
      <c r="DZ322" s="184">
        <v>0</v>
      </c>
      <c r="EA322" s="184"/>
      <c r="EB322" s="184">
        <f ca="1">SUM(OFFSET(DO322,,1):EA322)</f>
        <v>16912385.341412749</v>
      </c>
      <c r="EC322" s="185"/>
      <c r="ED322" s="184">
        <v>0</v>
      </c>
      <c r="EE322" s="184">
        <v>3182799.8130461699</v>
      </c>
      <c r="EF322" s="184">
        <v>1875008.67222331</v>
      </c>
      <c r="EG322" s="184">
        <v>1863889.3880163201</v>
      </c>
      <c r="EH322" s="184">
        <v>862347.79501183203</v>
      </c>
      <c r="EI322" s="184">
        <v>1356654.68937076</v>
      </c>
      <c r="EJ322" s="184">
        <v>609902.53180530504</v>
      </c>
      <c r="EK322" s="184">
        <v>1054833.2046016899</v>
      </c>
      <c r="EL322" s="184">
        <v>1697138.3772042899</v>
      </c>
      <c r="EM322" s="184">
        <v>3530026.2890993599</v>
      </c>
      <c r="EN322" s="184">
        <v>1386994.1412760899</v>
      </c>
      <c r="EO322" s="184">
        <v>0</v>
      </c>
      <c r="EP322" s="184"/>
      <c r="EQ322" s="184">
        <f ca="1">SUM(OFFSET(ED322,,1):EP322)</f>
        <v>17419594.901655126</v>
      </c>
      <c r="ER322" s="185"/>
      <c r="ES322" s="184">
        <v>0</v>
      </c>
      <c r="ET322" s="184">
        <v>3278283.8074375601</v>
      </c>
      <c r="EU322" s="184">
        <v>1931258.93239</v>
      </c>
      <c r="EV322" s="184">
        <v>1919806.06965681</v>
      </c>
      <c r="EW322" s="184">
        <v>888218.22886218806</v>
      </c>
      <c r="EX322" s="184">
        <v>1397354.3300518801</v>
      </c>
      <c r="EY322" s="184">
        <v>628199.60775946395</v>
      </c>
      <c r="EZ322" s="184">
        <v>1086478.2007397399</v>
      </c>
      <c r="FA322" s="184">
        <v>1748052.52852042</v>
      </c>
      <c r="FB322" s="184">
        <v>3635927.0777723398</v>
      </c>
      <c r="FC322" s="184">
        <v>1428441.96551437</v>
      </c>
      <c r="FD322" s="184">
        <v>0</v>
      </c>
      <c r="FE322" s="184"/>
      <c r="FF322" s="184">
        <f ca="1">SUM(OFFSET(ES322,,1):FE322)</f>
        <v>17942020.748704772</v>
      </c>
      <c r="FG322" s="185"/>
      <c r="FH322" s="184">
        <v>0</v>
      </c>
      <c r="FI322" s="184">
        <v>3376632.3216606802</v>
      </c>
      <c r="FJ322" s="184">
        <v>1989196.7003617</v>
      </c>
      <c r="FK322" s="184">
        <v>1977400.2517465099</v>
      </c>
      <c r="FL322" s="184">
        <v>914864.77572805295</v>
      </c>
      <c r="FM322" s="184">
        <v>1439274.9599534399</v>
      </c>
      <c r="FN322" s="184">
        <v>647045.59599224804</v>
      </c>
      <c r="FO322" s="184">
        <v>1119072.54676193</v>
      </c>
      <c r="FP322" s="184">
        <v>1800494.1043760399</v>
      </c>
      <c r="FQ322" s="184">
        <v>3745004.8901055101</v>
      </c>
      <c r="FR322" s="184">
        <v>1471133.2244798001</v>
      </c>
      <c r="FS322" s="184">
        <v>0</v>
      </c>
      <c r="FT322" s="184"/>
      <c r="FU322" s="184">
        <f ca="1">SUM(OFFSET(FH322,,1):FT322)</f>
        <v>18480119.371165916</v>
      </c>
      <c r="FV322" s="185"/>
      <c r="FW322" s="184">
        <v>0</v>
      </c>
      <c r="FX322" s="184">
        <v>3477931.2913105101</v>
      </c>
      <c r="FY322" s="184">
        <v>2048872.60137256</v>
      </c>
      <c r="FZ322" s="184">
        <v>2036722.2592989099</v>
      </c>
      <c r="GA322" s="184">
        <v>942310.71899989503</v>
      </c>
      <c r="GB322" s="184">
        <v>1482453.2087520401</v>
      </c>
      <c r="GC322" s="184">
        <v>666456.96387201594</v>
      </c>
      <c r="GD322" s="184">
        <v>1152644.7231647901</v>
      </c>
      <c r="GE322" s="184">
        <v>1854508.92750732</v>
      </c>
      <c r="GF322" s="184">
        <v>3857355.0368086798</v>
      </c>
      <c r="GG322" s="184">
        <v>1515105.2212141899</v>
      </c>
      <c r="GH322" s="184">
        <v>0</v>
      </c>
      <c r="GI322" s="184"/>
      <c r="GJ322" s="184">
        <f ca="1">SUM(OFFSET(FW322,,1):GI322)</f>
        <v>19034360.95230091</v>
      </c>
      <c r="GK322" s="185"/>
      <c r="GL322" s="184">
        <v>0</v>
      </c>
      <c r="GM322" s="184">
        <v>3582269.2300498202</v>
      </c>
      <c r="GN322" s="184">
        <v>2110338.7794137299</v>
      </c>
      <c r="GO322" s="184">
        <v>2097823.9270778801</v>
      </c>
      <c r="GP322" s="184">
        <v>970580.04056989204</v>
      </c>
      <c r="GQ322" s="184">
        <v>1526926.8050146</v>
      </c>
      <c r="GR322" s="184">
        <v>686450.67278817599</v>
      </c>
      <c r="GS322" s="184">
        <v>1187224.06485973</v>
      </c>
      <c r="GT322" s="184">
        <v>1910144.19533254</v>
      </c>
      <c r="GU322" s="184">
        <v>3973075.68791294</v>
      </c>
      <c r="GV322" s="184">
        <v>1560396.3778506201</v>
      </c>
      <c r="GW322" s="184">
        <v>0</v>
      </c>
      <c r="GX322" s="184"/>
      <c r="GY322" s="184">
        <f ca="1">SUM(OFFSET(GL322,,1):GX322)</f>
        <v>19605229.780869931</v>
      </c>
    </row>
    <row r="323" spans="1:207" s="137" customFormat="1" ht="12" hidden="1" customHeight="1">
      <c r="A323" s="172" t="str">
        <f t="shared" ca="1" si="504"/>
        <v>#hiderow</v>
      </c>
      <c r="B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61">
        <f t="shared" si="505"/>
        <v>1101</v>
      </c>
      <c r="V323" s="186">
        <v>1101</v>
      </c>
      <c r="W323" s="133"/>
      <c r="Y323" s="133"/>
      <c r="Z323" s="133"/>
      <c r="AA323" s="183">
        <f t="shared" si="506"/>
        <v>1101</v>
      </c>
      <c r="AB323" s="183" t="s">
        <v>387</v>
      </c>
      <c r="AC323" s="184"/>
      <c r="AD323" s="184">
        <v>0</v>
      </c>
      <c r="AE323" s="184">
        <v>0</v>
      </c>
      <c r="AF323" s="184">
        <v>0</v>
      </c>
      <c r="AG323" s="184">
        <v>0</v>
      </c>
      <c r="AH323" s="184">
        <v>0</v>
      </c>
      <c r="AI323" s="184">
        <v>0</v>
      </c>
      <c r="AJ323" s="184">
        <v>0</v>
      </c>
      <c r="AK323" s="184">
        <v>0</v>
      </c>
      <c r="AL323" s="184">
        <v>0</v>
      </c>
      <c r="AM323" s="184">
        <v>0</v>
      </c>
      <c r="AN323" s="184">
        <v>0</v>
      </c>
      <c r="AO323" s="184"/>
      <c r="AP323" s="184">
        <f ca="1">SUM(OFFSET(AC323,,1):AO323)</f>
        <v>0</v>
      </c>
      <c r="AQ323" s="185"/>
      <c r="AR323" s="184">
        <v>0</v>
      </c>
      <c r="AS323" s="184">
        <v>0</v>
      </c>
      <c r="AT323" s="184">
        <v>0</v>
      </c>
      <c r="AU323" s="184">
        <v>0</v>
      </c>
      <c r="AV323" s="184">
        <v>0</v>
      </c>
      <c r="AW323" s="184">
        <v>0</v>
      </c>
      <c r="AX323" s="184">
        <v>0</v>
      </c>
      <c r="AY323" s="184">
        <v>0</v>
      </c>
      <c r="AZ323" s="184">
        <v>0</v>
      </c>
      <c r="BA323" s="184">
        <v>0</v>
      </c>
      <c r="BB323" s="184">
        <v>0</v>
      </c>
      <c r="BC323" s="184">
        <v>0</v>
      </c>
      <c r="BD323" s="184"/>
      <c r="BE323" s="184">
        <f ca="1">SUM(OFFSET(AR323,,1):BD323)</f>
        <v>0</v>
      </c>
      <c r="BF323" s="185"/>
      <c r="BG323" s="184">
        <f t="shared" ca="1" si="507"/>
        <v>0</v>
      </c>
      <c r="BH323" s="184">
        <f t="shared" ca="1" si="507"/>
        <v>0</v>
      </c>
      <c r="BI323" s="184">
        <f t="shared" ca="1" si="507"/>
        <v>0</v>
      </c>
      <c r="BJ323" s="184">
        <f t="shared" ca="1" si="507"/>
        <v>0</v>
      </c>
      <c r="BK323" s="184">
        <f t="shared" ca="1" si="507"/>
        <v>0</v>
      </c>
      <c r="BL323" s="184">
        <f t="shared" ca="1" si="507"/>
        <v>0</v>
      </c>
      <c r="BM323" s="184">
        <f t="shared" ca="1" si="507"/>
        <v>0</v>
      </c>
      <c r="BN323" s="184">
        <f t="shared" ca="1" si="507"/>
        <v>0</v>
      </c>
      <c r="BO323" s="184">
        <f t="shared" ca="1" si="507"/>
        <v>0</v>
      </c>
      <c r="BP323" s="184">
        <f t="shared" ca="1" si="507"/>
        <v>0</v>
      </c>
      <c r="BQ323" s="184">
        <f t="shared" ca="1" si="507"/>
        <v>0</v>
      </c>
      <c r="BR323" s="184">
        <f t="shared" ca="1" si="507"/>
        <v>0</v>
      </c>
      <c r="BS323" s="184"/>
      <c r="BT323" s="184">
        <f ca="1">SUM(OFFSET(BG323,,1):BS323)</f>
        <v>0</v>
      </c>
      <c r="BU323" s="185"/>
      <c r="BV323" s="184">
        <v>0</v>
      </c>
      <c r="BW323" s="184">
        <v>0</v>
      </c>
      <c r="BX323" s="184">
        <v>0</v>
      </c>
      <c r="BY323" s="184">
        <v>0</v>
      </c>
      <c r="BZ323" s="184">
        <v>0</v>
      </c>
      <c r="CA323" s="184">
        <v>0</v>
      </c>
      <c r="CB323" s="184">
        <v>0</v>
      </c>
      <c r="CC323" s="184">
        <v>0</v>
      </c>
      <c r="CD323" s="184">
        <v>0</v>
      </c>
      <c r="CE323" s="184">
        <v>0</v>
      </c>
      <c r="CF323" s="184">
        <v>0</v>
      </c>
      <c r="CG323" s="184">
        <v>0</v>
      </c>
      <c r="CH323" s="184"/>
      <c r="CI323" s="184">
        <f ca="1">SUM(OFFSET(BV323,,1):CH323)</f>
        <v>0</v>
      </c>
      <c r="CJ323" s="185"/>
      <c r="CK323" s="184">
        <v>0</v>
      </c>
      <c r="CL323" s="184">
        <v>0</v>
      </c>
      <c r="CM323" s="184">
        <v>0</v>
      </c>
      <c r="CN323" s="184">
        <v>0</v>
      </c>
      <c r="CO323" s="184">
        <v>0</v>
      </c>
      <c r="CP323" s="184">
        <v>0</v>
      </c>
      <c r="CQ323" s="184">
        <v>0</v>
      </c>
      <c r="CR323" s="184">
        <v>0</v>
      </c>
      <c r="CS323" s="184">
        <v>0</v>
      </c>
      <c r="CT323" s="184">
        <v>0</v>
      </c>
      <c r="CU323" s="184">
        <v>0</v>
      </c>
      <c r="CV323" s="184">
        <v>0</v>
      </c>
      <c r="CW323" s="184"/>
      <c r="CX323" s="184">
        <f ca="1">SUM(OFFSET(CK323,,1):CW323)</f>
        <v>0</v>
      </c>
      <c r="CY323" s="185"/>
      <c r="CZ323" s="184">
        <v>0</v>
      </c>
      <c r="DA323" s="184">
        <v>0</v>
      </c>
      <c r="DB323" s="184">
        <v>0</v>
      </c>
      <c r="DC323" s="184">
        <v>0</v>
      </c>
      <c r="DD323" s="184">
        <v>0</v>
      </c>
      <c r="DE323" s="184">
        <v>0</v>
      </c>
      <c r="DF323" s="184">
        <v>0</v>
      </c>
      <c r="DG323" s="184">
        <v>0</v>
      </c>
      <c r="DH323" s="184">
        <v>0</v>
      </c>
      <c r="DI323" s="184">
        <v>0</v>
      </c>
      <c r="DJ323" s="184">
        <v>0</v>
      </c>
      <c r="DK323" s="184">
        <v>0</v>
      </c>
      <c r="DL323" s="184"/>
      <c r="DM323" s="184">
        <f ca="1">SUM(OFFSET(CZ323,,1):DL323)</f>
        <v>0</v>
      </c>
      <c r="DN323" s="185"/>
      <c r="DO323" s="184">
        <v>0</v>
      </c>
      <c r="DP323" s="184">
        <v>0</v>
      </c>
      <c r="DQ323" s="184">
        <v>0</v>
      </c>
      <c r="DR323" s="184">
        <v>0</v>
      </c>
      <c r="DS323" s="184">
        <v>0</v>
      </c>
      <c r="DT323" s="184">
        <v>0</v>
      </c>
      <c r="DU323" s="184">
        <v>0</v>
      </c>
      <c r="DV323" s="184">
        <v>0</v>
      </c>
      <c r="DW323" s="184">
        <v>0</v>
      </c>
      <c r="DX323" s="184">
        <v>0</v>
      </c>
      <c r="DY323" s="184">
        <v>0</v>
      </c>
      <c r="DZ323" s="184">
        <v>0</v>
      </c>
      <c r="EA323" s="184"/>
      <c r="EB323" s="184">
        <f ca="1">SUM(OFFSET(DO323,,1):EA323)</f>
        <v>0</v>
      </c>
      <c r="EC323" s="185"/>
      <c r="ED323" s="184">
        <v>0</v>
      </c>
      <c r="EE323" s="184">
        <v>0</v>
      </c>
      <c r="EF323" s="184">
        <v>0</v>
      </c>
      <c r="EG323" s="184">
        <v>0</v>
      </c>
      <c r="EH323" s="184">
        <v>0</v>
      </c>
      <c r="EI323" s="184">
        <v>0</v>
      </c>
      <c r="EJ323" s="184">
        <v>0</v>
      </c>
      <c r="EK323" s="184">
        <v>0</v>
      </c>
      <c r="EL323" s="184">
        <v>0</v>
      </c>
      <c r="EM323" s="184">
        <v>0</v>
      </c>
      <c r="EN323" s="184">
        <v>0</v>
      </c>
      <c r="EO323" s="184">
        <v>0</v>
      </c>
      <c r="EP323" s="184"/>
      <c r="EQ323" s="184">
        <f ca="1">SUM(OFFSET(ED323,,1):EP323)</f>
        <v>0</v>
      </c>
      <c r="ER323" s="185"/>
      <c r="ES323" s="184">
        <v>0</v>
      </c>
      <c r="ET323" s="184">
        <v>0</v>
      </c>
      <c r="EU323" s="184">
        <v>0</v>
      </c>
      <c r="EV323" s="184">
        <v>0</v>
      </c>
      <c r="EW323" s="184">
        <v>0</v>
      </c>
      <c r="EX323" s="184">
        <v>0</v>
      </c>
      <c r="EY323" s="184">
        <v>0</v>
      </c>
      <c r="EZ323" s="184">
        <v>0</v>
      </c>
      <c r="FA323" s="184">
        <v>0</v>
      </c>
      <c r="FB323" s="184">
        <v>0</v>
      </c>
      <c r="FC323" s="184">
        <v>0</v>
      </c>
      <c r="FD323" s="184">
        <v>0</v>
      </c>
      <c r="FE323" s="184"/>
      <c r="FF323" s="184">
        <f ca="1">SUM(OFFSET(ES323,,1):FE323)</f>
        <v>0</v>
      </c>
      <c r="FG323" s="185"/>
      <c r="FH323" s="184">
        <v>0</v>
      </c>
      <c r="FI323" s="184">
        <v>0</v>
      </c>
      <c r="FJ323" s="184">
        <v>0</v>
      </c>
      <c r="FK323" s="184">
        <v>0</v>
      </c>
      <c r="FL323" s="184">
        <v>0</v>
      </c>
      <c r="FM323" s="184">
        <v>0</v>
      </c>
      <c r="FN323" s="184">
        <v>0</v>
      </c>
      <c r="FO323" s="184">
        <v>0</v>
      </c>
      <c r="FP323" s="184">
        <v>0</v>
      </c>
      <c r="FQ323" s="184">
        <v>0</v>
      </c>
      <c r="FR323" s="184">
        <v>0</v>
      </c>
      <c r="FS323" s="184">
        <v>0</v>
      </c>
      <c r="FT323" s="184"/>
      <c r="FU323" s="184">
        <f ca="1">SUM(OFFSET(FH323,,1):FT323)</f>
        <v>0</v>
      </c>
      <c r="FV323" s="185"/>
      <c r="FW323" s="184">
        <v>0</v>
      </c>
      <c r="FX323" s="184">
        <v>0</v>
      </c>
      <c r="FY323" s="184">
        <v>0</v>
      </c>
      <c r="FZ323" s="184">
        <v>0</v>
      </c>
      <c r="GA323" s="184">
        <v>0</v>
      </c>
      <c r="GB323" s="184">
        <v>0</v>
      </c>
      <c r="GC323" s="184">
        <v>0</v>
      </c>
      <c r="GD323" s="184">
        <v>0</v>
      </c>
      <c r="GE323" s="184">
        <v>0</v>
      </c>
      <c r="GF323" s="184">
        <v>0</v>
      </c>
      <c r="GG323" s="184">
        <v>0</v>
      </c>
      <c r="GH323" s="184">
        <v>0</v>
      </c>
      <c r="GI323" s="184"/>
      <c r="GJ323" s="184">
        <f ca="1">SUM(OFFSET(FW323,,1):GI323)</f>
        <v>0</v>
      </c>
      <c r="GK323" s="185"/>
      <c r="GL323" s="184">
        <v>0</v>
      </c>
      <c r="GM323" s="184">
        <v>0</v>
      </c>
      <c r="GN323" s="184">
        <v>0</v>
      </c>
      <c r="GO323" s="184">
        <v>0</v>
      </c>
      <c r="GP323" s="184">
        <v>0</v>
      </c>
      <c r="GQ323" s="184">
        <v>0</v>
      </c>
      <c r="GR323" s="184">
        <v>0</v>
      </c>
      <c r="GS323" s="184">
        <v>0</v>
      </c>
      <c r="GT323" s="184">
        <v>0</v>
      </c>
      <c r="GU323" s="184">
        <v>0</v>
      </c>
      <c r="GV323" s="184">
        <v>0</v>
      </c>
      <c r="GW323" s="184">
        <v>0</v>
      </c>
      <c r="GX323" s="184"/>
      <c r="GY323" s="184">
        <f ca="1">SUM(OFFSET(GL323,,1):GX323)</f>
        <v>0</v>
      </c>
    </row>
    <row r="324" spans="1:207" s="137" customFormat="1" ht="12" hidden="1" customHeight="1">
      <c r="A324" s="172" t="str">
        <f t="shared" ca="1" si="504"/>
        <v>#hiderow</v>
      </c>
      <c r="B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61">
        <f t="shared" si="505"/>
        <v>1102</v>
      </c>
      <c r="V324" s="186">
        <v>1102</v>
      </c>
      <c r="W324" s="133"/>
      <c r="Y324" s="133"/>
      <c r="Z324" s="133"/>
      <c r="AA324" s="183">
        <f t="shared" si="506"/>
        <v>1102</v>
      </c>
      <c r="AB324" s="183" t="s">
        <v>388</v>
      </c>
      <c r="AC324" s="184"/>
      <c r="AD324" s="184">
        <v>0</v>
      </c>
      <c r="AE324" s="184">
        <v>0</v>
      </c>
      <c r="AF324" s="184">
        <v>0</v>
      </c>
      <c r="AG324" s="184">
        <v>0</v>
      </c>
      <c r="AH324" s="184">
        <v>0</v>
      </c>
      <c r="AI324" s="184">
        <v>0</v>
      </c>
      <c r="AJ324" s="184">
        <v>0</v>
      </c>
      <c r="AK324" s="184">
        <v>0</v>
      </c>
      <c r="AL324" s="184">
        <v>0</v>
      </c>
      <c r="AM324" s="184">
        <v>0</v>
      </c>
      <c r="AN324" s="184">
        <v>0</v>
      </c>
      <c r="AO324" s="184"/>
      <c r="AP324" s="184">
        <f ca="1">SUM(OFFSET(AC324,,1):AO324)</f>
        <v>0</v>
      </c>
      <c r="AQ324" s="185"/>
      <c r="AR324" s="184">
        <v>0</v>
      </c>
      <c r="AS324" s="184">
        <v>0</v>
      </c>
      <c r="AT324" s="184">
        <v>0</v>
      </c>
      <c r="AU324" s="184">
        <v>0</v>
      </c>
      <c r="AV324" s="184">
        <v>0</v>
      </c>
      <c r="AW324" s="184">
        <v>0</v>
      </c>
      <c r="AX324" s="184">
        <v>0</v>
      </c>
      <c r="AY324" s="184">
        <v>0</v>
      </c>
      <c r="AZ324" s="184">
        <v>0</v>
      </c>
      <c r="BA324" s="184">
        <v>0</v>
      </c>
      <c r="BB324" s="184">
        <v>0</v>
      </c>
      <c r="BC324" s="184">
        <v>0</v>
      </c>
      <c r="BD324" s="184"/>
      <c r="BE324" s="184">
        <f ca="1">SUM(OFFSET(AR324,,1):BD324)</f>
        <v>0</v>
      </c>
      <c r="BF324" s="185"/>
      <c r="BG324" s="184">
        <f t="shared" ca="1" si="507"/>
        <v>0</v>
      </c>
      <c r="BH324" s="184">
        <f t="shared" ca="1" si="507"/>
        <v>0</v>
      </c>
      <c r="BI324" s="184">
        <f t="shared" ca="1" si="507"/>
        <v>0</v>
      </c>
      <c r="BJ324" s="184">
        <f t="shared" ca="1" si="507"/>
        <v>0</v>
      </c>
      <c r="BK324" s="184">
        <f t="shared" ca="1" si="507"/>
        <v>0</v>
      </c>
      <c r="BL324" s="184">
        <f t="shared" ca="1" si="507"/>
        <v>0</v>
      </c>
      <c r="BM324" s="184">
        <f t="shared" ca="1" si="507"/>
        <v>0</v>
      </c>
      <c r="BN324" s="184">
        <f t="shared" ca="1" si="507"/>
        <v>0</v>
      </c>
      <c r="BO324" s="184">
        <f t="shared" ca="1" si="507"/>
        <v>0</v>
      </c>
      <c r="BP324" s="184">
        <f t="shared" ca="1" si="507"/>
        <v>0</v>
      </c>
      <c r="BQ324" s="184">
        <f t="shared" ca="1" si="507"/>
        <v>0</v>
      </c>
      <c r="BR324" s="184">
        <f t="shared" ca="1" si="507"/>
        <v>0</v>
      </c>
      <c r="BS324" s="184"/>
      <c r="BT324" s="184">
        <f ca="1">SUM(OFFSET(BG324,,1):BS324)</f>
        <v>0</v>
      </c>
      <c r="BU324" s="185"/>
      <c r="BV324" s="184">
        <v>0</v>
      </c>
      <c r="BW324" s="184">
        <v>0</v>
      </c>
      <c r="BX324" s="184">
        <v>0</v>
      </c>
      <c r="BY324" s="184">
        <v>0</v>
      </c>
      <c r="BZ324" s="184">
        <v>0</v>
      </c>
      <c r="CA324" s="184">
        <v>0</v>
      </c>
      <c r="CB324" s="184">
        <v>0</v>
      </c>
      <c r="CC324" s="184">
        <v>0</v>
      </c>
      <c r="CD324" s="184">
        <v>0</v>
      </c>
      <c r="CE324" s="184">
        <v>0</v>
      </c>
      <c r="CF324" s="184">
        <v>0</v>
      </c>
      <c r="CG324" s="184">
        <v>0</v>
      </c>
      <c r="CH324" s="184"/>
      <c r="CI324" s="184">
        <f ca="1">SUM(OFFSET(BV324,,1):CH324)</f>
        <v>0</v>
      </c>
      <c r="CJ324" s="185"/>
      <c r="CK324" s="184">
        <v>0</v>
      </c>
      <c r="CL324" s="184">
        <v>0</v>
      </c>
      <c r="CM324" s="184">
        <v>0</v>
      </c>
      <c r="CN324" s="184">
        <v>0</v>
      </c>
      <c r="CO324" s="184">
        <v>0</v>
      </c>
      <c r="CP324" s="184">
        <v>0</v>
      </c>
      <c r="CQ324" s="184">
        <v>0</v>
      </c>
      <c r="CR324" s="184">
        <v>0</v>
      </c>
      <c r="CS324" s="184">
        <v>0</v>
      </c>
      <c r="CT324" s="184">
        <v>0</v>
      </c>
      <c r="CU324" s="184">
        <v>0</v>
      </c>
      <c r="CV324" s="184">
        <v>0</v>
      </c>
      <c r="CW324" s="184"/>
      <c r="CX324" s="184">
        <f ca="1">SUM(OFFSET(CK324,,1):CW324)</f>
        <v>0</v>
      </c>
      <c r="CY324" s="185"/>
      <c r="CZ324" s="184">
        <v>0</v>
      </c>
      <c r="DA324" s="184">
        <v>0</v>
      </c>
      <c r="DB324" s="184">
        <v>0</v>
      </c>
      <c r="DC324" s="184">
        <v>0</v>
      </c>
      <c r="DD324" s="184">
        <v>0</v>
      </c>
      <c r="DE324" s="184">
        <v>0</v>
      </c>
      <c r="DF324" s="184">
        <v>0</v>
      </c>
      <c r="DG324" s="184">
        <v>0</v>
      </c>
      <c r="DH324" s="184">
        <v>0</v>
      </c>
      <c r="DI324" s="184">
        <v>0</v>
      </c>
      <c r="DJ324" s="184">
        <v>0</v>
      </c>
      <c r="DK324" s="184">
        <v>0</v>
      </c>
      <c r="DL324" s="184"/>
      <c r="DM324" s="184">
        <f ca="1">SUM(OFFSET(CZ324,,1):DL324)</f>
        <v>0</v>
      </c>
      <c r="DN324" s="185"/>
      <c r="DO324" s="184">
        <v>0</v>
      </c>
      <c r="DP324" s="184">
        <v>0</v>
      </c>
      <c r="DQ324" s="184">
        <v>0</v>
      </c>
      <c r="DR324" s="184">
        <v>0</v>
      </c>
      <c r="DS324" s="184">
        <v>0</v>
      </c>
      <c r="DT324" s="184">
        <v>0</v>
      </c>
      <c r="DU324" s="184">
        <v>0</v>
      </c>
      <c r="DV324" s="184">
        <v>0</v>
      </c>
      <c r="DW324" s="184">
        <v>0</v>
      </c>
      <c r="DX324" s="184">
        <v>0</v>
      </c>
      <c r="DY324" s="184">
        <v>0</v>
      </c>
      <c r="DZ324" s="184">
        <v>0</v>
      </c>
      <c r="EA324" s="184"/>
      <c r="EB324" s="184">
        <f ca="1">SUM(OFFSET(DO324,,1):EA324)</f>
        <v>0</v>
      </c>
      <c r="EC324" s="185"/>
      <c r="ED324" s="184">
        <v>0</v>
      </c>
      <c r="EE324" s="184">
        <v>0</v>
      </c>
      <c r="EF324" s="184">
        <v>0</v>
      </c>
      <c r="EG324" s="184">
        <v>0</v>
      </c>
      <c r="EH324" s="184">
        <v>0</v>
      </c>
      <c r="EI324" s="184">
        <v>0</v>
      </c>
      <c r="EJ324" s="184">
        <v>0</v>
      </c>
      <c r="EK324" s="184">
        <v>0</v>
      </c>
      <c r="EL324" s="184">
        <v>0</v>
      </c>
      <c r="EM324" s="184">
        <v>0</v>
      </c>
      <c r="EN324" s="184">
        <v>0</v>
      </c>
      <c r="EO324" s="184">
        <v>0</v>
      </c>
      <c r="EP324" s="184"/>
      <c r="EQ324" s="184">
        <f ca="1">SUM(OFFSET(ED324,,1):EP324)</f>
        <v>0</v>
      </c>
      <c r="ER324" s="185"/>
      <c r="ES324" s="184">
        <v>0</v>
      </c>
      <c r="ET324" s="184">
        <v>0</v>
      </c>
      <c r="EU324" s="184">
        <v>0</v>
      </c>
      <c r="EV324" s="184">
        <v>0</v>
      </c>
      <c r="EW324" s="184">
        <v>0</v>
      </c>
      <c r="EX324" s="184">
        <v>0</v>
      </c>
      <c r="EY324" s="184">
        <v>0</v>
      </c>
      <c r="EZ324" s="184">
        <v>0</v>
      </c>
      <c r="FA324" s="184">
        <v>0</v>
      </c>
      <c r="FB324" s="184">
        <v>0</v>
      </c>
      <c r="FC324" s="184">
        <v>0</v>
      </c>
      <c r="FD324" s="184">
        <v>0</v>
      </c>
      <c r="FE324" s="184"/>
      <c r="FF324" s="184">
        <f ca="1">SUM(OFFSET(ES324,,1):FE324)</f>
        <v>0</v>
      </c>
      <c r="FG324" s="185"/>
      <c r="FH324" s="184">
        <v>0</v>
      </c>
      <c r="FI324" s="184">
        <v>0</v>
      </c>
      <c r="FJ324" s="184">
        <v>0</v>
      </c>
      <c r="FK324" s="184">
        <v>0</v>
      </c>
      <c r="FL324" s="184">
        <v>0</v>
      </c>
      <c r="FM324" s="184">
        <v>0</v>
      </c>
      <c r="FN324" s="184">
        <v>0</v>
      </c>
      <c r="FO324" s="184">
        <v>0</v>
      </c>
      <c r="FP324" s="184">
        <v>0</v>
      </c>
      <c r="FQ324" s="184">
        <v>0</v>
      </c>
      <c r="FR324" s="184">
        <v>0</v>
      </c>
      <c r="FS324" s="184">
        <v>0</v>
      </c>
      <c r="FT324" s="184"/>
      <c r="FU324" s="184">
        <f ca="1">SUM(OFFSET(FH324,,1):FT324)</f>
        <v>0</v>
      </c>
      <c r="FV324" s="185"/>
      <c r="FW324" s="184">
        <v>0</v>
      </c>
      <c r="FX324" s="184">
        <v>0</v>
      </c>
      <c r="FY324" s="184">
        <v>0</v>
      </c>
      <c r="FZ324" s="184">
        <v>0</v>
      </c>
      <c r="GA324" s="184">
        <v>0</v>
      </c>
      <c r="GB324" s="184">
        <v>0</v>
      </c>
      <c r="GC324" s="184">
        <v>0</v>
      </c>
      <c r="GD324" s="184">
        <v>0</v>
      </c>
      <c r="GE324" s="184">
        <v>0</v>
      </c>
      <c r="GF324" s="184">
        <v>0</v>
      </c>
      <c r="GG324" s="184">
        <v>0</v>
      </c>
      <c r="GH324" s="184">
        <v>0</v>
      </c>
      <c r="GI324" s="184"/>
      <c r="GJ324" s="184">
        <f ca="1">SUM(OFFSET(FW324,,1):GI324)</f>
        <v>0</v>
      </c>
      <c r="GK324" s="185"/>
      <c r="GL324" s="184">
        <v>0</v>
      </c>
      <c r="GM324" s="184">
        <v>0</v>
      </c>
      <c r="GN324" s="184">
        <v>0</v>
      </c>
      <c r="GO324" s="184">
        <v>0</v>
      </c>
      <c r="GP324" s="184">
        <v>0</v>
      </c>
      <c r="GQ324" s="184">
        <v>0</v>
      </c>
      <c r="GR324" s="184">
        <v>0</v>
      </c>
      <c r="GS324" s="184">
        <v>0</v>
      </c>
      <c r="GT324" s="184">
        <v>0</v>
      </c>
      <c r="GU324" s="184">
        <v>0</v>
      </c>
      <c r="GV324" s="184">
        <v>0</v>
      </c>
      <c r="GW324" s="184">
        <v>0</v>
      </c>
      <c r="GX324" s="184"/>
      <c r="GY324" s="184">
        <f ca="1">SUM(OFFSET(GL324,,1):GX324)</f>
        <v>0</v>
      </c>
    </row>
    <row r="325" spans="1:207" s="137" customFormat="1" ht="12" hidden="1" customHeight="1">
      <c r="A325" s="172" t="str">
        <f t="shared" ca="1" si="504"/>
        <v>#hiderow</v>
      </c>
      <c r="B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61">
        <f t="shared" si="505"/>
        <v>1103</v>
      </c>
      <c r="V325" s="186">
        <v>1103</v>
      </c>
      <c r="W325" s="133"/>
      <c r="Y325" s="133"/>
      <c r="Z325" s="133"/>
      <c r="AA325" s="183">
        <f t="shared" si="506"/>
        <v>1103</v>
      </c>
      <c r="AB325" s="183" t="s">
        <v>389</v>
      </c>
      <c r="AC325" s="184"/>
      <c r="AD325" s="184">
        <v>0</v>
      </c>
      <c r="AE325" s="184">
        <v>0</v>
      </c>
      <c r="AF325" s="184">
        <v>0</v>
      </c>
      <c r="AG325" s="184">
        <v>0</v>
      </c>
      <c r="AH325" s="184">
        <v>0</v>
      </c>
      <c r="AI325" s="184">
        <v>0</v>
      </c>
      <c r="AJ325" s="184">
        <v>0</v>
      </c>
      <c r="AK325" s="184">
        <v>0</v>
      </c>
      <c r="AL325" s="184">
        <v>0</v>
      </c>
      <c r="AM325" s="184">
        <v>0</v>
      </c>
      <c r="AN325" s="184">
        <v>0</v>
      </c>
      <c r="AO325" s="184"/>
      <c r="AP325" s="184">
        <f ca="1">SUM(OFFSET(AC325,,1):AO325)</f>
        <v>0</v>
      </c>
      <c r="AQ325" s="185"/>
      <c r="AR325" s="184">
        <v>0</v>
      </c>
      <c r="AS325" s="184">
        <v>0</v>
      </c>
      <c r="AT325" s="184">
        <v>0</v>
      </c>
      <c r="AU325" s="184">
        <v>0</v>
      </c>
      <c r="AV325" s="184">
        <v>0</v>
      </c>
      <c r="AW325" s="184">
        <v>0</v>
      </c>
      <c r="AX325" s="184">
        <v>0</v>
      </c>
      <c r="AY325" s="184">
        <v>0</v>
      </c>
      <c r="AZ325" s="184">
        <v>0</v>
      </c>
      <c r="BA325" s="184">
        <v>0</v>
      </c>
      <c r="BB325" s="184">
        <v>0</v>
      </c>
      <c r="BC325" s="184">
        <v>0</v>
      </c>
      <c r="BD325" s="184"/>
      <c r="BE325" s="184">
        <f ca="1">SUM(OFFSET(AR325,,1):BD325)</f>
        <v>0</v>
      </c>
      <c r="BF325" s="185"/>
      <c r="BG325" s="184">
        <f t="shared" ca="1" si="507"/>
        <v>0</v>
      </c>
      <c r="BH325" s="184">
        <f t="shared" ca="1" si="507"/>
        <v>0</v>
      </c>
      <c r="BI325" s="184">
        <f t="shared" ca="1" si="507"/>
        <v>0</v>
      </c>
      <c r="BJ325" s="184">
        <f t="shared" ca="1" si="507"/>
        <v>0</v>
      </c>
      <c r="BK325" s="184">
        <f t="shared" ca="1" si="507"/>
        <v>0</v>
      </c>
      <c r="BL325" s="184">
        <f t="shared" ca="1" si="507"/>
        <v>0</v>
      </c>
      <c r="BM325" s="184">
        <f t="shared" ca="1" si="507"/>
        <v>0</v>
      </c>
      <c r="BN325" s="184">
        <f t="shared" ca="1" si="507"/>
        <v>0</v>
      </c>
      <c r="BO325" s="184">
        <f t="shared" ca="1" si="507"/>
        <v>0</v>
      </c>
      <c r="BP325" s="184">
        <f t="shared" ca="1" si="507"/>
        <v>0</v>
      </c>
      <c r="BQ325" s="184">
        <f t="shared" ca="1" si="507"/>
        <v>0</v>
      </c>
      <c r="BR325" s="184">
        <f t="shared" ca="1" si="507"/>
        <v>0</v>
      </c>
      <c r="BS325" s="184"/>
      <c r="BT325" s="184">
        <f ca="1">SUM(OFFSET(BG325,,1):BS325)</f>
        <v>0</v>
      </c>
      <c r="BU325" s="185"/>
      <c r="BV325" s="184">
        <v>0</v>
      </c>
      <c r="BW325" s="184">
        <v>0</v>
      </c>
      <c r="BX325" s="184">
        <v>0</v>
      </c>
      <c r="BY325" s="184">
        <v>0</v>
      </c>
      <c r="BZ325" s="184">
        <v>0</v>
      </c>
      <c r="CA325" s="184">
        <v>0</v>
      </c>
      <c r="CB325" s="184">
        <v>0</v>
      </c>
      <c r="CC325" s="184">
        <v>0</v>
      </c>
      <c r="CD325" s="184">
        <v>0</v>
      </c>
      <c r="CE325" s="184">
        <v>0</v>
      </c>
      <c r="CF325" s="184">
        <v>0</v>
      </c>
      <c r="CG325" s="184">
        <v>0</v>
      </c>
      <c r="CH325" s="184"/>
      <c r="CI325" s="184">
        <f ca="1">SUM(OFFSET(BV325,,1):CH325)</f>
        <v>0</v>
      </c>
      <c r="CJ325" s="185"/>
      <c r="CK325" s="184">
        <v>0</v>
      </c>
      <c r="CL325" s="184">
        <v>0</v>
      </c>
      <c r="CM325" s="184">
        <v>0</v>
      </c>
      <c r="CN325" s="184">
        <v>0</v>
      </c>
      <c r="CO325" s="184">
        <v>0</v>
      </c>
      <c r="CP325" s="184">
        <v>0</v>
      </c>
      <c r="CQ325" s="184">
        <v>0</v>
      </c>
      <c r="CR325" s="184">
        <v>0</v>
      </c>
      <c r="CS325" s="184">
        <v>0</v>
      </c>
      <c r="CT325" s="184">
        <v>0</v>
      </c>
      <c r="CU325" s="184">
        <v>0</v>
      </c>
      <c r="CV325" s="184">
        <v>0</v>
      </c>
      <c r="CW325" s="184"/>
      <c r="CX325" s="184">
        <f ca="1">SUM(OFFSET(CK325,,1):CW325)</f>
        <v>0</v>
      </c>
      <c r="CY325" s="185"/>
      <c r="CZ325" s="184">
        <v>0</v>
      </c>
      <c r="DA325" s="184">
        <v>0</v>
      </c>
      <c r="DB325" s="184">
        <v>0</v>
      </c>
      <c r="DC325" s="184">
        <v>0</v>
      </c>
      <c r="DD325" s="184">
        <v>0</v>
      </c>
      <c r="DE325" s="184">
        <v>0</v>
      </c>
      <c r="DF325" s="184">
        <v>0</v>
      </c>
      <c r="DG325" s="184">
        <v>0</v>
      </c>
      <c r="DH325" s="184">
        <v>0</v>
      </c>
      <c r="DI325" s="184">
        <v>0</v>
      </c>
      <c r="DJ325" s="184">
        <v>0</v>
      </c>
      <c r="DK325" s="184">
        <v>0</v>
      </c>
      <c r="DL325" s="184"/>
      <c r="DM325" s="184">
        <f ca="1">SUM(OFFSET(CZ325,,1):DL325)</f>
        <v>0</v>
      </c>
      <c r="DN325" s="185"/>
      <c r="DO325" s="184">
        <v>0</v>
      </c>
      <c r="DP325" s="184">
        <v>0</v>
      </c>
      <c r="DQ325" s="184">
        <v>0</v>
      </c>
      <c r="DR325" s="184">
        <v>0</v>
      </c>
      <c r="DS325" s="184">
        <v>0</v>
      </c>
      <c r="DT325" s="184">
        <v>0</v>
      </c>
      <c r="DU325" s="184">
        <v>0</v>
      </c>
      <c r="DV325" s="184">
        <v>0</v>
      </c>
      <c r="DW325" s="184">
        <v>0</v>
      </c>
      <c r="DX325" s="184">
        <v>0</v>
      </c>
      <c r="DY325" s="184">
        <v>0</v>
      </c>
      <c r="DZ325" s="184">
        <v>0</v>
      </c>
      <c r="EA325" s="184"/>
      <c r="EB325" s="184">
        <f ca="1">SUM(OFFSET(DO325,,1):EA325)</f>
        <v>0</v>
      </c>
      <c r="EC325" s="185"/>
      <c r="ED325" s="184">
        <v>0</v>
      </c>
      <c r="EE325" s="184">
        <v>0</v>
      </c>
      <c r="EF325" s="184">
        <v>0</v>
      </c>
      <c r="EG325" s="184">
        <v>0</v>
      </c>
      <c r="EH325" s="184">
        <v>0</v>
      </c>
      <c r="EI325" s="184">
        <v>0</v>
      </c>
      <c r="EJ325" s="184">
        <v>0</v>
      </c>
      <c r="EK325" s="184">
        <v>0</v>
      </c>
      <c r="EL325" s="184">
        <v>0</v>
      </c>
      <c r="EM325" s="184">
        <v>0</v>
      </c>
      <c r="EN325" s="184">
        <v>0</v>
      </c>
      <c r="EO325" s="184">
        <v>0</v>
      </c>
      <c r="EP325" s="184"/>
      <c r="EQ325" s="184">
        <f ca="1">SUM(OFFSET(ED325,,1):EP325)</f>
        <v>0</v>
      </c>
      <c r="ER325" s="185"/>
      <c r="ES325" s="184">
        <v>0</v>
      </c>
      <c r="ET325" s="184">
        <v>0</v>
      </c>
      <c r="EU325" s="184">
        <v>0</v>
      </c>
      <c r="EV325" s="184">
        <v>0</v>
      </c>
      <c r="EW325" s="184">
        <v>0</v>
      </c>
      <c r="EX325" s="184">
        <v>0</v>
      </c>
      <c r="EY325" s="184">
        <v>0</v>
      </c>
      <c r="EZ325" s="184">
        <v>0</v>
      </c>
      <c r="FA325" s="184">
        <v>0</v>
      </c>
      <c r="FB325" s="184">
        <v>0</v>
      </c>
      <c r="FC325" s="184">
        <v>0</v>
      </c>
      <c r="FD325" s="184">
        <v>0</v>
      </c>
      <c r="FE325" s="184"/>
      <c r="FF325" s="184">
        <f ca="1">SUM(OFFSET(ES325,,1):FE325)</f>
        <v>0</v>
      </c>
      <c r="FG325" s="185"/>
      <c r="FH325" s="184">
        <v>0</v>
      </c>
      <c r="FI325" s="184">
        <v>0</v>
      </c>
      <c r="FJ325" s="184">
        <v>0</v>
      </c>
      <c r="FK325" s="184">
        <v>0</v>
      </c>
      <c r="FL325" s="184">
        <v>0</v>
      </c>
      <c r="FM325" s="184">
        <v>0</v>
      </c>
      <c r="FN325" s="184">
        <v>0</v>
      </c>
      <c r="FO325" s="184">
        <v>0</v>
      </c>
      <c r="FP325" s="184">
        <v>0</v>
      </c>
      <c r="FQ325" s="184">
        <v>0</v>
      </c>
      <c r="FR325" s="184">
        <v>0</v>
      </c>
      <c r="FS325" s="184">
        <v>0</v>
      </c>
      <c r="FT325" s="184"/>
      <c r="FU325" s="184">
        <f ca="1">SUM(OFFSET(FH325,,1):FT325)</f>
        <v>0</v>
      </c>
      <c r="FV325" s="185"/>
      <c r="FW325" s="184">
        <v>0</v>
      </c>
      <c r="FX325" s="184">
        <v>0</v>
      </c>
      <c r="FY325" s="184">
        <v>0</v>
      </c>
      <c r="FZ325" s="184">
        <v>0</v>
      </c>
      <c r="GA325" s="184">
        <v>0</v>
      </c>
      <c r="GB325" s="184">
        <v>0</v>
      </c>
      <c r="GC325" s="184">
        <v>0</v>
      </c>
      <c r="GD325" s="184">
        <v>0</v>
      </c>
      <c r="GE325" s="184">
        <v>0</v>
      </c>
      <c r="GF325" s="184">
        <v>0</v>
      </c>
      <c r="GG325" s="184">
        <v>0</v>
      </c>
      <c r="GH325" s="184">
        <v>0</v>
      </c>
      <c r="GI325" s="184"/>
      <c r="GJ325" s="184">
        <f ca="1">SUM(OFFSET(FW325,,1):GI325)</f>
        <v>0</v>
      </c>
      <c r="GK325" s="185"/>
      <c r="GL325" s="184">
        <v>0</v>
      </c>
      <c r="GM325" s="184">
        <v>0</v>
      </c>
      <c r="GN325" s="184">
        <v>0</v>
      </c>
      <c r="GO325" s="184">
        <v>0</v>
      </c>
      <c r="GP325" s="184">
        <v>0</v>
      </c>
      <c r="GQ325" s="184">
        <v>0</v>
      </c>
      <c r="GR325" s="184">
        <v>0</v>
      </c>
      <c r="GS325" s="184">
        <v>0</v>
      </c>
      <c r="GT325" s="184">
        <v>0</v>
      </c>
      <c r="GU325" s="184">
        <v>0</v>
      </c>
      <c r="GV325" s="184">
        <v>0</v>
      </c>
      <c r="GW325" s="184">
        <v>0</v>
      </c>
      <c r="GX325" s="184"/>
      <c r="GY325" s="184">
        <f ca="1">SUM(OFFSET(GL325,,1):GX325)</f>
        <v>0</v>
      </c>
    </row>
    <row r="326" spans="1:207" s="137" customFormat="1" ht="12" hidden="1" customHeight="1">
      <c r="A326" s="172" t="str">
        <f t="shared" ca="1" si="504"/>
        <v>#hiderow</v>
      </c>
      <c r="B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61">
        <f t="shared" si="505"/>
        <v>1111</v>
      </c>
      <c r="V326" s="186">
        <v>1111</v>
      </c>
      <c r="W326" s="133"/>
      <c r="Y326" s="133"/>
      <c r="Z326" s="133"/>
      <c r="AA326" s="183">
        <f t="shared" si="506"/>
        <v>1111</v>
      </c>
      <c r="AB326" s="183" t="s">
        <v>390</v>
      </c>
      <c r="AC326" s="184"/>
      <c r="AD326" s="184">
        <v>0</v>
      </c>
      <c r="AE326" s="184">
        <v>0</v>
      </c>
      <c r="AF326" s="184">
        <v>0</v>
      </c>
      <c r="AG326" s="184">
        <v>0</v>
      </c>
      <c r="AH326" s="184">
        <v>0</v>
      </c>
      <c r="AI326" s="184">
        <v>0</v>
      </c>
      <c r="AJ326" s="184">
        <v>0</v>
      </c>
      <c r="AK326" s="184">
        <v>0</v>
      </c>
      <c r="AL326" s="184">
        <v>0</v>
      </c>
      <c r="AM326" s="184">
        <v>0</v>
      </c>
      <c r="AN326" s="184">
        <v>0</v>
      </c>
      <c r="AO326" s="184"/>
      <c r="AP326" s="184">
        <f ca="1">SUM(OFFSET(AC326,,1):AO326)</f>
        <v>0</v>
      </c>
      <c r="AQ326" s="185"/>
      <c r="AR326" s="184">
        <v>0</v>
      </c>
      <c r="AS326" s="184">
        <v>0</v>
      </c>
      <c r="AT326" s="184">
        <v>0</v>
      </c>
      <c r="AU326" s="184">
        <v>0</v>
      </c>
      <c r="AV326" s="184">
        <v>0</v>
      </c>
      <c r="AW326" s="184">
        <v>0</v>
      </c>
      <c r="AX326" s="184">
        <v>0</v>
      </c>
      <c r="AY326" s="184">
        <v>0</v>
      </c>
      <c r="AZ326" s="184">
        <v>0</v>
      </c>
      <c r="BA326" s="184">
        <v>0</v>
      </c>
      <c r="BB326" s="184">
        <v>0</v>
      </c>
      <c r="BC326" s="184">
        <v>0</v>
      </c>
      <c r="BD326" s="184"/>
      <c r="BE326" s="184">
        <f ca="1">SUM(OFFSET(AR326,,1):BD326)</f>
        <v>0</v>
      </c>
      <c r="BF326" s="185"/>
      <c r="BG326" s="184">
        <f t="shared" ca="1" si="507"/>
        <v>0</v>
      </c>
      <c r="BH326" s="184">
        <f t="shared" ca="1" si="507"/>
        <v>0</v>
      </c>
      <c r="BI326" s="184">
        <f t="shared" ca="1" si="507"/>
        <v>0</v>
      </c>
      <c r="BJ326" s="184">
        <f t="shared" ca="1" si="507"/>
        <v>0</v>
      </c>
      <c r="BK326" s="184">
        <f t="shared" ca="1" si="507"/>
        <v>0</v>
      </c>
      <c r="BL326" s="184">
        <f t="shared" ca="1" si="507"/>
        <v>0</v>
      </c>
      <c r="BM326" s="184">
        <f t="shared" ca="1" si="507"/>
        <v>0</v>
      </c>
      <c r="BN326" s="184">
        <f t="shared" ca="1" si="507"/>
        <v>0</v>
      </c>
      <c r="BO326" s="184">
        <f t="shared" ca="1" si="507"/>
        <v>0</v>
      </c>
      <c r="BP326" s="184">
        <f t="shared" ca="1" si="507"/>
        <v>0</v>
      </c>
      <c r="BQ326" s="184">
        <f t="shared" ca="1" si="507"/>
        <v>0</v>
      </c>
      <c r="BR326" s="184">
        <f t="shared" ca="1" si="507"/>
        <v>0</v>
      </c>
      <c r="BS326" s="184"/>
      <c r="BT326" s="184">
        <f ca="1">SUM(OFFSET(BG326,,1):BS326)</f>
        <v>0</v>
      </c>
      <c r="BU326" s="185"/>
      <c r="BV326" s="184">
        <v>0</v>
      </c>
      <c r="BW326" s="184">
        <v>0</v>
      </c>
      <c r="BX326" s="184">
        <v>0</v>
      </c>
      <c r="BY326" s="184">
        <v>0</v>
      </c>
      <c r="BZ326" s="184">
        <v>0</v>
      </c>
      <c r="CA326" s="184">
        <v>0</v>
      </c>
      <c r="CB326" s="184">
        <v>0</v>
      </c>
      <c r="CC326" s="184">
        <v>0</v>
      </c>
      <c r="CD326" s="184">
        <v>0</v>
      </c>
      <c r="CE326" s="184">
        <v>0</v>
      </c>
      <c r="CF326" s="184">
        <v>0</v>
      </c>
      <c r="CG326" s="184">
        <v>0</v>
      </c>
      <c r="CH326" s="184"/>
      <c r="CI326" s="184">
        <f ca="1">SUM(OFFSET(BV326,,1):CH326)</f>
        <v>0</v>
      </c>
      <c r="CJ326" s="185"/>
      <c r="CK326" s="184">
        <v>0</v>
      </c>
      <c r="CL326" s="184">
        <v>0</v>
      </c>
      <c r="CM326" s="184">
        <v>0</v>
      </c>
      <c r="CN326" s="184">
        <v>0</v>
      </c>
      <c r="CO326" s="184">
        <v>0</v>
      </c>
      <c r="CP326" s="184">
        <v>0</v>
      </c>
      <c r="CQ326" s="184">
        <v>0</v>
      </c>
      <c r="CR326" s="184">
        <v>0</v>
      </c>
      <c r="CS326" s="184">
        <v>0</v>
      </c>
      <c r="CT326" s="184">
        <v>0</v>
      </c>
      <c r="CU326" s="184">
        <v>0</v>
      </c>
      <c r="CV326" s="184">
        <v>0</v>
      </c>
      <c r="CW326" s="184"/>
      <c r="CX326" s="184">
        <f ca="1">SUM(OFFSET(CK326,,1):CW326)</f>
        <v>0</v>
      </c>
      <c r="CY326" s="185"/>
      <c r="CZ326" s="184">
        <v>0</v>
      </c>
      <c r="DA326" s="184">
        <v>0</v>
      </c>
      <c r="DB326" s="184">
        <v>0</v>
      </c>
      <c r="DC326" s="184">
        <v>0</v>
      </c>
      <c r="DD326" s="184">
        <v>0</v>
      </c>
      <c r="DE326" s="184">
        <v>0</v>
      </c>
      <c r="DF326" s="184">
        <v>0</v>
      </c>
      <c r="DG326" s="184">
        <v>0</v>
      </c>
      <c r="DH326" s="184">
        <v>0</v>
      </c>
      <c r="DI326" s="184">
        <v>0</v>
      </c>
      <c r="DJ326" s="184">
        <v>0</v>
      </c>
      <c r="DK326" s="184">
        <v>0</v>
      </c>
      <c r="DL326" s="184"/>
      <c r="DM326" s="184">
        <f ca="1">SUM(OFFSET(CZ326,,1):DL326)</f>
        <v>0</v>
      </c>
      <c r="DN326" s="185"/>
      <c r="DO326" s="184">
        <v>0</v>
      </c>
      <c r="DP326" s="184">
        <v>0</v>
      </c>
      <c r="DQ326" s="184">
        <v>0</v>
      </c>
      <c r="DR326" s="184">
        <v>0</v>
      </c>
      <c r="DS326" s="184">
        <v>0</v>
      </c>
      <c r="DT326" s="184">
        <v>0</v>
      </c>
      <c r="DU326" s="184">
        <v>0</v>
      </c>
      <c r="DV326" s="184">
        <v>0</v>
      </c>
      <c r="DW326" s="184">
        <v>0</v>
      </c>
      <c r="DX326" s="184">
        <v>0</v>
      </c>
      <c r="DY326" s="184">
        <v>0</v>
      </c>
      <c r="DZ326" s="184">
        <v>0</v>
      </c>
      <c r="EA326" s="184"/>
      <c r="EB326" s="184">
        <f ca="1">SUM(OFFSET(DO326,,1):EA326)</f>
        <v>0</v>
      </c>
      <c r="EC326" s="185"/>
      <c r="ED326" s="184">
        <v>0</v>
      </c>
      <c r="EE326" s="184">
        <v>0</v>
      </c>
      <c r="EF326" s="184">
        <v>0</v>
      </c>
      <c r="EG326" s="184">
        <v>0</v>
      </c>
      <c r="EH326" s="184">
        <v>0</v>
      </c>
      <c r="EI326" s="184">
        <v>0</v>
      </c>
      <c r="EJ326" s="184">
        <v>0</v>
      </c>
      <c r="EK326" s="184">
        <v>0</v>
      </c>
      <c r="EL326" s="184">
        <v>0</v>
      </c>
      <c r="EM326" s="184">
        <v>0</v>
      </c>
      <c r="EN326" s="184">
        <v>0</v>
      </c>
      <c r="EO326" s="184">
        <v>0</v>
      </c>
      <c r="EP326" s="184"/>
      <c r="EQ326" s="184">
        <f ca="1">SUM(OFFSET(ED326,,1):EP326)</f>
        <v>0</v>
      </c>
      <c r="ER326" s="185"/>
      <c r="ES326" s="184">
        <v>0</v>
      </c>
      <c r="ET326" s="184">
        <v>0</v>
      </c>
      <c r="EU326" s="184">
        <v>0</v>
      </c>
      <c r="EV326" s="184">
        <v>0</v>
      </c>
      <c r="EW326" s="184">
        <v>0</v>
      </c>
      <c r="EX326" s="184">
        <v>0</v>
      </c>
      <c r="EY326" s="184">
        <v>0</v>
      </c>
      <c r="EZ326" s="184">
        <v>0</v>
      </c>
      <c r="FA326" s="184">
        <v>0</v>
      </c>
      <c r="FB326" s="184">
        <v>0</v>
      </c>
      <c r="FC326" s="184">
        <v>0</v>
      </c>
      <c r="FD326" s="184">
        <v>0</v>
      </c>
      <c r="FE326" s="184"/>
      <c r="FF326" s="184">
        <f ca="1">SUM(OFFSET(ES326,,1):FE326)</f>
        <v>0</v>
      </c>
      <c r="FG326" s="185"/>
      <c r="FH326" s="184">
        <v>0</v>
      </c>
      <c r="FI326" s="184">
        <v>0</v>
      </c>
      <c r="FJ326" s="184">
        <v>0</v>
      </c>
      <c r="FK326" s="184">
        <v>0</v>
      </c>
      <c r="FL326" s="184">
        <v>0</v>
      </c>
      <c r="FM326" s="184">
        <v>0</v>
      </c>
      <c r="FN326" s="184">
        <v>0</v>
      </c>
      <c r="FO326" s="184">
        <v>0</v>
      </c>
      <c r="FP326" s="184">
        <v>0</v>
      </c>
      <c r="FQ326" s="184">
        <v>0</v>
      </c>
      <c r="FR326" s="184">
        <v>0</v>
      </c>
      <c r="FS326" s="184">
        <v>0</v>
      </c>
      <c r="FT326" s="184"/>
      <c r="FU326" s="184">
        <f ca="1">SUM(OFFSET(FH326,,1):FT326)</f>
        <v>0</v>
      </c>
      <c r="FV326" s="185"/>
      <c r="FW326" s="184">
        <v>0</v>
      </c>
      <c r="FX326" s="184">
        <v>0</v>
      </c>
      <c r="FY326" s="184">
        <v>0</v>
      </c>
      <c r="FZ326" s="184">
        <v>0</v>
      </c>
      <c r="GA326" s="184">
        <v>0</v>
      </c>
      <c r="GB326" s="184">
        <v>0</v>
      </c>
      <c r="GC326" s="184">
        <v>0</v>
      </c>
      <c r="GD326" s="184">
        <v>0</v>
      </c>
      <c r="GE326" s="184">
        <v>0</v>
      </c>
      <c r="GF326" s="184">
        <v>0</v>
      </c>
      <c r="GG326" s="184">
        <v>0</v>
      </c>
      <c r="GH326" s="184">
        <v>0</v>
      </c>
      <c r="GI326" s="184"/>
      <c r="GJ326" s="184">
        <f ca="1">SUM(OFFSET(FW326,,1):GI326)</f>
        <v>0</v>
      </c>
      <c r="GK326" s="185"/>
      <c r="GL326" s="184">
        <v>0</v>
      </c>
      <c r="GM326" s="184">
        <v>0</v>
      </c>
      <c r="GN326" s="184">
        <v>0</v>
      </c>
      <c r="GO326" s="184">
        <v>0</v>
      </c>
      <c r="GP326" s="184">
        <v>0</v>
      </c>
      <c r="GQ326" s="184">
        <v>0</v>
      </c>
      <c r="GR326" s="184">
        <v>0</v>
      </c>
      <c r="GS326" s="184">
        <v>0</v>
      </c>
      <c r="GT326" s="184">
        <v>0</v>
      </c>
      <c r="GU326" s="184">
        <v>0</v>
      </c>
      <c r="GV326" s="184">
        <v>0</v>
      </c>
      <c r="GW326" s="184">
        <v>0</v>
      </c>
      <c r="GX326" s="184"/>
      <c r="GY326" s="184">
        <f ca="1">SUM(OFFSET(GL326,,1):GX326)</f>
        <v>0</v>
      </c>
    </row>
    <row r="327" spans="1:207" s="137" customFormat="1" ht="12" hidden="1" customHeight="1">
      <c r="A327" s="172" t="str">
        <f t="shared" ca="1" si="504"/>
        <v>#hiderow</v>
      </c>
      <c r="B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61">
        <f t="shared" si="505"/>
        <v>1145</v>
      </c>
      <c r="V327" s="186">
        <v>1145</v>
      </c>
      <c r="W327" s="133"/>
      <c r="Y327" s="133"/>
      <c r="Z327" s="133"/>
      <c r="AA327" s="183">
        <f t="shared" si="506"/>
        <v>1145</v>
      </c>
      <c r="AB327" s="183" t="s">
        <v>391</v>
      </c>
      <c r="AC327" s="184"/>
      <c r="AD327" s="184">
        <v>0</v>
      </c>
      <c r="AE327" s="184">
        <v>0</v>
      </c>
      <c r="AF327" s="184">
        <v>0</v>
      </c>
      <c r="AG327" s="184">
        <v>0</v>
      </c>
      <c r="AH327" s="184">
        <v>0</v>
      </c>
      <c r="AI327" s="184">
        <v>0</v>
      </c>
      <c r="AJ327" s="184">
        <v>0</v>
      </c>
      <c r="AK327" s="184">
        <v>0</v>
      </c>
      <c r="AL327" s="184">
        <v>0</v>
      </c>
      <c r="AM327" s="184">
        <v>0</v>
      </c>
      <c r="AN327" s="184">
        <v>0</v>
      </c>
      <c r="AO327" s="184"/>
      <c r="AP327" s="184">
        <f ca="1">SUM(OFFSET(AC327,,1):AO327)</f>
        <v>0</v>
      </c>
      <c r="AQ327" s="185"/>
      <c r="AR327" s="184">
        <v>0</v>
      </c>
      <c r="AS327" s="184">
        <v>0</v>
      </c>
      <c r="AT327" s="184">
        <v>0</v>
      </c>
      <c r="AU327" s="184">
        <v>0</v>
      </c>
      <c r="AV327" s="184">
        <v>0</v>
      </c>
      <c r="AW327" s="184">
        <v>0</v>
      </c>
      <c r="AX327" s="184">
        <v>0</v>
      </c>
      <c r="AY327" s="184">
        <v>0</v>
      </c>
      <c r="AZ327" s="184">
        <v>0</v>
      </c>
      <c r="BA327" s="184">
        <v>0</v>
      </c>
      <c r="BB327" s="184">
        <v>0</v>
      </c>
      <c r="BC327" s="184">
        <v>0</v>
      </c>
      <c r="BD327" s="184"/>
      <c r="BE327" s="184">
        <f ca="1">SUM(OFFSET(AR327,,1):BD327)</f>
        <v>0</v>
      </c>
      <c r="BF327" s="185"/>
      <c r="BG327" s="184">
        <f t="shared" ca="1" si="507"/>
        <v>0</v>
      </c>
      <c r="BH327" s="184">
        <f t="shared" ca="1" si="507"/>
        <v>0</v>
      </c>
      <c r="BI327" s="184">
        <f t="shared" ca="1" si="507"/>
        <v>0</v>
      </c>
      <c r="BJ327" s="184">
        <f t="shared" ca="1" si="507"/>
        <v>0</v>
      </c>
      <c r="BK327" s="184">
        <f t="shared" ca="1" si="507"/>
        <v>0</v>
      </c>
      <c r="BL327" s="184">
        <f t="shared" ca="1" si="507"/>
        <v>0</v>
      </c>
      <c r="BM327" s="184">
        <f t="shared" ca="1" si="507"/>
        <v>0</v>
      </c>
      <c r="BN327" s="184">
        <f t="shared" ca="1" si="507"/>
        <v>0</v>
      </c>
      <c r="BO327" s="184">
        <f t="shared" ca="1" si="507"/>
        <v>0</v>
      </c>
      <c r="BP327" s="184">
        <f t="shared" ca="1" si="507"/>
        <v>0</v>
      </c>
      <c r="BQ327" s="184">
        <f t="shared" ca="1" si="507"/>
        <v>0</v>
      </c>
      <c r="BR327" s="184">
        <f t="shared" ca="1" si="507"/>
        <v>0</v>
      </c>
      <c r="BS327" s="184"/>
      <c r="BT327" s="184">
        <f ca="1">SUM(OFFSET(BG327,,1):BS327)</f>
        <v>0</v>
      </c>
      <c r="BU327" s="185"/>
      <c r="BV327" s="184">
        <v>0</v>
      </c>
      <c r="BW327" s="184">
        <v>0</v>
      </c>
      <c r="BX327" s="184">
        <v>0</v>
      </c>
      <c r="BY327" s="184">
        <v>0</v>
      </c>
      <c r="BZ327" s="184">
        <v>0</v>
      </c>
      <c r="CA327" s="184">
        <v>0</v>
      </c>
      <c r="CB327" s="184">
        <v>0</v>
      </c>
      <c r="CC327" s="184">
        <v>0</v>
      </c>
      <c r="CD327" s="184">
        <v>0</v>
      </c>
      <c r="CE327" s="184">
        <v>0</v>
      </c>
      <c r="CF327" s="184">
        <v>0</v>
      </c>
      <c r="CG327" s="184">
        <v>0</v>
      </c>
      <c r="CH327" s="184"/>
      <c r="CI327" s="184">
        <f ca="1">SUM(OFFSET(BV327,,1):CH327)</f>
        <v>0</v>
      </c>
      <c r="CJ327" s="185"/>
      <c r="CK327" s="184">
        <v>0</v>
      </c>
      <c r="CL327" s="184">
        <v>0</v>
      </c>
      <c r="CM327" s="184">
        <v>0</v>
      </c>
      <c r="CN327" s="184">
        <v>0</v>
      </c>
      <c r="CO327" s="184">
        <v>0</v>
      </c>
      <c r="CP327" s="184">
        <v>0</v>
      </c>
      <c r="CQ327" s="184">
        <v>0</v>
      </c>
      <c r="CR327" s="184">
        <v>0</v>
      </c>
      <c r="CS327" s="184">
        <v>0</v>
      </c>
      <c r="CT327" s="184">
        <v>0</v>
      </c>
      <c r="CU327" s="184">
        <v>0</v>
      </c>
      <c r="CV327" s="184">
        <v>0</v>
      </c>
      <c r="CW327" s="184"/>
      <c r="CX327" s="184">
        <f ca="1">SUM(OFFSET(CK327,,1):CW327)</f>
        <v>0</v>
      </c>
      <c r="CY327" s="185"/>
      <c r="CZ327" s="184">
        <v>0</v>
      </c>
      <c r="DA327" s="184">
        <v>0</v>
      </c>
      <c r="DB327" s="184">
        <v>0</v>
      </c>
      <c r="DC327" s="184">
        <v>0</v>
      </c>
      <c r="DD327" s="184">
        <v>0</v>
      </c>
      <c r="DE327" s="184">
        <v>0</v>
      </c>
      <c r="DF327" s="184">
        <v>0</v>
      </c>
      <c r="DG327" s="184">
        <v>0</v>
      </c>
      <c r="DH327" s="184">
        <v>0</v>
      </c>
      <c r="DI327" s="184">
        <v>0</v>
      </c>
      <c r="DJ327" s="184">
        <v>0</v>
      </c>
      <c r="DK327" s="184">
        <v>0</v>
      </c>
      <c r="DL327" s="184"/>
      <c r="DM327" s="184">
        <f ca="1">SUM(OFFSET(CZ327,,1):DL327)</f>
        <v>0</v>
      </c>
      <c r="DN327" s="185"/>
      <c r="DO327" s="184">
        <v>0</v>
      </c>
      <c r="DP327" s="184">
        <v>0</v>
      </c>
      <c r="DQ327" s="184">
        <v>0</v>
      </c>
      <c r="DR327" s="184">
        <v>0</v>
      </c>
      <c r="DS327" s="184">
        <v>0</v>
      </c>
      <c r="DT327" s="184">
        <v>0</v>
      </c>
      <c r="DU327" s="184">
        <v>0</v>
      </c>
      <c r="DV327" s="184">
        <v>0</v>
      </c>
      <c r="DW327" s="184">
        <v>0</v>
      </c>
      <c r="DX327" s="184">
        <v>0</v>
      </c>
      <c r="DY327" s="184">
        <v>0</v>
      </c>
      <c r="DZ327" s="184">
        <v>0</v>
      </c>
      <c r="EA327" s="184"/>
      <c r="EB327" s="184">
        <f ca="1">SUM(OFFSET(DO327,,1):EA327)</f>
        <v>0</v>
      </c>
      <c r="EC327" s="185"/>
      <c r="ED327" s="184">
        <v>0</v>
      </c>
      <c r="EE327" s="184">
        <v>0</v>
      </c>
      <c r="EF327" s="184">
        <v>0</v>
      </c>
      <c r="EG327" s="184">
        <v>0</v>
      </c>
      <c r="EH327" s="184">
        <v>0</v>
      </c>
      <c r="EI327" s="184">
        <v>0</v>
      </c>
      <c r="EJ327" s="184">
        <v>0</v>
      </c>
      <c r="EK327" s="184">
        <v>0</v>
      </c>
      <c r="EL327" s="184">
        <v>0</v>
      </c>
      <c r="EM327" s="184">
        <v>0</v>
      </c>
      <c r="EN327" s="184">
        <v>0</v>
      </c>
      <c r="EO327" s="184">
        <v>0</v>
      </c>
      <c r="EP327" s="184"/>
      <c r="EQ327" s="184">
        <f ca="1">SUM(OFFSET(ED327,,1):EP327)</f>
        <v>0</v>
      </c>
      <c r="ER327" s="185"/>
      <c r="ES327" s="184">
        <v>0</v>
      </c>
      <c r="ET327" s="184">
        <v>0</v>
      </c>
      <c r="EU327" s="184">
        <v>0</v>
      </c>
      <c r="EV327" s="184">
        <v>0</v>
      </c>
      <c r="EW327" s="184">
        <v>0</v>
      </c>
      <c r="EX327" s="184">
        <v>0</v>
      </c>
      <c r="EY327" s="184">
        <v>0</v>
      </c>
      <c r="EZ327" s="184">
        <v>0</v>
      </c>
      <c r="FA327" s="184">
        <v>0</v>
      </c>
      <c r="FB327" s="184">
        <v>0</v>
      </c>
      <c r="FC327" s="184">
        <v>0</v>
      </c>
      <c r="FD327" s="184">
        <v>0</v>
      </c>
      <c r="FE327" s="184"/>
      <c r="FF327" s="184">
        <f ca="1">SUM(OFFSET(ES327,,1):FE327)</f>
        <v>0</v>
      </c>
      <c r="FG327" s="185"/>
      <c r="FH327" s="184">
        <v>0</v>
      </c>
      <c r="FI327" s="184">
        <v>0</v>
      </c>
      <c r="FJ327" s="184">
        <v>0</v>
      </c>
      <c r="FK327" s="184">
        <v>0</v>
      </c>
      <c r="FL327" s="184">
        <v>0</v>
      </c>
      <c r="FM327" s="184">
        <v>0</v>
      </c>
      <c r="FN327" s="184">
        <v>0</v>
      </c>
      <c r="FO327" s="184">
        <v>0</v>
      </c>
      <c r="FP327" s="184">
        <v>0</v>
      </c>
      <c r="FQ327" s="184">
        <v>0</v>
      </c>
      <c r="FR327" s="184">
        <v>0</v>
      </c>
      <c r="FS327" s="184">
        <v>0</v>
      </c>
      <c r="FT327" s="184"/>
      <c r="FU327" s="184">
        <f ca="1">SUM(OFFSET(FH327,,1):FT327)</f>
        <v>0</v>
      </c>
      <c r="FV327" s="185"/>
      <c r="FW327" s="184">
        <v>0</v>
      </c>
      <c r="FX327" s="184">
        <v>0</v>
      </c>
      <c r="FY327" s="184">
        <v>0</v>
      </c>
      <c r="FZ327" s="184">
        <v>0</v>
      </c>
      <c r="GA327" s="184">
        <v>0</v>
      </c>
      <c r="GB327" s="184">
        <v>0</v>
      </c>
      <c r="GC327" s="184">
        <v>0</v>
      </c>
      <c r="GD327" s="184">
        <v>0</v>
      </c>
      <c r="GE327" s="184">
        <v>0</v>
      </c>
      <c r="GF327" s="184">
        <v>0</v>
      </c>
      <c r="GG327" s="184">
        <v>0</v>
      </c>
      <c r="GH327" s="184">
        <v>0</v>
      </c>
      <c r="GI327" s="184"/>
      <c r="GJ327" s="184">
        <f ca="1">SUM(OFFSET(FW327,,1):GI327)</f>
        <v>0</v>
      </c>
      <c r="GK327" s="185"/>
      <c r="GL327" s="184">
        <v>0</v>
      </c>
      <c r="GM327" s="184">
        <v>0</v>
      </c>
      <c r="GN327" s="184">
        <v>0</v>
      </c>
      <c r="GO327" s="184">
        <v>0</v>
      </c>
      <c r="GP327" s="184">
        <v>0</v>
      </c>
      <c r="GQ327" s="184">
        <v>0</v>
      </c>
      <c r="GR327" s="184">
        <v>0</v>
      </c>
      <c r="GS327" s="184">
        <v>0</v>
      </c>
      <c r="GT327" s="184">
        <v>0</v>
      </c>
      <c r="GU327" s="184">
        <v>0</v>
      </c>
      <c r="GV327" s="184">
        <v>0</v>
      </c>
      <c r="GW327" s="184">
        <v>0</v>
      </c>
      <c r="GX327" s="184"/>
      <c r="GY327" s="184">
        <f ca="1">SUM(OFFSET(GL327,,1):GX327)</f>
        <v>0</v>
      </c>
    </row>
    <row r="328" spans="1:207" s="137" customFormat="1" ht="12" hidden="1" customHeight="1">
      <c r="A328" s="172" t="str">
        <f t="shared" ca="1" si="504"/>
        <v>#hiderow</v>
      </c>
      <c r="B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61">
        <f t="shared" si="505"/>
        <v>1148</v>
      </c>
      <c r="V328" s="186">
        <v>1148</v>
      </c>
      <c r="W328" s="133"/>
      <c r="Y328" s="133"/>
      <c r="Z328" s="133"/>
      <c r="AA328" s="183">
        <f t="shared" si="506"/>
        <v>1148</v>
      </c>
      <c r="AB328" s="183" t="s">
        <v>392</v>
      </c>
      <c r="AC328" s="184"/>
      <c r="AD328" s="184">
        <v>0</v>
      </c>
      <c r="AE328" s="184">
        <v>0</v>
      </c>
      <c r="AF328" s="184">
        <v>0</v>
      </c>
      <c r="AG328" s="184">
        <v>0</v>
      </c>
      <c r="AH328" s="184">
        <v>0</v>
      </c>
      <c r="AI328" s="184">
        <v>0</v>
      </c>
      <c r="AJ328" s="184">
        <v>0</v>
      </c>
      <c r="AK328" s="184">
        <v>0</v>
      </c>
      <c r="AL328" s="184">
        <v>0</v>
      </c>
      <c r="AM328" s="184">
        <v>0</v>
      </c>
      <c r="AN328" s="184">
        <v>0</v>
      </c>
      <c r="AO328" s="184"/>
      <c r="AP328" s="184">
        <f ca="1">SUM(OFFSET(AC328,,1):AO328)</f>
        <v>0</v>
      </c>
      <c r="AQ328" s="185"/>
      <c r="AR328" s="184">
        <v>0</v>
      </c>
      <c r="AS328" s="184">
        <v>0</v>
      </c>
      <c r="AT328" s="184">
        <v>0</v>
      </c>
      <c r="AU328" s="184">
        <v>0</v>
      </c>
      <c r="AV328" s="184">
        <v>0</v>
      </c>
      <c r="AW328" s="184">
        <v>0</v>
      </c>
      <c r="AX328" s="184">
        <v>0</v>
      </c>
      <c r="AY328" s="184">
        <v>0</v>
      </c>
      <c r="AZ328" s="184">
        <v>0</v>
      </c>
      <c r="BA328" s="184">
        <v>0</v>
      </c>
      <c r="BB328" s="184">
        <v>0</v>
      </c>
      <c r="BC328" s="184">
        <v>0</v>
      </c>
      <c r="BD328" s="184"/>
      <c r="BE328" s="184">
        <f ca="1">SUM(OFFSET(AR328,,1):BD328)</f>
        <v>0</v>
      </c>
      <c r="BF328" s="185"/>
      <c r="BG328" s="184">
        <f t="shared" ca="1" si="507"/>
        <v>0</v>
      </c>
      <c r="BH328" s="184">
        <f t="shared" ca="1" si="507"/>
        <v>0</v>
      </c>
      <c r="BI328" s="184">
        <f t="shared" ca="1" si="507"/>
        <v>0</v>
      </c>
      <c r="BJ328" s="184">
        <f t="shared" ca="1" si="507"/>
        <v>0</v>
      </c>
      <c r="BK328" s="184">
        <f t="shared" ca="1" si="507"/>
        <v>0</v>
      </c>
      <c r="BL328" s="184">
        <f t="shared" ca="1" si="507"/>
        <v>0</v>
      </c>
      <c r="BM328" s="184">
        <f t="shared" ca="1" si="507"/>
        <v>0</v>
      </c>
      <c r="BN328" s="184">
        <f t="shared" ca="1" si="507"/>
        <v>0</v>
      </c>
      <c r="BO328" s="184">
        <f t="shared" ca="1" si="507"/>
        <v>0</v>
      </c>
      <c r="BP328" s="184">
        <f t="shared" ca="1" si="507"/>
        <v>0</v>
      </c>
      <c r="BQ328" s="184">
        <f t="shared" ca="1" si="507"/>
        <v>0</v>
      </c>
      <c r="BR328" s="184">
        <f t="shared" ca="1" si="507"/>
        <v>0</v>
      </c>
      <c r="BS328" s="184"/>
      <c r="BT328" s="184">
        <f ca="1">SUM(OFFSET(BG328,,1):BS328)</f>
        <v>0</v>
      </c>
      <c r="BU328" s="185"/>
      <c r="BV328" s="184">
        <v>0</v>
      </c>
      <c r="BW328" s="184">
        <v>0</v>
      </c>
      <c r="BX328" s="184">
        <v>0</v>
      </c>
      <c r="BY328" s="184">
        <v>0</v>
      </c>
      <c r="BZ328" s="184">
        <v>0</v>
      </c>
      <c r="CA328" s="184">
        <v>0</v>
      </c>
      <c r="CB328" s="184">
        <v>0</v>
      </c>
      <c r="CC328" s="184">
        <v>0</v>
      </c>
      <c r="CD328" s="184">
        <v>0</v>
      </c>
      <c r="CE328" s="184">
        <v>0</v>
      </c>
      <c r="CF328" s="184">
        <v>0</v>
      </c>
      <c r="CG328" s="184">
        <v>0</v>
      </c>
      <c r="CH328" s="184"/>
      <c r="CI328" s="184">
        <f ca="1">SUM(OFFSET(BV328,,1):CH328)</f>
        <v>0</v>
      </c>
      <c r="CJ328" s="185"/>
      <c r="CK328" s="184">
        <v>0</v>
      </c>
      <c r="CL328" s="184">
        <v>0</v>
      </c>
      <c r="CM328" s="184">
        <v>0</v>
      </c>
      <c r="CN328" s="184">
        <v>0</v>
      </c>
      <c r="CO328" s="184">
        <v>0</v>
      </c>
      <c r="CP328" s="184">
        <v>0</v>
      </c>
      <c r="CQ328" s="184">
        <v>0</v>
      </c>
      <c r="CR328" s="184">
        <v>0</v>
      </c>
      <c r="CS328" s="184">
        <v>0</v>
      </c>
      <c r="CT328" s="184">
        <v>0</v>
      </c>
      <c r="CU328" s="184">
        <v>0</v>
      </c>
      <c r="CV328" s="184">
        <v>0</v>
      </c>
      <c r="CW328" s="184"/>
      <c r="CX328" s="184">
        <f ca="1">SUM(OFFSET(CK328,,1):CW328)</f>
        <v>0</v>
      </c>
      <c r="CY328" s="185"/>
      <c r="CZ328" s="184">
        <v>0</v>
      </c>
      <c r="DA328" s="184">
        <v>0</v>
      </c>
      <c r="DB328" s="184">
        <v>0</v>
      </c>
      <c r="DC328" s="184">
        <v>0</v>
      </c>
      <c r="DD328" s="184">
        <v>0</v>
      </c>
      <c r="DE328" s="184">
        <v>0</v>
      </c>
      <c r="DF328" s="184">
        <v>0</v>
      </c>
      <c r="DG328" s="184">
        <v>0</v>
      </c>
      <c r="DH328" s="184">
        <v>0</v>
      </c>
      <c r="DI328" s="184">
        <v>0</v>
      </c>
      <c r="DJ328" s="184">
        <v>0</v>
      </c>
      <c r="DK328" s="184">
        <v>0</v>
      </c>
      <c r="DL328" s="184"/>
      <c r="DM328" s="184">
        <f ca="1">SUM(OFFSET(CZ328,,1):DL328)</f>
        <v>0</v>
      </c>
      <c r="DN328" s="185"/>
      <c r="DO328" s="184">
        <v>0</v>
      </c>
      <c r="DP328" s="184">
        <v>0</v>
      </c>
      <c r="DQ328" s="184">
        <v>0</v>
      </c>
      <c r="DR328" s="184">
        <v>0</v>
      </c>
      <c r="DS328" s="184">
        <v>0</v>
      </c>
      <c r="DT328" s="184">
        <v>0</v>
      </c>
      <c r="DU328" s="184">
        <v>0</v>
      </c>
      <c r="DV328" s="184">
        <v>0</v>
      </c>
      <c r="DW328" s="184">
        <v>0</v>
      </c>
      <c r="DX328" s="184">
        <v>0</v>
      </c>
      <c r="DY328" s="184">
        <v>0</v>
      </c>
      <c r="DZ328" s="184">
        <v>0</v>
      </c>
      <c r="EA328" s="184"/>
      <c r="EB328" s="184">
        <f ca="1">SUM(OFFSET(DO328,,1):EA328)</f>
        <v>0</v>
      </c>
      <c r="EC328" s="185"/>
      <c r="ED328" s="184">
        <v>0</v>
      </c>
      <c r="EE328" s="184">
        <v>0</v>
      </c>
      <c r="EF328" s="184">
        <v>0</v>
      </c>
      <c r="EG328" s="184">
        <v>0</v>
      </c>
      <c r="EH328" s="184">
        <v>0</v>
      </c>
      <c r="EI328" s="184">
        <v>0</v>
      </c>
      <c r="EJ328" s="184">
        <v>0</v>
      </c>
      <c r="EK328" s="184">
        <v>0</v>
      </c>
      <c r="EL328" s="184">
        <v>0</v>
      </c>
      <c r="EM328" s="184">
        <v>0</v>
      </c>
      <c r="EN328" s="184">
        <v>0</v>
      </c>
      <c r="EO328" s="184">
        <v>0</v>
      </c>
      <c r="EP328" s="184"/>
      <c r="EQ328" s="184">
        <f ca="1">SUM(OFFSET(ED328,,1):EP328)</f>
        <v>0</v>
      </c>
      <c r="ER328" s="185"/>
      <c r="ES328" s="184">
        <v>0</v>
      </c>
      <c r="ET328" s="184">
        <v>0</v>
      </c>
      <c r="EU328" s="184">
        <v>0</v>
      </c>
      <c r="EV328" s="184">
        <v>0</v>
      </c>
      <c r="EW328" s="184">
        <v>0</v>
      </c>
      <c r="EX328" s="184">
        <v>0</v>
      </c>
      <c r="EY328" s="184">
        <v>0</v>
      </c>
      <c r="EZ328" s="184">
        <v>0</v>
      </c>
      <c r="FA328" s="184">
        <v>0</v>
      </c>
      <c r="FB328" s="184">
        <v>0</v>
      </c>
      <c r="FC328" s="184">
        <v>0</v>
      </c>
      <c r="FD328" s="184">
        <v>0</v>
      </c>
      <c r="FE328" s="184"/>
      <c r="FF328" s="184">
        <f ca="1">SUM(OFFSET(ES328,,1):FE328)</f>
        <v>0</v>
      </c>
      <c r="FG328" s="185"/>
      <c r="FH328" s="184">
        <v>0</v>
      </c>
      <c r="FI328" s="184">
        <v>0</v>
      </c>
      <c r="FJ328" s="184">
        <v>0</v>
      </c>
      <c r="FK328" s="184">
        <v>0</v>
      </c>
      <c r="FL328" s="184">
        <v>0</v>
      </c>
      <c r="FM328" s="184">
        <v>0</v>
      </c>
      <c r="FN328" s="184">
        <v>0</v>
      </c>
      <c r="FO328" s="184">
        <v>0</v>
      </c>
      <c r="FP328" s="184">
        <v>0</v>
      </c>
      <c r="FQ328" s="184">
        <v>0</v>
      </c>
      <c r="FR328" s="184">
        <v>0</v>
      </c>
      <c r="FS328" s="184">
        <v>0</v>
      </c>
      <c r="FT328" s="184"/>
      <c r="FU328" s="184">
        <f ca="1">SUM(OFFSET(FH328,,1):FT328)</f>
        <v>0</v>
      </c>
      <c r="FV328" s="185"/>
      <c r="FW328" s="184">
        <v>0</v>
      </c>
      <c r="FX328" s="184">
        <v>0</v>
      </c>
      <c r="FY328" s="184">
        <v>0</v>
      </c>
      <c r="FZ328" s="184">
        <v>0</v>
      </c>
      <c r="GA328" s="184">
        <v>0</v>
      </c>
      <c r="GB328" s="184">
        <v>0</v>
      </c>
      <c r="GC328" s="184">
        <v>0</v>
      </c>
      <c r="GD328" s="184">
        <v>0</v>
      </c>
      <c r="GE328" s="184">
        <v>0</v>
      </c>
      <c r="GF328" s="184">
        <v>0</v>
      </c>
      <c r="GG328" s="184">
        <v>0</v>
      </c>
      <c r="GH328" s="184">
        <v>0</v>
      </c>
      <c r="GI328" s="184"/>
      <c r="GJ328" s="184">
        <f ca="1">SUM(OFFSET(FW328,,1):GI328)</f>
        <v>0</v>
      </c>
      <c r="GK328" s="185"/>
      <c r="GL328" s="184">
        <v>0</v>
      </c>
      <c r="GM328" s="184">
        <v>0</v>
      </c>
      <c r="GN328" s="184">
        <v>0</v>
      </c>
      <c r="GO328" s="184">
        <v>0</v>
      </c>
      <c r="GP328" s="184">
        <v>0</v>
      </c>
      <c r="GQ328" s="184">
        <v>0</v>
      </c>
      <c r="GR328" s="184">
        <v>0</v>
      </c>
      <c r="GS328" s="184">
        <v>0</v>
      </c>
      <c r="GT328" s="184">
        <v>0</v>
      </c>
      <c r="GU328" s="184">
        <v>0</v>
      </c>
      <c r="GV328" s="184">
        <v>0</v>
      </c>
      <c r="GW328" s="184">
        <v>0</v>
      </c>
      <c r="GX328" s="184"/>
      <c r="GY328" s="184">
        <f ca="1">SUM(OFFSET(GL328,,1):GX328)</f>
        <v>0</v>
      </c>
    </row>
    <row r="329" spans="1:207" s="137" customFormat="1" ht="12" hidden="1" customHeight="1">
      <c r="A329" s="172" t="str">
        <f t="shared" ca="1" si="504"/>
        <v>#hiderow</v>
      </c>
      <c r="B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61">
        <f t="shared" si="505"/>
        <v>1150</v>
      </c>
      <c r="V329" s="186">
        <v>1150</v>
      </c>
      <c r="W329" s="133"/>
      <c r="Y329" s="133"/>
      <c r="Z329" s="133"/>
      <c r="AA329" s="183">
        <f t="shared" si="506"/>
        <v>1150</v>
      </c>
      <c r="AB329" s="183" t="s">
        <v>393</v>
      </c>
      <c r="AC329" s="184"/>
      <c r="AD329" s="184">
        <v>0</v>
      </c>
      <c r="AE329" s="184">
        <v>0</v>
      </c>
      <c r="AF329" s="184">
        <v>0</v>
      </c>
      <c r="AG329" s="184">
        <v>0</v>
      </c>
      <c r="AH329" s="184">
        <v>0</v>
      </c>
      <c r="AI329" s="184">
        <v>0</v>
      </c>
      <c r="AJ329" s="184">
        <v>0</v>
      </c>
      <c r="AK329" s="184">
        <v>0</v>
      </c>
      <c r="AL329" s="184">
        <v>0</v>
      </c>
      <c r="AM329" s="184">
        <v>0</v>
      </c>
      <c r="AN329" s="184">
        <v>0</v>
      </c>
      <c r="AO329" s="184"/>
      <c r="AP329" s="184">
        <f ca="1">SUM(OFFSET(AC329,,1):AO329)</f>
        <v>0</v>
      </c>
      <c r="AQ329" s="185"/>
      <c r="AR329" s="184">
        <v>0</v>
      </c>
      <c r="AS329" s="184">
        <v>0</v>
      </c>
      <c r="AT329" s="184">
        <v>0</v>
      </c>
      <c r="AU329" s="184">
        <v>0</v>
      </c>
      <c r="AV329" s="184">
        <v>0</v>
      </c>
      <c r="AW329" s="184">
        <v>0</v>
      </c>
      <c r="AX329" s="184">
        <v>0</v>
      </c>
      <c r="AY329" s="184">
        <v>0</v>
      </c>
      <c r="AZ329" s="184">
        <v>0</v>
      </c>
      <c r="BA329" s="184">
        <v>0</v>
      </c>
      <c r="BB329" s="184">
        <v>0</v>
      </c>
      <c r="BC329" s="184">
        <v>0</v>
      </c>
      <c r="BD329" s="184"/>
      <c r="BE329" s="184">
        <f ca="1">SUM(OFFSET(AR329,,1):BD329)</f>
        <v>0</v>
      </c>
      <c r="BF329" s="185"/>
      <c r="BG329" s="184">
        <f t="shared" ca="1" si="507"/>
        <v>0</v>
      </c>
      <c r="BH329" s="184">
        <f t="shared" ca="1" si="507"/>
        <v>0</v>
      </c>
      <c r="BI329" s="184">
        <f t="shared" ca="1" si="507"/>
        <v>0</v>
      </c>
      <c r="BJ329" s="184">
        <f t="shared" ca="1" si="507"/>
        <v>0</v>
      </c>
      <c r="BK329" s="184">
        <f t="shared" ca="1" si="507"/>
        <v>0</v>
      </c>
      <c r="BL329" s="184">
        <f t="shared" ca="1" si="507"/>
        <v>0</v>
      </c>
      <c r="BM329" s="184">
        <f t="shared" ca="1" si="507"/>
        <v>0</v>
      </c>
      <c r="BN329" s="184">
        <f t="shared" ca="1" si="507"/>
        <v>0</v>
      </c>
      <c r="BO329" s="184">
        <f t="shared" ca="1" si="507"/>
        <v>0</v>
      </c>
      <c r="BP329" s="184">
        <f t="shared" ca="1" si="507"/>
        <v>0</v>
      </c>
      <c r="BQ329" s="184">
        <f t="shared" ca="1" si="507"/>
        <v>0</v>
      </c>
      <c r="BR329" s="184">
        <f t="shared" ca="1" si="507"/>
        <v>0</v>
      </c>
      <c r="BS329" s="184"/>
      <c r="BT329" s="184">
        <f ca="1">SUM(OFFSET(BG329,,1):BS329)</f>
        <v>0</v>
      </c>
      <c r="BU329" s="185"/>
      <c r="BV329" s="184">
        <v>0</v>
      </c>
      <c r="BW329" s="184">
        <v>0</v>
      </c>
      <c r="BX329" s="184">
        <v>0</v>
      </c>
      <c r="BY329" s="184">
        <v>0</v>
      </c>
      <c r="BZ329" s="184">
        <v>0</v>
      </c>
      <c r="CA329" s="184">
        <v>0</v>
      </c>
      <c r="CB329" s="184">
        <v>0</v>
      </c>
      <c r="CC329" s="184">
        <v>0</v>
      </c>
      <c r="CD329" s="184">
        <v>0</v>
      </c>
      <c r="CE329" s="184">
        <v>0</v>
      </c>
      <c r="CF329" s="184">
        <v>0</v>
      </c>
      <c r="CG329" s="184">
        <v>0</v>
      </c>
      <c r="CH329" s="184"/>
      <c r="CI329" s="184">
        <f ca="1">SUM(OFFSET(BV329,,1):CH329)</f>
        <v>0</v>
      </c>
      <c r="CJ329" s="185"/>
      <c r="CK329" s="184">
        <v>0</v>
      </c>
      <c r="CL329" s="184">
        <v>0</v>
      </c>
      <c r="CM329" s="184">
        <v>0</v>
      </c>
      <c r="CN329" s="184">
        <v>0</v>
      </c>
      <c r="CO329" s="184">
        <v>0</v>
      </c>
      <c r="CP329" s="184">
        <v>0</v>
      </c>
      <c r="CQ329" s="184">
        <v>0</v>
      </c>
      <c r="CR329" s="184">
        <v>0</v>
      </c>
      <c r="CS329" s="184">
        <v>0</v>
      </c>
      <c r="CT329" s="184">
        <v>0</v>
      </c>
      <c r="CU329" s="184">
        <v>0</v>
      </c>
      <c r="CV329" s="184">
        <v>0</v>
      </c>
      <c r="CW329" s="184"/>
      <c r="CX329" s="184">
        <f ca="1">SUM(OFFSET(CK329,,1):CW329)</f>
        <v>0</v>
      </c>
      <c r="CY329" s="185"/>
      <c r="CZ329" s="184">
        <v>0</v>
      </c>
      <c r="DA329" s="184">
        <v>0</v>
      </c>
      <c r="DB329" s="184">
        <v>0</v>
      </c>
      <c r="DC329" s="184">
        <v>0</v>
      </c>
      <c r="DD329" s="184">
        <v>0</v>
      </c>
      <c r="DE329" s="184">
        <v>0</v>
      </c>
      <c r="DF329" s="184">
        <v>0</v>
      </c>
      <c r="DG329" s="184">
        <v>0</v>
      </c>
      <c r="DH329" s="184">
        <v>0</v>
      </c>
      <c r="DI329" s="184">
        <v>0</v>
      </c>
      <c r="DJ329" s="184">
        <v>0</v>
      </c>
      <c r="DK329" s="184">
        <v>0</v>
      </c>
      <c r="DL329" s="184"/>
      <c r="DM329" s="184">
        <f ca="1">SUM(OFFSET(CZ329,,1):DL329)</f>
        <v>0</v>
      </c>
      <c r="DN329" s="185"/>
      <c r="DO329" s="184">
        <v>0</v>
      </c>
      <c r="DP329" s="184">
        <v>0</v>
      </c>
      <c r="DQ329" s="184">
        <v>0</v>
      </c>
      <c r="DR329" s="184">
        <v>0</v>
      </c>
      <c r="DS329" s="184">
        <v>0</v>
      </c>
      <c r="DT329" s="184">
        <v>0</v>
      </c>
      <c r="DU329" s="184">
        <v>0</v>
      </c>
      <c r="DV329" s="184">
        <v>0</v>
      </c>
      <c r="DW329" s="184">
        <v>0</v>
      </c>
      <c r="DX329" s="184">
        <v>0</v>
      </c>
      <c r="DY329" s="184">
        <v>0</v>
      </c>
      <c r="DZ329" s="184">
        <v>0</v>
      </c>
      <c r="EA329" s="184"/>
      <c r="EB329" s="184">
        <f ca="1">SUM(OFFSET(DO329,,1):EA329)</f>
        <v>0</v>
      </c>
      <c r="EC329" s="185"/>
      <c r="ED329" s="184">
        <v>0</v>
      </c>
      <c r="EE329" s="184">
        <v>0</v>
      </c>
      <c r="EF329" s="184">
        <v>0</v>
      </c>
      <c r="EG329" s="184">
        <v>0</v>
      </c>
      <c r="EH329" s="184">
        <v>0</v>
      </c>
      <c r="EI329" s="184">
        <v>0</v>
      </c>
      <c r="EJ329" s="184">
        <v>0</v>
      </c>
      <c r="EK329" s="184">
        <v>0</v>
      </c>
      <c r="EL329" s="184">
        <v>0</v>
      </c>
      <c r="EM329" s="184">
        <v>0</v>
      </c>
      <c r="EN329" s="184">
        <v>0</v>
      </c>
      <c r="EO329" s="184">
        <v>0</v>
      </c>
      <c r="EP329" s="184"/>
      <c r="EQ329" s="184">
        <f ca="1">SUM(OFFSET(ED329,,1):EP329)</f>
        <v>0</v>
      </c>
      <c r="ER329" s="185"/>
      <c r="ES329" s="184">
        <v>0</v>
      </c>
      <c r="ET329" s="184">
        <v>0</v>
      </c>
      <c r="EU329" s="184">
        <v>0</v>
      </c>
      <c r="EV329" s="184">
        <v>0</v>
      </c>
      <c r="EW329" s="184">
        <v>0</v>
      </c>
      <c r="EX329" s="184">
        <v>0</v>
      </c>
      <c r="EY329" s="184">
        <v>0</v>
      </c>
      <c r="EZ329" s="184">
        <v>0</v>
      </c>
      <c r="FA329" s="184">
        <v>0</v>
      </c>
      <c r="FB329" s="184">
        <v>0</v>
      </c>
      <c r="FC329" s="184">
        <v>0</v>
      </c>
      <c r="FD329" s="184">
        <v>0</v>
      </c>
      <c r="FE329" s="184"/>
      <c r="FF329" s="184">
        <f ca="1">SUM(OFFSET(ES329,,1):FE329)</f>
        <v>0</v>
      </c>
      <c r="FG329" s="185"/>
      <c r="FH329" s="184">
        <v>0</v>
      </c>
      <c r="FI329" s="184">
        <v>0</v>
      </c>
      <c r="FJ329" s="184">
        <v>0</v>
      </c>
      <c r="FK329" s="184">
        <v>0</v>
      </c>
      <c r="FL329" s="184">
        <v>0</v>
      </c>
      <c r="FM329" s="184">
        <v>0</v>
      </c>
      <c r="FN329" s="184">
        <v>0</v>
      </c>
      <c r="FO329" s="184">
        <v>0</v>
      </c>
      <c r="FP329" s="184">
        <v>0</v>
      </c>
      <c r="FQ329" s="184">
        <v>0</v>
      </c>
      <c r="FR329" s="184">
        <v>0</v>
      </c>
      <c r="FS329" s="184">
        <v>0</v>
      </c>
      <c r="FT329" s="184"/>
      <c r="FU329" s="184">
        <f ca="1">SUM(OFFSET(FH329,,1):FT329)</f>
        <v>0</v>
      </c>
      <c r="FV329" s="185"/>
      <c r="FW329" s="184">
        <v>0</v>
      </c>
      <c r="FX329" s="184">
        <v>0</v>
      </c>
      <c r="FY329" s="184">
        <v>0</v>
      </c>
      <c r="FZ329" s="184">
        <v>0</v>
      </c>
      <c r="GA329" s="184">
        <v>0</v>
      </c>
      <c r="GB329" s="184">
        <v>0</v>
      </c>
      <c r="GC329" s="184">
        <v>0</v>
      </c>
      <c r="GD329" s="184">
        <v>0</v>
      </c>
      <c r="GE329" s="184">
        <v>0</v>
      </c>
      <c r="GF329" s="184">
        <v>0</v>
      </c>
      <c r="GG329" s="184">
        <v>0</v>
      </c>
      <c r="GH329" s="184">
        <v>0</v>
      </c>
      <c r="GI329" s="184"/>
      <c r="GJ329" s="184">
        <f ca="1">SUM(OFFSET(FW329,,1):GI329)</f>
        <v>0</v>
      </c>
      <c r="GK329" s="185"/>
      <c r="GL329" s="184">
        <v>0</v>
      </c>
      <c r="GM329" s="184">
        <v>0</v>
      </c>
      <c r="GN329" s="184">
        <v>0</v>
      </c>
      <c r="GO329" s="184">
        <v>0</v>
      </c>
      <c r="GP329" s="184">
        <v>0</v>
      </c>
      <c r="GQ329" s="184">
        <v>0</v>
      </c>
      <c r="GR329" s="184">
        <v>0</v>
      </c>
      <c r="GS329" s="184">
        <v>0</v>
      </c>
      <c r="GT329" s="184">
        <v>0</v>
      </c>
      <c r="GU329" s="184">
        <v>0</v>
      </c>
      <c r="GV329" s="184">
        <v>0</v>
      </c>
      <c r="GW329" s="184">
        <v>0</v>
      </c>
      <c r="GX329" s="184"/>
      <c r="GY329" s="184">
        <f ca="1">SUM(OFFSET(GL329,,1):GX329)</f>
        <v>0</v>
      </c>
    </row>
    <row r="330" spans="1:207" s="137" customFormat="1" ht="12" hidden="1" customHeight="1">
      <c r="A330" s="172" t="str">
        <f t="shared" ca="1" si="504"/>
        <v>#hiderow</v>
      </c>
      <c r="B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61">
        <f t="shared" si="505"/>
        <v>1160</v>
      </c>
      <c r="V330" s="186">
        <v>1160</v>
      </c>
      <c r="W330" s="133"/>
      <c r="Y330" s="133"/>
      <c r="Z330" s="133"/>
      <c r="AA330" s="183">
        <f t="shared" si="506"/>
        <v>1160</v>
      </c>
      <c r="AB330" s="183" t="s">
        <v>394</v>
      </c>
      <c r="AC330" s="184"/>
      <c r="AD330" s="184">
        <v>0</v>
      </c>
      <c r="AE330" s="184">
        <v>0</v>
      </c>
      <c r="AF330" s="184">
        <v>0</v>
      </c>
      <c r="AG330" s="184">
        <v>0</v>
      </c>
      <c r="AH330" s="184">
        <v>0</v>
      </c>
      <c r="AI330" s="184">
        <v>0</v>
      </c>
      <c r="AJ330" s="184">
        <v>0</v>
      </c>
      <c r="AK330" s="184">
        <v>0</v>
      </c>
      <c r="AL330" s="184">
        <v>0</v>
      </c>
      <c r="AM330" s="184">
        <v>0</v>
      </c>
      <c r="AN330" s="184">
        <v>0</v>
      </c>
      <c r="AO330" s="184"/>
      <c r="AP330" s="184">
        <f ca="1">SUM(OFFSET(AC330,,1):AO330)</f>
        <v>0</v>
      </c>
      <c r="AQ330" s="185"/>
      <c r="AR330" s="184">
        <v>0</v>
      </c>
      <c r="AS330" s="184">
        <v>0</v>
      </c>
      <c r="AT330" s="184">
        <v>0</v>
      </c>
      <c r="AU330" s="184">
        <v>0</v>
      </c>
      <c r="AV330" s="184">
        <v>0</v>
      </c>
      <c r="AW330" s="184">
        <v>0</v>
      </c>
      <c r="AX330" s="184">
        <v>0</v>
      </c>
      <c r="AY330" s="184">
        <v>0</v>
      </c>
      <c r="AZ330" s="184">
        <v>0</v>
      </c>
      <c r="BA330" s="184">
        <v>0</v>
      </c>
      <c r="BB330" s="184">
        <v>0</v>
      </c>
      <c r="BC330" s="184">
        <v>0</v>
      </c>
      <c r="BD330" s="184"/>
      <c r="BE330" s="184">
        <f ca="1">SUM(OFFSET(AR330,,1):BD330)</f>
        <v>0</v>
      </c>
      <c r="BF330" s="185"/>
      <c r="BG330" s="184">
        <f t="shared" ca="1" si="507"/>
        <v>0</v>
      </c>
      <c r="BH330" s="184">
        <f t="shared" ca="1" si="507"/>
        <v>0</v>
      </c>
      <c r="BI330" s="184">
        <f t="shared" ca="1" si="507"/>
        <v>0</v>
      </c>
      <c r="BJ330" s="184">
        <f t="shared" ca="1" si="507"/>
        <v>0</v>
      </c>
      <c r="BK330" s="184">
        <f t="shared" ca="1" si="507"/>
        <v>0</v>
      </c>
      <c r="BL330" s="184">
        <f t="shared" ca="1" si="507"/>
        <v>0</v>
      </c>
      <c r="BM330" s="184">
        <f t="shared" ca="1" si="507"/>
        <v>0</v>
      </c>
      <c r="BN330" s="184">
        <f t="shared" ca="1" si="507"/>
        <v>0</v>
      </c>
      <c r="BO330" s="184">
        <f t="shared" ca="1" si="507"/>
        <v>0</v>
      </c>
      <c r="BP330" s="184">
        <f t="shared" ca="1" si="507"/>
        <v>0</v>
      </c>
      <c r="BQ330" s="184">
        <f t="shared" ca="1" si="507"/>
        <v>0</v>
      </c>
      <c r="BR330" s="184">
        <f t="shared" ca="1" si="507"/>
        <v>0</v>
      </c>
      <c r="BS330" s="184"/>
      <c r="BT330" s="184">
        <f ca="1">SUM(OFFSET(BG330,,1):BS330)</f>
        <v>0</v>
      </c>
      <c r="BU330" s="185"/>
      <c r="BV330" s="184">
        <v>0</v>
      </c>
      <c r="BW330" s="184">
        <v>0</v>
      </c>
      <c r="BX330" s="184">
        <v>0</v>
      </c>
      <c r="BY330" s="184">
        <v>0</v>
      </c>
      <c r="BZ330" s="184">
        <v>0</v>
      </c>
      <c r="CA330" s="184">
        <v>0</v>
      </c>
      <c r="CB330" s="184">
        <v>0</v>
      </c>
      <c r="CC330" s="184">
        <v>0</v>
      </c>
      <c r="CD330" s="184">
        <v>0</v>
      </c>
      <c r="CE330" s="184">
        <v>0</v>
      </c>
      <c r="CF330" s="184">
        <v>0</v>
      </c>
      <c r="CG330" s="184">
        <v>0</v>
      </c>
      <c r="CH330" s="184"/>
      <c r="CI330" s="184">
        <f ca="1">SUM(OFFSET(BV330,,1):CH330)</f>
        <v>0</v>
      </c>
      <c r="CJ330" s="185"/>
      <c r="CK330" s="184">
        <v>0</v>
      </c>
      <c r="CL330" s="184">
        <v>0</v>
      </c>
      <c r="CM330" s="184">
        <v>0</v>
      </c>
      <c r="CN330" s="184">
        <v>0</v>
      </c>
      <c r="CO330" s="184">
        <v>0</v>
      </c>
      <c r="CP330" s="184">
        <v>0</v>
      </c>
      <c r="CQ330" s="184">
        <v>0</v>
      </c>
      <c r="CR330" s="184">
        <v>0</v>
      </c>
      <c r="CS330" s="184">
        <v>0</v>
      </c>
      <c r="CT330" s="184">
        <v>0</v>
      </c>
      <c r="CU330" s="184">
        <v>0</v>
      </c>
      <c r="CV330" s="184">
        <v>0</v>
      </c>
      <c r="CW330" s="184"/>
      <c r="CX330" s="184">
        <f ca="1">SUM(OFFSET(CK330,,1):CW330)</f>
        <v>0</v>
      </c>
      <c r="CY330" s="185"/>
      <c r="CZ330" s="184">
        <v>0</v>
      </c>
      <c r="DA330" s="184">
        <v>0</v>
      </c>
      <c r="DB330" s="184">
        <v>0</v>
      </c>
      <c r="DC330" s="184">
        <v>0</v>
      </c>
      <c r="DD330" s="184">
        <v>0</v>
      </c>
      <c r="DE330" s="184">
        <v>0</v>
      </c>
      <c r="DF330" s="184">
        <v>0</v>
      </c>
      <c r="DG330" s="184">
        <v>0</v>
      </c>
      <c r="DH330" s="184">
        <v>0</v>
      </c>
      <c r="DI330" s="184">
        <v>0</v>
      </c>
      <c r="DJ330" s="184">
        <v>0</v>
      </c>
      <c r="DK330" s="184">
        <v>0</v>
      </c>
      <c r="DL330" s="184"/>
      <c r="DM330" s="184">
        <f ca="1">SUM(OFFSET(CZ330,,1):DL330)</f>
        <v>0</v>
      </c>
      <c r="DN330" s="185"/>
      <c r="DO330" s="184">
        <v>0</v>
      </c>
      <c r="DP330" s="184">
        <v>0</v>
      </c>
      <c r="DQ330" s="184">
        <v>0</v>
      </c>
      <c r="DR330" s="184">
        <v>0</v>
      </c>
      <c r="DS330" s="184">
        <v>0</v>
      </c>
      <c r="DT330" s="184">
        <v>0</v>
      </c>
      <c r="DU330" s="184">
        <v>0</v>
      </c>
      <c r="DV330" s="184">
        <v>0</v>
      </c>
      <c r="DW330" s="184">
        <v>0</v>
      </c>
      <c r="DX330" s="184">
        <v>0</v>
      </c>
      <c r="DY330" s="184">
        <v>0</v>
      </c>
      <c r="DZ330" s="184">
        <v>0</v>
      </c>
      <c r="EA330" s="184"/>
      <c r="EB330" s="184">
        <f ca="1">SUM(OFFSET(DO330,,1):EA330)</f>
        <v>0</v>
      </c>
      <c r="EC330" s="185"/>
      <c r="ED330" s="184">
        <v>0</v>
      </c>
      <c r="EE330" s="184">
        <v>0</v>
      </c>
      <c r="EF330" s="184">
        <v>0</v>
      </c>
      <c r="EG330" s="184">
        <v>0</v>
      </c>
      <c r="EH330" s="184">
        <v>0</v>
      </c>
      <c r="EI330" s="184">
        <v>0</v>
      </c>
      <c r="EJ330" s="184">
        <v>0</v>
      </c>
      <c r="EK330" s="184">
        <v>0</v>
      </c>
      <c r="EL330" s="184">
        <v>0</v>
      </c>
      <c r="EM330" s="184">
        <v>0</v>
      </c>
      <c r="EN330" s="184">
        <v>0</v>
      </c>
      <c r="EO330" s="184">
        <v>0</v>
      </c>
      <c r="EP330" s="184"/>
      <c r="EQ330" s="184">
        <f ca="1">SUM(OFFSET(ED330,,1):EP330)</f>
        <v>0</v>
      </c>
      <c r="ER330" s="185"/>
      <c r="ES330" s="184">
        <v>0</v>
      </c>
      <c r="ET330" s="184">
        <v>0</v>
      </c>
      <c r="EU330" s="184">
        <v>0</v>
      </c>
      <c r="EV330" s="184">
        <v>0</v>
      </c>
      <c r="EW330" s="184">
        <v>0</v>
      </c>
      <c r="EX330" s="184">
        <v>0</v>
      </c>
      <c r="EY330" s="184">
        <v>0</v>
      </c>
      <c r="EZ330" s="184">
        <v>0</v>
      </c>
      <c r="FA330" s="184">
        <v>0</v>
      </c>
      <c r="FB330" s="184">
        <v>0</v>
      </c>
      <c r="FC330" s="184">
        <v>0</v>
      </c>
      <c r="FD330" s="184">
        <v>0</v>
      </c>
      <c r="FE330" s="184"/>
      <c r="FF330" s="184">
        <f ca="1">SUM(OFFSET(ES330,,1):FE330)</f>
        <v>0</v>
      </c>
      <c r="FG330" s="185"/>
      <c r="FH330" s="184">
        <v>0</v>
      </c>
      <c r="FI330" s="184">
        <v>0</v>
      </c>
      <c r="FJ330" s="184">
        <v>0</v>
      </c>
      <c r="FK330" s="184">
        <v>0</v>
      </c>
      <c r="FL330" s="184">
        <v>0</v>
      </c>
      <c r="FM330" s="184">
        <v>0</v>
      </c>
      <c r="FN330" s="184">
        <v>0</v>
      </c>
      <c r="FO330" s="184">
        <v>0</v>
      </c>
      <c r="FP330" s="184">
        <v>0</v>
      </c>
      <c r="FQ330" s="184">
        <v>0</v>
      </c>
      <c r="FR330" s="184">
        <v>0</v>
      </c>
      <c r="FS330" s="184">
        <v>0</v>
      </c>
      <c r="FT330" s="184"/>
      <c r="FU330" s="184">
        <f ca="1">SUM(OFFSET(FH330,,1):FT330)</f>
        <v>0</v>
      </c>
      <c r="FV330" s="185"/>
      <c r="FW330" s="184">
        <v>0</v>
      </c>
      <c r="FX330" s="184">
        <v>0</v>
      </c>
      <c r="FY330" s="184">
        <v>0</v>
      </c>
      <c r="FZ330" s="184">
        <v>0</v>
      </c>
      <c r="GA330" s="184">
        <v>0</v>
      </c>
      <c r="GB330" s="184">
        <v>0</v>
      </c>
      <c r="GC330" s="184">
        <v>0</v>
      </c>
      <c r="GD330" s="184">
        <v>0</v>
      </c>
      <c r="GE330" s="184">
        <v>0</v>
      </c>
      <c r="GF330" s="184">
        <v>0</v>
      </c>
      <c r="GG330" s="184">
        <v>0</v>
      </c>
      <c r="GH330" s="184">
        <v>0</v>
      </c>
      <c r="GI330" s="184"/>
      <c r="GJ330" s="184">
        <f ca="1">SUM(OFFSET(FW330,,1):GI330)</f>
        <v>0</v>
      </c>
      <c r="GK330" s="185"/>
      <c r="GL330" s="184">
        <v>0</v>
      </c>
      <c r="GM330" s="184">
        <v>0</v>
      </c>
      <c r="GN330" s="184">
        <v>0</v>
      </c>
      <c r="GO330" s="184">
        <v>0</v>
      </c>
      <c r="GP330" s="184">
        <v>0</v>
      </c>
      <c r="GQ330" s="184">
        <v>0</v>
      </c>
      <c r="GR330" s="184">
        <v>0</v>
      </c>
      <c r="GS330" s="184">
        <v>0</v>
      </c>
      <c r="GT330" s="184">
        <v>0</v>
      </c>
      <c r="GU330" s="184">
        <v>0</v>
      </c>
      <c r="GV330" s="184">
        <v>0</v>
      </c>
      <c r="GW330" s="184">
        <v>0</v>
      </c>
      <c r="GX330" s="184"/>
      <c r="GY330" s="184">
        <f ca="1">SUM(OFFSET(GL330,,1):GX330)</f>
        <v>0</v>
      </c>
    </row>
    <row r="331" spans="1:207" s="137" customFormat="1" ht="12" hidden="1" customHeight="1">
      <c r="A331" s="172" t="str">
        <f t="shared" ca="1" si="504"/>
        <v>#hiderow</v>
      </c>
      <c r="B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61">
        <f t="shared" si="505"/>
        <v>1170</v>
      </c>
      <c r="V331" s="186">
        <v>1170</v>
      </c>
      <c r="W331" s="133"/>
      <c r="Y331" s="133"/>
      <c r="Z331" s="133"/>
      <c r="AA331" s="183">
        <f t="shared" si="506"/>
        <v>1170</v>
      </c>
      <c r="AB331" s="183" t="s">
        <v>395</v>
      </c>
      <c r="AC331" s="184"/>
      <c r="AD331" s="184">
        <v>0</v>
      </c>
      <c r="AE331" s="184">
        <v>0</v>
      </c>
      <c r="AF331" s="184">
        <v>0</v>
      </c>
      <c r="AG331" s="184">
        <v>0</v>
      </c>
      <c r="AH331" s="184">
        <v>0</v>
      </c>
      <c r="AI331" s="184">
        <v>0</v>
      </c>
      <c r="AJ331" s="184">
        <v>0</v>
      </c>
      <c r="AK331" s="184">
        <v>0</v>
      </c>
      <c r="AL331" s="184">
        <v>0</v>
      </c>
      <c r="AM331" s="184">
        <v>0</v>
      </c>
      <c r="AN331" s="184">
        <v>0</v>
      </c>
      <c r="AO331" s="184"/>
      <c r="AP331" s="184">
        <f ca="1">SUM(OFFSET(AC331,,1):AO331)</f>
        <v>0</v>
      </c>
      <c r="AQ331" s="185"/>
      <c r="AR331" s="184">
        <v>0</v>
      </c>
      <c r="AS331" s="184">
        <v>0</v>
      </c>
      <c r="AT331" s="184">
        <v>0</v>
      </c>
      <c r="AU331" s="184">
        <v>0</v>
      </c>
      <c r="AV331" s="184">
        <v>0</v>
      </c>
      <c r="AW331" s="184">
        <v>0</v>
      </c>
      <c r="AX331" s="184">
        <v>0</v>
      </c>
      <c r="AY331" s="184">
        <v>0</v>
      </c>
      <c r="AZ331" s="184">
        <v>0</v>
      </c>
      <c r="BA331" s="184">
        <v>0</v>
      </c>
      <c r="BB331" s="184">
        <v>0</v>
      </c>
      <c r="BC331" s="184">
        <v>0</v>
      </c>
      <c r="BD331" s="184"/>
      <c r="BE331" s="184">
        <f ca="1">SUM(OFFSET(AR331,,1):BD331)</f>
        <v>0</v>
      </c>
      <c r="BF331" s="185"/>
      <c r="BG331" s="184">
        <f t="shared" ca="1" si="507"/>
        <v>0</v>
      </c>
      <c r="BH331" s="184">
        <f t="shared" ca="1" si="507"/>
        <v>0</v>
      </c>
      <c r="BI331" s="184">
        <f t="shared" ca="1" si="507"/>
        <v>0</v>
      </c>
      <c r="BJ331" s="184">
        <f t="shared" ca="1" si="507"/>
        <v>0</v>
      </c>
      <c r="BK331" s="184">
        <f t="shared" ca="1" si="507"/>
        <v>0</v>
      </c>
      <c r="BL331" s="184">
        <f t="shared" ca="1" si="507"/>
        <v>0</v>
      </c>
      <c r="BM331" s="184">
        <f t="shared" ca="1" si="507"/>
        <v>0</v>
      </c>
      <c r="BN331" s="184">
        <f t="shared" ca="1" si="507"/>
        <v>0</v>
      </c>
      <c r="BO331" s="184">
        <f t="shared" ca="1" si="507"/>
        <v>0</v>
      </c>
      <c r="BP331" s="184">
        <f t="shared" ca="1" si="507"/>
        <v>0</v>
      </c>
      <c r="BQ331" s="184">
        <f t="shared" ca="1" si="507"/>
        <v>0</v>
      </c>
      <c r="BR331" s="184">
        <f t="shared" ca="1" si="507"/>
        <v>0</v>
      </c>
      <c r="BS331" s="184"/>
      <c r="BT331" s="184">
        <f ca="1">SUM(OFFSET(BG331,,1):BS331)</f>
        <v>0</v>
      </c>
      <c r="BU331" s="185"/>
      <c r="BV331" s="184">
        <v>0</v>
      </c>
      <c r="BW331" s="184">
        <v>0</v>
      </c>
      <c r="BX331" s="184">
        <v>0</v>
      </c>
      <c r="BY331" s="184">
        <v>0</v>
      </c>
      <c r="BZ331" s="184">
        <v>0</v>
      </c>
      <c r="CA331" s="184">
        <v>0</v>
      </c>
      <c r="CB331" s="184">
        <v>0</v>
      </c>
      <c r="CC331" s="184">
        <v>0</v>
      </c>
      <c r="CD331" s="184">
        <v>0</v>
      </c>
      <c r="CE331" s="184">
        <v>0</v>
      </c>
      <c r="CF331" s="184">
        <v>0</v>
      </c>
      <c r="CG331" s="184">
        <v>0</v>
      </c>
      <c r="CH331" s="184"/>
      <c r="CI331" s="184">
        <f ca="1">SUM(OFFSET(BV331,,1):CH331)</f>
        <v>0</v>
      </c>
      <c r="CJ331" s="185"/>
      <c r="CK331" s="184">
        <v>0</v>
      </c>
      <c r="CL331" s="184">
        <v>0</v>
      </c>
      <c r="CM331" s="184">
        <v>0</v>
      </c>
      <c r="CN331" s="184">
        <v>0</v>
      </c>
      <c r="CO331" s="184">
        <v>0</v>
      </c>
      <c r="CP331" s="184">
        <v>0</v>
      </c>
      <c r="CQ331" s="184">
        <v>0</v>
      </c>
      <c r="CR331" s="184">
        <v>0</v>
      </c>
      <c r="CS331" s="184">
        <v>0</v>
      </c>
      <c r="CT331" s="184">
        <v>0</v>
      </c>
      <c r="CU331" s="184">
        <v>0</v>
      </c>
      <c r="CV331" s="184">
        <v>0</v>
      </c>
      <c r="CW331" s="184"/>
      <c r="CX331" s="184">
        <f ca="1">SUM(OFFSET(CK331,,1):CW331)</f>
        <v>0</v>
      </c>
      <c r="CY331" s="185"/>
      <c r="CZ331" s="184">
        <v>0</v>
      </c>
      <c r="DA331" s="184">
        <v>0</v>
      </c>
      <c r="DB331" s="184">
        <v>0</v>
      </c>
      <c r="DC331" s="184">
        <v>0</v>
      </c>
      <c r="DD331" s="184">
        <v>0</v>
      </c>
      <c r="DE331" s="184">
        <v>0</v>
      </c>
      <c r="DF331" s="184">
        <v>0</v>
      </c>
      <c r="DG331" s="184">
        <v>0</v>
      </c>
      <c r="DH331" s="184">
        <v>0</v>
      </c>
      <c r="DI331" s="184">
        <v>0</v>
      </c>
      <c r="DJ331" s="184">
        <v>0</v>
      </c>
      <c r="DK331" s="184">
        <v>0</v>
      </c>
      <c r="DL331" s="184"/>
      <c r="DM331" s="184">
        <f ca="1">SUM(OFFSET(CZ331,,1):DL331)</f>
        <v>0</v>
      </c>
      <c r="DN331" s="185"/>
      <c r="DO331" s="184">
        <v>0</v>
      </c>
      <c r="DP331" s="184">
        <v>0</v>
      </c>
      <c r="DQ331" s="184">
        <v>0</v>
      </c>
      <c r="DR331" s="184">
        <v>0</v>
      </c>
      <c r="DS331" s="184">
        <v>0</v>
      </c>
      <c r="DT331" s="184">
        <v>0</v>
      </c>
      <c r="DU331" s="184">
        <v>0</v>
      </c>
      <c r="DV331" s="184">
        <v>0</v>
      </c>
      <c r="DW331" s="184">
        <v>0</v>
      </c>
      <c r="DX331" s="184">
        <v>0</v>
      </c>
      <c r="DY331" s="184">
        <v>0</v>
      </c>
      <c r="DZ331" s="184">
        <v>0</v>
      </c>
      <c r="EA331" s="184"/>
      <c r="EB331" s="184">
        <f ca="1">SUM(OFFSET(DO331,,1):EA331)</f>
        <v>0</v>
      </c>
      <c r="EC331" s="185"/>
      <c r="ED331" s="184">
        <v>0</v>
      </c>
      <c r="EE331" s="184">
        <v>0</v>
      </c>
      <c r="EF331" s="184">
        <v>0</v>
      </c>
      <c r="EG331" s="184">
        <v>0</v>
      </c>
      <c r="EH331" s="184">
        <v>0</v>
      </c>
      <c r="EI331" s="184">
        <v>0</v>
      </c>
      <c r="EJ331" s="184">
        <v>0</v>
      </c>
      <c r="EK331" s="184">
        <v>0</v>
      </c>
      <c r="EL331" s="184">
        <v>0</v>
      </c>
      <c r="EM331" s="184">
        <v>0</v>
      </c>
      <c r="EN331" s="184">
        <v>0</v>
      </c>
      <c r="EO331" s="184">
        <v>0</v>
      </c>
      <c r="EP331" s="184"/>
      <c r="EQ331" s="184">
        <f ca="1">SUM(OFFSET(ED331,,1):EP331)</f>
        <v>0</v>
      </c>
      <c r="ER331" s="185"/>
      <c r="ES331" s="184">
        <v>0</v>
      </c>
      <c r="ET331" s="184">
        <v>0</v>
      </c>
      <c r="EU331" s="184">
        <v>0</v>
      </c>
      <c r="EV331" s="184">
        <v>0</v>
      </c>
      <c r="EW331" s="184">
        <v>0</v>
      </c>
      <c r="EX331" s="184">
        <v>0</v>
      </c>
      <c r="EY331" s="184">
        <v>0</v>
      </c>
      <c r="EZ331" s="184">
        <v>0</v>
      </c>
      <c r="FA331" s="184">
        <v>0</v>
      </c>
      <c r="FB331" s="184">
        <v>0</v>
      </c>
      <c r="FC331" s="184">
        <v>0</v>
      </c>
      <c r="FD331" s="184">
        <v>0</v>
      </c>
      <c r="FE331" s="184"/>
      <c r="FF331" s="184">
        <f ca="1">SUM(OFFSET(ES331,,1):FE331)</f>
        <v>0</v>
      </c>
      <c r="FG331" s="185"/>
      <c r="FH331" s="184">
        <v>0</v>
      </c>
      <c r="FI331" s="184">
        <v>0</v>
      </c>
      <c r="FJ331" s="184">
        <v>0</v>
      </c>
      <c r="FK331" s="184">
        <v>0</v>
      </c>
      <c r="FL331" s="184">
        <v>0</v>
      </c>
      <c r="FM331" s="184">
        <v>0</v>
      </c>
      <c r="FN331" s="184">
        <v>0</v>
      </c>
      <c r="FO331" s="184">
        <v>0</v>
      </c>
      <c r="FP331" s="184">
        <v>0</v>
      </c>
      <c r="FQ331" s="184">
        <v>0</v>
      </c>
      <c r="FR331" s="184">
        <v>0</v>
      </c>
      <c r="FS331" s="184">
        <v>0</v>
      </c>
      <c r="FT331" s="184"/>
      <c r="FU331" s="184">
        <f ca="1">SUM(OFFSET(FH331,,1):FT331)</f>
        <v>0</v>
      </c>
      <c r="FV331" s="185"/>
      <c r="FW331" s="184">
        <v>0</v>
      </c>
      <c r="FX331" s="184">
        <v>0</v>
      </c>
      <c r="FY331" s="184">
        <v>0</v>
      </c>
      <c r="FZ331" s="184">
        <v>0</v>
      </c>
      <c r="GA331" s="184">
        <v>0</v>
      </c>
      <c r="GB331" s="184">
        <v>0</v>
      </c>
      <c r="GC331" s="184">
        <v>0</v>
      </c>
      <c r="GD331" s="184">
        <v>0</v>
      </c>
      <c r="GE331" s="184">
        <v>0</v>
      </c>
      <c r="GF331" s="184">
        <v>0</v>
      </c>
      <c r="GG331" s="184">
        <v>0</v>
      </c>
      <c r="GH331" s="184">
        <v>0</v>
      </c>
      <c r="GI331" s="184"/>
      <c r="GJ331" s="184">
        <f ca="1">SUM(OFFSET(FW331,,1):GI331)</f>
        <v>0</v>
      </c>
      <c r="GK331" s="185"/>
      <c r="GL331" s="184">
        <v>0</v>
      </c>
      <c r="GM331" s="184">
        <v>0</v>
      </c>
      <c r="GN331" s="184">
        <v>0</v>
      </c>
      <c r="GO331" s="184">
        <v>0</v>
      </c>
      <c r="GP331" s="184">
        <v>0</v>
      </c>
      <c r="GQ331" s="184">
        <v>0</v>
      </c>
      <c r="GR331" s="184">
        <v>0</v>
      </c>
      <c r="GS331" s="184">
        <v>0</v>
      </c>
      <c r="GT331" s="184">
        <v>0</v>
      </c>
      <c r="GU331" s="184">
        <v>0</v>
      </c>
      <c r="GV331" s="184">
        <v>0</v>
      </c>
      <c r="GW331" s="184">
        <v>0</v>
      </c>
      <c r="GX331" s="184"/>
      <c r="GY331" s="184">
        <f ca="1">SUM(OFFSET(GL331,,1):GX331)</f>
        <v>0</v>
      </c>
    </row>
    <row r="332" spans="1:207" s="137" customFormat="1" ht="12" hidden="1" customHeight="1">
      <c r="A332" s="172" t="str">
        <f t="shared" ca="1" si="504"/>
        <v>#hiderow</v>
      </c>
      <c r="B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61">
        <f t="shared" si="505"/>
        <v>1180</v>
      </c>
      <c r="V332" s="186">
        <v>1180</v>
      </c>
      <c r="W332" s="133"/>
      <c r="Y332" s="133"/>
      <c r="Z332" s="133"/>
      <c r="AA332" s="183">
        <f t="shared" si="506"/>
        <v>1180</v>
      </c>
      <c r="AB332" s="183" t="s">
        <v>396</v>
      </c>
      <c r="AC332" s="184"/>
      <c r="AD332" s="184">
        <v>0</v>
      </c>
      <c r="AE332" s="184">
        <v>0</v>
      </c>
      <c r="AF332" s="184">
        <v>0</v>
      </c>
      <c r="AG332" s="184">
        <v>0</v>
      </c>
      <c r="AH332" s="184">
        <v>0</v>
      </c>
      <c r="AI332" s="184">
        <v>0</v>
      </c>
      <c r="AJ332" s="184">
        <v>0</v>
      </c>
      <c r="AK332" s="184">
        <v>0</v>
      </c>
      <c r="AL332" s="184">
        <v>0</v>
      </c>
      <c r="AM332" s="184">
        <v>0</v>
      </c>
      <c r="AN332" s="184">
        <v>0</v>
      </c>
      <c r="AO332" s="184"/>
      <c r="AP332" s="184">
        <f ca="1">SUM(OFFSET(AC332,,1):AO332)</f>
        <v>0</v>
      </c>
      <c r="AQ332" s="185"/>
      <c r="AR332" s="184">
        <v>0</v>
      </c>
      <c r="AS332" s="184">
        <v>0</v>
      </c>
      <c r="AT332" s="184">
        <v>0</v>
      </c>
      <c r="AU332" s="184">
        <v>0</v>
      </c>
      <c r="AV332" s="184">
        <v>0</v>
      </c>
      <c r="AW332" s="184">
        <v>0</v>
      </c>
      <c r="AX332" s="184">
        <v>0</v>
      </c>
      <c r="AY332" s="184">
        <v>0</v>
      </c>
      <c r="AZ332" s="184">
        <v>0</v>
      </c>
      <c r="BA332" s="184">
        <v>0</v>
      </c>
      <c r="BB332" s="184">
        <v>0</v>
      </c>
      <c r="BC332" s="184">
        <v>0</v>
      </c>
      <c r="BD332" s="184"/>
      <c r="BE332" s="184">
        <f ca="1">SUM(OFFSET(AR332,,1):BD332)</f>
        <v>0</v>
      </c>
      <c r="BF332" s="185"/>
      <c r="BG332" s="184">
        <f t="shared" ref="BG332:BR341" ca="1" si="508">OFFSET($AC332,,COLUMN()-COLUMN($BG332))-OFFSET($AR332,,COLUMN()-COLUMN($BG332))</f>
        <v>0</v>
      </c>
      <c r="BH332" s="184">
        <f t="shared" ca="1" si="508"/>
        <v>0</v>
      </c>
      <c r="BI332" s="184">
        <f t="shared" ca="1" si="508"/>
        <v>0</v>
      </c>
      <c r="BJ332" s="184">
        <f t="shared" ca="1" si="508"/>
        <v>0</v>
      </c>
      <c r="BK332" s="184">
        <f t="shared" ca="1" si="508"/>
        <v>0</v>
      </c>
      <c r="BL332" s="184">
        <f t="shared" ca="1" si="508"/>
        <v>0</v>
      </c>
      <c r="BM332" s="184">
        <f t="shared" ca="1" si="508"/>
        <v>0</v>
      </c>
      <c r="BN332" s="184">
        <f t="shared" ca="1" si="508"/>
        <v>0</v>
      </c>
      <c r="BO332" s="184">
        <f t="shared" ca="1" si="508"/>
        <v>0</v>
      </c>
      <c r="BP332" s="184">
        <f t="shared" ca="1" si="508"/>
        <v>0</v>
      </c>
      <c r="BQ332" s="184">
        <f t="shared" ca="1" si="508"/>
        <v>0</v>
      </c>
      <c r="BR332" s="184">
        <f t="shared" ca="1" si="508"/>
        <v>0</v>
      </c>
      <c r="BS332" s="184"/>
      <c r="BT332" s="184">
        <f ca="1">SUM(OFFSET(BG332,,1):BS332)</f>
        <v>0</v>
      </c>
      <c r="BU332" s="185"/>
      <c r="BV332" s="184">
        <v>0</v>
      </c>
      <c r="BW332" s="184">
        <v>0</v>
      </c>
      <c r="BX332" s="184">
        <v>0</v>
      </c>
      <c r="BY332" s="184">
        <v>0</v>
      </c>
      <c r="BZ332" s="184">
        <v>0</v>
      </c>
      <c r="CA332" s="184">
        <v>0</v>
      </c>
      <c r="CB332" s="184">
        <v>0</v>
      </c>
      <c r="CC332" s="184">
        <v>0</v>
      </c>
      <c r="CD332" s="184">
        <v>0</v>
      </c>
      <c r="CE332" s="184">
        <v>0</v>
      </c>
      <c r="CF332" s="184">
        <v>0</v>
      </c>
      <c r="CG332" s="184">
        <v>0</v>
      </c>
      <c r="CH332" s="184"/>
      <c r="CI332" s="184">
        <f ca="1">SUM(OFFSET(BV332,,1):CH332)</f>
        <v>0</v>
      </c>
      <c r="CJ332" s="185"/>
      <c r="CK332" s="184">
        <v>0</v>
      </c>
      <c r="CL332" s="184">
        <v>0</v>
      </c>
      <c r="CM332" s="184">
        <v>0</v>
      </c>
      <c r="CN332" s="184">
        <v>0</v>
      </c>
      <c r="CO332" s="184">
        <v>0</v>
      </c>
      <c r="CP332" s="184">
        <v>0</v>
      </c>
      <c r="CQ332" s="184">
        <v>0</v>
      </c>
      <c r="CR332" s="184">
        <v>0</v>
      </c>
      <c r="CS332" s="184">
        <v>0</v>
      </c>
      <c r="CT332" s="184">
        <v>0</v>
      </c>
      <c r="CU332" s="184">
        <v>0</v>
      </c>
      <c r="CV332" s="184">
        <v>0</v>
      </c>
      <c r="CW332" s="184"/>
      <c r="CX332" s="184">
        <f ca="1">SUM(OFFSET(CK332,,1):CW332)</f>
        <v>0</v>
      </c>
      <c r="CY332" s="185"/>
      <c r="CZ332" s="184">
        <v>0</v>
      </c>
      <c r="DA332" s="184">
        <v>0</v>
      </c>
      <c r="DB332" s="184">
        <v>0</v>
      </c>
      <c r="DC332" s="184">
        <v>0</v>
      </c>
      <c r="DD332" s="184">
        <v>0</v>
      </c>
      <c r="DE332" s="184">
        <v>0</v>
      </c>
      <c r="DF332" s="184">
        <v>0</v>
      </c>
      <c r="DG332" s="184">
        <v>0</v>
      </c>
      <c r="DH332" s="184">
        <v>0</v>
      </c>
      <c r="DI332" s="184">
        <v>0</v>
      </c>
      <c r="DJ332" s="184">
        <v>0</v>
      </c>
      <c r="DK332" s="184">
        <v>0</v>
      </c>
      <c r="DL332" s="184"/>
      <c r="DM332" s="184">
        <f ca="1">SUM(OFFSET(CZ332,,1):DL332)</f>
        <v>0</v>
      </c>
      <c r="DN332" s="185"/>
      <c r="DO332" s="184">
        <v>0</v>
      </c>
      <c r="DP332" s="184">
        <v>0</v>
      </c>
      <c r="DQ332" s="184">
        <v>0</v>
      </c>
      <c r="DR332" s="184">
        <v>0</v>
      </c>
      <c r="DS332" s="184">
        <v>0</v>
      </c>
      <c r="DT332" s="184">
        <v>0</v>
      </c>
      <c r="DU332" s="184">
        <v>0</v>
      </c>
      <c r="DV332" s="184">
        <v>0</v>
      </c>
      <c r="DW332" s="184">
        <v>0</v>
      </c>
      <c r="DX332" s="184">
        <v>0</v>
      </c>
      <c r="DY332" s="184">
        <v>0</v>
      </c>
      <c r="DZ332" s="184">
        <v>0</v>
      </c>
      <c r="EA332" s="184"/>
      <c r="EB332" s="184">
        <f ca="1">SUM(OFFSET(DO332,,1):EA332)</f>
        <v>0</v>
      </c>
      <c r="EC332" s="185"/>
      <c r="ED332" s="184">
        <v>0</v>
      </c>
      <c r="EE332" s="184">
        <v>0</v>
      </c>
      <c r="EF332" s="184">
        <v>0</v>
      </c>
      <c r="EG332" s="184">
        <v>0</v>
      </c>
      <c r="EH332" s="184">
        <v>0</v>
      </c>
      <c r="EI332" s="184">
        <v>0</v>
      </c>
      <c r="EJ332" s="184">
        <v>0</v>
      </c>
      <c r="EK332" s="184">
        <v>0</v>
      </c>
      <c r="EL332" s="184">
        <v>0</v>
      </c>
      <c r="EM332" s="184">
        <v>0</v>
      </c>
      <c r="EN332" s="184">
        <v>0</v>
      </c>
      <c r="EO332" s="184">
        <v>0</v>
      </c>
      <c r="EP332" s="184"/>
      <c r="EQ332" s="184">
        <f ca="1">SUM(OFFSET(ED332,,1):EP332)</f>
        <v>0</v>
      </c>
      <c r="ER332" s="185"/>
      <c r="ES332" s="184">
        <v>0</v>
      </c>
      <c r="ET332" s="184">
        <v>0</v>
      </c>
      <c r="EU332" s="184">
        <v>0</v>
      </c>
      <c r="EV332" s="184">
        <v>0</v>
      </c>
      <c r="EW332" s="184">
        <v>0</v>
      </c>
      <c r="EX332" s="184">
        <v>0</v>
      </c>
      <c r="EY332" s="184">
        <v>0</v>
      </c>
      <c r="EZ332" s="184">
        <v>0</v>
      </c>
      <c r="FA332" s="184">
        <v>0</v>
      </c>
      <c r="FB332" s="184">
        <v>0</v>
      </c>
      <c r="FC332" s="184">
        <v>0</v>
      </c>
      <c r="FD332" s="184">
        <v>0</v>
      </c>
      <c r="FE332" s="184"/>
      <c r="FF332" s="184">
        <f ca="1">SUM(OFFSET(ES332,,1):FE332)</f>
        <v>0</v>
      </c>
      <c r="FG332" s="185"/>
      <c r="FH332" s="184">
        <v>0</v>
      </c>
      <c r="FI332" s="184">
        <v>0</v>
      </c>
      <c r="FJ332" s="184">
        <v>0</v>
      </c>
      <c r="FK332" s="184">
        <v>0</v>
      </c>
      <c r="FL332" s="184">
        <v>0</v>
      </c>
      <c r="FM332" s="184">
        <v>0</v>
      </c>
      <c r="FN332" s="184">
        <v>0</v>
      </c>
      <c r="FO332" s="184">
        <v>0</v>
      </c>
      <c r="FP332" s="184">
        <v>0</v>
      </c>
      <c r="FQ332" s="184">
        <v>0</v>
      </c>
      <c r="FR332" s="184">
        <v>0</v>
      </c>
      <c r="FS332" s="184">
        <v>0</v>
      </c>
      <c r="FT332" s="184"/>
      <c r="FU332" s="184">
        <f ca="1">SUM(OFFSET(FH332,,1):FT332)</f>
        <v>0</v>
      </c>
      <c r="FV332" s="185"/>
      <c r="FW332" s="184">
        <v>0</v>
      </c>
      <c r="FX332" s="184">
        <v>0</v>
      </c>
      <c r="FY332" s="184">
        <v>0</v>
      </c>
      <c r="FZ332" s="184">
        <v>0</v>
      </c>
      <c r="GA332" s="184">
        <v>0</v>
      </c>
      <c r="GB332" s="184">
        <v>0</v>
      </c>
      <c r="GC332" s="184">
        <v>0</v>
      </c>
      <c r="GD332" s="184">
        <v>0</v>
      </c>
      <c r="GE332" s="184">
        <v>0</v>
      </c>
      <c r="GF332" s="184">
        <v>0</v>
      </c>
      <c r="GG332" s="184">
        <v>0</v>
      </c>
      <c r="GH332" s="184">
        <v>0</v>
      </c>
      <c r="GI332" s="184"/>
      <c r="GJ332" s="184">
        <f ca="1">SUM(OFFSET(FW332,,1):GI332)</f>
        <v>0</v>
      </c>
      <c r="GK332" s="185"/>
      <c r="GL332" s="184">
        <v>0</v>
      </c>
      <c r="GM332" s="184">
        <v>0</v>
      </c>
      <c r="GN332" s="184">
        <v>0</v>
      </c>
      <c r="GO332" s="184">
        <v>0</v>
      </c>
      <c r="GP332" s="184">
        <v>0</v>
      </c>
      <c r="GQ332" s="184">
        <v>0</v>
      </c>
      <c r="GR332" s="184">
        <v>0</v>
      </c>
      <c r="GS332" s="184">
        <v>0</v>
      </c>
      <c r="GT332" s="184">
        <v>0</v>
      </c>
      <c r="GU332" s="184">
        <v>0</v>
      </c>
      <c r="GV332" s="184">
        <v>0</v>
      </c>
      <c r="GW332" s="184">
        <v>0</v>
      </c>
      <c r="GX332" s="184"/>
      <c r="GY332" s="184">
        <f ca="1">SUM(OFFSET(GL332,,1):GX332)</f>
        <v>0</v>
      </c>
    </row>
    <row r="333" spans="1:207" s="137" customFormat="1" ht="12" hidden="1" customHeight="1">
      <c r="A333" s="172" t="str">
        <f t="shared" ca="1" si="504"/>
        <v>#hiderow</v>
      </c>
      <c r="B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61">
        <f t="shared" si="505"/>
        <v>1190</v>
      </c>
      <c r="V333" s="186">
        <v>1190</v>
      </c>
      <c r="W333" s="133"/>
      <c r="Y333" s="133"/>
      <c r="Z333" s="133"/>
      <c r="AA333" s="183">
        <f t="shared" si="506"/>
        <v>1190</v>
      </c>
      <c r="AB333" s="183" t="s">
        <v>397</v>
      </c>
      <c r="AC333" s="184"/>
      <c r="AD333" s="184">
        <v>0</v>
      </c>
      <c r="AE333" s="184">
        <v>0</v>
      </c>
      <c r="AF333" s="184">
        <v>0</v>
      </c>
      <c r="AG333" s="184">
        <v>0</v>
      </c>
      <c r="AH333" s="184">
        <v>0</v>
      </c>
      <c r="AI333" s="184">
        <v>0</v>
      </c>
      <c r="AJ333" s="184">
        <v>0</v>
      </c>
      <c r="AK333" s="184">
        <v>0</v>
      </c>
      <c r="AL333" s="184">
        <v>0</v>
      </c>
      <c r="AM333" s="184">
        <v>0</v>
      </c>
      <c r="AN333" s="184">
        <v>0</v>
      </c>
      <c r="AO333" s="184"/>
      <c r="AP333" s="184">
        <f ca="1">SUM(OFFSET(AC333,,1):AO333)</f>
        <v>0</v>
      </c>
      <c r="AQ333" s="185"/>
      <c r="AR333" s="184">
        <v>0</v>
      </c>
      <c r="AS333" s="184">
        <v>0</v>
      </c>
      <c r="AT333" s="184">
        <v>0</v>
      </c>
      <c r="AU333" s="184">
        <v>0</v>
      </c>
      <c r="AV333" s="184">
        <v>0</v>
      </c>
      <c r="AW333" s="184">
        <v>0</v>
      </c>
      <c r="AX333" s="184">
        <v>0</v>
      </c>
      <c r="AY333" s="184">
        <v>0</v>
      </c>
      <c r="AZ333" s="184">
        <v>0</v>
      </c>
      <c r="BA333" s="184">
        <v>0</v>
      </c>
      <c r="BB333" s="184">
        <v>0</v>
      </c>
      <c r="BC333" s="184">
        <v>0</v>
      </c>
      <c r="BD333" s="184"/>
      <c r="BE333" s="184">
        <f ca="1">SUM(OFFSET(AR333,,1):BD333)</f>
        <v>0</v>
      </c>
      <c r="BF333" s="185"/>
      <c r="BG333" s="184">
        <f t="shared" ca="1" si="508"/>
        <v>0</v>
      </c>
      <c r="BH333" s="184">
        <f t="shared" ca="1" si="508"/>
        <v>0</v>
      </c>
      <c r="BI333" s="184">
        <f t="shared" ca="1" si="508"/>
        <v>0</v>
      </c>
      <c r="BJ333" s="184">
        <f t="shared" ca="1" si="508"/>
        <v>0</v>
      </c>
      <c r="BK333" s="184">
        <f t="shared" ca="1" si="508"/>
        <v>0</v>
      </c>
      <c r="BL333" s="184">
        <f t="shared" ca="1" si="508"/>
        <v>0</v>
      </c>
      <c r="BM333" s="184">
        <f t="shared" ca="1" si="508"/>
        <v>0</v>
      </c>
      <c r="BN333" s="184">
        <f t="shared" ca="1" si="508"/>
        <v>0</v>
      </c>
      <c r="BO333" s="184">
        <f t="shared" ca="1" si="508"/>
        <v>0</v>
      </c>
      <c r="BP333" s="184">
        <f t="shared" ca="1" si="508"/>
        <v>0</v>
      </c>
      <c r="BQ333" s="184">
        <f t="shared" ca="1" si="508"/>
        <v>0</v>
      </c>
      <c r="BR333" s="184">
        <f t="shared" ca="1" si="508"/>
        <v>0</v>
      </c>
      <c r="BS333" s="184"/>
      <c r="BT333" s="184">
        <f ca="1">SUM(OFFSET(BG333,,1):BS333)</f>
        <v>0</v>
      </c>
      <c r="BU333" s="185"/>
      <c r="BV333" s="184">
        <v>0</v>
      </c>
      <c r="BW333" s="184">
        <v>0</v>
      </c>
      <c r="BX333" s="184">
        <v>0</v>
      </c>
      <c r="BY333" s="184">
        <v>0</v>
      </c>
      <c r="BZ333" s="184">
        <v>0</v>
      </c>
      <c r="CA333" s="184">
        <v>0</v>
      </c>
      <c r="CB333" s="184">
        <v>0</v>
      </c>
      <c r="CC333" s="184">
        <v>0</v>
      </c>
      <c r="CD333" s="184">
        <v>0</v>
      </c>
      <c r="CE333" s="184">
        <v>0</v>
      </c>
      <c r="CF333" s="184">
        <v>0</v>
      </c>
      <c r="CG333" s="184">
        <v>0</v>
      </c>
      <c r="CH333" s="184"/>
      <c r="CI333" s="184">
        <f ca="1">SUM(OFFSET(BV333,,1):CH333)</f>
        <v>0</v>
      </c>
      <c r="CJ333" s="185"/>
      <c r="CK333" s="184">
        <v>0</v>
      </c>
      <c r="CL333" s="184">
        <v>0</v>
      </c>
      <c r="CM333" s="184">
        <v>0</v>
      </c>
      <c r="CN333" s="184">
        <v>0</v>
      </c>
      <c r="CO333" s="184">
        <v>0</v>
      </c>
      <c r="CP333" s="184">
        <v>0</v>
      </c>
      <c r="CQ333" s="184">
        <v>0</v>
      </c>
      <c r="CR333" s="184">
        <v>0</v>
      </c>
      <c r="CS333" s="184">
        <v>0</v>
      </c>
      <c r="CT333" s="184">
        <v>0</v>
      </c>
      <c r="CU333" s="184">
        <v>0</v>
      </c>
      <c r="CV333" s="184">
        <v>0</v>
      </c>
      <c r="CW333" s="184"/>
      <c r="CX333" s="184">
        <f ca="1">SUM(OFFSET(CK333,,1):CW333)</f>
        <v>0</v>
      </c>
      <c r="CY333" s="185"/>
      <c r="CZ333" s="184">
        <v>0</v>
      </c>
      <c r="DA333" s="184">
        <v>0</v>
      </c>
      <c r="DB333" s="184">
        <v>0</v>
      </c>
      <c r="DC333" s="184">
        <v>0</v>
      </c>
      <c r="DD333" s="184">
        <v>0</v>
      </c>
      <c r="DE333" s="184">
        <v>0</v>
      </c>
      <c r="DF333" s="184">
        <v>0</v>
      </c>
      <c r="DG333" s="184">
        <v>0</v>
      </c>
      <c r="DH333" s="184">
        <v>0</v>
      </c>
      <c r="DI333" s="184">
        <v>0</v>
      </c>
      <c r="DJ333" s="184">
        <v>0</v>
      </c>
      <c r="DK333" s="184">
        <v>0</v>
      </c>
      <c r="DL333" s="184"/>
      <c r="DM333" s="184">
        <f ca="1">SUM(OFFSET(CZ333,,1):DL333)</f>
        <v>0</v>
      </c>
      <c r="DN333" s="185"/>
      <c r="DO333" s="184">
        <v>0</v>
      </c>
      <c r="DP333" s="184">
        <v>0</v>
      </c>
      <c r="DQ333" s="184">
        <v>0</v>
      </c>
      <c r="DR333" s="184">
        <v>0</v>
      </c>
      <c r="DS333" s="184">
        <v>0</v>
      </c>
      <c r="DT333" s="184">
        <v>0</v>
      </c>
      <c r="DU333" s="184">
        <v>0</v>
      </c>
      <c r="DV333" s="184">
        <v>0</v>
      </c>
      <c r="DW333" s="184">
        <v>0</v>
      </c>
      <c r="DX333" s="184">
        <v>0</v>
      </c>
      <c r="DY333" s="184">
        <v>0</v>
      </c>
      <c r="DZ333" s="184">
        <v>0</v>
      </c>
      <c r="EA333" s="184"/>
      <c r="EB333" s="184">
        <f ca="1">SUM(OFFSET(DO333,,1):EA333)</f>
        <v>0</v>
      </c>
      <c r="EC333" s="185"/>
      <c r="ED333" s="184">
        <v>0</v>
      </c>
      <c r="EE333" s="184">
        <v>0</v>
      </c>
      <c r="EF333" s="184">
        <v>0</v>
      </c>
      <c r="EG333" s="184">
        <v>0</v>
      </c>
      <c r="EH333" s="184">
        <v>0</v>
      </c>
      <c r="EI333" s="184">
        <v>0</v>
      </c>
      <c r="EJ333" s="184">
        <v>0</v>
      </c>
      <c r="EK333" s="184">
        <v>0</v>
      </c>
      <c r="EL333" s="184">
        <v>0</v>
      </c>
      <c r="EM333" s="184">
        <v>0</v>
      </c>
      <c r="EN333" s="184">
        <v>0</v>
      </c>
      <c r="EO333" s="184">
        <v>0</v>
      </c>
      <c r="EP333" s="184"/>
      <c r="EQ333" s="184">
        <f ca="1">SUM(OFFSET(ED333,,1):EP333)</f>
        <v>0</v>
      </c>
      <c r="ER333" s="185"/>
      <c r="ES333" s="184">
        <v>0</v>
      </c>
      <c r="ET333" s="184">
        <v>0</v>
      </c>
      <c r="EU333" s="184">
        <v>0</v>
      </c>
      <c r="EV333" s="184">
        <v>0</v>
      </c>
      <c r="EW333" s="184">
        <v>0</v>
      </c>
      <c r="EX333" s="184">
        <v>0</v>
      </c>
      <c r="EY333" s="184">
        <v>0</v>
      </c>
      <c r="EZ333" s="184">
        <v>0</v>
      </c>
      <c r="FA333" s="184">
        <v>0</v>
      </c>
      <c r="FB333" s="184">
        <v>0</v>
      </c>
      <c r="FC333" s="184">
        <v>0</v>
      </c>
      <c r="FD333" s="184">
        <v>0</v>
      </c>
      <c r="FE333" s="184"/>
      <c r="FF333" s="184">
        <f ca="1">SUM(OFFSET(ES333,,1):FE333)</f>
        <v>0</v>
      </c>
      <c r="FG333" s="185"/>
      <c r="FH333" s="184">
        <v>0</v>
      </c>
      <c r="FI333" s="184">
        <v>0</v>
      </c>
      <c r="FJ333" s="184">
        <v>0</v>
      </c>
      <c r="FK333" s="184">
        <v>0</v>
      </c>
      <c r="FL333" s="184">
        <v>0</v>
      </c>
      <c r="FM333" s="184">
        <v>0</v>
      </c>
      <c r="FN333" s="184">
        <v>0</v>
      </c>
      <c r="FO333" s="184">
        <v>0</v>
      </c>
      <c r="FP333" s="184">
        <v>0</v>
      </c>
      <c r="FQ333" s="184">
        <v>0</v>
      </c>
      <c r="FR333" s="184">
        <v>0</v>
      </c>
      <c r="FS333" s="184">
        <v>0</v>
      </c>
      <c r="FT333" s="184"/>
      <c r="FU333" s="184">
        <f ca="1">SUM(OFFSET(FH333,,1):FT333)</f>
        <v>0</v>
      </c>
      <c r="FV333" s="185"/>
      <c r="FW333" s="184">
        <v>0</v>
      </c>
      <c r="FX333" s="184">
        <v>0</v>
      </c>
      <c r="FY333" s="184">
        <v>0</v>
      </c>
      <c r="FZ333" s="184">
        <v>0</v>
      </c>
      <c r="GA333" s="184">
        <v>0</v>
      </c>
      <c r="GB333" s="184">
        <v>0</v>
      </c>
      <c r="GC333" s="184">
        <v>0</v>
      </c>
      <c r="GD333" s="184">
        <v>0</v>
      </c>
      <c r="GE333" s="184">
        <v>0</v>
      </c>
      <c r="GF333" s="184">
        <v>0</v>
      </c>
      <c r="GG333" s="184">
        <v>0</v>
      </c>
      <c r="GH333" s="184">
        <v>0</v>
      </c>
      <c r="GI333" s="184"/>
      <c r="GJ333" s="184">
        <f ca="1">SUM(OFFSET(FW333,,1):GI333)</f>
        <v>0</v>
      </c>
      <c r="GK333" s="185"/>
      <c r="GL333" s="184">
        <v>0</v>
      </c>
      <c r="GM333" s="184">
        <v>0</v>
      </c>
      <c r="GN333" s="184">
        <v>0</v>
      </c>
      <c r="GO333" s="184">
        <v>0</v>
      </c>
      <c r="GP333" s="184">
        <v>0</v>
      </c>
      <c r="GQ333" s="184">
        <v>0</v>
      </c>
      <c r="GR333" s="184">
        <v>0</v>
      </c>
      <c r="GS333" s="184">
        <v>0</v>
      </c>
      <c r="GT333" s="184">
        <v>0</v>
      </c>
      <c r="GU333" s="184">
        <v>0</v>
      </c>
      <c r="GV333" s="184">
        <v>0</v>
      </c>
      <c r="GW333" s="184">
        <v>0</v>
      </c>
      <c r="GX333" s="184"/>
      <c r="GY333" s="184">
        <f ca="1">SUM(OFFSET(GL333,,1):GX333)</f>
        <v>0</v>
      </c>
    </row>
    <row r="334" spans="1:207" s="137" customFormat="1" ht="12" hidden="1" customHeight="1">
      <c r="A334" s="172" t="str">
        <f t="shared" ca="1" si="504"/>
        <v>#hiderow</v>
      </c>
      <c r="B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61">
        <f t="shared" si="505"/>
        <v>1200</v>
      </c>
      <c r="V334" s="186">
        <v>1200</v>
      </c>
      <c r="W334" s="133"/>
      <c r="Y334" s="133"/>
      <c r="Z334" s="133"/>
      <c r="AA334" s="183">
        <f t="shared" si="506"/>
        <v>1200</v>
      </c>
      <c r="AB334" s="183" t="s">
        <v>398</v>
      </c>
      <c r="AC334" s="184"/>
      <c r="AD334" s="184">
        <v>0</v>
      </c>
      <c r="AE334" s="184">
        <v>0</v>
      </c>
      <c r="AF334" s="184">
        <v>0</v>
      </c>
      <c r="AG334" s="184">
        <v>0</v>
      </c>
      <c r="AH334" s="184">
        <v>0</v>
      </c>
      <c r="AI334" s="184">
        <v>0</v>
      </c>
      <c r="AJ334" s="184">
        <v>0</v>
      </c>
      <c r="AK334" s="184">
        <v>0</v>
      </c>
      <c r="AL334" s="184">
        <v>0</v>
      </c>
      <c r="AM334" s="184">
        <v>0</v>
      </c>
      <c r="AN334" s="184">
        <v>0</v>
      </c>
      <c r="AO334" s="184"/>
      <c r="AP334" s="184">
        <f ca="1">SUM(OFFSET(AC334,,1):AO334)</f>
        <v>0</v>
      </c>
      <c r="AQ334" s="185"/>
      <c r="AR334" s="184">
        <v>0</v>
      </c>
      <c r="AS334" s="184">
        <v>0</v>
      </c>
      <c r="AT334" s="184">
        <v>0</v>
      </c>
      <c r="AU334" s="184">
        <v>0</v>
      </c>
      <c r="AV334" s="184">
        <v>0</v>
      </c>
      <c r="AW334" s="184">
        <v>0</v>
      </c>
      <c r="AX334" s="184">
        <v>0</v>
      </c>
      <c r="AY334" s="184">
        <v>0</v>
      </c>
      <c r="AZ334" s="184">
        <v>0</v>
      </c>
      <c r="BA334" s="184">
        <v>0</v>
      </c>
      <c r="BB334" s="184">
        <v>0</v>
      </c>
      <c r="BC334" s="184">
        <v>0</v>
      </c>
      <c r="BD334" s="184"/>
      <c r="BE334" s="184">
        <f ca="1">SUM(OFFSET(AR334,,1):BD334)</f>
        <v>0</v>
      </c>
      <c r="BF334" s="185"/>
      <c r="BG334" s="184">
        <f t="shared" ca="1" si="508"/>
        <v>0</v>
      </c>
      <c r="BH334" s="184">
        <f t="shared" ca="1" si="508"/>
        <v>0</v>
      </c>
      <c r="BI334" s="184">
        <f t="shared" ca="1" si="508"/>
        <v>0</v>
      </c>
      <c r="BJ334" s="184">
        <f t="shared" ca="1" si="508"/>
        <v>0</v>
      </c>
      <c r="BK334" s="184">
        <f t="shared" ca="1" si="508"/>
        <v>0</v>
      </c>
      <c r="BL334" s="184">
        <f t="shared" ca="1" si="508"/>
        <v>0</v>
      </c>
      <c r="BM334" s="184">
        <f t="shared" ca="1" si="508"/>
        <v>0</v>
      </c>
      <c r="BN334" s="184">
        <f t="shared" ca="1" si="508"/>
        <v>0</v>
      </c>
      <c r="BO334" s="184">
        <f t="shared" ca="1" si="508"/>
        <v>0</v>
      </c>
      <c r="BP334" s="184">
        <f t="shared" ca="1" si="508"/>
        <v>0</v>
      </c>
      <c r="BQ334" s="184">
        <f t="shared" ca="1" si="508"/>
        <v>0</v>
      </c>
      <c r="BR334" s="184">
        <f t="shared" ca="1" si="508"/>
        <v>0</v>
      </c>
      <c r="BS334" s="184"/>
      <c r="BT334" s="184">
        <f ca="1">SUM(OFFSET(BG334,,1):BS334)</f>
        <v>0</v>
      </c>
      <c r="BU334" s="185"/>
      <c r="BV334" s="184">
        <v>0</v>
      </c>
      <c r="BW334" s="184">
        <v>0</v>
      </c>
      <c r="BX334" s="184">
        <v>0</v>
      </c>
      <c r="BY334" s="184">
        <v>0</v>
      </c>
      <c r="BZ334" s="184">
        <v>0</v>
      </c>
      <c r="CA334" s="184">
        <v>0</v>
      </c>
      <c r="CB334" s="184">
        <v>0</v>
      </c>
      <c r="CC334" s="184">
        <v>0</v>
      </c>
      <c r="CD334" s="184">
        <v>0</v>
      </c>
      <c r="CE334" s="184">
        <v>0</v>
      </c>
      <c r="CF334" s="184">
        <v>0</v>
      </c>
      <c r="CG334" s="184">
        <v>0</v>
      </c>
      <c r="CH334" s="184"/>
      <c r="CI334" s="184">
        <f ca="1">SUM(OFFSET(BV334,,1):CH334)</f>
        <v>0</v>
      </c>
      <c r="CJ334" s="185"/>
      <c r="CK334" s="184">
        <v>0</v>
      </c>
      <c r="CL334" s="184">
        <v>0</v>
      </c>
      <c r="CM334" s="184">
        <v>0</v>
      </c>
      <c r="CN334" s="184">
        <v>0</v>
      </c>
      <c r="CO334" s="184">
        <v>0</v>
      </c>
      <c r="CP334" s="184">
        <v>0</v>
      </c>
      <c r="CQ334" s="184">
        <v>0</v>
      </c>
      <c r="CR334" s="184">
        <v>0</v>
      </c>
      <c r="CS334" s="184">
        <v>0</v>
      </c>
      <c r="CT334" s="184">
        <v>0</v>
      </c>
      <c r="CU334" s="184">
        <v>0</v>
      </c>
      <c r="CV334" s="184">
        <v>0</v>
      </c>
      <c r="CW334" s="184"/>
      <c r="CX334" s="184">
        <f ca="1">SUM(OFFSET(CK334,,1):CW334)</f>
        <v>0</v>
      </c>
      <c r="CY334" s="185"/>
      <c r="CZ334" s="184">
        <v>0</v>
      </c>
      <c r="DA334" s="184">
        <v>0</v>
      </c>
      <c r="DB334" s="184">
        <v>0</v>
      </c>
      <c r="DC334" s="184">
        <v>0</v>
      </c>
      <c r="DD334" s="184">
        <v>0</v>
      </c>
      <c r="DE334" s="184">
        <v>0</v>
      </c>
      <c r="DF334" s="184">
        <v>0</v>
      </c>
      <c r="DG334" s="184">
        <v>0</v>
      </c>
      <c r="DH334" s="184">
        <v>0</v>
      </c>
      <c r="DI334" s="184">
        <v>0</v>
      </c>
      <c r="DJ334" s="184">
        <v>0</v>
      </c>
      <c r="DK334" s="184">
        <v>0</v>
      </c>
      <c r="DL334" s="184"/>
      <c r="DM334" s="184">
        <f ca="1">SUM(OFFSET(CZ334,,1):DL334)</f>
        <v>0</v>
      </c>
      <c r="DN334" s="185"/>
      <c r="DO334" s="184">
        <v>0</v>
      </c>
      <c r="DP334" s="184">
        <v>0</v>
      </c>
      <c r="DQ334" s="184">
        <v>0</v>
      </c>
      <c r="DR334" s="184">
        <v>0</v>
      </c>
      <c r="DS334" s="184">
        <v>0</v>
      </c>
      <c r="DT334" s="184">
        <v>0</v>
      </c>
      <c r="DU334" s="184">
        <v>0</v>
      </c>
      <c r="DV334" s="184">
        <v>0</v>
      </c>
      <c r="DW334" s="184">
        <v>0</v>
      </c>
      <c r="DX334" s="184">
        <v>0</v>
      </c>
      <c r="DY334" s="184">
        <v>0</v>
      </c>
      <c r="DZ334" s="184">
        <v>0</v>
      </c>
      <c r="EA334" s="184"/>
      <c r="EB334" s="184">
        <f ca="1">SUM(OFFSET(DO334,,1):EA334)</f>
        <v>0</v>
      </c>
      <c r="EC334" s="185"/>
      <c r="ED334" s="184">
        <v>0</v>
      </c>
      <c r="EE334" s="184">
        <v>0</v>
      </c>
      <c r="EF334" s="184">
        <v>0</v>
      </c>
      <c r="EG334" s="184">
        <v>0</v>
      </c>
      <c r="EH334" s="184">
        <v>0</v>
      </c>
      <c r="EI334" s="184">
        <v>0</v>
      </c>
      <c r="EJ334" s="184">
        <v>0</v>
      </c>
      <c r="EK334" s="184">
        <v>0</v>
      </c>
      <c r="EL334" s="184">
        <v>0</v>
      </c>
      <c r="EM334" s="184">
        <v>0</v>
      </c>
      <c r="EN334" s="184">
        <v>0</v>
      </c>
      <c r="EO334" s="184">
        <v>0</v>
      </c>
      <c r="EP334" s="184"/>
      <c r="EQ334" s="184">
        <f ca="1">SUM(OFFSET(ED334,,1):EP334)</f>
        <v>0</v>
      </c>
      <c r="ER334" s="185"/>
      <c r="ES334" s="184">
        <v>0</v>
      </c>
      <c r="ET334" s="184">
        <v>0</v>
      </c>
      <c r="EU334" s="184">
        <v>0</v>
      </c>
      <c r="EV334" s="184">
        <v>0</v>
      </c>
      <c r="EW334" s="184">
        <v>0</v>
      </c>
      <c r="EX334" s="184">
        <v>0</v>
      </c>
      <c r="EY334" s="184">
        <v>0</v>
      </c>
      <c r="EZ334" s="184">
        <v>0</v>
      </c>
      <c r="FA334" s="184">
        <v>0</v>
      </c>
      <c r="FB334" s="184">
        <v>0</v>
      </c>
      <c r="FC334" s="184">
        <v>0</v>
      </c>
      <c r="FD334" s="184">
        <v>0</v>
      </c>
      <c r="FE334" s="184"/>
      <c r="FF334" s="184">
        <f ca="1">SUM(OFFSET(ES334,,1):FE334)</f>
        <v>0</v>
      </c>
      <c r="FG334" s="185"/>
      <c r="FH334" s="184">
        <v>0</v>
      </c>
      <c r="FI334" s="184">
        <v>0</v>
      </c>
      <c r="FJ334" s="184">
        <v>0</v>
      </c>
      <c r="FK334" s="184">
        <v>0</v>
      </c>
      <c r="FL334" s="184">
        <v>0</v>
      </c>
      <c r="FM334" s="184">
        <v>0</v>
      </c>
      <c r="FN334" s="184">
        <v>0</v>
      </c>
      <c r="FO334" s="184">
        <v>0</v>
      </c>
      <c r="FP334" s="184">
        <v>0</v>
      </c>
      <c r="FQ334" s="184">
        <v>0</v>
      </c>
      <c r="FR334" s="184">
        <v>0</v>
      </c>
      <c r="FS334" s="184">
        <v>0</v>
      </c>
      <c r="FT334" s="184"/>
      <c r="FU334" s="184">
        <f ca="1">SUM(OFFSET(FH334,,1):FT334)</f>
        <v>0</v>
      </c>
      <c r="FV334" s="185"/>
      <c r="FW334" s="184">
        <v>0</v>
      </c>
      <c r="FX334" s="184">
        <v>0</v>
      </c>
      <c r="FY334" s="184">
        <v>0</v>
      </c>
      <c r="FZ334" s="184">
        <v>0</v>
      </c>
      <c r="GA334" s="184">
        <v>0</v>
      </c>
      <c r="GB334" s="184">
        <v>0</v>
      </c>
      <c r="GC334" s="184">
        <v>0</v>
      </c>
      <c r="GD334" s="184">
        <v>0</v>
      </c>
      <c r="GE334" s="184">
        <v>0</v>
      </c>
      <c r="GF334" s="184">
        <v>0</v>
      </c>
      <c r="GG334" s="184">
        <v>0</v>
      </c>
      <c r="GH334" s="184">
        <v>0</v>
      </c>
      <c r="GI334" s="184"/>
      <c r="GJ334" s="184">
        <f ca="1">SUM(OFFSET(FW334,,1):GI334)</f>
        <v>0</v>
      </c>
      <c r="GK334" s="185"/>
      <c r="GL334" s="184">
        <v>0</v>
      </c>
      <c r="GM334" s="184">
        <v>0</v>
      </c>
      <c r="GN334" s="184">
        <v>0</v>
      </c>
      <c r="GO334" s="184">
        <v>0</v>
      </c>
      <c r="GP334" s="184">
        <v>0</v>
      </c>
      <c r="GQ334" s="184">
        <v>0</v>
      </c>
      <c r="GR334" s="184">
        <v>0</v>
      </c>
      <c r="GS334" s="184">
        <v>0</v>
      </c>
      <c r="GT334" s="184">
        <v>0</v>
      </c>
      <c r="GU334" s="184">
        <v>0</v>
      </c>
      <c r="GV334" s="184">
        <v>0</v>
      </c>
      <c r="GW334" s="184">
        <v>0</v>
      </c>
      <c r="GX334" s="184"/>
      <c r="GY334" s="184">
        <f ca="1">SUM(OFFSET(GL334,,1):GX334)</f>
        <v>0</v>
      </c>
    </row>
    <row r="335" spans="1:207" s="137" customFormat="1" ht="12" hidden="1" customHeight="1">
      <c r="A335" s="172" t="str">
        <f t="shared" ca="1" si="504"/>
        <v>#hiderow</v>
      </c>
      <c r="B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61">
        <f t="shared" si="505"/>
        <v>1201</v>
      </c>
      <c r="V335" s="186">
        <v>1201</v>
      </c>
      <c r="W335" s="133"/>
      <c r="Y335" s="133"/>
      <c r="Z335" s="133"/>
      <c r="AA335" s="183">
        <f t="shared" si="506"/>
        <v>1201</v>
      </c>
      <c r="AB335" s="183" t="s">
        <v>399</v>
      </c>
      <c r="AC335" s="184"/>
      <c r="AD335" s="184">
        <v>0</v>
      </c>
      <c r="AE335" s="184">
        <v>0</v>
      </c>
      <c r="AF335" s="184">
        <v>0</v>
      </c>
      <c r="AG335" s="184">
        <v>0</v>
      </c>
      <c r="AH335" s="184">
        <v>0</v>
      </c>
      <c r="AI335" s="184">
        <v>0</v>
      </c>
      <c r="AJ335" s="184">
        <v>0</v>
      </c>
      <c r="AK335" s="184">
        <v>0</v>
      </c>
      <c r="AL335" s="184">
        <v>0</v>
      </c>
      <c r="AM335" s="184">
        <v>0</v>
      </c>
      <c r="AN335" s="184">
        <v>0</v>
      </c>
      <c r="AO335" s="184"/>
      <c r="AP335" s="184">
        <f ca="1">SUM(OFFSET(AC335,,1):AO335)</f>
        <v>0</v>
      </c>
      <c r="AQ335" s="185"/>
      <c r="AR335" s="184">
        <v>0</v>
      </c>
      <c r="AS335" s="184">
        <v>0</v>
      </c>
      <c r="AT335" s="184">
        <v>0</v>
      </c>
      <c r="AU335" s="184">
        <v>0</v>
      </c>
      <c r="AV335" s="184">
        <v>0</v>
      </c>
      <c r="AW335" s="184">
        <v>0</v>
      </c>
      <c r="AX335" s="184">
        <v>0</v>
      </c>
      <c r="AY335" s="184">
        <v>0</v>
      </c>
      <c r="AZ335" s="184">
        <v>0</v>
      </c>
      <c r="BA335" s="184">
        <v>0</v>
      </c>
      <c r="BB335" s="184">
        <v>0</v>
      </c>
      <c r="BC335" s="184">
        <v>0</v>
      </c>
      <c r="BD335" s="184"/>
      <c r="BE335" s="184">
        <f ca="1">SUM(OFFSET(AR335,,1):BD335)</f>
        <v>0</v>
      </c>
      <c r="BF335" s="185"/>
      <c r="BG335" s="184">
        <f t="shared" ca="1" si="508"/>
        <v>0</v>
      </c>
      <c r="BH335" s="184">
        <f t="shared" ca="1" si="508"/>
        <v>0</v>
      </c>
      <c r="BI335" s="184">
        <f t="shared" ca="1" si="508"/>
        <v>0</v>
      </c>
      <c r="BJ335" s="184">
        <f t="shared" ca="1" si="508"/>
        <v>0</v>
      </c>
      <c r="BK335" s="184">
        <f t="shared" ca="1" si="508"/>
        <v>0</v>
      </c>
      <c r="BL335" s="184">
        <f t="shared" ca="1" si="508"/>
        <v>0</v>
      </c>
      <c r="BM335" s="184">
        <f t="shared" ca="1" si="508"/>
        <v>0</v>
      </c>
      <c r="BN335" s="184">
        <f t="shared" ca="1" si="508"/>
        <v>0</v>
      </c>
      <c r="BO335" s="184">
        <f t="shared" ca="1" si="508"/>
        <v>0</v>
      </c>
      <c r="BP335" s="184">
        <f t="shared" ca="1" si="508"/>
        <v>0</v>
      </c>
      <c r="BQ335" s="184">
        <f t="shared" ca="1" si="508"/>
        <v>0</v>
      </c>
      <c r="BR335" s="184">
        <f t="shared" ca="1" si="508"/>
        <v>0</v>
      </c>
      <c r="BS335" s="184"/>
      <c r="BT335" s="184">
        <f ca="1">SUM(OFFSET(BG335,,1):BS335)</f>
        <v>0</v>
      </c>
      <c r="BU335" s="185"/>
      <c r="BV335" s="184">
        <v>0</v>
      </c>
      <c r="BW335" s="184">
        <v>0</v>
      </c>
      <c r="BX335" s="184">
        <v>0</v>
      </c>
      <c r="BY335" s="184">
        <v>0</v>
      </c>
      <c r="BZ335" s="184">
        <v>0</v>
      </c>
      <c r="CA335" s="184">
        <v>0</v>
      </c>
      <c r="CB335" s="184">
        <v>0</v>
      </c>
      <c r="CC335" s="184">
        <v>0</v>
      </c>
      <c r="CD335" s="184">
        <v>0</v>
      </c>
      <c r="CE335" s="184">
        <v>0</v>
      </c>
      <c r="CF335" s="184">
        <v>0</v>
      </c>
      <c r="CG335" s="184">
        <v>0</v>
      </c>
      <c r="CH335" s="184"/>
      <c r="CI335" s="184">
        <f ca="1">SUM(OFFSET(BV335,,1):CH335)</f>
        <v>0</v>
      </c>
      <c r="CJ335" s="185"/>
      <c r="CK335" s="184">
        <v>0</v>
      </c>
      <c r="CL335" s="184">
        <v>0</v>
      </c>
      <c r="CM335" s="184">
        <v>0</v>
      </c>
      <c r="CN335" s="184">
        <v>0</v>
      </c>
      <c r="CO335" s="184">
        <v>0</v>
      </c>
      <c r="CP335" s="184">
        <v>0</v>
      </c>
      <c r="CQ335" s="184">
        <v>0</v>
      </c>
      <c r="CR335" s="184">
        <v>0</v>
      </c>
      <c r="CS335" s="184">
        <v>0</v>
      </c>
      <c r="CT335" s="184">
        <v>0</v>
      </c>
      <c r="CU335" s="184">
        <v>0</v>
      </c>
      <c r="CV335" s="184">
        <v>0</v>
      </c>
      <c r="CW335" s="184"/>
      <c r="CX335" s="184">
        <f ca="1">SUM(OFFSET(CK335,,1):CW335)</f>
        <v>0</v>
      </c>
      <c r="CY335" s="185"/>
      <c r="CZ335" s="184">
        <v>0</v>
      </c>
      <c r="DA335" s="184">
        <v>0</v>
      </c>
      <c r="DB335" s="184">
        <v>0</v>
      </c>
      <c r="DC335" s="184">
        <v>0</v>
      </c>
      <c r="DD335" s="184">
        <v>0</v>
      </c>
      <c r="DE335" s="184">
        <v>0</v>
      </c>
      <c r="DF335" s="184">
        <v>0</v>
      </c>
      <c r="DG335" s="184">
        <v>0</v>
      </c>
      <c r="DH335" s="184">
        <v>0</v>
      </c>
      <c r="DI335" s="184">
        <v>0</v>
      </c>
      <c r="DJ335" s="184">
        <v>0</v>
      </c>
      <c r="DK335" s="184">
        <v>0</v>
      </c>
      <c r="DL335" s="184"/>
      <c r="DM335" s="184">
        <f ca="1">SUM(OFFSET(CZ335,,1):DL335)</f>
        <v>0</v>
      </c>
      <c r="DN335" s="185"/>
      <c r="DO335" s="184">
        <v>0</v>
      </c>
      <c r="DP335" s="184">
        <v>0</v>
      </c>
      <c r="DQ335" s="184">
        <v>0</v>
      </c>
      <c r="DR335" s="184">
        <v>0</v>
      </c>
      <c r="DS335" s="184">
        <v>0</v>
      </c>
      <c r="DT335" s="184">
        <v>0</v>
      </c>
      <c r="DU335" s="184">
        <v>0</v>
      </c>
      <c r="DV335" s="184">
        <v>0</v>
      </c>
      <c r="DW335" s="184">
        <v>0</v>
      </c>
      <c r="DX335" s="184">
        <v>0</v>
      </c>
      <c r="DY335" s="184">
        <v>0</v>
      </c>
      <c r="DZ335" s="184">
        <v>0</v>
      </c>
      <c r="EA335" s="184"/>
      <c r="EB335" s="184">
        <f ca="1">SUM(OFFSET(DO335,,1):EA335)</f>
        <v>0</v>
      </c>
      <c r="EC335" s="185"/>
      <c r="ED335" s="184">
        <v>0</v>
      </c>
      <c r="EE335" s="184">
        <v>0</v>
      </c>
      <c r="EF335" s="184">
        <v>0</v>
      </c>
      <c r="EG335" s="184">
        <v>0</v>
      </c>
      <c r="EH335" s="184">
        <v>0</v>
      </c>
      <c r="EI335" s="184">
        <v>0</v>
      </c>
      <c r="EJ335" s="184">
        <v>0</v>
      </c>
      <c r="EK335" s="184">
        <v>0</v>
      </c>
      <c r="EL335" s="184">
        <v>0</v>
      </c>
      <c r="EM335" s="184">
        <v>0</v>
      </c>
      <c r="EN335" s="184">
        <v>0</v>
      </c>
      <c r="EO335" s="184">
        <v>0</v>
      </c>
      <c r="EP335" s="184"/>
      <c r="EQ335" s="184">
        <f ca="1">SUM(OFFSET(ED335,,1):EP335)</f>
        <v>0</v>
      </c>
      <c r="ER335" s="185"/>
      <c r="ES335" s="184">
        <v>0</v>
      </c>
      <c r="ET335" s="184">
        <v>0</v>
      </c>
      <c r="EU335" s="184">
        <v>0</v>
      </c>
      <c r="EV335" s="184">
        <v>0</v>
      </c>
      <c r="EW335" s="184">
        <v>0</v>
      </c>
      <c r="EX335" s="184">
        <v>0</v>
      </c>
      <c r="EY335" s="184">
        <v>0</v>
      </c>
      <c r="EZ335" s="184">
        <v>0</v>
      </c>
      <c r="FA335" s="184">
        <v>0</v>
      </c>
      <c r="FB335" s="184">
        <v>0</v>
      </c>
      <c r="FC335" s="184">
        <v>0</v>
      </c>
      <c r="FD335" s="184">
        <v>0</v>
      </c>
      <c r="FE335" s="184"/>
      <c r="FF335" s="184">
        <f ca="1">SUM(OFFSET(ES335,,1):FE335)</f>
        <v>0</v>
      </c>
      <c r="FG335" s="185"/>
      <c r="FH335" s="184">
        <v>0</v>
      </c>
      <c r="FI335" s="184">
        <v>0</v>
      </c>
      <c r="FJ335" s="184">
        <v>0</v>
      </c>
      <c r="FK335" s="184">
        <v>0</v>
      </c>
      <c r="FL335" s="184">
        <v>0</v>
      </c>
      <c r="FM335" s="184">
        <v>0</v>
      </c>
      <c r="FN335" s="184">
        <v>0</v>
      </c>
      <c r="FO335" s="184">
        <v>0</v>
      </c>
      <c r="FP335" s="184">
        <v>0</v>
      </c>
      <c r="FQ335" s="184">
        <v>0</v>
      </c>
      <c r="FR335" s="184">
        <v>0</v>
      </c>
      <c r="FS335" s="184">
        <v>0</v>
      </c>
      <c r="FT335" s="184"/>
      <c r="FU335" s="184">
        <f ca="1">SUM(OFFSET(FH335,,1):FT335)</f>
        <v>0</v>
      </c>
      <c r="FV335" s="185"/>
      <c r="FW335" s="184">
        <v>0</v>
      </c>
      <c r="FX335" s="184">
        <v>0</v>
      </c>
      <c r="FY335" s="184">
        <v>0</v>
      </c>
      <c r="FZ335" s="184">
        <v>0</v>
      </c>
      <c r="GA335" s="184">
        <v>0</v>
      </c>
      <c r="GB335" s="184">
        <v>0</v>
      </c>
      <c r="GC335" s="184">
        <v>0</v>
      </c>
      <c r="GD335" s="184">
        <v>0</v>
      </c>
      <c r="GE335" s="184">
        <v>0</v>
      </c>
      <c r="GF335" s="184">
        <v>0</v>
      </c>
      <c r="GG335" s="184">
        <v>0</v>
      </c>
      <c r="GH335" s="184">
        <v>0</v>
      </c>
      <c r="GI335" s="184"/>
      <c r="GJ335" s="184">
        <f ca="1">SUM(OFFSET(FW335,,1):GI335)</f>
        <v>0</v>
      </c>
      <c r="GK335" s="185"/>
      <c r="GL335" s="184">
        <v>0</v>
      </c>
      <c r="GM335" s="184">
        <v>0</v>
      </c>
      <c r="GN335" s="184">
        <v>0</v>
      </c>
      <c r="GO335" s="184">
        <v>0</v>
      </c>
      <c r="GP335" s="184">
        <v>0</v>
      </c>
      <c r="GQ335" s="184">
        <v>0</v>
      </c>
      <c r="GR335" s="184">
        <v>0</v>
      </c>
      <c r="GS335" s="184">
        <v>0</v>
      </c>
      <c r="GT335" s="184">
        <v>0</v>
      </c>
      <c r="GU335" s="184">
        <v>0</v>
      </c>
      <c r="GV335" s="184">
        <v>0</v>
      </c>
      <c r="GW335" s="184">
        <v>0</v>
      </c>
      <c r="GX335" s="184"/>
      <c r="GY335" s="184">
        <f ca="1">SUM(OFFSET(GL335,,1):GX335)</f>
        <v>0</v>
      </c>
    </row>
    <row r="336" spans="1:207" s="137" customFormat="1" ht="12" hidden="1" customHeight="1">
      <c r="A336" s="172" t="str">
        <f t="shared" ca="1" si="504"/>
        <v>#hiderow</v>
      </c>
      <c r="B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61">
        <f t="shared" si="505"/>
        <v>1202</v>
      </c>
      <c r="V336" s="186">
        <v>1202</v>
      </c>
      <c r="W336" s="133"/>
      <c r="Y336" s="133"/>
      <c r="Z336" s="133"/>
      <c r="AA336" s="183">
        <f t="shared" si="506"/>
        <v>1202</v>
      </c>
      <c r="AB336" s="183" t="s">
        <v>400</v>
      </c>
      <c r="AC336" s="184"/>
      <c r="AD336" s="184">
        <v>0</v>
      </c>
      <c r="AE336" s="184">
        <v>0</v>
      </c>
      <c r="AF336" s="184">
        <v>0</v>
      </c>
      <c r="AG336" s="184">
        <v>0</v>
      </c>
      <c r="AH336" s="184">
        <v>0</v>
      </c>
      <c r="AI336" s="184">
        <v>0</v>
      </c>
      <c r="AJ336" s="184">
        <v>0</v>
      </c>
      <c r="AK336" s="184">
        <v>0</v>
      </c>
      <c r="AL336" s="184">
        <v>0</v>
      </c>
      <c r="AM336" s="184">
        <v>0</v>
      </c>
      <c r="AN336" s="184">
        <v>0</v>
      </c>
      <c r="AO336" s="184"/>
      <c r="AP336" s="184">
        <f ca="1">SUM(OFFSET(AC336,,1):AO336)</f>
        <v>0</v>
      </c>
      <c r="AQ336" s="185"/>
      <c r="AR336" s="184">
        <v>0</v>
      </c>
      <c r="AS336" s="184">
        <v>0</v>
      </c>
      <c r="AT336" s="184">
        <v>0</v>
      </c>
      <c r="AU336" s="184">
        <v>0</v>
      </c>
      <c r="AV336" s="184">
        <v>0</v>
      </c>
      <c r="AW336" s="184">
        <v>0</v>
      </c>
      <c r="AX336" s="184">
        <v>0</v>
      </c>
      <c r="AY336" s="184">
        <v>0</v>
      </c>
      <c r="AZ336" s="184">
        <v>0</v>
      </c>
      <c r="BA336" s="184">
        <v>0</v>
      </c>
      <c r="BB336" s="184">
        <v>0</v>
      </c>
      <c r="BC336" s="184">
        <v>0</v>
      </c>
      <c r="BD336" s="184"/>
      <c r="BE336" s="184">
        <f ca="1">SUM(OFFSET(AR336,,1):BD336)</f>
        <v>0</v>
      </c>
      <c r="BF336" s="185"/>
      <c r="BG336" s="184">
        <f t="shared" ca="1" si="508"/>
        <v>0</v>
      </c>
      <c r="BH336" s="184">
        <f t="shared" ca="1" si="508"/>
        <v>0</v>
      </c>
      <c r="BI336" s="184">
        <f t="shared" ca="1" si="508"/>
        <v>0</v>
      </c>
      <c r="BJ336" s="184">
        <f t="shared" ca="1" si="508"/>
        <v>0</v>
      </c>
      <c r="BK336" s="184">
        <f t="shared" ca="1" si="508"/>
        <v>0</v>
      </c>
      <c r="BL336" s="184">
        <f t="shared" ca="1" si="508"/>
        <v>0</v>
      </c>
      <c r="BM336" s="184">
        <f t="shared" ca="1" si="508"/>
        <v>0</v>
      </c>
      <c r="BN336" s="184">
        <f t="shared" ca="1" si="508"/>
        <v>0</v>
      </c>
      <c r="BO336" s="184">
        <f t="shared" ca="1" si="508"/>
        <v>0</v>
      </c>
      <c r="BP336" s="184">
        <f t="shared" ca="1" si="508"/>
        <v>0</v>
      </c>
      <c r="BQ336" s="184">
        <f t="shared" ca="1" si="508"/>
        <v>0</v>
      </c>
      <c r="BR336" s="184">
        <f t="shared" ca="1" si="508"/>
        <v>0</v>
      </c>
      <c r="BS336" s="184"/>
      <c r="BT336" s="184">
        <f ca="1">SUM(OFFSET(BG336,,1):BS336)</f>
        <v>0</v>
      </c>
      <c r="BU336" s="185"/>
      <c r="BV336" s="184">
        <v>0</v>
      </c>
      <c r="BW336" s="184">
        <v>0</v>
      </c>
      <c r="BX336" s="184">
        <v>0</v>
      </c>
      <c r="BY336" s="184">
        <v>0</v>
      </c>
      <c r="BZ336" s="184">
        <v>0</v>
      </c>
      <c r="CA336" s="184">
        <v>0</v>
      </c>
      <c r="CB336" s="184">
        <v>0</v>
      </c>
      <c r="CC336" s="184">
        <v>0</v>
      </c>
      <c r="CD336" s="184">
        <v>0</v>
      </c>
      <c r="CE336" s="184">
        <v>0</v>
      </c>
      <c r="CF336" s="184">
        <v>0</v>
      </c>
      <c r="CG336" s="184">
        <v>0</v>
      </c>
      <c r="CH336" s="184"/>
      <c r="CI336" s="184">
        <f ca="1">SUM(OFFSET(BV336,,1):CH336)</f>
        <v>0</v>
      </c>
      <c r="CJ336" s="185"/>
      <c r="CK336" s="184">
        <v>0</v>
      </c>
      <c r="CL336" s="184">
        <v>0</v>
      </c>
      <c r="CM336" s="184">
        <v>0</v>
      </c>
      <c r="CN336" s="184">
        <v>0</v>
      </c>
      <c r="CO336" s="184">
        <v>0</v>
      </c>
      <c r="CP336" s="184">
        <v>0</v>
      </c>
      <c r="CQ336" s="184">
        <v>0</v>
      </c>
      <c r="CR336" s="184">
        <v>0</v>
      </c>
      <c r="CS336" s="184">
        <v>0</v>
      </c>
      <c r="CT336" s="184">
        <v>0</v>
      </c>
      <c r="CU336" s="184">
        <v>0</v>
      </c>
      <c r="CV336" s="184">
        <v>0</v>
      </c>
      <c r="CW336" s="184"/>
      <c r="CX336" s="184">
        <f ca="1">SUM(OFFSET(CK336,,1):CW336)</f>
        <v>0</v>
      </c>
      <c r="CY336" s="185"/>
      <c r="CZ336" s="184">
        <v>0</v>
      </c>
      <c r="DA336" s="184">
        <v>0</v>
      </c>
      <c r="DB336" s="184">
        <v>0</v>
      </c>
      <c r="DC336" s="184">
        <v>0</v>
      </c>
      <c r="DD336" s="184">
        <v>0</v>
      </c>
      <c r="DE336" s="184">
        <v>0</v>
      </c>
      <c r="DF336" s="184">
        <v>0</v>
      </c>
      <c r="DG336" s="184">
        <v>0</v>
      </c>
      <c r="DH336" s="184">
        <v>0</v>
      </c>
      <c r="DI336" s="184">
        <v>0</v>
      </c>
      <c r="DJ336" s="184">
        <v>0</v>
      </c>
      <c r="DK336" s="184">
        <v>0</v>
      </c>
      <c r="DL336" s="184"/>
      <c r="DM336" s="184">
        <f ca="1">SUM(OFFSET(CZ336,,1):DL336)</f>
        <v>0</v>
      </c>
      <c r="DN336" s="185"/>
      <c r="DO336" s="184">
        <v>0</v>
      </c>
      <c r="DP336" s="184">
        <v>0</v>
      </c>
      <c r="DQ336" s="184">
        <v>0</v>
      </c>
      <c r="DR336" s="184">
        <v>0</v>
      </c>
      <c r="DS336" s="184">
        <v>0</v>
      </c>
      <c r="DT336" s="184">
        <v>0</v>
      </c>
      <c r="DU336" s="184">
        <v>0</v>
      </c>
      <c r="DV336" s="184">
        <v>0</v>
      </c>
      <c r="DW336" s="184">
        <v>0</v>
      </c>
      <c r="DX336" s="184">
        <v>0</v>
      </c>
      <c r="DY336" s="184">
        <v>0</v>
      </c>
      <c r="DZ336" s="184">
        <v>0</v>
      </c>
      <c r="EA336" s="184"/>
      <c r="EB336" s="184">
        <f ca="1">SUM(OFFSET(DO336,,1):EA336)</f>
        <v>0</v>
      </c>
      <c r="EC336" s="185"/>
      <c r="ED336" s="184">
        <v>0</v>
      </c>
      <c r="EE336" s="184">
        <v>0</v>
      </c>
      <c r="EF336" s="184">
        <v>0</v>
      </c>
      <c r="EG336" s="184">
        <v>0</v>
      </c>
      <c r="EH336" s="184">
        <v>0</v>
      </c>
      <c r="EI336" s="184">
        <v>0</v>
      </c>
      <c r="EJ336" s="184">
        <v>0</v>
      </c>
      <c r="EK336" s="184">
        <v>0</v>
      </c>
      <c r="EL336" s="184">
        <v>0</v>
      </c>
      <c r="EM336" s="184">
        <v>0</v>
      </c>
      <c r="EN336" s="184">
        <v>0</v>
      </c>
      <c r="EO336" s="184">
        <v>0</v>
      </c>
      <c r="EP336" s="184"/>
      <c r="EQ336" s="184">
        <f ca="1">SUM(OFFSET(ED336,,1):EP336)</f>
        <v>0</v>
      </c>
      <c r="ER336" s="185"/>
      <c r="ES336" s="184">
        <v>0</v>
      </c>
      <c r="ET336" s="184">
        <v>0</v>
      </c>
      <c r="EU336" s="184">
        <v>0</v>
      </c>
      <c r="EV336" s="184">
        <v>0</v>
      </c>
      <c r="EW336" s="184">
        <v>0</v>
      </c>
      <c r="EX336" s="184">
        <v>0</v>
      </c>
      <c r="EY336" s="184">
        <v>0</v>
      </c>
      <c r="EZ336" s="184">
        <v>0</v>
      </c>
      <c r="FA336" s="184">
        <v>0</v>
      </c>
      <c r="FB336" s="184">
        <v>0</v>
      </c>
      <c r="FC336" s="184">
        <v>0</v>
      </c>
      <c r="FD336" s="184">
        <v>0</v>
      </c>
      <c r="FE336" s="184"/>
      <c r="FF336" s="184">
        <f ca="1">SUM(OFFSET(ES336,,1):FE336)</f>
        <v>0</v>
      </c>
      <c r="FG336" s="185"/>
      <c r="FH336" s="184">
        <v>0</v>
      </c>
      <c r="FI336" s="184">
        <v>0</v>
      </c>
      <c r="FJ336" s="184">
        <v>0</v>
      </c>
      <c r="FK336" s="184">
        <v>0</v>
      </c>
      <c r="FL336" s="184">
        <v>0</v>
      </c>
      <c r="FM336" s="184">
        <v>0</v>
      </c>
      <c r="FN336" s="184">
        <v>0</v>
      </c>
      <c r="FO336" s="184">
        <v>0</v>
      </c>
      <c r="FP336" s="184">
        <v>0</v>
      </c>
      <c r="FQ336" s="184">
        <v>0</v>
      </c>
      <c r="FR336" s="184">
        <v>0</v>
      </c>
      <c r="FS336" s="184">
        <v>0</v>
      </c>
      <c r="FT336" s="184"/>
      <c r="FU336" s="184">
        <f ca="1">SUM(OFFSET(FH336,,1):FT336)</f>
        <v>0</v>
      </c>
      <c r="FV336" s="185"/>
      <c r="FW336" s="184">
        <v>0</v>
      </c>
      <c r="FX336" s="184">
        <v>0</v>
      </c>
      <c r="FY336" s="184">
        <v>0</v>
      </c>
      <c r="FZ336" s="184">
        <v>0</v>
      </c>
      <c r="GA336" s="184">
        <v>0</v>
      </c>
      <c r="GB336" s="184">
        <v>0</v>
      </c>
      <c r="GC336" s="184">
        <v>0</v>
      </c>
      <c r="GD336" s="184">
        <v>0</v>
      </c>
      <c r="GE336" s="184">
        <v>0</v>
      </c>
      <c r="GF336" s="184">
        <v>0</v>
      </c>
      <c r="GG336" s="184">
        <v>0</v>
      </c>
      <c r="GH336" s="184">
        <v>0</v>
      </c>
      <c r="GI336" s="184"/>
      <c r="GJ336" s="184">
        <f ca="1">SUM(OFFSET(FW336,,1):GI336)</f>
        <v>0</v>
      </c>
      <c r="GK336" s="185"/>
      <c r="GL336" s="184">
        <v>0</v>
      </c>
      <c r="GM336" s="184">
        <v>0</v>
      </c>
      <c r="GN336" s="184">
        <v>0</v>
      </c>
      <c r="GO336" s="184">
        <v>0</v>
      </c>
      <c r="GP336" s="184">
        <v>0</v>
      </c>
      <c r="GQ336" s="184">
        <v>0</v>
      </c>
      <c r="GR336" s="184">
        <v>0</v>
      </c>
      <c r="GS336" s="184">
        <v>0</v>
      </c>
      <c r="GT336" s="184">
        <v>0</v>
      </c>
      <c r="GU336" s="184">
        <v>0</v>
      </c>
      <c r="GV336" s="184">
        <v>0</v>
      </c>
      <c r="GW336" s="184">
        <v>0</v>
      </c>
      <c r="GX336" s="184"/>
      <c r="GY336" s="184">
        <f ca="1">SUM(OFFSET(GL336,,1):GX336)</f>
        <v>0</v>
      </c>
    </row>
    <row r="337" spans="1:207" s="137" customFormat="1" ht="12" hidden="1" customHeight="1">
      <c r="A337" s="172" t="str">
        <f t="shared" ca="1" si="504"/>
        <v>#hiderow</v>
      </c>
      <c r="B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61">
        <f t="shared" si="505"/>
        <v>1203</v>
      </c>
      <c r="V337" s="186">
        <v>1203</v>
      </c>
      <c r="W337" s="133"/>
      <c r="Y337" s="133"/>
      <c r="Z337" s="133"/>
      <c r="AA337" s="183">
        <f t="shared" si="506"/>
        <v>1203</v>
      </c>
      <c r="AB337" s="183" t="s">
        <v>401</v>
      </c>
      <c r="AC337" s="184"/>
      <c r="AD337" s="184">
        <v>0</v>
      </c>
      <c r="AE337" s="184">
        <v>0</v>
      </c>
      <c r="AF337" s="184">
        <v>0</v>
      </c>
      <c r="AG337" s="184">
        <v>0</v>
      </c>
      <c r="AH337" s="184">
        <v>0</v>
      </c>
      <c r="AI337" s="184">
        <v>0</v>
      </c>
      <c r="AJ337" s="184">
        <v>0</v>
      </c>
      <c r="AK337" s="184">
        <v>0</v>
      </c>
      <c r="AL337" s="184">
        <v>0</v>
      </c>
      <c r="AM337" s="184">
        <v>0</v>
      </c>
      <c r="AN337" s="184">
        <v>0</v>
      </c>
      <c r="AO337" s="184"/>
      <c r="AP337" s="184">
        <f ca="1">SUM(OFFSET(AC337,,1):AO337)</f>
        <v>0</v>
      </c>
      <c r="AQ337" s="185"/>
      <c r="AR337" s="184">
        <v>0</v>
      </c>
      <c r="AS337" s="184">
        <v>0</v>
      </c>
      <c r="AT337" s="184">
        <v>0</v>
      </c>
      <c r="AU337" s="184">
        <v>0</v>
      </c>
      <c r="AV337" s="184">
        <v>0</v>
      </c>
      <c r="AW337" s="184">
        <v>0</v>
      </c>
      <c r="AX337" s="184">
        <v>0</v>
      </c>
      <c r="AY337" s="184">
        <v>0</v>
      </c>
      <c r="AZ337" s="184">
        <v>0</v>
      </c>
      <c r="BA337" s="184">
        <v>0</v>
      </c>
      <c r="BB337" s="184">
        <v>0</v>
      </c>
      <c r="BC337" s="184">
        <v>0</v>
      </c>
      <c r="BD337" s="184"/>
      <c r="BE337" s="184">
        <f ca="1">SUM(OFFSET(AR337,,1):BD337)</f>
        <v>0</v>
      </c>
      <c r="BF337" s="185"/>
      <c r="BG337" s="184">
        <f t="shared" ca="1" si="508"/>
        <v>0</v>
      </c>
      <c r="BH337" s="184">
        <f t="shared" ca="1" si="508"/>
        <v>0</v>
      </c>
      <c r="BI337" s="184">
        <f t="shared" ca="1" si="508"/>
        <v>0</v>
      </c>
      <c r="BJ337" s="184">
        <f t="shared" ca="1" si="508"/>
        <v>0</v>
      </c>
      <c r="BK337" s="184">
        <f t="shared" ca="1" si="508"/>
        <v>0</v>
      </c>
      <c r="BL337" s="184">
        <f t="shared" ca="1" si="508"/>
        <v>0</v>
      </c>
      <c r="BM337" s="184">
        <f t="shared" ca="1" si="508"/>
        <v>0</v>
      </c>
      <c r="BN337" s="184">
        <f t="shared" ca="1" si="508"/>
        <v>0</v>
      </c>
      <c r="BO337" s="184">
        <f t="shared" ca="1" si="508"/>
        <v>0</v>
      </c>
      <c r="BP337" s="184">
        <f t="shared" ca="1" si="508"/>
        <v>0</v>
      </c>
      <c r="BQ337" s="184">
        <f t="shared" ca="1" si="508"/>
        <v>0</v>
      </c>
      <c r="BR337" s="184">
        <f t="shared" ca="1" si="508"/>
        <v>0</v>
      </c>
      <c r="BS337" s="184"/>
      <c r="BT337" s="184">
        <f ca="1">SUM(OFFSET(BG337,,1):BS337)</f>
        <v>0</v>
      </c>
      <c r="BU337" s="185"/>
      <c r="BV337" s="184">
        <v>0</v>
      </c>
      <c r="BW337" s="184">
        <v>0</v>
      </c>
      <c r="BX337" s="184">
        <v>0</v>
      </c>
      <c r="BY337" s="184">
        <v>0</v>
      </c>
      <c r="BZ337" s="184">
        <v>0</v>
      </c>
      <c r="CA337" s="184">
        <v>0</v>
      </c>
      <c r="CB337" s="184">
        <v>0</v>
      </c>
      <c r="CC337" s="184">
        <v>0</v>
      </c>
      <c r="CD337" s="184">
        <v>0</v>
      </c>
      <c r="CE337" s="184">
        <v>0</v>
      </c>
      <c r="CF337" s="184">
        <v>0</v>
      </c>
      <c r="CG337" s="184">
        <v>0</v>
      </c>
      <c r="CH337" s="184"/>
      <c r="CI337" s="184">
        <f ca="1">SUM(OFFSET(BV337,,1):CH337)</f>
        <v>0</v>
      </c>
      <c r="CJ337" s="185"/>
      <c r="CK337" s="184">
        <v>0</v>
      </c>
      <c r="CL337" s="184">
        <v>0</v>
      </c>
      <c r="CM337" s="184">
        <v>0</v>
      </c>
      <c r="CN337" s="184">
        <v>0</v>
      </c>
      <c r="CO337" s="184">
        <v>0</v>
      </c>
      <c r="CP337" s="184">
        <v>0</v>
      </c>
      <c r="CQ337" s="184">
        <v>0</v>
      </c>
      <c r="CR337" s="184">
        <v>0</v>
      </c>
      <c r="CS337" s="184">
        <v>0</v>
      </c>
      <c r="CT337" s="184">
        <v>0</v>
      </c>
      <c r="CU337" s="184">
        <v>0</v>
      </c>
      <c r="CV337" s="184">
        <v>0</v>
      </c>
      <c r="CW337" s="184"/>
      <c r="CX337" s="184">
        <f ca="1">SUM(OFFSET(CK337,,1):CW337)</f>
        <v>0</v>
      </c>
      <c r="CY337" s="185"/>
      <c r="CZ337" s="184">
        <v>0</v>
      </c>
      <c r="DA337" s="184">
        <v>0</v>
      </c>
      <c r="DB337" s="184">
        <v>0</v>
      </c>
      <c r="DC337" s="184">
        <v>0</v>
      </c>
      <c r="DD337" s="184">
        <v>0</v>
      </c>
      <c r="DE337" s="184">
        <v>0</v>
      </c>
      <c r="DF337" s="184">
        <v>0</v>
      </c>
      <c r="DG337" s="184">
        <v>0</v>
      </c>
      <c r="DH337" s="184">
        <v>0</v>
      </c>
      <c r="DI337" s="184">
        <v>0</v>
      </c>
      <c r="DJ337" s="184">
        <v>0</v>
      </c>
      <c r="DK337" s="184">
        <v>0</v>
      </c>
      <c r="DL337" s="184"/>
      <c r="DM337" s="184">
        <f ca="1">SUM(OFFSET(CZ337,,1):DL337)</f>
        <v>0</v>
      </c>
      <c r="DN337" s="185"/>
      <c r="DO337" s="184">
        <v>0</v>
      </c>
      <c r="DP337" s="184">
        <v>0</v>
      </c>
      <c r="DQ337" s="184">
        <v>0</v>
      </c>
      <c r="DR337" s="184">
        <v>0</v>
      </c>
      <c r="DS337" s="184">
        <v>0</v>
      </c>
      <c r="DT337" s="184">
        <v>0</v>
      </c>
      <c r="DU337" s="184">
        <v>0</v>
      </c>
      <c r="DV337" s="184">
        <v>0</v>
      </c>
      <c r="DW337" s="184">
        <v>0</v>
      </c>
      <c r="DX337" s="184">
        <v>0</v>
      </c>
      <c r="DY337" s="184">
        <v>0</v>
      </c>
      <c r="DZ337" s="184">
        <v>0</v>
      </c>
      <c r="EA337" s="184"/>
      <c r="EB337" s="184">
        <f ca="1">SUM(OFFSET(DO337,,1):EA337)</f>
        <v>0</v>
      </c>
      <c r="EC337" s="185"/>
      <c r="ED337" s="184">
        <v>0</v>
      </c>
      <c r="EE337" s="184">
        <v>0</v>
      </c>
      <c r="EF337" s="184">
        <v>0</v>
      </c>
      <c r="EG337" s="184">
        <v>0</v>
      </c>
      <c r="EH337" s="184">
        <v>0</v>
      </c>
      <c r="EI337" s="184">
        <v>0</v>
      </c>
      <c r="EJ337" s="184">
        <v>0</v>
      </c>
      <c r="EK337" s="184">
        <v>0</v>
      </c>
      <c r="EL337" s="184">
        <v>0</v>
      </c>
      <c r="EM337" s="184">
        <v>0</v>
      </c>
      <c r="EN337" s="184">
        <v>0</v>
      </c>
      <c r="EO337" s="184">
        <v>0</v>
      </c>
      <c r="EP337" s="184"/>
      <c r="EQ337" s="184">
        <f ca="1">SUM(OFFSET(ED337,,1):EP337)</f>
        <v>0</v>
      </c>
      <c r="ER337" s="185"/>
      <c r="ES337" s="184">
        <v>0</v>
      </c>
      <c r="ET337" s="184">
        <v>0</v>
      </c>
      <c r="EU337" s="184">
        <v>0</v>
      </c>
      <c r="EV337" s="184">
        <v>0</v>
      </c>
      <c r="EW337" s="184">
        <v>0</v>
      </c>
      <c r="EX337" s="184">
        <v>0</v>
      </c>
      <c r="EY337" s="184">
        <v>0</v>
      </c>
      <c r="EZ337" s="184">
        <v>0</v>
      </c>
      <c r="FA337" s="184">
        <v>0</v>
      </c>
      <c r="FB337" s="184">
        <v>0</v>
      </c>
      <c r="FC337" s="184">
        <v>0</v>
      </c>
      <c r="FD337" s="184">
        <v>0</v>
      </c>
      <c r="FE337" s="184"/>
      <c r="FF337" s="184">
        <f ca="1">SUM(OFFSET(ES337,,1):FE337)</f>
        <v>0</v>
      </c>
      <c r="FG337" s="185"/>
      <c r="FH337" s="184">
        <v>0</v>
      </c>
      <c r="FI337" s="184">
        <v>0</v>
      </c>
      <c r="FJ337" s="184">
        <v>0</v>
      </c>
      <c r="FK337" s="184">
        <v>0</v>
      </c>
      <c r="FL337" s="184">
        <v>0</v>
      </c>
      <c r="FM337" s="184">
        <v>0</v>
      </c>
      <c r="FN337" s="184">
        <v>0</v>
      </c>
      <c r="FO337" s="184">
        <v>0</v>
      </c>
      <c r="FP337" s="184">
        <v>0</v>
      </c>
      <c r="FQ337" s="184">
        <v>0</v>
      </c>
      <c r="FR337" s="184">
        <v>0</v>
      </c>
      <c r="FS337" s="184">
        <v>0</v>
      </c>
      <c r="FT337" s="184"/>
      <c r="FU337" s="184">
        <f ca="1">SUM(OFFSET(FH337,,1):FT337)</f>
        <v>0</v>
      </c>
      <c r="FV337" s="185"/>
      <c r="FW337" s="184">
        <v>0</v>
      </c>
      <c r="FX337" s="184">
        <v>0</v>
      </c>
      <c r="FY337" s="184">
        <v>0</v>
      </c>
      <c r="FZ337" s="184">
        <v>0</v>
      </c>
      <c r="GA337" s="184">
        <v>0</v>
      </c>
      <c r="GB337" s="184">
        <v>0</v>
      </c>
      <c r="GC337" s="184">
        <v>0</v>
      </c>
      <c r="GD337" s="184">
        <v>0</v>
      </c>
      <c r="GE337" s="184">
        <v>0</v>
      </c>
      <c r="GF337" s="184">
        <v>0</v>
      </c>
      <c r="GG337" s="184">
        <v>0</v>
      </c>
      <c r="GH337" s="184">
        <v>0</v>
      </c>
      <c r="GI337" s="184"/>
      <c r="GJ337" s="184">
        <f ca="1">SUM(OFFSET(FW337,,1):GI337)</f>
        <v>0</v>
      </c>
      <c r="GK337" s="185"/>
      <c r="GL337" s="184">
        <v>0</v>
      </c>
      <c r="GM337" s="184">
        <v>0</v>
      </c>
      <c r="GN337" s="184">
        <v>0</v>
      </c>
      <c r="GO337" s="184">
        <v>0</v>
      </c>
      <c r="GP337" s="184">
        <v>0</v>
      </c>
      <c r="GQ337" s="184">
        <v>0</v>
      </c>
      <c r="GR337" s="184">
        <v>0</v>
      </c>
      <c r="GS337" s="184">
        <v>0</v>
      </c>
      <c r="GT337" s="184">
        <v>0</v>
      </c>
      <c r="GU337" s="184">
        <v>0</v>
      </c>
      <c r="GV337" s="184">
        <v>0</v>
      </c>
      <c r="GW337" s="184">
        <v>0</v>
      </c>
      <c r="GX337" s="184"/>
      <c r="GY337" s="184">
        <f ca="1">SUM(OFFSET(GL337,,1):GX337)</f>
        <v>0</v>
      </c>
    </row>
    <row r="338" spans="1:207" s="137" customFormat="1" ht="12" hidden="1" customHeight="1">
      <c r="A338" s="172" t="str">
        <f t="shared" ca="1" si="504"/>
        <v>#hiderow</v>
      </c>
      <c r="B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61">
        <f t="shared" si="505"/>
        <v>1204</v>
      </c>
      <c r="V338" s="186">
        <v>1204</v>
      </c>
      <c r="W338" s="133"/>
      <c r="Y338" s="133"/>
      <c r="Z338" s="133"/>
      <c r="AA338" s="183">
        <f t="shared" si="506"/>
        <v>1204</v>
      </c>
      <c r="AB338" s="183" t="s">
        <v>402</v>
      </c>
      <c r="AC338" s="184"/>
      <c r="AD338" s="184">
        <v>0</v>
      </c>
      <c r="AE338" s="184">
        <v>0</v>
      </c>
      <c r="AF338" s="184">
        <v>0</v>
      </c>
      <c r="AG338" s="184">
        <v>0</v>
      </c>
      <c r="AH338" s="184">
        <v>0</v>
      </c>
      <c r="AI338" s="184">
        <v>0</v>
      </c>
      <c r="AJ338" s="184">
        <v>0</v>
      </c>
      <c r="AK338" s="184">
        <v>0</v>
      </c>
      <c r="AL338" s="184">
        <v>0</v>
      </c>
      <c r="AM338" s="184">
        <v>0</v>
      </c>
      <c r="AN338" s="184">
        <v>0</v>
      </c>
      <c r="AO338" s="184"/>
      <c r="AP338" s="184">
        <f ca="1">SUM(OFFSET(AC338,,1):AO338)</f>
        <v>0</v>
      </c>
      <c r="AQ338" s="185"/>
      <c r="AR338" s="184">
        <v>0</v>
      </c>
      <c r="AS338" s="184">
        <v>0</v>
      </c>
      <c r="AT338" s="184">
        <v>0</v>
      </c>
      <c r="AU338" s="184">
        <v>0</v>
      </c>
      <c r="AV338" s="184">
        <v>0</v>
      </c>
      <c r="AW338" s="184">
        <v>0</v>
      </c>
      <c r="AX338" s="184">
        <v>0</v>
      </c>
      <c r="AY338" s="184">
        <v>0</v>
      </c>
      <c r="AZ338" s="184">
        <v>0</v>
      </c>
      <c r="BA338" s="184">
        <v>0</v>
      </c>
      <c r="BB338" s="184">
        <v>0</v>
      </c>
      <c r="BC338" s="184">
        <v>0</v>
      </c>
      <c r="BD338" s="184"/>
      <c r="BE338" s="184">
        <f ca="1">SUM(OFFSET(AR338,,1):BD338)</f>
        <v>0</v>
      </c>
      <c r="BF338" s="185"/>
      <c r="BG338" s="184">
        <f t="shared" ca="1" si="508"/>
        <v>0</v>
      </c>
      <c r="BH338" s="184">
        <f t="shared" ca="1" si="508"/>
        <v>0</v>
      </c>
      <c r="BI338" s="184">
        <f t="shared" ca="1" si="508"/>
        <v>0</v>
      </c>
      <c r="BJ338" s="184">
        <f t="shared" ca="1" si="508"/>
        <v>0</v>
      </c>
      <c r="BK338" s="184">
        <f t="shared" ca="1" si="508"/>
        <v>0</v>
      </c>
      <c r="BL338" s="184">
        <f t="shared" ca="1" si="508"/>
        <v>0</v>
      </c>
      <c r="BM338" s="184">
        <f t="shared" ca="1" si="508"/>
        <v>0</v>
      </c>
      <c r="BN338" s="184">
        <f t="shared" ca="1" si="508"/>
        <v>0</v>
      </c>
      <c r="BO338" s="184">
        <f t="shared" ca="1" si="508"/>
        <v>0</v>
      </c>
      <c r="BP338" s="184">
        <f t="shared" ca="1" si="508"/>
        <v>0</v>
      </c>
      <c r="BQ338" s="184">
        <f t="shared" ca="1" si="508"/>
        <v>0</v>
      </c>
      <c r="BR338" s="184">
        <f t="shared" ca="1" si="508"/>
        <v>0</v>
      </c>
      <c r="BS338" s="184"/>
      <c r="BT338" s="184">
        <f ca="1">SUM(OFFSET(BG338,,1):BS338)</f>
        <v>0</v>
      </c>
      <c r="BU338" s="185"/>
      <c r="BV338" s="184">
        <v>0</v>
      </c>
      <c r="BW338" s="184">
        <v>0</v>
      </c>
      <c r="BX338" s="184">
        <v>0</v>
      </c>
      <c r="BY338" s="184">
        <v>0</v>
      </c>
      <c r="BZ338" s="184">
        <v>0</v>
      </c>
      <c r="CA338" s="184">
        <v>0</v>
      </c>
      <c r="CB338" s="184">
        <v>0</v>
      </c>
      <c r="CC338" s="184">
        <v>0</v>
      </c>
      <c r="CD338" s="184">
        <v>0</v>
      </c>
      <c r="CE338" s="184">
        <v>0</v>
      </c>
      <c r="CF338" s="184">
        <v>0</v>
      </c>
      <c r="CG338" s="184">
        <v>0</v>
      </c>
      <c r="CH338" s="184"/>
      <c r="CI338" s="184">
        <f ca="1">SUM(OFFSET(BV338,,1):CH338)</f>
        <v>0</v>
      </c>
      <c r="CJ338" s="185"/>
      <c r="CK338" s="184">
        <v>0</v>
      </c>
      <c r="CL338" s="184">
        <v>0</v>
      </c>
      <c r="CM338" s="184">
        <v>0</v>
      </c>
      <c r="CN338" s="184">
        <v>0</v>
      </c>
      <c r="CO338" s="184">
        <v>0</v>
      </c>
      <c r="CP338" s="184">
        <v>0</v>
      </c>
      <c r="CQ338" s="184">
        <v>0</v>
      </c>
      <c r="CR338" s="184">
        <v>0</v>
      </c>
      <c r="CS338" s="184">
        <v>0</v>
      </c>
      <c r="CT338" s="184">
        <v>0</v>
      </c>
      <c r="CU338" s="184">
        <v>0</v>
      </c>
      <c r="CV338" s="184">
        <v>0</v>
      </c>
      <c r="CW338" s="184"/>
      <c r="CX338" s="184">
        <f ca="1">SUM(OFFSET(CK338,,1):CW338)</f>
        <v>0</v>
      </c>
      <c r="CY338" s="185"/>
      <c r="CZ338" s="184">
        <v>0</v>
      </c>
      <c r="DA338" s="184">
        <v>0</v>
      </c>
      <c r="DB338" s="184">
        <v>0</v>
      </c>
      <c r="DC338" s="184">
        <v>0</v>
      </c>
      <c r="DD338" s="184">
        <v>0</v>
      </c>
      <c r="DE338" s="184">
        <v>0</v>
      </c>
      <c r="DF338" s="184">
        <v>0</v>
      </c>
      <c r="DG338" s="184">
        <v>0</v>
      </c>
      <c r="DH338" s="184">
        <v>0</v>
      </c>
      <c r="DI338" s="184">
        <v>0</v>
      </c>
      <c r="DJ338" s="184">
        <v>0</v>
      </c>
      <c r="DK338" s="184">
        <v>0</v>
      </c>
      <c r="DL338" s="184"/>
      <c r="DM338" s="184">
        <f ca="1">SUM(OFFSET(CZ338,,1):DL338)</f>
        <v>0</v>
      </c>
      <c r="DN338" s="185"/>
      <c r="DO338" s="184">
        <v>0</v>
      </c>
      <c r="DP338" s="184">
        <v>0</v>
      </c>
      <c r="DQ338" s="184">
        <v>0</v>
      </c>
      <c r="DR338" s="184">
        <v>0</v>
      </c>
      <c r="DS338" s="184">
        <v>0</v>
      </c>
      <c r="DT338" s="184">
        <v>0</v>
      </c>
      <c r="DU338" s="184">
        <v>0</v>
      </c>
      <c r="DV338" s="184">
        <v>0</v>
      </c>
      <c r="DW338" s="184">
        <v>0</v>
      </c>
      <c r="DX338" s="184">
        <v>0</v>
      </c>
      <c r="DY338" s="184">
        <v>0</v>
      </c>
      <c r="DZ338" s="184">
        <v>0</v>
      </c>
      <c r="EA338" s="184"/>
      <c r="EB338" s="184">
        <f ca="1">SUM(OFFSET(DO338,,1):EA338)</f>
        <v>0</v>
      </c>
      <c r="EC338" s="185"/>
      <c r="ED338" s="184">
        <v>0</v>
      </c>
      <c r="EE338" s="184">
        <v>0</v>
      </c>
      <c r="EF338" s="184">
        <v>0</v>
      </c>
      <c r="EG338" s="184">
        <v>0</v>
      </c>
      <c r="EH338" s="184">
        <v>0</v>
      </c>
      <c r="EI338" s="184">
        <v>0</v>
      </c>
      <c r="EJ338" s="184">
        <v>0</v>
      </c>
      <c r="EK338" s="184">
        <v>0</v>
      </c>
      <c r="EL338" s="184">
        <v>0</v>
      </c>
      <c r="EM338" s="184">
        <v>0</v>
      </c>
      <c r="EN338" s="184">
        <v>0</v>
      </c>
      <c r="EO338" s="184">
        <v>0</v>
      </c>
      <c r="EP338" s="184"/>
      <c r="EQ338" s="184">
        <f ca="1">SUM(OFFSET(ED338,,1):EP338)</f>
        <v>0</v>
      </c>
      <c r="ER338" s="185"/>
      <c r="ES338" s="184">
        <v>0</v>
      </c>
      <c r="ET338" s="184">
        <v>0</v>
      </c>
      <c r="EU338" s="184">
        <v>0</v>
      </c>
      <c r="EV338" s="184">
        <v>0</v>
      </c>
      <c r="EW338" s="184">
        <v>0</v>
      </c>
      <c r="EX338" s="184">
        <v>0</v>
      </c>
      <c r="EY338" s="184">
        <v>0</v>
      </c>
      <c r="EZ338" s="184">
        <v>0</v>
      </c>
      <c r="FA338" s="184">
        <v>0</v>
      </c>
      <c r="FB338" s="184">
        <v>0</v>
      </c>
      <c r="FC338" s="184">
        <v>0</v>
      </c>
      <c r="FD338" s="184">
        <v>0</v>
      </c>
      <c r="FE338" s="184"/>
      <c r="FF338" s="184">
        <f ca="1">SUM(OFFSET(ES338,,1):FE338)</f>
        <v>0</v>
      </c>
      <c r="FG338" s="185"/>
      <c r="FH338" s="184">
        <v>0</v>
      </c>
      <c r="FI338" s="184">
        <v>0</v>
      </c>
      <c r="FJ338" s="184">
        <v>0</v>
      </c>
      <c r="FK338" s="184">
        <v>0</v>
      </c>
      <c r="FL338" s="184">
        <v>0</v>
      </c>
      <c r="FM338" s="184">
        <v>0</v>
      </c>
      <c r="FN338" s="184">
        <v>0</v>
      </c>
      <c r="FO338" s="184">
        <v>0</v>
      </c>
      <c r="FP338" s="184">
        <v>0</v>
      </c>
      <c r="FQ338" s="184">
        <v>0</v>
      </c>
      <c r="FR338" s="184">
        <v>0</v>
      </c>
      <c r="FS338" s="184">
        <v>0</v>
      </c>
      <c r="FT338" s="184"/>
      <c r="FU338" s="184">
        <f ca="1">SUM(OFFSET(FH338,,1):FT338)</f>
        <v>0</v>
      </c>
      <c r="FV338" s="185"/>
      <c r="FW338" s="184">
        <v>0</v>
      </c>
      <c r="FX338" s="184">
        <v>0</v>
      </c>
      <c r="FY338" s="184">
        <v>0</v>
      </c>
      <c r="FZ338" s="184">
        <v>0</v>
      </c>
      <c r="GA338" s="184">
        <v>0</v>
      </c>
      <c r="GB338" s="184">
        <v>0</v>
      </c>
      <c r="GC338" s="184">
        <v>0</v>
      </c>
      <c r="GD338" s="184">
        <v>0</v>
      </c>
      <c r="GE338" s="184">
        <v>0</v>
      </c>
      <c r="GF338" s="184">
        <v>0</v>
      </c>
      <c r="GG338" s="184">
        <v>0</v>
      </c>
      <c r="GH338" s="184">
        <v>0</v>
      </c>
      <c r="GI338" s="184"/>
      <c r="GJ338" s="184">
        <f ca="1">SUM(OFFSET(FW338,,1):GI338)</f>
        <v>0</v>
      </c>
      <c r="GK338" s="185"/>
      <c r="GL338" s="184">
        <v>0</v>
      </c>
      <c r="GM338" s="184">
        <v>0</v>
      </c>
      <c r="GN338" s="184">
        <v>0</v>
      </c>
      <c r="GO338" s="184">
        <v>0</v>
      </c>
      <c r="GP338" s="184">
        <v>0</v>
      </c>
      <c r="GQ338" s="184">
        <v>0</v>
      </c>
      <c r="GR338" s="184">
        <v>0</v>
      </c>
      <c r="GS338" s="184">
        <v>0</v>
      </c>
      <c r="GT338" s="184">
        <v>0</v>
      </c>
      <c r="GU338" s="184">
        <v>0</v>
      </c>
      <c r="GV338" s="184">
        <v>0</v>
      </c>
      <c r="GW338" s="184">
        <v>0</v>
      </c>
      <c r="GX338" s="184"/>
      <c r="GY338" s="184">
        <f ca="1">SUM(OFFSET(GL338,,1):GX338)</f>
        <v>0</v>
      </c>
    </row>
    <row r="339" spans="1:207" s="137" customFormat="1" ht="12" hidden="1" customHeight="1">
      <c r="A339" s="172" t="str">
        <f t="shared" ca="1" si="504"/>
        <v>#hiderow</v>
      </c>
      <c r="B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61">
        <f t="shared" si="505"/>
        <v>1205</v>
      </c>
      <c r="V339" s="186">
        <v>1205</v>
      </c>
      <c r="W339" s="133"/>
      <c r="Y339" s="133"/>
      <c r="Z339" s="133"/>
      <c r="AA339" s="183">
        <f t="shared" si="506"/>
        <v>1205</v>
      </c>
      <c r="AB339" s="183" t="s">
        <v>403</v>
      </c>
      <c r="AC339" s="184"/>
      <c r="AD339" s="184">
        <v>0</v>
      </c>
      <c r="AE339" s="184">
        <v>0</v>
      </c>
      <c r="AF339" s="184">
        <v>0</v>
      </c>
      <c r="AG339" s="184">
        <v>0</v>
      </c>
      <c r="AH339" s="184">
        <v>0</v>
      </c>
      <c r="AI339" s="184">
        <v>0</v>
      </c>
      <c r="AJ339" s="184">
        <v>0</v>
      </c>
      <c r="AK339" s="184">
        <v>0</v>
      </c>
      <c r="AL339" s="184">
        <v>0</v>
      </c>
      <c r="AM339" s="184">
        <v>0</v>
      </c>
      <c r="AN339" s="184">
        <v>0</v>
      </c>
      <c r="AO339" s="184"/>
      <c r="AP339" s="184">
        <f ca="1">SUM(OFFSET(AC339,,1):AO339)</f>
        <v>0</v>
      </c>
      <c r="AQ339" s="185"/>
      <c r="AR339" s="184">
        <v>0</v>
      </c>
      <c r="AS339" s="184">
        <v>0</v>
      </c>
      <c r="AT339" s="184">
        <v>0</v>
      </c>
      <c r="AU339" s="184">
        <v>0</v>
      </c>
      <c r="AV339" s="184">
        <v>0</v>
      </c>
      <c r="AW339" s="184">
        <v>0</v>
      </c>
      <c r="AX339" s="184">
        <v>0</v>
      </c>
      <c r="AY339" s="184">
        <v>0</v>
      </c>
      <c r="AZ339" s="184">
        <v>0</v>
      </c>
      <c r="BA339" s="184">
        <v>0</v>
      </c>
      <c r="BB339" s="184">
        <v>0</v>
      </c>
      <c r="BC339" s="184">
        <v>0</v>
      </c>
      <c r="BD339" s="184"/>
      <c r="BE339" s="184">
        <f ca="1">SUM(OFFSET(AR339,,1):BD339)</f>
        <v>0</v>
      </c>
      <c r="BF339" s="185"/>
      <c r="BG339" s="184">
        <f t="shared" ca="1" si="508"/>
        <v>0</v>
      </c>
      <c r="BH339" s="184">
        <f t="shared" ca="1" si="508"/>
        <v>0</v>
      </c>
      <c r="BI339" s="184">
        <f t="shared" ca="1" si="508"/>
        <v>0</v>
      </c>
      <c r="BJ339" s="184">
        <f t="shared" ca="1" si="508"/>
        <v>0</v>
      </c>
      <c r="BK339" s="184">
        <f t="shared" ca="1" si="508"/>
        <v>0</v>
      </c>
      <c r="BL339" s="184">
        <f t="shared" ca="1" si="508"/>
        <v>0</v>
      </c>
      <c r="BM339" s="184">
        <f t="shared" ca="1" si="508"/>
        <v>0</v>
      </c>
      <c r="BN339" s="184">
        <f t="shared" ca="1" si="508"/>
        <v>0</v>
      </c>
      <c r="BO339" s="184">
        <f t="shared" ca="1" si="508"/>
        <v>0</v>
      </c>
      <c r="BP339" s="184">
        <f t="shared" ca="1" si="508"/>
        <v>0</v>
      </c>
      <c r="BQ339" s="184">
        <f t="shared" ca="1" si="508"/>
        <v>0</v>
      </c>
      <c r="BR339" s="184">
        <f t="shared" ca="1" si="508"/>
        <v>0</v>
      </c>
      <c r="BS339" s="184"/>
      <c r="BT339" s="184">
        <f ca="1">SUM(OFFSET(BG339,,1):BS339)</f>
        <v>0</v>
      </c>
      <c r="BU339" s="185"/>
      <c r="BV339" s="184">
        <v>0</v>
      </c>
      <c r="BW339" s="184">
        <v>0</v>
      </c>
      <c r="BX339" s="184">
        <v>0</v>
      </c>
      <c r="BY339" s="184">
        <v>0</v>
      </c>
      <c r="BZ339" s="184">
        <v>0</v>
      </c>
      <c r="CA339" s="184">
        <v>0</v>
      </c>
      <c r="CB339" s="184">
        <v>0</v>
      </c>
      <c r="CC339" s="184">
        <v>0</v>
      </c>
      <c r="CD339" s="184">
        <v>0</v>
      </c>
      <c r="CE339" s="184">
        <v>0</v>
      </c>
      <c r="CF339" s="184">
        <v>0</v>
      </c>
      <c r="CG339" s="184">
        <v>0</v>
      </c>
      <c r="CH339" s="184"/>
      <c r="CI339" s="184">
        <f ca="1">SUM(OFFSET(BV339,,1):CH339)</f>
        <v>0</v>
      </c>
      <c r="CJ339" s="185"/>
      <c r="CK339" s="184">
        <v>0</v>
      </c>
      <c r="CL339" s="184">
        <v>0</v>
      </c>
      <c r="CM339" s="184">
        <v>0</v>
      </c>
      <c r="CN339" s="184">
        <v>0</v>
      </c>
      <c r="CO339" s="184">
        <v>0</v>
      </c>
      <c r="CP339" s="184">
        <v>0</v>
      </c>
      <c r="CQ339" s="184">
        <v>0</v>
      </c>
      <c r="CR339" s="184">
        <v>0</v>
      </c>
      <c r="CS339" s="184">
        <v>0</v>
      </c>
      <c r="CT339" s="184">
        <v>0</v>
      </c>
      <c r="CU339" s="184">
        <v>0</v>
      </c>
      <c r="CV339" s="184">
        <v>0</v>
      </c>
      <c r="CW339" s="184"/>
      <c r="CX339" s="184">
        <f ca="1">SUM(OFFSET(CK339,,1):CW339)</f>
        <v>0</v>
      </c>
      <c r="CY339" s="185"/>
      <c r="CZ339" s="184">
        <v>0</v>
      </c>
      <c r="DA339" s="184">
        <v>0</v>
      </c>
      <c r="DB339" s="184">
        <v>0</v>
      </c>
      <c r="DC339" s="184">
        <v>0</v>
      </c>
      <c r="DD339" s="184">
        <v>0</v>
      </c>
      <c r="DE339" s="184">
        <v>0</v>
      </c>
      <c r="DF339" s="184">
        <v>0</v>
      </c>
      <c r="DG339" s="184">
        <v>0</v>
      </c>
      <c r="DH339" s="184">
        <v>0</v>
      </c>
      <c r="DI339" s="184">
        <v>0</v>
      </c>
      <c r="DJ339" s="184">
        <v>0</v>
      </c>
      <c r="DK339" s="184">
        <v>0</v>
      </c>
      <c r="DL339" s="184"/>
      <c r="DM339" s="184">
        <f ca="1">SUM(OFFSET(CZ339,,1):DL339)</f>
        <v>0</v>
      </c>
      <c r="DN339" s="185"/>
      <c r="DO339" s="184">
        <v>0</v>
      </c>
      <c r="DP339" s="184">
        <v>0</v>
      </c>
      <c r="DQ339" s="184">
        <v>0</v>
      </c>
      <c r="DR339" s="184">
        <v>0</v>
      </c>
      <c r="DS339" s="184">
        <v>0</v>
      </c>
      <c r="DT339" s="184">
        <v>0</v>
      </c>
      <c r="DU339" s="184">
        <v>0</v>
      </c>
      <c r="DV339" s="184">
        <v>0</v>
      </c>
      <c r="DW339" s="184">
        <v>0</v>
      </c>
      <c r="DX339" s="184">
        <v>0</v>
      </c>
      <c r="DY339" s="184">
        <v>0</v>
      </c>
      <c r="DZ339" s="184">
        <v>0</v>
      </c>
      <c r="EA339" s="184"/>
      <c r="EB339" s="184">
        <f ca="1">SUM(OFFSET(DO339,,1):EA339)</f>
        <v>0</v>
      </c>
      <c r="EC339" s="185"/>
      <c r="ED339" s="184">
        <v>0</v>
      </c>
      <c r="EE339" s="184">
        <v>0</v>
      </c>
      <c r="EF339" s="184">
        <v>0</v>
      </c>
      <c r="EG339" s="184">
        <v>0</v>
      </c>
      <c r="EH339" s="184">
        <v>0</v>
      </c>
      <c r="EI339" s="184">
        <v>0</v>
      </c>
      <c r="EJ339" s="184">
        <v>0</v>
      </c>
      <c r="EK339" s="184">
        <v>0</v>
      </c>
      <c r="EL339" s="184">
        <v>0</v>
      </c>
      <c r="EM339" s="184">
        <v>0</v>
      </c>
      <c r="EN339" s="184">
        <v>0</v>
      </c>
      <c r="EO339" s="184">
        <v>0</v>
      </c>
      <c r="EP339" s="184"/>
      <c r="EQ339" s="184">
        <f ca="1">SUM(OFFSET(ED339,,1):EP339)</f>
        <v>0</v>
      </c>
      <c r="ER339" s="185"/>
      <c r="ES339" s="184">
        <v>0</v>
      </c>
      <c r="ET339" s="184">
        <v>0</v>
      </c>
      <c r="EU339" s="184">
        <v>0</v>
      </c>
      <c r="EV339" s="184">
        <v>0</v>
      </c>
      <c r="EW339" s="184">
        <v>0</v>
      </c>
      <c r="EX339" s="184">
        <v>0</v>
      </c>
      <c r="EY339" s="184">
        <v>0</v>
      </c>
      <c r="EZ339" s="184">
        <v>0</v>
      </c>
      <c r="FA339" s="184">
        <v>0</v>
      </c>
      <c r="FB339" s="184">
        <v>0</v>
      </c>
      <c r="FC339" s="184">
        <v>0</v>
      </c>
      <c r="FD339" s="184">
        <v>0</v>
      </c>
      <c r="FE339" s="184"/>
      <c r="FF339" s="184">
        <f ca="1">SUM(OFFSET(ES339,,1):FE339)</f>
        <v>0</v>
      </c>
      <c r="FG339" s="185"/>
      <c r="FH339" s="184">
        <v>0</v>
      </c>
      <c r="FI339" s="184">
        <v>0</v>
      </c>
      <c r="FJ339" s="184">
        <v>0</v>
      </c>
      <c r="FK339" s="184">
        <v>0</v>
      </c>
      <c r="FL339" s="184">
        <v>0</v>
      </c>
      <c r="FM339" s="184">
        <v>0</v>
      </c>
      <c r="FN339" s="184">
        <v>0</v>
      </c>
      <c r="FO339" s="184">
        <v>0</v>
      </c>
      <c r="FP339" s="184">
        <v>0</v>
      </c>
      <c r="FQ339" s="184">
        <v>0</v>
      </c>
      <c r="FR339" s="184">
        <v>0</v>
      </c>
      <c r="FS339" s="184">
        <v>0</v>
      </c>
      <c r="FT339" s="184"/>
      <c r="FU339" s="184">
        <f ca="1">SUM(OFFSET(FH339,,1):FT339)</f>
        <v>0</v>
      </c>
      <c r="FV339" s="185"/>
      <c r="FW339" s="184">
        <v>0</v>
      </c>
      <c r="FX339" s="184">
        <v>0</v>
      </c>
      <c r="FY339" s="184">
        <v>0</v>
      </c>
      <c r="FZ339" s="184">
        <v>0</v>
      </c>
      <c r="GA339" s="184">
        <v>0</v>
      </c>
      <c r="GB339" s="184">
        <v>0</v>
      </c>
      <c r="GC339" s="184">
        <v>0</v>
      </c>
      <c r="GD339" s="184">
        <v>0</v>
      </c>
      <c r="GE339" s="184">
        <v>0</v>
      </c>
      <c r="GF339" s="184">
        <v>0</v>
      </c>
      <c r="GG339" s="184">
        <v>0</v>
      </c>
      <c r="GH339" s="184">
        <v>0</v>
      </c>
      <c r="GI339" s="184"/>
      <c r="GJ339" s="184">
        <f ca="1">SUM(OFFSET(FW339,,1):GI339)</f>
        <v>0</v>
      </c>
      <c r="GK339" s="185"/>
      <c r="GL339" s="184">
        <v>0</v>
      </c>
      <c r="GM339" s="184">
        <v>0</v>
      </c>
      <c r="GN339" s="184">
        <v>0</v>
      </c>
      <c r="GO339" s="184">
        <v>0</v>
      </c>
      <c r="GP339" s="184">
        <v>0</v>
      </c>
      <c r="GQ339" s="184">
        <v>0</v>
      </c>
      <c r="GR339" s="184">
        <v>0</v>
      </c>
      <c r="GS339" s="184">
        <v>0</v>
      </c>
      <c r="GT339" s="184">
        <v>0</v>
      </c>
      <c r="GU339" s="184">
        <v>0</v>
      </c>
      <c r="GV339" s="184">
        <v>0</v>
      </c>
      <c r="GW339" s="184">
        <v>0</v>
      </c>
      <c r="GX339" s="184"/>
      <c r="GY339" s="184">
        <f ca="1">SUM(OFFSET(GL339,,1):GX339)</f>
        <v>0</v>
      </c>
    </row>
    <row r="340" spans="1:207" s="137" customFormat="1" ht="12" customHeight="1">
      <c r="A340" s="172" t="str">
        <f t="shared" ca="1" si="504"/>
        <v>#showrow</v>
      </c>
      <c r="B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61">
        <f t="shared" si="505"/>
        <v>1300</v>
      </c>
      <c r="V340" s="186">
        <v>1300</v>
      </c>
      <c r="W340" s="133"/>
      <c r="Y340" s="133"/>
      <c r="Z340" s="133"/>
      <c r="AA340" s="183">
        <f t="shared" si="506"/>
        <v>1300</v>
      </c>
      <c r="AB340" s="183" t="s">
        <v>404</v>
      </c>
      <c r="AC340" s="184"/>
      <c r="AD340" s="184">
        <v>502657.31199999998</v>
      </c>
      <c r="AE340" s="184">
        <v>327183.84000000003</v>
      </c>
      <c r="AF340" s="184">
        <v>313652.45634408598</v>
      </c>
      <c r="AG340" s="184">
        <v>182521</v>
      </c>
      <c r="AH340" s="184">
        <v>198000</v>
      </c>
      <c r="AI340" s="184">
        <v>179323.99397849501</v>
      </c>
      <c r="AJ340" s="184">
        <v>170741.12</v>
      </c>
      <c r="AK340" s="184">
        <v>390908.61653958901</v>
      </c>
      <c r="AL340" s="184">
        <v>568871.68000000005</v>
      </c>
      <c r="AM340" s="184">
        <v>402731.81935483898</v>
      </c>
      <c r="AN340" s="184">
        <v>497126.79800000001</v>
      </c>
      <c r="AO340" s="184"/>
      <c r="AP340" s="184">
        <f ca="1">SUM(OFFSET(AC340,,1):AO340)</f>
        <v>3733718.6362170093</v>
      </c>
      <c r="AQ340" s="185"/>
      <c r="AR340" s="184">
        <v>0</v>
      </c>
      <c r="AS340" s="184">
        <v>448111.79200000002</v>
      </c>
      <c r="AT340" s="184">
        <v>327183.84000000003</v>
      </c>
      <c r="AU340" s="184">
        <v>313652.45634408598</v>
      </c>
      <c r="AV340" s="184">
        <v>182521</v>
      </c>
      <c r="AW340" s="184">
        <v>198000</v>
      </c>
      <c r="AX340" s="184">
        <v>179323.99397849501</v>
      </c>
      <c r="AY340" s="184">
        <v>170741.12</v>
      </c>
      <c r="AZ340" s="184">
        <v>390908.61653958901</v>
      </c>
      <c r="BA340" s="184">
        <v>568871.68000000005</v>
      </c>
      <c r="BB340" s="184">
        <v>402731.81935483898</v>
      </c>
      <c r="BC340" s="184">
        <v>497126.79800000001</v>
      </c>
      <c r="BD340" s="184"/>
      <c r="BE340" s="184">
        <f ca="1">SUM(OFFSET(AR340,,1):BD340)</f>
        <v>3679173.1162170093</v>
      </c>
      <c r="BF340" s="185"/>
      <c r="BG340" s="184">
        <f t="shared" ca="1" si="508"/>
        <v>0</v>
      </c>
      <c r="BH340" s="184">
        <f t="shared" ca="1" si="508"/>
        <v>54545.51999999996</v>
      </c>
      <c r="BI340" s="184">
        <f t="shared" ca="1" si="508"/>
        <v>0</v>
      </c>
      <c r="BJ340" s="184">
        <f t="shared" ca="1" si="508"/>
        <v>0</v>
      </c>
      <c r="BK340" s="184">
        <f t="shared" ca="1" si="508"/>
        <v>0</v>
      </c>
      <c r="BL340" s="184">
        <f t="shared" ca="1" si="508"/>
        <v>0</v>
      </c>
      <c r="BM340" s="184">
        <f t="shared" ca="1" si="508"/>
        <v>0</v>
      </c>
      <c r="BN340" s="184">
        <f t="shared" ca="1" si="508"/>
        <v>0</v>
      </c>
      <c r="BO340" s="184">
        <f t="shared" ca="1" si="508"/>
        <v>0</v>
      </c>
      <c r="BP340" s="184">
        <f t="shared" ca="1" si="508"/>
        <v>0</v>
      </c>
      <c r="BQ340" s="184">
        <f t="shared" ca="1" si="508"/>
        <v>0</v>
      </c>
      <c r="BR340" s="184">
        <f t="shared" ca="1" si="508"/>
        <v>0</v>
      </c>
      <c r="BS340" s="184"/>
      <c r="BT340" s="184">
        <f ca="1">SUM(OFFSET(BG340,,1):BS340)</f>
        <v>54545.51999999996</v>
      </c>
      <c r="BU340" s="185"/>
      <c r="BV340" s="184">
        <v>0</v>
      </c>
      <c r="BW340" s="184">
        <v>559597</v>
      </c>
      <c r="BX340" s="184">
        <v>420214</v>
      </c>
      <c r="BY340" s="184">
        <v>341822</v>
      </c>
      <c r="BZ340" s="184">
        <v>178862</v>
      </c>
      <c r="CA340" s="184">
        <v>194030</v>
      </c>
      <c r="CB340" s="184">
        <v>178174</v>
      </c>
      <c r="CC340" s="184">
        <v>189406</v>
      </c>
      <c r="CD340" s="184">
        <v>342806</v>
      </c>
      <c r="CE340" s="184">
        <v>647272</v>
      </c>
      <c r="CF340" s="184">
        <v>431478</v>
      </c>
      <c r="CG340" s="184">
        <v>378981</v>
      </c>
      <c r="CH340" s="184"/>
      <c r="CI340" s="184">
        <f ca="1">SUM(OFFSET(BV340,,1):CH340)</f>
        <v>3862642</v>
      </c>
      <c r="CJ340" s="185"/>
      <c r="CK340" s="184">
        <v>0</v>
      </c>
      <c r="CL340" s="184">
        <v>670063.41</v>
      </c>
      <c r="CM340" s="184">
        <v>432820.42</v>
      </c>
      <c r="CN340" s="184">
        <v>352076.66</v>
      </c>
      <c r="CO340" s="184">
        <v>184227.86</v>
      </c>
      <c r="CP340" s="184">
        <v>288018.90000000002</v>
      </c>
      <c r="CQ340" s="184">
        <v>183519.22</v>
      </c>
      <c r="CR340" s="184">
        <v>195088.18</v>
      </c>
      <c r="CS340" s="184">
        <v>353090.18</v>
      </c>
      <c r="CT340" s="184">
        <v>666690.16</v>
      </c>
      <c r="CU340" s="184">
        <v>444422.34</v>
      </c>
      <c r="CV340" s="184">
        <v>390350.43</v>
      </c>
      <c r="CW340" s="184"/>
      <c r="CX340" s="184">
        <f ca="1">SUM(OFFSET(CK340,,1):CW340)</f>
        <v>4160367.7600000007</v>
      </c>
      <c r="CY340" s="185"/>
      <c r="CZ340" s="184">
        <v>0</v>
      </c>
      <c r="DA340" s="184">
        <v>690165.31229999999</v>
      </c>
      <c r="DB340" s="184">
        <v>445805.03259999998</v>
      </c>
      <c r="DC340" s="184">
        <v>362638.95980000001</v>
      </c>
      <c r="DD340" s="184">
        <v>189754.69579999999</v>
      </c>
      <c r="DE340" s="184">
        <v>296659.467</v>
      </c>
      <c r="DF340" s="184">
        <v>189024.7966</v>
      </c>
      <c r="DG340" s="184">
        <v>200940.8254</v>
      </c>
      <c r="DH340" s="184">
        <v>363682.88540000003</v>
      </c>
      <c r="DI340" s="184">
        <v>794531.34979999997</v>
      </c>
      <c r="DJ340" s="184">
        <v>457755.01020000002</v>
      </c>
      <c r="DK340" s="184">
        <v>402060.94290000002</v>
      </c>
      <c r="DL340" s="184"/>
      <c r="DM340" s="184">
        <f ca="1">SUM(OFFSET(CZ340,,1):DL340)</f>
        <v>4393019.2778000003</v>
      </c>
      <c r="DN340" s="185"/>
      <c r="DO340" s="184">
        <v>0</v>
      </c>
      <c r="DP340" s="184">
        <v>710870.27166900004</v>
      </c>
      <c r="DQ340" s="184">
        <v>459179.183578</v>
      </c>
      <c r="DR340" s="184">
        <v>373518.12859400001</v>
      </c>
      <c r="DS340" s="184">
        <v>195447.33667399999</v>
      </c>
      <c r="DT340" s="184">
        <v>305559.25101000001</v>
      </c>
      <c r="DU340" s="184">
        <v>194695.54049799999</v>
      </c>
      <c r="DV340" s="184">
        <v>206969.050162</v>
      </c>
      <c r="DW340" s="184">
        <v>374593.37196199998</v>
      </c>
      <c r="DX340" s="184">
        <v>818367.29029399995</v>
      </c>
      <c r="DY340" s="184">
        <v>471487.66050599999</v>
      </c>
      <c r="DZ340" s="184">
        <v>414122.77118699998</v>
      </c>
      <c r="EA340" s="184"/>
      <c r="EB340" s="184">
        <f ca="1">SUM(OFFSET(DO340,,1):EA340)</f>
        <v>4524809.8561340002</v>
      </c>
      <c r="EC340" s="185"/>
      <c r="ED340" s="184">
        <v>0</v>
      </c>
      <c r="EE340" s="184">
        <v>732196.37981906999</v>
      </c>
      <c r="EF340" s="184">
        <v>472954.55908534001</v>
      </c>
      <c r="EG340" s="184">
        <v>384723.67245181999</v>
      </c>
      <c r="EH340" s="184">
        <v>201310.75677422</v>
      </c>
      <c r="EI340" s="184">
        <v>314726.02854029997</v>
      </c>
      <c r="EJ340" s="184">
        <v>200536.40671293999</v>
      </c>
      <c r="EK340" s="184">
        <v>213178.12166686001</v>
      </c>
      <c r="EL340" s="184">
        <v>385831.17312086001</v>
      </c>
      <c r="EM340" s="184">
        <v>842918.30900282005</v>
      </c>
      <c r="EN340" s="184">
        <v>485632.29032118001</v>
      </c>
      <c r="EO340" s="184">
        <v>426546.45432260999</v>
      </c>
      <c r="EP340" s="184"/>
      <c r="EQ340" s="184">
        <f ca="1">SUM(OFFSET(ED340,,1):EP340)</f>
        <v>4660554.1518180193</v>
      </c>
      <c r="ER340" s="185"/>
      <c r="ES340" s="184">
        <v>0</v>
      </c>
      <c r="ET340" s="184">
        <v>754162.27121364197</v>
      </c>
      <c r="EU340" s="184">
        <v>487143.19585790002</v>
      </c>
      <c r="EV340" s="184">
        <v>396265.382625375</v>
      </c>
      <c r="EW340" s="184">
        <v>207350.079477447</v>
      </c>
      <c r="EX340" s="184">
        <v>324167.80939650902</v>
      </c>
      <c r="EY340" s="184">
        <v>206552.498914328</v>
      </c>
      <c r="EZ340" s="184">
        <v>219573.465316866</v>
      </c>
      <c r="FA340" s="184">
        <v>397406.10831448599</v>
      </c>
      <c r="FB340" s="184">
        <v>868205.858272905</v>
      </c>
      <c r="FC340" s="184">
        <v>500201.25903081498</v>
      </c>
      <c r="FD340" s="184">
        <v>439342.84795228799</v>
      </c>
      <c r="FE340" s="184"/>
      <c r="FF340" s="184">
        <f ca="1">SUM(OFFSET(ES340,,1):FE340)</f>
        <v>4800370.7763725603</v>
      </c>
      <c r="FG340" s="185"/>
      <c r="FH340" s="184">
        <v>0</v>
      </c>
      <c r="FI340" s="184">
        <v>776787.13935005094</v>
      </c>
      <c r="FJ340" s="184">
        <v>501757.491733637</v>
      </c>
      <c r="FK340" s="184">
        <v>408153.34410413599</v>
      </c>
      <c r="FL340" s="184">
        <v>213570.58186177001</v>
      </c>
      <c r="FM340" s="184">
        <v>333892.84367840399</v>
      </c>
      <c r="FN340" s="184">
        <v>212749.073881758</v>
      </c>
      <c r="FO340" s="184">
        <v>226160.66927637201</v>
      </c>
      <c r="FP340" s="184">
        <v>409328.29156391998</v>
      </c>
      <c r="FQ340" s="184">
        <v>894252.034021092</v>
      </c>
      <c r="FR340" s="184">
        <v>515207.29680174001</v>
      </c>
      <c r="FS340" s="184">
        <v>452523.13339085702</v>
      </c>
      <c r="FT340" s="184"/>
      <c r="FU340" s="184">
        <f ca="1">SUM(OFFSET(FH340,,1):FT340)</f>
        <v>4944381.899663737</v>
      </c>
      <c r="FV340" s="185"/>
      <c r="FW340" s="184">
        <v>0</v>
      </c>
      <c r="FX340" s="184">
        <v>800090.75353055296</v>
      </c>
      <c r="FY340" s="184">
        <v>516810.21648564597</v>
      </c>
      <c r="FZ340" s="184">
        <v>420397.94442726002</v>
      </c>
      <c r="GA340" s="184">
        <v>219977.69931762299</v>
      </c>
      <c r="GB340" s="184">
        <v>343909.62898875697</v>
      </c>
      <c r="GC340" s="184">
        <v>219131.54609821099</v>
      </c>
      <c r="GD340" s="184">
        <v>232945.489354663</v>
      </c>
      <c r="GE340" s="184">
        <v>421608.140310838</v>
      </c>
      <c r="GF340" s="184">
        <v>921079.59504172497</v>
      </c>
      <c r="GG340" s="184">
        <v>530663.515705792</v>
      </c>
      <c r="GH340" s="184">
        <v>466098.82739258301</v>
      </c>
      <c r="GI340" s="184"/>
      <c r="GJ340" s="184">
        <f ca="1">SUM(OFFSET(FW340,,1):GI340)</f>
        <v>5092713.3566536503</v>
      </c>
      <c r="GK340" s="185"/>
      <c r="GL340" s="184">
        <v>0</v>
      </c>
      <c r="GM340" s="184">
        <v>824093.47613646998</v>
      </c>
      <c r="GN340" s="184">
        <v>532314.52298021596</v>
      </c>
      <c r="GO340" s="184">
        <v>433009.88276007801</v>
      </c>
      <c r="GP340" s="184">
        <v>226577.030297152</v>
      </c>
      <c r="GQ340" s="184">
        <v>354226.91785841901</v>
      </c>
      <c r="GR340" s="184">
        <v>225705.49248115701</v>
      </c>
      <c r="GS340" s="184">
        <v>239933.854035303</v>
      </c>
      <c r="GT340" s="184">
        <v>434256.384520163</v>
      </c>
      <c r="GU340" s="184">
        <v>948711.98289297603</v>
      </c>
      <c r="GV340" s="184">
        <v>546583.42117696605</v>
      </c>
      <c r="GW340" s="184">
        <v>480081.79221435997</v>
      </c>
      <c r="GX340" s="184"/>
      <c r="GY340" s="184">
        <f ca="1">SUM(OFFSET(GL340,,1):GX340)</f>
        <v>5245494.7573532602</v>
      </c>
    </row>
    <row r="341" spans="1:207" s="137" customFormat="1" ht="12" hidden="1" customHeight="1">
      <c r="A341" s="172" t="str">
        <f t="shared" ca="1" si="504"/>
        <v>#hiderow</v>
      </c>
      <c r="B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61">
        <f t="shared" si="505"/>
        <v>1311</v>
      </c>
      <c r="V341" s="186">
        <v>1311</v>
      </c>
      <c r="W341" s="133"/>
      <c r="Y341" s="133"/>
      <c r="Z341" s="133"/>
      <c r="AA341" s="183">
        <f t="shared" si="506"/>
        <v>1311</v>
      </c>
      <c r="AB341" s="183" t="s">
        <v>405</v>
      </c>
      <c r="AC341" s="184"/>
      <c r="AD341" s="184">
        <v>0</v>
      </c>
      <c r="AE341" s="184">
        <v>0</v>
      </c>
      <c r="AF341" s="184">
        <v>0</v>
      </c>
      <c r="AG341" s="184">
        <v>0</v>
      </c>
      <c r="AH341" s="184">
        <v>0</v>
      </c>
      <c r="AI341" s="184">
        <v>0</v>
      </c>
      <c r="AJ341" s="184">
        <v>0</v>
      </c>
      <c r="AK341" s="184">
        <v>0</v>
      </c>
      <c r="AL341" s="184">
        <v>0</v>
      </c>
      <c r="AM341" s="184">
        <v>0</v>
      </c>
      <c r="AN341" s="184">
        <v>0</v>
      </c>
      <c r="AO341" s="184"/>
      <c r="AP341" s="184">
        <f ca="1">SUM(OFFSET(AC341,,1):AO341)</f>
        <v>0</v>
      </c>
      <c r="AQ341" s="185"/>
      <c r="AR341" s="184">
        <v>0</v>
      </c>
      <c r="AS341" s="184">
        <v>0</v>
      </c>
      <c r="AT341" s="184">
        <v>0</v>
      </c>
      <c r="AU341" s="184">
        <v>0</v>
      </c>
      <c r="AV341" s="184">
        <v>0</v>
      </c>
      <c r="AW341" s="184">
        <v>0</v>
      </c>
      <c r="AX341" s="184">
        <v>0</v>
      </c>
      <c r="AY341" s="184">
        <v>0</v>
      </c>
      <c r="AZ341" s="184">
        <v>0</v>
      </c>
      <c r="BA341" s="184">
        <v>0</v>
      </c>
      <c r="BB341" s="184">
        <v>0</v>
      </c>
      <c r="BC341" s="184">
        <v>0</v>
      </c>
      <c r="BD341" s="184"/>
      <c r="BE341" s="184">
        <f ca="1">SUM(OFFSET(AR341,,1):BD341)</f>
        <v>0</v>
      </c>
      <c r="BF341" s="185"/>
      <c r="BG341" s="184">
        <f t="shared" ca="1" si="508"/>
        <v>0</v>
      </c>
      <c r="BH341" s="184">
        <f t="shared" ca="1" si="508"/>
        <v>0</v>
      </c>
      <c r="BI341" s="184">
        <f t="shared" ca="1" si="508"/>
        <v>0</v>
      </c>
      <c r="BJ341" s="184">
        <f t="shared" ca="1" si="508"/>
        <v>0</v>
      </c>
      <c r="BK341" s="184">
        <f t="shared" ca="1" si="508"/>
        <v>0</v>
      </c>
      <c r="BL341" s="184">
        <f t="shared" ca="1" si="508"/>
        <v>0</v>
      </c>
      <c r="BM341" s="184">
        <f t="shared" ca="1" si="508"/>
        <v>0</v>
      </c>
      <c r="BN341" s="184">
        <f t="shared" ca="1" si="508"/>
        <v>0</v>
      </c>
      <c r="BO341" s="184">
        <f t="shared" ca="1" si="508"/>
        <v>0</v>
      </c>
      <c r="BP341" s="184">
        <f t="shared" ca="1" si="508"/>
        <v>0</v>
      </c>
      <c r="BQ341" s="184">
        <f t="shared" ca="1" si="508"/>
        <v>0</v>
      </c>
      <c r="BR341" s="184">
        <f t="shared" ca="1" si="508"/>
        <v>0</v>
      </c>
      <c r="BS341" s="184"/>
      <c r="BT341" s="184">
        <f ca="1">SUM(OFFSET(BG341,,1):BS341)</f>
        <v>0</v>
      </c>
      <c r="BU341" s="185"/>
      <c r="BV341" s="184">
        <v>0</v>
      </c>
      <c r="BW341" s="184">
        <v>0</v>
      </c>
      <c r="BX341" s="184">
        <v>0</v>
      </c>
      <c r="BY341" s="184">
        <v>0</v>
      </c>
      <c r="BZ341" s="184">
        <v>0</v>
      </c>
      <c r="CA341" s="184">
        <v>0</v>
      </c>
      <c r="CB341" s="184">
        <v>0</v>
      </c>
      <c r="CC341" s="184">
        <v>0</v>
      </c>
      <c r="CD341" s="184">
        <v>0</v>
      </c>
      <c r="CE341" s="184">
        <v>0</v>
      </c>
      <c r="CF341" s="184">
        <v>0</v>
      </c>
      <c r="CG341" s="184">
        <v>0</v>
      </c>
      <c r="CH341" s="184"/>
      <c r="CI341" s="184">
        <f ca="1">SUM(OFFSET(BV341,,1):CH341)</f>
        <v>0</v>
      </c>
      <c r="CJ341" s="185"/>
      <c r="CK341" s="184">
        <v>0</v>
      </c>
      <c r="CL341" s="184">
        <v>0</v>
      </c>
      <c r="CM341" s="184">
        <v>0</v>
      </c>
      <c r="CN341" s="184">
        <v>0</v>
      </c>
      <c r="CO341" s="184">
        <v>0</v>
      </c>
      <c r="CP341" s="184">
        <v>0</v>
      </c>
      <c r="CQ341" s="184">
        <v>0</v>
      </c>
      <c r="CR341" s="184">
        <v>0</v>
      </c>
      <c r="CS341" s="184">
        <v>0</v>
      </c>
      <c r="CT341" s="184">
        <v>0</v>
      </c>
      <c r="CU341" s="184">
        <v>0</v>
      </c>
      <c r="CV341" s="184">
        <v>0</v>
      </c>
      <c r="CW341" s="184"/>
      <c r="CX341" s="184">
        <f ca="1">SUM(OFFSET(CK341,,1):CW341)</f>
        <v>0</v>
      </c>
      <c r="CY341" s="185"/>
      <c r="CZ341" s="184">
        <v>0</v>
      </c>
      <c r="DA341" s="184">
        <v>0</v>
      </c>
      <c r="DB341" s="184">
        <v>0</v>
      </c>
      <c r="DC341" s="184">
        <v>0</v>
      </c>
      <c r="DD341" s="184">
        <v>0</v>
      </c>
      <c r="DE341" s="184">
        <v>0</v>
      </c>
      <c r="DF341" s="184">
        <v>0</v>
      </c>
      <c r="DG341" s="184">
        <v>0</v>
      </c>
      <c r="DH341" s="184">
        <v>0</v>
      </c>
      <c r="DI341" s="184">
        <v>0</v>
      </c>
      <c r="DJ341" s="184">
        <v>0</v>
      </c>
      <c r="DK341" s="184">
        <v>0</v>
      </c>
      <c r="DL341" s="184"/>
      <c r="DM341" s="184">
        <f ca="1">SUM(OFFSET(CZ341,,1):DL341)</f>
        <v>0</v>
      </c>
      <c r="DN341" s="185"/>
      <c r="DO341" s="184">
        <v>0</v>
      </c>
      <c r="DP341" s="184">
        <v>0</v>
      </c>
      <c r="DQ341" s="184">
        <v>0</v>
      </c>
      <c r="DR341" s="184">
        <v>0</v>
      </c>
      <c r="DS341" s="184">
        <v>0</v>
      </c>
      <c r="DT341" s="184">
        <v>0</v>
      </c>
      <c r="DU341" s="184">
        <v>0</v>
      </c>
      <c r="DV341" s="184">
        <v>0</v>
      </c>
      <c r="DW341" s="184">
        <v>0</v>
      </c>
      <c r="DX341" s="184">
        <v>0</v>
      </c>
      <c r="DY341" s="184">
        <v>0</v>
      </c>
      <c r="DZ341" s="184">
        <v>0</v>
      </c>
      <c r="EA341" s="184"/>
      <c r="EB341" s="184">
        <f ca="1">SUM(OFFSET(DO341,,1):EA341)</f>
        <v>0</v>
      </c>
      <c r="EC341" s="185"/>
      <c r="ED341" s="184">
        <v>0</v>
      </c>
      <c r="EE341" s="184">
        <v>0</v>
      </c>
      <c r="EF341" s="184">
        <v>0</v>
      </c>
      <c r="EG341" s="184">
        <v>0</v>
      </c>
      <c r="EH341" s="184">
        <v>0</v>
      </c>
      <c r="EI341" s="184">
        <v>0</v>
      </c>
      <c r="EJ341" s="184">
        <v>0</v>
      </c>
      <c r="EK341" s="184">
        <v>0</v>
      </c>
      <c r="EL341" s="184">
        <v>0</v>
      </c>
      <c r="EM341" s="184">
        <v>0</v>
      </c>
      <c r="EN341" s="184">
        <v>0</v>
      </c>
      <c r="EO341" s="184">
        <v>0</v>
      </c>
      <c r="EP341" s="184"/>
      <c r="EQ341" s="184">
        <f ca="1">SUM(OFFSET(ED341,,1):EP341)</f>
        <v>0</v>
      </c>
      <c r="ER341" s="185"/>
      <c r="ES341" s="184">
        <v>0</v>
      </c>
      <c r="ET341" s="184">
        <v>0</v>
      </c>
      <c r="EU341" s="184">
        <v>0</v>
      </c>
      <c r="EV341" s="184">
        <v>0</v>
      </c>
      <c r="EW341" s="184">
        <v>0</v>
      </c>
      <c r="EX341" s="184">
        <v>0</v>
      </c>
      <c r="EY341" s="184">
        <v>0</v>
      </c>
      <c r="EZ341" s="184">
        <v>0</v>
      </c>
      <c r="FA341" s="184">
        <v>0</v>
      </c>
      <c r="FB341" s="184">
        <v>0</v>
      </c>
      <c r="FC341" s="184">
        <v>0</v>
      </c>
      <c r="FD341" s="184">
        <v>0</v>
      </c>
      <c r="FE341" s="184"/>
      <c r="FF341" s="184">
        <f ca="1">SUM(OFFSET(ES341,,1):FE341)</f>
        <v>0</v>
      </c>
      <c r="FG341" s="185"/>
      <c r="FH341" s="184">
        <v>0</v>
      </c>
      <c r="FI341" s="184">
        <v>0</v>
      </c>
      <c r="FJ341" s="184">
        <v>0</v>
      </c>
      <c r="FK341" s="184">
        <v>0</v>
      </c>
      <c r="FL341" s="184">
        <v>0</v>
      </c>
      <c r="FM341" s="184">
        <v>0</v>
      </c>
      <c r="FN341" s="184">
        <v>0</v>
      </c>
      <c r="FO341" s="184">
        <v>0</v>
      </c>
      <c r="FP341" s="184">
        <v>0</v>
      </c>
      <c r="FQ341" s="184">
        <v>0</v>
      </c>
      <c r="FR341" s="184">
        <v>0</v>
      </c>
      <c r="FS341" s="184">
        <v>0</v>
      </c>
      <c r="FT341" s="184"/>
      <c r="FU341" s="184">
        <f ca="1">SUM(OFFSET(FH341,,1):FT341)</f>
        <v>0</v>
      </c>
      <c r="FV341" s="185"/>
      <c r="FW341" s="184">
        <v>0</v>
      </c>
      <c r="FX341" s="184">
        <v>0</v>
      </c>
      <c r="FY341" s="184">
        <v>0</v>
      </c>
      <c r="FZ341" s="184">
        <v>0</v>
      </c>
      <c r="GA341" s="184">
        <v>0</v>
      </c>
      <c r="GB341" s="184">
        <v>0</v>
      </c>
      <c r="GC341" s="184">
        <v>0</v>
      </c>
      <c r="GD341" s="184">
        <v>0</v>
      </c>
      <c r="GE341" s="184">
        <v>0</v>
      </c>
      <c r="GF341" s="184">
        <v>0</v>
      </c>
      <c r="GG341" s="184">
        <v>0</v>
      </c>
      <c r="GH341" s="184">
        <v>0</v>
      </c>
      <c r="GI341" s="184"/>
      <c r="GJ341" s="184">
        <f ca="1">SUM(OFFSET(FW341,,1):GI341)</f>
        <v>0</v>
      </c>
      <c r="GK341" s="185"/>
      <c r="GL341" s="184">
        <v>0</v>
      </c>
      <c r="GM341" s="184">
        <v>0</v>
      </c>
      <c r="GN341" s="184">
        <v>0</v>
      </c>
      <c r="GO341" s="184">
        <v>0</v>
      </c>
      <c r="GP341" s="184">
        <v>0</v>
      </c>
      <c r="GQ341" s="184">
        <v>0</v>
      </c>
      <c r="GR341" s="184">
        <v>0</v>
      </c>
      <c r="GS341" s="184">
        <v>0</v>
      </c>
      <c r="GT341" s="184">
        <v>0</v>
      </c>
      <c r="GU341" s="184">
        <v>0</v>
      </c>
      <c r="GV341" s="184">
        <v>0</v>
      </c>
      <c r="GW341" s="184">
        <v>0</v>
      </c>
      <c r="GX341" s="184"/>
      <c r="GY341" s="184">
        <f ca="1">SUM(OFFSET(GL341,,1):GX341)</f>
        <v>0</v>
      </c>
    </row>
    <row r="342" spans="1:207" s="137" customFormat="1" ht="12" hidden="1" customHeight="1">
      <c r="A342" s="172" t="str">
        <f t="shared" ca="1" si="504"/>
        <v>#hiderow</v>
      </c>
      <c r="B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61">
        <f t="shared" si="505"/>
        <v>1322</v>
      </c>
      <c r="V342" s="186">
        <v>1322</v>
      </c>
      <c r="W342" s="133"/>
      <c r="Y342" s="133"/>
      <c r="Z342" s="133"/>
      <c r="AA342" s="183">
        <f t="shared" si="506"/>
        <v>1322</v>
      </c>
      <c r="AB342" s="183" t="s">
        <v>406</v>
      </c>
      <c r="AC342" s="184"/>
      <c r="AD342" s="184">
        <v>0</v>
      </c>
      <c r="AE342" s="184">
        <v>0</v>
      </c>
      <c r="AF342" s="184">
        <v>0</v>
      </c>
      <c r="AG342" s="184">
        <v>0</v>
      </c>
      <c r="AH342" s="184">
        <v>0</v>
      </c>
      <c r="AI342" s="184">
        <v>0</v>
      </c>
      <c r="AJ342" s="184">
        <v>0</v>
      </c>
      <c r="AK342" s="184">
        <v>0</v>
      </c>
      <c r="AL342" s="184">
        <v>0</v>
      </c>
      <c r="AM342" s="184">
        <v>0</v>
      </c>
      <c r="AN342" s="184">
        <v>0</v>
      </c>
      <c r="AO342" s="184"/>
      <c r="AP342" s="184">
        <f ca="1">SUM(OFFSET(AC342,,1):AO342)</f>
        <v>0</v>
      </c>
      <c r="AQ342" s="185"/>
      <c r="AR342" s="184">
        <v>0</v>
      </c>
      <c r="AS342" s="184">
        <v>0</v>
      </c>
      <c r="AT342" s="184">
        <v>0</v>
      </c>
      <c r="AU342" s="184">
        <v>0</v>
      </c>
      <c r="AV342" s="184">
        <v>0</v>
      </c>
      <c r="AW342" s="184">
        <v>0</v>
      </c>
      <c r="AX342" s="184">
        <v>0</v>
      </c>
      <c r="AY342" s="184">
        <v>0</v>
      </c>
      <c r="AZ342" s="184">
        <v>0</v>
      </c>
      <c r="BA342" s="184">
        <v>0</v>
      </c>
      <c r="BB342" s="184">
        <v>0</v>
      </c>
      <c r="BC342" s="184">
        <v>0</v>
      </c>
      <c r="BD342" s="184"/>
      <c r="BE342" s="184">
        <f ca="1">SUM(OFFSET(AR342,,1):BD342)</f>
        <v>0</v>
      </c>
      <c r="BF342" s="185"/>
      <c r="BG342" s="184">
        <f t="shared" ref="BG342:BR351" ca="1" si="509">OFFSET($AC342,,COLUMN()-COLUMN($BG342))-OFFSET($AR342,,COLUMN()-COLUMN($BG342))</f>
        <v>0</v>
      </c>
      <c r="BH342" s="184">
        <f t="shared" ca="1" si="509"/>
        <v>0</v>
      </c>
      <c r="BI342" s="184">
        <f t="shared" ca="1" si="509"/>
        <v>0</v>
      </c>
      <c r="BJ342" s="184">
        <f t="shared" ca="1" si="509"/>
        <v>0</v>
      </c>
      <c r="BK342" s="184">
        <f t="shared" ca="1" si="509"/>
        <v>0</v>
      </c>
      <c r="BL342" s="184">
        <f t="shared" ca="1" si="509"/>
        <v>0</v>
      </c>
      <c r="BM342" s="184">
        <f t="shared" ca="1" si="509"/>
        <v>0</v>
      </c>
      <c r="BN342" s="184">
        <f t="shared" ca="1" si="509"/>
        <v>0</v>
      </c>
      <c r="BO342" s="184">
        <f t="shared" ca="1" si="509"/>
        <v>0</v>
      </c>
      <c r="BP342" s="184">
        <f t="shared" ca="1" si="509"/>
        <v>0</v>
      </c>
      <c r="BQ342" s="184">
        <f t="shared" ca="1" si="509"/>
        <v>0</v>
      </c>
      <c r="BR342" s="184">
        <f t="shared" ca="1" si="509"/>
        <v>0</v>
      </c>
      <c r="BS342" s="184"/>
      <c r="BT342" s="184">
        <f ca="1">SUM(OFFSET(BG342,,1):BS342)</f>
        <v>0</v>
      </c>
      <c r="BU342" s="185"/>
      <c r="BV342" s="184">
        <v>0</v>
      </c>
      <c r="BW342" s="184">
        <v>0</v>
      </c>
      <c r="BX342" s="184">
        <v>0</v>
      </c>
      <c r="BY342" s="184">
        <v>0</v>
      </c>
      <c r="BZ342" s="184">
        <v>0</v>
      </c>
      <c r="CA342" s="184">
        <v>0</v>
      </c>
      <c r="CB342" s="184">
        <v>0</v>
      </c>
      <c r="CC342" s="184">
        <v>0</v>
      </c>
      <c r="CD342" s="184">
        <v>0</v>
      </c>
      <c r="CE342" s="184">
        <v>0</v>
      </c>
      <c r="CF342" s="184">
        <v>0</v>
      </c>
      <c r="CG342" s="184">
        <v>0</v>
      </c>
      <c r="CH342" s="184"/>
      <c r="CI342" s="184">
        <f ca="1">SUM(OFFSET(BV342,,1):CH342)</f>
        <v>0</v>
      </c>
      <c r="CJ342" s="185"/>
      <c r="CK342" s="184">
        <v>0</v>
      </c>
      <c r="CL342" s="184">
        <v>0</v>
      </c>
      <c r="CM342" s="184">
        <v>0</v>
      </c>
      <c r="CN342" s="184">
        <v>0</v>
      </c>
      <c r="CO342" s="184">
        <v>0</v>
      </c>
      <c r="CP342" s="184">
        <v>0</v>
      </c>
      <c r="CQ342" s="184">
        <v>0</v>
      </c>
      <c r="CR342" s="184">
        <v>0</v>
      </c>
      <c r="CS342" s="184">
        <v>0</v>
      </c>
      <c r="CT342" s="184">
        <v>0</v>
      </c>
      <c r="CU342" s="184">
        <v>0</v>
      </c>
      <c r="CV342" s="184">
        <v>0</v>
      </c>
      <c r="CW342" s="184"/>
      <c r="CX342" s="184">
        <f ca="1">SUM(OFFSET(CK342,,1):CW342)</f>
        <v>0</v>
      </c>
      <c r="CY342" s="185"/>
      <c r="CZ342" s="184">
        <v>0</v>
      </c>
      <c r="DA342" s="184">
        <v>0</v>
      </c>
      <c r="DB342" s="184">
        <v>0</v>
      </c>
      <c r="DC342" s="184">
        <v>0</v>
      </c>
      <c r="DD342" s="184">
        <v>0</v>
      </c>
      <c r="DE342" s="184">
        <v>0</v>
      </c>
      <c r="DF342" s="184">
        <v>0</v>
      </c>
      <c r="DG342" s="184">
        <v>0</v>
      </c>
      <c r="DH342" s="184">
        <v>0</v>
      </c>
      <c r="DI342" s="184">
        <v>0</v>
      </c>
      <c r="DJ342" s="184">
        <v>0</v>
      </c>
      <c r="DK342" s="184">
        <v>0</v>
      </c>
      <c r="DL342" s="184"/>
      <c r="DM342" s="184">
        <f ca="1">SUM(OFFSET(CZ342,,1):DL342)</f>
        <v>0</v>
      </c>
      <c r="DN342" s="185"/>
      <c r="DO342" s="184">
        <v>0</v>
      </c>
      <c r="DP342" s="184">
        <v>0</v>
      </c>
      <c r="DQ342" s="184">
        <v>0</v>
      </c>
      <c r="DR342" s="184">
        <v>0</v>
      </c>
      <c r="DS342" s="184">
        <v>0</v>
      </c>
      <c r="DT342" s="184">
        <v>0</v>
      </c>
      <c r="DU342" s="184">
        <v>0</v>
      </c>
      <c r="DV342" s="184">
        <v>0</v>
      </c>
      <c r="DW342" s="184">
        <v>0</v>
      </c>
      <c r="DX342" s="184">
        <v>0</v>
      </c>
      <c r="DY342" s="184">
        <v>0</v>
      </c>
      <c r="DZ342" s="184">
        <v>0</v>
      </c>
      <c r="EA342" s="184"/>
      <c r="EB342" s="184">
        <f ca="1">SUM(OFFSET(DO342,,1):EA342)</f>
        <v>0</v>
      </c>
      <c r="EC342" s="185"/>
      <c r="ED342" s="184">
        <v>0</v>
      </c>
      <c r="EE342" s="184">
        <v>0</v>
      </c>
      <c r="EF342" s="184">
        <v>0</v>
      </c>
      <c r="EG342" s="184">
        <v>0</v>
      </c>
      <c r="EH342" s="184">
        <v>0</v>
      </c>
      <c r="EI342" s="184">
        <v>0</v>
      </c>
      <c r="EJ342" s="184">
        <v>0</v>
      </c>
      <c r="EK342" s="184">
        <v>0</v>
      </c>
      <c r="EL342" s="184">
        <v>0</v>
      </c>
      <c r="EM342" s="184">
        <v>0</v>
      </c>
      <c r="EN342" s="184">
        <v>0</v>
      </c>
      <c r="EO342" s="184">
        <v>0</v>
      </c>
      <c r="EP342" s="184"/>
      <c r="EQ342" s="184">
        <f ca="1">SUM(OFFSET(ED342,,1):EP342)</f>
        <v>0</v>
      </c>
      <c r="ER342" s="185"/>
      <c r="ES342" s="184">
        <v>0</v>
      </c>
      <c r="ET342" s="184">
        <v>0</v>
      </c>
      <c r="EU342" s="184">
        <v>0</v>
      </c>
      <c r="EV342" s="184">
        <v>0</v>
      </c>
      <c r="EW342" s="184">
        <v>0</v>
      </c>
      <c r="EX342" s="184">
        <v>0</v>
      </c>
      <c r="EY342" s="184">
        <v>0</v>
      </c>
      <c r="EZ342" s="184">
        <v>0</v>
      </c>
      <c r="FA342" s="184">
        <v>0</v>
      </c>
      <c r="FB342" s="184">
        <v>0</v>
      </c>
      <c r="FC342" s="184">
        <v>0</v>
      </c>
      <c r="FD342" s="184">
        <v>0</v>
      </c>
      <c r="FE342" s="184"/>
      <c r="FF342" s="184">
        <f ca="1">SUM(OFFSET(ES342,,1):FE342)</f>
        <v>0</v>
      </c>
      <c r="FG342" s="185"/>
      <c r="FH342" s="184">
        <v>0</v>
      </c>
      <c r="FI342" s="184">
        <v>0</v>
      </c>
      <c r="FJ342" s="184">
        <v>0</v>
      </c>
      <c r="FK342" s="184">
        <v>0</v>
      </c>
      <c r="FL342" s="184">
        <v>0</v>
      </c>
      <c r="FM342" s="184">
        <v>0</v>
      </c>
      <c r="FN342" s="184">
        <v>0</v>
      </c>
      <c r="FO342" s="184">
        <v>0</v>
      </c>
      <c r="FP342" s="184">
        <v>0</v>
      </c>
      <c r="FQ342" s="184">
        <v>0</v>
      </c>
      <c r="FR342" s="184">
        <v>0</v>
      </c>
      <c r="FS342" s="184">
        <v>0</v>
      </c>
      <c r="FT342" s="184"/>
      <c r="FU342" s="184">
        <f ca="1">SUM(OFFSET(FH342,,1):FT342)</f>
        <v>0</v>
      </c>
      <c r="FV342" s="185"/>
      <c r="FW342" s="184">
        <v>0</v>
      </c>
      <c r="FX342" s="184">
        <v>0</v>
      </c>
      <c r="FY342" s="184">
        <v>0</v>
      </c>
      <c r="FZ342" s="184">
        <v>0</v>
      </c>
      <c r="GA342" s="184">
        <v>0</v>
      </c>
      <c r="GB342" s="184">
        <v>0</v>
      </c>
      <c r="GC342" s="184">
        <v>0</v>
      </c>
      <c r="GD342" s="184">
        <v>0</v>
      </c>
      <c r="GE342" s="184">
        <v>0</v>
      </c>
      <c r="GF342" s="184">
        <v>0</v>
      </c>
      <c r="GG342" s="184">
        <v>0</v>
      </c>
      <c r="GH342" s="184">
        <v>0</v>
      </c>
      <c r="GI342" s="184"/>
      <c r="GJ342" s="184">
        <f ca="1">SUM(OFFSET(FW342,,1):GI342)</f>
        <v>0</v>
      </c>
      <c r="GK342" s="185"/>
      <c r="GL342" s="184">
        <v>0</v>
      </c>
      <c r="GM342" s="184">
        <v>0</v>
      </c>
      <c r="GN342" s="184">
        <v>0</v>
      </c>
      <c r="GO342" s="184">
        <v>0</v>
      </c>
      <c r="GP342" s="184">
        <v>0</v>
      </c>
      <c r="GQ342" s="184">
        <v>0</v>
      </c>
      <c r="GR342" s="184">
        <v>0</v>
      </c>
      <c r="GS342" s="184">
        <v>0</v>
      </c>
      <c r="GT342" s="184">
        <v>0</v>
      </c>
      <c r="GU342" s="184">
        <v>0</v>
      </c>
      <c r="GV342" s="184">
        <v>0</v>
      </c>
      <c r="GW342" s="184">
        <v>0</v>
      </c>
      <c r="GX342" s="184"/>
      <c r="GY342" s="184">
        <f ca="1">SUM(OFFSET(GL342,,1):GX342)</f>
        <v>0</v>
      </c>
    </row>
    <row r="343" spans="1:207" s="137" customFormat="1" ht="12" hidden="1" customHeight="1">
      <c r="A343" s="172" t="str">
        <f t="shared" ca="1" si="504"/>
        <v>#hiderow</v>
      </c>
      <c r="B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61">
        <f t="shared" si="505"/>
        <v>1333</v>
      </c>
      <c r="V343" s="186">
        <v>1333</v>
      </c>
      <c r="W343" s="133"/>
      <c r="Y343" s="133"/>
      <c r="Z343" s="133"/>
      <c r="AA343" s="183">
        <f t="shared" si="506"/>
        <v>1333</v>
      </c>
      <c r="AB343" s="183" t="s">
        <v>407</v>
      </c>
      <c r="AC343" s="184"/>
      <c r="AD343" s="184">
        <v>0</v>
      </c>
      <c r="AE343" s="184">
        <v>0</v>
      </c>
      <c r="AF343" s="184">
        <v>0</v>
      </c>
      <c r="AG343" s="184">
        <v>0</v>
      </c>
      <c r="AH343" s="184">
        <v>0</v>
      </c>
      <c r="AI343" s="184">
        <v>0</v>
      </c>
      <c r="AJ343" s="184">
        <v>0</v>
      </c>
      <c r="AK343" s="184">
        <v>0</v>
      </c>
      <c r="AL343" s="184">
        <v>0</v>
      </c>
      <c r="AM343" s="184">
        <v>0</v>
      </c>
      <c r="AN343" s="184">
        <v>0</v>
      </c>
      <c r="AO343" s="184"/>
      <c r="AP343" s="184">
        <f ca="1">SUM(OFFSET(AC343,,1):AO343)</f>
        <v>0</v>
      </c>
      <c r="AQ343" s="185"/>
      <c r="AR343" s="184">
        <v>0</v>
      </c>
      <c r="AS343" s="184">
        <v>0</v>
      </c>
      <c r="AT343" s="184">
        <v>0</v>
      </c>
      <c r="AU343" s="184">
        <v>0</v>
      </c>
      <c r="AV343" s="184">
        <v>0</v>
      </c>
      <c r="AW343" s="184">
        <v>0</v>
      </c>
      <c r="AX343" s="184">
        <v>0</v>
      </c>
      <c r="AY343" s="184">
        <v>0</v>
      </c>
      <c r="AZ343" s="184">
        <v>0</v>
      </c>
      <c r="BA343" s="184">
        <v>0</v>
      </c>
      <c r="BB343" s="184">
        <v>0</v>
      </c>
      <c r="BC343" s="184">
        <v>0</v>
      </c>
      <c r="BD343" s="184"/>
      <c r="BE343" s="184">
        <f ca="1">SUM(OFFSET(AR343,,1):BD343)</f>
        <v>0</v>
      </c>
      <c r="BF343" s="185"/>
      <c r="BG343" s="184">
        <f t="shared" ca="1" si="509"/>
        <v>0</v>
      </c>
      <c r="BH343" s="184">
        <f t="shared" ca="1" si="509"/>
        <v>0</v>
      </c>
      <c r="BI343" s="184">
        <f t="shared" ca="1" si="509"/>
        <v>0</v>
      </c>
      <c r="BJ343" s="184">
        <f t="shared" ca="1" si="509"/>
        <v>0</v>
      </c>
      <c r="BK343" s="184">
        <f t="shared" ca="1" si="509"/>
        <v>0</v>
      </c>
      <c r="BL343" s="184">
        <f t="shared" ca="1" si="509"/>
        <v>0</v>
      </c>
      <c r="BM343" s="184">
        <f t="shared" ca="1" si="509"/>
        <v>0</v>
      </c>
      <c r="BN343" s="184">
        <f t="shared" ca="1" si="509"/>
        <v>0</v>
      </c>
      <c r="BO343" s="184">
        <f t="shared" ca="1" si="509"/>
        <v>0</v>
      </c>
      <c r="BP343" s="184">
        <f t="shared" ca="1" si="509"/>
        <v>0</v>
      </c>
      <c r="BQ343" s="184">
        <f t="shared" ca="1" si="509"/>
        <v>0</v>
      </c>
      <c r="BR343" s="184">
        <f t="shared" ca="1" si="509"/>
        <v>0</v>
      </c>
      <c r="BS343" s="184"/>
      <c r="BT343" s="184">
        <f ca="1">SUM(OFFSET(BG343,,1):BS343)</f>
        <v>0</v>
      </c>
      <c r="BU343" s="185"/>
      <c r="BV343" s="184">
        <v>0</v>
      </c>
      <c r="BW343" s="184">
        <v>0</v>
      </c>
      <c r="BX343" s="184">
        <v>0</v>
      </c>
      <c r="BY343" s="184">
        <v>0</v>
      </c>
      <c r="BZ343" s="184">
        <v>0</v>
      </c>
      <c r="CA343" s="184">
        <v>0</v>
      </c>
      <c r="CB343" s="184">
        <v>0</v>
      </c>
      <c r="CC343" s="184">
        <v>0</v>
      </c>
      <c r="CD343" s="184">
        <v>0</v>
      </c>
      <c r="CE343" s="184">
        <v>0</v>
      </c>
      <c r="CF343" s="184">
        <v>0</v>
      </c>
      <c r="CG343" s="184">
        <v>0</v>
      </c>
      <c r="CH343" s="184"/>
      <c r="CI343" s="184">
        <f ca="1">SUM(OFFSET(BV343,,1):CH343)</f>
        <v>0</v>
      </c>
      <c r="CJ343" s="185"/>
      <c r="CK343" s="184">
        <v>0</v>
      </c>
      <c r="CL343" s="184">
        <v>0</v>
      </c>
      <c r="CM343" s="184">
        <v>0</v>
      </c>
      <c r="CN343" s="184">
        <v>0</v>
      </c>
      <c r="CO343" s="184">
        <v>0</v>
      </c>
      <c r="CP343" s="184">
        <v>0</v>
      </c>
      <c r="CQ343" s="184">
        <v>0</v>
      </c>
      <c r="CR343" s="184">
        <v>0</v>
      </c>
      <c r="CS343" s="184">
        <v>0</v>
      </c>
      <c r="CT343" s="184">
        <v>0</v>
      </c>
      <c r="CU343" s="184">
        <v>0</v>
      </c>
      <c r="CV343" s="184">
        <v>0</v>
      </c>
      <c r="CW343" s="184"/>
      <c r="CX343" s="184">
        <f ca="1">SUM(OFFSET(CK343,,1):CW343)</f>
        <v>0</v>
      </c>
      <c r="CY343" s="185"/>
      <c r="CZ343" s="184">
        <v>0</v>
      </c>
      <c r="DA343" s="184">
        <v>0</v>
      </c>
      <c r="DB343" s="184">
        <v>0</v>
      </c>
      <c r="DC343" s="184">
        <v>0</v>
      </c>
      <c r="DD343" s="184">
        <v>0</v>
      </c>
      <c r="DE343" s="184">
        <v>0</v>
      </c>
      <c r="DF343" s="184">
        <v>0</v>
      </c>
      <c r="DG343" s="184">
        <v>0</v>
      </c>
      <c r="DH343" s="184">
        <v>0</v>
      </c>
      <c r="DI343" s="184">
        <v>0</v>
      </c>
      <c r="DJ343" s="184">
        <v>0</v>
      </c>
      <c r="DK343" s="184">
        <v>0</v>
      </c>
      <c r="DL343" s="184"/>
      <c r="DM343" s="184">
        <f ca="1">SUM(OFFSET(CZ343,,1):DL343)</f>
        <v>0</v>
      </c>
      <c r="DN343" s="185"/>
      <c r="DO343" s="184">
        <v>0</v>
      </c>
      <c r="DP343" s="184">
        <v>0</v>
      </c>
      <c r="DQ343" s="184">
        <v>0</v>
      </c>
      <c r="DR343" s="184">
        <v>0</v>
      </c>
      <c r="DS343" s="184">
        <v>0</v>
      </c>
      <c r="DT343" s="184">
        <v>0</v>
      </c>
      <c r="DU343" s="184">
        <v>0</v>
      </c>
      <c r="DV343" s="184">
        <v>0</v>
      </c>
      <c r="DW343" s="184">
        <v>0</v>
      </c>
      <c r="DX343" s="184">
        <v>0</v>
      </c>
      <c r="DY343" s="184">
        <v>0</v>
      </c>
      <c r="DZ343" s="184">
        <v>0</v>
      </c>
      <c r="EA343" s="184"/>
      <c r="EB343" s="184">
        <f ca="1">SUM(OFFSET(DO343,,1):EA343)</f>
        <v>0</v>
      </c>
      <c r="EC343" s="185"/>
      <c r="ED343" s="184">
        <v>0</v>
      </c>
      <c r="EE343" s="184">
        <v>0</v>
      </c>
      <c r="EF343" s="184">
        <v>0</v>
      </c>
      <c r="EG343" s="184">
        <v>0</v>
      </c>
      <c r="EH343" s="184">
        <v>0</v>
      </c>
      <c r="EI343" s="184">
        <v>0</v>
      </c>
      <c r="EJ343" s="184">
        <v>0</v>
      </c>
      <c r="EK343" s="184">
        <v>0</v>
      </c>
      <c r="EL343" s="184">
        <v>0</v>
      </c>
      <c r="EM343" s="184">
        <v>0</v>
      </c>
      <c r="EN343" s="184">
        <v>0</v>
      </c>
      <c r="EO343" s="184">
        <v>0</v>
      </c>
      <c r="EP343" s="184"/>
      <c r="EQ343" s="184">
        <f ca="1">SUM(OFFSET(ED343,,1):EP343)</f>
        <v>0</v>
      </c>
      <c r="ER343" s="185"/>
      <c r="ES343" s="184">
        <v>0</v>
      </c>
      <c r="ET343" s="184">
        <v>0</v>
      </c>
      <c r="EU343" s="184">
        <v>0</v>
      </c>
      <c r="EV343" s="184">
        <v>0</v>
      </c>
      <c r="EW343" s="184">
        <v>0</v>
      </c>
      <c r="EX343" s="184">
        <v>0</v>
      </c>
      <c r="EY343" s="184">
        <v>0</v>
      </c>
      <c r="EZ343" s="184">
        <v>0</v>
      </c>
      <c r="FA343" s="184">
        <v>0</v>
      </c>
      <c r="FB343" s="184">
        <v>0</v>
      </c>
      <c r="FC343" s="184">
        <v>0</v>
      </c>
      <c r="FD343" s="184">
        <v>0</v>
      </c>
      <c r="FE343" s="184"/>
      <c r="FF343" s="184">
        <f ca="1">SUM(OFFSET(ES343,,1):FE343)</f>
        <v>0</v>
      </c>
      <c r="FG343" s="185"/>
      <c r="FH343" s="184">
        <v>0</v>
      </c>
      <c r="FI343" s="184">
        <v>0</v>
      </c>
      <c r="FJ343" s="184">
        <v>0</v>
      </c>
      <c r="FK343" s="184">
        <v>0</v>
      </c>
      <c r="FL343" s="184">
        <v>0</v>
      </c>
      <c r="FM343" s="184">
        <v>0</v>
      </c>
      <c r="FN343" s="184">
        <v>0</v>
      </c>
      <c r="FO343" s="184">
        <v>0</v>
      </c>
      <c r="FP343" s="184">
        <v>0</v>
      </c>
      <c r="FQ343" s="184">
        <v>0</v>
      </c>
      <c r="FR343" s="184">
        <v>0</v>
      </c>
      <c r="FS343" s="184">
        <v>0</v>
      </c>
      <c r="FT343" s="184"/>
      <c r="FU343" s="184">
        <f ca="1">SUM(OFFSET(FH343,,1):FT343)</f>
        <v>0</v>
      </c>
      <c r="FV343" s="185"/>
      <c r="FW343" s="184">
        <v>0</v>
      </c>
      <c r="FX343" s="184">
        <v>0</v>
      </c>
      <c r="FY343" s="184">
        <v>0</v>
      </c>
      <c r="FZ343" s="184">
        <v>0</v>
      </c>
      <c r="GA343" s="184">
        <v>0</v>
      </c>
      <c r="GB343" s="184">
        <v>0</v>
      </c>
      <c r="GC343" s="184">
        <v>0</v>
      </c>
      <c r="GD343" s="184">
        <v>0</v>
      </c>
      <c r="GE343" s="184">
        <v>0</v>
      </c>
      <c r="GF343" s="184">
        <v>0</v>
      </c>
      <c r="GG343" s="184">
        <v>0</v>
      </c>
      <c r="GH343" s="184">
        <v>0</v>
      </c>
      <c r="GI343" s="184"/>
      <c r="GJ343" s="184">
        <f ca="1">SUM(OFFSET(FW343,,1):GI343)</f>
        <v>0</v>
      </c>
      <c r="GK343" s="185"/>
      <c r="GL343" s="184">
        <v>0</v>
      </c>
      <c r="GM343" s="184">
        <v>0</v>
      </c>
      <c r="GN343" s="184">
        <v>0</v>
      </c>
      <c r="GO343" s="184">
        <v>0</v>
      </c>
      <c r="GP343" s="184">
        <v>0</v>
      </c>
      <c r="GQ343" s="184">
        <v>0</v>
      </c>
      <c r="GR343" s="184">
        <v>0</v>
      </c>
      <c r="GS343" s="184">
        <v>0</v>
      </c>
      <c r="GT343" s="184">
        <v>0</v>
      </c>
      <c r="GU343" s="184">
        <v>0</v>
      </c>
      <c r="GV343" s="184">
        <v>0</v>
      </c>
      <c r="GW343" s="184">
        <v>0</v>
      </c>
      <c r="GX343" s="184"/>
      <c r="GY343" s="184">
        <f ca="1">SUM(OFFSET(GL343,,1):GX343)</f>
        <v>0</v>
      </c>
    </row>
    <row r="344" spans="1:207" s="137" customFormat="1" ht="12" hidden="1" customHeight="1">
      <c r="A344" s="172" t="str">
        <f t="shared" ca="1" si="504"/>
        <v>#hiderow</v>
      </c>
      <c r="B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61">
        <f t="shared" si="505"/>
        <v>1340</v>
      </c>
      <c r="V344" s="186">
        <v>1340</v>
      </c>
      <c r="W344" s="133"/>
      <c r="Y344" s="133"/>
      <c r="Z344" s="133"/>
      <c r="AA344" s="183">
        <f t="shared" si="506"/>
        <v>1340</v>
      </c>
      <c r="AB344" s="183" t="s">
        <v>408</v>
      </c>
      <c r="AC344" s="184"/>
      <c r="AD344" s="184">
        <v>0</v>
      </c>
      <c r="AE344" s="184">
        <v>0</v>
      </c>
      <c r="AF344" s="184">
        <v>0</v>
      </c>
      <c r="AG344" s="184">
        <v>0</v>
      </c>
      <c r="AH344" s="184">
        <v>0</v>
      </c>
      <c r="AI344" s="184">
        <v>0</v>
      </c>
      <c r="AJ344" s="184">
        <v>0</v>
      </c>
      <c r="AK344" s="184">
        <v>0</v>
      </c>
      <c r="AL344" s="184">
        <v>0</v>
      </c>
      <c r="AM344" s="184">
        <v>0</v>
      </c>
      <c r="AN344" s="184">
        <v>0</v>
      </c>
      <c r="AO344" s="184"/>
      <c r="AP344" s="184">
        <f ca="1">SUM(OFFSET(AC344,,1):AO344)</f>
        <v>0</v>
      </c>
      <c r="AQ344" s="185"/>
      <c r="AR344" s="184">
        <v>0</v>
      </c>
      <c r="AS344" s="184">
        <v>0</v>
      </c>
      <c r="AT344" s="184">
        <v>0</v>
      </c>
      <c r="AU344" s="184">
        <v>0</v>
      </c>
      <c r="AV344" s="184">
        <v>0</v>
      </c>
      <c r="AW344" s="184">
        <v>0</v>
      </c>
      <c r="AX344" s="184">
        <v>0</v>
      </c>
      <c r="AY344" s="184">
        <v>0</v>
      </c>
      <c r="AZ344" s="184">
        <v>0</v>
      </c>
      <c r="BA344" s="184">
        <v>0</v>
      </c>
      <c r="BB344" s="184">
        <v>0</v>
      </c>
      <c r="BC344" s="184">
        <v>0</v>
      </c>
      <c r="BD344" s="184"/>
      <c r="BE344" s="184">
        <f ca="1">SUM(OFFSET(AR344,,1):BD344)</f>
        <v>0</v>
      </c>
      <c r="BF344" s="185"/>
      <c r="BG344" s="184">
        <f t="shared" ca="1" si="509"/>
        <v>0</v>
      </c>
      <c r="BH344" s="184">
        <f t="shared" ca="1" si="509"/>
        <v>0</v>
      </c>
      <c r="BI344" s="184">
        <f t="shared" ca="1" si="509"/>
        <v>0</v>
      </c>
      <c r="BJ344" s="184">
        <f t="shared" ca="1" si="509"/>
        <v>0</v>
      </c>
      <c r="BK344" s="184">
        <f t="shared" ca="1" si="509"/>
        <v>0</v>
      </c>
      <c r="BL344" s="184">
        <f t="shared" ca="1" si="509"/>
        <v>0</v>
      </c>
      <c r="BM344" s="184">
        <f t="shared" ca="1" si="509"/>
        <v>0</v>
      </c>
      <c r="BN344" s="184">
        <f t="shared" ca="1" si="509"/>
        <v>0</v>
      </c>
      <c r="BO344" s="184">
        <f t="shared" ca="1" si="509"/>
        <v>0</v>
      </c>
      <c r="BP344" s="184">
        <f t="shared" ca="1" si="509"/>
        <v>0</v>
      </c>
      <c r="BQ344" s="184">
        <f t="shared" ca="1" si="509"/>
        <v>0</v>
      </c>
      <c r="BR344" s="184">
        <f t="shared" ca="1" si="509"/>
        <v>0</v>
      </c>
      <c r="BS344" s="184"/>
      <c r="BT344" s="184">
        <f ca="1">SUM(OFFSET(BG344,,1):BS344)</f>
        <v>0</v>
      </c>
      <c r="BU344" s="185"/>
      <c r="BV344" s="184">
        <v>0</v>
      </c>
      <c r="BW344" s="184">
        <v>0</v>
      </c>
      <c r="BX344" s="184">
        <v>0</v>
      </c>
      <c r="BY344" s="184">
        <v>0</v>
      </c>
      <c r="BZ344" s="184">
        <v>0</v>
      </c>
      <c r="CA344" s="184">
        <v>0</v>
      </c>
      <c r="CB344" s="184">
        <v>0</v>
      </c>
      <c r="CC344" s="184">
        <v>0</v>
      </c>
      <c r="CD344" s="184">
        <v>0</v>
      </c>
      <c r="CE344" s="184">
        <v>0</v>
      </c>
      <c r="CF344" s="184">
        <v>0</v>
      </c>
      <c r="CG344" s="184">
        <v>0</v>
      </c>
      <c r="CH344" s="184"/>
      <c r="CI344" s="184">
        <f ca="1">SUM(OFFSET(BV344,,1):CH344)</f>
        <v>0</v>
      </c>
      <c r="CJ344" s="185"/>
      <c r="CK344" s="184">
        <v>0</v>
      </c>
      <c r="CL344" s="184">
        <v>0</v>
      </c>
      <c r="CM344" s="184">
        <v>0</v>
      </c>
      <c r="CN344" s="184">
        <v>0</v>
      </c>
      <c r="CO344" s="184">
        <v>0</v>
      </c>
      <c r="CP344" s="184">
        <v>0</v>
      </c>
      <c r="CQ344" s="184">
        <v>0</v>
      </c>
      <c r="CR344" s="184">
        <v>0</v>
      </c>
      <c r="CS344" s="184">
        <v>0</v>
      </c>
      <c r="CT344" s="184">
        <v>0</v>
      </c>
      <c r="CU344" s="184">
        <v>0</v>
      </c>
      <c r="CV344" s="184">
        <v>0</v>
      </c>
      <c r="CW344" s="184"/>
      <c r="CX344" s="184">
        <f ca="1">SUM(OFFSET(CK344,,1):CW344)</f>
        <v>0</v>
      </c>
      <c r="CY344" s="185"/>
      <c r="CZ344" s="184">
        <v>0</v>
      </c>
      <c r="DA344" s="184">
        <v>0</v>
      </c>
      <c r="DB344" s="184">
        <v>0</v>
      </c>
      <c r="DC344" s="184">
        <v>0</v>
      </c>
      <c r="DD344" s="184">
        <v>0</v>
      </c>
      <c r="DE344" s="184">
        <v>0</v>
      </c>
      <c r="DF344" s="184">
        <v>0</v>
      </c>
      <c r="DG344" s="184">
        <v>0</v>
      </c>
      <c r="DH344" s="184">
        <v>0</v>
      </c>
      <c r="DI344" s="184">
        <v>0</v>
      </c>
      <c r="DJ344" s="184">
        <v>0</v>
      </c>
      <c r="DK344" s="184">
        <v>0</v>
      </c>
      <c r="DL344" s="184"/>
      <c r="DM344" s="184">
        <f ca="1">SUM(OFFSET(CZ344,,1):DL344)</f>
        <v>0</v>
      </c>
      <c r="DN344" s="185"/>
      <c r="DO344" s="184">
        <v>0</v>
      </c>
      <c r="DP344" s="184">
        <v>0</v>
      </c>
      <c r="DQ344" s="184">
        <v>0</v>
      </c>
      <c r="DR344" s="184">
        <v>0</v>
      </c>
      <c r="DS344" s="184">
        <v>0</v>
      </c>
      <c r="DT344" s="184">
        <v>0</v>
      </c>
      <c r="DU344" s="184">
        <v>0</v>
      </c>
      <c r="DV344" s="184">
        <v>0</v>
      </c>
      <c r="DW344" s="184">
        <v>0</v>
      </c>
      <c r="DX344" s="184">
        <v>0</v>
      </c>
      <c r="DY344" s="184">
        <v>0</v>
      </c>
      <c r="DZ344" s="184">
        <v>0</v>
      </c>
      <c r="EA344" s="184"/>
      <c r="EB344" s="184">
        <f ca="1">SUM(OFFSET(DO344,,1):EA344)</f>
        <v>0</v>
      </c>
      <c r="EC344" s="185"/>
      <c r="ED344" s="184">
        <v>0</v>
      </c>
      <c r="EE344" s="184">
        <v>0</v>
      </c>
      <c r="EF344" s="184">
        <v>0</v>
      </c>
      <c r="EG344" s="184">
        <v>0</v>
      </c>
      <c r="EH344" s="184">
        <v>0</v>
      </c>
      <c r="EI344" s="184">
        <v>0</v>
      </c>
      <c r="EJ344" s="184">
        <v>0</v>
      </c>
      <c r="EK344" s="184">
        <v>0</v>
      </c>
      <c r="EL344" s="184">
        <v>0</v>
      </c>
      <c r="EM344" s="184">
        <v>0</v>
      </c>
      <c r="EN344" s="184">
        <v>0</v>
      </c>
      <c r="EO344" s="184">
        <v>0</v>
      </c>
      <c r="EP344" s="184"/>
      <c r="EQ344" s="184">
        <f ca="1">SUM(OFFSET(ED344,,1):EP344)</f>
        <v>0</v>
      </c>
      <c r="ER344" s="185"/>
      <c r="ES344" s="184">
        <v>0</v>
      </c>
      <c r="ET344" s="184">
        <v>0</v>
      </c>
      <c r="EU344" s="184">
        <v>0</v>
      </c>
      <c r="EV344" s="184">
        <v>0</v>
      </c>
      <c r="EW344" s="184">
        <v>0</v>
      </c>
      <c r="EX344" s="184">
        <v>0</v>
      </c>
      <c r="EY344" s="184">
        <v>0</v>
      </c>
      <c r="EZ344" s="184">
        <v>0</v>
      </c>
      <c r="FA344" s="184">
        <v>0</v>
      </c>
      <c r="FB344" s="184">
        <v>0</v>
      </c>
      <c r="FC344" s="184">
        <v>0</v>
      </c>
      <c r="FD344" s="184">
        <v>0</v>
      </c>
      <c r="FE344" s="184"/>
      <c r="FF344" s="184">
        <f ca="1">SUM(OFFSET(ES344,,1):FE344)</f>
        <v>0</v>
      </c>
      <c r="FG344" s="185"/>
      <c r="FH344" s="184">
        <v>0</v>
      </c>
      <c r="FI344" s="184">
        <v>0</v>
      </c>
      <c r="FJ344" s="184">
        <v>0</v>
      </c>
      <c r="FK344" s="184">
        <v>0</v>
      </c>
      <c r="FL344" s="184">
        <v>0</v>
      </c>
      <c r="FM344" s="184">
        <v>0</v>
      </c>
      <c r="FN344" s="184">
        <v>0</v>
      </c>
      <c r="FO344" s="184">
        <v>0</v>
      </c>
      <c r="FP344" s="184">
        <v>0</v>
      </c>
      <c r="FQ344" s="184">
        <v>0</v>
      </c>
      <c r="FR344" s="184">
        <v>0</v>
      </c>
      <c r="FS344" s="184">
        <v>0</v>
      </c>
      <c r="FT344" s="184"/>
      <c r="FU344" s="184">
        <f ca="1">SUM(OFFSET(FH344,,1):FT344)</f>
        <v>0</v>
      </c>
      <c r="FV344" s="185"/>
      <c r="FW344" s="184">
        <v>0</v>
      </c>
      <c r="FX344" s="184">
        <v>0</v>
      </c>
      <c r="FY344" s="184">
        <v>0</v>
      </c>
      <c r="FZ344" s="184">
        <v>0</v>
      </c>
      <c r="GA344" s="184">
        <v>0</v>
      </c>
      <c r="GB344" s="184">
        <v>0</v>
      </c>
      <c r="GC344" s="184">
        <v>0</v>
      </c>
      <c r="GD344" s="184">
        <v>0</v>
      </c>
      <c r="GE344" s="184">
        <v>0</v>
      </c>
      <c r="GF344" s="184">
        <v>0</v>
      </c>
      <c r="GG344" s="184">
        <v>0</v>
      </c>
      <c r="GH344" s="184">
        <v>0</v>
      </c>
      <c r="GI344" s="184"/>
      <c r="GJ344" s="184">
        <f ca="1">SUM(OFFSET(FW344,,1):GI344)</f>
        <v>0</v>
      </c>
      <c r="GK344" s="185"/>
      <c r="GL344" s="184">
        <v>0</v>
      </c>
      <c r="GM344" s="184">
        <v>0</v>
      </c>
      <c r="GN344" s="184">
        <v>0</v>
      </c>
      <c r="GO344" s="184">
        <v>0</v>
      </c>
      <c r="GP344" s="184">
        <v>0</v>
      </c>
      <c r="GQ344" s="184">
        <v>0</v>
      </c>
      <c r="GR344" s="184">
        <v>0</v>
      </c>
      <c r="GS344" s="184">
        <v>0</v>
      </c>
      <c r="GT344" s="184">
        <v>0</v>
      </c>
      <c r="GU344" s="184">
        <v>0</v>
      </c>
      <c r="GV344" s="184">
        <v>0</v>
      </c>
      <c r="GW344" s="184">
        <v>0</v>
      </c>
      <c r="GX344" s="184"/>
      <c r="GY344" s="184">
        <f ca="1">SUM(OFFSET(GL344,,1):GX344)</f>
        <v>0</v>
      </c>
    </row>
    <row r="345" spans="1:207" s="137" customFormat="1" ht="12" hidden="1" customHeight="1">
      <c r="A345" s="172" t="str">
        <f t="shared" ca="1" si="504"/>
        <v>#hiderow</v>
      </c>
      <c r="B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61">
        <f t="shared" si="505"/>
        <v>1350</v>
      </c>
      <c r="V345" s="186">
        <v>1350</v>
      </c>
      <c r="W345" s="133"/>
      <c r="Y345" s="133"/>
      <c r="Z345" s="133"/>
      <c r="AA345" s="183">
        <f t="shared" si="506"/>
        <v>1350</v>
      </c>
      <c r="AB345" s="183" t="s">
        <v>409</v>
      </c>
      <c r="AC345" s="184"/>
      <c r="AD345" s="184">
        <v>0</v>
      </c>
      <c r="AE345" s="184">
        <v>0</v>
      </c>
      <c r="AF345" s="184">
        <v>0</v>
      </c>
      <c r="AG345" s="184">
        <v>0</v>
      </c>
      <c r="AH345" s="184">
        <v>0</v>
      </c>
      <c r="AI345" s="184">
        <v>0</v>
      </c>
      <c r="AJ345" s="184">
        <v>0</v>
      </c>
      <c r="AK345" s="184">
        <v>0</v>
      </c>
      <c r="AL345" s="184">
        <v>0</v>
      </c>
      <c r="AM345" s="184">
        <v>0</v>
      </c>
      <c r="AN345" s="184">
        <v>0</v>
      </c>
      <c r="AO345" s="184"/>
      <c r="AP345" s="184">
        <f ca="1">SUM(OFFSET(AC345,,1):AO345)</f>
        <v>0</v>
      </c>
      <c r="AQ345" s="185"/>
      <c r="AR345" s="184">
        <v>0</v>
      </c>
      <c r="AS345" s="184">
        <v>0</v>
      </c>
      <c r="AT345" s="184">
        <v>0</v>
      </c>
      <c r="AU345" s="184">
        <v>0</v>
      </c>
      <c r="AV345" s="184">
        <v>0</v>
      </c>
      <c r="AW345" s="184">
        <v>0</v>
      </c>
      <c r="AX345" s="184">
        <v>0</v>
      </c>
      <c r="AY345" s="184">
        <v>0</v>
      </c>
      <c r="AZ345" s="184">
        <v>0</v>
      </c>
      <c r="BA345" s="184">
        <v>0</v>
      </c>
      <c r="BB345" s="184">
        <v>0</v>
      </c>
      <c r="BC345" s="184">
        <v>0</v>
      </c>
      <c r="BD345" s="184"/>
      <c r="BE345" s="184">
        <f ca="1">SUM(OFFSET(AR345,,1):BD345)</f>
        <v>0</v>
      </c>
      <c r="BF345" s="185"/>
      <c r="BG345" s="184">
        <f t="shared" ca="1" si="509"/>
        <v>0</v>
      </c>
      <c r="BH345" s="184">
        <f t="shared" ca="1" si="509"/>
        <v>0</v>
      </c>
      <c r="BI345" s="184">
        <f t="shared" ca="1" si="509"/>
        <v>0</v>
      </c>
      <c r="BJ345" s="184">
        <f t="shared" ca="1" si="509"/>
        <v>0</v>
      </c>
      <c r="BK345" s="184">
        <f t="shared" ca="1" si="509"/>
        <v>0</v>
      </c>
      <c r="BL345" s="184">
        <f t="shared" ca="1" si="509"/>
        <v>0</v>
      </c>
      <c r="BM345" s="184">
        <f t="shared" ca="1" si="509"/>
        <v>0</v>
      </c>
      <c r="BN345" s="184">
        <f t="shared" ca="1" si="509"/>
        <v>0</v>
      </c>
      <c r="BO345" s="184">
        <f t="shared" ca="1" si="509"/>
        <v>0</v>
      </c>
      <c r="BP345" s="184">
        <f t="shared" ca="1" si="509"/>
        <v>0</v>
      </c>
      <c r="BQ345" s="184">
        <f t="shared" ca="1" si="509"/>
        <v>0</v>
      </c>
      <c r="BR345" s="184">
        <f t="shared" ca="1" si="509"/>
        <v>0</v>
      </c>
      <c r="BS345" s="184"/>
      <c r="BT345" s="184">
        <f ca="1">SUM(OFFSET(BG345,,1):BS345)</f>
        <v>0</v>
      </c>
      <c r="BU345" s="185"/>
      <c r="BV345" s="184">
        <v>0</v>
      </c>
      <c r="BW345" s="184">
        <v>0</v>
      </c>
      <c r="BX345" s="184">
        <v>0</v>
      </c>
      <c r="BY345" s="184">
        <v>0</v>
      </c>
      <c r="BZ345" s="184">
        <v>0</v>
      </c>
      <c r="CA345" s="184">
        <v>0</v>
      </c>
      <c r="CB345" s="184">
        <v>0</v>
      </c>
      <c r="CC345" s="184">
        <v>0</v>
      </c>
      <c r="CD345" s="184">
        <v>0</v>
      </c>
      <c r="CE345" s="184">
        <v>0</v>
      </c>
      <c r="CF345" s="184">
        <v>0</v>
      </c>
      <c r="CG345" s="184">
        <v>0</v>
      </c>
      <c r="CH345" s="184"/>
      <c r="CI345" s="184">
        <f ca="1">SUM(OFFSET(BV345,,1):CH345)</f>
        <v>0</v>
      </c>
      <c r="CJ345" s="185"/>
      <c r="CK345" s="184">
        <v>0</v>
      </c>
      <c r="CL345" s="184">
        <v>0</v>
      </c>
      <c r="CM345" s="184">
        <v>0</v>
      </c>
      <c r="CN345" s="184">
        <v>0</v>
      </c>
      <c r="CO345" s="184">
        <v>0</v>
      </c>
      <c r="CP345" s="184">
        <v>0</v>
      </c>
      <c r="CQ345" s="184">
        <v>0</v>
      </c>
      <c r="CR345" s="184">
        <v>0</v>
      </c>
      <c r="CS345" s="184">
        <v>0</v>
      </c>
      <c r="CT345" s="184">
        <v>0</v>
      </c>
      <c r="CU345" s="184">
        <v>0</v>
      </c>
      <c r="CV345" s="184">
        <v>0</v>
      </c>
      <c r="CW345" s="184"/>
      <c r="CX345" s="184">
        <f ca="1">SUM(OFFSET(CK345,,1):CW345)</f>
        <v>0</v>
      </c>
      <c r="CY345" s="185"/>
      <c r="CZ345" s="184">
        <v>0</v>
      </c>
      <c r="DA345" s="184">
        <v>0</v>
      </c>
      <c r="DB345" s="184">
        <v>0</v>
      </c>
      <c r="DC345" s="184">
        <v>0</v>
      </c>
      <c r="DD345" s="184">
        <v>0</v>
      </c>
      <c r="DE345" s="184">
        <v>0</v>
      </c>
      <c r="DF345" s="184">
        <v>0</v>
      </c>
      <c r="DG345" s="184">
        <v>0</v>
      </c>
      <c r="DH345" s="184">
        <v>0</v>
      </c>
      <c r="DI345" s="184">
        <v>0</v>
      </c>
      <c r="DJ345" s="184">
        <v>0</v>
      </c>
      <c r="DK345" s="184">
        <v>0</v>
      </c>
      <c r="DL345" s="184"/>
      <c r="DM345" s="184">
        <f ca="1">SUM(OFFSET(CZ345,,1):DL345)</f>
        <v>0</v>
      </c>
      <c r="DN345" s="185"/>
      <c r="DO345" s="184">
        <v>0</v>
      </c>
      <c r="DP345" s="184">
        <v>0</v>
      </c>
      <c r="DQ345" s="184">
        <v>0</v>
      </c>
      <c r="DR345" s="184">
        <v>0</v>
      </c>
      <c r="DS345" s="184">
        <v>0</v>
      </c>
      <c r="DT345" s="184">
        <v>0</v>
      </c>
      <c r="DU345" s="184">
        <v>0</v>
      </c>
      <c r="DV345" s="184">
        <v>0</v>
      </c>
      <c r="DW345" s="184">
        <v>0</v>
      </c>
      <c r="DX345" s="184">
        <v>0</v>
      </c>
      <c r="DY345" s="184">
        <v>0</v>
      </c>
      <c r="DZ345" s="184">
        <v>0</v>
      </c>
      <c r="EA345" s="184"/>
      <c r="EB345" s="184">
        <f ca="1">SUM(OFFSET(DO345,,1):EA345)</f>
        <v>0</v>
      </c>
      <c r="EC345" s="185"/>
      <c r="ED345" s="184">
        <v>0</v>
      </c>
      <c r="EE345" s="184">
        <v>0</v>
      </c>
      <c r="EF345" s="184">
        <v>0</v>
      </c>
      <c r="EG345" s="184">
        <v>0</v>
      </c>
      <c r="EH345" s="184">
        <v>0</v>
      </c>
      <c r="EI345" s="184">
        <v>0</v>
      </c>
      <c r="EJ345" s="184">
        <v>0</v>
      </c>
      <c r="EK345" s="184">
        <v>0</v>
      </c>
      <c r="EL345" s="184">
        <v>0</v>
      </c>
      <c r="EM345" s="184">
        <v>0</v>
      </c>
      <c r="EN345" s="184">
        <v>0</v>
      </c>
      <c r="EO345" s="184">
        <v>0</v>
      </c>
      <c r="EP345" s="184"/>
      <c r="EQ345" s="184">
        <f ca="1">SUM(OFFSET(ED345,,1):EP345)</f>
        <v>0</v>
      </c>
      <c r="ER345" s="185"/>
      <c r="ES345" s="184">
        <v>0</v>
      </c>
      <c r="ET345" s="184">
        <v>0</v>
      </c>
      <c r="EU345" s="184">
        <v>0</v>
      </c>
      <c r="EV345" s="184">
        <v>0</v>
      </c>
      <c r="EW345" s="184">
        <v>0</v>
      </c>
      <c r="EX345" s="184">
        <v>0</v>
      </c>
      <c r="EY345" s="184">
        <v>0</v>
      </c>
      <c r="EZ345" s="184">
        <v>0</v>
      </c>
      <c r="FA345" s="184">
        <v>0</v>
      </c>
      <c r="FB345" s="184">
        <v>0</v>
      </c>
      <c r="FC345" s="184">
        <v>0</v>
      </c>
      <c r="FD345" s="184">
        <v>0</v>
      </c>
      <c r="FE345" s="184"/>
      <c r="FF345" s="184">
        <f ca="1">SUM(OFFSET(ES345,,1):FE345)</f>
        <v>0</v>
      </c>
      <c r="FG345" s="185"/>
      <c r="FH345" s="184">
        <v>0</v>
      </c>
      <c r="FI345" s="184">
        <v>0</v>
      </c>
      <c r="FJ345" s="184">
        <v>0</v>
      </c>
      <c r="FK345" s="184">
        <v>0</v>
      </c>
      <c r="FL345" s="184">
        <v>0</v>
      </c>
      <c r="FM345" s="184">
        <v>0</v>
      </c>
      <c r="FN345" s="184">
        <v>0</v>
      </c>
      <c r="FO345" s="184">
        <v>0</v>
      </c>
      <c r="FP345" s="184">
        <v>0</v>
      </c>
      <c r="FQ345" s="184">
        <v>0</v>
      </c>
      <c r="FR345" s="184">
        <v>0</v>
      </c>
      <c r="FS345" s="184">
        <v>0</v>
      </c>
      <c r="FT345" s="184"/>
      <c r="FU345" s="184">
        <f ca="1">SUM(OFFSET(FH345,,1):FT345)</f>
        <v>0</v>
      </c>
      <c r="FV345" s="185"/>
      <c r="FW345" s="184">
        <v>0</v>
      </c>
      <c r="FX345" s="184">
        <v>0</v>
      </c>
      <c r="FY345" s="184">
        <v>0</v>
      </c>
      <c r="FZ345" s="184">
        <v>0</v>
      </c>
      <c r="GA345" s="184">
        <v>0</v>
      </c>
      <c r="GB345" s="184">
        <v>0</v>
      </c>
      <c r="GC345" s="184">
        <v>0</v>
      </c>
      <c r="GD345" s="184">
        <v>0</v>
      </c>
      <c r="GE345" s="184">
        <v>0</v>
      </c>
      <c r="GF345" s="184">
        <v>0</v>
      </c>
      <c r="GG345" s="184">
        <v>0</v>
      </c>
      <c r="GH345" s="184">
        <v>0</v>
      </c>
      <c r="GI345" s="184"/>
      <c r="GJ345" s="184">
        <f ca="1">SUM(OFFSET(FW345,,1):GI345)</f>
        <v>0</v>
      </c>
      <c r="GK345" s="185"/>
      <c r="GL345" s="184">
        <v>0</v>
      </c>
      <c r="GM345" s="184">
        <v>0</v>
      </c>
      <c r="GN345" s="184">
        <v>0</v>
      </c>
      <c r="GO345" s="184">
        <v>0</v>
      </c>
      <c r="GP345" s="184">
        <v>0</v>
      </c>
      <c r="GQ345" s="184">
        <v>0</v>
      </c>
      <c r="GR345" s="184">
        <v>0</v>
      </c>
      <c r="GS345" s="184">
        <v>0</v>
      </c>
      <c r="GT345" s="184">
        <v>0</v>
      </c>
      <c r="GU345" s="184">
        <v>0</v>
      </c>
      <c r="GV345" s="184">
        <v>0</v>
      </c>
      <c r="GW345" s="184">
        <v>0</v>
      </c>
      <c r="GX345" s="184"/>
      <c r="GY345" s="184">
        <f ca="1">SUM(OFFSET(GL345,,1):GX345)</f>
        <v>0</v>
      </c>
    </row>
    <row r="346" spans="1:207" s="137" customFormat="1" ht="12" hidden="1" customHeight="1">
      <c r="A346" s="172" t="str">
        <f t="shared" ca="1" si="504"/>
        <v>#hiderow</v>
      </c>
      <c r="B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61">
        <f t="shared" si="505"/>
        <v>1400</v>
      </c>
      <c r="V346" s="186">
        <v>1400</v>
      </c>
      <c r="W346" s="133"/>
      <c r="Y346" s="133"/>
      <c r="Z346" s="133"/>
      <c r="AA346" s="183">
        <f t="shared" si="506"/>
        <v>1400</v>
      </c>
      <c r="AB346" s="183" t="s">
        <v>410</v>
      </c>
      <c r="AC346" s="184"/>
      <c r="AD346" s="184">
        <v>0</v>
      </c>
      <c r="AE346" s="184">
        <v>0</v>
      </c>
      <c r="AF346" s="184">
        <v>0</v>
      </c>
      <c r="AG346" s="184">
        <v>0</v>
      </c>
      <c r="AH346" s="184">
        <v>0</v>
      </c>
      <c r="AI346" s="184">
        <v>0</v>
      </c>
      <c r="AJ346" s="184">
        <v>0</v>
      </c>
      <c r="AK346" s="184">
        <v>0</v>
      </c>
      <c r="AL346" s="184">
        <v>0</v>
      </c>
      <c r="AM346" s="184">
        <v>0</v>
      </c>
      <c r="AN346" s="184">
        <v>0</v>
      </c>
      <c r="AO346" s="184"/>
      <c r="AP346" s="184">
        <f ca="1">SUM(OFFSET(AC346,,1):AO346)</f>
        <v>0</v>
      </c>
      <c r="AQ346" s="185"/>
      <c r="AR346" s="184">
        <v>0</v>
      </c>
      <c r="AS346" s="184">
        <v>0</v>
      </c>
      <c r="AT346" s="184">
        <v>0</v>
      </c>
      <c r="AU346" s="184">
        <v>0</v>
      </c>
      <c r="AV346" s="184">
        <v>0</v>
      </c>
      <c r="AW346" s="184">
        <v>0</v>
      </c>
      <c r="AX346" s="184">
        <v>0</v>
      </c>
      <c r="AY346" s="184">
        <v>0</v>
      </c>
      <c r="AZ346" s="184">
        <v>0</v>
      </c>
      <c r="BA346" s="184">
        <v>0</v>
      </c>
      <c r="BB346" s="184">
        <v>0</v>
      </c>
      <c r="BC346" s="184">
        <v>0</v>
      </c>
      <c r="BD346" s="184"/>
      <c r="BE346" s="184">
        <f ca="1">SUM(OFFSET(AR346,,1):BD346)</f>
        <v>0</v>
      </c>
      <c r="BF346" s="185"/>
      <c r="BG346" s="184">
        <f t="shared" ca="1" si="509"/>
        <v>0</v>
      </c>
      <c r="BH346" s="184">
        <f t="shared" ca="1" si="509"/>
        <v>0</v>
      </c>
      <c r="BI346" s="184">
        <f t="shared" ca="1" si="509"/>
        <v>0</v>
      </c>
      <c r="BJ346" s="184">
        <f t="shared" ca="1" si="509"/>
        <v>0</v>
      </c>
      <c r="BK346" s="184">
        <f t="shared" ca="1" si="509"/>
        <v>0</v>
      </c>
      <c r="BL346" s="184">
        <f t="shared" ca="1" si="509"/>
        <v>0</v>
      </c>
      <c r="BM346" s="184">
        <f t="shared" ca="1" si="509"/>
        <v>0</v>
      </c>
      <c r="BN346" s="184">
        <f t="shared" ca="1" si="509"/>
        <v>0</v>
      </c>
      <c r="BO346" s="184">
        <f t="shared" ca="1" si="509"/>
        <v>0</v>
      </c>
      <c r="BP346" s="184">
        <f t="shared" ca="1" si="509"/>
        <v>0</v>
      </c>
      <c r="BQ346" s="184">
        <f t="shared" ca="1" si="509"/>
        <v>0</v>
      </c>
      <c r="BR346" s="184">
        <f t="shared" ca="1" si="509"/>
        <v>0</v>
      </c>
      <c r="BS346" s="184"/>
      <c r="BT346" s="184">
        <f ca="1">SUM(OFFSET(BG346,,1):BS346)</f>
        <v>0</v>
      </c>
      <c r="BU346" s="185"/>
      <c r="BV346" s="184">
        <v>0</v>
      </c>
      <c r="BW346" s="184">
        <v>0</v>
      </c>
      <c r="BX346" s="184">
        <v>0</v>
      </c>
      <c r="BY346" s="184">
        <v>0</v>
      </c>
      <c r="BZ346" s="184">
        <v>0</v>
      </c>
      <c r="CA346" s="184">
        <v>0</v>
      </c>
      <c r="CB346" s="184">
        <v>0</v>
      </c>
      <c r="CC346" s="184">
        <v>0</v>
      </c>
      <c r="CD346" s="184">
        <v>0</v>
      </c>
      <c r="CE346" s="184">
        <v>0</v>
      </c>
      <c r="CF346" s="184">
        <v>0</v>
      </c>
      <c r="CG346" s="184">
        <v>0</v>
      </c>
      <c r="CH346" s="184"/>
      <c r="CI346" s="184">
        <f ca="1">SUM(OFFSET(BV346,,1):CH346)</f>
        <v>0</v>
      </c>
      <c r="CJ346" s="185"/>
      <c r="CK346" s="184">
        <v>0</v>
      </c>
      <c r="CL346" s="184">
        <v>0</v>
      </c>
      <c r="CM346" s="184">
        <v>0</v>
      </c>
      <c r="CN346" s="184">
        <v>0</v>
      </c>
      <c r="CO346" s="184">
        <v>0</v>
      </c>
      <c r="CP346" s="184">
        <v>0</v>
      </c>
      <c r="CQ346" s="184">
        <v>0</v>
      </c>
      <c r="CR346" s="184">
        <v>0</v>
      </c>
      <c r="CS346" s="184">
        <v>0</v>
      </c>
      <c r="CT346" s="184">
        <v>0</v>
      </c>
      <c r="CU346" s="184">
        <v>0</v>
      </c>
      <c r="CV346" s="184">
        <v>0</v>
      </c>
      <c r="CW346" s="184"/>
      <c r="CX346" s="184">
        <f ca="1">SUM(OFFSET(CK346,,1):CW346)</f>
        <v>0</v>
      </c>
      <c r="CY346" s="185"/>
      <c r="CZ346" s="184">
        <v>0</v>
      </c>
      <c r="DA346" s="184">
        <v>0</v>
      </c>
      <c r="DB346" s="184">
        <v>0</v>
      </c>
      <c r="DC346" s="184">
        <v>0</v>
      </c>
      <c r="DD346" s="184">
        <v>0</v>
      </c>
      <c r="DE346" s="184">
        <v>0</v>
      </c>
      <c r="DF346" s="184">
        <v>0</v>
      </c>
      <c r="DG346" s="184">
        <v>0</v>
      </c>
      <c r="DH346" s="184">
        <v>0</v>
      </c>
      <c r="DI346" s="184">
        <v>0</v>
      </c>
      <c r="DJ346" s="184">
        <v>0</v>
      </c>
      <c r="DK346" s="184">
        <v>0</v>
      </c>
      <c r="DL346" s="184"/>
      <c r="DM346" s="184">
        <f ca="1">SUM(OFFSET(CZ346,,1):DL346)</f>
        <v>0</v>
      </c>
      <c r="DN346" s="185"/>
      <c r="DO346" s="184">
        <v>0</v>
      </c>
      <c r="DP346" s="184">
        <v>0</v>
      </c>
      <c r="DQ346" s="184">
        <v>0</v>
      </c>
      <c r="DR346" s="184">
        <v>0</v>
      </c>
      <c r="DS346" s="184">
        <v>0</v>
      </c>
      <c r="DT346" s="184">
        <v>0</v>
      </c>
      <c r="DU346" s="184">
        <v>0</v>
      </c>
      <c r="DV346" s="184">
        <v>0</v>
      </c>
      <c r="DW346" s="184">
        <v>0</v>
      </c>
      <c r="DX346" s="184">
        <v>0</v>
      </c>
      <c r="DY346" s="184">
        <v>0</v>
      </c>
      <c r="DZ346" s="184">
        <v>0</v>
      </c>
      <c r="EA346" s="184"/>
      <c r="EB346" s="184">
        <f ca="1">SUM(OFFSET(DO346,,1):EA346)</f>
        <v>0</v>
      </c>
      <c r="EC346" s="185"/>
      <c r="ED346" s="184">
        <v>0</v>
      </c>
      <c r="EE346" s="184">
        <v>0</v>
      </c>
      <c r="EF346" s="184">
        <v>0</v>
      </c>
      <c r="EG346" s="184">
        <v>0</v>
      </c>
      <c r="EH346" s="184">
        <v>0</v>
      </c>
      <c r="EI346" s="184">
        <v>0</v>
      </c>
      <c r="EJ346" s="184">
        <v>0</v>
      </c>
      <c r="EK346" s="184">
        <v>0</v>
      </c>
      <c r="EL346" s="184">
        <v>0</v>
      </c>
      <c r="EM346" s="184">
        <v>0</v>
      </c>
      <c r="EN346" s="184">
        <v>0</v>
      </c>
      <c r="EO346" s="184">
        <v>0</v>
      </c>
      <c r="EP346" s="184"/>
      <c r="EQ346" s="184">
        <f ca="1">SUM(OFFSET(ED346,,1):EP346)</f>
        <v>0</v>
      </c>
      <c r="ER346" s="185"/>
      <c r="ES346" s="184">
        <v>0</v>
      </c>
      <c r="ET346" s="184">
        <v>0</v>
      </c>
      <c r="EU346" s="184">
        <v>0</v>
      </c>
      <c r="EV346" s="184">
        <v>0</v>
      </c>
      <c r="EW346" s="184">
        <v>0</v>
      </c>
      <c r="EX346" s="184">
        <v>0</v>
      </c>
      <c r="EY346" s="184">
        <v>0</v>
      </c>
      <c r="EZ346" s="184">
        <v>0</v>
      </c>
      <c r="FA346" s="184">
        <v>0</v>
      </c>
      <c r="FB346" s="184">
        <v>0</v>
      </c>
      <c r="FC346" s="184">
        <v>0</v>
      </c>
      <c r="FD346" s="184">
        <v>0</v>
      </c>
      <c r="FE346" s="184"/>
      <c r="FF346" s="184">
        <f ca="1">SUM(OFFSET(ES346,,1):FE346)</f>
        <v>0</v>
      </c>
      <c r="FG346" s="185"/>
      <c r="FH346" s="184">
        <v>0</v>
      </c>
      <c r="FI346" s="184">
        <v>0</v>
      </c>
      <c r="FJ346" s="184">
        <v>0</v>
      </c>
      <c r="FK346" s="184">
        <v>0</v>
      </c>
      <c r="FL346" s="184">
        <v>0</v>
      </c>
      <c r="FM346" s="184">
        <v>0</v>
      </c>
      <c r="FN346" s="184">
        <v>0</v>
      </c>
      <c r="FO346" s="184">
        <v>0</v>
      </c>
      <c r="FP346" s="184">
        <v>0</v>
      </c>
      <c r="FQ346" s="184">
        <v>0</v>
      </c>
      <c r="FR346" s="184">
        <v>0</v>
      </c>
      <c r="FS346" s="184">
        <v>0</v>
      </c>
      <c r="FT346" s="184"/>
      <c r="FU346" s="184">
        <f ca="1">SUM(OFFSET(FH346,,1):FT346)</f>
        <v>0</v>
      </c>
      <c r="FV346" s="185"/>
      <c r="FW346" s="184">
        <v>0</v>
      </c>
      <c r="FX346" s="184">
        <v>0</v>
      </c>
      <c r="FY346" s="184">
        <v>0</v>
      </c>
      <c r="FZ346" s="184">
        <v>0</v>
      </c>
      <c r="GA346" s="184">
        <v>0</v>
      </c>
      <c r="GB346" s="184">
        <v>0</v>
      </c>
      <c r="GC346" s="184">
        <v>0</v>
      </c>
      <c r="GD346" s="184">
        <v>0</v>
      </c>
      <c r="GE346" s="184">
        <v>0</v>
      </c>
      <c r="GF346" s="184">
        <v>0</v>
      </c>
      <c r="GG346" s="184">
        <v>0</v>
      </c>
      <c r="GH346" s="184">
        <v>0</v>
      </c>
      <c r="GI346" s="184"/>
      <c r="GJ346" s="184">
        <f ca="1">SUM(OFFSET(FW346,,1):GI346)</f>
        <v>0</v>
      </c>
      <c r="GK346" s="185"/>
      <c r="GL346" s="184">
        <v>0</v>
      </c>
      <c r="GM346" s="184">
        <v>0</v>
      </c>
      <c r="GN346" s="184">
        <v>0</v>
      </c>
      <c r="GO346" s="184">
        <v>0</v>
      </c>
      <c r="GP346" s="184">
        <v>0</v>
      </c>
      <c r="GQ346" s="184">
        <v>0</v>
      </c>
      <c r="GR346" s="184">
        <v>0</v>
      </c>
      <c r="GS346" s="184">
        <v>0</v>
      </c>
      <c r="GT346" s="184">
        <v>0</v>
      </c>
      <c r="GU346" s="184">
        <v>0</v>
      </c>
      <c r="GV346" s="184">
        <v>0</v>
      </c>
      <c r="GW346" s="184">
        <v>0</v>
      </c>
      <c r="GX346" s="184"/>
      <c r="GY346" s="184">
        <f ca="1">SUM(OFFSET(GL346,,1):GX346)</f>
        <v>0</v>
      </c>
    </row>
    <row r="347" spans="1:207" s="137" customFormat="1" ht="12" hidden="1" customHeight="1">
      <c r="A347" s="172" t="str">
        <f t="shared" ca="1" si="504"/>
        <v>#hiderow</v>
      </c>
      <c r="B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61">
        <f t="shared" si="505"/>
        <v>1401</v>
      </c>
      <c r="V347" s="186">
        <v>1401</v>
      </c>
      <c r="W347" s="133"/>
      <c r="Y347" s="133"/>
      <c r="Z347" s="133"/>
      <c r="AA347" s="183">
        <f t="shared" si="506"/>
        <v>1401</v>
      </c>
      <c r="AB347" s="183" t="s">
        <v>411</v>
      </c>
      <c r="AC347" s="184"/>
      <c r="AD347" s="184">
        <v>0</v>
      </c>
      <c r="AE347" s="184">
        <v>0</v>
      </c>
      <c r="AF347" s="184">
        <v>0</v>
      </c>
      <c r="AG347" s="184">
        <v>0</v>
      </c>
      <c r="AH347" s="184">
        <v>0</v>
      </c>
      <c r="AI347" s="184">
        <v>0</v>
      </c>
      <c r="AJ347" s="184">
        <v>0</v>
      </c>
      <c r="AK347" s="184">
        <v>0</v>
      </c>
      <c r="AL347" s="184">
        <v>0</v>
      </c>
      <c r="AM347" s="184">
        <v>0</v>
      </c>
      <c r="AN347" s="184">
        <v>0</v>
      </c>
      <c r="AO347" s="184"/>
      <c r="AP347" s="184">
        <f ca="1">SUM(OFFSET(AC347,,1):AO347)</f>
        <v>0</v>
      </c>
      <c r="AQ347" s="185"/>
      <c r="AR347" s="184">
        <v>0</v>
      </c>
      <c r="AS347" s="184">
        <v>0</v>
      </c>
      <c r="AT347" s="184">
        <v>0</v>
      </c>
      <c r="AU347" s="184">
        <v>0</v>
      </c>
      <c r="AV347" s="184">
        <v>0</v>
      </c>
      <c r="AW347" s="184">
        <v>0</v>
      </c>
      <c r="AX347" s="184">
        <v>0</v>
      </c>
      <c r="AY347" s="184">
        <v>0</v>
      </c>
      <c r="AZ347" s="184">
        <v>0</v>
      </c>
      <c r="BA347" s="184">
        <v>0</v>
      </c>
      <c r="BB347" s="184">
        <v>0</v>
      </c>
      <c r="BC347" s="184">
        <v>0</v>
      </c>
      <c r="BD347" s="184"/>
      <c r="BE347" s="184">
        <f ca="1">SUM(OFFSET(AR347,,1):BD347)</f>
        <v>0</v>
      </c>
      <c r="BF347" s="185"/>
      <c r="BG347" s="184">
        <f t="shared" ca="1" si="509"/>
        <v>0</v>
      </c>
      <c r="BH347" s="184">
        <f t="shared" ca="1" si="509"/>
        <v>0</v>
      </c>
      <c r="BI347" s="184">
        <f t="shared" ca="1" si="509"/>
        <v>0</v>
      </c>
      <c r="BJ347" s="184">
        <f t="shared" ca="1" si="509"/>
        <v>0</v>
      </c>
      <c r="BK347" s="184">
        <f t="shared" ca="1" si="509"/>
        <v>0</v>
      </c>
      <c r="BL347" s="184">
        <f t="shared" ca="1" si="509"/>
        <v>0</v>
      </c>
      <c r="BM347" s="184">
        <f t="shared" ca="1" si="509"/>
        <v>0</v>
      </c>
      <c r="BN347" s="184">
        <f t="shared" ca="1" si="509"/>
        <v>0</v>
      </c>
      <c r="BO347" s="184">
        <f t="shared" ca="1" si="509"/>
        <v>0</v>
      </c>
      <c r="BP347" s="184">
        <f t="shared" ca="1" si="509"/>
        <v>0</v>
      </c>
      <c r="BQ347" s="184">
        <f t="shared" ca="1" si="509"/>
        <v>0</v>
      </c>
      <c r="BR347" s="184">
        <f t="shared" ca="1" si="509"/>
        <v>0</v>
      </c>
      <c r="BS347" s="184"/>
      <c r="BT347" s="184">
        <f ca="1">SUM(OFFSET(BG347,,1):BS347)</f>
        <v>0</v>
      </c>
      <c r="BU347" s="185"/>
      <c r="BV347" s="184">
        <v>0</v>
      </c>
      <c r="BW347" s="184">
        <v>0</v>
      </c>
      <c r="BX347" s="184">
        <v>0</v>
      </c>
      <c r="BY347" s="184">
        <v>0</v>
      </c>
      <c r="BZ347" s="184">
        <v>0</v>
      </c>
      <c r="CA347" s="184">
        <v>0</v>
      </c>
      <c r="CB347" s="184">
        <v>0</v>
      </c>
      <c r="CC347" s="184">
        <v>0</v>
      </c>
      <c r="CD347" s="184">
        <v>0</v>
      </c>
      <c r="CE347" s="184">
        <v>0</v>
      </c>
      <c r="CF347" s="184">
        <v>0</v>
      </c>
      <c r="CG347" s="184">
        <v>0</v>
      </c>
      <c r="CH347" s="184"/>
      <c r="CI347" s="184">
        <f ca="1">SUM(OFFSET(BV347,,1):CH347)</f>
        <v>0</v>
      </c>
      <c r="CJ347" s="185"/>
      <c r="CK347" s="184">
        <v>0</v>
      </c>
      <c r="CL347" s="184">
        <v>0</v>
      </c>
      <c r="CM347" s="184">
        <v>0</v>
      </c>
      <c r="CN347" s="184">
        <v>0</v>
      </c>
      <c r="CO347" s="184">
        <v>0</v>
      </c>
      <c r="CP347" s="184">
        <v>0</v>
      </c>
      <c r="CQ347" s="184">
        <v>0</v>
      </c>
      <c r="CR347" s="184">
        <v>0</v>
      </c>
      <c r="CS347" s="184">
        <v>0</v>
      </c>
      <c r="CT347" s="184">
        <v>0</v>
      </c>
      <c r="CU347" s="184">
        <v>0</v>
      </c>
      <c r="CV347" s="184">
        <v>0</v>
      </c>
      <c r="CW347" s="184"/>
      <c r="CX347" s="184">
        <f ca="1">SUM(OFFSET(CK347,,1):CW347)</f>
        <v>0</v>
      </c>
      <c r="CY347" s="185"/>
      <c r="CZ347" s="184">
        <v>0</v>
      </c>
      <c r="DA347" s="184">
        <v>0</v>
      </c>
      <c r="DB347" s="184">
        <v>0</v>
      </c>
      <c r="DC347" s="184">
        <v>0</v>
      </c>
      <c r="DD347" s="184">
        <v>0</v>
      </c>
      <c r="DE347" s="184">
        <v>0</v>
      </c>
      <c r="DF347" s="184">
        <v>0</v>
      </c>
      <c r="DG347" s="184">
        <v>0</v>
      </c>
      <c r="DH347" s="184">
        <v>0</v>
      </c>
      <c r="DI347" s="184">
        <v>0</v>
      </c>
      <c r="DJ347" s="184">
        <v>0</v>
      </c>
      <c r="DK347" s="184">
        <v>0</v>
      </c>
      <c r="DL347" s="184"/>
      <c r="DM347" s="184">
        <f ca="1">SUM(OFFSET(CZ347,,1):DL347)</f>
        <v>0</v>
      </c>
      <c r="DN347" s="185"/>
      <c r="DO347" s="184">
        <v>0</v>
      </c>
      <c r="DP347" s="184">
        <v>0</v>
      </c>
      <c r="DQ347" s="184">
        <v>0</v>
      </c>
      <c r="DR347" s="184">
        <v>0</v>
      </c>
      <c r="DS347" s="184">
        <v>0</v>
      </c>
      <c r="DT347" s="184">
        <v>0</v>
      </c>
      <c r="DU347" s="184">
        <v>0</v>
      </c>
      <c r="DV347" s="184">
        <v>0</v>
      </c>
      <c r="DW347" s="184">
        <v>0</v>
      </c>
      <c r="DX347" s="184">
        <v>0</v>
      </c>
      <c r="DY347" s="184">
        <v>0</v>
      </c>
      <c r="DZ347" s="184">
        <v>0</v>
      </c>
      <c r="EA347" s="184"/>
      <c r="EB347" s="184">
        <f ca="1">SUM(OFFSET(DO347,,1):EA347)</f>
        <v>0</v>
      </c>
      <c r="EC347" s="185"/>
      <c r="ED347" s="184">
        <v>0</v>
      </c>
      <c r="EE347" s="184">
        <v>0</v>
      </c>
      <c r="EF347" s="184">
        <v>0</v>
      </c>
      <c r="EG347" s="184">
        <v>0</v>
      </c>
      <c r="EH347" s="184">
        <v>0</v>
      </c>
      <c r="EI347" s="184">
        <v>0</v>
      </c>
      <c r="EJ347" s="184">
        <v>0</v>
      </c>
      <c r="EK347" s="184">
        <v>0</v>
      </c>
      <c r="EL347" s="184">
        <v>0</v>
      </c>
      <c r="EM347" s="184">
        <v>0</v>
      </c>
      <c r="EN347" s="184">
        <v>0</v>
      </c>
      <c r="EO347" s="184">
        <v>0</v>
      </c>
      <c r="EP347" s="184"/>
      <c r="EQ347" s="184">
        <f ca="1">SUM(OFFSET(ED347,,1):EP347)</f>
        <v>0</v>
      </c>
      <c r="ER347" s="185"/>
      <c r="ES347" s="184">
        <v>0</v>
      </c>
      <c r="ET347" s="184">
        <v>0</v>
      </c>
      <c r="EU347" s="184">
        <v>0</v>
      </c>
      <c r="EV347" s="184">
        <v>0</v>
      </c>
      <c r="EW347" s="184">
        <v>0</v>
      </c>
      <c r="EX347" s="184">
        <v>0</v>
      </c>
      <c r="EY347" s="184">
        <v>0</v>
      </c>
      <c r="EZ347" s="184">
        <v>0</v>
      </c>
      <c r="FA347" s="184">
        <v>0</v>
      </c>
      <c r="FB347" s="184">
        <v>0</v>
      </c>
      <c r="FC347" s="184">
        <v>0</v>
      </c>
      <c r="FD347" s="184">
        <v>0</v>
      </c>
      <c r="FE347" s="184"/>
      <c r="FF347" s="184">
        <f ca="1">SUM(OFFSET(ES347,,1):FE347)</f>
        <v>0</v>
      </c>
      <c r="FG347" s="185"/>
      <c r="FH347" s="184">
        <v>0</v>
      </c>
      <c r="FI347" s="184">
        <v>0</v>
      </c>
      <c r="FJ347" s="184">
        <v>0</v>
      </c>
      <c r="FK347" s="184">
        <v>0</v>
      </c>
      <c r="FL347" s="184">
        <v>0</v>
      </c>
      <c r="FM347" s="184">
        <v>0</v>
      </c>
      <c r="FN347" s="184">
        <v>0</v>
      </c>
      <c r="FO347" s="184">
        <v>0</v>
      </c>
      <c r="FP347" s="184">
        <v>0</v>
      </c>
      <c r="FQ347" s="184">
        <v>0</v>
      </c>
      <c r="FR347" s="184">
        <v>0</v>
      </c>
      <c r="FS347" s="184">
        <v>0</v>
      </c>
      <c r="FT347" s="184"/>
      <c r="FU347" s="184">
        <f ca="1">SUM(OFFSET(FH347,,1):FT347)</f>
        <v>0</v>
      </c>
      <c r="FV347" s="185"/>
      <c r="FW347" s="184">
        <v>0</v>
      </c>
      <c r="FX347" s="184">
        <v>0</v>
      </c>
      <c r="FY347" s="184">
        <v>0</v>
      </c>
      <c r="FZ347" s="184">
        <v>0</v>
      </c>
      <c r="GA347" s="184">
        <v>0</v>
      </c>
      <c r="GB347" s="184">
        <v>0</v>
      </c>
      <c r="GC347" s="184">
        <v>0</v>
      </c>
      <c r="GD347" s="184">
        <v>0</v>
      </c>
      <c r="GE347" s="184">
        <v>0</v>
      </c>
      <c r="GF347" s="184">
        <v>0</v>
      </c>
      <c r="GG347" s="184">
        <v>0</v>
      </c>
      <c r="GH347" s="184">
        <v>0</v>
      </c>
      <c r="GI347" s="184"/>
      <c r="GJ347" s="184">
        <f ca="1">SUM(OFFSET(FW347,,1):GI347)</f>
        <v>0</v>
      </c>
      <c r="GK347" s="185"/>
      <c r="GL347" s="184">
        <v>0</v>
      </c>
      <c r="GM347" s="184">
        <v>0</v>
      </c>
      <c r="GN347" s="184">
        <v>0</v>
      </c>
      <c r="GO347" s="184">
        <v>0</v>
      </c>
      <c r="GP347" s="184">
        <v>0</v>
      </c>
      <c r="GQ347" s="184">
        <v>0</v>
      </c>
      <c r="GR347" s="184">
        <v>0</v>
      </c>
      <c r="GS347" s="184">
        <v>0</v>
      </c>
      <c r="GT347" s="184">
        <v>0</v>
      </c>
      <c r="GU347" s="184">
        <v>0</v>
      </c>
      <c r="GV347" s="184">
        <v>0</v>
      </c>
      <c r="GW347" s="184">
        <v>0</v>
      </c>
      <c r="GX347" s="184"/>
      <c r="GY347" s="184">
        <f ca="1">SUM(OFFSET(GL347,,1):GX347)</f>
        <v>0</v>
      </c>
    </row>
    <row r="348" spans="1:207" s="137" customFormat="1" ht="12" hidden="1" customHeight="1">
      <c r="A348" s="172" t="str">
        <f t="shared" ca="1" si="504"/>
        <v>#hiderow</v>
      </c>
      <c r="B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61">
        <f t="shared" si="505"/>
        <v>1402</v>
      </c>
      <c r="V348" s="186">
        <v>1402</v>
      </c>
      <c r="W348" s="133"/>
      <c r="Y348" s="133"/>
      <c r="Z348" s="133"/>
      <c r="AA348" s="183">
        <f t="shared" si="506"/>
        <v>1402</v>
      </c>
      <c r="AB348" s="183" t="s">
        <v>412</v>
      </c>
      <c r="AC348" s="184"/>
      <c r="AD348" s="184">
        <v>0</v>
      </c>
      <c r="AE348" s="184">
        <v>0</v>
      </c>
      <c r="AF348" s="184">
        <v>0</v>
      </c>
      <c r="AG348" s="184">
        <v>0</v>
      </c>
      <c r="AH348" s="184">
        <v>0</v>
      </c>
      <c r="AI348" s="184">
        <v>0</v>
      </c>
      <c r="AJ348" s="184">
        <v>0</v>
      </c>
      <c r="AK348" s="184">
        <v>0</v>
      </c>
      <c r="AL348" s="184">
        <v>0</v>
      </c>
      <c r="AM348" s="184">
        <v>0</v>
      </c>
      <c r="AN348" s="184">
        <v>0</v>
      </c>
      <c r="AO348" s="184"/>
      <c r="AP348" s="184">
        <f ca="1">SUM(OFFSET(AC348,,1):AO348)</f>
        <v>0</v>
      </c>
      <c r="AQ348" s="185"/>
      <c r="AR348" s="184">
        <v>0</v>
      </c>
      <c r="AS348" s="184">
        <v>0</v>
      </c>
      <c r="AT348" s="184">
        <v>0</v>
      </c>
      <c r="AU348" s="184">
        <v>0</v>
      </c>
      <c r="AV348" s="184">
        <v>0</v>
      </c>
      <c r="AW348" s="184">
        <v>0</v>
      </c>
      <c r="AX348" s="184">
        <v>0</v>
      </c>
      <c r="AY348" s="184">
        <v>0</v>
      </c>
      <c r="AZ348" s="184">
        <v>0</v>
      </c>
      <c r="BA348" s="184">
        <v>0</v>
      </c>
      <c r="BB348" s="184">
        <v>0</v>
      </c>
      <c r="BC348" s="184">
        <v>0</v>
      </c>
      <c r="BD348" s="184"/>
      <c r="BE348" s="184">
        <f ca="1">SUM(OFFSET(AR348,,1):BD348)</f>
        <v>0</v>
      </c>
      <c r="BF348" s="185"/>
      <c r="BG348" s="184">
        <f t="shared" ca="1" si="509"/>
        <v>0</v>
      </c>
      <c r="BH348" s="184">
        <f t="shared" ca="1" si="509"/>
        <v>0</v>
      </c>
      <c r="BI348" s="184">
        <f t="shared" ca="1" si="509"/>
        <v>0</v>
      </c>
      <c r="BJ348" s="184">
        <f t="shared" ca="1" si="509"/>
        <v>0</v>
      </c>
      <c r="BK348" s="184">
        <f t="shared" ca="1" si="509"/>
        <v>0</v>
      </c>
      <c r="BL348" s="184">
        <f t="shared" ca="1" si="509"/>
        <v>0</v>
      </c>
      <c r="BM348" s="184">
        <f t="shared" ca="1" si="509"/>
        <v>0</v>
      </c>
      <c r="BN348" s="184">
        <f t="shared" ca="1" si="509"/>
        <v>0</v>
      </c>
      <c r="BO348" s="184">
        <f t="shared" ca="1" si="509"/>
        <v>0</v>
      </c>
      <c r="BP348" s="184">
        <f t="shared" ca="1" si="509"/>
        <v>0</v>
      </c>
      <c r="BQ348" s="184">
        <f t="shared" ca="1" si="509"/>
        <v>0</v>
      </c>
      <c r="BR348" s="184">
        <f t="shared" ca="1" si="509"/>
        <v>0</v>
      </c>
      <c r="BS348" s="184"/>
      <c r="BT348" s="184">
        <f ca="1">SUM(OFFSET(BG348,,1):BS348)</f>
        <v>0</v>
      </c>
      <c r="BU348" s="185"/>
      <c r="BV348" s="184">
        <v>0</v>
      </c>
      <c r="BW348" s="184">
        <v>0</v>
      </c>
      <c r="BX348" s="184">
        <v>0</v>
      </c>
      <c r="BY348" s="184">
        <v>0</v>
      </c>
      <c r="BZ348" s="184">
        <v>0</v>
      </c>
      <c r="CA348" s="184">
        <v>0</v>
      </c>
      <c r="CB348" s="184">
        <v>0</v>
      </c>
      <c r="CC348" s="184">
        <v>0</v>
      </c>
      <c r="CD348" s="184">
        <v>0</v>
      </c>
      <c r="CE348" s="184">
        <v>0</v>
      </c>
      <c r="CF348" s="184">
        <v>0</v>
      </c>
      <c r="CG348" s="184">
        <v>0</v>
      </c>
      <c r="CH348" s="184"/>
      <c r="CI348" s="184">
        <f ca="1">SUM(OFFSET(BV348,,1):CH348)</f>
        <v>0</v>
      </c>
      <c r="CJ348" s="185"/>
      <c r="CK348" s="184">
        <v>0</v>
      </c>
      <c r="CL348" s="184">
        <v>0</v>
      </c>
      <c r="CM348" s="184">
        <v>0</v>
      </c>
      <c r="CN348" s="184">
        <v>0</v>
      </c>
      <c r="CO348" s="184">
        <v>0</v>
      </c>
      <c r="CP348" s="184">
        <v>0</v>
      </c>
      <c r="CQ348" s="184">
        <v>0</v>
      </c>
      <c r="CR348" s="184">
        <v>0</v>
      </c>
      <c r="CS348" s="184">
        <v>0</v>
      </c>
      <c r="CT348" s="184">
        <v>0</v>
      </c>
      <c r="CU348" s="184">
        <v>0</v>
      </c>
      <c r="CV348" s="184">
        <v>0</v>
      </c>
      <c r="CW348" s="184"/>
      <c r="CX348" s="184">
        <f ca="1">SUM(OFFSET(CK348,,1):CW348)</f>
        <v>0</v>
      </c>
      <c r="CY348" s="185"/>
      <c r="CZ348" s="184">
        <v>0</v>
      </c>
      <c r="DA348" s="184">
        <v>0</v>
      </c>
      <c r="DB348" s="184">
        <v>0</v>
      </c>
      <c r="DC348" s="184">
        <v>0</v>
      </c>
      <c r="DD348" s="184">
        <v>0</v>
      </c>
      <c r="DE348" s="184">
        <v>0</v>
      </c>
      <c r="DF348" s="184">
        <v>0</v>
      </c>
      <c r="DG348" s="184">
        <v>0</v>
      </c>
      <c r="DH348" s="184">
        <v>0</v>
      </c>
      <c r="DI348" s="184">
        <v>0</v>
      </c>
      <c r="DJ348" s="184">
        <v>0</v>
      </c>
      <c r="DK348" s="184">
        <v>0</v>
      </c>
      <c r="DL348" s="184"/>
      <c r="DM348" s="184">
        <f ca="1">SUM(OFFSET(CZ348,,1):DL348)</f>
        <v>0</v>
      </c>
      <c r="DN348" s="185"/>
      <c r="DO348" s="184">
        <v>0</v>
      </c>
      <c r="DP348" s="184">
        <v>0</v>
      </c>
      <c r="DQ348" s="184">
        <v>0</v>
      </c>
      <c r="DR348" s="184">
        <v>0</v>
      </c>
      <c r="DS348" s="184">
        <v>0</v>
      </c>
      <c r="DT348" s="184">
        <v>0</v>
      </c>
      <c r="DU348" s="184">
        <v>0</v>
      </c>
      <c r="DV348" s="184">
        <v>0</v>
      </c>
      <c r="DW348" s="184">
        <v>0</v>
      </c>
      <c r="DX348" s="184">
        <v>0</v>
      </c>
      <c r="DY348" s="184">
        <v>0</v>
      </c>
      <c r="DZ348" s="184">
        <v>0</v>
      </c>
      <c r="EA348" s="184"/>
      <c r="EB348" s="184">
        <f ca="1">SUM(OFFSET(DO348,,1):EA348)</f>
        <v>0</v>
      </c>
      <c r="EC348" s="185"/>
      <c r="ED348" s="184">
        <v>0</v>
      </c>
      <c r="EE348" s="184">
        <v>0</v>
      </c>
      <c r="EF348" s="184">
        <v>0</v>
      </c>
      <c r="EG348" s="184">
        <v>0</v>
      </c>
      <c r="EH348" s="184">
        <v>0</v>
      </c>
      <c r="EI348" s="184">
        <v>0</v>
      </c>
      <c r="EJ348" s="184">
        <v>0</v>
      </c>
      <c r="EK348" s="184">
        <v>0</v>
      </c>
      <c r="EL348" s="184">
        <v>0</v>
      </c>
      <c r="EM348" s="184">
        <v>0</v>
      </c>
      <c r="EN348" s="184">
        <v>0</v>
      </c>
      <c r="EO348" s="184">
        <v>0</v>
      </c>
      <c r="EP348" s="184"/>
      <c r="EQ348" s="184">
        <f ca="1">SUM(OFFSET(ED348,,1):EP348)</f>
        <v>0</v>
      </c>
      <c r="ER348" s="185"/>
      <c r="ES348" s="184">
        <v>0</v>
      </c>
      <c r="ET348" s="184">
        <v>0</v>
      </c>
      <c r="EU348" s="184">
        <v>0</v>
      </c>
      <c r="EV348" s="184">
        <v>0</v>
      </c>
      <c r="EW348" s="184">
        <v>0</v>
      </c>
      <c r="EX348" s="184">
        <v>0</v>
      </c>
      <c r="EY348" s="184">
        <v>0</v>
      </c>
      <c r="EZ348" s="184">
        <v>0</v>
      </c>
      <c r="FA348" s="184">
        <v>0</v>
      </c>
      <c r="FB348" s="184">
        <v>0</v>
      </c>
      <c r="FC348" s="184">
        <v>0</v>
      </c>
      <c r="FD348" s="184">
        <v>0</v>
      </c>
      <c r="FE348" s="184"/>
      <c r="FF348" s="184">
        <f ca="1">SUM(OFFSET(ES348,,1):FE348)</f>
        <v>0</v>
      </c>
      <c r="FG348" s="185"/>
      <c r="FH348" s="184">
        <v>0</v>
      </c>
      <c r="FI348" s="184">
        <v>0</v>
      </c>
      <c r="FJ348" s="184">
        <v>0</v>
      </c>
      <c r="FK348" s="184">
        <v>0</v>
      </c>
      <c r="FL348" s="184">
        <v>0</v>
      </c>
      <c r="FM348" s="184">
        <v>0</v>
      </c>
      <c r="FN348" s="184">
        <v>0</v>
      </c>
      <c r="FO348" s="184">
        <v>0</v>
      </c>
      <c r="FP348" s="184">
        <v>0</v>
      </c>
      <c r="FQ348" s="184">
        <v>0</v>
      </c>
      <c r="FR348" s="184">
        <v>0</v>
      </c>
      <c r="FS348" s="184">
        <v>0</v>
      </c>
      <c r="FT348" s="184"/>
      <c r="FU348" s="184">
        <f ca="1">SUM(OFFSET(FH348,,1):FT348)</f>
        <v>0</v>
      </c>
      <c r="FV348" s="185"/>
      <c r="FW348" s="184">
        <v>0</v>
      </c>
      <c r="FX348" s="184">
        <v>0</v>
      </c>
      <c r="FY348" s="184">
        <v>0</v>
      </c>
      <c r="FZ348" s="184">
        <v>0</v>
      </c>
      <c r="GA348" s="184">
        <v>0</v>
      </c>
      <c r="GB348" s="184">
        <v>0</v>
      </c>
      <c r="GC348" s="184">
        <v>0</v>
      </c>
      <c r="GD348" s="184">
        <v>0</v>
      </c>
      <c r="GE348" s="184">
        <v>0</v>
      </c>
      <c r="GF348" s="184">
        <v>0</v>
      </c>
      <c r="GG348" s="184">
        <v>0</v>
      </c>
      <c r="GH348" s="184">
        <v>0</v>
      </c>
      <c r="GI348" s="184"/>
      <c r="GJ348" s="184">
        <f ca="1">SUM(OFFSET(FW348,,1):GI348)</f>
        <v>0</v>
      </c>
      <c r="GK348" s="185"/>
      <c r="GL348" s="184">
        <v>0</v>
      </c>
      <c r="GM348" s="184">
        <v>0</v>
      </c>
      <c r="GN348" s="184">
        <v>0</v>
      </c>
      <c r="GO348" s="184">
        <v>0</v>
      </c>
      <c r="GP348" s="184">
        <v>0</v>
      </c>
      <c r="GQ348" s="184">
        <v>0</v>
      </c>
      <c r="GR348" s="184">
        <v>0</v>
      </c>
      <c r="GS348" s="184">
        <v>0</v>
      </c>
      <c r="GT348" s="184">
        <v>0</v>
      </c>
      <c r="GU348" s="184">
        <v>0</v>
      </c>
      <c r="GV348" s="184">
        <v>0</v>
      </c>
      <c r="GW348" s="184">
        <v>0</v>
      </c>
      <c r="GX348" s="184"/>
      <c r="GY348" s="184">
        <f ca="1">SUM(OFFSET(GL348,,1):GX348)</f>
        <v>0</v>
      </c>
    </row>
    <row r="349" spans="1:207" s="137" customFormat="1" ht="12" hidden="1" customHeight="1">
      <c r="A349" s="172" t="str">
        <f t="shared" ca="1" si="504"/>
        <v>#hiderow</v>
      </c>
      <c r="B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61">
        <f t="shared" si="505"/>
        <v>1403</v>
      </c>
      <c r="V349" s="186">
        <v>1403</v>
      </c>
      <c r="W349" s="133"/>
      <c r="Y349" s="133"/>
      <c r="Z349" s="133"/>
      <c r="AA349" s="183">
        <f t="shared" si="506"/>
        <v>1403</v>
      </c>
      <c r="AB349" s="183" t="s">
        <v>413</v>
      </c>
      <c r="AC349" s="184"/>
      <c r="AD349" s="184">
        <v>0</v>
      </c>
      <c r="AE349" s="184">
        <v>0</v>
      </c>
      <c r="AF349" s="184">
        <v>0</v>
      </c>
      <c r="AG349" s="184">
        <v>0</v>
      </c>
      <c r="AH349" s="184">
        <v>0</v>
      </c>
      <c r="AI349" s="184">
        <v>0</v>
      </c>
      <c r="AJ349" s="184">
        <v>0</v>
      </c>
      <c r="AK349" s="184">
        <v>0</v>
      </c>
      <c r="AL349" s="184">
        <v>0</v>
      </c>
      <c r="AM349" s="184">
        <v>0</v>
      </c>
      <c r="AN349" s="184">
        <v>0</v>
      </c>
      <c r="AO349" s="184"/>
      <c r="AP349" s="184">
        <f ca="1">SUM(OFFSET(AC349,,1):AO349)</f>
        <v>0</v>
      </c>
      <c r="AQ349" s="185"/>
      <c r="AR349" s="184">
        <v>0</v>
      </c>
      <c r="AS349" s="184">
        <v>0</v>
      </c>
      <c r="AT349" s="184">
        <v>0</v>
      </c>
      <c r="AU349" s="184">
        <v>0</v>
      </c>
      <c r="AV349" s="184">
        <v>0</v>
      </c>
      <c r="AW349" s="184">
        <v>0</v>
      </c>
      <c r="AX349" s="184">
        <v>0</v>
      </c>
      <c r="AY349" s="184">
        <v>0</v>
      </c>
      <c r="AZ349" s="184">
        <v>0</v>
      </c>
      <c r="BA349" s="184">
        <v>0</v>
      </c>
      <c r="BB349" s="184">
        <v>0</v>
      </c>
      <c r="BC349" s="184">
        <v>0</v>
      </c>
      <c r="BD349" s="184"/>
      <c r="BE349" s="184">
        <f ca="1">SUM(OFFSET(AR349,,1):BD349)</f>
        <v>0</v>
      </c>
      <c r="BF349" s="185"/>
      <c r="BG349" s="184">
        <f t="shared" ca="1" si="509"/>
        <v>0</v>
      </c>
      <c r="BH349" s="184">
        <f t="shared" ca="1" si="509"/>
        <v>0</v>
      </c>
      <c r="BI349" s="184">
        <f t="shared" ca="1" si="509"/>
        <v>0</v>
      </c>
      <c r="BJ349" s="184">
        <f t="shared" ca="1" si="509"/>
        <v>0</v>
      </c>
      <c r="BK349" s="184">
        <f t="shared" ca="1" si="509"/>
        <v>0</v>
      </c>
      <c r="BL349" s="184">
        <f t="shared" ca="1" si="509"/>
        <v>0</v>
      </c>
      <c r="BM349" s="184">
        <f t="shared" ca="1" si="509"/>
        <v>0</v>
      </c>
      <c r="BN349" s="184">
        <f t="shared" ca="1" si="509"/>
        <v>0</v>
      </c>
      <c r="BO349" s="184">
        <f t="shared" ca="1" si="509"/>
        <v>0</v>
      </c>
      <c r="BP349" s="184">
        <f t="shared" ca="1" si="509"/>
        <v>0</v>
      </c>
      <c r="BQ349" s="184">
        <f t="shared" ca="1" si="509"/>
        <v>0</v>
      </c>
      <c r="BR349" s="184">
        <f t="shared" ca="1" si="509"/>
        <v>0</v>
      </c>
      <c r="BS349" s="184"/>
      <c r="BT349" s="184">
        <f ca="1">SUM(OFFSET(BG349,,1):BS349)</f>
        <v>0</v>
      </c>
      <c r="BU349" s="185"/>
      <c r="BV349" s="184">
        <v>0</v>
      </c>
      <c r="BW349" s="184">
        <v>0</v>
      </c>
      <c r="BX349" s="184">
        <v>0</v>
      </c>
      <c r="BY349" s="184">
        <v>0</v>
      </c>
      <c r="BZ349" s="184">
        <v>0</v>
      </c>
      <c r="CA349" s="184">
        <v>0</v>
      </c>
      <c r="CB349" s="184">
        <v>0</v>
      </c>
      <c r="CC349" s="184">
        <v>0</v>
      </c>
      <c r="CD349" s="184">
        <v>0</v>
      </c>
      <c r="CE349" s="184">
        <v>0</v>
      </c>
      <c r="CF349" s="184">
        <v>0</v>
      </c>
      <c r="CG349" s="184">
        <v>0</v>
      </c>
      <c r="CH349" s="184"/>
      <c r="CI349" s="184">
        <f ca="1">SUM(OFFSET(BV349,,1):CH349)</f>
        <v>0</v>
      </c>
      <c r="CJ349" s="185"/>
      <c r="CK349" s="184">
        <v>0</v>
      </c>
      <c r="CL349" s="184">
        <v>0</v>
      </c>
      <c r="CM349" s="184">
        <v>0</v>
      </c>
      <c r="CN349" s="184">
        <v>0</v>
      </c>
      <c r="CO349" s="184">
        <v>0</v>
      </c>
      <c r="CP349" s="184">
        <v>0</v>
      </c>
      <c r="CQ349" s="184">
        <v>0</v>
      </c>
      <c r="CR349" s="184">
        <v>0</v>
      </c>
      <c r="CS349" s="184">
        <v>0</v>
      </c>
      <c r="CT349" s="184">
        <v>0</v>
      </c>
      <c r="CU349" s="184">
        <v>0</v>
      </c>
      <c r="CV349" s="184">
        <v>0</v>
      </c>
      <c r="CW349" s="184"/>
      <c r="CX349" s="184">
        <f ca="1">SUM(OFFSET(CK349,,1):CW349)</f>
        <v>0</v>
      </c>
      <c r="CY349" s="185"/>
      <c r="CZ349" s="184">
        <v>0</v>
      </c>
      <c r="DA349" s="184">
        <v>0</v>
      </c>
      <c r="DB349" s="184">
        <v>0</v>
      </c>
      <c r="DC349" s="184">
        <v>0</v>
      </c>
      <c r="DD349" s="184">
        <v>0</v>
      </c>
      <c r="DE349" s="184">
        <v>0</v>
      </c>
      <c r="DF349" s="184">
        <v>0</v>
      </c>
      <c r="DG349" s="184">
        <v>0</v>
      </c>
      <c r="DH349" s="184">
        <v>0</v>
      </c>
      <c r="DI349" s="184">
        <v>0</v>
      </c>
      <c r="DJ349" s="184">
        <v>0</v>
      </c>
      <c r="DK349" s="184">
        <v>0</v>
      </c>
      <c r="DL349" s="184"/>
      <c r="DM349" s="184">
        <f ca="1">SUM(OFFSET(CZ349,,1):DL349)</f>
        <v>0</v>
      </c>
      <c r="DN349" s="185"/>
      <c r="DO349" s="184">
        <v>0</v>
      </c>
      <c r="DP349" s="184">
        <v>0</v>
      </c>
      <c r="DQ349" s="184">
        <v>0</v>
      </c>
      <c r="DR349" s="184">
        <v>0</v>
      </c>
      <c r="DS349" s="184">
        <v>0</v>
      </c>
      <c r="DT349" s="184">
        <v>0</v>
      </c>
      <c r="DU349" s="184">
        <v>0</v>
      </c>
      <c r="DV349" s="184">
        <v>0</v>
      </c>
      <c r="DW349" s="184">
        <v>0</v>
      </c>
      <c r="DX349" s="184">
        <v>0</v>
      </c>
      <c r="DY349" s="184">
        <v>0</v>
      </c>
      <c r="DZ349" s="184">
        <v>0</v>
      </c>
      <c r="EA349" s="184"/>
      <c r="EB349" s="184">
        <f ca="1">SUM(OFFSET(DO349,,1):EA349)</f>
        <v>0</v>
      </c>
      <c r="EC349" s="185"/>
      <c r="ED349" s="184">
        <v>0</v>
      </c>
      <c r="EE349" s="184">
        <v>0</v>
      </c>
      <c r="EF349" s="184">
        <v>0</v>
      </c>
      <c r="EG349" s="184">
        <v>0</v>
      </c>
      <c r="EH349" s="184">
        <v>0</v>
      </c>
      <c r="EI349" s="184">
        <v>0</v>
      </c>
      <c r="EJ349" s="184">
        <v>0</v>
      </c>
      <c r="EK349" s="184">
        <v>0</v>
      </c>
      <c r="EL349" s="184">
        <v>0</v>
      </c>
      <c r="EM349" s="184">
        <v>0</v>
      </c>
      <c r="EN349" s="184">
        <v>0</v>
      </c>
      <c r="EO349" s="184">
        <v>0</v>
      </c>
      <c r="EP349" s="184"/>
      <c r="EQ349" s="184">
        <f ca="1">SUM(OFFSET(ED349,,1):EP349)</f>
        <v>0</v>
      </c>
      <c r="ER349" s="185"/>
      <c r="ES349" s="184">
        <v>0</v>
      </c>
      <c r="ET349" s="184">
        <v>0</v>
      </c>
      <c r="EU349" s="184">
        <v>0</v>
      </c>
      <c r="EV349" s="184">
        <v>0</v>
      </c>
      <c r="EW349" s="184">
        <v>0</v>
      </c>
      <c r="EX349" s="184">
        <v>0</v>
      </c>
      <c r="EY349" s="184">
        <v>0</v>
      </c>
      <c r="EZ349" s="184">
        <v>0</v>
      </c>
      <c r="FA349" s="184">
        <v>0</v>
      </c>
      <c r="FB349" s="184">
        <v>0</v>
      </c>
      <c r="FC349" s="184">
        <v>0</v>
      </c>
      <c r="FD349" s="184">
        <v>0</v>
      </c>
      <c r="FE349" s="184"/>
      <c r="FF349" s="184">
        <f ca="1">SUM(OFFSET(ES349,,1):FE349)</f>
        <v>0</v>
      </c>
      <c r="FG349" s="185"/>
      <c r="FH349" s="184">
        <v>0</v>
      </c>
      <c r="FI349" s="184">
        <v>0</v>
      </c>
      <c r="FJ349" s="184">
        <v>0</v>
      </c>
      <c r="FK349" s="184">
        <v>0</v>
      </c>
      <c r="FL349" s="184">
        <v>0</v>
      </c>
      <c r="FM349" s="184">
        <v>0</v>
      </c>
      <c r="FN349" s="184">
        <v>0</v>
      </c>
      <c r="FO349" s="184">
        <v>0</v>
      </c>
      <c r="FP349" s="184">
        <v>0</v>
      </c>
      <c r="FQ349" s="184">
        <v>0</v>
      </c>
      <c r="FR349" s="184">
        <v>0</v>
      </c>
      <c r="FS349" s="184">
        <v>0</v>
      </c>
      <c r="FT349" s="184"/>
      <c r="FU349" s="184">
        <f ca="1">SUM(OFFSET(FH349,,1):FT349)</f>
        <v>0</v>
      </c>
      <c r="FV349" s="185"/>
      <c r="FW349" s="184">
        <v>0</v>
      </c>
      <c r="FX349" s="184">
        <v>0</v>
      </c>
      <c r="FY349" s="184">
        <v>0</v>
      </c>
      <c r="FZ349" s="184">
        <v>0</v>
      </c>
      <c r="GA349" s="184">
        <v>0</v>
      </c>
      <c r="GB349" s="184">
        <v>0</v>
      </c>
      <c r="GC349" s="184">
        <v>0</v>
      </c>
      <c r="GD349" s="184">
        <v>0</v>
      </c>
      <c r="GE349" s="184">
        <v>0</v>
      </c>
      <c r="GF349" s="184">
        <v>0</v>
      </c>
      <c r="GG349" s="184">
        <v>0</v>
      </c>
      <c r="GH349" s="184">
        <v>0</v>
      </c>
      <c r="GI349" s="184"/>
      <c r="GJ349" s="184">
        <f ca="1">SUM(OFFSET(FW349,,1):GI349)</f>
        <v>0</v>
      </c>
      <c r="GK349" s="185"/>
      <c r="GL349" s="184">
        <v>0</v>
      </c>
      <c r="GM349" s="184">
        <v>0</v>
      </c>
      <c r="GN349" s="184">
        <v>0</v>
      </c>
      <c r="GO349" s="184">
        <v>0</v>
      </c>
      <c r="GP349" s="184">
        <v>0</v>
      </c>
      <c r="GQ349" s="184">
        <v>0</v>
      </c>
      <c r="GR349" s="184">
        <v>0</v>
      </c>
      <c r="GS349" s="184">
        <v>0</v>
      </c>
      <c r="GT349" s="184">
        <v>0</v>
      </c>
      <c r="GU349" s="184">
        <v>0</v>
      </c>
      <c r="GV349" s="184">
        <v>0</v>
      </c>
      <c r="GW349" s="184">
        <v>0</v>
      </c>
      <c r="GX349" s="184"/>
      <c r="GY349" s="184">
        <f ca="1">SUM(OFFSET(GL349,,1):GX349)</f>
        <v>0</v>
      </c>
    </row>
    <row r="350" spans="1:207" s="137" customFormat="1" ht="12" hidden="1" customHeight="1">
      <c r="A350" s="172" t="str">
        <f t="shared" ca="1" si="504"/>
        <v>#hiderow</v>
      </c>
      <c r="B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61">
        <f t="shared" si="505"/>
        <v>1404</v>
      </c>
      <c r="V350" s="186">
        <v>1404</v>
      </c>
      <c r="W350" s="133"/>
      <c r="Y350" s="133"/>
      <c r="Z350" s="133"/>
      <c r="AA350" s="183">
        <f t="shared" si="506"/>
        <v>1404</v>
      </c>
      <c r="AB350" s="183" t="s">
        <v>414</v>
      </c>
      <c r="AC350" s="184"/>
      <c r="AD350" s="184">
        <v>0</v>
      </c>
      <c r="AE350" s="184">
        <v>0</v>
      </c>
      <c r="AF350" s="184">
        <v>0</v>
      </c>
      <c r="AG350" s="184">
        <v>0</v>
      </c>
      <c r="AH350" s="184">
        <v>0</v>
      </c>
      <c r="AI350" s="184">
        <v>0</v>
      </c>
      <c r="AJ350" s="184">
        <v>0</v>
      </c>
      <c r="AK350" s="184">
        <v>0</v>
      </c>
      <c r="AL350" s="184">
        <v>0</v>
      </c>
      <c r="AM350" s="184">
        <v>0</v>
      </c>
      <c r="AN350" s="184">
        <v>0</v>
      </c>
      <c r="AO350" s="184"/>
      <c r="AP350" s="184">
        <f ca="1">SUM(OFFSET(AC350,,1):AO350)</f>
        <v>0</v>
      </c>
      <c r="AQ350" s="185"/>
      <c r="AR350" s="184">
        <v>0</v>
      </c>
      <c r="AS350" s="184">
        <v>0</v>
      </c>
      <c r="AT350" s="184">
        <v>0</v>
      </c>
      <c r="AU350" s="184">
        <v>0</v>
      </c>
      <c r="AV350" s="184">
        <v>0</v>
      </c>
      <c r="AW350" s="184">
        <v>0</v>
      </c>
      <c r="AX350" s="184">
        <v>0</v>
      </c>
      <c r="AY350" s="184">
        <v>0</v>
      </c>
      <c r="AZ350" s="184">
        <v>0</v>
      </c>
      <c r="BA350" s="184">
        <v>0</v>
      </c>
      <c r="BB350" s="184">
        <v>0</v>
      </c>
      <c r="BC350" s="184">
        <v>0</v>
      </c>
      <c r="BD350" s="184"/>
      <c r="BE350" s="184">
        <f ca="1">SUM(OFFSET(AR350,,1):BD350)</f>
        <v>0</v>
      </c>
      <c r="BF350" s="185"/>
      <c r="BG350" s="184">
        <f t="shared" ca="1" si="509"/>
        <v>0</v>
      </c>
      <c r="BH350" s="184">
        <f t="shared" ca="1" si="509"/>
        <v>0</v>
      </c>
      <c r="BI350" s="184">
        <f t="shared" ca="1" si="509"/>
        <v>0</v>
      </c>
      <c r="BJ350" s="184">
        <f t="shared" ca="1" si="509"/>
        <v>0</v>
      </c>
      <c r="BK350" s="184">
        <f t="shared" ca="1" si="509"/>
        <v>0</v>
      </c>
      <c r="BL350" s="184">
        <f t="shared" ca="1" si="509"/>
        <v>0</v>
      </c>
      <c r="BM350" s="184">
        <f t="shared" ca="1" si="509"/>
        <v>0</v>
      </c>
      <c r="BN350" s="184">
        <f t="shared" ca="1" si="509"/>
        <v>0</v>
      </c>
      <c r="BO350" s="184">
        <f t="shared" ca="1" si="509"/>
        <v>0</v>
      </c>
      <c r="BP350" s="184">
        <f t="shared" ca="1" si="509"/>
        <v>0</v>
      </c>
      <c r="BQ350" s="184">
        <f t="shared" ca="1" si="509"/>
        <v>0</v>
      </c>
      <c r="BR350" s="184">
        <f t="shared" ca="1" si="509"/>
        <v>0</v>
      </c>
      <c r="BS350" s="184"/>
      <c r="BT350" s="184">
        <f ca="1">SUM(OFFSET(BG350,,1):BS350)</f>
        <v>0</v>
      </c>
      <c r="BU350" s="185"/>
      <c r="BV350" s="184">
        <v>0</v>
      </c>
      <c r="BW350" s="184">
        <v>0</v>
      </c>
      <c r="BX350" s="184">
        <v>0</v>
      </c>
      <c r="BY350" s="184">
        <v>0</v>
      </c>
      <c r="BZ350" s="184">
        <v>0</v>
      </c>
      <c r="CA350" s="184">
        <v>0</v>
      </c>
      <c r="CB350" s="184">
        <v>0</v>
      </c>
      <c r="CC350" s="184">
        <v>0</v>
      </c>
      <c r="CD350" s="184">
        <v>0</v>
      </c>
      <c r="CE350" s="184">
        <v>0</v>
      </c>
      <c r="CF350" s="184">
        <v>0</v>
      </c>
      <c r="CG350" s="184">
        <v>0</v>
      </c>
      <c r="CH350" s="184"/>
      <c r="CI350" s="184">
        <f ca="1">SUM(OFFSET(BV350,,1):CH350)</f>
        <v>0</v>
      </c>
      <c r="CJ350" s="185"/>
      <c r="CK350" s="184">
        <v>0</v>
      </c>
      <c r="CL350" s="184">
        <v>0</v>
      </c>
      <c r="CM350" s="184">
        <v>0</v>
      </c>
      <c r="CN350" s="184">
        <v>0</v>
      </c>
      <c r="CO350" s="184">
        <v>0</v>
      </c>
      <c r="CP350" s="184">
        <v>0</v>
      </c>
      <c r="CQ350" s="184">
        <v>0</v>
      </c>
      <c r="CR350" s="184">
        <v>0</v>
      </c>
      <c r="CS350" s="184">
        <v>0</v>
      </c>
      <c r="CT350" s="184">
        <v>0</v>
      </c>
      <c r="CU350" s="184">
        <v>0</v>
      </c>
      <c r="CV350" s="184">
        <v>0</v>
      </c>
      <c r="CW350" s="184"/>
      <c r="CX350" s="184">
        <f ca="1">SUM(OFFSET(CK350,,1):CW350)</f>
        <v>0</v>
      </c>
      <c r="CY350" s="185"/>
      <c r="CZ350" s="184">
        <v>0</v>
      </c>
      <c r="DA350" s="184">
        <v>0</v>
      </c>
      <c r="DB350" s="184">
        <v>0</v>
      </c>
      <c r="DC350" s="184">
        <v>0</v>
      </c>
      <c r="DD350" s="184">
        <v>0</v>
      </c>
      <c r="DE350" s="184">
        <v>0</v>
      </c>
      <c r="DF350" s="184">
        <v>0</v>
      </c>
      <c r="DG350" s="184">
        <v>0</v>
      </c>
      <c r="DH350" s="184">
        <v>0</v>
      </c>
      <c r="DI350" s="184">
        <v>0</v>
      </c>
      <c r="DJ350" s="184">
        <v>0</v>
      </c>
      <c r="DK350" s="184">
        <v>0</v>
      </c>
      <c r="DL350" s="184"/>
      <c r="DM350" s="184">
        <f ca="1">SUM(OFFSET(CZ350,,1):DL350)</f>
        <v>0</v>
      </c>
      <c r="DN350" s="185"/>
      <c r="DO350" s="184">
        <v>0</v>
      </c>
      <c r="DP350" s="184">
        <v>0</v>
      </c>
      <c r="DQ350" s="184">
        <v>0</v>
      </c>
      <c r="DR350" s="184">
        <v>0</v>
      </c>
      <c r="DS350" s="184">
        <v>0</v>
      </c>
      <c r="DT350" s="184">
        <v>0</v>
      </c>
      <c r="DU350" s="184">
        <v>0</v>
      </c>
      <c r="DV350" s="184">
        <v>0</v>
      </c>
      <c r="DW350" s="184">
        <v>0</v>
      </c>
      <c r="DX350" s="184">
        <v>0</v>
      </c>
      <c r="DY350" s="184">
        <v>0</v>
      </c>
      <c r="DZ350" s="184">
        <v>0</v>
      </c>
      <c r="EA350" s="184"/>
      <c r="EB350" s="184">
        <f ca="1">SUM(OFFSET(DO350,,1):EA350)</f>
        <v>0</v>
      </c>
      <c r="EC350" s="185"/>
      <c r="ED350" s="184">
        <v>0</v>
      </c>
      <c r="EE350" s="184">
        <v>0</v>
      </c>
      <c r="EF350" s="184">
        <v>0</v>
      </c>
      <c r="EG350" s="184">
        <v>0</v>
      </c>
      <c r="EH350" s="184">
        <v>0</v>
      </c>
      <c r="EI350" s="184">
        <v>0</v>
      </c>
      <c r="EJ350" s="184">
        <v>0</v>
      </c>
      <c r="EK350" s="184">
        <v>0</v>
      </c>
      <c r="EL350" s="184">
        <v>0</v>
      </c>
      <c r="EM350" s="184">
        <v>0</v>
      </c>
      <c r="EN350" s="184">
        <v>0</v>
      </c>
      <c r="EO350" s="184">
        <v>0</v>
      </c>
      <c r="EP350" s="184"/>
      <c r="EQ350" s="184">
        <f ca="1">SUM(OFFSET(ED350,,1):EP350)</f>
        <v>0</v>
      </c>
      <c r="ER350" s="185"/>
      <c r="ES350" s="184">
        <v>0</v>
      </c>
      <c r="ET350" s="184">
        <v>0</v>
      </c>
      <c r="EU350" s="184">
        <v>0</v>
      </c>
      <c r="EV350" s="184">
        <v>0</v>
      </c>
      <c r="EW350" s="184">
        <v>0</v>
      </c>
      <c r="EX350" s="184">
        <v>0</v>
      </c>
      <c r="EY350" s="184">
        <v>0</v>
      </c>
      <c r="EZ350" s="184">
        <v>0</v>
      </c>
      <c r="FA350" s="184">
        <v>0</v>
      </c>
      <c r="FB350" s="184">
        <v>0</v>
      </c>
      <c r="FC350" s="184">
        <v>0</v>
      </c>
      <c r="FD350" s="184">
        <v>0</v>
      </c>
      <c r="FE350" s="184"/>
      <c r="FF350" s="184">
        <f ca="1">SUM(OFFSET(ES350,,1):FE350)</f>
        <v>0</v>
      </c>
      <c r="FG350" s="185"/>
      <c r="FH350" s="184">
        <v>0</v>
      </c>
      <c r="FI350" s="184">
        <v>0</v>
      </c>
      <c r="FJ350" s="184">
        <v>0</v>
      </c>
      <c r="FK350" s="184">
        <v>0</v>
      </c>
      <c r="FL350" s="184">
        <v>0</v>
      </c>
      <c r="FM350" s="184">
        <v>0</v>
      </c>
      <c r="FN350" s="184">
        <v>0</v>
      </c>
      <c r="FO350" s="184">
        <v>0</v>
      </c>
      <c r="FP350" s="184">
        <v>0</v>
      </c>
      <c r="FQ350" s="184">
        <v>0</v>
      </c>
      <c r="FR350" s="184">
        <v>0</v>
      </c>
      <c r="FS350" s="184">
        <v>0</v>
      </c>
      <c r="FT350" s="184"/>
      <c r="FU350" s="184">
        <f ca="1">SUM(OFFSET(FH350,,1):FT350)</f>
        <v>0</v>
      </c>
      <c r="FV350" s="185"/>
      <c r="FW350" s="184">
        <v>0</v>
      </c>
      <c r="FX350" s="184">
        <v>0</v>
      </c>
      <c r="FY350" s="184">
        <v>0</v>
      </c>
      <c r="FZ350" s="184">
        <v>0</v>
      </c>
      <c r="GA350" s="184">
        <v>0</v>
      </c>
      <c r="GB350" s="184">
        <v>0</v>
      </c>
      <c r="GC350" s="184">
        <v>0</v>
      </c>
      <c r="GD350" s="184">
        <v>0</v>
      </c>
      <c r="GE350" s="184">
        <v>0</v>
      </c>
      <c r="GF350" s="184">
        <v>0</v>
      </c>
      <c r="GG350" s="184">
        <v>0</v>
      </c>
      <c r="GH350" s="184">
        <v>0</v>
      </c>
      <c r="GI350" s="184"/>
      <c r="GJ350" s="184">
        <f ca="1">SUM(OFFSET(FW350,,1):GI350)</f>
        <v>0</v>
      </c>
      <c r="GK350" s="185"/>
      <c r="GL350" s="184">
        <v>0</v>
      </c>
      <c r="GM350" s="184">
        <v>0</v>
      </c>
      <c r="GN350" s="184">
        <v>0</v>
      </c>
      <c r="GO350" s="184">
        <v>0</v>
      </c>
      <c r="GP350" s="184">
        <v>0</v>
      </c>
      <c r="GQ350" s="184">
        <v>0</v>
      </c>
      <c r="GR350" s="184">
        <v>0</v>
      </c>
      <c r="GS350" s="184">
        <v>0</v>
      </c>
      <c r="GT350" s="184">
        <v>0</v>
      </c>
      <c r="GU350" s="184">
        <v>0</v>
      </c>
      <c r="GV350" s="184">
        <v>0</v>
      </c>
      <c r="GW350" s="184">
        <v>0</v>
      </c>
      <c r="GX350" s="184"/>
      <c r="GY350" s="184">
        <f ca="1">SUM(OFFSET(GL350,,1):GX350)</f>
        <v>0</v>
      </c>
    </row>
    <row r="351" spans="1:207" s="137" customFormat="1" ht="12" hidden="1" customHeight="1">
      <c r="A351" s="172" t="str">
        <f t="shared" ca="1" si="504"/>
        <v>#hiderow</v>
      </c>
      <c r="B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61">
        <f t="shared" si="505"/>
        <v>1405</v>
      </c>
      <c r="V351" s="186">
        <v>1405</v>
      </c>
      <c r="W351" s="133"/>
      <c r="Y351" s="133"/>
      <c r="Z351" s="133"/>
      <c r="AA351" s="183">
        <f t="shared" si="506"/>
        <v>1405</v>
      </c>
      <c r="AB351" s="183" t="s">
        <v>415</v>
      </c>
      <c r="AC351" s="184"/>
      <c r="AD351" s="184">
        <v>0</v>
      </c>
      <c r="AE351" s="184">
        <v>0</v>
      </c>
      <c r="AF351" s="184">
        <v>0</v>
      </c>
      <c r="AG351" s="184">
        <v>0</v>
      </c>
      <c r="AH351" s="184">
        <v>0</v>
      </c>
      <c r="AI351" s="184">
        <v>0</v>
      </c>
      <c r="AJ351" s="184">
        <v>0</v>
      </c>
      <c r="AK351" s="184">
        <v>0</v>
      </c>
      <c r="AL351" s="184">
        <v>0</v>
      </c>
      <c r="AM351" s="184">
        <v>0</v>
      </c>
      <c r="AN351" s="184">
        <v>0</v>
      </c>
      <c r="AO351" s="184"/>
      <c r="AP351" s="184">
        <f ca="1">SUM(OFFSET(AC351,,1):AO351)</f>
        <v>0</v>
      </c>
      <c r="AQ351" s="185"/>
      <c r="AR351" s="184">
        <v>0</v>
      </c>
      <c r="AS351" s="184">
        <v>0</v>
      </c>
      <c r="AT351" s="184">
        <v>0</v>
      </c>
      <c r="AU351" s="184">
        <v>0</v>
      </c>
      <c r="AV351" s="184">
        <v>0</v>
      </c>
      <c r="AW351" s="184">
        <v>0</v>
      </c>
      <c r="AX351" s="184">
        <v>0</v>
      </c>
      <c r="AY351" s="184">
        <v>0</v>
      </c>
      <c r="AZ351" s="184">
        <v>0</v>
      </c>
      <c r="BA351" s="184">
        <v>0</v>
      </c>
      <c r="BB351" s="184">
        <v>0</v>
      </c>
      <c r="BC351" s="184">
        <v>0</v>
      </c>
      <c r="BD351" s="184"/>
      <c r="BE351" s="184">
        <f ca="1">SUM(OFFSET(AR351,,1):BD351)</f>
        <v>0</v>
      </c>
      <c r="BF351" s="185"/>
      <c r="BG351" s="184">
        <f t="shared" ca="1" si="509"/>
        <v>0</v>
      </c>
      <c r="BH351" s="184">
        <f t="shared" ca="1" si="509"/>
        <v>0</v>
      </c>
      <c r="BI351" s="184">
        <f t="shared" ca="1" si="509"/>
        <v>0</v>
      </c>
      <c r="BJ351" s="184">
        <f t="shared" ca="1" si="509"/>
        <v>0</v>
      </c>
      <c r="BK351" s="184">
        <f t="shared" ca="1" si="509"/>
        <v>0</v>
      </c>
      <c r="BL351" s="184">
        <f t="shared" ca="1" si="509"/>
        <v>0</v>
      </c>
      <c r="BM351" s="184">
        <f t="shared" ca="1" si="509"/>
        <v>0</v>
      </c>
      <c r="BN351" s="184">
        <f t="shared" ca="1" si="509"/>
        <v>0</v>
      </c>
      <c r="BO351" s="184">
        <f t="shared" ca="1" si="509"/>
        <v>0</v>
      </c>
      <c r="BP351" s="184">
        <f t="shared" ca="1" si="509"/>
        <v>0</v>
      </c>
      <c r="BQ351" s="184">
        <f t="shared" ca="1" si="509"/>
        <v>0</v>
      </c>
      <c r="BR351" s="184">
        <f t="shared" ca="1" si="509"/>
        <v>0</v>
      </c>
      <c r="BS351" s="184"/>
      <c r="BT351" s="184">
        <f ca="1">SUM(OFFSET(BG351,,1):BS351)</f>
        <v>0</v>
      </c>
      <c r="BU351" s="185"/>
      <c r="BV351" s="184">
        <v>0</v>
      </c>
      <c r="BW351" s="184">
        <v>0</v>
      </c>
      <c r="BX351" s="184">
        <v>0</v>
      </c>
      <c r="BY351" s="184">
        <v>0</v>
      </c>
      <c r="BZ351" s="184">
        <v>0</v>
      </c>
      <c r="CA351" s="184">
        <v>0</v>
      </c>
      <c r="CB351" s="184">
        <v>0</v>
      </c>
      <c r="CC351" s="184">
        <v>0</v>
      </c>
      <c r="CD351" s="184">
        <v>0</v>
      </c>
      <c r="CE351" s="184">
        <v>0</v>
      </c>
      <c r="CF351" s="184">
        <v>0</v>
      </c>
      <c r="CG351" s="184">
        <v>0</v>
      </c>
      <c r="CH351" s="184"/>
      <c r="CI351" s="184">
        <f ca="1">SUM(OFFSET(BV351,,1):CH351)</f>
        <v>0</v>
      </c>
      <c r="CJ351" s="185"/>
      <c r="CK351" s="184">
        <v>0</v>
      </c>
      <c r="CL351" s="184">
        <v>0</v>
      </c>
      <c r="CM351" s="184">
        <v>0</v>
      </c>
      <c r="CN351" s="184">
        <v>0</v>
      </c>
      <c r="CO351" s="184">
        <v>0</v>
      </c>
      <c r="CP351" s="184">
        <v>0</v>
      </c>
      <c r="CQ351" s="184">
        <v>0</v>
      </c>
      <c r="CR351" s="184">
        <v>0</v>
      </c>
      <c r="CS351" s="184">
        <v>0</v>
      </c>
      <c r="CT351" s="184">
        <v>0</v>
      </c>
      <c r="CU351" s="184">
        <v>0</v>
      </c>
      <c r="CV351" s="184">
        <v>0</v>
      </c>
      <c r="CW351" s="184"/>
      <c r="CX351" s="184">
        <f ca="1">SUM(OFFSET(CK351,,1):CW351)</f>
        <v>0</v>
      </c>
      <c r="CY351" s="185"/>
      <c r="CZ351" s="184">
        <v>0</v>
      </c>
      <c r="DA351" s="184">
        <v>0</v>
      </c>
      <c r="DB351" s="184">
        <v>0</v>
      </c>
      <c r="DC351" s="184">
        <v>0</v>
      </c>
      <c r="DD351" s="184">
        <v>0</v>
      </c>
      <c r="DE351" s="184">
        <v>0</v>
      </c>
      <c r="DF351" s="184">
        <v>0</v>
      </c>
      <c r="DG351" s="184">
        <v>0</v>
      </c>
      <c r="DH351" s="184">
        <v>0</v>
      </c>
      <c r="DI351" s="184">
        <v>0</v>
      </c>
      <c r="DJ351" s="184">
        <v>0</v>
      </c>
      <c r="DK351" s="184">
        <v>0</v>
      </c>
      <c r="DL351" s="184"/>
      <c r="DM351" s="184">
        <f ca="1">SUM(OFFSET(CZ351,,1):DL351)</f>
        <v>0</v>
      </c>
      <c r="DN351" s="185"/>
      <c r="DO351" s="184">
        <v>0</v>
      </c>
      <c r="DP351" s="184">
        <v>0</v>
      </c>
      <c r="DQ351" s="184">
        <v>0</v>
      </c>
      <c r="DR351" s="184">
        <v>0</v>
      </c>
      <c r="DS351" s="184">
        <v>0</v>
      </c>
      <c r="DT351" s="184">
        <v>0</v>
      </c>
      <c r="DU351" s="184">
        <v>0</v>
      </c>
      <c r="DV351" s="184">
        <v>0</v>
      </c>
      <c r="DW351" s="184">
        <v>0</v>
      </c>
      <c r="DX351" s="184">
        <v>0</v>
      </c>
      <c r="DY351" s="184">
        <v>0</v>
      </c>
      <c r="DZ351" s="184">
        <v>0</v>
      </c>
      <c r="EA351" s="184"/>
      <c r="EB351" s="184">
        <f ca="1">SUM(OFFSET(DO351,,1):EA351)</f>
        <v>0</v>
      </c>
      <c r="EC351" s="185"/>
      <c r="ED351" s="184">
        <v>0</v>
      </c>
      <c r="EE351" s="184">
        <v>0</v>
      </c>
      <c r="EF351" s="184">
        <v>0</v>
      </c>
      <c r="EG351" s="184">
        <v>0</v>
      </c>
      <c r="EH351" s="184">
        <v>0</v>
      </c>
      <c r="EI351" s="184">
        <v>0</v>
      </c>
      <c r="EJ351" s="184">
        <v>0</v>
      </c>
      <c r="EK351" s="184">
        <v>0</v>
      </c>
      <c r="EL351" s="184">
        <v>0</v>
      </c>
      <c r="EM351" s="184">
        <v>0</v>
      </c>
      <c r="EN351" s="184">
        <v>0</v>
      </c>
      <c r="EO351" s="184">
        <v>0</v>
      </c>
      <c r="EP351" s="184"/>
      <c r="EQ351" s="184">
        <f ca="1">SUM(OFFSET(ED351,,1):EP351)</f>
        <v>0</v>
      </c>
      <c r="ER351" s="185"/>
      <c r="ES351" s="184">
        <v>0</v>
      </c>
      <c r="ET351" s="184">
        <v>0</v>
      </c>
      <c r="EU351" s="184">
        <v>0</v>
      </c>
      <c r="EV351" s="184">
        <v>0</v>
      </c>
      <c r="EW351" s="184">
        <v>0</v>
      </c>
      <c r="EX351" s="184">
        <v>0</v>
      </c>
      <c r="EY351" s="184">
        <v>0</v>
      </c>
      <c r="EZ351" s="184">
        <v>0</v>
      </c>
      <c r="FA351" s="184">
        <v>0</v>
      </c>
      <c r="FB351" s="184">
        <v>0</v>
      </c>
      <c r="FC351" s="184">
        <v>0</v>
      </c>
      <c r="FD351" s="184">
        <v>0</v>
      </c>
      <c r="FE351" s="184"/>
      <c r="FF351" s="184">
        <f ca="1">SUM(OFFSET(ES351,,1):FE351)</f>
        <v>0</v>
      </c>
      <c r="FG351" s="185"/>
      <c r="FH351" s="184">
        <v>0</v>
      </c>
      <c r="FI351" s="184">
        <v>0</v>
      </c>
      <c r="FJ351" s="184">
        <v>0</v>
      </c>
      <c r="FK351" s="184">
        <v>0</v>
      </c>
      <c r="FL351" s="184">
        <v>0</v>
      </c>
      <c r="FM351" s="184">
        <v>0</v>
      </c>
      <c r="FN351" s="184">
        <v>0</v>
      </c>
      <c r="FO351" s="184">
        <v>0</v>
      </c>
      <c r="FP351" s="184">
        <v>0</v>
      </c>
      <c r="FQ351" s="184">
        <v>0</v>
      </c>
      <c r="FR351" s="184">
        <v>0</v>
      </c>
      <c r="FS351" s="184">
        <v>0</v>
      </c>
      <c r="FT351" s="184"/>
      <c r="FU351" s="184">
        <f ca="1">SUM(OFFSET(FH351,,1):FT351)</f>
        <v>0</v>
      </c>
      <c r="FV351" s="185"/>
      <c r="FW351" s="184">
        <v>0</v>
      </c>
      <c r="FX351" s="184">
        <v>0</v>
      </c>
      <c r="FY351" s="184">
        <v>0</v>
      </c>
      <c r="FZ351" s="184">
        <v>0</v>
      </c>
      <c r="GA351" s="184">
        <v>0</v>
      </c>
      <c r="GB351" s="184">
        <v>0</v>
      </c>
      <c r="GC351" s="184">
        <v>0</v>
      </c>
      <c r="GD351" s="184">
        <v>0</v>
      </c>
      <c r="GE351" s="184">
        <v>0</v>
      </c>
      <c r="GF351" s="184">
        <v>0</v>
      </c>
      <c r="GG351" s="184">
        <v>0</v>
      </c>
      <c r="GH351" s="184">
        <v>0</v>
      </c>
      <c r="GI351" s="184"/>
      <c r="GJ351" s="184">
        <f ca="1">SUM(OFFSET(FW351,,1):GI351)</f>
        <v>0</v>
      </c>
      <c r="GK351" s="185"/>
      <c r="GL351" s="184">
        <v>0</v>
      </c>
      <c r="GM351" s="184">
        <v>0</v>
      </c>
      <c r="GN351" s="184">
        <v>0</v>
      </c>
      <c r="GO351" s="184">
        <v>0</v>
      </c>
      <c r="GP351" s="184">
        <v>0</v>
      </c>
      <c r="GQ351" s="184">
        <v>0</v>
      </c>
      <c r="GR351" s="184">
        <v>0</v>
      </c>
      <c r="GS351" s="184">
        <v>0</v>
      </c>
      <c r="GT351" s="184">
        <v>0</v>
      </c>
      <c r="GU351" s="184">
        <v>0</v>
      </c>
      <c r="GV351" s="184">
        <v>0</v>
      </c>
      <c r="GW351" s="184">
        <v>0</v>
      </c>
      <c r="GX351" s="184"/>
      <c r="GY351" s="184">
        <f ca="1">SUM(OFFSET(GL351,,1):GX351)</f>
        <v>0</v>
      </c>
    </row>
    <row r="352" spans="1:207" s="137" customFormat="1" ht="12" hidden="1" customHeight="1">
      <c r="A352" s="172" t="str">
        <f t="shared" ca="1" si="504"/>
        <v>#hiderow</v>
      </c>
      <c r="B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61">
        <f t="shared" si="505"/>
        <v>1900</v>
      </c>
      <c r="V352" s="186">
        <v>1900</v>
      </c>
      <c r="W352" s="133"/>
      <c r="Y352" s="133"/>
      <c r="Z352" s="133"/>
      <c r="AA352" s="183">
        <f t="shared" si="506"/>
        <v>1900</v>
      </c>
      <c r="AB352" s="183" t="s">
        <v>416</v>
      </c>
      <c r="AC352" s="184"/>
      <c r="AD352" s="184">
        <v>0</v>
      </c>
      <c r="AE352" s="184">
        <v>0</v>
      </c>
      <c r="AF352" s="184">
        <v>0</v>
      </c>
      <c r="AG352" s="184">
        <v>0</v>
      </c>
      <c r="AH352" s="184">
        <v>0</v>
      </c>
      <c r="AI352" s="184">
        <v>0</v>
      </c>
      <c r="AJ352" s="184">
        <v>0</v>
      </c>
      <c r="AK352" s="184">
        <v>0</v>
      </c>
      <c r="AL352" s="184">
        <v>0</v>
      </c>
      <c r="AM352" s="184">
        <v>0</v>
      </c>
      <c r="AN352" s="184">
        <v>0</v>
      </c>
      <c r="AO352" s="184"/>
      <c r="AP352" s="184">
        <f ca="1">SUM(OFFSET(AC352,,1):AO352)</f>
        <v>0</v>
      </c>
      <c r="AQ352" s="185"/>
      <c r="AR352" s="184">
        <v>0</v>
      </c>
      <c r="AS352" s="184">
        <v>0</v>
      </c>
      <c r="AT352" s="184">
        <v>0</v>
      </c>
      <c r="AU352" s="184">
        <v>0</v>
      </c>
      <c r="AV352" s="184">
        <v>0</v>
      </c>
      <c r="AW352" s="184">
        <v>0</v>
      </c>
      <c r="AX352" s="184">
        <v>0</v>
      </c>
      <c r="AY352" s="184">
        <v>0</v>
      </c>
      <c r="AZ352" s="184">
        <v>0</v>
      </c>
      <c r="BA352" s="184">
        <v>0</v>
      </c>
      <c r="BB352" s="184">
        <v>0</v>
      </c>
      <c r="BC352" s="184">
        <v>0</v>
      </c>
      <c r="BD352" s="184"/>
      <c r="BE352" s="184">
        <f ca="1">SUM(OFFSET(AR352,,1):BD352)</f>
        <v>0</v>
      </c>
      <c r="BF352" s="185"/>
      <c r="BG352" s="184">
        <f t="shared" ref="BG352:BR363" ca="1" si="510">OFFSET($AC352,,COLUMN()-COLUMN($BG352))-OFFSET($AR352,,COLUMN()-COLUMN($BG352))</f>
        <v>0</v>
      </c>
      <c r="BH352" s="184">
        <f t="shared" ca="1" si="510"/>
        <v>0</v>
      </c>
      <c r="BI352" s="184">
        <f t="shared" ca="1" si="510"/>
        <v>0</v>
      </c>
      <c r="BJ352" s="184">
        <f t="shared" ca="1" si="510"/>
        <v>0</v>
      </c>
      <c r="BK352" s="184">
        <f t="shared" ca="1" si="510"/>
        <v>0</v>
      </c>
      <c r="BL352" s="184">
        <f t="shared" ca="1" si="510"/>
        <v>0</v>
      </c>
      <c r="BM352" s="184">
        <f t="shared" ca="1" si="510"/>
        <v>0</v>
      </c>
      <c r="BN352" s="184">
        <f t="shared" ca="1" si="510"/>
        <v>0</v>
      </c>
      <c r="BO352" s="184">
        <f t="shared" ca="1" si="510"/>
        <v>0</v>
      </c>
      <c r="BP352" s="184">
        <f t="shared" ca="1" si="510"/>
        <v>0</v>
      </c>
      <c r="BQ352" s="184">
        <f t="shared" ca="1" si="510"/>
        <v>0</v>
      </c>
      <c r="BR352" s="184">
        <f t="shared" ca="1" si="510"/>
        <v>0</v>
      </c>
      <c r="BS352" s="184"/>
      <c r="BT352" s="184">
        <f ca="1">SUM(OFFSET(BG352,,1):BS352)</f>
        <v>0</v>
      </c>
      <c r="BU352" s="185"/>
      <c r="BV352" s="184">
        <v>0</v>
      </c>
      <c r="BW352" s="184">
        <v>0</v>
      </c>
      <c r="BX352" s="184">
        <v>0</v>
      </c>
      <c r="BY352" s="184">
        <v>0</v>
      </c>
      <c r="BZ352" s="184">
        <v>0</v>
      </c>
      <c r="CA352" s="184">
        <v>0</v>
      </c>
      <c r="CB352" s="184">
        <v>0</v>
      </c>
      <c r="CC352" s="184">
        <v>0</v>
      </c>
      <c r="CD352" s="184">
        <v>0</v>
      </c>
      <c r="CE352" s="184">
        <v>0</v>
      </c>
      <c r="CF352" s="184">
        <v>0</v>
      </c>
      <c r="CG352" s="184">
        <v>0</v>
      </c>
      <c r="CH352" s="184"/>
      <c r="CI352" s="184">
        <f ca="1">SUM(OFFSET(BV352,,1):CH352)</f>
        <v>0</v>
      </c>
      <c r="CJ352" s="185"/>
      <c r="CK352" s="184">
        <v>0</v>
      </c>
      <c r="CL352" s="184">
        <v>0</v>
      </c>
      <c r="CM352" s="184">
        <v>0</v>
      </c>
      <c r="CN352" s="184">
        <v>0</v>
      </c>
      <c r="CO352" s="184">
        <v>0</v>
      </c>
      <c r="CP352" s="184">
        <v>0</v>
      </c>
      <c r="CQ352" s="184">
        <v>0</v>
      </c>
      <c r="CR352" s="184">
        <v>0</v>
      </c>
      <c r="CS352" s="184">
        <v>0</v>
      </c>
      <c r="CT352" s="184">
        <v>0</v>
      </c>
      <c r="CU352" s="184">
        <v>0</v>
      </c>
      <c r="CV352" s="184">
        <v>0</v>
      </c>
      <c r="CW352" s="184"/>
      <c r="CX352" s="184">
        <f ca="1">SUM(OFFSET(CK352,,1):CW352)</f>
        <v>0</v>
      </c>
      <c r="CY352" s="185"/>
      <c r="CZ352" s="184">
        <v>0</v>
      </c>
      <c r="DA352" s="184">
        <v>0</v>
      </c>
      <c r="DB352" s="184">
        <v>0</v>
      </c>
      <c r="DC352" s="184">
        <v>0</v>
      </c>
      <c r="DD352" s="184">
        <v>0</v>
      </c>
      <c r="DE352" s="184">
        <v>0</v>
      </c>
      <c r="DF352" s="184">
        <v>0</v>
      </c>
      <c r="DG352" s="184">
        <v>0</v>
      </c>
      <c r="DH352" s="184">
        <v>0</v>
      </c>
      <c r="DI352" s="184">
        <v>0</v>
      </c>
      <c r="DJ352" s="184">
        <v>0</v>
      </c>
      <c r="DK352" s="184">
        <v>0</v>
      </c>
      <c r="DL352" s="184"/>
      <c r="DM352" s="184">
        <f ca="1">SUM(OFFSET(CZ352,,1):DL352)</f>
        <v>0</v>
      </c>
      <c r="DN352" s="185"/>
      <c r="DO352" s="184">
        <v>0</v>
      </c>
      <c r="DP352" s="184">
        <v>0</v>
      </c>
      <c r="DQ352" s="184">
        <v>0</v>
      </c>
      <c r="DR352" s="184">
        <v>0</v>
      </c>
      <c r="DS352" s="184">
        <v>0</v>
      </c>
      <c r="DT352" s="184">
        <v>0</v>
      </c>
      <c r="DU352" s="184">
        <v>0</v>
      </c>
      <c r="DV352" s="184">
        <v>0</v>
      </c>
      <c r="DW352" s="184">
        <v>0</v>
      </c>
      <c r="DX352" s="184">
        <v>0</v>
      </c>
      <c r="DY352" s="184">
        <v>0</v>
      </c>
      <c r="DZ352" s="184">
        <v>0</v>
      </c>
      <c r="EA352" s="184"/>
      <c r="EB352" s="184">
        <f ca="1">SUM(OFFSET(DO352,,1):EA352)</f>
        <v>0</v>
      </c>
      <c r="EC352" s="185"/>
      <c r="ED352" s="184">
        <v>0</v>
      </c>
      <c r="EE352" s="184">
        <v>0</v>
      </c>
      <c r="EF352" s="184">
        <v>0</v>
      </c>
      <c r="EG352" s="184">
        <v>0</v>
      </c>
      <c r="EH352" s="184">
        <v>0</v>
      </c>
      <c r="EI352" s="184">
        <v>0</v>
      </c>
      <c r="EJ352" s="184">
        <v>0</v>
      </c>
      <c r="EK352" s="184">
        <v>0</v>
      </c>
      <c r="EL352" s="184">
        <v>0</v>
      </c>
      <c r="EM352" s="184">
        <v>0</v>
      </c>
      <c r="EN352" s="184">
        <v>0</v>
      </c>
      <c r="EO352" s="184">
        <v>0</v>
      </c>
      <c r="EP352" s="184"/>
      <c r="EQ352" s="184">
        <f ca="1">SUM(OFFSET(ED352,,1):EP352)</f>
        <v>0</v>
      </c>
      <c r="ER352" s="185"/>
      <c r="ES352" s="184">
        <v>0</v>
      </c>
      <c r="ET352" s="184">
        <v>0</v>
      </c>
      <c r="EU352" s="184">
        <v>0</v>
      </c>
      <c r="EV352" s="184">
        <v>0</v>
      </c>
      <c r="EW352" s="184">
        <v>0</v>
      </c>
      <c r="EX352" s="184">
        <v>0</v>
      </c>
      <c r="EY352" s="184">
        <v>0</v>
      </c>
      <c r="EZ352" s="184">
        <v>0</v>
      </c>
      <c r="FA352" s="184">
        <v>0</v>
      </c>
      <c r="FB352" s="184">
        <v>0</v>
      </c>
      <c r="FC352" s="184">
        <v>0</v>
      </c>
      <c r="FD352" s="184">
        <v>0</v>
      </c>
      <c r="FE352" s="184"/>
      <c r="FF352" s="184">
        <f ca="1">SUM(OFFSET(ES352,,1):FE352)</f>
        <v>0</v>
      </c>
      <c r="FG352" s="185"/>
      <c r="FH352" s="184">
        <v>0</v>
      </c>
      <c r="FI352" s="184">
        <v>0</v>
      </c>
      <c r="FJ352" s="184">
        <v>0</v>
      </c>
      <c r="FK352" s="184">
        <v>0</v>
      </c>
      <c r="FL352" s="184">
        <v>0</v>
      </c>
      <c r="FM352" s="184">
        <v>0</v>
      </c>
      <c r="FN352" s="184">
        <v>0</v>
      </c>
      <c r="FO352" s="184">
        <v>0</v>
      </c>
      <c r="FP352" s="184">
        <v>0</v>
      </c>
      <c r="FQ352" s="184">
        <v>0</v>
      </c>
      <c r="FR352" s="184">
        <v>0</v>
      </c>
      <c r="FS352" s="184">
        <v>0</v>
      </c>
      <c r="FT352" s="184"/>
      <c r="FU352" s="184">
        <f ca="1">SUM(OFFSET(FH352,,1):FT352)</f>
        <v>0</v>
      </c>
      <c r="FV352" s="185"/>
      <c r="FW352" s="184">
        <v>0</v>
      </c>
      <c r="FX352" s="184">
        <v>0</v>
      </c>
      <c r="FY352" s="184">
        <v>0</v>
      </c>
      <c r="FZ352" s="184">
        <v>0</v>
      </c>
      <c r="GA352" s="184">
        <v>0</v>
      </c>
      <c r="GB352" s="184">
        <v>0</v>
      </c>
      <c r="GC352" s="184">
        <v>0</v>
      </c>
      <c r="GD352" s="184">
        <v>0</v>
      </c>
      <c r="GE352" s="184">
        <v>0</v>
      </c>
      <c r="GF352" s="184">
        <v>0</v>
      </c>
      <c r="GG352" s="184">
        <v>0</v>
      </c>
      <c r="GH352" s="184">
        <v>0</v>
      </c>
      <c r="GI352" s="184"/>
      <c r="GJ352" s="184">
        <f ca="1">SUM(OFFSET(FW352,,1):GI352)</f>
        <v>0</v>
      </c>
      <c r="GK352" s="185"/>
      <c r="GL352" s="184">
        <v>0</v>
      </c>
      <c r="GM352" s="184">
        <v>0</v>
      </c>
      <c r="GN352" s="184">
        <v>0</v>
      </c>
      <c r="GO352" s="184">
        <v>0</v>
      </c>
      <c r="GP352" s="184">
        <v>0</v>
      </c>
      <c r="GQ352" s="184">
        <v>0</v>
      </c>
      <c r="GR352" s="184">
        <v>0</v>
      </c>
      <c r="GS352" s="184">
        <v>0</v>
      </c>
      <c r="GT352" s="184">
        <v>0</v>
      </c>
      <c r="GU352" s="184">
        <v>0</v>
      </c>
      <c r="GV352" s="184">
        <v>0</v>
      </c>
      <c r="GW352" s="184">
        <v>0</v>
      </c>
      <c r="GX352" s="184"/>
      <c r="GY352" s="184">
        <f ca="1">SUM(OFFSET(GL352,,1):GX352)</f>
        <v>0</v>
      </c>
    </row>
    <row r="353" spans="1:207" s="137" customFormat="1" ht="12" hidden="1" customHeight="1">
      <c r="A353" s="172" t="str">
        <f t="shared" ca="1" si="504"/>
        <v>#hiderow</v>
      </c>
      <c r="B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61">
        <f t="shared" si="505"/>
        <v>1904</v>
      </c>
      <c r="V353" s="186">
        <v>1904</v>
      </c>
      <c r="W353" s="133"/>
      <c r="Y353" s="133"/>
      <c r="Z353" s="133"/>
      <c r="AA353" s="183">
        <f t="shared" si="506"/>
        <v>1904</v>
      </c>
      <c r="AB353" s="183" t="s">
        <v>417</v>
      </c>
      <c r="AC353" s="184"/>
      <c r="AD353" s="184">
        <v>0</v>
      </c>
      <c r="AE353" s="184">
        <v>0</v>
      </c>
      <c r="AF353" s="184">
        <v>0</v>
      </c>
      <c r="AG353" s="184">
        <v>0</v>
      </c>
      <c r="AH353" s="184">
        <v>0</v>
      </c>
      <c r="AI353" s="184">
        <v>0</v>
      </c>
      <c r="AJ353" s="184">
        <v>0</v>
      </c>
      <c r="AK353" s="184">
        <v>0</v>
      </c>
      <c r="AL353" s="184">
        <v>0</v>
      </c>
      <c r="AM353" s="184">
        <v>0</v>
      </c>
      <c r="AN353" s="184">
        <v>0</v>
      </c>
      <c r="AO353" s="184"/>
      <c r="AP353" s="184">
        <f ca="1">SUM(OFFSET(AC353,,1):AO353)</f>
        <v>0</v>
      </c>
      <c r="AQ353" s="185"/>
      <c r="AR353" s="184">
        <v>0</v>
      </c>
      <c r="AS353" s="184">
        <v>0</v>
      </c>
      <c r="AT353" s="184">
        <v>0</v>
      </c>
      <c r="AU353" s="184">
        <v>0</v>
      </c>
      <c r="AV353" s="184">
        <v>0</v>
      </c>
      <c r="AW353" s="184">
        <v>0</v>
      </c>
      <c r="AX353" s="184">
        <v>0</v>
      </c>
      <c r="AY353" s="184">
        <v>0</v>
      </c>
      <c r="AZ353" s="184">
        <v>0</v>
      </c>
      <c r="BA353" s="184">
        <v>0</v>
      </c>
      <c r="BB353" s="184">
        <v>0</v>
      </c>
      <c r="BC353" s="184">
        <v>0</v>
      </c>
      <c r="BD353" s="184"/>
      <c r="BE353" s="184">
        <f ca="1">SUM(OFFSET(AR353,,1):BD353)</f>
        <v>0</v>
      </c>
      <c r="BF353" s="185"/>
      <c r="BG353" s="184">
        <f t="shared" ca="1" si="510"/>
        <v>0</v>
      </c>
      <c r="BH353" s="184">
        <f t="shared" ca="1" si="510"/>
        <v>0</v>
      </c>
      <c r="BI353" s="184">
        <f t="shared" ca="1" si="510"/>
        <v>0</v>
      </c>
      <c r="BJ353" s="184">
        <f t="shared" ca="1" si="510"/>
        <v>0</v>
      </c>
      <c r="BK353" s="184">
        <f t="shared" ca="1" si="510"/>
        <v>0</v>
      </c>
      <c r="BL353" s="184">
        <f t="shared" ca="1" si="510"/>
        <v>0</v>
      </c>
      <c r="BM353" s="184">
        <f t="shared" ca="1" si="510"/>
        <v>0</v>
      </c>
      <c r="BN353" s="184">
        <f t="shared" ca="1" si="510"/>
        <v>0</v>
      </c>
      <c r="BO353" s="184">
        <f t="shared" ca="1" si="510"/>
        <v>0</v>
      </c>
      <c r="BP353" s="184">
        <f t="shared" ca="1" si="510"/>
        <v>0</v>
      </c>
      <c r="BQ353" s="184">
        <f t="shared" ca="1" si="510"/>
        <v>0</v>
      </c>
      <c r="BR353" s="184">
        <f t="shared" ca="1" si="510"/>
        <v>0</v>
      </c>
      <c r="BS353" s="184"/>
      <c r="BT353" s="184">
        <f ca="1">SUM(OFFSET(BG353,,1):BS353)</f>
        <v>0</v>
      </c>
      <c r="BU353" s="185"/>
      <c r="BV353" s="184">
        <v>0</v>
      </c>
      <c r="BW353" s="184">
        <v>0</v>
      </c>
      <c r="BX353" s="184">
        <v>0</v>
      </c>
      <c r="BY353" s="184">
        <v>0</v>
      </c>
      <c r="BZ353" s="184">
        <v>0</v>
      </c>
      <c r="CA353" s="184">
        <v>0</v>
      </c>
      <c r="CB353" s="184">
        <v>0</v>
      </c>
      <c r="CC353" s="184">
        <v>0</v>
      </c>
      <c r="CD353" s="184">
        <v>0</v>
      </c>
      <c r="CE353" s="184">
        <v>0</v>
      </c>
      <c r="CF353" s="184">
        <v>0</v>
      </c>
      <c r="CG353" s="184">
        <v>0</v>
      </c>
      <c r="CH353" s="184"/>
      <c r="CI353" s="184">
        <f ca="1">SUM(OFFSET(BV353,,1):CH353)</f>
        <v>0</v>
      </c>
      <c r="CJ353" s="185"/>
      <c r="CK353" s="184">
        <v>0</v>
      </c>
      <c r="CL353" s="184">
        <v>0</v>
      </c>
      <c r="CM353" s="184">
        <v>0</v>
      </c>
      <c r="CN353" s="184">
        <v>0</v>
      </c>
      <c r="CO353" s="184">
        <v>0</v>
      </c>
      <c r="CP353" s="184">
        <v>0</v>
      </c>
      <c r="CQ353" s="184">
        <v>0</v>
      </c>
      <c r="CR353" s="184">
        <v>0</v>
      </c>
      <c r="CS353" s="184">
        <v>0</v>
      </c>
      <c r="CT353" s="184">
        <v>0</v>
      </c>
      <c r="CU353" s="184">
        <v>0</v>
      </c>
      <c r="CV353" s="184">
        <v>0</v>
      </c>
      <c r="CW353" s="184"/>
      <c r="CX353" s="184">
        <f ca="1">SUM(OFFSET(CK353,,1):CW353)</f>
        <v>0</v>
      </c>
      <c r="CY353" s="185"/>
      <c r="CZ353" s="184">
        <v>0</v>
      </c>
      <c r="DA353" s="184">
        <v>0</v>
      </c>
      <c r="DB353" s="184">
        <v>0</v>
      </c>
      <c r="DC353" s="184">
        <v>0</v>
      </c>
      <c r="DD353" s="184">
        <v>0</v>
      </c>
      <c r="DE353" s="184">
        <v>0</v>
      </c>
      <c r="DF353" s="184">
        <v>0</v>
      </c>
      <c r="DG353" s="184">
        <v>0</v>
      </c>
      <c r="DH353" s="184">
        <v>0</v>
      </c>
      <c r="DI353" s="184">
        <v>0</v>
      </c>
      <c r="DJ353" s="184">
        <v>0</v>
      </c>
      <c r="DK353" s="184">
        <v>0</v>
      </c>
      <c r="DL353" s="184"/>
      <c r="DM353" s="184">
        <f ca="1">SUM(OFFSET(CZ353,,1):DL353)</f>
        <v>0</v>
      </c>
      <c r="DN353" s="185"/>
      <c r="DO353" s="184">
        <v>0</v>
      </c>
      <c r="DP353" s="184">
        <v>0</v>
      </c>
      <c r="DQ353" s="184">
        <v>0</v>
      </c>
      <c r="DR353" s="184">
        <v>0</v>
      </c>
      <c r="DS353" s="184">
        <v>0</v>
      </c>
      <c r="DT353" s="184">
        <v>0</v>
      </c>
      <c r="DU353" s="184">
        <v>0</v>
      </c>
      <c r="DV353" s="184">
        <v>0</v>
      </c>
      <c r="DW353" s="184">
        <v>0</v>
      </c>
      <c r="DX353" s="184">
        <v>0</v>
      </c>
      <c r="DY353" s="184">
        <v>0</v>
      </c>
      <c r="DZ353" s="184">
        <v>0</v>
      </c>
      <c r="EA353" s="184"/>
      <c r="EB353" s="184">
        <f ca="1">SUM(OFFSET(DO353,,1):EA353)</f>
        <v>0</v>
      </c>
      <c r="EC353" s="185"/>
      <c r="ED353" s="184">
        <v>0</v>
      </c>
      <c r="EE353" s="184">
        <v>0</v>
      </c>
      <c r="EF353" s="184">
        <v>0</v>
      </c>
      <c r="EG353" s="184">
        <v>0</v>
      </c>
      <c r="EH353" s="184">
        <v>0</v>
      </c>
      <c r="EI353" s="184">
        <v>0</v>
      </c>
      <c r="EJ353" s="184">
        <v>0</v>
      </c>
      <c r="EK353" s="184">
        <v>0</v>
      </c>
      <c r="EL353" s="184">
        <v>0</v>
      </c>
      <c r="EM353" s="184">
        <v>0</v>
      </c>
      <c r="EN353" s="184">
        <v>0</v>
      </c>
      <c r="EO353" s="184">
        <v>0</v>
      </c>
      <c r="EP353" s="184"/>
      <c r="EQ353" s="184">
        <f ca="1">SUM(OFFSET(ED353,,1):EP353)</f>
        <v>0</v>
      </c>
      <c r="ER353" s="185"/>
      <c r="ES353" s="184">
        <v>0</v>
      </c>
      <c r="ET353" s="184">
        <v>0</v>
      </c>
      <c r="EU353" s="184">
        <v>0</v>
      </c>
      <c r="EV353" s="184">
        <v>0</v>
      </c>
      <c r="EW353" s="184">
        <v>0</v>
      </c>
      <c r="EX353" s="184">
        <v>0</v>
      </c>
      <c r="EY353" s="184">
        <v>0</v>
      </c>
      <c r="EZ353" s="184">
        <v>0</v>
      </c>
      <c r="FA353" s="184">
        <v>0</v>
      </c>
      <c r="FB353" s="184">
        <v>0</v>
      </c>
      <c r="FC353" s="184">
        <v>0</v>
      </c>
      <c r="FD353" s="184">
        <v>0</v>
      </c>
      <c r="FE353" s="184"/>
      <c r="FF353" s="184">
        <f ca="1">SUM(OFFSET(ES353,,1):FE353)</f>
        <v>0</v>
      </c>
      <c r="FG353" s="185"/>
      <c r="FH353" s="184">
        <v>0</v>
      </c>
      <c r="FI353" s="184">
        <v>0</v>
      </c>
      <c r="FJ353" s="184">
        <v>0</v>
      </c>
      <c r="FK353" s="184">
        <v>0</v>
      </c>
      <c r="FL353" s="184">
        <v>0</v>
      </c>
      <c r="FM353" s="184">
        <v>0</v>
      </c>
      <c r="FN353" s="184">
        <v>0</v>
      </c>
      <c r="FO353" s="184">
        <v>0</v>
      </c>
      <c r="FP353" s="184">
        <v>0</v>
      </c>
      <c r="FQ353" s="184">
        <v>0</v>
      </c>
      <c r="FR353" s="184">
        <v>0</v>
      </c>
      <c r="FS353" s="184">
        <v>0</v>
      </c>
      <c r="FT353" s="184"/>
      <c r="FU353" s="184">
        <f ca="1">SUM(OFFSET(FH353,,1):FT353)</f>
        <v>0</v>
      </c>
      <c r="FV353" s="185"/>
      <c r="FW353" s="184">
        <v>0</v>
      </c>
      <c r="FX353" s="184">
        <v>0</v>
      </c>
      <c r="FY353" s="184">
        <v>0</v>
      </c>
      <c r="FZ353" s="184">
        <v>0</v>
      </c>
      <c r="GA353" s="184">
        <v>0</v>
      </c>
      <c r="GB353" s="184">
        <v>0</v>
      </c>
      <c r="GC353" s="184">
        <v>0</v>
      </c>
      <c r="GD353" s="184">
        <v>0</v>
      </c>
      <c r="GE353" s="184">
        <v>0</v>
      </c>
      <c r="GF353" s="184">
        <v>0</v>
      </c>
      <c r="GG353" s="184">
        <v>0</v>
      </c>
      <c r="GH353" s="184">
        <v>0</v>
      </c>
      <c r="GI353" s="184"/>
      <c r="GJ353" s="184">
        <f ca="1">SUM(OFFSET(FW353,,1):GI353)</f>
        <v>0</v>
      </c>
      <c r="GK353" s="185"/>
      <c r="GL353" s="184">
        <v>0</v>
      </c>
      <c r="GM353" s="184">
        <v>0</v>
      </c>
      <c r="GN353" s="184">
        <v>0</v>
      </c>
      <c r="GO353" s="184">
        <v>0</v>
      </c>
      <c r="GP353" s="184">
        <v>0</v>
      </c>
      <c r="GQ353" s="184">
        <v>0</v>
      </c>
      <c r="GR353" s="184">
        <v>0</v>
      </c>
      <c r="GS353" s="184">
        <v>0</v>
      </c>
      <c r="GT353" s="184">
        <v>0</v>
      </c>
      <c r="GU353" s="184">
        <v>0</v>
      </c>
      <c r="GV353" s="184">
        <v>0</v>
      </c>
      <c r="GW353" s="184">
        <v>0</v>
      </c>
      <c r="GX353" s="184"/>
      <c r="GY353" s="184">
        <f ca="1">SUM(OFFSET(GL353,,1):GX353)</f>
        <v>0</v>
      </c>
    </row>
    <row r="354" spans="1:207" s="137" customFormat="1" ht="12" hidden="1" customHeight="1">
      <c r="A354" s="172" t="str">
        <f t="shared" ca="1" si="504"/>
        <v>#hiderow</v>
      </c>
      <c r="B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61">
        <f t="shared" si="505"/>
        <v>1910</v>
      </c>
      <c r="V354" s="186">
        <v>1910</v>
      </c>
      <c r="W354" s="133"/>
      <c r="Y354" s="133"/>
      <c r="Z354" s="133"/>
      <c r="AA354" s="183">
        <f t="shared" si="506"/>
        <v>1910</v>
      </c>
      <c r="AB354" s="183" t="s">
        <v>418</v>
      </c>
      <c r="AC354" s="184"/>
      <c r="AD354" s="184">
        <v>0</v>
      </c>
      <c r="AE354" s="184">
        <v>0</v>
      </c>
      <c r="AF354" s="184">
        <v>0</v>
      </c>
      <c r="AG354" s="184">
        <v>0</v>
      </c>
      <c r="AH354" s="184">
        <v>0</v>
      </c>
      <c r="AI354" s="184">
        <v>0</v>
      </c>
      <c r="AJ354" s="184">
        <v>0</v>
      </c>
      <c r="AK354" s="184">
        <v>0</v>
      </c>
      <c r="AL354" s="184">
        <v>0</v>
      </c>
      <c r="AM354" s="184">
        <v>0</v>
      </c>
      <c r="AN354" s="184">
        <v>0</v>
      </c>
      <c r="AO354" s="184"/>
      <c r="AP354" s="184">
        <f ca="1">SUM(OFFSET(AC354,,1):AO354)</f>
        <v>0</v>
      </c>
      <c r="AQ354" s="185"/>
      <c r="AR354" s="184">
        <v>0</v>
      </c>
      <c r="AS354" s="184">
        <v>0</v>
      </c>
      <c r="AT354" s="184">
        <v>0</v>
      </c>
      <c r="AU354" s="184">
        <v>0</v>
      </c>
      <c r="AV354" s="184">
        <v>0</v>
      </c>
      <c r="AW354" s="184">
        <v>0</v>
      </c>
      <c r="AX354" s="184">
        <v>0</v>
      </c>
      <c r="AY354" s="184">
        <v>0</v>
      </c>
      <c r="AZ354" s="184">
        <v>0</v>
      </c>
      <c r="BA354" s="184">
        <v>0</v>
      </c>
      <c r="BB354" s="184">
        <v>0</v>
      </c>
      <c r="BC354" s="184">
        <v>0</v>
      </c>
      <c r="BD354" s="184"/>
      <c r="BE354" s="184">
        <f ca="1">SUM(OFFSET(AR354,,1):BD354)</f>
        <v>0</v>
      </c>
      <c r="BF354" s="185"/>
      <c r="BG354" s="184">
        <f t="shared" ca="1" si="510"/>
        <v>0</v>
      </c>
      <c r="BH354" s="184">
        <f t="shared" ca="1" si="510"/>
        <v>0</v>
      </c>
      <c r="BI354" s="184">
        <f t="shared" ca="1" si="510"/>
        <v>0</v>
      </c>
      <c r="BJ354" s="184">
        <f t="shared" ca="1" si="510"/>
        <v>0</v>
      </c>
      <c r="BK354" s="184">
        <f t="shared" ca="1" si="510"/>
        <v>0</v>
      </c>
      <c r="BL354" s="184">
        <f t="shared" ca="1" si="510"/>
        <v>0</v>
      </c>
      <c r="BM354" s="184">
        <f t="shared" ca="1" si="510"/>
        <v>0</v>
      </c>
      <c r="BN354" s="184">
        <f t="shared" ca="1" si="510"/>
        <v>0</v>
      </c>
      <c r="BO354" s="184">
        <f t="shared" ca="1" si="510"/>
        <v>0</v>
      </c>
      <c r="BP354" s="184">
        <f t="shared" ca="1" si="510"/>
        <v>0</v>
      </c>
      <c r="BQ354" s="184">
        <f t="shared" ca="1" si="510"/>
        <v>0</v>
      </c>
      <c r="BR354" s="184">
        <f t="shared" ca="1" si="510"/>
        <v>0</v>
      </c>
      <c r="BS354" s="184"/>
      <c r="BT354" s="184">
        <f ca="1">SUM(OFFSET(BG354,,1):BS354)</f>
        <v>0</v>
      </c>
      <c r="BU354" s="185"/>
      <c r="BV354" s="184">
        <v>0</v>
      </c>
      <c r="BW354" s="184">
        <v>0</v>
      </c>
      <c r="BX354" s="184">
        <v>0</v>
      </c>
      <c r="BY354" s="184">
        <v>0</v>
      </c>
      <c r="BZ354" s="184">
        <v>0</v>
      </c>
      <c r="CA354" s="184">
        <v>0</v>
      </c>
      <c r="CB354" s="184">
        <v>0</v>
      </c>
      <c r="CC354" s="184">
        <v>0</v>
      </c>
      <c r="CD354" s="184">
        <v>0</v>
      </c>
      <c r="CE354" s="184">
        <v>0</v>
      </c>
      <c r="CF354" s="184">
        <v>0</v>
      </c>
      <c r="CG354" s="184">
        <v>0</v>
      </c>
      <c r="CH354" s="184"/>
      <c r="CI354" s="184">
        <f ca="1">SUM(OFFSET(BV354,,1):CH354)</f>
        <v>0</v>
      </c>
      <c r="CJ354" s="185"/>
      <c r="CK354" s="184">
        <v>0</v>
      </c>
      <c r="CL354" s="184">
        <v>0</v>
      </c>
      <c r="CM354" s="184">
        <v>0</v>
      </c>
      <c r="CN354" s="184">
        <v>0</v>
      </c>
      <c r="CO354" s="184">
        <v>0</v>
      </c>
      <c r="CP354" s="184">
        <v>0</v>
      </c>
      <c r="CQ354" s="184">
        <v>0</v>
      </c>
      <c r="CR354" s="184">
        <v>0</v>
      </c>
      <c r="CS354" s="184">
        <v>0</v>
      </c>
      <c r="CT354" s="184">
        <v>0</v>
      </c>
      <c r="CU354" s="184">
        <v>0</v>
      </c>
      <c r="CV354" s="184">
        <v>0</v>
      </c>
      <c r="CW354" s="184"/>
      <c r="CX354" s="184">
        <f ca="1">SUM(OFFSET(CK354,,1):CW354)</f>
        <v>0</v>
      </c>
      <c r="CY354" s="185"/>
      <c r="CZ354" s="184">
        <v>0</v>
      </c>
      <c r="DA354" s="184">
        <v>0</v>
      </c>
      <c r="DB354" s="184">
        <v>0</v>
      </c>
      <c r="DC354" s="184">
        <v>0</v>
      </c>
      <c r="DD354" s="184">
        <v>0</v>
      </c>
      <c r="DE354" s="184">
        <v>0</v>
      </c>
      <c r="DF354" s="184">
        <v>0</v>
      </c>
      <c r="DG354" s="184">
        <v>0</v>
      </c>
      <c r="DH354" s="184">
        <v>0</v>
      </c>
      <c r="DI354" s="184">
        <v>0</v>
      </c>
      <c r="DJ354" s="184">
        <v>0</v>
      </c>
      <c r="DK354" s="184">
        <v>0</v>
      </c>
      <c r="DL354" s="184"/>
      <c r="DM354" s="184">
        <f ca="1">SUM(OFFSET(CZ354,,1):DL354)</f>
        <v>0</v>
      </c>
      <c r="DN354" s="185"/>
      <c r="DO354" s="184">
        <v>0</v>
      </c>
      <c r="DP354" s="184">
        <v>0</v>
      </c>
      <c r="DQ354" s="184">
        <v>0</v>
      </c>
      <c r="DR354" s="184">
        <v>0</v>
      </c>
      <c r="DS354" s="184">
        <v>0</v>
      </c>
      <c r="DT354" s="184">
        <v>0</v>
      </c>
      <c r="DU354" s="184">
        <v>0</v>
      </c>
      <c r="DV354" s="184">
        <v>0</v>
      </c>
      <c r="DW354" s="184">
        <v>0</v>
      </c>
      <c r="DX354" s="184">
        <v>0</v>
      </c>
      <c r="DY354" s="184">
        <v>0</v>
      </c>
      <c r="DZ354" s="184">
        <v>0</v>
      </c>
      <c r="EA354" s="184"/>
      <c r="EB354" s="184">
        <f ca="1">SUM(OFFSET(DO354,,1):EA354)</f>
        <v>0</v>
      </c>
      <c r="EC354" s="185"/>
      <c r="ED354" s="184">
        <v>0</v>
      </c>
      <c r="EE354" s="184">
        <v>0</v>
      </c>
      <c r="EF354" s="184">
        <v>0</v>
      </c>
      <c r="EG354" s="184">
        <v>0</v>
      </c>
      <c r="EH354" s="184">
        <v>0</v>
      </c>
      <c r="EI354" s="184">
        <v>0</v>
      </c>
      <c r="EJ354" s="184">
        <v>0</v>
      </c>
      <c r="EK354" s="184">
        <v>0</v>
      </c>
      <c r="EL354" s="184">
        <v>0</v>
      </c>
      <c r="EM354" s="184">
        <v>0</v>
      </c>
      <c r="EN354" s="184">
        <v>0</v>
      </c>
      <c r="EO354" s="184">
        <v>0</v>
      </c>
      <c r="EP354" s="184"/>
      <c r="EQ354" s="184">
        <f ca="1">SUM(OFFSET(ED354,,1):EP354)</f>
        <v>0</v>
      </c>
      <c r="ER354" s="185"/>
      <c r="ES354" s="184">
        <v>0</v>
      </c>
      <c r="ET354" s="184">
        <v>0</v>
      </c>
      <c r="EU354" s="184">
        <v>0</v>
      </c>
      <c r="EV354" s="184">
        <v>0</v>
      </c>
      <c r="EW354" s="184">
        <v>0</v>
      </c>
      <c r="EX354" s="184">
        <v>0</v>
      </c>
      <c r="EY354" s="184">
        <v>0</v>
      </c>
      <c r="EZ354" s="184">
        <v>0</v>
      </c>
      <c r="FA354" s="184">
        <v>0</v>
      </c>
      <c r="FB354" s="184">
        <v>0</v>
      </c>
      <c r="FC354" s="184">
        <v>0</v>
      </c>
      <c r="FD354" s="184">
        <v>0</v>
      </c>
      <c r="FE354" s="184"/>
      <c r="FF354" s="184">
        <f ca="1">SUM(OFFSET(ES354,,1):FE354)</f>
        <v>0</v>
      </c>
      <c r="FG354" s="185"/>
      <c r="FH354" s="184">
        <v>0</v>
      </c>
      <c r="FI354" s="184">
        <v>0</v>
      </c>
      <c r="FJ354" s="184">
        <v>0</v>
      </c>
      <c r="FK354" s="184">
        <v>0</v>
      </c>
      <c r="FL354" s="184">
        <v>0</v>
      </c>
      <c r="FM354" s="184">
        <v>0</v>
      </c>
      <c r="FN354" s="184">
        <v>0</v>
      </c>
      <c r="FO354" s="184">
        <v>0</v>
      </c>
      <c r="FP354" s="184">
        <v>0</v>
      </c>
      <c r="FQ354" s="184">
        <v>0</v>
      </c>
      <c r="FR354" s="184">
        <v>0</v>
      </c>
      <c r="FS354" s="184">
        <v>0</v>
      </c>
      <c r="FT354" s="184"/>
      <c r="FU354" s="184">
        <f ca="1">SUM(OFFSET(FH354,,1):FT354)</f>
        <v>0</v>
      </c>
      <c r="FV354" s="185"/>
      <c r="FW354" s="184">
        <v>0</v>
      </c>
      <c r="FX354" s="184">
        <v>0</v>
      </c>
      <c r="FY354" s="184">
        <v>0</v>
      </c>
      <c r="FZ354" s="184">
        <v>0</v>
      </c>
      <c r="GA354" s="184">
        <v>0</v>
      </c>
      <c r="GB354" s="184">
        <v>0</v>
      </c>
      <c r="GC354" s="184">
        <v>0</v>
      </c>
      <c r="GD354" s="184">
        <v>0</v>
      </c>
      <c r="GE354" s="184">
        <v>0</v>
      </c>
      <c r="GF354" s="184">
        <v>0</v>
      </c>
      <c r="GG354" s="184">
        <v>0</v>
      </c>
      <c r="GH354" s="184">
        <v>0</v>
      </c>
      <c r="GI354" s="184"/>
      <c r="GJ354" s="184">
        <f ca="1">SUM(OFFSET(FW354,,1):GI354)</f>
        <v>0</v>
      </c>
      <c r="GK354" s="185"/>
      <c r="GL354" s="184">
        <v>0</v>
      </c>
      <c r="GM354" s="184">
        <v>0</v>
      </c>
      <c r="GN354" s="184">
        <v>0</v>
      </c>
      <c r="GO354" s="184">
        <v>0</v>
      </c>
      <c r="GP354" s="184">
        <v>0</v>
      </c>
      <c r="GQ354" s="184">
        <v>0</v>
      </c>
      <c r="GR354" s="184">
        <v>0</v>
      </c>
      <c r="GS354" s="184">
        <v>0</v>
      </c>
      <c r="GT354" s="184">
        <v>0</v>
      </c>
      <c r="GU354" s="184">
        <v>0</v>
      </c>
      <c r="GV354" s="184">
        <v>0</v>
      </c>
      <c r="GW354" s="184">
        <v>0</v>
      </c>
      <c r="GX354" s="184"/>
      <c r="GY354" s="184">
        <f ca="1">SUM(OFFSET(GL354,,1):GX354)</f>
        <v>0</v>
      </c>
    </row>
    <row r="355" spans="1:207" s="137" customFormat="1" ht="12" hidden="1" customHeight="1">
      <c r="A355" s="172" t="str">
        <f t="shared" ca="1" si="504"/>
        <v>#hiderow</v>
      </c>
      <c r="B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61">
        <f t="shared" si="505"/>
        <v>1920</v>
      </c>
      <c r="V355" s="186">
        <v>1920</v>
      </c>
      <c r="W355" s="133"/>
      <c r="Y355" s="133"/>
      <c r="Z355" s="133"/>
      <c r="AA355" s="183">
        <f t="shared" si="506"/>
        <v>1920</v>
      </c>
      <c r="AB355" s="183" t="s">
        <v>419</v>
      </c>
      <c r="AC355" s="184"/>
      <c r="AD355" s="184">
        <v>0</v>
      </c>
      <c r="AE355" s="184">
        <v>0</v>
      </c>
      <c r="AF355" s="184">
        <v>0</v>
      </c>
      <c r="AG355" s="184">
        <v>0</v>
      </c>
      <c r="AH355" s="184">
        <v>0</v>
      </c>
      <c r="AI355" s="184">
        <v>0</v>
      </c>
      <c r="AJ355" s="184">
        <v>0</v>
      </c>
      <c r="AK355" s="184">
        <v>0</v>
      </c>
      <c r="AL355" s="184">
        <v>0</v>
      </c>
      <c r="AM355" s="184">
        <v>0</v>
      </c>
      <c r="AN355" s="184">
        <v>0</v>
      </c>
      <c r="AO355" s="184"/>
      <c r="AP355" s="184">
        <f ca="1">SUM(OFFSET(AC355,,1):AO355)</f>
        <v>0</v>
      </c>
      <c r="AQ355" s="185"/>
      <c r="AR355" s="184">
        <v>0</v>
      </c>
      <c r="AS355" s="184">
        <v>0</v>
      </c>
      <c r="AT355" s="184">
        <v>0</v>
      </c>
      <c r="AU355" s="184">
        <v>0</v>
      </c>
      <c r="AV355" s="184">
        <v>0</v>
      </c>
      <c r="AW355" s="184">
        <v>0</v>
      </c>
      <c r="AX355" s="184">
        <v>0</v>
      </c>
      <c r="AY355" s="184">
        <v>0</v>
      </c>
      <c r="AZ355" s="184">
        <v>0</v>
      </c>
      <c r="BA355" s="184">
        <v>0</v>
      </c>
      <c r="BB355" s="184">
        <v>0</v>
      </c>
      <c r="BC355" s="184">
        <v>0</v>
      </c>
      <c r="BD355" s="184"/>
      <c r="BE355" s="184">
        <f ca="1">SUM(OFFSET(AR355,,1):BD355)</f>
        <v>0</v>
      </c>
      <c r="BF355" s="185"/>
      <c r="BG355" s="184">
        <f t="shared" ca="1" si="510"/>
        <v>0</v>
      </c>
      <c r="BH355" s="184">
        <f t="shared" ca="1" si="510"/>
        <v>0</v>
      </c>
      <c r="BI355" s="184">
        <f t="shared" ca="1" si="510"/>
        <v>0</v>
      </c>
      <c r="BJ355" s="184">
        <f t="shared" ca="1" si="510"/>
        <v>0</v>
      </c>
      <c r="BK355" s="184">
        <f t="shared" ca="1" si="510"/>
        <v>0</v>
      </c>
      <c r="BL355" s="184">
        <f t="shared" ca="1" si="510"/>
        <v>0</v>
      </c>
      <c r="BM355" s="184">
        <f t="shared" ca="1" si="510"/>
        <v>0</v>
      </c>
      <c r="BN355" s="184">
        <f t="shared" ca="1" si="510"/>
        <v>0</v>
      </c>
      <c r="BO355" s="184">
        <f t="shared" ca="1" si="510"/>
        <v>0</v>
      </c>
      <c r="BP355" s="184">
        <f t="shared" ca="1" si="510"/>
        <v>0</v>
      </c>
      <c r="BQ355" s="184">
        <f t="shared" ca="1" si="510"/>
        <v>0</v>
      </c>
      <c r="BR355" s="184">
        <f t="shared" ca="1" si="510"/>
        <v>0</v>
      </c>
      <c r="BS355" s="184"/>
      <c r="BT355" s="184">
        <f ca="1">SUM(OFFSET(BG355,,1):BS355)</f>
        <v>0</v>
      </c>
      <c r="BU355" s="185"/>
      <c r="BV355" s="184">
        <v>0</v>
      </c>
      <c r="BW355" s="184">
        <v>0</v>
      </c>
      <c r="BX355" s="184">
        <v>0</v>
      </c>
      <c r="BY355" s="184">
        <v>0</v>
      </c>
      <c r="BZ355" s="184">
        <v>0</v>
      </c>
      <c r="CA355" s="184">
        <v>0</v>
      </c>
      <c r="CB355" s="184">
        <v>0</v>
      </c>
      <c r="CC355" s="184">
        <v>0</v>
      </c>
      <c r="CD355" s="184">
        <v>0</v>
      </c>
      <c r="CE355" s="184">
        <v>0</v>
      </c>
      <c r="CF355" s="184">
        <v>0</v>
      </c>
      <c r="CG355" s="184">
        <v>0</v>
      </c>
      <c r="CH355" s="184"/>
      <c r="CI355" s="184">
        <f ca="1">SUM(OFFSET(BV355,,1):CH355)</f>
        <v>0</v>
      </c>
      <c r="CJ355" s="185"/>
      <c r="CK355" s="184">
        <v>0</v>
      </c>
      <c r="CL355" s="184">
        <v>0</v>
      </c>
      <c r="CM355" s="184">
        <v>0</v>
      </c>
      <c r="CN355" s="184">
        <v>0</v>
      </c>
      <c r="CO355" s="184">
        <v>0</v>
      </c>
      <c r="CP355" s="184">
        <v>0</v>
      </c>
      <c r="CQ355" s="184">
        <v>0</v>
      </c>
      <c r="CR355" s="184">
        <v>0</v>
      </c>
      <c r="CS355" s="184">
        <v>0</v>
      </c>
      <c r="CT355" s="184">
        <v>0</v>
      </c>
      <c r="CU355" s="184">
        <v>0</v>
      </c>
      <c r="CV355" s="184">
        <v>0</v>
      </c>
      <c r="CW355" s="184"/>
      <c r="CX355" s="184">
        <f ca="1">SUM(OFFSET(CK355,,1):CW355)</f>
        <v>0</v>
      </c>
      <c r="CY355" s="185"/>
      <c r="CZ355" s="184">
        <v>0</v>
      </c>
      <c r="DA355" s="184">
        <v>0</v>
      </c>
      <c r="DB355" s="184">
        <v>0</v>
      </c>
      <c r="DC355" s="184">
        <v>0</v>
      </c>
      <c r="DD355" s="184">
        <v>0</v>
      </c>
      <c r="DE355" s="184">
        <v>0</v>
      </c>
      <c r="DF355" s="184">
        <v>0</v>
      </c>
      <c r="DG355" s="184">
        <v>0</v>
      </c>
      <c r="DH355" s="184">
        <v>0</v>
      </c>
      <c r="DI355" s="184">
        <v>0</v>
      </c>
      <c r="DJ355" s="184">
        <v>0</v>
      </c>
      <c r="DK355" s="184">
        <v>0</v>
      </c>
      <c r="DL355" s="184"/>
      <c r="DM355" s="184">
        <f ca="1">SUM(OFFSET(CZ355,,1):DL355)</f>
        <v>0</v>
      </c>
      <c r="DN355" s="185"/>
      <c r="DO355" s="184">
        <v>0</v>
      </c>
      <c r="DP355" s="184">
        <v>0</v>
      </c>
      <c r="DQ355" s="184">
        <v>0</v>
      </c>
      <c r="DR355" s="184">
        <v>0</v>
      </c>
      <c r="DS355" s="184">
        <v>0</v>
      </c>
      <c r="DT355" s="184">
        <v>0</v>
      </c>
      <c r="DU355" s="184">
        <v>0</v>
      </c>
      <c r="DV355" s="184">
        <v>0</v>
      </c>
      <c r="DW355" s="184">
        <v>0</v>
      </c>
      <c r="DX355" s="184">
        <v>0</v>
      </c>
      <c r="DY355" s="184">
        <v>0</v>
      </c>
      <c r="DZ355" s="184">
        <v>0</v>
      </c>
      <c r="EA355" s="184"/>
      <c r="EB355" s="184">
        <f ca="1">SUM(OFFSET(DO355,,1):EA355)</f>
        <v>0</v>
      </c>
      <c r="EC355" s="185"/>
      <c r="ED355" s="184">
        <v>0</v>
      </c>
      <c r="EE355" s="184">
        <v>0</v>
      </c>
      <c r="EF355" s="184">
        <v>0</v>
      </c>
      <c r="EG355" s="184">
        <v>0</v>
      </c>
      <c r="EH355" s="184">
        <v>0</v>
      </c>
      <c r="EI355" s="184">
        <v>0</v>
      </c>
      <c r="EJ355" s="184">
        <v>0</v>
      </c>
      <c r="EK355" s="184">
        <v>0</v>
      </c>
      <c r="EL355" s="184">
        <v>0</v>
      </c>
      <c r="EM355" s="184">
        <v>0</v>
      </c>
      <c r="EN355" s="184">
        <v>0</v>
      </c>
      <c r="EO355" s="184">
        <v>0</v>
      </c>
      <c r="EP355" s="184"/>
      <c r="EQ355" s="184">
        <f ca="1">SUM(OFFSET(ED355,,1):EP355)</f>
        <v>0</v>
      </c>
      <c r="ER355" s="185"/>
      <c r="ES355" s="184">
        <v>0</v>
      </c>
      <c r="ET355" s="184">
        <v>0</v>
      </c>
      <c r="EU355" s="184">
        <v>0</v>
      </c>
      <c r="EV355" s="184">
        <v>0</v>
      </c>
      <c r="EW355" s="184">
        <v>0</v>
      </c>
      <c r="EX355" s="184">
        <v>0</v>
      </c>
      <c r="EY355" s="184">
        <v>0</v>
      </c>
      <c r="EZ355" s="184">
        <v>0</v>
      </c>
      <c r="FA355" s="184">
        <v>0</v>
      </c>
      <c r="FB355" s="184">
        <v>0</v>
      </c>
      <c r="FC355" s="184">
        <v>0</v>
      </c>
      <c r="FD355" s="184">
        <v>0</v>
      </c>
      <c r="FE355" s="184"/>
      <c r="FF355" s="184">
        <f ca="1">SUM(OFFSET(ES355,,1):FE355)</f>
        <v>0</v>
      </c>
      <c r="FG355" s="185"/>
      <c r="FH355" s="184">
        <v>0</v>
      </c>
      <c r="FI355" s="184">
        <v>0</v>
      </c>
      <c r="FJ355" s="184">
        <v>0</v>
      </c>
      <c r="FK355" s="184">
        <v>0</v>
      </c>
      <c r="FL355" s="184">
        <v>0</v>
      </c>
      <c r="FM355" s="184">
        <v>0</v>
      </c>
      <c r="FN355" s="184">
        <v>0</v>
      </c>
      <c r="FO355" s="184">
        <v>0</v>
      </c>
      <c r="FP355" s="184">
        <v>0</v>
      </c>
      <c r="FQ355" s="184">
        <v>0</v>
      </c>
      <c r="FR355" s="184">
        <v>0</v>
      </c>
      <c r="FS355" s="184">
        <v>0</v>
      </c>
      <c r="FT355" s="184"/>
      <c r="FU355" s="184">
        <f ca="1">SUM(OFFSET(FH355,,1):FT355)</f>
        <v>0</v>
      </c>
      <c r="FV355" s="185"/>
      <c r="FW355" s="184">
        <v>0</v>
      </c>
      <c r="FX355" s="184">
        <v>0</v>
      </c>
      <c r="FY355" s="184">
        <v>0</v>
      </c>
      <c r="FZ355" s="184">
        <v>0</v>
      </c>
      <c r="GA355" s="184">
        <v>0</v>
      </c>
      <c r="GB355" s="184">
        <v>0</v>
      </c>
      <c r="GC355" s="184">
        <v>0</v>
      </c>
      <c r="GD355" s="184">
        <v>0</v>
      </c>
      <c r="GE355" s="184">
        <v>0</v>
      </c>
      <c r="GF355" s="184">
        <v>0</v>
      </c>
      <c r="GG355" s="184">
        <v>0</v>
      </c>
      <c r="GH355" s="184">
        <v>0</v>
      </c>
      <c r="GI355" s="184"/>
      <c r="GJ355" s="184">
        <f ca="1">SUM(OFFSET(FW355,,1):GI355)</f>
        <v>0</v>
      </c>
      <c r="GK355" s="185"/>
      <c r="GL355" s="184">
        <v>0</v>
      </c>
      <c r="GM355" s="184">
        <v>0</v>
      </c>
      <c r="GN355" s="184">
        <v>0</v>
      </c>
      <c r="GO355" s="184">
        <v>0</v>
      </c>
      <c r="GP355" s="184">
        <v>0</v>
      </c>
      <c r="GQ355" s="184">
        <v>0</v>
      </c>
      <c r="GR355" s="184">
        <v>0</v>
      </c>
      <c r="GS355" s="184">
        <v>0</v>
      </c>
      <c r="GT355" s="184">
        <v>0</v>
      </c>
      <c r="GU355" s="184">
        <v>0</v>
      </c>
      <c r="GV355" s="184">
        <v>0</v>
      </c>
      <c r="GW355" s="184">
        <v>0</v>
      </c>
      <c r="GX355" s="184"/>
      <c r="GY355" s="184">
        <f ca="1">SUM(OFFSET(GL355,,1):GX355)</f>
        <v>0</v>
      </c>
    </row>
    <row r="356" spans="1:207" s="137" customFormat="1" ht="12" hidden="1" customHeight="1">
      <c r="A356" s="172" t="str">
        <f t="shared" ca="1" si="504"/>
        <v>#hiderow</v>
      </c>
      <c r="B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61">
        <f t="shared" si="505"/>
        <v>1921</v>
      </c>
      <c r="V356" s="186">
        <v>1921</v>
      </c>
      <c r="W356" s="133"/>
      <c r="Y356" s="133"/>
      <c r="Z356" s="133"/>
      <c r="AA356" s="183">
        <f t="shared" si="506"/>
        <v>1921</v>
      </c>
      <c r="AB356" s="183" t="s">
        <v>420</v>
      </c>
      <c r="AC356" s="184"/>
      <c r="AD356" s="184">
        <v>0</v>
      </c>
      <c r="AE356" s="184">
        <v>0</v>
      </c>
      <c r="AF356" s="184">
        <v>0</v>
      </c>
      <c r="AG356" s="184">
        <v>0</v>
      </c>
      <c r="AH356" s="184">
        <v>0</v>
      </c>
      <c r="AI356" s="184">
        <v>0</v>
      </c>
      <c r="AJ356" s="184">
        <v>0</v>
      </c>
      <c r="AK356" s="184">
        <v>0</v>
      </c>
      <c r="AL356" s="184">
        <v>0</v>
      </c>
      <c r="AM356" s="184">
        <v>0</v>
      </c>
      <c r="AN356" s="184">
        <v>0</v>
      </c>
      <c r="AO356" s="184"/>
      <c r="AP356" s="184">
        <f ca="1">SUM(OFFSET(AC356,,1):AO356)</f>
        <v>0</v>
      </c>
      <c r="AQ356" s="185"/>
      <c r="AR356" s="184">
        <v>0</v>
      </c>
      <c r="AS356" s="184">
        <v>0</v>
      </c>
      <c r="AT356" s="184">
        <v>0</v>
      </c>
      <c r="AU356" s="184">
        <v>0</v>
      </c>
      <c r="AV356" s="184">
        <v>0</v>
      </c>
      <c r="AW356" s="184">
        <v>0</v>
      </c>
      <c r="AX356" s="184">
        <v>0</v>
      </c>
      <c r="AY356" s="184">
        <v>0</v>
      </c>
      <c r="AZ356" s="184">
        <v>0</v>
      </c>
      <c r="BA356" s="184">
        <v>0</v>
      </c>
      <c r="BB356" s="184">
        <v>0</v>
      </c>
      <c r="BC356" s="184">
        <v>0</v>
      </c>
      <c r="BD356" s="184"/>
      <c r="BE356" s="184">
        <f ca="1">SUM(OFFSET(AR356,,1):BD356)</f>
        <v>0</v>
      </c>
      <c r="BF356" s="185"/>
      <c r="BG356" s="184">
        <f t="shared" ca="1" si="510"/>
        <v>0</v>
      </c>
      <c r="BH356" s="184">
        <f t="shared" ca="1" si="510"/>
        <v>0</v>
      </c>
      <c r="BI356" s="184">
        <f t="shared" ca="1" si="510"/>
        <v>0</v>
      </c>
      <c r="BJ356" s="184">
        <f t="shared" ca="1" si="510"/>
        <v>0</v>
      </c>
      <c r="BK356" s="184">
        <f t="shared" ca="1" si="510"/>
        <v>0</v>
      </c>
      <c r="BL356" s="184">
        <f t="shared" ca="1" si="510"/>
        <v>0</v>
      </c>
      <c r="BM356" s="184">
        <f t="shared" ca="1" si="510"/>
        <v>0</v>
      </c>
      <c r="BN356" s="184">
        <f t="shared" ca="1" si="510"/>
        <v>0</v>
      </c>
      <c r="BO356" s="184">
        <f t="shared" ca="1" si="510"/>
        <v>0</v>
      </c>
      <c r="BP356" s="184">
        <f t="shared" ca="1" si="510"/>
        <v>0</v>
      </c>
      <c r="BQ356" s="184">
        <f t="shared" ca="1" si="510"/>
        <v>0</v>
      </c>
      <c r="BR356" s="184">
        <f t="shared" ca="1" si="510"/>
        <v>0</v>
      </c>
      <c r="BS356" s="184"/>
      <c r="BT356" s="184">
        <f ca="1">SUM(OFFSET(BG356,,1):BS356)</f>
        <v>0</v>
      </c>
      <c r="BU356" s="185"/>
      <c r="BV356" s="184">
        <v>0</v>
      </c>
      <c r="BW356" s="184">
        <v>0</v>
      </c>
      <c r="BX356" s="184">
        <v>0</v>
      </c>
      <c r="BY356" s="184">
        <v>0</v>
      </c>
      <c r="BZ356" s="184">
        <v>0</v>
      </c>
      <c r="CA356" s="184">
        <v>0</v>
      </c>
      <c r="CB356" s="184">
        <v>0</v>
      </c>
      <c r="CC356" s="184">
        <v>0</v>
      </c>
      <c r="CD356" s="184">
        <v>0</v>
      </c>
      <c r="CE356" s="184">
        <v>0</v>
      </c>
      <c r="CF356" s="184">
        <v>0</v>
      </c>
      <c r="CG356" s="184">
        <v>0</v>
      </c>
      <c r="CH356" s="184"/>
      <c r="CI356" s="184">
        <f ca="1">SUM(OFFSET(BV356,,1):CH356)</f>
        <v>0</v>
      </c>
      <c r="CJ356" s="185"/>
      <c r="CK356" s="184">
        <v>0</v>
      </c>
      <c r="CL356" s="184">
        <v>0</v>
      </c>
      <c r="CM356" s="184">
        <v>0</v>
      </c>
      <c r="CN356" s="184">
        <v>0</v>
      </c>
      <c r="CO356" s="184">
        <v>0</v>
      </c>
      <c r="CP356" s="184">
        <v>0</v>
      </c>
      <c r="CQ356" s="184">
        <v>0</v>
      </c>
      <c r="CR356" s="184">
        <v>0</v>
      </c>
      <c r="CS356" s="184">
        <v>0</v>
      </c>
      <c r="CT356" s="184">
        <v>0</v>
      </c>
      <c r="CU356" s="184">
        <v>0</v>
      </c>
      <c r="CV356" s="184">
        <v>0</v>
      </c>
      <c r="CW356" s="184"/>
      <c r="CX356" s="184">
        <f ca="1">SUM(OFFSET(CK356,,1):CW356)</f>
        <v>0</v>
      </c>
      <c r="CY356" s="185"/>
      <c r="CZ356" s="184">
        <v>0</v>
      </c>
      <c r="DA356" s="184">
        <v>0</v>
      </c>
      <c r="DB356" s="184">
        <v>0</v>
      </c>
      <c r="DC356" s="184">
        <v>0</v>
      </c>
      <c r="DD356" s="184">
        <v>0</v>
      </c>
      <c r="DE356" s="184">
        <v>0</v>
      </c>
      <c r="DF356" s="184">
        <v>0</v>
      </c>
      <c r="DG356" s="184">
        <v>0</v>
      </c>
      <c r="DH356" s="184">
        <v>0</v>
      </c>
      <c r="DI356" s="184">
        <v>0</v>
      </c>
      <c r="DJ356" s="184">
        <v>0</v>
      </c>
      <c r="DK356" s="184">
        <v>0</v>
      </c>
      <c r="DL356" s="184"/>
      <c r="DM356" s="184">
        <f ca="1">SUM(OFFSET(CZ356,,1):DL356)</f>
        <v>0</v>
      </c>
      <c r="DN356" s="185"/>
      <c r="DO356" s="184">
        <v>0</v>
      </c>
      <c r="DP356" s="184">
        <v>0</v>
      </c>
      <c r="DQ356" s="184">
        <v>0</v>
      </c>
      <c r="DR356" s="184">
        <v>0</v>
      </c>
      <c r="DS356" s="184">
        <v>0</v>
      </c>
      <c r="DT356" s="184">
        <v>0</v>
      </c>
      <c r="DU356" s="184">
        <v>0</v>
      </c>
      <c r="DV356" s="184">
        <v>0</v>
      </c>
      <c r="DW356" s="184">
        <v>0</v>
      </c>
      <c r="DX356" s="184">
        <v>0</v>
      </c>
      <c r="DY356" s="184">
        <v>0</v>
      </c>
      <c r="DZ356" s="184">
        <v>0</v>
      </c>
      <c r="EA356" s="184"/>
      <c r="EB356" s="184">
        <f ca="1">SUM(OFFSET(DO356,,1):EA356)</f>
        <v>0</v>
      </c>
      <c r="EC356" s="185"/>
      <c r="ED356" s="184">
        <v>0</v>
      </c>
      <c r="EE356" s="184">
        <v>0</v>
      </c>
      <c r="EF356" s="184">
        <v>0</v>
      </c>
      <c r="EG356" s="184">
        <v>0</v>
      </c>
      <c r="EH356" s="184">
        <v>0</v>
      </c>
      <c r="EI356" s="184">
        <v>0</v>
      </c>
      <c r="EJ356" s="184">
        <v>0</v>
      </c>
      <c r="EK356" s="184">
        <v>0</v>
      </c>
      <c r="EL356" s="184">
        <v>0</v>
      </c>
      <c r="EM356" s="184">
        <v>0</v>
      </c>
      <c r="EN356" s="184">
        <v>0</v>
      </c>
      <c r="EO356" s="184">
        <v>0</v>
      </c>
      <c r="EP356" s="184"/>
      <c r="EQ356" s="184">
        <f ca="1">SUM(OFFSET(ED356,,1):EP356)</f>
        <v>0</v>
      </c>
      <c r="ER356" s="185"/>
      <c r="ES356" s="184">
        <v>0</v>
      </c>
      <c r="ET356" s="184">
        <v>0</v>
      </c>
      <c r="EU356" s="184">
        <v>0</v>
      </c>
      <c r="EV356" s="184">
        <v>0</v>
      </c>
      <c r="EW356" s="184">
        <v>0</v>
      </c>
      <c r="EX356" s="184">
        <v>0</v>
      </c>
      <c r="EY356" s="184">
        <v>0</v>
      </c>
      <c r="EZ356" s="184">
        <v>0</v>
      </c>
      <c r="FA356" s="184">
        <v>0</v>
      </c>
      <c r="FB356" s="184">
        <v>0</v>
      </c>
      <c r="FC356" s="184">
        <v>0</v>
      </c>
      <c r="FD356" s="184">
        <v>0</v>
      </c>
      <c r="FE356" s="184"/>
      <c r="FF356" s="184">
        <f ca="1">SUM(OFFSET(ES356,,1):FE356)</f>
        <v>0</v>
      </c>
      <c r="FG356" s="185"/>
      <c r="FH356" s="184">
        <v>0</v>
      </c>
      <c r="FI356" s="184">
        <v>0</v>
      </c>
      <c r="FJ356" s="184">
        <v>0</v>
      </c>
      <c r="FK356" s="184">
        <v>0</v>
      </c>
      <c r="FL356" s="184">
        <v>0</v>
      </c>
      <c r="FM356" s="184">
        <v>0</v>
      </c>
      <c r="FN356" s="184">
        <v>0</v>
      </c>
      <c r="FO356" s="184">
        <v>0</v>
      </c>
      <c r="FP356" s="184">
        <v>0</v>
      </c>
      <c r="FQ356" s="184">
        <v>0</v>
      </c>
      <c r="FR356" s="184">
        <v>0</v>
      </c>
      <c r="FS356" s="184">
        <v>0</v>
      </c>
      <c r="FT356" s="184"/>
      <c r="FU356" s="184">
        <f ca="1">SUM(OFFSET(FH356,,1):FT356)</f>
        <v>0</v>
      </c>
      <c r="FV356" s="185"/>
      <c r="FW356" s="184">
        <v>0</v>
      </c>
      <c r="FX356" s="184">
        <v>0</v>
      </c>
      <c r="FY356" s="184">
        <v>0</v>
      </c>
      <c r="FZ356" s="184">
        <v>0</v>
      </c>
      <c r="GA356" s="184">
        <v>0</v>
      </c>
      <c r="GB356" s="184">
        <v>0</v>
      </c>
      <c r="GC356" s="184">
        <v>0</v>
      </c>
      <c r="GD356" s="184">
        <v>0</v>
      </c>
      <c r="GE356" s="184">
        <v>0</v>
      </c>
      <c r="GF356" s="184">
        <v>0</v>
      </c>
      <c r="GG356" s="184">
        <v>0</v>
      </c>
      <c r="GH356" s="184">
        <v>0</v>
      </c>
      <c r="GI356" s="184"/>
      <c r="GJ356" s="184">
        <f ca="1">SUM(OFFSET(FW356,,1):GI356)</f>
        <v>0</v>
      </c>
      <c r="GK356" s="185"/>
      <c r="GL356" s="184">
        <v>0</v>
      </c>
      <c r="GM356" s="184">
        <v>0</v>
      </c>
      <c r="GN356" s="184">
        <v>0</v>
      </c>
      <c r="GO356" s="184">
        <v>0</v>
      </c>
      <c r="GP356" s="184">
        <v>0</v>
      </c>
      <c r="GQ356" s="184">
        <v>0</v>
      </c>
      <c r="GR356" s="184">
        <v>0</v>
      </c>
      <c r="GS356" s="184">
        <v>0</v>
      </c>
      <c r="GT356" s="184">
        <v>0</v>
      </c>
      <c r="GU356" s="184">
        <v>0</v>
      </c>
      <c r="GV356" s="184">
        <v>0</v>
      </c>
      <c r="GW356" s="184">
        <v>0</v>
      </c>
      <c r="GX356" s="184"/>
      <c r="GY356" s="184">
        <f ca="1">SUM(OFFSET(GL356,,1):GX356)</f>
        <v>0</v>
      </c>
    </row>
    <row r="357" spans="1:207" s="137" customFormat="1" ht="12" hidden="1" customHeight="1">
      <c r="A357" s="172" t="str">
        <f t="shared" ca="1" si="504"/>
        <v>#hiderow</v>
      </c>
      <c r="B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61">
        <f t="shared" si="505"/>
        <v>1930</v>
      </c>
      <c r="V357" s="186">
        <v>1930</v>
      </c>
      <c r="W357" s="133"/>
      <c r="Y357" s="133"/>
      <c r="Z357" s="133"/>
      <c r="AA357" s="183">
        <f t="shared" si="506"/>
        <v>1930</v>
      </c>
      <c r="AB357" s="183" t="s">
        <v>421</v>
      </c>
      <c r="AC357" s="184"/>
      <c r="AD357" s="184">
        <v>0</v>
      </c>
      <c r="AE357" s="184">
        <v>0</v>
      </c>
      <c r="AF357" s="184">
        <v>0</v>
      </c>
      <c r="AG357" s="184">
        <v>0</v>
      </c>
      <c r="AH357" s="184">
        <v>0</v>
      </c>
      <c r="AI357" s="184">
        <v>0</v>
      </c>
      <c r="AJ357" s="184">
        <v>0</v>
      </c>
      <c r="AK357" s="184">
        <v>0</v>
      </c>
      <c r="AL357" s="184">
        <v>0</v>
      </c>
      <c r="AM357" s="184">
        <v>0</v>
      </c>
      <c r="AN357" s="184">
        <v>0</v>
      </c>
      <c r="AO357" s="184"/>
      <c r="AP357" s="184">
        <f ca="1">SUM(OFFSET(AC357,,1):AO357)</f>
        <v>0</v>
      </c>
      <c r="AQ357" s="185"/>
      <c r="AR357" s="184">
        <v>0</v>
      </c>
      <c r="AS357" s="184">
        <v>0</v>
      </c>
      <c r="AT357" s="184">
        <v>0</v>
      </c>
      <c r="AU357" s="184">
        <v>0</v>
      </c>
      <c r="AV357" s="184">
        <v>0</v>
      </c>
      <c r="AW357" s="184">
        <v>0</v>
      </c>
      <c r="AX357" s="184">
        <v>0</v>
      </c>
      <c r="AY357" s="184">
        <v>0</v>
      </c>
      <c r="AZ357" s="184">
        <v>0</v>
      </c>
      <c r="BA357" s="184">
        <v>0</v>
      </c>
      <c r="BB357" s="184">
        <v>0</v>
      </c>
      <c r="BC357" s="184">
        <v>0</v>
      </c>
      <c r="BD357" s="184"/>
      <c r="BE357" s="184">
        <f ca="1">SUM(OFFSET(AR357,,1):BD357)</f>
        <v>0</v>
      </c>
      <c r="BF357" s="185"/>
      <c r="BG357" s="184">
        <f t="shared" ca="1" si="510"/>
        <v>0</v>
      </c>
      <c r="BH357" s="184">
        <f t="shared" ca="1" si="510"/>
        <v>0</v>
      </c>
      <c r="BI357" s="184">
        <f t="shared" ca="1" si="510"/>
        <v>0</v>
      </c>
      <c r="BJ357" s="184">
        <f t="shared" ca="1" si="510"/>
        <v>0</v>
      </c>
      <c r="BK357" s="184">
        <f t="shared" ca="1" si="510"/>
        <v>0</v>
      </c>
      <c r="BL357" s="184">
        <f t="shared" ca="1" si="510"/>
        <v>0</v>
      </c>
      <c r="BM357" s="184">
        <f t="shared" ca="1" si="510"/>
        <v>0</v>
      </c>
      <c r="BN357" s="184">
        <f t="shared" ca="1" si="510"/>
        <v>0</v>
      </c>
      <c r="BO357" s="184">
        <f t="shared" ca="1" si="510"/>
        <v>0</v>
      </c>
      <c r="BP357" s="184">
        <f t="shared" ca="1" si="510"/>
        <v>0</v>
      </c>
      <c r="BQ357" s="184">
        <f t="shared" ca="1" si="510"/>
        <v>0</v>
      </c>
      <c r="BR357" s="184">
        <f t="shared" ca="1" si="510"/>
        <v>0</v>
      </c>
      <c r="BS357" s="184"/>
      <c r="BT357" s="184">
        <f ca="1">SUM(OFFSET(BG357,,1):BS357)</f>
        <v>0</v>
      </c>
      <c r="BU357" s="185"/>
      <c r="BV357" s="184">
        <v>0</v>
      </c>
      <c r="BW357" s="184">
        <v>0</v>
      </c>
      <c r="BX357" s="184">
        <v>0</v>
      </c>
      <c r="BY357" s="184">
        <v>0</v>
      </c>
      <c r="BZ357" s="184">
        <v>0</v>
      </c>
      <c r="CA357" s="184">
        <v>0</v>
      </c>
      <c r="CB357" s="184">
        <v>0</v>
      </c>
      <c r="CC357" s="184">
        <v>0</v>
      </c>
      <c r="CD357" s="184">
        <v>0</v>
      </c>
      <c r="CE357" s="184">
        <v>0</v>
      </c>
      <c r="CF357" s="184">
        <v>0</v>
      </c>
      <c r="CG357" s="184">
        <v>0</v>
      </c>
      <c r="CH357" s="184"/>
      <c r="CI357" s="184">
        <f ca="1">SUM(OFFSET(BV357,,1):CH357)</f>
        <v>0</v>
      </c>
      <c r="CJ357" s="185"/>
      <c r="CK357" s="184">
        <v>0</v>
      </c>
      <c r="CL357" s="184">
        <v>0</v>
      </c>
      <c r="CM357" s="184">
        <v>0</v>
      </c>
      <c r="CN357" s="184">
        <v>0</v>
      </c>
      <c r="CO357" s="184">
        <v>0</v>
      </c>
      <c r="CP357" s="184">
        <v>0</v>
      </c>
      <c r="CQ357" s="184">
        <v>0</v>
      </c>
      <c r="CR357" s="184">
        <v>0</v>
      </c>
      <c r="CS357" s="184">
        <v>0</v>
      </c>
      <c r="CT357" s="184">
        <v>0</v>
      </c>
      <c r="CU357" s="184">
        <v>0</v>
      </c>
      <c r="CV357" s="184">
        <v>0</v>
      </c>
      <c r="CW357" s="184"/>
      <c r="CX357" s="184">
        <f ca="1">SUM(OFFSET(CK357,,1):CW357)</f>
        <v>0</v>
      </c>
      <c r="CY357" s="185"/>
      <c r="CZ357" s="184">
        <v>0</v>
      </c>
      <c r="DA357" s="184">
        <v>0</v>
      </c>
      <c r="DB357" s="184">
        <v>0</v>
      </c>
      <c r="DC357" s="184">
        <v>0</v>
      </c>
      <c r="DD357" s="184">
        <v>0</v>
      </c>
      <c r="DE357" s="184">
        <v>0</v>
      </c>
      <c r="DF357" s="184">
        <v>0</v>
      </c>
      <c r="DG357" s="184">
        <v>0</v>
      </c>
      <c r="DH357" s="184">
        <v>0</v>
      </c>
      <c r="DI357" s="184">
        <v>0</v>
      </c>
      <c r="DJ357" s="184">
        <v>0</v>
      </c>
      <c r="DK357" s="184">
        <v>0</v>
      </c>
      <c r="DL357" s="184"/>
      <c r="DM357" s="184">
        <f ca="1">SUM(OFFSET(CZ357,,1):DL357)</f>
        <v>0</v>
      </c>
      <c r="DN357" s="185"/>
      <c r="DO357" s="184">
        <v>0</v>
      </c>
      <c r="DP357" s="184">
        <v>0</v>
      </c>
      <c r="DQ357" s="184">
        <v>0</v>
      </c>
      <c r="DR357" s="184">
        <v>0</v>
      </c>
      <c r="DS357" s="184">
        <v>0</v>
      </c>
      <c r="DT357" s="184">
        <v>0</v>
      </c>
      <c r="DU357" s="184">
        <v>0</v>
      </c>
      <c r="DV357" s="184">
        <v>0</v>
      </c>
      <c r="DW357" s="184">
        <v>0</v>
      </c>
      <c r="DX357" s="184">
        <v>0</v>
      </c>
      <c r="DY357" s="184">
        <v>0</v>
      </c>
      <c r="DZ357" s="184">
        <v>0</v>
      </c>
      <c r="EA357" s="184"/>
      <c r="EB357" s="184">
        <f ca="1">SUM(OFFSET(DO357,,1):EA357)</f>
        <v>0</v>
      </c>
      <c r="EC357" s="185"/>
      <c r="ED357" s="184">
        <v>0</v>
      </c>
      <c r="EE357" s="184">
        <v>0</v>
      </c>
      <c r="EF357" s="184">
        <v>0</v>
      </c>
      <c r="EG357" s="184">
        <v>0</v>
      </c>
      <c r="EH357" s="184">
        <v>0</v>
      </c>
      <c r="EI357" s="184">
        <v>0</v>
      </c>
      <c r="EJ357" s="184">
        <v>0</v>
      </c>
      <c r="EK357" s="184">
        <v>0</v>
      </c>
      <c r="EL357" s="184">
        <v>0</v>
      </c>
      <c r="EM357" s="184">
        <v>0</v>
      </c>
      <c r="EN357" s="184">
        <v>0</v>
      </c>
      <c r="EO357" s="184">
        <v>0</v>
      </c>
      <c r="EP357" s="184"/>
      <c r="EQ357" s="184">
        <f ca="1">SUM(OFFSET(ED357,,1):EP357)</f>
        <v>0</v>
      </c>
      <c r="ER357" s="185"/>
      <c r="ES357" s="184">
        <v>0</v>
      </c>
      <c r="ET357" s="184">
        <v>0</v>
      </c>
      <c r="EU357" s="184">
        <v>0</v>
      </c>
      <c r="EV357" s="184">
        <v>0</v>
      </c>
      <c r="EW357" s="184">
        <v>0</v>
      </c>
      <c r="EX357" s="184">
        <v>0</v>
      </c>
      <c r="EY357" s="184">
        <v>0</v>
      </c>
      <c r="EZ357" s="184">
        <v>0</v>
      </c>
      <c r="FA357" s="184">
        <v>0</v>
      </c>
      <c r="FB357" s="184">
        <v>0</v>
      </c>
      <c r="FC357" s="184">
        <v>0</v>
      </c>
      <c r="FD357" s="184">
        <v>0</v>
      </c>
      <c r="FE357" s="184"/>
      <c r="FF357" s="184">
        <f ca="1">SUM(OFFSET(ES357,,1):FE357)</f>
        <v>0</v>
      </c>
      <c r="FG357" s="185"/>
      <c r="FH357" s="184">
        <v>0</v>
      </c>
      <c r="FI357" s="184">
        <v>0</v>
      </c>
      <c r="FJ357" s="184">
        <v>0</v>
      </c>
      <c r="FK357" s="184">
        <v>0</v>
      </c>
      <c r="FL357" s="184">
        <v>0</v>
      </c>
      <c r="FM357" s="184">
        <v>0</v>
      </c>
      <c r="FN357" s="184">
        <v>0</v>
      </c>
      <c r="FO357" s="184">
        <v>0</v>
      </c>
      <c r="FP357" s="184">
        <v>0</v>
      </c>
      <c r="FQ357" s="184">
        <v>0</v>
      </c>
      <c r="FR357" s="184">
        <v>0</v>
      </c>
      <c r="FS357" s="184">
        <v>0</v>
      </c>
      <c r="FT357" s="184"/>
      <c r="FU357" s="184">
        <f ca="1">SUM(OFFSET(FH357,,1):FT357)</f>
        <v>0</v>
      </c>
      <c r="FV357" s="185"/>
      <c r="FW357" s="184">
        <v>0</v>
      </c>
      <c r="FX357" s="184">
        <v>0</v>
      </c>
      <c r="FY357" s="184">
        <v>0</v>
      </c>
      <c r="FZ357" s="184">
        <v>0</v>
      </c>
      <c r="GA357" s="184">
        <v>0</v>
      </c>
      <c r="GB357" s="184">
        <v>0</v>
      </c>
      <c r="GC357" s="184">
        <v>0</v>
      </c>
      <c r="GD357" s="184">
        <v>0</v>
      </c>
      <c r="GE357" s="184">
        <v>0</v>
      </c>
      <c r="GF357" s="184">
        <v>0</v>
      </c>
      <c r="GG357" s="184">
        <v>0</v>
      </c>
      <c r="GH357" s="184">
        <v>0</v>
      </c>
      <c r="GI357" s="184"/>
      <c r="GJ357" s="184">
        <f ca="1">SUM(OFFSET(FW357,,1):GI357)</f>
        <v>0</v>
      </c>
      <c r="GK357" s="185"/>
      <c r="GL357" s="184">
        <v>0</v>
      </c>
      <c r="GM357" s="184">
        <v>0</v>
      </c>
      <c r="GN357" s="184">
        <v>0</v>
      </c>
      <c r="GO357" s="184">
        <v>0</v>
      </c>
      <c r="GP357" s="184">
        <v>0</v>
      </c>
      <c r="GQ357" s="184">
        <v>0</v>
      </c>
      <c r="GR357" s="184">
        <v>0</v>
      </c>
      <c r="GS357" s="184">
        <v>0</v>
      </c>
      <c r="GT357" s="184">
        <v>0</v>
      </c>
      <c r="GU357" s="184">
        <v>0</v>
      </c>
      <c r="GV357" s="184">
        <v>0</v>
      </c>
      <c r="GW357" s="184">
        <v>0</v>
      </c>
      <c r="GX357" s="184"/>
      <c r="GY357" s="184">
        <f ca="1">SUM(OFFSET(GL357,,1):GX357)</f>
        <v>0</v>
      </c>
    </row>
    <row r="358" spans="1:207" s="137" customFormat="1" ht="12" hidden="1" customHeight="1">
      <c r="A358" s="172" t="str">
        <f t="shared" ca="1" si="504"/>
        <v>#hiderow</v>
      </c>
      <c r="B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61">
        <f t="shared" si="505"/>
        <v>1940</v>
      </c>
      <c r="V358" s="186">
        <v>1940</v>
      </c>
      <c r="W358" s="133"/>
      <c r="Y358" s="133"/>
      <c r="Z358" s="133"/>
      <c r="AA358" s="183">
        <f t="shared" si="506"/>
        <v>1940</v>
      </c>
      <c r="AB358" s="183" t="s">
        <v>422</v>
      </c>
      <c r="AC358" s="184"/>
      <c r="AD358" s="184">
        <v>0</v>
      </c>
      <c r="AE358" s="184">
        <v>0</v>
      </c>
      <c r="AF358" s="184">
        <v>0</v>
      </c>
      <c r="AG358" s="184">
        <v>0</v>
      </c>
      <c r="AH358" s="184">
        <v>0</v>
      </c>
      <c r="AI358" s="184">
        <v>0</v>
      </c>
      <c r="AJ358" s="184">
        <v>0</v>
      </c>
      <c r="AK358" s="184">
        <v>0</v>
      </c>
      <c r="AL358" s="184">
        <v>0</v>
      </c>
      <c r="AM358" s="184">
        <v>0</v>
      </c>
      <c r="AN358" s="184">
        <v>0</v>
      </c>
      <c r="AO358" s="184"/>
      <c r="AP358" s="184">
        <f ca="1">SUM(OFFSET(AC358,,1):AO358)</f>
        <v>0</v>
      </c>
      <c r="AQ358" s="185"/>
      <c r="AR358" s="184">
        <v>0</v>
      </c>
      <c r="AS358" s="184">
        <v>0</v>
      </c>
      <c r="AT358" s="184">
        <v>0</v>
      </c>
      <c r="AU358" s="184">
        <v>0</v>
      </c>
      <c r="AV358" s="184">
        <v>0</v>
      </c>
      <c r="AW358" s="184">
        <v>0</v>
      </c>
      <c r="AX358" s="184">
        <v>0</v>
      </c>
      <c r="AY358" s="184">
        <v>0</v>
      </c>
      <c r="AZ358" s="184">
        <v>0</v>
      </c>
      <c r="BA358" s="184">
        <v>0</v>
      </c>
      <c r="BB358" s="184">
        <v>0</v>
      </c>
      <c r="BC358" s="184">
        <v>0</v>
      </c>
      <c r="BD358" s="184"/>
      <c r="BE358" s="184">
        <f ca="1">SUM(OFFSET(AR358,,1):BD358)</f>
        <v>0</v>
      </c>
      <c r="BF358" s="185"/>
      <c r="BG358" s="184">
        <f t="shared" ca="1" si="510"/>
        <v>0</v>
      </c>
      <c r="BH358" s="184">
        <f t="shared" ca="1" si="510"/>
        <v>0</v>
      </c>
      <c r="BI358" s="184">
        <f t="shared" ca="1" si="510"/>
        <v>0</v>
      </c>
      <c r="BJ358" s="184">
        <f t="shared" ca="1" si="510"/>
        <v>0</v>
      </c>
      <c r="BK358" s="184">
        <f t="shared" ca="1" si="510"/>
        <v>0</v>
      </c>
      <c r="BL358" s="184">
        <f t="shared" ca="1" si="510"/>
        <v>0</v>
      </c>
      <c r="BM358" s="184">
        <f t="shared" ca="1" si="510"/>
        <v>0</v>
      </c>
      <c r="BN358" s="184">
        <f t="shared" ca="1" si="510"/>
        <v>0</v>
      </c>
      <c r="BO358" s="184">
        <f t="shared" ca="1" si="510"/>
        <v>0</v>
      </c>
      <c r="BP358" s="184">
        <f t="shared" ca="1" si="510"/>
        <v>0</v>
      </c>
      <c r="BQ358" s="184">
        <f t="shared" ca="1" si="510"/>
        <v>0</v>
      </c>
      <c r="BR358" s="184">
        <f t="shared" ca="1" si="510"/>
        <v>0</v>
      </c>
      <c r="BS358" s="184"/>
      <c r="BT358" s="184">
        <f ca="1">SUM(OFFSET(BG358,,1):BS358)</f>
        <v>0</v>
      </c>
      <c r="BU358" s="185"/>
      <c r="BV358" s="184">
        <v>0</v>
      </c>
      <c r="BW358" s="184">
        <v>0</v>
      </c>
      <c r="BX358" s="184">
        <v>0</v>
      </c>
      <c r="BY358" s="184">
        <v>0</v>
      </c>
      <c r="BZ358" s="184">
        <v>0</v>
      </c>
      <c r="CA358" s="184">
        <v>0</v>
      </c>
      <c r="CB358" s="184">
        <v>0</v>
      </c>
      <c r="CC358" s="184">
        <v>0</v>
      </c>
      <c r="CD358" s="184">
        <v>0</v>
      </c>
      <c r="CE358" s="184">
        <v>0</v>
      </c>
      <c r="CF358" s="184">
        <v>0</v>
      </c>
      <c r="CG358" s="184">
        <v>0</v>
      </c>
      <c r="CH358" s="184"/>
      <c r="CI358" s="184">
        <f ca="1">SUM(OFFSET(BV358,,1):CH358)</f>
        <v>0</v>
      </c>
      <c r="CJ358" s="185"/>
      <c r="CK358" s="184">
        <v>0</v>
      </c>
      <c r="CL358" s="184">
        <v>0</v>
      </c>
      <c r="CM358" s="184">
        <v>0</v>
      </c>
      <c r="CN358" s="184">
        <v>0</v>
      </c>
      <c r="CO358" s="184">
        <v>0</v>
      </c>
      <c r="CP358" s="184">
        <v>0</v>
      </c>
      <c r="CQ358" s="184">
        <v>0</v>
      </c>
      <c r="CR358" s="184">
        <v>0</v>
      </c>
      <c r="CS358" s="184">
        <v>0</v>
      </c>
      <c r="CT358" s="184">
        <v>0</v>
      </c>
      <c r="CU358" s="184">
        <v>0</v>
      </c>
      <c r="CV358" s="184">
        <v>0</v>
      </c>
      <c r="CW358" s="184"/>
      <c r="CX358" s="184">
        <f ca="1">SUM(OFFSET(CK358,,1):CW358)</f>
        <v>0</v>
      </c>
      <c r="CY358" s="185"/>
      <c r="CZ358" s="184">
        <v>0</v>
      </c>
      <c r="DA358" s="184">
        <v>0</v>
      </c>
      <c r="DB358" s="184">
        <v>0</v>
      </c>
      <c r="DC358" s="184">
        <v>0</v>
      </c>
      <c r="DD358" s="184">
        <v>0</v>
      </c>
      <c r="DE358" s="184">
        <v>0</v>
      </c>
      <c r="DF358" s="184">
        <v>0</v>
      </c>
      <c r="DG358" s="184">
        <v>0</v>
      </c>
      <c r="DH358" s="184">
        <v>0</v>
      </c>
      <c r="DI358" s="184">
        <v>0</v>
      </c>
      <c r="DJ358" s="184">
        <v>0</v>
      </c>
      <c r="DK358" s="184">
        <v>0</v>
      </c>
      <c r="DL358" s="184"/>
      <c r="DM358" s="184">
        <f ca="1">SUM(OFFSET(CZ358,,1):DL358)</f>
        <v>0</v>
      </c>
      <c r="DN358" s="185"/>
      <c r="DO358" s="184">
        <v>0</v>
      </c>
      <c r="DP358" s="184">
        <v>0</v>
      </c>
      <c r="DQ358" s="184">
        <v>0</v>
      </c>
      <c r="DR358" s="184">
        <v>0</v>
      </c>
      <c r="DS358" s="184">
        <v>0</v>
      </c>
      <c r="DT358" s="184">
        <v>0</v>
      </c>
      <c r="DU358" s="184">
        <v>0</v>
      </c>
      <c r="DV358" s="184">
        <v>0</v>
      </c>
      <c r="DW358" s="184">
        <v>0</v>
      </c>
      <c r="DX358" s="184">
        <v>0</v>
      </c>
      <c r="DY358" s="184">
        <v>0</v>
      </c>
      <c r="DZ358" s="184">
        <v>0</v>
      </c>
      <c r="EA358" s="184"/>
      <c r="EB358" s="184">
        <f ca="1">SUM(OFFSET(DO358,,1):EA358)</f>
        <v>0</v>
      </c>
      <c r="EC358" s="185"/>
      <c r="ED358" s="184">
        <v>0</v>
      </c>
      <c r="EE358" s="184">
        <v>0</v>
      </c>
      <c r="EF358" s="184">
        <v>0</v>
      </c>
      <c r="EG358" s="184">
        <v>0</v>
      </c>
      <c r="EH358" s="184">
        <v>0</v>
      </c>
      <c r="EI358" s="184">
        <v>0</v>
      </c>
      <c r="EJ358" s="184">
        <v>0</v>
      </c>
      <c r="EK358" s="184">
        <v>0</v>
      </c>
      <c r="EL358" s="184">
        <v>0</v>
      </c>
      <c r="EM358" s="184">
        <v>0</v>
      </c>
      <c r="EN358" s="184">
        <v>0</v>
      </c>
      <c r="EO358" s="184">
        <v>0</v>
      </c>
      <c r="EP358" s="184"/>
      <c r="EQ358" s="184">
        <f ca="1">SUM(OFFSET(ED358,,1):EP358)</f>
        <v>0</v>
      </c>
      <c r="ER358" s="185"/>
      <c r="ES358" s="184">
        <v>0</v>
      </c>
      <c r="ET358" s="184">
        <v>0</v>
      </c>
      <c r="EU358" s="184">
        <v>0</v>
      </c>
      <c r="EV358" s="184">
        <v>0</v>
      </c>
      <c r="EW358" s="184">
        <v>0</v>
      </c>
      <c r="EX358" s="184">
        <v>0</v>
      </c>
      <c r="EY358" s="184">
        <v>0</v>
      </c>
      <c r="EZ358" s="184">
        <v>0</v>
      </c>
      <c r="FA358" s="184">
        <v>0</v>
      </c>
      <c r="FB358" s="184">
        <v>0</v>
      </c>
      <c r="FC358" s="184">
        <v>0</v>
      </c>
      <c r="FD358" s="184">
        <v>0</v>
      </c>
      <c r="FE358" s="184"/>
      <c r="FF358" s="184">
        <f ca="1">SUM(OFFSET(ES358,,1):FE358)</f>
        <v>0</v>
      </c>
      <c r="FG358" s="185"/>
      <c r="FH358" s="184">
        <v>0</v>
      </c>
      <c r="FI358" s="184">
        <v>0</v>
      </c>
      <c r="FJ358" s="184">
        <v>0</v>
      </c>
      <c r="FK358" s="184">
        <v>0</v>
      </c>
      <c r="FL358" s="184">
        <v>0</v>
      </c>
      <c r="FM358" s="184">
        <v>0</v>
      </c>
      <c r="FN358" s="184">
        <v>0</v>
      </c>
      <c r="FO358" s="184">
        <v>0</v>
      </c>
      <c r="FP358" s="184">
        <v>0</v>
      </c>
      <c r="FQ358" s="184">
        <v>0</v>
      </c>
      <c r="FR358" s="184">
        <v>0</v>
      </c>
      <c r="FS358" s="184">
        <v>0</v>
      </c>
      <c r="FT358" s="184"/>
      <c r="FU358" s="184">
        <f ca="1">SUM(OFFSET(FH358,,1):FT358)</f>
        <v>0</v>
      </c>
      <c r="FV358" s="185"/>
      <c r="FW358" s="184">
        <v>0</v>
      </c>
      <c r="FX358" s="184">
        <v>0</v>
      </c>
      <c r="FY358" s="184">
        <v>0</v>
      </c>
      <c r="FZ358" s="184">
        <v>0</v>
      </c>
      <c r="GA358" s="184">
        <v>0</v>
      </c>
      <c r="GB358" s="184">
        <v>0</v>
      </c>
      <c r="GC358" s="184">
        <v>0</v>
      </c>
      <c r="GD358" s="184">
        <v>0</v>
      </c>
      <c r="GE358" s="184">
        <v>0</v>
      </c>
      <c r="GF358" s="184">
        <v>0</v>
      </c>
      <c r="GG358" s="184">
        <v>0</v>
      </c>
      <c r="GH358" s="184">
        <v>0</v>
      </c>
      <c r="GI358" s="184"/>
      <c r="GJ358" s="184">
        <f ca="1">SUM(OFFSET(FW358,,1):GI358)</f>
        <v>0</v>
      </c>
      <c r="GK358" s="185"/>
      <c r="GL358" s="184">
        <v>0</v>
      </c>
      <c r="GM358" s="184">
        <v>0</v>
      </c>
      <c r="GN358" s="184">
        <v>0</v>
      </c>
      <c r="GO358" s="184">
        <v>0</v>
      </c>
      <c r="GP358" s="184">
        <v>0</v>
      </c>
      <c r="GQ358" s="184">
        <v>0</v>
      </c>
      <c r="GR358" s="184">
        <v>0</v>
      </c>
      <c r="GS358" s="184">
        <v>0</v>
      </c>
      <c r="GT358" s="184">
        <v>0</v>
      </c>
      <c r="GU358" s="184">
        <v>0</v>
      </c>
      <c r="GV358" s="184">
        <v>0</v>
      </c>
      <c r="GW358" s="184">
        <v>0</v>
      </c>
      <c r="GX358" s="184"/>
      <c r="GY358" s="184">
        <f ca="1">SUM(OFFSET(GL358,,1):GX358)</f>
        <v>0</v>
      </c>
    </row>
    <row r="359" spans="1:207" s="137" customFormat="1" ht="12" hidden="1" customHeight="1">
      <c r="A359" s="172" t="str">
        <f t="shared" ca="1" si="504"/>
        <v>#hiderow</v>
      </c>
      <c r="B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61">
        <f t="shared" si="505"/>
        <v>1950</v>
      </c>
      <c r="V359" s="186">
        <v>1950</v>
      </c>
      <c r="W359" s="133"/>
      <c r="Y359" s="133"/>
      <c r="Z359" s="133"/>
      <c r="AA359" s="183">
        <f t="shared" si="506"/>
        <v>1950</v>
      </c>
      <c r="AB359" s="183" t="s">
        <v>423</v>
      </c>
      <c r="AC359" s="184"/>
      <c r="AD359" s="184">
        <v>0</v>
      </c>
      <c r="AE359" s="184">
        <v>0</v>
      </c>
      <c r="AF359" s="184">
        <v>0</v>
      </c>
      <c r="AG359" s="184">
        <v>0</v>
      </c>
      <c r="AH359" s="184">
        <v>0</v>
      </c>
      <c r="AI359" s="184">
        <v>0</v>
      </c>
      <c r="AJ359" s="184">
        <v>0</v>
      </c>
      <c r="AK359" s="184">
        <v>0</v>
      </c>
      <c r="AL359" s="184">
        <v>0</v>
      </c>
      <c r="AM359" s="184">
        <v>0</v>
      </c>
      <c r="AN359" s="184">
        <v>0</v>
      </c>
      <c r="AO359" s="184"/>
      <c r="AP359" s="184">
        <f ca="1">SUM(OFFSET(AC359,,1):AO359)</f>
        <v>0</v>
      </c>
      <c r="AQ359" s="185"/>
      <c r="AR359" s="184">
        <v>0</v>
      </c>
      <c r="AS359" s="184">
        <v>0</v>
      </c>
      <c r="AT359" s="184">
        <v>0</v>
      </c>
      <c r="AU359" s="184">
        <v>0</v>
      </c>
      <c r="AV359" s="184">
        <v>0</v>
      </c>
      <c r="AW359" s="184">
        <v>0</v>
      </c>
      <c r="AX359" s="184">
        <v>0</v>
      </c>
      <c r="AY359" s="184">
        <v>0</v>
      </c>
      <c r="AZ359" s="184">
        <v>0</v>
      </c>
      <c r="BA359" s="184">
        <v>0</v>
      </c>
      <c r="BB359" s="184">
        <v>0</v>
      </c>
      <c r="BC359" s="184">
        <v>0</v>
      </c>
      <c r="BD359" s="184"/>
      <c r="BE359" s="184">
        <f ca="1">SUM(OFFSET(AR359,,1):BD359)</f>
        <v>0</v>
      </c>
      <c r="BF359" s="185"/>
      <c r="BG359" s="184">
        <f t="shared" ca="1" si="510"/>
        <v>0</v>
      </c>
      <c r="BH359" s="184">
        <f t="shared" ca="1" si="510"/>
        <v>0</v>
      </c>
      <c r="BI359" s="184">
        <f t="shared" ca="1" si="510"/>
        <v>0</v>
      </c>
      <c r="BJ359" s="184">
        <f t="shared" ca="1" si="510"/>
        <v>0</v>
      </c>
      <c r="BK359" s="184">
        <f t="shared" ca="1" si="510"/>
        <v>0</v>
      </c>
      <c r="BL359" s="184">
        <f t="shared" ca="1" si="510"/>
        <v>0</v>
      </c>
      <c r="BM359" s="184">
        <f t="shared" ca="1" si="510"/>
        <v>0</v>
      </c>
      <c r="BN359" s="184">
        <f t="shared" ca="1" si="510"/>
        <v>0</v>
      </c>
      <c r="BO359" s="184">
        <f t="shared" ca="1" si="510"/>
        <v>0</v>
      </c>
      <c r="BP359" s="184">
        <f t="shared" ca="1" si="510"/>
        <v>0</v>
      </c>
      <c r="BQ359" s="184">
        <f t="shared" ca="1" si="510"/>
        <v>0</v>
      </c>
      <c r="BR359" s="184">
        <f t="shared" ca="1" si="510"/>
        <v>0</v>
      </c>
      <c r="BS359" s="184"/>
      <c r="BT359" s="184">
        <f ca="1">SUM(OFFSET(BG359,,1):BS359)</f>
        <v>0</v>
      </c>
      <c r="BU359" s="185"/>
      <c r="BV359" s="184">
        <v>0</v>
      </c>
      <c r="BW359" s="184">
        <v>0</v>
      </c>
      <c r="BX359" s="184">
        <v>0</v>
      </c>
      <c r="BY359" s="184">
        <v>0</v>
      </c>
      <c r="BZ359" s="184">
        <v>0</v>
      </c>
      <c r="CA359" s="184">
        <v>0</v>
      </c>
      <c r="CB359" s="184">
        <v>0</v>
      </c>
      <c r="CC359" s="184">
        <v>0</v>
      </c>
      <c r="CD359" s="184">
        <v>0</v>
      </c>
      <c r="CE359" s="184">
        <v>0</v>
      </c>
      <c r="CF359" s="184">
        <v>0</v>
      </c>
      <c r="CG359" s="184">
        <v>0</v>
      </c>
      <c r="CH359" s="184"/>
      <c r="CI359" s="184">
        <f ca="1">SUM(OFFSET(BV359,,1):CH359)</f>
        <v>0</v>
      </c>
      <c r="CJ359" s="185"/>
      <c r="CK359" s="184">
        <v>0</v>
      </c>
      <c r="CL359" s="184">
        <v>0</v>
      </c>
      <c r="CM359" s="184">
        <v>0</v>
      </c>
      <c r="CN359" s="184">
        <v>0</v>
      </c>
      <c r="CO359" s="184">
        <v>0</v>
      </c>
      <c r="CP359" s="184">
        <v>0</v>
      </c>
      <c r="CQ359" s="184">
        <v>0</v>
      </c>
      <c r="CR359" s="184">
        <v>0</v>
      </c>
      <c r="CS359" s="184">
        <v>0</v>
      </c>
      <c r="CT359" s="184">
        <v>0</v>
      </c>
      <c r="CU359" s="184">
        <v>0</v>
      </c>
      <c r="CV359" s="184">
        <v>0</v>
      </c>
      <c r="CW359" s="184"/>
      <c r="CX359" s="184">
        <f ca="1">SUM(OFFSET(CK359,,1):CW359)</f>
        <v>0</v>
      </c>
      <c r="CY359" s="185"/>
      <c r="CZ359" s="184">
        <v>0</v>
      </c>
      <c r="DA359" s="184">
        <v>0</v>
      </c>
      <c r="DB359" s="184">
        <v>0</v>
      </c>
      <c r="DC359" s="184">
        <v>0</v>
      </c>
      <c r="DD359" s="184">
        <v>0</v>
      </c>
      <c r="DE359" s="184">
        <v>0</v>
      </c>
      <c r="DF359" s="184">
        <v>0</v>
      </c>
      <c r="DG359" s="184">
        <v>0</v>
      </c>
      <c r="DH359" s="184">
        <v>0</v>
      </c>
      <c r="DI359" s="184">
        <v>0</v>
      </c>
      <c r="DJ359" s="184">
        <v>0</v>
      </c>
      <c r="DK359" s="184">
        <v>0</v>
      </c>
      <c r="DL359" s="184"/>
      <c r="DM359" s="184">
        <f ca="1">SUM(OFFSET(CZ359,,1):DL359)</f>
        <v>0</v>
      </c>
      <c r="DN359" s="185"/>
      <c r="DO359" s="184">
        <v>0</v>
      </c>
      <c r="DP359" s="184">
        <v>0</v>
      </c>
      <c r="DQ359" s="184">
        <v>0</v>
      </c>
      <c r="DR359" s="184">
        <v>0</v>
      </c>
      <c r="DS359" s="184">
        <v>0</v>
      </c>
      <c r="DT359" s="184">
        <v>0</v>
      </c>
      <c r="DU359" s="184">
        <v>0</v>
      </c>
      <c r="DV359" s="184">
        <v>0</v>
      </c>
      <c r="DW359" s="184">
        <v>0</v>
      </c>
      <c r="DX359" s="184">
        <v>0</v>
      </c>
      <c r="DY359" s="184">
        <v>0</v>
      </c>
      <c r="DZ359" s="184">
        <v>0</v>
      </c>
      <c r="EA359" s="184"/>
      <c r="EB359" s="184">
        <f ca="1">SUM(OFFSET(DO359,,1):EA359)</f>
        <v>0</v>
      </c>
      <c r="EC359" s="185"/>
      <c r="ED359" s="184">
        <v>0</v>
      </c>
      <c r="EE359" s="184">
        <v>0</v>
      </c>
      <c r="EF359" s="184">
        <v>0</v>
      </c>
      <c r="EG359" s="184">
        <v>0</v>
      </c>
      <c r="EH359" s="184">
        <v>0</v>
      </c>
      <c r="EI359" s="184">
        <v>0</v>
      </c>
      <c r="EJ359" s="184">
        <v>0</v>
      </c>
      <c r="EK359" s="184">
        <v>0</v>
      </c>
      <c r="EL359" s="184">
        <v>0</v>
      </c>
      <c r="EM359" s="184">
        <v>0</v>
      </c>
      <c r="EN359" s="184">
        <v>0</v>
      </c>
      <c r="EO359" s="184">
        <v>0</v>
      </c>
      <c r="EP359" s="184"/>
      <c r="EQ359" s="184">
        <f ca="1">SUM(OFFSET(ED359,,1):EP359)</f>
        <v>0</v>
      </c>
      <c r="ER359" s="185"/>
      <c r="ES359" s="184">
        <v>0</v>
      </c>
      <c r="ET359" s="184">
        <v>0</v>
      </c>
      <c r="EU359" s="184">
        <v>0</v>
      </c>
      <c r="EV359" s="184">
        <v>0</v>
      </c>
      <c r="EW359" s="184">
        <v>0</v>
      </c>
      <c r="EX359" s="184">
        <v>0</v>
      </c>
      <c r="EY359" s="184">
        <v>0</v>
      </c>
      <c r="EZ359" s="184">
        <v>0</v>
      </c>
      <c r="FA359" s="184">
        <v>0</v>
      </c>
      <c r="FB359" s="184">
        <v>0</v>
      </c>
      <c r="FC359" s="184">
        <v>0</v>
      </c>
      <c r="FD359" s="184">
        <v>0</v>
      </c>
      <c r="FE359" s="184"/>
      <c r="FF359" s="184">
        <f ca="1">SUM(OFFSET(ES359,,1):FE359)</f>
        <v>0</v>
      </c>
      <c r="FG359" s="185"/>
      <c r="FH359" s="184">
        <v>0</v>
      </c>
      <c r="FI359" s="184">
        <v>0</v>
      </c>
      <c r="FJ359" s="184">
        <v>0</v>
      </c>
      <c r="FK359" s="184">
        <v>0</v>
      </c>
      <c r="FL359" s="184">
        <v>0</v>
      </c>
      <c r="FM359" s="184">
        <v>0</v>
      </c>
      <c r="FN359" s="184">
        <v>0</v>
      </c>
      <c r="FO359" s="184">
        <v>0</v>
      </c>
      <c r="FP359" s="184">
        <v>0</v>
      </c>
      <c r="FQ359" s="184">
        <v>0</v>
      </c>
      <c r="FR359" s="184">
        <v>0</v>
      </c>
      <c r="FS359" s="184">
        <v>0</v>
      </c>
      <c r="FT359" s="184"/>
      <c r="FU359" s="184">
        <f ca="1">SUM(OFFSET(FH359,,1):FT359)</f>
        <v>0</v>
      </c>
      <c r="FV359" s="185"/>
      <c r="FW359" s="184">
        <v>0</v>
      </c>
      <c r="FX359" s="184">
        <v>0</v>
      </c>
      <c r="FY359" s="184">
        <v>0</v>
      </c>
      <c r="FZ359" s="184">
        <v>0</v>
      </c>
      <c r="GA359" s="184">
        <v>0</v>
      </c>
      <c r="GB359" s="184">
        <v>0</v>
      </c>
      <c r="GC359" s="184">
        <v>0</v>
      </c>
      <c r="GD359" s="184">
        <v>0</v>
      </c>
      <c r="GE359" s="184">
        <v>0</v>
      </c>
      <c r="GF359" s="184">
        <v>0</v>
      </c>
      <c r="GG359" s="184">
        <v>0</v>
      </c>
      <c r="GH359" s="184">
        <v>0</v>
      </c>
      <c r="GI359" s="184"/>
      <c r="GJ359" s="184">
        <f ca="1">SUM(OFFSET(FW359,,1):GI359)</f>
        <v>0</v>
      </c>
      <c r="GK359" s="185"/>
      <c r="GL359" s="184">
        <v>0</v>
      </c>
      <c r="GM359" s="184">
        <v>0</v>
      </c>
      <c r="GN359" s="184">
        <v>0</v>
      </c>
      <c r="GO359" s="184">
        <v>0</v>
      </c>
      <c r="GP359" s="184">
        <v>0</v>
      </c>
      <c r="GQ359" s="184">
        <v>0</v>
      </c>
      <c r="GR359" s="184">
        <v>0</v>
      </c>
      <c r="GS359" s="184">
        <v>0</v>
      </c>
      <c r="GT359" s="184">
        <v>0</v>
      </c>
      <c r="GU359" s="184">
        <v>0</v>
      </c>
      <c r="GV359" s="184">
        <v>0</v>
      </c>
      <c r="GW359" s="184">
        <v>0</v>
      </c>
      <c r="GX359" s="184"/>
      <c r="GY359" s="184">
        <f ca="1">SUM(OFFSET(GL359,,1):GX359)</f>
        <v>0</v>
      </c>
    </row>
    <row r="360" spans="1:207" s="137" customFormat="1" ht="12" hidden="1" customHeight="1">
      <c r="A360" s="172" t="str">
        <f t="shared" ca="1" si="504"/>
        <v>#hiderow</v>
      </c>
      <c r="B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61">
        <f t="shared" si="505"/>
        <v>1960</v>
      </c>
      <c r="V360" s="186">
        <v>1960</v>
      </c>
      <c r="W360" s="133"/>
      <c r="Y360" s="133"/>
      <c r="Z360" s="133"/>
      <c r="AA360" s="183">
        <f t="shared" si="506"/>
        <v>1960</v>
      </c>
      <c r="AB360" s="183" t="s">
        <v>424</v>
      </c>
      <c r="AC360" s="184"/>
      <c r="AD360" s="184">
        <v>0</v>
      </c>
      <c r="AE360" s="184">
        <v>0</v>
      </c>
      <c r="AF360" s="184">
        <v>0</v>
      </c>
      <c r="AG360" s="184">
        <v>0</v>
      </c>
      <c r="AH360" s="184">
        <v>0</v>
      </c>
      <c r="AI360" s="184">
        <v>0</v>
      </c>
      <c r="AJ360" s="184">
        <v>0</v>
      </c>
      <c r="AK360" s="184">
        <v>0</v>
      </c>
      <c r="AL360" s="184">
        <v>0</v>
      </c>
      <c r="AM360" s="184">
        <v>0</v>
      </c>
      <c r="AN360" s="184">
        <v>0</v>
      </c>
      <c r="AO360" s="184"/>
      <c r="AP360" s="184">
        <f ca="1">SUM(OFFSET(AC360,,1):AO360)</f>
        <v>0</v>
      </c>
      <c r="AQ360" s="185"/>
      <c r="AR360" s="184">
        <v>0</v>
      </c>
      <c r="AS360" s="184">
        <v>0</v>
      </c>
      <c r="AT360" s="184">
        <v>0</v>
      </c>
      <c r="AU360" s="184">
        <v>0</v>
      </c>
      <c r="AV360" s="184">
        <v>0</v>
      </c>
      <c r="AW360" s="184">
        <v>0</v>
      </c>
      <c r="AX360" s="184">
        <v>0</v>
      </c>
      <c r="AY360" s="184">
        <v>0</v>
      </c>
      <c r="AZ360" s="184">
        <v>0</v>
      </c>
      <c r="BA360" s="184">
        <v>0</v>
      </c>
      <c r="BB360" s="184">
        <v>0</v>
      </c>
      <c r="BC360" s="184">
        <v>0</v>
      </c>
      <c r="BD360" s="184"/>
      <c r="BE360" s="184">
        <f ca="1">SUM(OFFSET(AR360,,1):BD360)</f>
        <v>0</v>
      </c>
      <c r="BF360" s="185"/>
      <c r="BG360" s="184">
        <f t="shared" ca="1" si="510"/>
        <v>0</v>
      </c>
      <c r="BH360" s="184">
        <f t="shared" ca="1" si="510"/>
        <v>0</v>
      </c>
      <c r="BI360" s="184">
        <f t="shared" ca="1" si="510"/>
        <v>0</v>
      </c>
      <c r="BJ360" s="184">
        <f t="shared" ca="1" si="510"/>
        <v>0</v>
      </c>
      <c r="BK360" s="184">
        <f t="shared" ca="1" si="510"/>
        <v>0</v>
      </c>
      <c r="BL360" s="184">
        <f t="shared" ca="1" si="510"/>
        <v>0</v>
      </c>
      <c r="BM360" s="184">
        <f t="shared" ca="1" si="510"/>
        <v>0</v>
      </c>
      <c r="BN360" s="184">
        <f t="shared" ca="1" si="510"/>
        <v>0</v>
      </c>
      <c r="BO360" s="184">
        <f t="shared" ca="1" si="510"/>
        <v>0</v>
      </c>
      <c r="BP360" s="184">
        <f t="shared" ca="1" si="510"/>
        <v>0</v>
      </c>
      <c r="BQ360" s="184">
        <f t="shared" ca="1" si="510"/>
        <v>0</v>
      </c>
      <c r="BR360" s="184">
        <f t="shared" ca="1" si="510"/>
        <v>0</v>
      </c>
      <c r="BS360" s="184"/>
      <c r="BT360" s="184">
        <f ca="1">SUM(OFFSET(BG360,,1):BS360)</f>
        <v>0</v>
      </c>
      <c r="BU360" s="185"/>
      <c r="BV360" s="184">
        <v>0</v>
      </c>
      <c r="BW360" s="184">
        <v>0</v>
      </c>
      <c r="BX360" s="184">
        <v>0</v>
      </c>
      <c r="BY360" s="184">
        <v>0</v>
      </c>
      <c r="BZ360" s="184">
        <v>0</v>
      </c>
      <c r="CA360" s="184">
        <v>0</v>
      </c>
      <c r="CB360" s="184">
        <v>0</v>
      </c>
      <c r="CC360" s="184">
        <v>0</v>
      </c>
      <c r="CD360" s="184">
        <v>0</v>
      </c>
      <c r="CE360" s="184">
        <v>0</v>
      </c>
      <c r="CF360" s="184">
        <v>0</v>
      </c>
      <c r="CG360" s="184">
        <v>0</v>
      </c>
      <c r="CH360" s="184"/>
      <c r="CI360" s="184">
        <f ca="1">SUM(OFFSET(BV360,,1):CH360)</f>
        <v>0</v>
      </c>
      <c r="CJ360" s="185"/>
      <c r="CK360" s="184">
        <v>0</v>
      </c>
      <c r="CL360" s="184">
        <v>0</v>
      </c>
      <c r="CM360" s="184">
        <v>0</v>
      </c>
      <c r="CN360" s="184">
        <v>0</v>
      </c>
      <c r="CO360" s="184">
        <v>0</v>
      </c>
      <c r="CP360" s="184">
        <v>0</v>
      </c>
      <c r="CQ360" s="184">
        <v>0</v>
      </c>
      <c r="CR360" s="184">
        <v>0</v>
      </c>
      <c r="CS360" s="184">
        <v>0</v>
      </c>
      <c r="CT360" s="184">
        <v>0</v>
      </c>
      <c r="CU360" s="184">
        <v>0</v>
      </c>
      <c r="CV360" s="184">
        <v>0</v>
      </c>
      <c r="CW360" s="184"/>
      <c r="CX360" s="184">
        <f ca="1">SUM(OFFSET(CK360,,1):CW360)</f>
        <v>0</v>
      </c>
      <c r="CY360" s="185"/>
      <c r="CZ360" s="184">
        <v>0</v>
      </c>
      <c r="DA360" s="184">
        <v>0</v>
      </c>
      <c r="DB360" s="184">
        <v>0</v>
      </c>
      <c r="DC360" s="184">
        <v>0</v>
      </c>
      <c r="DD360" s="184">
        <v>0</v>
      </c>
      <c r="DE360" s="184">
        <v>0</v>
      </c>
      <c r="DF360" s="184">
        <v>0</v>
      </c>
      <c r="DG360" s="184">
        <v>0</v>
      </c>
      <c r="DH360" s="184">
        <v>0</v>
      </c>
      <c r="DI360" s="184">
        <v>0</v>
      </c>
      <c r="DJ360" s="184">
        <v>0</v>
      </c>
      <c r="DK360" s="184">
        <v>0</v>
      </c>
      <c r="DL360" s="184"/>
      <c r="DM360" s="184">
        <f ca="1">SUM(OFFSET(CZ360,,1):DL360)</f>
        <v>0</v>
      </c>
      <c r="DN360" s="185"/>
      <c r="DO360" s="184">
        <v>0</v>
      </c>
      <c r="DP360" s="184">
        <v>0</v>
      </c>
      <c r="DQ360" s="184">
        <v>0</v>
      </c>
      <c r="DR360" s="184">
        <v>0</v>
      </c>
      <c r="DS360" s="184">
        <v>0</v>
      </c>
      <c r="DT360" s="184">
        <v>0</v>
      </c>
      <c r="DU360" s="184">
        <v>0</v>
      </c>
      <c r="DV360" s="184">
        <v>0</v>
      </c>
      <c r="DW360" s="184">
        <v>0</v>
      </c>
      <c r="DX360" s="184">
        <v>0</v>
      </c>
      <c r="DY360" s="184">
        <v>0</v>
      </c>
      <c r="DZ360" s="184">
        <v>0</v>
      </c>
      <c r="EA360" s="184"/>
      <c r="EB360" s="184">
        <f ca="1">SUM(OFFSET(DO360,,1):EA360)</f>
        <v>0</v>
      </c>
      <c r="EC360" s="185"/>
      <c r="ED360" s="184">
        <v>0</v>
      </c>
      <c r="EE360" s="184">
        <v>0</v>
      </c>
      <c r="EF360" s="184">
        <v>0</v>
      </c>
      <c r="EG360" s="184">
        <v>0</v>
      </c>
      <c r="EH360" s="184">
        <v>0</v>
      </c>
      <c r="EI360" s="184">
        <v>0</v>
      </c>
      <c r="EJ360" s="184">
        <v>0</v>
      </c>
      <c r="EK360" s="184">
        <v>0</v>
      </c>
      <c r="EL360" s="184">
        <v>0</v>
      </c>
      <c r="EM360" s="184">
        <v>0</v>
      </c>
      <c r="EN360" s="184">
        <v>0</v>
      </c>
      <c r="EO360" s="184">
        <v>0</v>
      </c>
      <c r="EP360" s="184"/>
      <c r="EQ360" s="184">
        <f ca="1">SUM(OFFSET(ED360,,1):EP360)</f>
        <v>0</v>
      </c>
      <c r="ER360" s="185"/>
      <c r="ES360" s="184">
        <v>0</v>
      </c>
      <c r="ET360" s="184">
        <v>0</v>
      </c>
      <c r="EU360" s="184">
        <v>0</v>
      </c>
      <c r="EV360" s="184">
        <v>0</v>
      </c>
      <c r="EW360" s="184">
        <v>0</v>
      </c>
      <c r="EX360" s="184">
        <v>0</v>
      </c>
      <c r="EY360" s="184">
        <v>0</v>
      </c>
      <c r="EZ360" s="184">
        <v>0</v>
      </c>
      <c r="FA360" s="184">
        <v>0</v>
      </c>
      <c r="FB360" s="184">
        <v>0</v>
      </c>
      <c r="FC360" s="184">
        <v>0</v>
      </c>
      <c r="FD360" s="184">
        <v>0</v>
      </c>
      <c r="FE360" s="184"/>
      <c r="FF360" s="184">
        <f ca="1">SUM(OFFSET(ES360,,1):FE360)</f>
        <v>0</v>
      </c>
      <c r="FG360" s="185"/>
      <c r="FH360" s="184">
        <v>0</v>
      </c>
      <c r="FI360" s="184">
        <v>0</v>
      </c>
      <c r="FJ360" s="184">
        <v>0</v>
      </c>
      <c r="FK360" s="184">
        <v>0</v>
      </c>
      <c r="FL360" s="184">
        <v>0</v>
      </c>
      <c r="FM360" s="184">
        <v>0</v>
      </c>
      <c r="FN360" s="184">
        <v>0</v>
      </c>
      <c r="FO360" s="184">
        <v>0</v>
      </c>
      <c r="FP360" s="184">
        <v>0</v>
      </c>
      <c r="FQ360" s="184">
        <v>0</v>
      </c>
      <c r="FR360" s="184">
        <v>0</v>
      </c>
      <c r="FS360" s="184">
        <v>0</v>
      </c>
      <c r="FT360" s="184"/>
      <c r="FU360" s="184">
        <f ca="1">SUM(OFFSET(FH360,,1):FT360)</f>
        <v>0</v>
      </c>
      <c r="FV360" s="185"/>
      <c r="FW360" s="184">
        <v>0</v>
      </c>
      <c r="FX360" s="184">
        <v>0</v>
      </c>
      <c r="FY360" s="184">
        <v>0</v>
      </c>
      <c r="FZ360" s="184">
        <v>0</v>
      </c>
      <c r="GA360" s="184">
        <v>0</v>
      </c>
      <c r="GB360" s="184">
        <v>0</v>
      </c>
      <c r="GC360" s="184">
        <v>0</v>
      </c>
      <c r="GD360" s="184">
        <v>0</v>
      </c>
      <c r="GE360" s="184">
        <v>0</v>
      </c>
      <c r="GF360" s="184">
        <v>0</v>
      </c>
      <c r="GG360" s="184">
        <v>0</v>
      </c>
      <c r="GH360" s="184">
        <v>0</v>
      </c>
      <c r="GI360" s="184"/>
      <c r="GJ360" s="184">
        <f ca="1">SUM(OFFSET(FW360,,1):GI360)</f>
        <v>0</v>
      </c>
      <c r="GK360" s="185"/>
      <c r="GL360" s="184">
        <v>0</v>
      </c>
      <c r="GM360" s="184">
        <v>0</v>
      </c>
      <c r="GN360" s="184">
        <v>0</v>
      </c>
      <c r="GO360" s="184">
        <v>0</v>
      </c>
      <c r="GP360" s="184">
        <v>0</v>
      </c>
      <c r="GQ360" s="184">
        <v>0</v>
      </c>
      <c r="GR360" s="184">
        <v>0</v>
      </c>
      <c r="GS360" s="184">
        <v>0</v>
      </c>
      <c r="GT360" s="184">
        <v>0</v>
      </c>
      <c r="GU360" s="184">
        <v>0</v>
      </c>
      <c r="GV360" s="184">
        <v>0</v>
      </c>
      <c r="GW360" s="184">
        <v>0</v>
      </c>
      <c r="GX360" s="184"/>
      <c r="GY360" s="184">
        <f ca="1">SUM(OFFSET(GL360,,1):GX360)</f>
        <v>0</v>
      </c>
    </row>
    <row r="361" spans="1:207" s="137" customFormat="1" ht="12" hidden="1" customHeight="1">
      <c r="A361" s="172" t="str">
        <f t="shared" ca="1" si="504"/>
        <v>#hiderow</v>
      </c>
      <c r="B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61">
        <f t="shared" si="505"/>
        <v>1970</v>
      </c>
      <c r="V361" s="186">
        <v>1970</v>
      </c>
      <c r="W361" s="133"/>
      <c r="Y361" s="133"/>
      <c r="Z361" s="133"/>
      <c r="AA361" s="183">
        <f t="shared" si="506"/>
        <v>1970</v>
      </c>
      <c r="AB361" s="183" t="s">
        <v>425</v>
      </c>
      <c r="AC361" s="184"/>
      <c r="AD361" s="184">
        <v>0</v>
      </c>
      <c r="AE361" s="184">
        <v>0</v>
      </c>
      <c r="AF361" s="184">
        <v>0</v>
      </c>
      <c r="AG361" s="184">
        <v>0</v>
      </c>
      <c r="AH361" s="184">
        <v>0</v>
      </c>
      <c r="AI361" s="184">
        <v>0</v>
      </c>
      <c r="AJ361" s="184">
        <v>0</v>
      </c>
      <c r="AK361" s="184">
        <v>0</v>
      </c>
      <c r="AL361" s="184">
        <v>0</v>
      </c>
      <c r="AM361" s="184">
        <v>0</v>
      </c>
      <c r="AN361" s="184">
        <v>0</v>
      </c>
      <c r="AO361" s="184"/>
      <c r="AP361" s="184">
        <f ca="1">SUM(OFFSET(AC361,,1):AO361)</f>
        <v>0</v>
      </c>
      <c r="AQ361" s="185"/>
      <c r="AR361" s="184">
        <v>0</v>
      </c>
      <c r="AS361" s="184">
        <v>0</v>
      </c>
      <c r="AT361" s="184">
        <v>0</v>
      </c>
      <c r="AU361" s="184">
        <v>0</v>
      </c>
      <c r="AV361" s="184">
        <v>0</v>
      </c>
      <c r="AW361" s="184">
        <v>0</v>
      </c>
      <c r="AX361" s="184">
        <v>0</v>
      </c>
      <c r="AY361" s="184">
        <v>0</v>
      </c>
      <c r="AZ361" s="184">
        <v>0</v>
      </c>
      <c r="BA361" s="184">
        <v>0</v>
      </c>
      <c r="BB361" s="184">
        <v>0</v>
      </c>
      <c r="BC361" s="184">
        <v>0</v>
      </c>
      <c r="BD361" s="184"/>
      <c r="BE361" s="184">
        <f ca="1">SUM(OFFSET(AR361,,1):BD361)</f>
        <v>0</v>
      </c>
      <c r="BF361" s="185"/>
      <c r="BG361" s="184">
        <f t="shared" ca="1" si="510"/>
        <v>0</v>
      </c>
      <c r="BH361" s="184">
        <f t="shared" ca="1" si="510"/>
        <v>0</v>
      </c>
      <c r="BI361" s="184">
        <f t="shared" ca="1" si="510"/>
        <v>0</v>
      </c>
      <c r="BJ361" s="184">
        <f t="shared" ca="1" si="510"/>
        <v>0</v>
      </c>
      <c r="BK361" s="184">
        <f t="shared" ca="1" si="510"/>
        <v>0</v>
      </c>
      <c r="BL361" s="184">
        <f t="shared" ca="1" si="510"/>
        <v>0</v>
      </c>
      <c r="BM361" s="184">
        <f t="shared" ca="1" si="510"/>
        <v>0</v>
      </c>
      <c r="BN361" s="184">
        <f t="shared" ca="1" si="510"/>
        <v>0</v>
      </c>
      <c r="BO361" s="184">
        <f t="shared" ca="1" si="510"/>
        <v>0</v>
      </c>
      <c r="BP361" s="184">
        <f t="shared" ca="1" si="510"/>
        <v>0</v>
      </c>
      <c r="BQ361" s="184">
        <f t="shared" ca="1" si="510"/>
        <v>0</v>
      </c>
      <c r="BR361" s="184">
        <f t="shared" ca="1" si="510"/>
        <v>0</v>
      </c>
      <c r="BS361" s="184"/>
      <c r="BT361" s="184">
        <f ca="1">SUM(OFFSET(BG361,,1):BS361)</f>
        <v>0</v>
      </c>
      <c r="BU361" s="185"/>
      <c r="BV361" s="184">
        <v>0</v>
      </c>
      <c r="BW361" s="184">
        <v>0</v>
      </c>
      <c r="BX361" s="184">
        <v>0</v>
      </c>
      <c r="BY361" s="184">
        <v>0</v>
      </c>
      <c r="BZ361" s="184">
        <v>0</v>
      </c>
      <c r="CA361" s="184">
        <v>0</v>
      </c>
      <c r="CB361" s="184">
        <v>0</v>
      </c>
      <c r="CC361" s="184">
        <v>0</v>
      </c>
      <c r="CD361" s="184">
        <v>0</v>
      </c>
      <c r="CE361" s="184">
        <v>0</v>
      </c>
      <c r="CF361" s="184">
        <v>0</v>
      </c>
      <c r="CG361" s="184">
        <v>0</v>
      </c>
      <c r="CH361" s="184"/>
      <c r="CI361" s="184">
        <f ca="1">SUM(OFFSET(BV361,,1):CH361)</f>
        <v>0</v>
      </c>
      <c r="CJ361" s="185"/>
      <c r="CK361" s="184">
        <v>0</v>
      </c>
      <c r="CL361" s="184">
        <v>0</v>
      </c>
      <c r="CM361" s="184">
        <v>0</v>
      </c>
      <c r="CN361" s="184">
        <v>0</v>
      </c>
      <c r="CO361" s="184">
        <v>0</v>
      </c>
      <c r="CP361" s="184">
        <v>0</v>
      </c>
      <c r="CQ361" s="184">
        <v>0</v>
      </c>
      <c r="CR361" s="184">
        <v>0</v>
      </c>
      <c r="CS361" s="184">
        <v>0</v>
      </c>
      <c r="CT361" s="184">
        <v>0</v>
      </c>
      <c r="CU361" s="184">
        <v>0</v>
      </c>
      <c r="CV361" s="184">
        <v>0</v>
      </c>
      <c r="CW361" s="184"/>
      <c r="CX361" s="184">
        <f ca="1">SUM(OFFSET(CK361,,1):CW361)</f>
        <v>0</v>
      </c>
      <c r="CY361" s="185"/>
      <c r="CZ361" s="184">
        <v>0</v>
      </c>
      <c r="DA361" s="184">
        <v>0</v>
      </c>
      <c r="DB361" s="184">
        <v>0</v>
      </c>
      <c r="DC361" s="184">
        <v>0</v>
      </c>
      <c r="DD361" s="184">
        <v>0</v>
      </c>
      <c r="DE361" s="184">
        <v>0</v>
      </c>
      <c r="DF361" s="184">
        <v>0</v>
      </c>
      <c r="DG361" s="184">
        <v>0</v>
      </c>
      <c r="DH361" s="184">
        <v>0</v>
      </c>
      <c r="DI361" s="184">
        <v>0</v>
      </c>
      <c r="DJ361" s="184">
        <v>0</v>
      </c>
      <c r="DK361" s="184">
        <v>0</v>
      </c>
      <c r="DL361" s="184"/>
      <c r="DM361" s="184">
        <f ca="1">SUM(OFFSET(CZ361,,1):DL361)</f>
        <v>0</v>
      </c>
      <c r="DN361" s="185"/>
      <c r="DO361" s="184">
        <v>0</v>
      </c>
      <c r="DP361" s="184">
        <v>0</v>
      </c>
      <c r="DQ361" s="184">
        <v>0</v>
      </c>
      <c r="DR361" s="184">
        <v>0</v>
      </c>
      <c r="DS361" s="184">
        <v>0</v>
      </c>
      <c r="DT361" s="184">
        <v>0</v>
      </c>
      <c r="DU361" s="184">
        <v>0</v>
      </c>
      <c r="DV361" s="184">
        <v>0</v>
      </c>
      <c r="DW361" s="184">
        <v>0</v>
      </c>
      <c r="DX361" s="184">
        <v>0</v>
      </c>
      <c r="DY361" s="184">
        <v>0</v>
      </c>
      <c r="DZ361" s="184">
        <v>0</v>
      </c>
      <c r="EA361" s="184"/>
      <c r="EB361" s="184">
        <f ca="1">SUM(OFFSET(DO361,,1):EA361)</f>
        <v>0</v>
      </c>
      <c r="EC361" s="185"/>
      <c r="ED361" s="184">
        <v>0</v>
      </c>
      <c r="EE361" s="184">
        <v>0</v>
      </c>
      <c r="EF361" s="184">
        <v>0</v>
      </c>
      <c r="EG361" s="184">
        <v>0</v>
      </c>
      <c r="EH361" s="184">
        <v>0</v>
      </c>
      <c r="EI361" s="184">
        <v>0</v>
      </c>
      <c r="EJ361" s="184">
        <v>0</v>
      </c>
      <c r="EK361" s="184">
        <v>0</v>
      </c>
      <c r="EL361" s="184">
        <v>0</v>
      </c>
      <c r="EM361" s="184">
        <v>0</v>
      </c>
      <c r="EN361" s="184">
        <v>0</v>
      </c>
      <c r="EO361" s="184">
        <v>0</v>
      </c>
      <c r="EP361" s="184"/>
      <c r="EQ361" s="184">
        <f ca="1">SUM(OFFSET(ED361,,1):EP361)</f>
        <v>0</v>
      </c>
      <c r="ER361" s="185"/>
      <c r="ES361" s="184">
        <v>0</v>
      </c>
      <c r="ET361" s="184">
        <v>0</v>
      </c>
      <c r="EU361" s="184">
        <v>0</v>
      </c>
      <c r="EV361" s="184">
        <v>0</v>
      </c>
      <c r="EW361" s="184">
        <v>0</v>
      </c>
      <c r="EX361" s="184">
        <v>0</v>
      </c>
      <c r="EY361" s="184">
        <v>0</v>
      </c>
      <c r="EZ361" s="184">
        <v>0</v>
      </c>
      <c r="FA361" s="184">
        <v>0</v>
      </c>
      <c r="FB361" s="184">
        <v>0</v>
      </c>
      <c r="FC361" s="184">
        <v>0</v>
      </c>
      <c r="FD361" s="184">
        <v>0</v>
      </c>
      <c r="FE361" s="184"/>
      <c r="FF361" s="184">
        <f ca="1">SUM(OFFSET(ES361,,1):FE361)</f>
        <v>0</v>
      </c>
      <c r="FG361" s="185"/>
      <c r="FH361" s="184">
        <v>0</v>
      </c>
      <c r="FI361" s="184">
        <v>0</v>
      </c>
      <c r="FJ361" s="184">
        <v>0</v>
      </c>
      <c r="FK361" s="184">
        <v>0</v>
      </c>
      <c r="FL361" s="184">
        <v>0</v>
      </c>
      <c r="FM361" s="184">
        <v>0</v>
      </c>
      <c r="FN361" s="184">
        <v>0</v>
      </c>
      <c r="FO361" s="184">
        <v>0</v>
      </c>
      <c r="FP361" s="184">
        <v>0</v>
      </c>
      <c r="FQ361" s="184">
        <v>0</v>
      </c>
      <c r="FR361" s="184">
        <v>0</v>
      </c>
      <c r="FS361" s="184">
        <v>0</v>
      </c>
      <c r="FT361" s="184"/>
      <c r="FU361" s="184">
        <f ca="1">SUM(OFFSET(FH361,,1):FT361)</f>
        <v>0</v>
      </c>
      <c r="FV361" s="185"/>
      <c r="FW361" s="184">
        <v>0</v>
      </c>
      <c r="FX361" s="184">
        <v>0</v>
      </c>
      <c r="FY361" s="184">
        <v>0</v>
      </c>
      <c r="FZ361" s="184">
        <v>0</v>
      </c>
      <c r="GA361" s="184">
        <v>0</v>
      </c>
      <c r="GB361" s="184">
        <v>0</v>
      </c>
      <c r="GC361" s="184">
        <v>0</v>
      </c>
      <c r="GD361" s="184">
        <v>0</v>
      </c>
      <c r="GE361" s="184">
        <v>0</v>
      </c>
      <c r="GF361" s="184">
        <v>0</v>
      </c>
      <c r="GG361" s="184">
        <v>0</v>
      </c>
      <c r="GH361" s="184">
        <v>0</v>
      </c>
      <c r="GI361" s="184"/>
      <c r="GJ361" s="184">
        <f ca="1">SUM(OFFSET(FW361,,1):GI361)</f>
        <v>0</v>
      </c>
      <c r="GK361" s="185"/>
      <c r="GL361" s="184">
        <v>0</v>
      </c>
      <c r="GM361" s="184">
        <v>0</v>
      </c>
      <c r="GN361" s="184">
        <v>0</v>
      </c>
      <c r="GO361" s="184">
        <v>0</v>
      </c>
      <c r="GP361" s="184">
        <v>0</v>
      </c>
      <c r="GQ361" s="184">
        <v>0</v>
      </c>
      <c r="GR361" s="184">
        <v>0</v>
      </c>
      <c r="GS361" s="184">
        <v>0</v>
      </c>
      <c r="GT361" s="184">
        <v>0</v>
      </c>
      <c r="GU361" s="184">
        <v>0</v>
      </c>
      <c r="GV361" s="184">
        <v>0</v>
      </c>
      <c r="GW361" s="184">
        <v>0</v>
      </c>
      <c r="GX361" s="184"/>
      <c r="GY361" s="184">
        <f ca="1">SUM(OFFSET(GL361,,1):GX361)</f>
        <v>0</v>
      </c>
    </row>
    <row r="362" spans="1:207" s="137" customFormat="1" ht="12" hidden="1" customHeight="1">
      <c r="A362" s="172" t="str">
        <f t="shared" ca="1" si="504"/>
        <v>#hiderow</v>
      </c>
      <c r="B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61">
        <f t="shared" si="505"/>
        <v>1980</v>
      </c>
      <c r="V362" s="186">
        <v>1980</v>
      </c>
      <c r="W362" s="133"/>
      <c r="Y362" s="133"/>
      <c r="Z362" s="133"/>
      <c r="AA362" s="183">
        <f t="shared" si="506"/>
        <v>1980</v>
      </c>
      <c r="AB362" s="183" t="s">
        <v>426</v>
      </c>
      <c r="AC362" s="184"/>
      <c r="AD362" s="184">
        <v>0</v>
      </c>
      <c r="AE362" s="184">
        <v>0</v>
      </c>
      <c r="AF362" s="184">
        <v>0</v>
      </c>
      <c r="AG362" s="184">
        <v>0</v>
      </c>
      <c r="AH362" s="184">
        <v>0</v>
      </c>
      <c r="AI362" s="184">
        <v>0</v>
      </c>
      <c r="AJ362" s="184">
        <v>0</v>
      </c>
      <c r="AK362" s="184">
        <v>0</v>
      </c>
      <c r="AL362" s="184">
        <v>0</v>
      </c>
      <c r="AM362" s="184">
        <v>0</v>
      </c>
      <c r="AN362" s="184">
        <v>0</v>
      </c>
      <c r="AO362" s="184"/>
      <c r="AP362" s="184">
        <f ca="1">SUM(OFFSET(AC362,,1):AO362)</f>
        <v>0</v>
      </c>
      <c r="AQ362" s="185"/>
      <c r="AR362" s="184">
        <v>0</v>
      </c>
      <c r="AS362" s="184">
        <v>0</v>
      </c>
      <c r="AT362" s="184">
        <v>0</v>
      </c>
      <c r="AU362" s="184">
        <v>0</v>
      </c>
      <c r="AV362" s="184">
        <v>0</v>
      </c>
      <c r="AW362" s="184">
        <v>0</v>
      </c>
      <c r="AX362" s="184">
        <v>0</v>
      </c>
      <c r="AY362" s="184">
        <v>0</v>
      </c>
      <c r="AZ362" s="184">
        <v>0</v>
      </c>
      <c r="BA362" s="184">
        <v>0</v>
      </c>
      <c r="BB362" s="184">
        <v>0</v>
      </c>
      <c r="BC362" s="184">
        <v>0</v>
      </c>
      <c r="BD362" s="184"/>
      <c r="BE362" s="184">
        <f ca="1">SUM(OFFSET(AR362,,1):BD362)</f>
        <v>0</v>
      </c>
      <c r="BF362" s="185"/>
      <c r="BG362" s="184">
        <f t="shared" ca="1" si="510"/>
        <v>0</v>
      </c>
      <c r="BH362" s="184">
        <f t="shared" ca="1" si="510"/>
        <v>0</v>
      </c>
      <c r="BI362" s="184">
        <f t="shared" ca="1" si="510"/>
        <v>0</v>
      </c>
      <c r="BJ362" s="184">
        <f t="shared" ca="1" si="510"/>
        <v>0</v>
      </c>
      <c r="BK362" s="184">
        <f t="shared" ca="1" si="510"/>
        <v>0</v>
      </c>
      <c r="BL362" s="184">
        <f t="shared" ca="1" si="510"/>
        <v>0</v>
      </c>
      <c r="BM362" s="184">
        <f t="shared" ca="1" si="510"/>
        <v>0</v>
      </c>
      <c r="BN362" s="184">
        <f t="shared" ca="1" si="510"/>
        <v>0</v>
      </c>
      <c r="BO362" s="184">
        <f t="shared" ca="1" si="510"/>
        <v>0</v>
      </c>
      <c r="BP362" s="184">
        <f t="shared" ca="1" si="510"/>
        <v>0</v>
      </c>
      <c r="BQ362" s="184">
        <f t="shared" ca="1" si="510"/>
        <v>0</v>
      </c>
      <c r="BR362" s="184">
        <f t="shared" ca="1" si="510"/>
        <v>0</v>
      </c>
      <c r="BS362" s="184"/>
      <c r="BT362" s="184">
        <f ca="1">SUM(OFFSET(BG362,,1):BS362)</f>
        <v>0</v>
      </c>
      <c r="BU362" s="185"/>
      <c r="BV362" s="184">
        <v>0</v>
      </c>
      <c r="BW362" s="184">
        <v>0</v>
      </c>
      <c r="BX362" s="184">
        <v>0</v>
      </c>
      <c r="BY362" s="184">
        <v>0</v>
      </c>
      <c r="BZ362" s="184">
        <v>0</v>
      </c>
      <c r="CA362" s="184">
        <v>0</v>
      </c>
      <c r="CB362" s="184">
        <v>0</v>
      </c>
      <c r="CC362" s="184">
        <v>0</v>
      </c>
      <c r="CD362" s="184">
        <v>0</v>
      </c>
      <c r="CE362" s="184">
        <v>0</v>
      </c>
      <c r="CF362" s="184">
        <v>0</v>
      </c>
      <c r="CG362" s="184">
        <v>0</v>
      </c>
      <c r="CH362" s="184"/>
      <c r="CI362" s="184">
        <f ca="1">SUM(OFFSET(BV362,,1):CH362)</f>
        <v>0</v>
      </c>
      <c r="CJ362" s="185"/>
      <c r="CK362" s="184">
        <v>0</v>
      </c>
      <c r="CL362" s="184">
        <v>0</v>
      </c>
      <c r="CM362" s="184">
        <v>0</v>
      </c>
      <c r="CN362" s="184">
        <v>0</v>
      </c>
      <c r="CO362" s="184">
        <v>0</v>
      </c>
      <c r="CP362" s="184">
        <v>0</v>
      </c>
      <c r="CQ362" s="184">
        <v>0</v>
      </c>
      <c r="CR362" s="184">
        <v>0</v>
      </c>
      <c r="CS362" s="184">
        <v>0</v>
      </c>
      <c r="CT362" s="184">
        <v>0</v>
      </c>
      <c r="CU362" s="184">
        <v>0</v>
      </c>
      <c r="CV362" s="184">
        <v>0</v>
      </c>
      <c r="CW362" s="184"/>
      <c r="CX362" s="184">
        <f ca="1">SUM(OFFSET(CK362,,1):CW362)</f>
        <v>0</v>
      </c>
      <c r="CY362" s="185"/>
      <c r="CZ362" s="184">
        <v>0</v>
      </c>
      <c r="DA362" s="184">
        <v>0</v>
      </c>
      <c r="DB362" s="184">
        <v>0</v>
      </c>
      <c r="DC362" s="184">
        <v>0</v>
      </c>
      <c r="DD362" s="184">
        <v>0</v>
      </c>
      <c r="DE362" s="184">
        <v>0</v>
      </c>
      <c r="DF362" s="184">
        <v>0</v>
      </c>
      <c r="DG362" s="184">
        <v>0</v>
      </c>
      <c r="DH362" s="184">
        <v>0</v>
      </c>
      <c r="DI362" s="184">
        <v>0</v>
      </c>
      <c r="DJ362" s="184">
        <v>0</v>
      </c>
      <c r="DK362" s="184">
        <v>0</v>
      </c>
      <c r="DL362" s="184"/>
      <c r="DM362" s="184">
        <f ca="1">SUM(OFFSET(CZ362,,1):DL362)</f>
        <v>0</v>
      </c>
      <c r="DN362" s="185"/>
      <c r="DO362" s="184">
        <v>0</v>
      </c>
      <c r="DP362" s="184">
        <v>0</v>
      </c>
      <c r="DQ362" s="184">
        <v>0</v>
      </c>
      <c r="DR362" s="184">
        <v>0</v>
      </c>
      <c r="DS362" s="184">
        <v>0</v>
      </c>
      <c r="DT362" s="184">
        <v>0</v>
      </c>
      <c r="DU362" s="184">
        <v>0</v>
      </c>
      <c r="DV362" s="184">
        <v>0</v>
      </c>
      <c r="DW362" s="184">
        <v>0</v>
      </c>
      <c r="DX362" s="184">
        <v>0</v>
      </c>
      <c r="DY362" s="184">
        <v>0</v>
      </c>
      <c r="DZ362" s="184">
        <v>0</v>
      </c>
      <c r="EA362" s="184"/>
      <c r="EB362" s="184">
        <f ca="1">SUM(OFFSET(DO362,,1):EA362)</f>
        <v>0</v>
      </c>
      <c r="EC362" s="185"/>
      <c r="ED362" s="184">
        <v>0</v>
      </c>
      <c r="EE362" s="184">
        <v>0</v>
      </c>
      <c r="EF362" s="184">
        <v>0</v>
      </c>
      <c r="EG362" s="184">
        <v>0</v>
      </c>
      <c r="EH362" s="184">
        <v>0</v>
      </c>
      <c r="EI362" s="184">
        <v>0</v>
      </c>
      <c r="EJ362" s="184">
        <v>0</v>
      </c>
      <c r="EK362" s="184">
        <v>0</v>
      </c>
      <c r="EL362" s="184">
        <v>0</v>
      </c>
      <c r="EM362" s="184">
        <v>0</v>
      </c>
      <c r="EN362" s="184">
        <v>0</v>
      </c>
      <c r="EO362" s="184">
        <v>0</v>
      </c>
      <c r="EP362" s="184"/>
      <c r="EQ362" s="184">
        <f ca="1">SUM(OFFSET(ED362,,1):EP362)</f>
        <v>0</v>
      </c>
      <c r="ER362" s="185"/>
      <c r="ES362" s="184">
        <v>0</v>
      </c>
      <c r="ET362" s="184">
        <v>0</v>
      </c>
      <c r="EU362" s="184">
        <v>0</v>
      </c>
      <c r="EV362" s="184">
        <v>0</v>
      </c>
      <c r="EW362" s="184">
        <v>0</v>
      </c>
      <c r="EX362" s="184">
        <v>0</v>
      </c>
      <c r="EY362" s="184">
        <v>0</v>
      </c>
      <c r="EZ362" s="184">
        <v>0</v>
      </c>
      <c r="FA362" s="184">
        <v>0</v>
      </c>
      <c r="FB362" s="184">
        <v>0</v>
      </c>
      <c r="FC362" s="184">
        <v>0</v>
      </c>
      <c r="FD362" s="184">
        <v>0</v>
      </c>
      <c r="FE362" s="184"/>
      <c r="FF362" s="184">
        <f ca="1">SUM(OFFSET(ES362,,1):FE362)</f>
        <v>0</v>
      </c>
      <c r="FG362" s="185"/>
      <c r="FH362" s="184">
        <v>0</v>
      </c>
      <c r="FI362" s="184">
        <v>0</v>
      </c>
      <c r="FJ362" s="184">
        <v>0</v>
      </c>
      <c r="FK362" s="184">
        <v>0</v>
      </c>
      <c r="FL362" s="184">
        <v>0</v>
      </c>
      <c r="FM362" s="184">
        <v>0</v>
      </c>
      <c r="FN362" s="184">
        <v>0</v>
      </c>
      <c r="FO362" s="184">
        <v>0</v>
      </c>
      <c r="FP362" s="184">
        <v>0</v>
      </c>
      <c r="FQ362" s="184">
        <v>0</v>
      </c>
      <c r="FR362" s="184">
        <v>0</v>
      </c>
      <c r="FS362" s="184">
        <v>0</v>
      </c>
      <c r="FT362" s="184"/>
      <c r="FU362" s="184">
        <f ca="1">SUM(OFFSET(FH362,,1):FT362)</f>
        <v>0</v>
      </c>
      <c r="FV362" s="185"/>
      <c r="FW362" s="184">
        <v>0</v>
      </c>
      <c r="FX362" s="184">
        <v>0</v>
      </c>
      <c r="FY362" s="184">
        <v>0</v>
      </c>
      <c r="FZ362" s="184">
        <v>0</v>
      </c>
      <c r="GA362" s="184">
        <v>0</v>
      </c>
      <c r="GB362" s="184">
        <v>0</v>
      </c>
      <c r="GC362" s="184">
        <v>0</v>
      </c>
      <c r="GD362" s="184">
        <v>0</v>
      </c>
      <c r="GE362" s="184">
        <v>0</v>
      </c>
      <c r="GF362" s="184">
        <v>0</v>
      </c>
      <c r="GG362" s="184">
        <v>0</v>
      </c>
      <c r="GH362" s="184">
        <v>0</v>
      </c>
      <c r="GI362" s="184"/>
      <c r="GJ362" s="184">
        <f ca="1">SUM(OFFSET(FW362,,1):GI362)</f>
        <v>0</v>
      </c>
      <c r="GK362" s="185"/>
      <c r="GL362" s="184">
        <v>0</v>
      </c>
      <c r="GM362" s="184">
        <v>0</v>
      </c>
      <c r="GN362" s="184">
        <v>0</v>
      </c>
      <c r="GO362" s="184">
        <v>0</v>
      </c>
      <c r="GP362" s="184">
        <v>0</v>
      </c>
      <c r="GQ362" s="184">
        <v>0</v>
      </c>
      <c r="GR362" s="184">
        <v>0</v>
      </c>
      <c r="GS362" s="184">
        <v>0</v>
      </c>
      <c r="GT362" s="184">
        <v>0</v>
      </c>
      <c r="GU362" s="184">
        <v>0</v>
      </c>
      <c r="GV362" s="184">
        <v>0</v>
      </c>
      <c r="GW362" s="184">
        <v>0</v>
      </c>
      <c r="GX362" s="184"/>
      <c r="GY362" s="184">
        <f ca="1">SUM(OFFSET(GL362,,1):GX362)</f>
        <v>0</v>
      </c>
    </row>
    <row r="363" spans="1:207" s="137" customFormat="1" ht="12" customHeight="1">
      <c r="A363" s="133"/>
      <c r="B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Y363" s="133"/>
      <c r="Z363" s="133"/>
      <c r="AA363" s="183"/>
      <c r="AB363" s="190" t="s">
        <v>185</v>
      </c>
      <c r="AC363" s="188">
        <f>SUM(AC322:AC362)</f>
        <v>0</v>
      </c>
      <c r="AD363" s="188">
        <f t="shared" ref="AD363:AN363" si="511">SUM(AD322:AD362)</f>
        <v>2321733.4967331402</v>
      </c>
      <c r="AE363" s="188">
        <f t="shared" si="511"/>
        <v>1886511.1759921801</v>
      </c>
      <c r="AF363" s="188">
        <f t="shared" si="511"/>
        <v>1604732.859775166</v>
      </c>
      <c r="AG363" s="188">
        <f t="shared" si="511"/>
        <v>746356.23587487801</v>
      </c>
      <c r="AH363" s="188">
        <f t="shared" si="511"/>
        <v>916255.88459886902</v>
      </c>
      <c r="AI363" s="188">
        <f t="shared" si="511"/>
        <v>705673.99397849501</v>
      </c>
      <c r="AJ363" s="188">
        <f t="shared" si="511"/>
        <v>1014059.12</v>
      </c>
      <c r="AK363" s="188">
        <f t="shared" si="511"/>
        <v>1803731.237184749</v>
      </c>
      <c r="AL363" s="188">
        <f t="shared" si="511"/>
        <v>2778131.2754643201</v>
      </c>
      <c r="AM363" s="188">
        <f t="shared" si="511"/>
        <v>1443918.6195425191</v>
      </c>
      <c r="AN363" s="188">
        <f t="shared" si="511"/>
        <v>497126.79800000001</v>
      </c>
      <c r="AO363" s="188"/>
      <c r="AP363" s="188">
        <f ca="1">SUM(OFFSET(AC363,,1):AO363)</f>
        <v>15718230.697144315</v>
      </c>
      <c r="AQ363" s="189"/>
      <c r="AR363" s="188">
        <f>SUM(AR322:AR362)</f>
        <v>0</v>
      </c>
      <c r="AS363" s="188">
        <f t="shared" ref="AS363:BC363" si="512">SUM(AS322:AS362)</f>
        <v>2270019.5767331398</v>
      </c>
      <c r="AT363" s="188">
        <f t="shared" si="512"/>
        <v>1886511.1759921801</v>
      </c>
      <c r="AU363" s="188">
        <f t="shared" si="512"/>
        <v>1590683.4052297159</v>
      </c>
      <c r="AV363" s="188">
        <f t="shared" si="512"/>
        <v>742356.23587487801</v>
      </c>
      <c r="AW363" s="188">
        <f t="shared" si="512"/>
        <v>913522.38709677395</v>
      </c>
      <c r="AX363" s="188">
        <f t="shared" si="512"/>
        <v>705673.99397849501</v>
      </c>
      <c r="AY363" s="188">
        <f t="shared" si="512"/>
        <v>1014059.12</v>
      </c>
      <c r="AZ363" s="188">
        <f t="shared" si="512"/>
        <v>1803731.237184749</v>
      </c>
      <c r="BA363" s="188">
        <f t="shared" si="512"/>
        <v>2778131.2754643201</v>
      </c>
      <c r="BB363" s="188">
        <f t="shared" si="512"/>
        <v>1406151.5992492689</v>
      </c>
      <c r="BC363" s="188">
        <f t="shared" si="512"/>
        <v>497126.79800000001</v>
      </c>
      <c r="BD363" s="188"/>
      <c r="BE363" s="188">
        <f ca="1">SUM(OFFSET(AR363,,1):BD363)</f>
        <v>15607966.80480352</v>
      </c>
      <c r="BF363" s="189"/>
      <c r="BG363" s="188">
        <f t="shared" ca="1" si="510"/>
        <v>0</v>
      </c>
      <c r="BH363" s="188">
        <f t="shared" ca="1" si="510"/>
        <v>51713.920000000391</v>
      </c>
      <c r="BI363" s="188">
        <f t="shared" ca="1" si="510"/>
        <v>0</v>
      </c>
      <c r="BJ363" s="188">
        <f t="shared" ca="1" si="510"/>
        <v>14049.454545450164</v>
      </c>
      <c r="BK363" s="188">
        <f t="shared" ca="1" si="510"/>
        <v>4000</v>
      </c>
      <c r="BL363" s="188">
        <f t="shared" ca="1" si="510"/>
        <v>2733.497502095066</v>
      </c>
      <c r="BM363" s="188">
        <f t="shared" ca="1" si="510"/>
        <v>0</v>
      </c>
      <c r="BN363" s="188">
        <f t="shared" ca="1" si="510"/>
        <v>0</v>
      </c>
      <c r="BO363" s="188">
        <f t="shared" ca="1" si="510"/>
        <v>0</v>
      </c>
      <c r="BP363" s="188">
        <f t="shared" ca="1" si="510"/>
        <v>0</v>
      </c>
      <c r="BQ363" s="188">
        <f t="shared" ca="1" si="510"/>
        <v>37767.020293250214</v>
      </c>
      <c r="BR363" s="188">
        <f t="shared" ca="1" si="510"/>
        <v>0</v>
      </c>
      <c r="BS363" s="188"/>
      <c r="BT363" s="188">
        <f ca="1">SUM(OFFSET(BG363,,1):BS363)</f>
        <v>110263.89234079584</v>
      </c>
      <c r="BU363" s="189"/>
      <c r="BV363" s="188">
        <f>SUM(BV322:BV362)</f>
        <v>0</v>
      </c>
      <c r="BW363" s="188">
        <f t="shared" ref="BW363:CG363" si="513">SUM(BW322:BW362)</f>
        <v>2716583.41</v>
      </c>
      <c r="BX363" s="188">
        <f t="shared" si="513"/>
        <v>2086134.92</v>
      </c>
      <c r="BY363" s="188">
        <f t="shared" si="513"/>
        <v>1997863.58</v>
      </c>
      <c r="BZ363" s="188">
        <f t="shared" si="513"/>
        <v>945046.84666666703</v>
      </c>
      <c r="CA363" s="188">
        <f t="shared" si="513"/>
        <v>1164000.1200000001</v>
      </c>
      <c r="CB363" s="188">
        <f t="shared" si="513"/>
        <v>720064.5</v>
      </c>
      <c r="CC363" s="188">
        <f t="shared" si="513"/>
        <v>1126611.6400000001</v>
      </c>
      <c r="CD363" s="188">
        <f t="shared" si="513"/>
        <v>1850691.4666666701</v>
      </c>
      <c r="CE363" s="188">
        <f t="shared" si="513"/>
        <v>3254004.63666667</v>
      </c>
      <c r="CF363" s="188">
        <f t="shared" si="513"/>
        <v>1664406.5</v>
      </c>
      <c r="CG363" s="188">
        <f t="shared" si="513"/>
        <v>378981</v>
      </c>
      <c r="CH363" s="188"/>
      <c r="CI363" s="188">
        <f ca="1">SUM(OFFSET(BV363,,1):CH363)</f>
        <v>17904388.620000008</v>
      </c>
      <c r="CJ363" s="189"/>
      <c r="CK363" s="188">
        <f>SUM(CK322:CK362)</f>
        <v>0</v>
      </c>
      <c r="CL363" s="188">
        <f t="shared" ref="CL363:CV363" si="514">SUM(CL322:CL362)</f>
        <v>3205857.9123</v>
      </c>
      <c r="CM363" s="188">
        <f t="shared" si="514"/>
        <v>2148718.9676000001</v>
      </c>
      <c r="CN363" s="188">
        <f t="shared" si="514"/>
        <v>2057799.4874</v>
      </c>
      <c r="CO363" s="188">
        <f t="shared" si="514"/>
        <v>973398.25206666696</v>
      </c>
      <c r="CP363" s="188">
        <f t="shared" si="514"/>
        <v>1347703.6236</v>
      </c>
      <c r="CQ363" s="188">
        <f t="shared" si="514"/>
        <v>741666.43499999994</v>
      </c>
      <c r="CR363" s="188">
        <f t="shared" si="514"/>
        <v>1160409.9892</v>
      </c>
      <c r="CS363" s="188">
        <f t="shared" si="514"/>
        <v>1906212.21066667</v>
      </c>
      <c r="CT363" s="188">
        <f t="shared" si="514"/>
        <v>3654702.2757666702</v>
      </c>
      <c r="CU363" s="188">
        <f t="shared" si="514"/>
        <v>1714176.6950000001</v>
      </c>
      <c r="CV363" s="188">
        <f t="shared" si="514"/>
        <v>390350.43</v>
      </c>
      <c r="CW363" s="188"/>
      <c r="CX363" s="188">
        <f ca="1">SUM(OFFSET(CK363,,1):CW363)</f>
        <v>19300996.278600007</v>
      </c>
      <c r="CY363" s="189"/>
      <c r="CZ363" s="188">
        <f>SUM(CZ322:CZ362)</f>
        <v>0</v>
      </c>
      <c r="DA363" s="188">
        <f t="shared" ref="DA363:DK363" si="515">SUM(DA322:DA362)</f>
        <v>3625555.104669</v>
      </c>
      <c r="DB363" s="188">
        <f t="shared" si="515"/>
        <v>2213180.536628</v>
      </c>
      <c r="DC363" s="188">
        <f t="shared" si="515"/>
        <v>2119533.4720219998</v>
      </c>
      <c r="DD363" s="188">
        <f t="shared" si="515"/>
        <v>1002600.199628667</v>
      </c>
      <c r="DE363" s="188">
        <f t="shared" si="515"/>
        <v>1575436.6273079999</v>
      </c>
      <c r="DF363" s="188">
        <f t="shared" si="515"/>
        <v>763916.42804999999</v>
      </c>
      <c r="DG363" s="188">
        <f t="shared" si="515"/>
        <v>1195222.2888760001</v>
      </c>
      <c r="DH363" s="188">
        <f t="shared" si="515"/>
        <v>1963398.57698667</v>
      </c>
      <c r="DI363" s="188">
        <f t="shared" si="515"/>
        <v>4121919.6890396699</v>
      </c>
      <c r="DJ363" s="188">
        <f t="shared" si="515"/>
        <v>1765439.9958500001</v>
      </c>
      <c r="DK363" s="188">
        <f t="shared" si="515"/>
        <v>402060.94290000002</v>
      </c>
      <c r="DL363" s="188"/>
      <c r="DM363" s="188">
        <f ca="1">SUM(OFFSET(CZ363,,1):DL363)</f>
        <v>20748263.861958005</v>
      </c>
      <c r="DN363" s="189"/>
      <c r="DO363" s="188">
        <f>SUM(DO322:DO362)</f>
        <v>0</v>
      </c>
      <c r="DP363" s="188">
        <f t="shared" ref="DP363:DZ363" si="516">SUM(DP322:DP362)</f>
        <v>3800967.1775390701</v>
      </c>
      <c r="DQ363" s="188">
        <f t="shared" si="516"/>
        <v>2279575.95272684</v>
      </c>
      <c r="DR363" s="188">
        <f t="shared" si="516"/>
        <v>2183119.4761826601</v>
      </c>
      <c r="DS363" s="188">
        <f t="shared" si="516"/>
        <v>1032678.205617527</v>
      </c>
      <c r="DT363" s="188">
        <f t="shared" si="516"/>
        <v>1622699.7261272401</v>
      </c>
      <c r="DU363" s="188">
        <f t="shared" si="516"/>
        <v>786833.92089149996</v>
      </c>
      <c r="DV363" s="188">
        <f t="shared" si="516"/>
        <v>1231078.95754228</v>
      </c>
      <c r="DW363" s="188">
        <f t="shared" si="516"/>
        <v>2022300.53429627</v>
      </c>
      <c r="DX363" s="188">
        <f t="shared" si="516"/>
        <v>4245577.27971086</v>
      </c>
      <c r="DY363" s="188">
        <f t="shared" si="516"/>
        <v>1818241.1957255001</v>
      </c>
      <c r="DZ363" s="188">
        <f t="shared" si="516"/>
        <v>414122.77118699998</v>
      </c>
      <c r="EA363" s="188"/>
      <c r="EB363" s="188">
        <f ca="1">SUM(OFFSET(DO363,,1):EA363)</f>
        <v>21437195.197546747</v>
      </c>
      <c r="EC363" s="189"/>
      <c r="ED363" s="188">
        <f>SUM(ED322:ED362)</f>
        <v>0</v>
      </c>
      <c r="EE363" s="188">
        <f t="shared" ref="EE363:EO363" si="517">SUM(EE322:EE362)</f>
        <v>3914996.1928652399</v>
      </c>
      <c r="EF363" s="188">
        <f t="shared" si="517"/>
        <v>2347963.2313086502</v>
      </c>
      <c r="EG363" s="188">
        <f t="shared" si="517"/>
        <v>2248613.0604681401</v>
      </c>
      <c r="EH363" s="188">
        <f t="shared" si="517"/>
        <v>1063658.5517860521</v>
      </c>
      <c r="EI363" s="188">
        <f t="shared" si="517"/>
        <v>1671380.71791106</v>
      </c>
      <c r="EJ363" s="188">
        <f t="shared" si="517"/>
        <v>810438.93851824501</v>
      </c>
      <c r="EK363" s="188">
        <f t="shared" si="517"/>
        <v>1268011.32626855</v>
      </c>
      <c r="EL363" s="188">
        <f t="shared" si="517"/>
        <v>2082969.5503251499</v>
      </c>
      <c r="EM363" s="188">
        <f t="shared" si="517"/>
        <v>4372944.5981021803</v>
      </c>
      <c r="EN363" s="188">
        <f t="shared" si="517"/>
        <v>1872626.4315972701</v>
      </c>
      <c r="EO363" s="188">
        <f t="shared" si="517"/>
        <v>426546.45432260999</v>
      </c>
      <c r="EP363" s="188"/>
      <c r="EQ363" s="188">
        <f ca="1">SUM(OFFSET(ED363,,1):EP363)</f>
        <v>22080149.053473145</v>
      </c>
      <c r="ER363" s="189"/>
      <c r="ES363" s="188">
        <f>SUM(ES322:ES362)</f>
        <v>0</v>
      </c>
      <c r="ET363" s="188">
        <f t="shared" ref="ET363:FD363" si="518">SUM(ET322:ET362)</f>
        <v>4032446.0786512019</v>
      </c>
      <c r="EU363" s="188">
        <f t="shared" si="518"/>
        <v>2418402.1282478999</v>
      </c>
      <c r="EV363" s="188">
        <f t="shared" si="518"/>
        <v>2316071.4522821852</v>
      </c>
      <c r="EW363" s="188">
        <f t="shared" si="518"/>
        <v>1095568.3083396351</v>
      </c>
      <c r="EX363" s="188">
        <f t="shared" si="518"/>
        <v>1721522.1394483892</v>
      </c>
      <c r="EY363" s="188">
        <f t="shared" si="518"/>
        <v>834752.106673792</v>
      </c>
      <c r="EZ363" s="188">
        <f t="shared" si="518"/>
        <v>1306051.666056606</v>
      </c>
      <c r="FA363" s="188">
        <f t="shared" si="518"/>
        <v>2145458.6368349059</v>
      </c>
      <c r="FB363" s="188">
        <f t="shared" si="518"/>
        <v>4504132.9360452443</v>
      </c>
      <c r="FC363" s="188">
        <f t="shared" si="518"/>
        <v>1928643.224545185</v>
      </c>
      <c r="FD363" s="188">
        <f t="shared" si="518"/>
        <v>439342.84795228799</v>
      </c>
      <c r="FE363" s="188"/>
      <c r="FF363" s="188">
        <f ca="1">SUM(OFFSET(ES363,,1):FE363)</f>
        <v>22742391.525077336</v>
      </c>
      <c r="FG363" s="189"/>
      <c r="FH363" s="188">
        <f>SUM(FH322:FH362)</f>
        <v>0</v>
      </c>
      <c r="FI363" s="188">
        <f t="shared" ref="FI363:FS363" si="519">SUM(FI322:FI362)</f>
        <v>4153419.4610107313</v>
      </c>
      <c r="FJ363" s="188">
        <f t="shared" si="519"/>
        <v>2490954.192095337</v>
      </c>
      <c r="FK363" s="188">
        <f t="shared" si="519"/>
        <v>2385553.595850646</v>
      </c>
      <c r="FL363" s="188">
        <f t="shared" si="519"/>
        <v>1128435.357589823</v>
      </c>
      <c r="FM363" s="188">
        <f t="shared" si="519"/>
        <v>1773167.803631844</v>
      </c>
      <c r="FN363" s="188">
        <f t="shared" si="519"/>
        <v>859794.66987400607</v>
      </c>
      <c r="FO363" s="188">
        <f t="shared" si="519"/>
        <v>1345233.2160383021</v>
      </c>
      <c r="FP363" s="188">
        <f t="shared" si="519"/>
        <v>2209822.3959399601</v>
      </c>
      <c r="FQ363" s="188">
        <f t="shared" si="519"/>
        <v>4639256.9241266018</v>
      </c>
      <c r="FR363" s="188">
        <f t="shared" si="519"/>
        <v>1986340.5212815402</v>
      </c>
      <c r="FS363" s="188">
        <f t="shared" si="519"/>
        <v>452523.13339085702</v>
      </c>
      <c r="FT363" s="188"/>
      <c r="FU363" s="188">
        <f ca="1">SUM(OFFSET(FH363,,1):FT363)</f>
        <v>23424501.270829652</v>
      </c>
      <c r="FV363" s="189"/>
      <c r="FW363" s="188">
        <f>SUM(FW322:FW362)</f>
        <v>0</v>
      </c>
      <c r="FX363" s="188">
        <f t="shared" ref="FX363:GH363" si="520">SUM(FX322:FX362)</f>
        <v>4278022.0448410632</v>
      </c>
      <c r="FY363" s="188">
        <f t="shared" si="520"/>
        <v>2565682.8178582061</v>
      </c>
      <c r="FZ363" s="188">
        <f t="shared" si="520"/>
        <v>2457120.2037261701</v>
      </c>
      <c r="GA363" s="188">
        <f t="shared" si="520"/>
        <v>1162288.418317518</v>
      </c>
      <c r="GB363" s="188">
        <f t="shared" si="520"/>
        <v>1826362.8377407971</v>
      </c>
      <c r="GC363" s="188">
        <f t="shared" si="520"/>
        <v>885588.50997022691</v>
      </c>
      <c r="GD363" s="188">
        <f t="shared" si="520"/>
        <v>1385590.2125194531</v>
      </c>
      <c r="GE363" s="188">
        <f t="shared" si="520"/>
        <v>2276117.0678181578</v>
      </c>
      <c r="GF363" s="188">
        <f t="shared" si="520"/>
        <v>4778434.6318504047</v>
      </c>
      <c r="GG363" s="188">
        <f t="shared" si="520"/>
        <v>2045768.7369199819</v>
      </c>
      <c r="GH363" s="188">
        <f t="shared" si="520"/>
        <v>466098.82739258301</v>
      </c>
      <c r="GI363" s="188"/>
      <c r="GJ363" s="188">
        <f ca="1">SUM(OFFSET(FW363,,1):GI363)</f>
        <v>24127074.308954559</v>
      </c>
      <c r="GK363" s="189"/>
      <c r="GL363" s="188">
        <f>SUM(GL322:GL362)</f>
        <v>0</v>
      </c>
      <c r="GM363" s="188">
        <f t="shared" ref="GM363:GW363" si="521">SUM(GM322:GM362)</f>
        <v>4406362.7061862899</v>
      </c>
      <c r="GN363" s="188">
        <f t="shared" si="521"/>
        <v>2642653.3023939459</v>
      </c>
      <c r="GO363" s="188">
        <f t="shared" si="521"/>
        <v>2530833.8098379583</v>
      </c>
      <c r="GP363" s="188">
        <f t="shared" si="521"/>
        <v>1197157.0708670439</v>
      </c>
      <c r="GQ363" s="188">
        <f t="shared" si="521"/>
        <v>1881153.7228730191</v>
      </c>
      <c r="GR363" s="188">
        <f t="shared" si="521"/>
        <v>912156.16526933294</v>
      </c>
      <c r="GS363" s="188">
        <f t="shared" si="521"/>
        <v>1427157.918895033</v>
      </c>
      <c r="GT363" s="188">
        <f t="shared" si="521"/>
        <v>2344400.579852703</v>
      </c>
      <c r="GU363" s="188">
        <f t="shared" si="521"/>
        <v>4921787.6708059162</v>
      </c>
      <c r="GV363" s="188">
        <f t="shared" si="521"/>
        <v>2106979.7990275864</v>
      </c>
      <c r="GW363" s="188">
        <f t="shared" si="521"/>
        <v>480081.79221435997</v>
      </c>
      <c r="GX363" s="188"/>
      <c r="GY363" s="188">
        <f ca="1">SUM(OFFSET(GL363,,1):GX363)</f>
        <v>24850724.538223188</v>
      </c>
    </row>
    <row r="364" spans="1:207" s="137" customFormat="1" ht="12" customHeight="1">
      <c r="A364" s="133"/>
      <c r="B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Y364" s="133"/>
      <c r="Z364" s="133"/>
      <c r="AA364" s="183"/>
      <c r="AB364" s="190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5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5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5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5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5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5"/>
      <c r="DO364" s="184"/>
      <c r="DP364" s="184"/>
      <c r="DQ364" s="184"/>
      <c r="DR364" s="184"/>
      <c r="DS364" s="184"/>
      <c r="DT364" s="184"/>
      <c r="DU364" s="184"/>
      <c r="DV364" s="184"/>
      <c r="DW364" s="184"/>
      <c r="DX364" s="184"/>
      <c r="DY364" s="184"/>
      <c r="DZ364" s="184"/>
      <c r="EA364" s="184"/>
      <c r="EB364" s="184"/>
      <c r="EC364" s="185"/>
      <c r="ED364" s="184"/>
      <c r="EE364" s="184"/>
      <c r="EF364" s="184"/>
      <c r="EG364" s="184"/>
      <c r="EH364" s="184"/>
      <c r="EI364" s="184"/>
      <c r="EJ364" s="184"/>
      <c r="EK364" s="184"/>
      <c r="EL364" s="184"/>
      <c r="EM364" s="184"/>
      <c r="EN364" s="184"/>
      <c r="EO364" s="184"/>
      <c r="EP364" s="184"/>
      <c r="EQ364" s="184"/>
      <c r="ER364" s="185"/>
      <c r="ES364" s="184"/>
      <c r="ET364" s="184"/>
      <c r="EU364" s="184"/>
      <c r="EV364" s="184"/>
      <c r="EW364" s="184"/>
      <c r="EX364" s="184"/>
      <c r="EY364" s="184"/>
      <c r="EZ364" s="184"/>
      <c r="FA364" s="184"/>
      <c r="FB364" s="184"/>
      <c r="FC364" s="184"/>
      <c r="FD364" s="184"/>
      <c r="FE364" s="184"/>
      <c r="FF364" s="184"/>
      <c r="FG364" s="185"/>
      <c r="FH364" s="184"/>
      <c r="FI364" s="184"/>
      <c r="FJ364" s="184"/>
      <c r="FK364" s="184"/>
      <c r="FL364" s="184"/>
      <c r="FM364" s="184"/>
      <c r="FN364" s="184"/>
      <c r="FO364" s="184"/>
      <c r="FP364" s="184"/>
      <c r="FQ364" s="184"/>
      <c r="FR364" s="184"/>
      <c r="FS364" s="184"/>
      <c r="FT364" s="184"/>
      <c r="FU364" s="184"/>
      <c r="FV364" s="185"/>
      <c r="FW364" s="184"/>
      <c r="FX364" s="184"/>
      <c r="FY364" s="184"/>
      <c r="FZ364" s="184"/>
      <c r="GA364" s="184"/>
      <c r="GB364" s="184"/>
      <c r="GC364" s="184"/>
      <c r="GD364" s="184"/>
      <c r="GE364" s="184"/>
      <c r="GF364" s="184"/>
      <c r="GG364" s="184"/>
      <c r="GH364" s="184"/>
      <c r="GI364" s="184"/>
      <c r="GJ364" s="184"/>
      <c r="GK364" s="185"/>
      <c r="GL364" s="184"/>
      <c r="GM364" s="184"/>
      <c r="GN364" s="184"/>
      <c r="GO364" s="184"/>
      <c r="GP364" s="184"/>
      <c r="GQ364" s="184"/>
      <c r="GR364" s="184"/>
      <c r="GS364" s="184"/>
      <c r="GT364" s="184"/>
      <c r="GU364" s="184"/>
      <c r="GV364" s="184"/>
      <c r="GW364" s="184"/>
      <c r="GX364" s="184"/>
      <c r="GY364" s="184"/>
    </row>
    <row r="365" spans="1:207" s="137" customFormat="1" ht="12" customHeight="1">
      <c r="A365" s="133"/>
      <c r="B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Y365" s="133"/>
      <c r="Z365" s="133"/>
      <c r="AA365" s="190" t="s">
        <v>63</v>
      </c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  <c r="AQ365" s="185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5"/>
      <c r="BG365" s="184"/>
      <c r="BH365" s="184"/>
      <c r="BI365" s="184"/>
      <c r="BJ365" s="184"/>
      <c r="BK365" s="184"/>
      <c r="BL365" s="184"/>
      <c r="BM365" s="184"/>
      <c r="BN365" s="184"/>
      <c r="BO365" s="184"/>
      <c r="BP365" s="184"/>
      <c r="BQ365" s="184"/>
      <c r="BR365" s="184"/>
      <c r="BS365" s="184"/>
      <c r="BT365" s="184"/>
      <c r="BU365" s="185"/>
      <c r="BV365" s="184"/>
      <c r="BW365" s="184"/>
      <c r="BX365" s="184"/>
      <c r="BY365" s="184"/>
      <c r="BZ365" s="184"/>
      <c r="CA365" s="184"/>
      <c r="CB365" s="184"/>
      <c r="CC365" s="184"/>
      <c r="CD365" s="184"/>
      <c r="CE365" s="184"/>
      <c r="CF365" s="184"/>
      <c r="CG365" s="184"/>
      <c r="CH365" s="184"/>
      <c r="CI365" s="184"/>
      <c r="CJ365" s="185"/>
      <c r="CK365" s="184"/>
      <c r="CL365" s="184"/>
      <c r="CM365" s="184"/>
      <c r="CN365" s="184"/>
      <c r="CO365" s="184"/>
      <c r="CP365" s="184"/>
      <c r="CQ365" s="184"/>
      <c r="CR365" s="184"/>
      <c r="CS365" s="184"/>
      <c r="CT365" s="184"/>
      <c r="CU365" s="184"/>
      <c r="CV365" s="184"/>
      <c r="CW365" s="184"/>
      <c r="CX365" s="184"/>
      <c r="CY365" s="185"/>
      <c r="CZ365" s="184"/>
      <c r="DA365" s="184"/>
      <c r="DB365" s="184"/>
      <c r="DC365" s="184"/>
      <c r="DD365" s="184"/>
      <c r="DE365" s="184"/>
      <c r="DF365" s="184"/>
      <c r="DG365" s="184"/>
      <c r="DH365" s="184"/>
      <c r="DI365" s="184"/>
      <c r="DJ365" s="184"/>
      <c r="DK365" s="184"/>
      <c r="DL365" s="184"/>
      <c r="DM365" s="184"/>
      <c r="DN365" s="185"/>
      <c r="DO365" s="184"/>
      <c r="DP365" s="184"/>
      <c r="DQ365" s="184"/>
      <c r="DR365" s="184"/>
      <c r="DS365" s="184"/>
      <c r="DT365" s="184"/>
      <c r="DU365" s="184"/>
      <c r="DV365" s="184"/>
      <c r="DW365" s="184"/>
      <c r="DX365" s="184"/>
      <c r="DY365" s="184"/>
      <c r="DZ365" s="184"/>
      <c r="EA365" s="184"/>
      <c r="EB365" s="184"/>
      <c r="EC365" s="185"/>
      <c r="ED365" s="184"/>
      <c r="EE365" s="184"/>
      <c r="EF365" s="184"/>
      <c r="EG365" s="184"/>
      <c r="EH365" s="184"/>
      <c r="EI365" s="184"/>
      <c r="EJ365" s="184"/>
      <c r="EK365" s="184"/>
      <c r="EL365" s="184"/>
      <c r="EM365" s="184"/>
      <c r="EN365" s="184"/>
      <c r="EO365" s="184"/>
      <c r="EP365" s="184"/>
      <c r="EQ365" s="184"/>
      <c r="ER365" s="185"/>
      <c r="ES365" s="184"/>
      <c r="ET365" s="184"/>
      <c r="EU365" s="184"/>
      <c r="EV365" s="184"/>
      <c r="EW365" s="184"/>
      <c r="EX365" s="184"/>
      <c r="EY365" s="184"/>
      <c r="EZ365" s="184"/>
      <c r="FA365" s="184"/>
      <c r="FB365" s="184"/>
      <c r="FC365" s="184"/>
      <c r="FD365" s="184"/>
      <c r="FE365" s="184"/>
      <c r="FF365" s="184"/>
      <c r="FG365" s="185"/>
      <c r="FH365" s="184"/>
      <c r="FI365" s="184"/>
      <c r="FJ365" s="184"/>
      <c r="FK365" s="184"/>
      <c r="FL365" s="184"/>
      <c r="FM365" s="184"/>
      <c r="FN365" s="184"/>
      <c r="FO365" s="184"/>
      <c r="FP365" s="184"/>
      <c r="FQ365" s="184"/>
      <c r="FR365" s="184"/>
      <c r="FS365" s="184"/>
      <c r="FT365" s="184"/>
      <c r="FU365" s="184"/>
      <c r="FV365" s="185"/>
      <c r="FW365" s="184"/>
      <c r="FX365" s="184"/>
      <c r="FY365" s="184"/>
      <c r="FZ365" s="184"/>
      <c r="GA365" s="184"/>
      <c r="GB365" s="184"/>
      <c r="GC365" s="184"/>
      <c r="GD365" s="184"/>
      <c r="GE365" s="184"/>
      <c r="GF365" s="184"/>
      <c r="GG365" s="184"/>
      <c r="GH365" s="184"/>
      <c r="GI365" s="184"/>
      <c r="GJ365" s="184"/>
      <c r="GK365" s="185"/>
      <c r="GL365" s="184"/>
      <c r="GM365" s="184"/>
      <c r="GN365" s="184"/>
      <c r="GO365" s="184"/>
      <c r="GP365" s="184"/>
      <c r="GQ365" s="184"/>
      <c r="GR365" s="184"/>
      <c r="GS365" s="184"/>
      <c r="GT365" s="184"/>
      <c r="GU365" s="184"/>
      <c r="GV365" s="184"/>
      <c r="GW365" s="184"/>
      <c r="GX365" s="184"/>
      <c r="GY365" s="184"/>
    </row>
    <row r="366" spans="1:207" s="137" customFormat="1" ht="12" hidden="1" customHeight="1">
      <c r="A366" s="172" t="str">
        <f t="shared" ref="A366:A397" ca="1" si="522">IF(SUM(AC366:BG366)=0,"#hiderow","#showrow")</f>
        <v>#hiderow</v>
      </c>
      <c r="B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61">
        <f t="shared" ref="U366:U396" si="523">V366</f>
        <v>2100</v>
      </c>
      <c r="V366" s="186">
        <v>2100</v>
      </c>
      <c r="W366" s="133"/>
      <c r="Y366" s="133"/>
      <c r="Z366" s="133"/>
      <c r="AA366" s="183">
        <f t="shared" ref="AA366:AA396" si="524">V366</f>
        <v>2100</v>
      </c>
      <c r="AB366" s="183" t="s">
        <v>427</v>
      </c>
      <c r="AC366" s="184"/>
      <c r="AD366" s="184">
        <v>0</v>
      </c>
      <c r="AE366" s="184">
        <v>0</v>
      </c>
      <c r="AF366" s="184">
        <v>0</v>
      </c>
      <c r="AG366" s="184">
        <v>0</v>
      </c>
      <c r="AH366" s="184">
        <v>0</v>
      </c>
      <c r="AI366" s="184">
        <v>0</v>
      </c>
      <c r="AJ366" s="184">
        <v>0</v>
      </c>
      <c r="AK366" s="184">
        <v>0</v>
      </c>
      <c r="AL366" s="184">
        <v>0</v>
      </c>
      <c r="AM366" s="184">
        <v>0</v>
      </c>
      <c r="AN366" s="184">
        <v>0</v>
      </c>
      <c r="AO366" s="184"/>
      <c r="AP366" s="184">
        <f ca="1">SUM(OFFSET(AC366,,1):AO366)</f>
        <v>0</v>
      </c>
      <c r="AQ366" s="185"/>
      <c r="AR366" s="184">
        <v>0</v>
      </c>
      <c r="AS366" s="184">
        <v>0</v>
      </c>
      <c r="AT366" s="184">
        <v>0</v>
      </c>
      <c r="AU366" s="184">
        <v>0</v>
      </c>
      <c r="AV366" s="184">
        <v>0</v>
      </c>
      <c r="AW366" s="184">
        <v>0</v>
      </c>
      <c r="AX366" s="184">
        <v>0</v>
      </c>
      <c r="AY366" s="184">
        <v>0</v>
      </c>
      <c r="AZ366" s="184">
        <v>0</v>
      </c>
      <c r="BA366" s="184">
        <v>0</v>
      </c>
      <c r="BB366" s="184">
        <v>0</v>
      </c>
      <c r="BC366" s="184">
        <v>0</v>
      </c>
      <c r="BD366" s="184"/>
      <c r="BE366" s="184">
        <f ca="1">SUM(OFFSET(AR366,,1):BD366)</f>
        <v>0</v>
      </c>
      <c r="BF366" s="185"/>
      <c r="BG366" s="184">
        <f t="shared" ref="BG366:BR375" ca="1" si="525">OFFSET($AC366,,COLUMN()-COLUMN($BG366))-OFFSET($AR366,,COLUMN()-COLUMN($BG366))</f>
        <v>0</v>
      </c>
      <c r="BH366" s="184">
        <f t="shared" ca="1" si="525"/>
        <v>0</v>
      </c>
      <c r="BI366" s="184">
        <f t="shared" ca="1" si="525"/>
        <v>0</v>
      </c>
      <c r="BJ366" s="184">
        <f t="shared" ca="1" si="525"/>
        <v>0</v>
      </c>
      <c r="BK366" s="184">
        <f t="shared" ca="1" si="525"/>
        <v>0</v>
      </c>
      <c r="BL366" s="184">
        <f t="shared" ca="1" si="525"/>
        <v>0</v>
      </c>
      <c r="BM366" s="184">
        <f t="shared" ca="1" si="525"/>
        <v>0</v>
      </c>
      <c r="BN366" s="184">
        <f t="shared" ca="1" si="525"/>
        <v>0</v>
      </c>
      <c r="BO366" s="184">
        <f t="shared" ca="1" si="525"/>
        <v>0</v>
      </c>
      <c r="BP366" s="184">
        <f t="shared" ca="1" si="525"/>
        <v>0</v>
      </c>
      <c r="BQ366" s="184">
        <f t="shared" ca="1" si="525"/>
        <v>0</v>
      </c>
      <c r="BR366" s="184">
        <f t="shared" ca="1" si="525"/>
        <v>0</v>
      </c>
      <c r="BS366" s="184"/>
      <c r="BT366" s="184">
        <f ca="1">SUM(OFFSET(BG366,,1):BS366)</f>
        <v>0</v>
      </c>
      <c r="BU366" s="185"/>
      <c r="BV366" s="184">
        <v>0</v>
      </c>
      <c r="BW366" s="184">
        <v>0</v>
      </c>
      <c r="BX366" s="184">
        <v>0</v>
      </c>
      <c r="BY366" s="184">
        <v>0</v>
      </c>
      <c r="BZ366" s="184">
        <v>0</v>
      </c>
      <c r="CA366" s="184">
        <v>0</v>
      </c>
      <c r="CB366" s="184">
        <v>0</v>
      </c>
      <c r="CC366" s="184">
        <v>0</v>
      </c>
      <c r="CD366" s="184">
        <v>0</v>
      </c>
      <c r="CE366" s="184">
        <v>0</v>
      </c>
      <c r="CF366" s="184">
        <v>0</v>
      </c>
      <c r="CG366" s="184">
        <v>0</v>
      </c>
      <c r="CH366" s="184"/>
      <c r="CI366" s="184">
        <f ca="1">SUM(OFFSET(BV366,,1):CH366)</f>
        <v>0</v>
      </c>
      <c r="CJ366" s="185"/>
      <c r="CK366" s="184">
        <v>0</v>
      </c>
      <c r="CL366" s="184">
        <v>0</v>
      </c>
      <c r="CM366" s="184">
        <v>0</v>
      </c>
      <c r="CN366" s="184">
        <v>0</v>
      </c>
      <c r="CO366" s="184">
        <v>0</v>
      </c>
      <c r="CP366" s="184">
        <v>0</v>
      </c>
      <c r="CQ366" s="184">
        <v>0</v>
      </c>
      <c r="CR366" s="184">
        <v>0</v>
      </c>
      <c r="CS366" s="184">
        <v>0</v>
      </c>
      <c r="CT366" s="184">
        <v>0</v>
      </c>
      <c r="CU366" s="184">
        <v>0</v>
      </c>
      <c r="CV366" s="184">
        <v>0</v>
      </c>
      <c r="CW366" s="184"/>
      <c r="CX366" s="184">
        <f ca="1">SUM(OFFSET(CK366,,1):CW366)</f>
        <v>0</v>
      </c>
      <c r="CY366" s="185"/>
      <c r="CZ366" s="184">
        <v>0</v>
      </c>
      <c r="DA366" s="184">
        <v>0</v>
      </c>
      <c r="DB366" s="184">
        <v>0</v>
      </c>
      <c r="DC366" s="184">
        <v>0</v>
      </c>
      <c r="DD366" s="184">
        <v>0</v>
      </c>
      <c r="DE366" s="184">
        <v>0</v>
      </c>
      <c r="DF366" s="184">
        <v>0</v>
      </c>
      <c r="DG366" s="184">
        <v>0</v>
      </c>
      <c r="DH366" s="184">
        <v>0</v>
      </c>
      <c r="DI366" s="184">
        <v>0</v>
      </c>
      <c r="DJ366" s="184">
        <v>0</v>
      </c>
      <c r="DK366" s="184">
        <v>0</v>
      </c>
      <c r="DL366" s="184"/>
      <c r="DM366" s="184">
        <f ca="1">SUM(OFFSET(CZ366,,1):DL366)</f>
        <v>0</v>
      </c>
      <c r="DN366" s="185"/>
      <c r="DO366" s="184">
        <v>0</v>
      </c>
      <c r="DP366" s="184">
        <v>0</v>
      </c>
      <c r="DQ366" s="184">
        <v>0</v>
      </c>
      <c r="DR366" s="184">
        <v>0</v>
      </c>
      <c r="DS366" s="184">
        <v>0</v>
      </c>
      <c r="DT366" s="184">
        <v>0</v>
      </c>
      <c r="DU366" s="184">
        <v>0</v>
      </c>
      <c r="DV366" s="184">
        <v>0</v>
      </c>
      <c r="DW366" s="184">
        <v>0</v>
      </c>
      <c r="DX366" s="184">
        <v>0</v>
      </c>
      <c r="DY366" s="184">
        <v>0</v>
      </c>
      <c r="DZ366" s="184">
        <v>0</v>
      </c>
      <c r="EA366" s="184"/>
      <c r="EB366" s="184">
        <f ca="1">SUM(OFFSET(DO366,,1):EA366)</f>
        <v>0</v>
      </c>
      <c r="EC366" s="185"/>
      <c r="ED366" s="184">
        <v>0</v>
      </c>
      <c r="EE366" s="184">
        <v>0</v>
      </c>
      <c r="EF366" s="184">
        <v>0</v>
      </c>
      <c r="EG366" s="184">
        <v>0</v>
      </c>
      <c r="EH366" s="184">
        <v>0</v>
      </c>
      <c r="EI366" s="184">
        <v>0</v>
      </c>
      <c r="EJ366" s="184">
        <v>0</v>
      </c>
      <c r="EK366" s="184">
        <v>0</v>
      </c>
      <c r="EL366" s="184">
        <v>0</v>
      </c>
      <c r="EM366" s="184">
        <v>0</v>
      </c>
      <c r="EN366" s="184">
        <v>0</v>
      </c>
      <c r="EO366" s="184">
        <v>0</v>
      </c>
      <c r="EP366" s="184"/>
      <c r="EQ366" s="184">
        <f ca="1">SUM(OFFSET(ED366,,1):EP366)</f>
        <v>0</v>
      </c>
      <c r="ER366" s="185"/>
      <c r="ES366" s="184">
        <v>0</v>
      </c>
      <c r="ET366" s="184">
        <v>0</v>
      </c>
      <c r="EU366" s="184">
        <v>0</v>
      </c>
      <c r="EV366" s="184">
        <v>0</v>
      </c>
      <c r="EW366" s="184">
        <v>0</v>
      </c>
      <c r="EX366" s="184">
        <v>0</v>
      </c>
      <c r="EY366" s="184">
        <v>0</v>
      </c>
      <c r="EZ366" s="184">
        <v>0</v>
      </c>
      <c r="FA366" s="184">
        <v>0</v>
      </c>
      <c r="FB366" s="184">
        <v>0</v>
      </c>
      <c r="FC366" s="184">
        <v>0</v>
      </c>
      <c r="FD366" s="184">
        <v>0</v>
      </c>
      <c r="FE366" s="184"/>
      <c r="FF366" s="184">
        <f ca="1">SUM(OFFSET(ES366,,1):FE366)</f>
        <v>0</v>
      </c>
      <c r="FG366" s="185"/>
      <c r="FH366" s="184">
        <v>0</v>
      </c>
      <c r="FI366" s="184">
        <v>0</v>
      </c>
      <c r="FJ366" s="184">
        <v>0</v>
      </c>
      <c r="FK366" s="184">
        <v>0</v>
      </c>
      <c r="FL366" s="184">
        <v>0</v>
      </c>
      <c r="FM366" s="184">
        <v>0</v>
      </c>
      <c r="FN366" s="184">
        <v>0</v>
      </c>
      <c r="FO366" s="184">
        <v>0</v>
      </c>
      <c r="FP366" s="184">
        <v>0</v>
      </c>
      <c r="FQ366" s="184">
        <v>0</v>
      </c>
      <c r="FR366" s="184">
        <v>0</v>
      </c>
      <c r="FS366" s="184">
        <v>0</v>
      </c>
      <c r="FT366" s="184"/>
      <c r="FU366" s="184">
        <f ca="1">SUM(OFFSET(FH366,,1):FT366)</f>
        <v>0</v>
      </c>
      <c r="FV366" s="185"/>
      <c r="FW366" s="184">
        <v>0</v>
      </c>
      <c r="FX366" s="184">
        <v>0</v>
      </c>
      <c r="FY366" s="184">
        <v>0</v>
      </c>
      <c r="FZ366" s="184">
        <v>0</v>
      </c>
      <c r="GA366" s="184">
        <v>0</v>
      </c>
      <c r="GB366" s="184">
        <v>0</v>
      </c>
      <c r="GC366" s="184">
        <v>0</v>
      </c>
      <c r="GD366" s="184">
        <v>0</v>
      </c>
      <c r="GE366" s="184">
        <v>0</v>
      </c>
      <c r="GF366" s="184">
        <v>0</v>
      </c>
      <c r="GG366" s="184">
        <v>0</v>
      </c>
      <c r="GH366" s="184">
        <v>0</v>
      </c>
      <c r="GI366" s="184"/>
      <c r="GJ366" s="184">
        <f ca="1">SUM(OFFSET(FW366,,1):GI366)</f>
        <v>0</v>
      </c>
      <c r="GK366" s="185"/>
      <c r="GL366" s="184">
        <v>0</v>
      </c>
      <c r="GM366" s="184">
        <v>0</v>
      </c>
      <c r="GN366" s="184">
        <v>0</v>
      </c>
      <c r="GO366" s="184">
        <v>0</v>
      </c>
      <c r="GP366" s="184">
        <v>0</v>
      </c>
      <c r="GQ366" s="184">
        <v>0</v>
      </c>
      <c r="GR366" s="184">
        <v>0</v>
      </c>
      <c r="GS366" s="184">
        <v>0</v>
      </c>
      <c r="GT366" s="184">
        <v>0</v>
      </c>
      <c r="GU366" s="184">
        <v>0</v>
      </c>
      <c r="GV366" s="184">
        <v>0</v>
      </c>
      <c r="GW366" s="184">
        <v>0</v>
      </c>
      <c r="GX366" s="184"/>
      <c r="GY366" s="184">
        <f ca="1">SUM(OFFSET(GL366,,1):GX366)</f>
        <v>0</v>
      </c>
    </row>
    <row r="367" spans="1:207" s="137" customFormat="1" ht="12" hidden="1" customHeight="1">
      <c r="A367" s="172" t="str">
        <f t="shared" ca="1" si="522"/>
        <v>#hiderow</v>
      </c>
      <c r="B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61">
        <f t="shared" si="523"/>
        <v>2101</v>
      </c>
      <c r="V367" s="186">
        <v>2101</v>
      </c>
      <c r="W367" s="133"/>
      <c r="Y367" s="133"/>
      <c r="Z367" s="133"/>
      <c r="AA367" s="183">
        <f t="shared" si="524"/>
        <v>2101</v>
      </c>
      <c r="AB367" s="183" t="s">
        <v>428</v>
      </c>
      <c r="AC367" s="184"/>
      <c r="AD367" s="184">
        <v>0</v>
      </c>
      <c r="AE367" s="184">
        <v>0</v>
      </c>
      <c r="AF367" s="184">
        <v>0</v>
      </c>
      <c r="AG367" s="184">
        <v>0</v>
      </c>
      <c r="AH367" s="184">
        <v>0</v>
      </c>
      <c r="AI367" s="184">
        <v>0</v>
      </c>
      <c r="AJ367" s="184">
        <v>0</v>
      </c>
      <c r="AK367" s="184">
        <v>0</v>
      </c>
      <c r="AL367" s="184">
        <v>0</v>
      </c>
      <c r="AM367" s="184">
        <v>0</v>
      </c>
      <c r="AN367" s="184">
        <v>0</v>
      </c>
      <c r="AO367" s="184"/>
      <c r="AP367" s="184">
        <f ca="1">SUM(OFFSET(AC367,,1):AO367)</f>
        <v>0</v>
      </c>
      <c r="AQ367" s="185"/>
      <c r="AR367" s="184">
        <v>0</v>
      </c>
      <c r="AS367" s="184">
        <v>0</v>
      </c>
      <c r="AT367" s="184">
        <v>0</v>
      </c>
      <c r="AU367" s="184">
        <v>0</v>
      </c>
      <c r="AV367" s="184">
        <v>0</v>
      </c>
      <c r="AW367" s="184">
        <v>0</v>
      </c>
      <c r="AX367" s="184">
        <v>0</v>
      </c>
      <c r="AY367" s="184">
        <v>0</v>
      </c>
      <c r="AZ367" s="184">
        <v>0</v>
      </c>
      <c r="BA367" s="184">
        <v>0</v>
      </c>
      <c r="BB367" s="184">
        <v>0</v>
      </c>
      <c r="BC367" s="184">
        <v>0</v>
      </c>
      <c r="BD367" s="184"/>
      <c r="BE367" s="184">
        <f ca="1">SUM(OFFSET(AR367,,1):BD367)</f>
        <v>0</v>
      </c>
      <c r="BF367" s="185"/>
      <c r="BG367" s="184">
        <f t="shared" ca="1" si="525"/>
        <v>0</v>
      </c>
      <c r="BH367" s="184">
        <f t="shared" ca="1" si="525"/>
        <v>0</v>
      </c>
      <c r="BI367" s="184">
        <f t="shared" ca="1" si="525"/>
        <v>0</v>
      </c>
      <c r="BJ367" s="184">
        <f t="shared" ca="1" si="525"/>
        <v>0</v>
      </c>
      <c r="BK367" s="184">
        <f t="shared" ca="1" si="525"/>
        <v>0</v>
      </c>
      <c r="BL367" s="184">
        <f t="shared" ca="1" si="525"/>
        <v>0</v>
      </c>
      <c r="BM367" s="184">
        <f t="shared" ca="1" si="525"/>
        <v>0</v>
      </c>
      <c r="BN367" s="184">
        <f t="shared" ca="1" si="525"/>
        <v>0</v>
      </c>
      <c r="BO367" s="184">
        <f t="shared" ca="1" si="525"/>
        <v>0</v>
      </c>
      <c r="BP367" s="184">
        <f t="shared" ca="1" si="525"/>
        <v>0</v>
      </c>
      <c r="BQ367" s="184">
        <f t="shared" ca="1" si="525"/>
        <v>0</v>
      </c>
      <c r="BR367" s="184">
        <f t="shared" ca="1" si="525"/>
        <v>0</v>
      </c>
      <c r="BS367" s="184"/>
      <c r="BT367" s="184">
        <f ca="1">SUM(OFFSET(BG367,,1):BS367)</f>
        <v>0</v>
      </c>
      <c r="BU367" s="185"/>
      <c r="BV367" s="184">
        <v>0</v>
      </c>
      <c r="BW367" s="184">
        <v>0</v>
      </c>
      <c r="BX367" s="184">
        <v>0</v>
      </c>
      <c r="BY367" s="184">
        <v>0</v>
      </c>
      <c r="BZ367" s="184">
        <v>0</v>
      </c>
      <c r="CA367" s="184">
        <v>0</v>
      </c>
      <c r="CB367" s="184">
        <v>0</v>
      </c>
      <c r="CC367" s="184">
        <v>0</v>
      </c>
      <c r="CD367" s="184">
        <v>0</v>
      </c>
      <c r="CE367" s="184">
        <v>0</v>
      </c>
      <c r="CF367" s="184">
        <v>0</v>
      </c>
      <c r="CG367" s="184">
        <v>0</v>
      </c>
      <c r="CH367" s="184"/>
      <c r="CI367" s="184">
        <f ca="1">SUM(OFFSET(BV367,,1):CH367)</f>
        <v>0</v>
      </c>
      <c r="CJ367" s="185"/>
      <c r="CK367" s="184">
        <v>0</v>
      </c>
      <c r="CL367" s="184">
        <v>0</v>
      </c>
      <c r="CM367" s="184">
        <v>0</v>
      </c>
      <c r="CN367" s="184">
        <v>0</v>
      </c>
      <c r="CO367" s="184">
        <v>0</v>
      </c>
      <c r="CP367" s="184">
        <v>0</v>
      </c>
      <c r="CQ367" s="184">
        <v>0</v>
      </c>
      <c r="CR367" s="184">
        <v>0</v>
      </c>
      <c r="CS367" s="184">
        <v>0</v>
      </c>
      <c r="CT367" s="184">
        <v>0</v>
      </c>
      <c r="CU367" s="184">
        <v>0</v>
      </c>
      <c r="CV367" s="184">
        <v>0</v>
      </c>
      <c r="CW367" s="184"/>
      <c r="CX367" s="184">
        <f ca="1">SUM(OFFSET(CK367,,1):CW367)</f>
        <v>0</v>
      </c>
      <c r="CY367" s="185"/>
      <c r="CZ367" s="184">
        <v>0</v>
      </c>
      <c r="DA367" s="184">
        <v>0</v>
      </c>
      <c r="DB367" s="184">
        <v>0</v>
      </c>
      <c r="DC367" s="184">
        <v>0</v>
      </c>
      <c r="DD367" s="184">
        <v>0</v>
      </c>
      <c r="DE367" s="184">
        <v>0</v>
      </c>
      <c r="DF367" s="184">
        <v>0</v>
      </c>
      <c r="DG367" s="184">
        <v>0</v>
      </c>
      <c r="DH367" s="184">
        <v>0</v>
      </c>
      <c r="DI367" s="184">
        <v>0</v>
      </c>
      <c r="DJ367" s="184">
        <v>0</v>
      </c>
      <c r="DK367" s="184">
        <v>0</v>
      </c>
      <c r="DL367" s="184"/>
      <c r="DM367" s="184">
        <f ca="1">SUM(OFFSET(CZ367,,1):DL367)</f>
        <v>0</v>
      </c>
      <c r="DN367" s="185"/>
      <c r="DO367" s="184">
        <v>0</v>
      </c>
      <c r="DP367" s="184">
        <v>0</v>
      </c>
      <c r="DQ367" s="184">
        <v>0</v>
      </c>
      <c r="DR367" s="184">
        <v>0</v>
      </c>
      <c r="DS367" s="184">
        <v>0</v>
      </c>
      <c r="DT367" s="184">
        <v>0</v>
      </c>
      <c r="DU367" s="184">
        <v>0</v>
      </c>
      <c r="DV367" s="184">
        <v>0</v>
      </c>
      <c r="DW367" s="184">
        <v>0</v>
      </c>
      <c r="DX367" s="184">
        <v>0</v>
      </c>
      <c r="DY367" s="184">
        <v>0</v>
      </c>
      <c r="DZ367" s="184">
        <v>0</v>
      </c>
      <c r="EA367" s="184"/>
      <c r="EB367" s="184">
        <f ca="1">SUM(OFFSET(DO367,,1):EA367)</f>
        <v>0</v>
      </c>
      <c r="EC367" s="185"/>
      <c r="ED367" s="184">
        <v>0</v>
      </c>
      <c r="EE367" s="184">
        <v>0</v>
      </c>
      <c r="EF367" s="184">
        <v>0</v>
      </c>
      <c r="EG367" s="184">
        <v>0</v>
      </c>
      <c r="EH367" s="184">
        <v>0</v>
      </c>
      <c r="EI367" s="184">
        <v>0</v>
      </c>
      <c r="EJ367" s="184">
        <v>0</v>
      </c>
      <c r="EK367" s="184">
        <v>0</v>
      </c>
      <c r="EL367" s="184">
        <v>0</v>
      </c>
      <c r="EM367" s="184">
        <v>0</v>
      </c>
      <c r="EN367" s="184">
        <v>0</v>
      </c>
      <c r="EO367" s="184">
        <v>0</v>
      </c>
      <c r="EP367" s="184"/>
      <c r="EQ367" s="184">
        <f ca="1">SUM(OFFSET(ED367,,1):EP367)</f>
        <v>0</v>
      </c>
      <c r="ER367" s="185"/>
      <c r="ES367" s="184">
        <v>0</v>
      </c>
      <c r="ET367" s="184">
        <v>0</v>
      </c>
      <c r="EU367" s="184">
        <v>0</v>
      </c>
      <c r="EV367" s="184">
        <v>0</v>
      </c>
      <c r="EW367" s="184">
        <v>0</v>
      </c>
      <c r="EX367" s="184">
        <v>0</v>
      </c>
      <c r="EY367" s="184">
        <v>0</v>
      </c>
      <c r="EZ367" s="184">
        <v>0</v>
      </c>
      <c r="FA367" s="184">
        <v>0</v>
      </c>
      <c r="FB367" s="184">
        <v>0</v>
      </c>
      <c r="FC367" s="184">
        <v>0</v>
      </c>
      <c r="FD367" s="184">
        <v>0</v>
      </c>
      <c r="FE367" s="184"/>
      <c r="FF367" s="184">
        <f ca="1">SUM(OFFSET(ES367,,1):FE367)</f>
        <v>0</v>
      </c>
      <c r="FG367" s="185"/>
      <c r="FH367" s="184">
        <v>0</v>
      </c>
      <c r="FI367" s="184">
        <v>0</v>
      </c>
      <c r="FJ367" s="184">
        <v>0</v>
      </c>
      <c r="FK367" s="184">
        <v>0</v>
      </c>
      <c r="FL367" s="184">
        <v>0</v>
      </c>
      <c r="FM367" s="184">
        <v>0</v>
      </c>
      <c r="FN367" s="184">
        <v>0</v>
      </c>
      <c r="FO367" s="184">
        <v>0</v>
      </c>
      <c r="FP367" s="184">
        <v>0</v>
      </c>
      <c r="FQ367" s="184">
        <v>0</v>
      </c>
      <c r="FR367" s="184">
        <v>0</v>
      </c>
      <c r="FS367" s="184">
        <v>0</v>
      </c>
      <c r="FT367" s="184"/>
      <c r="FU367" s="184">
        <f ca="1">SUM(OFFSET(FH367,,1):FT367)</f>
        <v>0</v>
      </c>
      <c r="FV367" s="185"/>
      <c r="FW367" s="184">
        <v>0</v>
      </c>
      <c r="FX367" s="184">
        <v>0</v>
      </c>
      <c r="FY367" s="184">
        <v>0</v>
      </c>
      <c r="FZ367" s="184">
        <v>0</v>
      </c>
      <c r="GA367" s="184">
        <v>0</v>
      </c>
      <c r="GB367" s="184">
        <v>0</v>
      </c>
      <c r="GC367" s="184">
        <v>0</v>
      </c>
      <c r="GD367" s="184">
        <v>0</v>
      </c>
      <c r="GE367" s="184">
        <v>0</v>
      </c>
      <c r="GF367" s="184">
        <v>0</v>
      </c>
      <c r="GG367" s="184">
        <v>0</v>
      </c>
      <c r="GH367" s="184">
        <v>0</v>
      </c>
      <c r="GI367" s="184"/>
      <c r="GJ367" s="184">
        <f ca="1">SUM(OFFSET(FW367,,1):GI367)</f>
        <v>0</v>
      </c>
      <c r="GK367" s="185"/>
      <c r="GL367" s="184">
        <v>0</v>
      </c>
      <c r="GM367" s="184">
        <v>0</v>
      </c>
      <c r="GN367" s="184">
        <v>0</v>
      </c>
      <c r="GO367" s="184">
        <v>0</v>
      </c>
      <c r="GP367" s="184">
        <v>0</v>
      </c>
      <c r="GQ367" s="184">
        <v>0</v>
      </c>
      <c r="GR367" s="184">
        <v>0</v>
      </c>
      <c r="GS367" s="184">
        <v>0</v>
      </c>
      <c r="GT367" s="184">
        <v>0</v>
      </c>
      <c r="GU367" s="184">
        <v>0</v>
      </c>
      <c r="GV367" s="184">
        <v>0</v>
      </c>
      <c r="GW367" s="184">
        <v>0</v>
      </c>
      <c r="GX367" s="184"/>
      <c r="GY367" s="184">
        <f ca="1">SUM(OFFSET(GL367,,1):GX367)</f>
        <v>0</v>
      </c>
    </row>
    <row r="368" spans="1:207" s="137" customFormat="1" ht="12" hidden="1" customHeight="1">
      <c r="A368" s="172" t="str">
        <f t="shared" ca="1" si="522"/>
        <v>#hiderow</v>
      </c>
      <c r="B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61">
        <f t="shared" si="523"/>
        <v>2102</v>
      </c>
      <c r="V368" s="186">
        <v>2102</v>
      </c>
      <c r="W368" s="133"/>
      <c r="Y368" s="133"/>
      <c r="Z368" s="133"/>
      <c r="AA368" s="183">
        <f t="shared" si="524"/>
        <v>2102</v>
      </c>
      <c r="AB368" s="183" t="s">
        <v>429</v>
      </c>
      <c r="AC368" s="184"/>
      <c r="AD368" s="184">
        <v>0</v>
      </c>
      <c r="AE368" s="184">
        <v>0</v>
      </c>
      <c r="AF368" s="184">
        <v>0</v>
      </c>
      <c r="AG368" s="184">
        <v>0</v>
      </c>
      <c r="AH368" s="184">
        <v>0</v>
      </c>
      <c r="AI368" s="184">
        <v>0</v>
      </c>
      <c r="AJ368" s="184">
        <v>0</v>
      </c>
      <c r="AK368" s="184">
        <v>0</v>
      </c>
      <c r="AL368" s="184">
        <v>0</v>
      </c>
      <c r="AM368" s="184">
        <v>0</v>
      </c>
      <c r="AN368" s="184">
        <v>0</v>
      </c>
      <c r="AO368" s="184"/>
      <c r="AP368" s="184">
        <f ca="1">SUM(OFFSET(AC368,,1):AO368)</f>
        <v>0</v>
      </c>
      <c r="AQ368" s="185"/>
      <c r="AR368" s="184">
        <v>0</v>
      </c>
      <c r="AS368" s="184">
        <v>0</v>
      </c>
      <c r="AT368" s="184">
        <v>0</v>
      </c>
      <c r="AU368" s="184">
        <v>0</v>
      </c>
      <c r="AV368" s="184">
        <v>0</v>
      </c>
      <c r="AW368" s="184">
        <v>0</v>
      </c>
      <c r="AX368" s="184">
        <v>0</v>
      </c>
      <c r="AY368" s="184">
        <v>0</v>
      </c>
      <c r="AZ368" s="184">
        <v>0</v>
      </c>
      <c r="BA368" s="184">
        <v>0</v>
      </c>
      <c r="BB368" s="184">
        <v>0</v>
      </c>
      <c r="BC368" s="184">
        <v>0</v>
      </c>
      <c r="BD368" s="184"/>
      <c r="BE368" s="184">
        <f ca="1">SUM(OFFSET(AR368,,1):BD368)</f>
        <v>0</v>
      </c>
      <c r="BF368" s="185"/>
      <c r="BG368" s="184">
        <f t="shared" ca="1" si="525"/>
        <v>0</v>
      </c>
      <c r="BH368" s="184">
        <f t="shared" ca="1" si="525"/>
        <v>0</v>
      </c>
      <c r="BI368" s="184">
        <f t="shared" ca="1" si="525"/>
        <v>0</v>
      </c>
      <c r="BJ368" s="184">
        <f t="shared" ca="1" si="525"/>
        <v>0</v>
      </c>
      <c r="BK368" s="184">
        <f t="shared" ca="1" si="525"/>
        <v>0</v>
      </c>
      <c r="BL368" s="184">
        <f t="shared" ca="1" si="525"/>
        <v>0</v>
      </c>
      <c r="BM368" s="184">
        <f t="shared" ca="1" si="525"/>
        <v>0</v>
      </c>
      <c r="BN368" s="184">
        <f t="shared" ca="1" si="525"/>
        <v>0</v>
      </c>
      <c r="BO368" s="184">
        <f t="shared" ca="1" si="525"/>
        <v>0</v>
      </c>
      <c r="BP368" s="184">
        <f t="shared" ca="1" si="525"/>
        <v>0</v>
      </c>
      <c r="BQ368" s="184">
        <f t="shared" ca="1" si="525"/>
        <v>0</v>
      </c>
      <c r="BR368" s="184">
        <f t="shared" ca="1" si="525"/>
        <v>0</v>
      </c>
      <c r="BS368" s="184"/>
      <c r="BT368" s="184">
        <f ca="1">SUM(OFFSET(BG368,,1):BS368)</f>
        <v>0</v>
      </c>
      <c r="BU368" s="185"/>
      <c r="BV368" s="184">
        <v>0</v>
      </c>
      <c r="BW368" s="184">
        <v>0</v>
      </c>
      <c r="BX368" s="184">
        <v>0</v>
      </c>
      <c r="BY368" s="184">
        <v>0</v>
      </c>
      <c r="BZ368" s="184">
        <v>0</v>
      </c>
      <c r="CA368" s="184">
        <v>0</v>
      </c>
      <c r="CB368" s="184">
        <v>0</v>
      </c>
      <c r="CC368" s="184">
        <v>0</v>
      </c>
      <c r="CD368" s="184">
        <v>0</v>
      </c>
      <c r="CE368" s="184">
        <v>0</v>
      </c>
      <c r="CF368" s="184">
        <v>0</v>
      </c>
      <c r="CG368" s="184">
        <v>0</v>
      </c>
      <c r="CH368" s="184"/>
      <c r="CI368" s="184">
        <f ca="1">SUM(OFFSET(BV368,,1):CH368)</f>
        <v>0</v>
      </c>
      <c r="CJ368" s="185"/>
      <c r="CK368" s="184">
        <v>0</v>
      </c>
      <c r="CL368" s="184">
        <v>0</v>
      </c>
      <c r="CM368" s="184">
        <v>0</v>
      </c>
      <c r="CN368" s="184">
        <v>0</v>
      </c>
      <c r="CO368" s="184">
        <v>0</v>
      </c>
      <c r="CP368" s="184">
        <v>0</v>
      </c>
      <c r="CQ368" s="184">
        <v>0</v>
      </c>
      <c r="CR368" s="184">
        <v>0</v>
      </c>
      <c r="CS368" s="184">
        <v>0</v>
      </c>
      <c r="CT368" s="184">
        <v>0</v>
      </c>
      <c r="CU368" s="184">
        <v>0</v>
      </c>
      <c r="CV368" s="184">
        <v>0</v>
      </c>
      <c r="CW368" s="184"/>
      <c r="CX368" s="184">
        <f ca="1">SUM(OFFSET(CK368,,1):CW368)</f>
        <v>0</v>
      </c>
      <c r="CY368" s="185"/>
      <c r="CZ368" s="184">
        <v>0</v>
      </c>
      <c r="DA368" s="184">
        <v>0</v>
      </c>
      <c r="DB368" s="184">
        <v>0</v>
      </c>
      <c r="DC368" s="184">
        <v>0</v>
      </c>
      <c r="DD368" s="184">
        <v>0</v>
      </c>
      <c r="DE368" s="184">
        <v>0</v>
      </c>
      <c r="DF368" s="184">
        <v>0</v>
      </c>
      <c r="DG368" s="184">
        <v>0</v>
      </c>
      <c r="DH368" s="184">
        <v>0</v>
      </c>
      <c r="DI368" s="184">
        <v>0</v>
      </c>
      <c r="DJ368" s="184">
        <v>0</v>
      </c>
      <c r="DK368" s="184">
        <v>0</v>
      </c>
      <c r="DL368" s="184"/>
      <c r="DM368" s="184">
        <f ca="1">SUM(OFFSET(CZ368,,1):DL368)</f>
        <v>0</v>
      </c>
      <c r="DN368" s="185"/>
      <c r="DO368" s="184">
        <v>0</v>
      </c>
      <c r="DP368" s="184">
        <v>0</v>
      </c>
      <c r="DQ368" s="184">
        <v>0</v>
      </c>
      <c r="DR368" s="184">
        <v>0</v>
      </c>
      <c r="DS368" s="184">
        <v>0</v>
      </c>
      <c r="DT368" s="184">
        <v>0</v>
      </c>
      <c r="DU368" s="184">
        <v>0</v>
      </c>
      <c r="DV368" s="184">
        <v>0</v>
      </c>
      <c r="DW368" s="184">
        <v>0</v>
      </c>
      <c r="DX368" s="184">
        <v>0</v>
      </c>
      <c r="DY368" s="184">
        <v>0</v>
      </c>
      <c r="DZ368" s="184">
        <v>0</v>
      </c>
      <c r="EA368" s="184"/>
      <c r="EB368" s="184">
        <f ca="1">SUM(OFFSET(DO368,,1):EA368)</f>
        <v>0</v>
      </c>
      <c r="EC368" s="185"/>
      <c r="ED368" s="184">
        <v>0</v>
      </c>
      <c r="EE368" s="184">
        <v>0</v>
      </c>
      <c r="EF368" s="184">
        <v>0</v>
      </c>
      <c r="EG368" s="184">
        <v>0</v>
      </c>
      <c r="EH368" s="184">
        <v>0</v>
      </c>
      <c r="EI368" s="184">
        <v>0</v>
      </c>
      <c r="EJ368" s="184">
        <v>0</v>
      </c>
      <c r="EK368" s="184">
        <v>0</v>
      </c>
      <c r="EL368" s="184">
        <v>0</v>
      </c>
      <c r="EM368" s="184">
        <v>0</v>
      </c>
      <c r="EN368" s="184">
        <v>0</v>
      </c>
      <c r="EO368" s="184">
        <v>0</v>
      </c>
      <c r="EP368" s="184"/>
      <c r="EQ368" s="184">
        <f ca="1">SUM(OFFSET(ED368,,1):EP368)</f>
        <v>0</v>
      </c>
      <c r="ER368" s="185"/>
      <c r="ES368" s="184">
        <v>0</v>
      </c>
      <c r="ET368" s="184">
        <v>0</v>
      </c>
      <c r="EU368" s="184">
        <v>0</v>
      </c>
      <c r="EV368" s="184">
        <v>0</v>
      </c>
      <c r="EW368" s="184">
        <v>0</v>
      </c>
      <c r="EX368" s="184">
        <v>0</v>
      </c>
      <c r="EY368" s="184">
        <v>0</v>
      </c>
      <c r="EZ368" s="184">
        <v>0</v>
      </c>
      <c r="FA368" s="184">
        <v>0</v>
      </c>
      <c r="FB368" s="184">
        <v>0</v>
      </c>
      <c r="FC368" s="184">
        <v>0</v>
      </c>
      <c r="FD368" s="184">
        <v>0</v>
      </c>
      <c r="FE368" s="184"/>
      <c r="FF368" s="184">
        <f ca="1">SUM(OFFSET(ES368,,1):FE368)</f>
        <v>0</v>
      </c>
      <c r="FG368" s="185"/>
      <c r="FH368" s="184">
        <v>0</v>
      </c>
      <c r="FI368" s="184">
        <v>0</v>
      </c>
      <c r="FJ368" s="184">
        <v>0</v>
      </c>
      <c r="FK368" s="184">
        <v>0</v>
      </c>
      <c r="FL368" s="184">
        <v>0</v>
      </c>
      <c r="FM368" s="184">
        <v>0</v>
      </c>
      <c r="FN368" s="184">
        <v>0</v>
      </c>
      <c r="FO368" s="184">
        <v>0</v>
      </c>
      <c r="FP368" s="184">
        <v>0</v>
      </c>
      <c r="FQ368" s="184">
        <v>0</v>
      </c>
      <c r="FR368" s="184">
        <v>0</v>
      </c>
      <c r="FS368" s="184">
        <v>0</v>
      </c>
      <c r="FT368" s="184"/>
      <c r="FU368" s="184">
        <f ca="1">SUM(OFFSET(FH368,,1):FT368)</f>
        <v>0</v>
      </c>
      <c r="FV368" s="185"/>
      <c r="FW368" s="184">
        <v>0</v>
      </c>
      <c r="FX368" s="184">
        <v>0</v>
      </c>
      <c r="FY368" s="184">
        <v>0</v>
      </c>
      <c r="FZ368" s="184">
        <v>0</v>
      </c>
      <c r="GA368" s="184">
        <v>0</v>
      </c>
      <c r="GB368" s="184">
        <v>0</v>
      </c>
      <c r="GC368" s="184">
        <v>0</v>
      </c>
      <c r="GD368" s="184">
        <v>0</v>
      </c>
      <c r="GE368" s="184">
        <v>0</v>
      </c>
      <c r="GF368" s="184">
        <v>0</v>
      </c>
      <c r="GG368" s="184">
        <v>0</v>
      </c>
      <c r="GH368" s="184">
        <v>0</v>
      </c>
      <c r="GI368" s="184"/>
      <c r="GJ368" s="184">
        <f ca="1">SUM(OFFSET(FW368,,1):GI368)</f>
        <v>0</v>
      </c>
      <c r="GK368" s="185"/>
      <c r="GL368" s="184">
        <v>0</v>
      </c>
      <c r="GM368" s="184">
        <v>0</v>
      </c>
      <c r="GN368" s="184">
        <v>0</v>
      </c>
      <c r="GO368" s="184">
        <v>0</v>
      </c>
      <c r="GP368" s="184">
        <v>0</v>
      </c>
      <c r="GQ368" s="184">
        <v>0</v>
      </c>
      <c r="GR368" s="184">
        <v>0</v>
      </c>
      <c r="GS368" s="184">
        <v>0</v>
      </c>
      <c r="GT368" s="184">
        <v>0</v>
      </c>
      <c r="GU368" s="184">
        <v>0</v>
      </c>
      <c r="GV368" s="184">
        <v>0</v>
      </c>
      <c r="GW368" s="184">
        <v>0</v>
      </c>
      <c r="GX368" s="184"/>
      <c r="GY368" s="184">
        <f ca="1">SUM(OFFSET(GL368,,1):GX368)</f>
        <v>0</v>
      </c>
    </row>
    <row r="369" spans="1:207" s="137" customFormat="1" ht="12" hidden="1" customHeight="1">
      <c r="A369" s="172" t="str">
        <f t="shared" ca="1" si="522"/>
        <v>#hiderow</v>
      </c>
      <c r="B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61">
        <f t="shared" si="523"/>
        <v>2103</v>
      </c>
      <c r="V369" s="186">
        <v>2103</v>
      </c>
      <c r="W369" s="133"/>
      <c r="Y369" s="133"/>
      <c r="Z369" s="133"/>
      <c r="AA369" s="183">
        <f t="shared" si="524"/>
        <v>2103</v>
      </c>
      <c r="AB369" s="183" t="s">
        <v>430</v>
      </c>
      <c r="AC369" s="184"/>
      <c r="AD369" s="184">
        <v>0</v>
      </c>
      <c r="AE369" s="184">
        <v>0</v>
      </c>
      <c r="AF369" s="184">
        <v>0</v>
      </c>
      <c r="AG369" s="184">
        <v>0</v>
      </c>
      <c r="AH369" s="184">
        <v>0</v>
      </c>
      <c r="AI369" s="184">
        <v>0</v>
      </c>
      <c r="AJ369" s="184">
        <v>0</v>
      </c>
      <c r="AK369" s="184">
        <v>0</v>
      </c>
      <c r="AL369" s="184">
        <v>0</v>
      </c>
      <c r="AM369" s="184">
        <v>0</v>
      </c>
      <c r="AN369" s="184">
        <v>0</v>
      </c>
      <c r="AO369" s="184"/>
      <c r="AP369" s="184">
        <f ca="1">SUM(OFFSET(AC369,,1):AO369)</f>
        <v>0</v>
      </c>
      <c r="AQ369" s="185"/>
      <c r="AR369" s="184">
        <v>0</v>
      </c>
      <c r="AS369" s="184">
        <v>0</v>
      </c>
      <c r="AT369" s="184">
        <v>0</v>
      </c>
      <c r="AU369" s="184">
        <v>0</v>
      </c>
      <c r="AV369" s="184">
        <v>0</v>
      </c>
      <c r="AW369" s="184">
        <v>0</v>
      </c>
      <c r="AX369" s="184">
        <v>0</v>
      </c>
      <c r="AY369" s="184">
        <v>0</v>
      </c>
      <c r="AZ369" s="184">
        <v>0</v>
      </c>
      <c r="BA369" s="184">
        <v>0</v>
      </c>
      <c r="BB369" s="184">
        <v>0</v>
      </c>
      <c r="BC369" s="184">
        <v>0</v>
      </c>
      <c r="BD369" s="184"/>
      <c r="BE369" s="184">
        <f ca="1">SUM(OFFSET(AR369,,1):BD369)</f>
        <v>0</v>
      </c>
      <c r="BF369" s="185"/>
      <c r="BG369" s="184">
        <f t="shared" ca="1" si="525"/>
        <v>0</v>
      </c>
      <c r="BH369" s="184">
        <f t="shared" ca="1" si="525"/>
        <v>0</v>
      </c>
      <c r="BI369" s="184">
        <f t="shared" ca="1" si="525"/>
        <v>0</v>
      </c>
      <c r="BJ369" s="184">
        <f t="shared" ca="1" si="525"/>
        <v>0</v>
      </c>
      <c r="BK369" s="184">
        <f t="shared" ca="1" si="525"/>
        <v>0</v>
      </c>
      <c r="BL369" s="184">
        <f t="shared" ca="1" si="525"/>
        <v>0</v>
      </c>
      <c r="BM369" s="184">
        <f t="shared" ca="1" si="525"/>
        <v>0</v>
      </c>
      <c r="BN369" s="184">
        <f t="shared" ca="1" si="525"/>
        <v>0</v>
      </c>
      <c r="BO369" s="184">
        <f t="shared" ca="1" si="525"/>
        <v>0</v>
      </c>
      <c r="BP369" s="184">
        <f t="shared" ca="1" si="525"/>
        <v>0</v>
      </c>
      <c r="BQ369" s="184">
        <f t="shared" ca="1" si="525"/>
        <v>0</v>
      </c>
      <c r="BR369" s="184">
        <f t="shared" ca="1" si="525"/>
        <v>0</v>
      </c>
      <c r="BS369" s="184"/>
      <c r="BT369" s="184">
        <f ca="1">SUM(OFFSET(BG369,,1):BS369)</f>
        <v>0</v>
      </c>
      <c r="BU369" s="185"/>
      <c r="BV369" s="184">
        <v>0</v>
      </c>
      <c r="BW369" s="184">
        <v>0</v>
      </c>
      <c r="BX369" s="184">
        <v>0</v>
      </c>
      <c r="BY369" s="184">
        <v>0</v>
      </c>
      <c r="BZ369" s="184">
        <v>0</v>
      </c>
      <c r="CA369" s="184">
        <v>0</v>
      </c>
      <c r="CB369" s="184">
        <v>0</v>
      </c>
      <c r="CC369" s="184">
        <v>0</v>
      </c>
      <c r="CD369" s="184">
        <v>0</v>
      </c>
      <c r="CE369" s="184">
        <v>0</v>
      </c>
      <c r="CF369" s="184">
        <v>0</v>
      </c>
      <c r="CG369" s="184">
        <v>0</v>
      </c>
      <c r="CH369" s="184"/>
      <c r="CI369" s="184">
        <f ca="1">SUM(OFFSET(BV369,,1):CH369)</f>
        <v>0</v>
      </c>
      <c r="CJ369" s="185"/>
      <c r="CK369" s="184">
        <v>0</v>
      </c>
      <c r="CL369" s="184">
        <v>0</v>
      </c>
      <c r="CM369" s="184">
        <v>0</v>
      </c>
      <c r="CN369" s="184">
        <v>0</v>
      </c>
      <c r="CO369" s="184">
        <v>0</v>
      </c>
      <c r="CP369" s="184">
        <v>0</v>
      </c>
      <c r="CQ369" s="184">
        <v>0</v>
      </c>
      <c r="CR369" s="184">
        <v>0</v>
      </c>
      <c r="CS369" s="184">
        <v>0</v>
      </c>
      <c r="CT369" s="184">
        <v>0</v>
      </c>
      <c r="CU369" s="184">
        <v>0</v>
      </c>
      <c r="CV369" s="184">
        <v>0</v>
      </c>
      <c r="CW369" s="184"/>
      <c r="CX369" s="184">
        <f ca="1">SUM(OFFSET(CK369,,1):CW369)</f>
        <v>0</v>
      </c>
      <c r="CY369" s="185"/>
      <c r="CZ369" s="184">
        <v>0</v>
      </c>
      <c r="DA369" s="184">
        <v>0</v>
      </c>
      <c r="DB369" s="184">
        <v>0</v>
      </c>
      <c r="DC369" s="184">
        <v>0</v>
      </c>
      <c r="DD369" s="184">
        <v>0</v>
      </c>
      <c r="DE369" s="184">
        <v>0</v>
      </c>
      <c r="DF369" s="184">
        <v>0</v>
      </c>
      <c r="DG369" s="184">
        <v>0</v>
      </c>
      <c r="DH369" s="184">
        <v>0</v>
      </c>
      <c r="DI369" s="184">
        <v>0</v>
      </c>
      <c r="DJ369" s="184">
        <v>0</v>
      </c>
      <c r="DK369" s="184">
        <v>0</v>
      </c>
      <c r="DL369" s="184"/>
      <c r="DM369" s="184">
        <f ca="1">SUM(OFFSET(CZ369,,1):DL369)</f>
        <v>0</v>
      </c>
      <c r="DN369" s="185"/>
      <c r="DO369" s="184">
        <v>0</v>
      </c>
      <c r="DP369" s="184">
        <v>0</v>
      </c>
      <c r="DQ369" s="184">
        <v>0</v>
      </c>
      <c r="DR369" s="184">
        <v>0</v>
      </c>
      <c r="DS369" s="184">
        <v>0</v>
      </c>
      <c r="DT369" s="184">
        <v>0</v>
      </c>
      <c r="DU369" s="184">
        <v>0</v>
      </c>
      <c r="DV369" s="184">
        <v>0</v>
      </c>
      <c r="DW369" s="184">
        <v>0</v>
      </c>
      <c r="DX369" s="184">
        <v>0</v>
      </c>
      <c r="DY369" s="184">
        <v>0</v>
      </c>
      <c r="DZ369" s="184">
        <v>0</v>
      </c>
      <c r="EA369" s="184"/>
      <c r="EB369" s="184">
        <f ca="1">SUM(OFFSET(DO369,,1):EA369)</f>
        <v>0</v>
      </c>
      <c r="EC369" s="185"/>
      <c r="ED369" s="184">
        <v>0</v>
      </c>
      <c r="EE369" s="184">
        <v>0</v>
      </c>
      <c r="EF369" s="184">
        <v>0</v>
      </c>
      <c r="EG369" s="184">
        <v>0</v>
      </c>
      <c r="EH369" s="184">
        <v>0</v>
      </c>
      <c r="EI369" s="184">
        <v>0</v>
      </c>
      <c r="EJ369" s="184">
        <v>0</v>
      </c>
      <c r="EK369" s="184">
        <v>0</v>
      </c>
      <c r="EL369" s="184">
        <v>0</v>
      </c>
      <c r="EM369" s="184">
        <v>0</v>
      </c>
      <c r="EN369" s="184">
        <v>0</v>
      </c>
      <c r="EO369" s="184">
        <v>0</v>
      </c>
      <c r="EP369" s="184"/>
      <c r="EQ369" s="184">
        <f ca="1">SUM(OFFSET(ED369,,1):EP369)</f>
        <v>0</v>
      </c>
      <c r="ER369" s="185"/>
      <c r="ES369" s="184">
        <v>0</v>
      </c>
      <c r="ET369" s="184">
        <v>0</v>
      </c>
      <c r="EU369" s="184">
        <v>0</v>
      </c>
      <c r="EV369" s="184">
        <v>0</v>
      </c>
      <c r="EW369" s="184">
        <v>0</v>
      </c>
      <c r="EX369" s="184">
        <v>0</v>
      </c>
      <c r="EY369" s="184">
        <v>0</v>
      </c>
      <c r="EZ369" s="184">
        <v>0</v>
      </c>
      <c r="FA369" s="184">
        <v>0</v>
      </c>
      <c r="FB369" s="184">
        <v>0</v>
      </c>
      <c r="FC369" s="184">
        <v>0</v>
      </c>
      <c r="FD369" s="184">
        <v>0</v>
      </c>
      <c r="FE369" s="184"/>
      <c r="FF369" s="184">
        <f ca="1">SUM(OFFSET(ES369,,1):FE369)</f>
        <v>0</v>
      </c>
      <c r="FG369" s="185"/>
      <c r="FH369" s="184">
        <v>0</v>
      </c>
      <c r="FI369" s="184">
        <v>0</v>
      </c>
      <c r="FJ369" s="184">
        <v>0</v>
      </c>
      <c r="FK369" s="184">
        <v>0</v>
      </c>
      <c r="FL369" s="184">
        <v>0</v>
      </c>
      <c r="FM369" s="184">
        <v>0</v>
      </c>
      <c r="FN369" s="184">
        <v>0</v>
      </c>
      <c r="FO369" s="184">
        <v>0</v>
      </c>
      <c r="FP369" s="184">
        <v>0</v>
      </c>
      <c r="FQ369" s="184">
        <v>0</v>
      </c>
      <c r="FR369" s="184">
        <v>0</v>
      </c>
      <c r="FS369" s="184">
        <v>0</v>
      </c>
      <c r="FT369" s="184"/>
      <c r="FU369" s="184">
        <f ca="1">SUM(OFFSET(FH369,,1):FT369)</f>
        <v>0</v>
      </c>
      <c r="FV369" s="185"/>
      <c r="FW369" s="184">
        <v>0</v>
      </c>
      <c r="FX369" s="184">
        <v>0</v>
      </c>
      <c r="FY369" s="184">
        <v>0</v>
      </c>
      <c r="FZ369" s="184">
        <v>0</v>
      </c>
      <c r="GA369" s="184">
        <v>0</v>
      </c>
      <c r="GB369" s="184">
        <v>0</v>
      </c>
      <c r="GC369" s="184">
        <v>0</v>
      </c>
      <c r="GD369" s="184">
        <v>0</v>
      </c>
      <c r="GE369" s="184">
        <v>0</v>
      </c>
      <c r="GF369" s="184">
        <v>0</v>
      </c>
      <c r="GG369" s="184">
        <v>0</v>
      </c>
      <c r="GH369" s="184">
        <v>0</v>
      </c>
      <c r="GI369" s="184"/>
      <c r="GJ369" s="184">
        <f ca="1">SUM(OFFSET(FW369,,1):GI369)</f>
        <v>0</v>
      </c>
      <c r="GK369" s="185"/>
      <c r="GL369" s="184">
        <v>0</v>
      </c>
      <c r="GM369" s="184">
        <v>0</v>
      </c>
      <c r="GN369" s="184">
        <v>0</v>
      </c>
      <c r="GO369" s="184">
        <v>0</v>
      </c>
      <c r="GP369" s="184">
        <v>0</v>
      </c>
      <c r="GQ369" s="184">
        <v>0</v>
      </c>
      <c r="GR369" s="184">
        <v>0</v>
      </c>
      <c r="GS369" s="184">
        <v>0</v>
      </c>
      <c r="GT369" s="184">
        <v>0</v>
      </c>
      <c r="GU369" s="184">
        <v>0</v>
      </c>
      <c r="GV369" s="184">
        <v>0</v>
      </c>
      <c r="GW369" s="184">
        <v>0</v>
      </c>
      <c r="GX369" s="184"/>
      <c r="GY369" s="184">
        <f ca="1">SUM(OFFSET(GL369,,1):GX369)</f>
        <v>0</v>
      </c>
    </row>
    <row r="370" spans="1:207" s="137" customFormat="1" ht="12" hidden="1" customHeight="1">
      <c r="A370" s="172" t="str">
        <f t="shared" ca="1" si="522"/>
        <v>#hiderow</v>
      </c>
      <c r="B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61">
        <f t="shared" si="523"/>
        <v>2104</v>
      </c>
      <c r="V370" s="186">
        <v>2104</v>
      </c>
      <c r="W370" s="133"/>
      <c r="Y370" s="133"/>
      <c r="Z370" s="133"/>
      <c r="AA370" s="183">
        <f t="shared" si="524"/>
        <v>2104</v>
      </c>
      <c r="AB370" s="183" t="s">
        <v>431</v>
      </c>
      <c r="AC370" s="184"/>
      <c r="AD370" s="184">
        <v>0</v>
      </c>
      <c r="AE370" s="184">
        <v>0</v>
      </c>
      <c r="AF370" s="184">
        <v>0</v>
      </c>
      <c r="AG370" s="184">
        <v>0</v>
      </c>
      <c r="AH370" s="184">
        <v>0</v>
      </c>
      <c r="AI370" s="184">
        <v>0</v>
      </c>
      <c r="AJ370" s="184">
        <v>0</v>
      </c>
      <c r="AK370" s="184">
        <v>0</v>
      </c>
      <c r="AL370" s="184">
        <v>0</v>
      </c>
      <c r="AM370" s="184">
        <v>0</v>
      </c>
      <c r="AN370" s="184">
        <v>0</v>
      </c>
      <c r="AO370" s="184"/>
      <c r="AP370" s="184">
        <f ca="1">SUM(OFFSET(AC370,,1):AO370)</f>
        <v>0</v>
      </c>
      <c r="AQ370" s="185"/>
      <c r="AR370" s="184">
        <v>0</v>
      </c>
      <c r="AS370" s="184">
        <v>0</v>
      </c>
      <c r="AT370" s="184">
        <v>0</v>
      </c>
      <c r="AU370" s="184">
        <v>0</v>
      </c>
      <c r="AV370" s="184">
        <v>0</v>
      </c>
      <c r="AW370" s="184">
        <v>0</v>
      </c>
      <c r="AX370" s="184">
        <v>0</v>
      </c>
      <c r="AY370" s="184">
        <v>0</v>
      </c>
      <c r="AZ370" s="184">
        <v>0</v>
      </c>
      <c r="BA370" s="184">
        <v>0</v>
      </c>
      <c r="BB370" s="184">
        <v>0</v>
      </c>
      <c r="BC370" s="184">
        <v>0</v>
      </c>
      <c r="BD370" s="184"/>
      <c r="BE370" s="184">
        <f ca="1">SUM(OFFSET(AR370,,1):BD370)</f>
        <v>0</v>
      </c>
      <c r="BF370" s="185"/>
      <c r="BG370" s="184">
        <f t="shared" ca="1" si="525"/>
        <v>0</v>
      </c>
      <c r="BH370" s="184">
        <f t="shared" ca="1" si="525"/>
        <v>0</v>
      </c>
      <c r="BI370" s="184">
        <f t="shared" ca="1" si="525"/>
        <v>0</v>
      </c>
      <c r="BJ370" s="184">
        <f t="shared" ca="1" si="525"/>
        <v>0</v>
      </c>
      <c r="BK370" s="184">
        <f t="shared" ca="1" si="525"/>
        <v>0</v>
      </c>
      <c r="BL370" s="184">
        <f t="shared" ca="1" si="525"/>
        <v>0</v>
      </c>
      <c r="BM370" s="184">
        <f t="shared" ca="1" si="525"/>
        <v>0</v>
      </c>
      <c r="BN370" s="184">
        <f t="shared" ca="1" si="525"/>
        <v>0</v>
      </c>
      <c r="BO370" s="184">
        <f t="shared" ca="1" si="525"/>
        <v>0</v>
      </c>
      <c r="BP370" s="184">
        <f t="shared" ca="1" si="525"/>
        <v>0</v>
      </c>
      <c r="BQ370" s="184">
        <f t="shared" ca="1" si="525"/>
        <v>0</v>
      </c>
      <c r="BR370" s="184">
        <f t="shared" ca="1" si="525"/>
        <v>0</v>
      </c>
      <c r="BS370" s="184"/>
      <c r="BT370" s="184">
        <f ca="1">SUM(OFFSET(BG370,,1):BS370)</f>
        <v>0</v>
      </c>
      <c r="BU370" s="185"/>
      <c r="BV370" s="184">
        <v>0</v>
      </c>
      <c r="BW370" s="184">
        <v>0</v>
      </c>
      <c r="BX370" s="184">
        <v>0</v>
      </c>
      <c r="BY370" s="184">
        <v>0</v>
      </c>
      <c r="BZ370" s="184">
        <v>0</v>
      </c>
      <c r="CA370" s="184">
        <v>0</v>
      </c>
      <c r="CB370" s="184">
        <v>0</v>
      </c>
      <c r="CC370" s="184">
        <v>0</v>
      </c>
      <c r="CD370" s="184">
        <v>0</v>
      </c>
      <c r="CE370" s="184">
        <v>0</v>
      </c>
      <c r="CF370" s="184">
        <v>0</v>
      </c>
      <c r="CG370" s="184">
        <v>0</v>
      </c>
      <c r="CH370" s="184"/>
      <c r="CI370" s="184">
        <f ca="1">SUM(OFFSET(BV370,,1):CH370)</f>
        <v>0</v>
      </c>
      <c r="CJ370" s="185"/>
      <c r="CK370" s="184">
        <v>0</v>
      </c>
      <c r="CL370" s="184">
        <v>0</v>
      </c>
      <c r="CM370" s="184">
        <v>0</v>
      </c>
      <c r="CN370" s="184">
        <v>0</v>
      </c>
      <c r="CO370" s="184">
        <v>0</v>
      </c>
      <c r="CP370" s="184">
        <v>0</v>
      </c>
      <c r="CQ370" s="184">
        <v>0</v>
      </c>
      <c r="CR370" s="184">
        <v>0</v>
      </c>
      <c r="CS370" s="184">
        <v>0</v>
      </c>
      <c r="CT370" s="184">
        <v>0</v>
      </c>
      <c r="CU370" s="184">
        <v>0</v>
      </c>
      <c r="CV370" s="184">
        <v>0</v>
      </c>
      <c r="CW370" s="184"/>
      <c r="CX370" s="184">
        <f ca="1">SUM(OFFSET(CK370,,1):CW370)</f>
        <v>0</v>
      </c>
      <c r="CY370" s="185"/>
      <c r="CZ370" s="184">
        <v>0</v>
      </c>
      <c r="DA370" s="184">
        <v>0</v>
      </c>
      <c r="DB370" s="184">
        <v>0</v>
      </c>
      <c r="DC370" s="184">
        <v>0</v>
      </c>
      <c r="DD370" s="184">
        <v>0</v>
      </c>
      <c r="DE370" s="184">
        <v>0</v>
      </c>
      <c r="DF370" s="184">
        <v>0</v>
      </c>
      <c r="DG370" s="184">
        <v>0</v>
      </c>
      <c r="DH370" s="184">
        <v>0</v>
      </c>
      <c r="DI370" s="184">
        <v>0</v>
      </c>
      <c r="DJ370" s="184">
        <v>0</v>
      </c>
      <c r="DK370" s="184">
        <v>0</v>
      </c>
      <c r="DL370" s="184"/>
      <c r="DM370" s="184">
        <f ca="1">SUM(OFFSET(CZ370,,1):DL370)</f>
        <v>0</v>
      </c>
      <c r="DN370" s="185"/>
      <c r="DO370" s="184">
        <v>0</v>
      </c>
      <c r="DP370" s="184">
        <v>0</v>
      </c>
      <c r="DQ370" s="184">
        <v>0</v>
      </c>
      <c r="DR370" s="184">
        <v>0</v>
      </c>
      <c r="DS370" s="184">
        <v>0</v>
      </c>
      <c r="DT370" s="184">
        <v>0</v>
      </c>
      <c r="DU370" s="184">
        <v>0</v>
      </c>
      <c r="DV370" s="184">
        <v>0</v>
      </c>
      <c r="DW370" s="184">
        <v>0</v>
      </c>
      <c r="DX370" s="184">
        <v>0</v>
      </c>
      <c r="DY370" s="184">
        <v>0</v>
      </c>
      <c r="DZ370" s="184">
        <v>0</v>
      </c>
      <c r="EA370" s="184"/>
      <c r="EB370" s="184">
        <f ca="1">SUM(OFFSET(DO370,,1):EA370)</f>
        <v>0</v>
      </c>
      <c r="EC370" s="185"/>
      <c r="ED370" s="184">
        <v>0</v>
      </c>
      <c r="EE370" s="184">
        <v>0</v>
      </c>
      <c r="EF370" s="184">
        <v>0</v>
      </c>
      <c r="EG370" s="184">
        <v>0</v>
      </c>
      <c r="EH370" s="184">
        <v>0</v>
      </c>
      <c r="EI370" s="184">
        <v>0</v>
      </c>
      <c r="EJ370" s="184">
        <v>0</v>
      </c>
      <c r="EK370" s="184">
        <v>0</v>
      </c>
      <c r="EL370" s="184">
        <v>0</v>
      </c>
      <c r="EM370" s="184">
        <v>0</v>
      </c>
      <c r="EN370" s="184">
        <v>0</v>
      </c>
      <c r="EO370" s="184">
        <v>0</v>
      </c>
      <c r="EP370" s="184"/>
      <c r="EQ370" s="184">
        <f ca="1">SUM(OFFSET(ED370,,1):EP370)</f>
        <v>0</v>
      </c>
      <c r="ER370" s="185"/>
      <c r="ES370" s="184">
        <v>0</v>
      </c>
      <c r="ET370" s="184">
        <v>0</v>
      </c>
      <c r="EU370" s="184">
        <v>0</v>
      </c>
      <c r="EV370" s="184">
        <v>0</v>
      </c>
      <c r="EW370" s="184">
        <v>0</v>
      </c>
      <c r="EX370" s="184">
        <v>0</v>
      </c>
      <c r="EY370" s="184">
        <v>0</v>
      </c>
      <c r="EZ370" s="184">
        <v>0</v>
      </c>
      <c r="FA370" s="184">
        <v>0</v>
      </c>
      <c r="FB370" s="184">
        <v>0</v>
      </c>
      <c r="FC370" s="184">
        <v>0</v>
      </c>
      <c r="FD370" s="184">
        <v>0</v>
      </c>
      <c r="FE370" s="184"/>
      <c r="FF370" s="184">
        <f ca="1">SUM(OFFSET(ES370,,1):FE370)</f>
        <v>0</v>
      </c>
      <c r="FG370" s="185"/>
      <c r="FH370" s="184">
        <v>0</v>
      </c>
      <c r="FI370" s="184">
        <v>0</v>
      </c>
      <c r="FJ370" s="184">
        <v>0</v>
      </c>
      <c r="FK370" s="184">
        <v>0</v>
      </c>
      <c r="FL370" s="184">
        <v>0</v>
      </c>
      <c r="FM370" s="184">
        <v>0</v>
      </c>
      <c r="FN370" s="184">
        <v>0</v>
      </c>
      <c r="FO370" s="184">
        <v>0</v>
      </c>
      <c r="FP370" s="184">
        <v>0</v>
      </c>
      <c r="FQ370" s="184">
        <v>0</v>
      </c>
      <c r="FR370" s="184">
        <v>0</v>
      </c>
      <c r="FS370" s="184">
        <v>0</v>
      </c>
      <c r="FT370" s="184"/>
      <c r="FU370" s="184">
        <f ca="1">SUM(OFFSET(FH370,,1):FT370)</f>
        <v>0</v>
      </c>
      <c r="FV370" s="185"/>
      <c r="FW370" s="184">
        <v>0</v>
      </c>
      <c r="FX370" s="184">
        <v>0</v>
      </c>
      <c r="FY370" s="184">
        <v>0</v>
      </c>
      <c r="FZ370" s="184">
        <v>0</v>
      </c>
      <c r="GA370" s="184">
        <v>0</v>
      </c>
      <c r="GB370" s="184">
        <v>0</v>
      </c>
      <c r="GC370" s="184">
        <v>0</v>
      </c>
      <c r="GD370" s="184">
        <v>0</v>
      </c>
      <c r="GE370" s="184">
        <v>0</v>
      </c>
      <c r="GF370" s="184">
        <v>0</v>
      </c>
      <c r="GG370" s="184">
        <v>0</v>
      </c>
      <c r="GH370" s="184">
        <v>0</v>
      </c>
      <c r="GI370" s="184"/>
      <c r="GJ370" s="184">
        <f ca="1">SUM(OFFSET(FW370,,1):GI370)</f>
        <v>0</v>
      </c>
      <c r="GK370" s="185"/>
      <c r="GL370" s="184">
        <v>0</v>
      </c>
      <c r="GM370" s="184">
        <v>0</v>
      </c>
      <c r="GN370" s="184">
        <v>0</v>
      </c>
      <c r="GO370" s="184">
        <v>0</v>
      </c>
      <c r="GP370" s="184">
        <v>0</v>
      </c>
      <c r="GQ370" s="184">
        <v>0</v>
      </c>
      <c r="GR370" s="184">
        <v>0</v>
      </c>
      <c r="GS370" s="184">
        <v>0</v>
      </c>
      <c r="GT370" s="184">
        <v>0</v>
      </c>
      <c r="GU370" s="184">
        <v>0</v>
      </c>
      <c r="GV370" s="184">
        <v>0</v>
      </c>
      <c r="GW370" s="184">
        <v>0</v>
      </c>
      <c r="GX370" s="184"/>
      <c r="GY370" s="184">
        <f ca="1">SUM(OFFSET(GL370,,1):GX370)</f>
        <v>0</v>
      </c>
    </row>
    <row r="371" spans="1:207" s="137" customFormat="1" ht="12" hidden="1" customHeight="1">
      <c r="A371" s="172" t="str">
        <f t="shared" ca="1" si="522"/>
        <v>#hiderow</v>
      </c>
      <c r="B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61">
        <f t="shared" si="523"/>
        <v>2105</v>
      </c>
      <c r="V371" s="186">
        <v>2105</v>
      </c>
      <c r="W371" s="133"/>
      <c r="Y371" s="133"/>
      <c r="Z371" s="133"/>
      <c r="AA371" s="183">
        <f t="shared" si="524"/>
        <v>2105</v>
      </c>
      <c r="AB371" s="183" t="s">
        <v>432</v>
      </c>
      <c r="AC371" s="184"/>
      <c r="AD371" s="184">
        <v>0</v>
      </c>
      <c r="AE371" s="184">
        <v>0</v>
      </c>
      <c r="AF371" s="184">
        <v>0</v>
      </c>
      <c r="AG371" s="184">
        <v>0</v>
      </c>
      <c r="AH371" s="184">
        <v>0</v>
      </c>
      <c r="AI371" s="184">
        <v>0</v>
      </c>
      <c r="AJ371" s="184">
        <v>0</v>
      </c>
      <c r="AK371" s="184">
        <v>0</v>
      </c>
      <c r="AL371" s="184">
        <v>0</v>
      </c>
      <c r="AM371" s="184">
        <v>0</v>
      </c>
      <c r="AN371" s="184">
        <v>0</v>
      </c>
      <c r="AO371" s="184"/>
      <c r="AP371" s="184">
        <f ca="1">SUM(OFFSET(AC371,,1):AO371)</f>
        <v>0</v>
      </c>
      <c r="AQ371" s="185"/>
      <c r="AR371" s="184">
        <v>0</v>
      </c>
      <c r="AS371" s="184">
        <v>0</v>
      </c>
      <c r="AT371" s="184">
        <v>0</v>
      </c>
      <c r="AU371" s="184">
        <v>0</v>
      </c>
      <c r="AV371" s="184">
        <v>0</v>
      </c>
      <c r="AW371" s="184">
        <v>0</v>
      </c>
      <c r="AX371" s="184">
        <v>0</v>
      </c>
      <c r="AY371" s="184">
        <v>0</v>
      </c>
      <c r="AZ371" s="184">
        <v>0</v>
      </c>
      <c r="BA371" s="184">
        <v>0</v>
      </c>
      <c r="BB371" s="184">
        <v>0</v>
      </c>
      <c r="BC371" s="184">
        <v>0</v>
      </c>
      <c r="BD371" s="184"/>
      <c r="BE371" s="184">
        <f ca="1">SUM(OFFSET(AR371,,1):BD371)</f>
        <v>0</v>
      </c>
      <c r="BF371" s="185"/>
      <c r="BG371" s="184">
        <f t="shared" ca="1" si="525"/>
        <v>0</v>
      </c>
      <c r="BH371" s="184">
        <f t="shared" ca="1" si="525"/>
        <v>0</v>
      </c>
      <c r="BI371" s="184">
        <f t="shared" ca="1" si="525"/>
        <v>0</v>
      </c>
      <c r="BJ371" s="184">
        <f t="shared" ca="1" si="525"/>
        <v>0</v>
      </c>
      <c r="BK371" s="184">
        <f t="shared" ca="1" si="525"/>
        <v>0</v>
      </c>
      <c r="BL371" s="184">
        <f t="shared" ca="1" si="525"/>
        <v>0</v>
      </c>
      <c r="BM371" s="184">
        <f t="shared" ca="1" si="525"/>
        <v>0</v>
      </c>
      <c r="BN371" s="184">
        <f t="shared" ca="1" si="525"/>
        <v>0</v>
      </c>
      <c r="BO371" s="184">
        <f t="shared" ca="1" si="525"/>
        <v>0</v>
      </c>
      <c r="BP371" s="184">
        <f t="shared" ca="1" si="525"/>
        <v>0</v>
      </c>
      <c r="BQ371" s="184">
        <f t="shared" ca="1" si="525"/>
        <v>0</v>
      </c>
      <c r="BR371" s="184">
        <f t="shared" ca="1" si="525"/>
        <v>0</v>
      </c>
      <c r="BS371" s="184"/>
      <c r="BT371" s="184">
        <f ca="1">SUM(OFFSET(BG371,,1):BS371)</f>
        <v>0</v>
      </c>
      <c r="BU371" s="185"/>
      <c r="BV371" s="184">
        <v>0</v>
      </c>
      <c r="BW371" s="184">
        <v>0</v>
      </c>
      <c r="BX371" s="184">
        <v>0</v>
      </c>
      <c r="BY371" s="184">
        <v>0</v>
      </c>
      <c r="BZ371" s="184">
        <v>0</v>
      </c>
      <c r="CA371" s="184">
        <v>0</v>
      </c>
      <c r="CB371" s="184">
        <v>0</v>
      </c>
      <c r="CC371" s="184">
        <v>0</v>
      </c>
      <c r="CD371" s="184">
        <v>0</v>
      </c>
      <c r="CE371" s="184">
        <v>0</v>
      </c>
      <c r="CF371" s="184">
        <v>0</v>
      </c>
      <c r="CG371" s="184">
        <v>0</v>
      </c>
      <c r="CH371" s="184"/>
      <c r="CI371" s="184">
        <f ca="1">SUM(OFFSET(BV371,,1):CH371)</f>
        <v>0</v>
      </c>
      <c r="CJ371" s="185"/>
      <c r="CK371" s="184">
        <v>0</v>
      </c>
      <c r="CL371" s="184">
        <v>0</v>
      </c>
      <c r="CM371" s="184">
        <v>0</v>
      </c>
      <c r="CN371" s="184">
        <v>0</v>
      </c>
      <c r="CO371" s="184">
        <v>0</v>
      </c>
      <c r="CP371" s="184">
        <v>0</v>
      </c>
      <c r="CQ371" s="184">
        <v>0</v>
      </c>
      <c r="CR371" s="184">
        <v>0</v>
      </c>
      <c r="CS371" s="184">
        <v>0</v>
      </c>
      <c r="CT371" s="184">
        <v>0</v>
      </c>
      <c r="CU371" s="184">
        <v>0</v>
      </c>
      <c r="CV371" s="184">
        <v>0</v>
      </c>
      <c r="CW371" s="184"/>
      <c r="CX371" s="184">
        <f ca="1">SUM(OFFSET(CK371,,1):CW371)</f>
        <v>0</v>
      </c>
      <c r="CY371" s="185"/>
      <c r="CZ371" s="184">
        <v>0</v>
      </c>
      <c r="DA371" s="184">
        <v>0</v>
      </c>
      <c r="DB371" s="184">
        <v>0</v>
      </c>
      <c r="DC371" s="184">
        <v>0</v>
      </c>
      <c r="DD371" s="184">
        <v>0</v>
      </c>
      <c r="DE371" s="184">
        <v>0</v>
      </c>
      <c r="DF371" s="184">
        <v>0</v>
      </c>
      <c r="DG371" s="184">
        <v>0</v>
      </c>
      <c r="DH371" s="184">
        <v>0</v>
      </c>
      <c r="DI371" s="184">
        <v>0</v>
      </c>
      <c r="DJ371" s="184">
        <v>0</v>
      </c>
      <c r="DK371" s="184">
        <v>0</v>
      </c>
      <c r="DL371" s="184"/>
      <c r="DM371" s="184">
        <f ca="1">SUM(OFFSET(CZ371,,1):DL371)</f>
        <v>0</v>
      </c>
      <c r="DN371" s="185"/>
      <c r="DO371" s="184">
        <v>0</v>
      </c>
      <c r="DP371" s="184">
        <v>0</v>
      </c>
      <c r="DQ371" s="184">
        <v>0</v>
      </c>
      <c r="DR371" s="184">
        <v>0</v>
      </c>
      <c r="DS371" s="184">
        <v>0</v>
      </c>
      <c r="DT371" s="184">
        <v>0</v>
      </c>
      <c r="DU371" s="184">
        <v>0</v>
      </c>
      <c r="DV371" s="184">
        <v>0</v>
      </c>
      <c r="DW371" s="184">
        <v>0</v>
      </c>
      <c r="DX371" s="184">
        <v>0</v>
      </c>
      <c r="DY371" s="184">
        <v>0</v>
      </c>
      <c r="DZ371" s="184">
        <v>0</v>
      </c>
      <c r="EA371" s="184"/>
      <c r="EB371" s="184">
        <f ca="1">SUM(OFFSET(DO371,,1):EA371)</f>
        <v>0</v>
      </c>
      <c r="EC371" s="185"/>
      <c r="ED371" s="184">
        <v>0</v>
      </c>
      <c r="EE371" s="184">
        <v>0</v>
      </c>
      <c r="EF371" s="184">
        <v>0</v>
      </c>
      <c r="EG371" s="184">
        <v>0</v>
      </c>
      <c r="EH371" s="184">
        <v>0</v>
      </c>
      <c r="EI371" s="184">
        <v>0</v>
      </c>
      <c r="EJ371" s="184">
        <v>0</v>
      </c>
      <c r="EK371" s="184">
        <v>0</v>
      </c>
      <c r="EL371" s="184">
        <v>0</v>
      </c>
      <c r="EM371" s="184">
        <v>0</v>
      </c>
      <c r="EN371" s="184">
        <v>0</v>
      </c>
      <c r="EO371" s="184">
        <v>0</v>
      </c>
      <c r="EP371" s="184"/>
      <c r="EQ371" s="184">
        <f ca="1">SUM(OFFSET(ED371,,1):EP371)</f>
        <v>0</v>
      </c>
      <c r="ER371" s="185"/>
      <c r="ES371" s="184">
        <v>0</v>
      </c>
      <c r="ET371" s="184">
        <v>0</v>
      </c>
      <c r="EU371" s="184">
        <v>0</v>
      </c>
      <c r="EV371" s="184">
        <v>0</v>
      </c>
      <c r="EW371" s="184">
        <v>0</v>
      </c>
      <c r="EX371" s="184">
        <v>0</v>
      </c>
      <c r="EY371" s="184">
        <v>0</v>
      </c>
      <c r="EZ371" s="184">
        <v>0</v>
      </c>
      <c r="FA371" s="184">
        <v>0</v>
      </c>
      <c r="FB371" s="184">
        <v>0</v>
      </c>
      <c r="FC371" s="184">
        <v>0</v>
      </c>
      <c r="FD371" s="184">
        <v>0</v>
      </c>
      <c r="FE371" s="184"/>
      <c r="FF371" s="184">
        <f ca="1">SUM(OFFSET(ES371,,1):FE371)</f>
        <v>0</v>
      </c>
      <c r="FG371" s="185"/>
      <c r="FH371" s="184">
        <v>0</v>
      </c>
      <c r="FI371" s="184">
        <v>0</v>
      </c>
      <c r="FJ371" s="184">
        <v>0</v>
      </c>
      <c r="FK371" s="184">
        <v>0</v>
      </c>
      <c r="FL371" s="184">
        <v>0</v>
      </c>
      <c r="FM371" s="184">
        <v>0</v>
      </c>
      <c r="FN371" s="184">
        <v>0</v>
      </c>
      <c r="FO371" s="184">
        <v>0</v>
      </c>
      <c r="FP371" s="184">
        <v>0</v>
      </c>
      <c r="FQ371" s="184">
        <v>0</v>
      </c>
      <c r="FR371" s="184">
        <v>0</v>
      </c>
      <c r="FS371" s="184">
        <v>0</v>
      </c>
      <c r="FT371" s="184"/>
      <c r="FU371" s="184">
        <f ca="1">SUM(OFFSET(FH371,,1):FT371)</f>
        <v>0</v>
      </c>
      <c r="FV371" s="185"/>
      <c r="FW371" s="184">
        <v>0</v>
      </c>
      <c r="FX371" s="184">
        <v>0</v>
      </c>
      <c r="FY371" s="184">
        <v>0</v>
      </c>
      <c r="FZ371" s="184">
        <v>0</v>
      </c>
      <c r="GA371" s="184">
        <v>0</v>
      </c>
      <c r="GB371" s="184">
        <v>0</v>
      </c>
      <c r="GC371" s="184">
        <v>0</v>
      </c>
      <c r="GD371" s="184">
        <v>0</v>
      </c>
      <c r="GE371" s="184">
        <v>0</v>
      </c>
      <c r="GF371" s="184">
        <v>0</v>
      </c>
      <c r="GG371" s="184">
        <v>0</v>
      </c>
      <c r="GH371" s="184">
        <v>0</v>
      </c>
      <c r="GI371" s="184"/>
      <c r="GJ371" s="184">
        <f ca="1">SUM(OFFSET(FW371,,1):GI371)</f>
        <v>0</v>
      </c>
      <c r="GK371" s="185"/>
      <c r="GL371" s="184">
        <v>0</v>
      </c>
      <c r="GM371" s="184">
        <v>0</v>
      </c>
      <c r="GN371" s="184">
        <v>0</v>
      </c>
      <c r="GO371" s="184">
        <v>0</v>
      </c>
      <c r="GP371" s="184">
        <v>0</v>
      </c>
      <c r="GQ371" s="184">
        <v>0</v>
      </c>
      <c r="GR371" s="184">
        <v>0</v>
      </c>
      <c r="GS371" s="184">
        <v>0</v>
      </c>
      <c r="GT371" s="184">
        <v>0</v>
      </c>
      <c r="GU371" s="184">
        <v>0</v>
      </c>
      <c r="GV371" s="184">
        <v>0</v>
      </c>
      <c r="GW371" s="184">
        <v>0</v>
      </c>
      <c r="GX371" s="184"/>
      <c r="GY371" s="184">
        <f ca="1">SUM(OFFSET(GL371,,1):GX371)</f>
        <v>0</v>
      </c>
    </row>
    <row r="372" spans="1:207" s="137" customFormat="1" ht="12" hidden="1" customHeight="1">
      <c r="A372" s="172" t="str">
        <f t="shared" ca="1" si="522"/>
        <v>#hiderow</v>
      </c>
      <c r="B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61">
        <f t="shared" si="523"/>
        <v>2106</v>
      </c>
      <c r="V372" s="186">
        <v>2106</v>
      </c>
      <c r="W372" s="133"/>
      <c r="Y372" s="133"/>
      <c r="Z372" s="133"/>
      <c r="AA372" s="183">
        <f t="shared" si="524"/>
        <v>2106</v>
      </c>
      <c r="AB372" s="183" t="s">
        <v>433</v>
      </c>
      <c r="AC372" s="184"/>
      <c r="AD372" s="184">
        <v>0</v>
      </c>
      <c r="AE372" s="184">
        <v>0</v>
      </c>
      <c r="AF372" s="184">
        <v>0</v>
      </c>
      <c r="AG372" s="184">
        <v>0</v>
      </c>
      <c r="AH372" s="184">
        <v>0</v>
      </c>
      <c r="AI372" s="184">
        <v>0</v>
      </c>
      <c r="AJ372" s="184">
        <v>0</v>
      </c>
      <c r="AK372" s="184">
        <v>0</v>
      </c>
      <c r="AL372" s="184">
        <v>0</v>
      </c>
      <c r="AM372" s="184">
        <v>0</v>
      </c>
      <c r="AN372" s="184">
        <v>0</v>
      </c>
      <c r="AO372" s="184"/>
      <c r="AP372" s="184">
        <f ca="1">SUM(OFFSET(AC372,,1):AO372)</f>
        <v>0</v>
      </c>
      <c r="AQ372" s="185"/>
      <c r="AR372" s="184">
        <v>0</v>
      </c>
      <c r="AS372" s="184">
        <v>0</v>
      </c>
      <c r="AT372" s="184">
        <v>0</v>
      </c>
      <c r="AU372" s="184">
        <v>0</v>
      </c>
      <c r="AV372" s="184">
        <v>0</v>
      </c>
      <c r="AW372" s="184">
        <v>0</v>
      </c>
      <c r="AX372" s="184">
        <v>0</v>
      </c>
      <c r="AY372" s="184">
        <v>0</v>
      </c>
      <c r="AZ372" s="184">
        <v>0</v>
      </c>
      <c r="BA372" s="184">
        <v>0</v>
      </c>
      <c r="BB372" s="184">
        <v>0</v>
      </c>
      <c r="BC372" s="184">
        <v>0</v>
      </c>
      <c r="BD372" s="184"/>
      <c r="BE372" s="184">
        <f ca="1">SUM(OFFSET(AR372,,1):BD372)</f>
        <v>0</v>
      </c>
      <c r="BF372" s="185"/>
      <c r="BG372" s="184">
        <f t="shared" ca="1" si="525"/>
        <v>0</v>
      </c>
      <c r="BH372" s="184">
        <f t="shared" ca="1" si="525"/>
        <v>0</v>
      </c>
      <c r="BI372" s="184">
        <f t="shared" ca="1" si="525"/>
        <v>0</v>
      </c>
      <c r="BJ372" s="184">
        <f t="shared" ca="1" si="525"/>
        <v>0</v>
      </c>
      <c r="BK372" s="184">
        <f t="shared" ca="1" si="525"/>
        <v>0</v>
      </c>
      <c r="BL372" s="184">
        <f t="shared" ca="1" si="525"/>
        <v>0</v>
      </c>
      <c r="BM372" s="184">
        <f t="shared" ca="1" si="525"/>
        <v>0</v>
      </c>
      <c r="BN372" s="184">
        <f t="shared" ca="1" si="525"/>
        <v>0</v>
      </c>
      <c r="BO372" s="184">
        <f t="shared" ca="1" si="525"/>
        <v>0</v>
      </c>
      <c r="BP372" s="184">
        <f t="shared" ca="1" si="525"/>
        <v>0</v>
      </c>
      <c r="BQ372" s="184">
        <f t="shared" ca="1" si="525"/>
        <v>0</v>
      </c>
      <c r="BR372" s="184">
        <f t="shared" ca="1" si="525"/>
        <v>0</v>
      </c>
      <c r="BS372" s="184"/>
      <c r="BT372" s="184">
        <f ca="1">SUM(OFFSET(BG372,,1):BS372)</f>
        <v>0</v>
      </c>
      <c r="BU372" s="185"/>
      <c r="BV372" s="184">
        <v>0</v>
      </c>
      <c r="BW372" s="184">
        <v>0</v>
      </c>
      <c r="BX372" s="184">
        <v>0</v>
      </c>
      <c r="BY372" s="184">
        <v>0</v>
      </c>
      <c r="BZ372" s="184">
        <v>0</v>
      </c>
      <c r="CA372" s="184">
        <v>0</v>
      </c>
      <c r="CB372" s="184">
        <v>0</v>
      </c>
      <c r="CC372" s="184">
        <v>0</v>
      </c>
      <c r="CD372" s="184">
        <v>0</v>
      </c>
      <c r="CE372" s="184">
        <v>0</v>
      </c>
      <c r="CF372" s="184">
        <v>0</v>
      </c>
      <c r="CG372" s="184">
        <v>0</v>
      </c>
      <c r="CH372" s="184"/>
      <c r="CI372" s="184">
        <f ca="1">SUM(OFFSET(BV372,,1):CH372)</f>
        <v>0</v>
      </c>
      <c r="CJ372" s="185"/>
      <c r="CK372" s="184">
        <v>0</v>
      </c>
      <c r="CL372" s="184">
        <v>0</v>
      </c>
      <c r="CM372" s="184">
        <v>0</v>
      </c>
      <c r="CN372" s="184">
        <v>0</v>
      </c>
      <c r="CO372" s="184">
        <v>0</v>
      </c>
      <c r="CP372" s="184">
        <v>0</v>
      </c>
      <c r="CQ372" s="184">
        <v>0</v>
      </c>
      <c r="CR372" s="184">
        <v>0</v>
      </c>
      <c r="CS372" s="184">
        <v>0</v>
      </c>
      <c r="CT372" s="184">
        <v>0</v>
      </c>
      <c r="CU372" s="184">
        <v>0</v>
      </c>
      <c r="CV372" s="184">
        <v>0</v>
      </c>
      <c r="CW372" s="184"/>
      <c r="CX372" s="184">
        <f ca="1">SUM(OFFSET(CK372,,1):CW372)</f>
        <v>0</v>
      </c>
      <c r="CY372" s="185"/>
      <c r="CZ372" s="184">
        <v>0</v>
      </c>
      <c r="DA372" s="184">
        <v>0</v>
      </c>
      <c r="DB372" s="184">
        <v>0</v>
      </c>
      <c r="DC372" s="184">
        <v>0</v>
      </c>
      <c r="DD372" s="184">
        <v>0</v>
      </c>
      <c r="DE372" s="184">
        <v>0</v>
      </c>
      <c r="DF372" s="184">
        <v>0</v>
      </c>
      <c r="DG372" s="184">
        <v>0</v>
      </c>
      <c r="DH372" s="184">
        <v>0</v>
      </c>
      <c r="DI372" s="184">
        <v>0</v>
      </c>
      <c r="DJ372" s="184">
        <v>0</v>
      </c>
      <c r="DK372" s="184">
        <v>0</v>
      </c>
      <c r="DL372" s="184"/>
      <c r="DM372" s="184">
        <f ca="1">SUM(OFFSET(CZ372,,1):DL372)</f>
        <v>0</v>
      </c>
      <c r="DN372" s="185"/>
      <c r="DO372" s="184">
        <v>0</v>
      </c>
      <c r="DP372" s="184">
        <v>0</v>
      </c>
      <c r="DQ372" s="184">
        <v>0</v>
      </c>
      <c r="DR372" s="184">
        <v>0</v>
      </c>
      <c r="DS372" s="184">
        <v>0</v>
      </c>
      <c r="DT372" s="184">
        <v>0</v>
      </c>
      <c r="DU372" s="184">
        <v>0</v>
      </c>
      <c r="DV372" s="184">
        <v>0</v>
      </c>
      <c r="DW372" s="184">
        <v>0</v>
      </c>
      <c r="DX372" s="184">
        <v>0</v>
      </c>
      <c r="DY372" s="184">
        <v>0</v>
      </c>
      <c r="DZ372" s="184">
        <v>0</v>
      </c>
      <c r="EA372" s="184"/>
      <c r="EB372" s="184">
        <f ca="1">SUM(OFFSET(DO372,,1):EA372)</f>
        <v>0</v>
      </c>
      <c r="EC372" s="185"/>
      <c r="ED372" s="184">
        <v>0</v>
      </c>
      <c r="EE372" s="184">
        <v>0</v>
      </c>
      <c r="EF372" s="184">
        <v>0</v>
      </c>
      <c r="EG372" s="184">
        <v>0</v>
      </c>
      <c r="EH372" s="184">
        <v>0</v>
      </c>
      <c r="EI372" s="184">
        <v>0</v>
      </c>
      <c r="EJ372" s="184">
        <v>0</v>
      </c>
      <c r="EK372" s="184">
        <v>0</v>
      </c>
      <c r="EL372" s="184">
        <v>0</v>
      </c>
      <c r="EM372" s="184">
        <v>0</v>
      </c>
      <c r="EN372" s="184">
        <v>0</v>
      </c>
      <c r="EO372" s="184">
        <v>0</v>
      </c>
      <c r="EP372" s="184"/>
      <c r="EQ372" s="184">
        <f ca="1">SUM(OFFSET(ED372,,1):EP372)</f>
        <v>0</v>
      </c>
      <c r="ER372" s="185"/>
      <c r="ES372" s="184">
        <v>0</v>
      </c>
      <c r="ET372" s="184">
        <v>0</v>
      </c>
      <c r="EU372" s="184">
        <v>0</v>
      </c>
      <c r="EV372" s="184">
        <v>0</v>
      </c>
      <c r="EW372" s="184">
        <v>0</v>
      </c>
      <c r="EX372" s="184">
        <v>0</v>
      </c>
      <c r="EY372" s="184">
        <v>0</v>
      </c>
      <c r="EZ372" s="184">
        <v>0</v>
      </c>
      <c r="FA372" s="184">
        <v>0</v>
      </c>
      <c r="FB372" s="184">
        <v>0</v>
      </c>
      <c r="FC372" s="184">
        <v>0</v>
      </c>
      <c r="FD372" s="184">
        <v>0</v>
      </c>
      <c r="FE372" s="184"/>
      <c r="FF372" s="184">
        <f ca="1">SUM(OFFSET(ES372,,1):FE372)</f>
        <v>0</v>
      </c>
      <c r="FG372" s="185"/>
      <c r="FH372" s="184">
        <v>0</v>
      </c>
      <c r="FI372" s="184">
        <v>0</v>
      </c>
      <c r="FJ372" s="184">
        <v>0</v>
      </c>
      <c r="FK372" s="184">
        <v>0</v>
      </c>
      <c r="FL372" s="184">
        <v>0</v>
      </c>
      <c r="FM372" s="184">
        <v>0</v>
      </c>
      <c r="FN372" s="184">
        <v>0</v>
      </c>
      <c r="FO372" s="184">
        <v>0</v>
      </c>
      <c r="FP372" s="184">
        <v>0</v>
      </c>
      <c r="FQ372" s="184">
        <v>0</v>
      </c>
      <c r="FR372" s="184">
        <v>0</v>
      </c>
      <c r="FS372" s="184">
        <v>0</v>
      </c>
      <c r="FT372" s="184"/>
      <c r="FU372" s="184">
        <f ca="1">SUM(OFFSET(FH372,,1):FT372)</f>
        <v>0</v>
      </c>
      <c r="FV372" s="185"/>
      <c r="FW372" s="184">
        <v>0</v>
      </c>
      <c r="FX372" s="184">
        <v>0</v>
      </c>
      <c r="FY372" s="184">
        <v>0</v>
      </c>
      <c r="FZ372" s="184">
        <v>0</v>
      </c>
      <c r="GA372" s="184">
        <v>0</v>
      </c>
      <c r="GB372" s="184">
        <v>0</v>
      </c>
      <c r="GC372" s="184">
        <v>0</v>
      </c>
      <c r="GD372" s="184">
        <v>0</v>
      </c>
      <c r="GE372" s="184">
        <v>0</v>
      </c>
      <c r="GF372" s="184">
        <v>0</v>
      </c>
      <c r="GG372" s="184">
        <v>0</v>
      </c>
      <c r="GH372" s="184">
        <v>0</v>
      </c>
      <c r="GI372" s="184"/>
      <c r="GJ372" s="184">
        <f ca="1">SUM(OFFSET(FW372,,1):GI372)</f>
        <v>0</v>
      </c>
      <c r="GK372" s="185"/>
      <c r="GL372" s="184">
        <v>0</v>
      </c>
      <c r="GM372" s="184">
        <v>0</v>
      </c>
      <c r="GN372" s="184">
        <v>0</v>
      </c>
      <c r="GO372" s="184">
        <v>0</v>
      </c>
      <c r="GP372" s="184">
        <v>0</v>
      </c>
      <c r="GQ372" s="184">
        <v>0</v>
      </c>
      <c r="GR372" s="184">
        <v>0</v>
      </c>
      <c r="GS372" s="184">
        <v>0</v>
      </c>
      <c r="GT372" s="184">
        <v>0</v>
      </c>
      <c r="GU372" s="184">
        <v>0</v>
      </c>
      <c r="GV372" s="184">
        <v>0</v>
      </c>
      <c r="GW372" s="184">
        <v>0</v>
      </c>
      <c r="GX372" s="184"/>
      <c r="GY372" s="184">
        <f ca="1">SUM(OFFSET(GL372,,1):GX372)</f>
        <v>0</v>
      </c>
    </row>
    <row r="373" spans="1:207" s="137" customFormat="1" ht="12" hidden="1" customHeight="1">
      <c r="A373" s="172" t="str">
        <f t="shared" ca="1" si="522"/>
        <v>#hiderow</v>
      </c>
      <c r="B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61">
        <f t="shared" si="523"/>
        <v>2107</v>
      </c>
      <c r="V373" s="186">
        <v>2107</v>
      </c>
      <c r="W373" s="133"/>
      <c r="Y373" s="133"/>
      <c r="Z373" s="133"/>
      <c r="AA373" s="183">
        <f t="shared" si="524"/>
        <v>2107</v>
      </c>
      <c r="AB373" s="183" t="s">
        <v>434</v>
      </c>
      <c r="AC373" s="184"/>
      <c r="AD373" s="184">
        <v>0</v>
      </c>
      <c r="AE373" s="184">
        <v>0</v>
      </c>
      <c r="AF373" s="184">
        <v>0</v>
      </c>
      <c r="AG373" s="184">
        <v>0</v>
      </c>
      <c r="AH373" s="184">
        <v>0</v>
      </c>
      <c r="AI373" s="184">
        <v>0</v>
      </c>
      <c r="AJ373" s="184">
        <v>0</v>
      </c>
      <c r="AK373" s="184">
        <v>0</v>
      </c>
      <c r="AL373" s="184">
        <v>0</v>
      </c>
      <c r="AM373" s="184">
        <v>0</v>
      </c>
      <c r="AN373" s="184">
        <v>0</v>
      </c>
      <c r="AO373" s="184"/>
      <c r="AP373" s="184">
        <f ca="1">SUM(OFFSET(AC373,,1):AO373)</f>
        <v>0</v>
      </c>
      <c r="AQ373" s="185"/>
      <c r="AR373" s="184">
        <v>0</v>
      </c>
      <c r="AS373" s="184">
        <v>0</v>
      </c>
      <c r="AT373" s="184">
        <v>0</v>
      </c>
      <c r="AU373" s="184">
        <v>0</v>
      </c>
      <c r="AV373" s="184">
        <v>0</v>
      </c>
      <c r="AW373" s="184">
        <v>0</v>
      </c>
      <c r="AX373" s="184">
        <v>0</v>
      </c>
      <c r="AY373" s="184">
        <v>0</v>
      </c>
      <c r="AZ373" s="184">
        <v>0</v>
      </c>
      <c r="BA373" s="184">
        <v>0</v>
      </c>
      <c r="BB373" s="184">
        <v>0</v>
      </c>
      <c r="BC373" s="184">
        <v>0</v>
      </c>
      <c r="BD373" s="184"/>
      <c r="BE373" s="184">
        <f ca="1">SUM(OFFSET(AR373,,1):BD373)</f>
        <v>0</v>
      </c>
      <c r="BF373" s="185"/>
      <c r="BG373" s="184">
        <f t="shared" ca="1" si="525"/>
        <v>0</v>
      </c>
      <c r="BH373" s="184">
        <f t="shared" ca="1" si="525"/>
        <v>0</v>
      </c>
      <c r="BI373" s="184">
        <f t="shared" ca="1" si="525"/>
        <v>0</v>
      </c>
      <c r="BJ373" s="184">
        <f t="shared" ca="1" si="525"/>
        <v>0</v>
      </c>
      <c r="BK373" s="184">
        <f t="shared" ca="1" si="525"/>
        <v>0</v>
      </c>
      <c r="BL373" s="184">
        <f t="shared" ca="1" si="525"/>
        <v>0</v>
      </c>
      <c r="BM373" s="184">
        <f t="shared" ca="1" si="525"/>
        <v>0</v>
      </c>
      <c r="BN373" s="184">
        <f t="shared" ca="1" si="525"/>
        <v>0</v>
      </c>
      <c r="BO373" s="184">
        <f t="shared" ca="1" si="525"/>
        <v>0</v>
      </c>
      <c r="BP373" s="184">
        <f t="shared" ca="1" si="525"/>
        <v>0</v>
      </c>
      <c r="BQ373" s="184">
        <f t="shared" ca="1" si="525"/>
        <v>0</v>
      </c>
      <c r="BR373" s="184">
        <f t="shared" ca="1" si="525"/>
        <v>0</v>
      </c>
      <c r="BS373" s="184"/>
      <c r="BT373" s="184">
        <f ca="1">SUM(OFFSET(BG373,,1):BS373)</f>
        <v>0</v>
      </c>
      <c r="BU373" s="185"/>
      <c r="BV373" s="184">
        <v>0</v>
      </c>
      <c r="BW373" s="184">
        <v>0</v>
      </c>
      <c r="BX373" s="184">
        <v>0</v>
      </c>
      <c r="BY373" s="184">
        <v>0</v>
      </c>
      <c r="BZ373" s="184">
        <v>0</v>
      </c>
      <c r="CA373" s="184">
        <v>0</v>
      </c>
      <c r="CB373" s="184">
        <v>0</v>
      </c>
      <c r="CC373" s="184">
        <v>0</v>
      </c>
      <c r="CD373" s="184">
        <v>0</v>
      </c>
      <c r="CE373" s="184">
        <v>0</v>
      </c>
      <c r="CF373" s="184">
        <v>0</v>
      </c>
      <c r="CG373" s="184">
        <v>0</v>
      </c>
      <c r="CH373" s="184"/>
      <c r="CI373" s="184">
        <f ca="1">SUM(OFFSET(BV373,,1):CH373)</f>
        <v>0</v>
      </c>
      <c r="CJ373" s="185"/>
      <c r="CK373" s="184">
        <v>0</v>
      </c>
      <c r="CL373" s="184">
        <v>0</v>
      </c>
      <c r="CM373" s="184">
        <v>0</v>
      </c>
      <c r="CN373" s="184">
        <v>0</v>
      </c>
      <c r="CO373" s="184">
        <v>0</v>
      </c>
      <c r="CP373" s="184">
        <v>0</v>
      </c>
      <c r="CQ373" s="184">
        <v>0</v>
      </c>
      <c r="CR373" s="184">
        <v>0</v>
      </c>
      <c r="CS373" s="184">
        <v>0</v>
      </c>
      <c r="CT373" s="184">
        <v>0</v>
      </c>
      <c r="CU373" s="184">
        <v>0</v>
      </c>
      <c r="CV373" s="184">
        <v>0</v>
      </c>
      <c r="CW373" s="184"/>
      <c r="CX373" s="184">
        <f ca="1">SUM(OFFSET(CK373,,1):CW373)</f>
        <v>0</v>
      </c>
      <c r="CY373" s="185"/>
      <c r="CZ373" s="184">
        <v>0</v>
      </c>
      <c r="DA373" s="184">
        <v>0</v>
      </c>
      <c r="DB373" s="184">
        <v>0</v>
      </c>
      <c r="DC373" s="184">
        <v>0</v>
      </c>
      <c r="DD373" s="184">
        <v>0</v>
      </c>
      <c r="DE373" s="184">
        <v>0</v>
      </c>
      <c r="DF373" s="184">
        <v>0</v>
      </c>
      <c r="DG373" s="184">
        <v>0</v>
      </c>
      <c r="DH373" s="184">
        <v>0</v>
      </c>
      <c r="DI373" s="184">
        <v>0</v>
      </c>
      <c r="DJ373" s="184">
        <v>0</v>
      </c>
      <c r="DK373" s="184">
        <v>0</v>
      </c>
      <c r="DL373" s="184"/>
      <c r="DM373" s="184">
        <f ca="1">SUM(OFFSET(CZ373,,1):DL373)</f>
        <v>0</v>
      </c>
      <c r="DN373" s="185"/>
      <c r="DO373" s="184">
        <v>0</v>
      </c>
      <c r="DP373" s="184">
        <v>0</v>
      </c>
      <c r="DQ373" s="184">
        <v>0</v>
      </c>
      <c r="DR373" s="184">
        <v>0</v>
      </c>
      <c r="DS373" s="184">
        <v>0</v>
      </c>
      <c r="DT373" s="184">
        <v>0</v>
      </c>
      <c r="DU373" s="184">
        <v>0</v>
      </c>
      <c r="DV373" s="184">
        <v>0</v>
      </c>
      <c r="DW373" s="184">
        <v>0</v>
      </c>
      <c r="DX373" s="184">
        <v>0</v>
      </c>
      <c r="DY373" s="184">
        <v>0</v>
      </c>
      <c r="DZ373" s="184">
        <v>0</v>
      </c>
      <c r="EA373" s="184"/>
      <c r="EB373" s="184">
        <f ca="1">SUM(OFFSET(DO373,,1):EA373)</f>
        <v>0</v>
      </c>
      <c r="EC373" s="185"/>
      <c r="ED373" s="184">
        <v>0</v>
      </c>
      <c r="EE373" s="184">
        <v>0</v>
      </c>
      <c r="EF373" s="184">
        <v>0</v>
      </c>
      <c r="EG373" s="184">
        <v>0</v>
      </c>
      <c r="EH373" s="184">
        <v>0</v>
      </c>
      <c r="EI373" s="184">
        <v>0</v>
      </c>
      <c r="EJ373" s="184">
        <v>0</v>
      </c>
      <c r="EK373" s="184">
        <v>0</v>
      </c>
      <c r="EL373" s="184">
        <v>0</v>
      </c>
      <c r="EM373" s="184">
        <v>0</v>
      </c>
      <c r="EN373" s="184">
        <v>0</v>
      </c>
      <c r="EO373" s="184">
        <v>0</v>
      </c>
      <c r="EP373" s="184"/>
      <c r="EQ373" s="184">
        <f ca="1">SUM(OFFSET(ED373,,1):EP373)</f>
        <v>0</v>
      </c>
      <c r="ER373" s="185"/>
      <c r="ES373" s="184">
        <v>0</v>
      </c>
      <c r="ET373" s="184">
        <v>0</v>
      </c>
      <c r="EU373" s="184">
        <v>0</v>
      </c>
      <c r="EV373" s="184">
        <v>0</v>
      </c>
      <c r="EW373" s="184">
        <v>0</v>
      </c>
      <c r="EX373" s="184">
        <v>0</v>
      </c>
      <c r="EY373" s="184">
        <v>0</v>
      </c>
      <c r="EZ373" s="184">
        <v>0</v>
      </c>
      <c r="FA373" s="184">
        <v>0</v>
      </c>
      <c r="FB373" s="184">
        <v>0</v>
      </c>
      <c r="FC373" s="184">
        <v>0</v>
      </c>
      <c r="FD373" s="184">
        <v>0</v>
      </c>
      <c r="FE373" s="184"/>
      <c r="FF373" s="184">
        <f ca="1">SUM(OFFSET(ES373,,1):FE373)</f>
        <v>0</v>
      </c>
      <c r="FG373" s="185"/>
      <c r="FH373" s="184">
        <v>0</v>
      </c>
      <c r="FI373" s="184">
        <v>0</v>
      </c>
      <c r="FJ373" s="184">
        <v>0</v>
      </c>
      <c r="FK373" s="184">
        <v>0</v>
      </c>
      <c r="FL373" s="184">
        <v>0</v>
      </c>
      <c r="FM373" s="184">
        <v>0</v>
      </c>
      <c r="FN373" s="184">
        <v>0</v>
      </c>
      <c r="FO373" s="184">
        <v>0</v>
      </c>
      <c r="FP373" s="184">
        <v>0</v>
      </c>
      <c r="FQ373" s="184">
        <v>0</v>
      </c>
      <c r="FR373" s="184">
        <v>0</v>
      </c>
      <c r="FS373" s="184">
        <v>0</v>
      </c>
      <c r="FT373" s="184"/>
      <c r="FU373" s="184">
        <f ca="1">SUM(OFFSET(FH373,,1):FT373)</f>
        <v>0</v>
      </c>
      <c r="FV373" s="185"/>
      <c r="FW373" s="184">
        <v>0</v>
      </c>
      <c r="FX373" s="184">
        <v>0</v>
      </c>
      <c r="FY373" s="184">
        <v>0</v>
      </c>
      <c r="FZ373" s="184">
        <v>0</v>
      </c>
      <c r="GA373" s="184">
        <v>0</v>
      </c>
      <c r="GB373" s="184">
        <v>0</v>
      </c>
      <c r="GC373" s="184">
        <v>0</v>
      </c>
      <c r="GD373" s="184">
        <v>0</v>
      </c>
      <c r="GE373" s="184">
        <v>0</v>
      </c>
      <c r="GF373" s="184">
        <v>0</v>
      </c>
      <c r="GG373" s="184">
        <v>0</v>
      </c>
      <c r="GH373" s="184">
        <v>0</v>
      </c>
      <c r="GI373" s="184"/>
      <c r="GJ373" s="184">
        <f ca="1">SUM(OFFSET(FW373,,1):GI373)</f>
        <v>0</v>
      </c>
      <c r="GK373" s="185"/>
      <c r="GL373" s="184">
        <v>0</v>
      </c>
      <c r="GM373" s="184">
        <v>0</v>
      </c>
      <c r="GN373" s="184">
        <v>0</v>
      </c>
      <c r="GO373" s="184">
        <v>0</v>
      </c>
      <c r="GP373" s="184">
        <v>0</v>
      </c>
      <c r="GQ373" s="184">
        <v>0</v>
      </c>
      <c r="GR373" s="184">
        <v>0</v>
      </c>
      <c r="GS373" s="184">
        <v>0</v>
      </c>
      <c r="GT373" s="184">
        <v>0</v>
      </c>
      <c r="GU373" s="184">
        <v>0</v>
      </c>
      <c r="GV373" s="184">
        <v>0</v>
      </c>
      <c r="GW373" s="184">
        <v>0</v>
      </c>
      <c r="GX373" s="184"/>
      <c r="GY373" s="184">
        <f ca="1">SUM(OFFSET(GL373,,1):GX373)</f>
        <v>0</v>
      </c>
    </row>
    <row r="374" spans="1:207" s="137" customFormat="1" ht="12" hidden="1" customHeight="1">
      <c r="A374" s="172" t="str">
        <f t="shared" ca="1" si="522"/>
        <v>#hiderow</v>
      </c>
      <c r="B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61">
        <f t="shared" si="523"/>
        <v>2108</v>
      </c>
      <c r="V374" s="186">
        <v>2108</v>
      </c>
      <c r="W374" s="133"/>
      <c r="Y374" s="133"/>
      <c r="Z374" s="133"/>
      <c r="AA374" s="183">
        <f t="shared" si="524"/>
        <v>2108</v>
      </c>
      <c r="AB374" s="183" t="s">
        <v>435</v>
      </c>
      <c r="AC374" s="184"/>
      <c r="AD374" s="184">
        <v>0</v>
      </c>
      <c r="AE374" s="184">
        <v>0</v>
      </c>
      <c r="AF374" s="184">
        <v>0</v>
      </c>
      <c r="AG374" s="184">
        <v>0</v>
      </c>
      <c r="AH374" s="184">
        <v>0</v>
      </c>
      <c r="AI374" s="184">
        <v>0</v>
      </c>
      <c r="AJ374" s="184">
        <v>0</v>
      </c>
      <c r="AK374" s="184">
        <v>0</v>
      </c>
      <c r="AL374" s="184">
        <v>0</v>
      </c>
      <c r="AM374" s="184">
        <v>0</v>
      </c>
      <c r="AN374" s="184">
        <v>0</v>
      </c>
      <c r="AO374" s="184"/>
      <c r="AP374" s="184">
        <f ca="1">SUM(OFFSET(AC374,,1):AO374)</f>
        <v>0</v>
      </c>
      <c r="AQ374" s="185"/>
      <c r="AR374" s="184">
        <v>0</v>
      </c>
      <c r="AS374" s="184">
        <v>0</v>
      </c>
      <c r="AT374" s="184">
        <v>0</v>
      </c>
      <c r="AU374" s="184">
        <v>0</v>
      </c>
      <c r="AV374" s="184">
        <v>0</v>
      </c>
      <c r="AW374" s="184">
        <v>0</v>
      </c>
      <c r="AX374" s="184">
        <v>0</v>
      </c>
      <c r="AY374" s="184">
        <v>0</v>
      </c>
      <c r="AZ374" s="184">
        <v>0</v>
      </c>
      <c r="BA374" s="184">
        <v>0</v>
      </c>
      <c r="BB374" s="184">
        <v>0</v>
      </c>
      <c r="BC374" s="184">
        <v>0</v>
      </c>
      <c r="BD374" s="184"/>
      <c r="BE374" s="184">
        <f ca="1">SUM(OFFSET(AR374,,1):BD374)</f>
        <v>0</v>
      </c>
      <c r="BF374" s="185"/>
      <c r="BG374" s="184">
        <f t="shared" ca="1" si="525"/>
        <v>0</v>
      </c>
      <c r="BH374" s="184">
        <f t="shared" ca="1" si="525"/>
        <v>0</v>
      </c>
      <c r="BI374" s="184">
        <f t="shared" ca="1" si="525"/>
        <v>0</v>
      </c>
      <c r="BJ374" s="184">
        <f t="shared" ca="1" si="525"/>
        <v>0</v>
      </c>
      <c r="BK374" s="184">
        <f t="shared" ca="1" si="525"/>
        <v>0</v>
      </c>
      <c r="BL374" s="184">
        <f t="shared" ca="1" si="525"/>
        <v>0</v>
      </c>
      <c r="BM374" s="184">
        <f t="shared" ca="1" si="525"/>
        <v>0</v>
      </c>
      <c r="BN374" s="184">
        <f t="shared" ca="1" si="525"/>
        <v>0</v>
      </c>
      <c r="BO374" s="184">
        <f t="shared" ca="1" si="525"/>
        <v>0</v>
      </c>
      <c r="BP374" s="184">
        <f t="shared" ca="1" si="525"/>
        <v>0</v>
      </c>
      <c r="BQ374" s="184">
        <f t="shared" ca="1" si="525"/>
        <v>0</v>
      </c>
      <c r="BR374" s="184">
        <f t="shared" ca="1" si="525"/>
        <v>0</v>
      </c>
      <c r="BS374" s="184"/>
      <c r="BT374" s="184">
        <f ca="1">SUM(OFFSET(BG374,,1):BS374)</f>
        <v>0</v>
      </c>
      <c r="BU374" s="185"/>
      <c r="BV374" s="184">
        <v>0</v>
      </c>
      <c r="BW374" s="184">
        <v>0</v>
      </c>
      <c r="BX374" s="184">
        <v>0</v>
      </c>
      <c r="BY374" s="184">
        <v>0</v>
      </c>
      <c r="BZ374" s="184">
        <v>0</v>
      </c>
      <c r="CA374" s="184">
        <v>0</v>
      </c>
      <c r="CB374" s="184">
        <v>0</v>
      </c>
      <c r="CC374" s="184">
        <v>0</v>
      </c>
      <c r="CD374" s="184">
        <v>0</v>
      </c>
      <c r="CE374" s="184">
        <v>0</v>
      </c>
      <c r="CF374" s="184">
        <v>0</v>
      </c>
      <c r="CG374" s="184">
        <v>0</v>
      </c>
      <c r="CH374" s="184"/>
      <c r="CI374" s="184">
        <f ca="1">SUM(OFFSET(BV374,,1):CH374)</f>
        <v>0</v>
      </c>
      <c r="CJ374" s="185"/>
      <c r="CK374" s="184">
        <v>0</v>
      </c>
      <c r="CL374" s="184">
        <v>0</v>
      </c>
      <c r="CM374" s="184">
        <v>0</v>
      </c>
      <c r="CN374" s="184">
        <v>0</v>
      </c>
      <c r="CO374" s="184">
        <v>0</v>
      </c>
      <c r="CP374" s="184">
        <v>0</v>
      </c>
      <c r="CQ374" s="184">
        <v>0</v>
      </c>
      <c r="CR374" s="184">
        <v>0</v>
      </c>
      <c r="CS374" s="184">
        <v>0</v>
      </c>
      <c r="CT374" s="184">
        <v>0</v>
      </c>
      <c r="CU374" s="184">
        <v>0</v>
      </c>
      <c r="CV374" s="184">
        <v>0</v>
      </c>
      <c r="CW374" s="184"/>
      <c r="CX374" s="184">
        <f ca="1">SUM(OFFSET(CK374,,1):CW374)</f>
        <v>0</v>
      </c>
      <c r="CY374" s="185"/>
      <c r="CZ374" s="184">
        <v>0</v>
      </c>
      <c r="DA374" s="184">
        <v>0</v>
      </c>
      <c r="DB374" s="184">
        <v>0</v>
      </c>
      <c r="DC374" s="184">
        <v>0</v>
      </c>
      <c r="DD374" s="184">
        <v>0</v>
      </c>
      <c r="DE374" s="184">
        <v>0</v>
      </c>
      <c r="DF374" s="184">
        <v>0</v>
      </c>
      <c r="DG374" s="184">
        <v>0</v>
      </c>
      <c r="DH374" s="184">
        <v>0</v>
      </c>
      <c r="DI374" s="184">
        <v>0</v>
      </c>
      <c r="DJ374" s="184">
        <v>0</v>
      </c>
      <c r="DK374" s="184">
        <v>0</v>
      </c>
      <c r="DL374" s="184"/>
      <c r="DM374" s="184">
        <f ca="1">SUM(OFFSET(CZ374,,1):DL374)</f>
        <v>0</v>
      </c>
      <c r="DN374" s="185"/>
      <c r="DO374" s="184">
        <v>0</v>
      </c>
      <c r="DP374" s="184">
        <v>0</v>
      </c>
      <c r="DQ374" s="184">
        <v>0</v>
      </c>
      <c r="DR374" s="184">
        <v>0</v>
      </c>
      <c r="DS374" s="184">
        <v>0</v>
      </c>
      <c r="DT374" s="184">
        <v>0</v>
      </c>
      <c r="DU374" s="184">
        <v>0</v>
      </c>
      <c r="DV374" s="184">
        <v>0</v>
      </c>
      <c r="DW374" s="184">
        <v>0</v>
      </c>
      <c r="DX374" s="184">
        <v>0</v>
      </c>
      <c r="DY374" s="184">
        <v>0</v>
      </c>
      <c r="DZ374" s="184">
        <v>0</v>
      </c>
      <c r="EA374" s="184"/>
      <c r="EB374" s="184">
        <f ca="1">SUM(OFFSET(DO374,,1):EA374)</f>
        <v>0</v>
      </c>
      <c r="EC374" s="185"/>
      <c r="ED374" s="184">
        <v>0</v>
      </c>
      <c r="EE374" s="184">
        <v>0</v>
      </c>
      <c r="EF374" s="184">
        <v>0</v>
      </c>
      <c r="EG374" s="184">
        <v>0</v>
      </c>
      <c r="EH374" s="184">
        <v>0</v>
      </c>
      <c r="EI374" s="184">
        <v>0</v>
      </c>
      <c r="EJ374" s="184">
        <v>0</v>
      </c>
      <c r="EK374" s="184">
        <v>0</v>
      </c>
      <c r="EL374" s="184">
        <v>0</v>
      </c>
      <c r="EM374" s="184">
        <v>0</v>
      </c>
      <c r="EN374" s="184">
        <v>0</v>
      </c>
      <c r="EO374" s="184">
        <v>0</v>
      </c>
      <c r="EP374" s="184"/>
      <c r="EQ374" s="184">
        <f ca="1">SUM(OFFSET(ED374,,1):EP374)</f>
        <v>0</v>
      </c>
      <c r="ER374" s="185"/>
      <c r="ES374" s="184">
        <v>0</v>
      </c>
      <c r="ET374" s="184">
        <v>0</v>
      </c>
      <c r="EU374" s="184">
        <v>0</v>
      </c>
      <c r="EV374" s="184">
        <v>0</v>
      </c>
      <c r="EW374" s="184">
        <v>0</v>
      </c>
      <c r="EX374" s="184">
        <v>0</v>
      </c>
      <c r="EY374" s="184">
        <v>0</v>
      </c>
      <c r="EZ374" s="184">
        <v>0</v>
      </c>
      <c r="FA374" s="184">
        <v>0</v>
      </c>
      <c r="FB374" s="184">
        <v>0</v>
      </c>
      <c r="FC374" s="184">
        <v>0</v>
      </c>
      <c r="FD374" s="184">
        <v>0</v>
      </c>
      <c r="FE374" s="184"/>
      <c r="FF374" s="184">
        <f ca="1">SUM(OFFSET(ES374,,1):FE374)</f>
        <v>0</v>
      </c>
      <c r="FG374" s="185"/>
      <c r="FH374" s="184">
        <v>0</v>
      </c>
      <c r="FI374" s="184">
        <v>0</v>
      </c>
      <c r="FJ374" s="184">
        <v>0</v>
      </c>
      <c r="FK374" s="184">
        <v>0</v>
      </c>
      <c r="FL374" s="184">
        <v>0</v>
      </c>
      <c r="FM374" s="184">
        <v>0</v>
      </c>
      <c r="FN374" s="184">
        <v>0</v>
      </c>
      <c r="FO374" s="184">
        <v>0</v>
      </c>
      <c r="FP374" s="184">
        <v>0</v>
      </c>
      <c r="FQ374" s="184">
        <v>0</v>
      </c>
      <c r="FR374" s="184">
        <v>0</v>
      </c>
      <c r="FS374" s="184">
        <v>0</v>
      </c>
      <c r="FT374" s="184"/>
      <c r="FU374" s="184">
        <f ca="1">SUM(OFFSET(FH374,,1):FT374)</f>
        <v>0</v>
      </c>
      <c r="FV374" s="185"/>
      <c r="FW374" s="184">
        <v>0</v>
      </c>
      <c r="FX374" s="184">
        <v>0</v>
      </c>
      <c r="FY374" s="184">
        <v>0</v>
      </c>
      <c r="FZ374" s="184">
        <v>0</v>
      </c>
      <c r="GA374" s="184">
        <v>0</v>
      </c>
      <c r="GB374" s="184">
        <v>0</v>
      </c>
      <c r="GC374" s="184">
        <v>0</v>
      </c>
      <c r="GD374" s="184">
        <v>0</v>
      </c>
      <c r="GE374" s="184">
        <v>0</v>
      </c>
      <c r="GF374" s="184">
        <v>0</v>
      </c>
      <c r="GG374" s="184">
        <v>0</v>
      </c>
      <c r="GH374" s="184">
        <v>0</v>
      </c>
      <c r="GI374" s="184"/>
      <c r="GJ374" s="184">
        <f ca="1">SUM(OFFSET(FW374,,1):GI374)</f>
        <v>0</v>
      </c>
      <c r="GK374" s="185"/>
      <c r="GL374" s="184">
        <v>0</v>
      </c>
      <c r="GM374" s="184">
        <v>0</v>
      </c>
      <c r="GN374" s="184">
        <v>0</v>
      </c>
      <c r="GO374" s="184">
        <v>0</v>
      </c>
      <c r="GP374" s="184">
        <v>0</v>
      </c>
      <c r="GQ374" s="184">
        <v>0</v>
      </c>
      <c r="GR374" s="184">
        <v>0</v>
      </c>
      <c r="GS374" s="184">
        <v>0</v>
      </c>
      <c r="GT374" s="184">
        <v>0</v>
      </c>
      <c r="GU374" s="184">
        <v>0</v>
      </c>
      <c r="GV374" s="184">
        <v>0</v>
      </c>
      <c r="GW374" s="184">
        <v>0</v>
      </c>
      <c r="GX374" s="184"/>
      <c r="GY374" s="184">
        <f ca="1">SUM(OFFSET(GL374,,1):GX374)</f>
        <v>0</v>
      </c>
    </row>
    <row r="375" spans="1:207" s="137" customFormat="1" ht="12" hidden="1" customHeight="1">
      <c r="A375" s="172" t="str">
        <f t="shared" ca="1" si="522"/>
        <v>#hiderow</v>
      </c>
      <c r="B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61">
        <f t="shared" si="523"/>
        <v>2109</v>
      </c>
      <c r="V375" s="186">
        <v>2109</v>
      </c>
      <c r="W375" s="133"/>
      <c r="Y375" s="133"/>
      <c r="Z375" s="133"/>
      <c r="AA375" s="183">
        <f t="shared" si="524"/>
        <v>2109</v>
      </c>
      <c r="AB375" s="183" t="s">
        <v>436</v>
      </c>
      <c r="AC375" s="184"/>
      <c r="AD375" s="184">
        <v>0</v>
      </c>
      <c r="AE375" s="184">
        <v>0</v>
      </c>
      <c r="AF375" s="184">
        <v>0</v>
      </c>
      <c r="AG375" s="184">
        <v>0</v>
      </c>
      <c r="AH375" s="184">
        <v>0</v>
      </c>
      <c r="AI375" s="184">
        <v>0</v>
      </c>
      <c r="AJ375" s="184">
        <v>0</v>
      </c>
      <c r="AK375" s="184">
        <v>0</v>
      </c>
      <c r="AL375" s="184">
        <v>0</v>
      </c>
      <c r="AM375" s="184">
        <v>0</v>
      </c>
      <c r="AN375" s="184">
        <v>0</v>
      </c>
      <c r="AO375" s="184"/>
      <c r="AP375" s="184">
        <f ca="1">SUM(OFFSET(AC375,,1):AO375)</f>
        <v>0</v>
      </c>
      <c r="AQ375" s="185"/>
      <c r="AR375" s="184">
        <v>0</v>
      </c>
      <c r="AS375" s="184">
        <v>0</v>
      </c>
      <c r="AT375" s="184">
        <v>0</v>
      </c>
      <c r="AU375" s="184">
        <v>0</v>
      </c>
      <c r="AV375" s="184">
        <v>0</v>
      </c>
      <c r="AW375" s="184">
        <v>0</v>
      </c>
      <c r="AX375" s="184">
        <v>0</v>
      </c>
      <c r="AY375" s="184">
        <v>0</v>
      </c>
      <c r="AZ375" s="184">
        <v>0</v>
      </c>
      <c r="BA375" s="184">
        <v>0</v>
      </c>
      <c r="BB375" s="184">
        <v>0</v>
      </c>
      <c r="BC375" s="184">
        <v>0</v>
      </c>
      <c r="BD375" s="184"/>
      <c r="BE375" s="184">
        <f ca="1">SUM(OFFSET(AR375,,1):BD375)</f>
        <v>0</v>
      </c>
      <c r="BF375" s="185"/>
      <c r="BG375" s="184">
        <f t="shared" ca="1" si="525"/>
        <v>0</v>
      </c>
      <c r="BH375" s="184">
        <f t="shared" ca="1" si="525"/>
        <v>0</v>
      </c>
      <c r="BI375" s="184">
        <f t="shared" ca="1" si="525"/>
        <v>0</v>
      </c>
      <c r="BJ375" s="184">
        <f t="shared" ca="1" si="525"/>
        <v>0</v>
      </c>
      <c r="BK375" s="184">
        <f t="shared" ca="1" si="525"/>
        <v>0</v>
      </c>
      <c r="BL375" s="184">
        <f t="shared" ca="1" si="525"/>
        <v>0</v>
      </c>
      <c r="BM375" s="184">
        <f t="shared" ca="1" si="525"/>
        <v>0</v>
      </c>
      <c r="BN375" s="184">
        <f t="shared" ca="1" si="525"/>
        <v>0</v>
      </c>
      <c r="BO375" s="184">
        <f t="shared" ca="1" si="525"/>
        <v>0</v>
      </c>
      <c r="BP375" s="184">
        <f t="shared" ca="1" si="525"/>
        <v>0</v>
      </c>
      <c r="BQ375" s="184">
        <f t="shared" ca="1" si="525"/>
        <v>0</v>
      </c>
      <c r="BR375" s="184">
        <f t="shared" ca="1" si="525"/>
        <v>0</v>
      </c>
      <c r="BS375" s="184"/>
      <c r="BT375" s="184">
        <f ca="1">SUM(OFFSET(BG375,,1):BS375)</f>
        <v>0</v>
      </c>
      <c r="BU375" s="185"/>
      <c r="BV375" s="184">
        <v>0</v>
      </c>
      <c r="BW375" s="184">
        <v>0</v>
      </c>
      <c r="BX375" s="184">
        <v>0</v>
      </c>
      <c r="BY375" s="184">
        <v>0</v>
      </c>
      <c r="BZ375" s="184">
        <v>0</v>
      </c>
      <c r="CA375" s="184">
        <v>0</v>
      </c>
      <c r="CB375" s="184">
        <v>0</v>
      </c>
      <c r="CC375" s="184">
        <v>0</v>
      </c>
      <c r="CD375" s="184">
        <v>0</v>
      </c>
      <c r="CE375" s="184">
        <v>0</v>
      </c>
      <c r="CF375" s="184">
        <v>0</v>
      </c>
      <c r="CG375" s="184">
        <v>0</v>
      </c>
      <c r="CH375" s="184"/>
      <c r="CI375" s="184">
        <f ca="1">SUM(OFFSET(BV375,,1):CH375)</f>
        <v>0</v>
      </c>
      <c r="CJ375" s="185"/>
      <c r="CK375" s="184">
        <v>0</v>
      </c>
      <c r="CL375" s="184">
        <v>0</v>
      </c>
      <c r="CM375" s="184">
        <v>0</v>
      </c>
      <c r="CN375" s="184">
        <v>0</v>
      </c>
      <c r="CO375" s="184">
        <v>0</v>
      </c>
      <c r="CP375" s="184">
        <v>0</v>
      </c>
      <c r="CQ375" s="184">
        <v>0</v>
      </c>
      <c r="CR375" s="184">
        <v>0</v>
      </c>
      <c r="CS375" s="184">
        <v>0</v>
      </c>
      <c r="CT375" s="184">
        <v>0</v>
      </c>
      <c r="CU375" s="184">
        <v>0</v>
      </c>
      <c r="CV375" s="184">
        <v>0</v>
      </c>
      <c r="CW375" s="184"/>
      <c r="CX375" s="184">
        <f ca="1">SUM(OFFSET(CK375,,1):CW375)</f>
        <v>0</v>
      </c>
      <c r="CY375" s="185"/>
      <c r="CZ375" s="184">
        <v>0</v>
      </c>
      <c r="DA375" s="184">
        <v>0</v>
      </c>
      <c r="DB375" s="184">
        <v>0</v>
      </c>
      <c r="DC375" s="184">
        <v>0</v>
      </c>
      <c r="DD375" s="184">
        <v>0</v>
      </c>
      <c r="DE375" s="184">
        <v>0</v>
      </c>
      <c r="DF375" s="184">
        <v>0</v>
      </c>
      <c r="DG375" s="184">
        <v>0</v>
      </c>
      <c r="DH375" s="184">
        <v>0</v>
      </c>
      <c r="DI375" s="184">
        <v>0</v>
      </c>
      <c r="DJ375" s="184">
        <v>0</v>
      </c>
      <c r="DK375" s="184">
        <v>0</v>
      </c>
      <c r="DL375" s="184"/>
      <c r="DM375" s="184">
        <f ca="1">SUM(OFFSET(CZ375,,1):DL375)</f>
        <v>0</v>
      </c>
      <c r="DN375" s="185"/>
      <c r="DO375" s="184">
        <v>0</v>
      </c>
      <c r="DP375" s="184">
        <v>0</v>
      </c>
      <c r="DQ375" s="184">
        <v>0</v>
      </c>
      <c r="DR375" s="184">
        <v>0</v>
      </c>
      <c r="DS375" s="184">
        <v>0</v>
      </c>
      <c r="DT375" s="184">
        <v>0</v>
      </c>
      <c r="DU375" s="184">
        <v>0</v>
      </c>
      <c r="DV375" s="184">
        <v>0</v>
      </c>
      <c r="DW375" s="184">
        <v>0</v>
      </c>
      <c r="DX375" s="184">
        <v>0</v>
      </c>
      <c r="DY375" s="184">
        <v>0</v>
      </c>
      <c r="DZ375" s="184">
        <v>0</v>
      </c>
      <c r="EA375" s="184"/>
      <c r="EB375" s="184">
        <f ca="1">SUM(OFFSET(DO375,,1):EA375)</f>
        <v>0</v>
      </c>
      <c r="EC375" s="185"/>
      <c r="ED375" s="184">
        <v>0</v>
      </c>
      <c r="EE375" s="184">
        <v>0</v>
      </c>
      <c r="EF375" s="184">
        <v>0</v>
      </c>
      <c r="EG375" s="184">
        <v>0</v>
      </c>
      <c r="EH375" s="184">
        <v>0</v>
      </c>
      <c r="EI375" s="184">
        <v>0</v>
      </c>
      <c r="EJ375" s="184">
        <v>0</v>
      </c>
      <c r="EK375" s="184">
        <v>0</v>
      </c>
      <c r="EL375" s="184">
        <v>0</v>
      </c>
      <c r="EM375" s="184">
        <v>0</v>
      </c>
      <c r="EN375" s="184">
        <v>0</v>
      </c>
      <c r="EO375" s="184">
        <v>0</v>
      </c>
      <c r="EP375" s="184"/>
      <c r="EQ375" s="184">
        <f ca="1">SUM(OFFSET(ED375,,1):EP375)</f>
        <v>0</v>
      </c>
      <c r="ER375" s="185"/>
      <c r="ES375" s="184">
        <v>0</v>
      </c>
      <c r="ET375" s="184">
        <v>0</v>
      </c>
      <c r="EU375" s="184">
        <v>0</v>
      </c>
      <c r="EV375" s="184">
        <v>0</v>
      </c>
      <c r="EW375" s="184">
        <v>0</v>
      </c>
      <c r="EX375" s="184">
        <v>0</v>
      </c>
      <c r="EY375" s="184">
        <v>0</v>
      </c>
      <c r="EZ375" s="184">
        <v>0</v>
      </c>
      <c r="FA375" s="184">
        <v>0</v>
      </c>
      <c r="FB375" s="184">
        <v>0</v>
      </c>
      <c r="FC375" s="184">
        <v>0</v>
      </c>
      <c r="FD375" s="184">
        <v>0</v>
      </c>
      <c r="FE375" s="184"/>
      <c r="FF375" s="184">
        <f ca="1">SUM(OFFSET(ES375,,1):FE375)</f>
        <v>0</v>
      </c>
      <c r="FG375" s="185"/>
      <c r="FH375" s="184">
        <v>0</v>
      </c>
      <c r="FI375" s="184">
        <v>0</v>
      </c>
      <c r="FJ375" s="184">
        <v>0</v>
      </c>
      <c r="FK375" s="184">
        <v>0</v>
      </c>
      <c r="FL375" s="184">
        <v>0</v>
      </c>
      <c r="FM375" s="184">
        <v>0</v>
      </c>
      <c r="FN375" s="184">
        <v>0</v>
      </c>
      <c r="FO375" s="184">
        <v>0</v>
      </c>
      <c r="FP375" s="184">
        <v>0</v>
      </c>
      <c r="FQ375" s="184">
        <v>0</v>
      </c>
      <c r="FR375" s="184">
        <v>0</v>
      </c>
      <c r="FS375" s="184">
        <v>0</v>
      </c>
      <c r="FT375" s="184"/>
      <c r="FU375" s="184">
        <f ca="1">SUM(OFFSET(FH375,,1):FT375)</f>
        <v>0</v>
      </c>
      <c r="FV375" s="185"/>
      <c r="FW375" s="184">
        <v>0</v>
      </c>
      <c r="FX375" s="184">
        <v>0</v>
      </c>
      <c r="FY375" s="184">
        <v>0</v>
      </c>
      <c r="FZ375" s="184">
        <v>0</v>
      </c>
      <c r="GA375" s="184">
        <v>0</v>
      </c>
      <c r="GB375" s="184">
        <v>0</v>
      </c>
      <c r="GC375" s="184">
        <v>0</v>
      </c>
      <c r="GD375" s="184">
        <v>0</v>
      </c>
      <c r="GE375" s="184">
        <v>0</v>
      </c>
      <c r="GF375" s="184">
        <v>0</v>
      </c>
      <c r="GG375" s="184">
        <v>0</v>
      </c>
      <c r="GH375" s="184">
        <v>0</v>
      </c>
      <c r="GI375" s="184"/>
      <c r="GJ375" s="184">
        <f ca="1">SUM(OFFSET(FW375,,1):GI375)</f>
        <v>0</v>
      </c>
      <c r="GK375" s="185"/>
      <c r="GL375" s="184">
        <v>0</v>
      </c>
      <c r="GM375" s="184">
        <v>0</v>
      </c>
      <c r="GN375" s="184">
        <v>0</v>
      </c>
      <c r="GO375" s="184">
        <v>0</v>
      </c>
      <c r="GP375" s="184">
        <v>0</v>
      </c>
      <c r="GQ375" s="184">
        <v>0</v>
      </c>
      <c r="GR375" s="184">
        <v>0</v>
      </c>
      <c r="GS375" s="184">
        <v>0</v>
      </c>
      <c r="GT375" s="184">
        <v>0</v>
      </c>
      <c r="GU375" s="184">
        <v>0</v>
      </c>
      <c r="GV375" s="184">
        <v>0</v>
      </c>
      <c r="GW375" s="184">
        <v>0</v>
      </c>
      <c r="GX375" s="184"/>
      <c r="GY375" s="184">
        <f ca="1">SUM(OFFSET(GL375,,1):GX375)</f>
        <v>0</v>
      </c>
    </row>
    <row r="376" spans="1:207" s="137" customFormat="1" ht="12" hidden="1" customHeight="1">
      <c r="A376" s="172" t="str">
        <f t="shared" ca="1" si="522"/>
        <v>#hiderow</v>
      </c>
      <c r="B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61">
        <f t="shared" si="523"/>
        <v>2200</v>
      </c>
      <c r="V376" s="186">
        <v>2200</v>
      </c>
      <c r="W376" s="133"/>
      <c r="Y376" s="133"/>
      <c r="Z376" s="133"/>
      <c r="AA376" s="183">
        <f t="shared" si="524"/>
        <v>2200</v>
      </c>
      <c r="AB376" s="183" t="s">
        <v>437</v>
      </c>
      <c r="AC376" s="184"/>
      <c r="AD376" s="184">
        <v>0</v>
      </c>
      <c r="AE376" s="184">
        <v>0</v>
      </c>
      <c r="AF376" s="184">
        <v>0</v>
      </c>
      <c r="AG376" s="184">
        <v>0</v>
      </c>
      <c r="AH376" s="184">
        <v>0</v>
      </c>
      <c r="AI376" s="184">
        <v>0</v>
      </c>
      <c r="AJ376" s="184">
        <v>0</v>
      </c>
      <c r="AK376" s="184">
        <v>0</v>
      </c>
      <c r="AL376" s="184">
        <v>0</v>
      </c>
      <c r="AM376" s="184">
        <v>0</v>
      </c>
      <c r="AN376" s="184">
        <v>0</v>
      </c>
      <c r="AO376" s="184"/>
      <c r="AP376" s="184">
        <f ca="1">SUM(OFFSET(AC376,,1):AO376)</f>
        <v>0</v>
      </c>
      <c r="AQ376" s="185"/>
      <c r="AR376" s="184">
        <v>0</v>
      </c>
      <c r="AS376" s="184">
        <v>0</v>
      </c>
      <c r="AT376" s="184">
        <v>0</v>
      </c>
      <c r="AU376" s="184">
        <v>0</v>
      </c>
      <c r="AV376" s="184">
        <v>0</v>
      </c>
      <c r="AW376" s="184">
        <v>0</v>
      </c>
      <c r="AX376" s="184">
        <v>0</v>
      </c>
      <c r="AY376" s="184">
        <v>0</v>
      </c>
      <c r="AZ376" s="184">
        <v>0</v>
      </c>
      <c r="BA376" s="184">
        <v>0</v>
      </c>
      <c r="BB376" s="184">
        <v>0</v>
      </c>
      <c r="BC376" s="184">
        <v>0</v>
      </c>
      <c r="BD376" s="184"/>
      <c r="BE376" s="184">
        <f ca="1">SUM(OFFSET(AR376,,1):BD376)</f>
        <v>0</v>
      </c>
      <c r="BF376" s="185"/>
      <c r="BG376" s="184">
        <f t="shared" ref="BG376:BR385" ca="1" si="526">OFFSET($AC376,,COLUMN()-COLUMN($BG376))-OFFSET($AR376,,COLUMN()-COLUMN($BG376))</f>
        <v>0</v>
      </c>
      <c r="BH376" s="184">
        <f t="shared" ca="1" si="526"/>
        <v>0</v>
      </c>
      <c r="BI376" s="184">
        <f t="shared" ca="1" si="526"/>
        <v>0</v>
      </c>
      <c r="BJ376" s="184">
        <f t="shared" ca="1" si="526"/>
        <v>0</v>
      </c>
      <c r="BK376" s="184">
        <f t="shared" ca="1" si="526"/>
        <v>0</v>
      </c>
      <c r="BL376" s="184">
        <f t="shared" ca="1" si="526"/>
        <v>0</v>
      </c>
      <c r="BM376" s="184">
        <f t="shared" ca="1" si="526"/>
        <v>0</v>
      </c>
      <c r="BN376" s="184">
        <f t="shared" ca="1" si="526"/>
        <v>0</v>
      </c>
      <c r="BO376" s="184">
        <f t="shared" ca="1" si="526"/>
        <v>0</v>
      </c>
      <c r="BP376" s="184">
        <f t="shared" ca="1" si="526"/>
        <v>0</v>
      </c>
      <c r="BQ376" s="184">
        <f t="shared" ca="1" si="526"/>
        <v>0</v>
      </c>
      <c r="BR376" s="184">
        <f t="shared" ca="1" si="526"/>
        <v>0</v>
      </c>
      <c r="BS376" s="184"/>
      <c r="BT376" s="184">
        <f ca="1">SUM(OFFSET(BG376,,1):BS376)</f>
        <v>0</v>
      </c>
      <c r="BU376" s="185"/>
      <c r="BV376" s="184">
        <v>0</v>
      </c>
      <c r="BW376" s="184">
        <v>0</v>
      </c>
      <c r="BX376" s="184">
        <v>0</v>
      </c>
      <c r="BY376" s="184">
        <v>0</v>
      </c>
      <c r="BZ376" s="184">
        <v>0</v>
      </c>
      <c r="CA376" s="184">
        <v>0</v>
      </c>
      <c r="CB376" s="184">
        <v>0</v>
      </c>
      <c r="CC376" s="184">
        <v>0</v>
      </c>
      <c r="CD376" s="184">
        <v>0</v>
      </c>
      <c r="CE376" s="184">
        <v>0</v>
      </c>
      <c r="CF376" s="184">
        <v>0</v>
      </c>
      <c r="CG376" s="184">
        <v>0</v>
      </c>
      <c r="CH376" s="184"/>
      <c r="CI376" s="184">
        <f ca="1">SUM(OFFSET(BV376,,1):CH376)</f>
        <v>0</v>
      </c>
      <c r="CJ376" s="185"/>
      <c r="CK376" s="184">
        <v>0</v>
      </c>
      <c r="CL376" s="184">
        <v>0</v>
      </c>
      <c r="CM376" s="184">
        <v>0</v>
      </c>
      <c r="CN376" s="184">
        <v>0</v>
      </c>
      <c r="CO376" s="184">
        <v>0</v>
      </c>
      <c r="CP376" s="184">
        <v>0</v>
      </c>
      <c r="CQ376" s="184">
        <v>0</v>
      </c>
      <c r="CR376" s="184">
        <v>0</v>
      </c>
      <c r="CS376" s="184">
        <v>0</v>
      </c>
      <c r="CT376" s="184">
        <v>0</v>
      </c>
      <c r="CU376" s="184">
        <v>0</v>
      </c>
      <c r="CV376" s="184">
        <v>0</v>
      </c>
      <c r="CW376" s="184"/>
      <c r="CX376" s="184">
        <f ca="1">SUM(OFFSET(CK376,,1):CW376)</f>
        <v>0</v>
      </c>
      <c r="CY376" s="185"/>
      <c r="CZ376" s="184">
        <v>0</v>
      </c>
      <c r="DA376" s="184">
        <v>0</v>
      </c>
      <c r="DB376" s="184">
        <v>0</v>
      </c>
      <c r="DC376" s="184">
        <v>0</v>
      </c>
      <c r="DD376" s="184">
        <v>0</v>
      </c>
      <c r="DE376" s="184">
        <v>0</v>
      </c>
      <c r="DF376" s="184">
        <v>0</v>
      </c>
      <c r="DG376" s="184">
        <v>0</v>
      </c>
      <c r="DH376" s="184">
        <v>0</v>
      </c>
      <c r="DI376" s="184">
        <v>0</v>
      </c>
      <c r="DJ376" s="184">
        <v>0</v>
      </c>
      <c r="DK376" s="184">
        <v>0</v>
      </c>
      <c r="DL376" s="184"/>
      <c r="DM376" s="184">
        <f ca="1">SUM(OFFSET(CZ376,,1):DL376)</f>
        <v>0</v>
      </c>
      <c r="DN376" s="185"/>
      <c r="DO376" s="184">
        <v>0</v>
      </c>
      <c r="DP376" s="184">
        <v>0</v>
      </c>
      <c r="DQ376" s="184">
        <v>0</v>
      </c>
      <c r="DR376" s="184">
        <v>0</v>
      </c>
      <c r="DS376" s="184">
        <v>0</v>
      </c>
      <c r="DT376" s="184">
        <v>0</v>
      </c>
      <c r="DU376" s="184">
        <v>0</v>
      </c>
      <c r="DV376" s="184">
        <v>0</v>
      </c>
      <c r="DW376" s="184">
        <v>0</v>
      </c>
      <c r="DX376" s="184">
        <v>0</v>
      </c>
      <c r="DY376" s="184">
        <v>0</v>
      </c>
      <c r="DZ376" s="184">
        <v>0</v>
      </c>
      <c r="EA376" s="184"/>
      <c r="EB376" s="184">
        <f ca="1">SUM(OFFSET(DO376,,1):EA376)</f>
        <v>0</v>
      </c>
      <c r="EC376" s="185"/>
      <c r="ED376" s="184">
        <v>0</v>
      </c>
      <c r="EE376" s="184">
        <v>0</v>
      </c>
      <c r="EF376" s="184">
        <v>0</v>
      </c>
      <c r="EG376" s="184">
        <v>0</v>
      </c>
      <c r="EH376" s="184">
        <v>0</v>
      </c>
      <c r="EI376" s="184">
        <v>0</v>
      </c>
      <c r="EJ376" s="184">
        <v>0</v>
      </c>
      <c r="EK376" s="184">
        <v>0</v>
      </c>
      <c r="EL376" s="184">
        <v>0</v>
      </c>
      <c r="EM376" s="184">
        <v>0</v>
      </c>
      <c r="EN376" s="184">
        <v>0</v>
      </c>
      <c r="EO376" s="184">
        <v>0</v>
      </c>
      <c r="EP376" s="184"/>
      <c r="EQ376" s="184">
        <f ca="1">SUM(OFFSET(ED376,,1):EP376)</f>
        <v>0</v>
      </c>
      <c r="ER376" s="185"/>
      <c r="ES376" s="184">
        <v>0</v>
      </c>
      <c r="ET376" s="184">
        <v>0</v>
      </c>
      <c r="EU376" s="184">
        <v>0</v>
      </c>
      <c r="EV376" s="184">
        <v>0</v>
      </c>
      <c r="EW376" s="184">
        <v>0</v>
      </c>
      <c r="EX376" s="184">
        <v>0</v>
      </c>
      <c r="EY376" s="184">
        <v>0</v>
      </c>
      <c r="EZ376" s="184">
        <v>0</v>
      </c>
      <c r="FA376" s="184">
        <v>0</v>
      </c>
      <c r="FB376" s="184">
        <v>0</v>
      </c>
      <c r="FC376" s="184">
        <v>0</v>
      </c>
      <c r="FD376" s="184">
        <v>0</v>
      </c>
      <c r="FE376" s="184"/>
      <c r="FF376" s="184">
        <f ca="1">SUM(OFFSET(ES376,,1):FE376)</f>
        <v>0</v>
      </c>
      <c r="FG376" s="185"/>
      <c r="FH376" s="184">
        <v>0</v>
      </c>
      <c r="FI376" s="184">
        <v>0</v>
      </c>
      <c r="FJ376" s="184">
        <v>0</v>
      </c>
      <c r="FK376" s="184">
        <v>0</v>
      </c>
      <c r="FL376" s="184">
        <v>0</v>
      </c>
      <c r="FM376" s="184">
        <v>0</v>
      </c>
      <c r="FN376" s="184">
        <v>0</v>
      </c>
      <c r="FO376" s="184">
        <v>0</v>
      </c>
      <c r="FP376" s="184">
        <v>0</v>
      </c>
      <c r="FQ376" s="184">
        <v>0</v>
      </c>
      <c r="FR376" s="184">
        <v>0</v>
      </c>
      <c r="FS376" s="184">
        <v>0</v>
      </c>
      <c r="FT376" s="184"/>
      <c r="FU376" s="184">
        <f ca="1">SUM(OFFSET(FH376,,1):FT376)</f>
        <v>0</v>
      </c>
      <c r="FV376" s="185"/>
      <c r="FW376" s="184">
        <v>0</v>
      </c>
      <c r="FX376" s="184">
        <v>0</v>
      </c>
      <c r="FY376" s="184">
        <v>0</v>
      </c>
      <c r="FZ376" s="184">
        <v>0</v>
      </c>
      <c r="GA376" s="184">
        <v>0</v>
      </c>
      <c r="GB376" s="184">
        <v>0</v>
      </c>
      <c r="GC376" s="184">
        <v>0</v>
      </c>
      <c r="GD376" s="184">
        <v>0</v>
      </c>
      <c r="GE376" s="184">
        <v>0</v>
      </c>
      <c r="GF376" s="184">
        <v>0</v>
      </c>
      <c r="GG376" s="184">
        <v>0</v>
      </c>
      <c r="GH376" s="184">
        <v>0</v>
      </c>
      <c r="GI376" s="184"/>
      <c r="GJ376" s="184">
        <f ca="1">SUM(OFFSET(FW376,,1):GI376)</f>
        <v>0</v>
      </c>
      <c r="GK376" s="185"/>
      <c r="GL376" s="184">
        <v>0</v>
      </c>
      <c r="GM376" s="184">
        <v>0</v>
      </c>
      <c r="GN376" s="184">
        <v>0</v>
      </c>
      <c r="GO376" s="184">
        <v>0</v>
      </c>
      <c r="GP376" s="184">
        <v>0</v>
      </c>
      <c r="GQ376" s="184">
        <v>0</v>
      </c>
      <c r="GR376" s="184">
        <v>0</v>
      </c>
      <c r="GS376" s="184">
        <v>0</v>
      </c>
      <c r="GT376" s="184">
        <v>0</v>
      </c>
      <c r="GU376" s="184">
        <v>0</v>
      </c>
      <c r="GV376" s="184">
        <v>0</v>
      </c>
      <c r="GW376" s="184">
        <v>0</v>
      </c>
      <c r="GX376" s="184"/>
      <c r="GY376" s="184">
        <f ca="1">SUM(OFFSET(GL376,,1):GX376)</f>
        <v>0</v>
      </c>
    </row>
    <row r="377" spans="1:207" s="137" customFormat="1" ht="12" hidden="1" customHeight="1">
      <c r="A377" s="172" t="str">
        <f t="shared" ca="1" si="522"/>
        <v>#hiderow</v>
      </c>
      <c r="B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61">
        <f t="shared" si="523"/>
        <v>2201</v>
      </c>
      <c r="V377" s="186">
        <v>2201</v>
      </c>
      <c r="W377" s="133"/>
      <c r="Y377" s="133"/>
      <c r="Z377" s="133"/>
      <c r="AA377" s="183">
        <f t="shared" si="524"/>
        <v>2201</v>
      </c>
      <c r="AB377" s="183" t="s">
        <v>438</v>
      </c>
      <c r="AC377" s="184"/>
      <c r="AD377" s="184">
        <v>0</v>
      </c>
      <c r="AE377" s="184">
        <v>0</v>
      </c>
      <c r="AF377" s="184">
        <v>0</v>
      </c>
      <c r="AG377" s="184">
        <v>0</v>
      </c>
      <c r="AH377" s="184">
        <v>0</v>
      </c>
      <c r="AI377" s="184">
        <v>0</v>
      </c>
      <c r="AJ377" s="184">
        <v>0</v>
      </c>
      <c r="AK377" s="184">
        <v>0</v>
      </c>
      <c r="AL377" s="184">
        <v>0</v>
      </c>
      <c r="AM377" s="184">
        <v>0</v>
      </c>
      <c r="AN377" s="184">
        <v>0</v>
      </c>
      <c r="AO377" s="184"/>
      <c r="AP377" s="184">
        <f ca="1">SUM(OFFSET(AC377,,1):AO377)</f>
        <v>0</v>
      </c>
      <c r="AQ377" s="185"/>
      <c r="AR377" s="184">
        <v>0</v>
      </c>
      <c r="AS377" s="184">
        <v>0</v>
      </c>
      <c r="AT377" s="184">
        <v>0</v>
      </c>
      <c r="AU377" s="184">
        <v>0</v>
      </c>
      <c r="AV377" s="184">
        <v>0</v>
      </c>
      <c r="AW377" s="184">
        <v>0</v>
      </c>
      <c r="AX377" s="184">
        <v>0</v>
      </c>
      <c r="AY377" s="184">
        <v>0</v>
      </c>
      <c r="AZ377" s="184">
        <v>0</v>
      </c>
      <c r="BA377" s="184">
        <v>0</v>
      </c>
      <c r="BB377" s="184">
        <v>0</v>
      </c>
      <c r="BC377" s="184">
        <v>0</v>
      </c>
      <c r="BD377" s="184"/>
      <c r="BE377" s="184">
        <f ca="1">SUM(OFFSET(AR377,,1):BD377)</f>
        <v>0</v>
      </c>
      <c r="BF377" s="185"/>
      <c r="BG377" s="184">
        <f t="shared" ca="1" si="526"/>
        <v>0</v>
      </c>
      <c r="BH377" s="184">
        <f t="shared" ca="1" si="526"/>
        <v>0</v>
      </c>
      <c r="BI377" s="184">
        <f t="shared" ca="1" si="526"/>
        <v>0</v>
      </c>
      <c r="BJ377" s="184">
        <f t="shared" ca="1" si="526"/>
        <v>0</v>
      </c>
      <c r="BK377" s="184">
        <f t="shared" ca="1" si="526"/>
        <v>0</v>
      </c>
      <c r="BL377" s="184">
        <f t="shared" ca="1" si="526"/>
        <v>0</v>
      </c>
      <c r="BM377" s="184">
        <f t="shared" ca="1" si="526"/>
        <v>0</v>
      </c>
      <c r="BN377" s="184">
        <f t="shared" ca="1" si="526"/>
        <v>0</v>
      </c>
      <c r="BO377" s="184">
        <f t="shared" ca="1" si="526"/>
        <v>0</v>
      </c>
      <c r="BP377" s="184">
        <f t="shared" ca="1" si="526"/>
        <v>0</v>
      </c>
      <c r="BQ377" s="184">
        <f t="shared" ca="1" si="526"/>
        <v>0</v>
      </c>
      <c r="BR377" s="184">
        <f t="shared" ca="1" si="526"/>
        <v>0</v>
      </c>
      <c r="BS377" s="184"/>
      <c r="BT377" s="184">
        <f ca="1">SUM(OFFSET(BG377,,1):BS377)</f>
        <v>0</v>
      </c>
      <c r="BU377" s="185"/>
      <c r="BV377" s="184">
        <v>0</v>
      </c>
      <c r="BW377" s="184">
        <v>0</v>
      </c>
      <c r="BX377" s="184">
        <v>0</v>
      </c>
      <c r="BY377" s="184">
        <v>0</v>
      </c>
      <c r="BZ377" s="184">
        <v>0</v>
      </c>
      <c r="CA377" s="184">
        <v>0</v>
      </c>
      <c r="CB377" s="184">
        <v>0</v>
      </c>
      <c r="CC377" s="184">
        <v>0</v>
      </c>
      <c r="CD377" s="184">
        <v>0</v>
      </c>
      <c r="CE377" s="184">
        <v>0</v>
      </c>
      <c r="CF377" s="184">
        <v>0</v>
      </c>
      <c r="CG377" s="184">
        <v>0</v>
      </c>
      <c r="CH377" s="184"/>
      <c r="CI377" s="184">
        <f ca="1">SUM(OFFSET(BV377,,1):CH377)</f>
        <v>0</v>
      </c>
      <c r="CJ377" s="185"/>
      <c r="CK377" s="184">
        <v>0</v>
      </c>
      <c r="CL377" s="184">
        <v>0</v>
      </c>
      <c r="CM377" s="184">
        <v>0</v>
      </c>
      <c r="CN377" s="184">
        <v>0</v>
      </c>
      <c r="CO377" s="184">
        <v>0</v>
      </c>
      <c r="CP377" s="184">
        <v>0</v>
      </c>
      <c r="CQ377" s="184">
        <v>0</v>
      </c>
      <c r="CR377" s="184">
        <v>0</v>
      </c>
      <c r="CS377" s="184">
        <v>0</v>
      </c>
      <c r="CT377" s="184">
        <v>0</v>
      </c>
      <c r="CU377" s="184">
        <v>0</v>
      </c>
      <c r="CV377" s="184">
        <v>0</v>
      </c>
      <c r="CW377" s="184"/>
      <c r="CX377" s="184">
        <f ca="1">SUM(OFFSET(CK377,,1):CW377)</f>
        <v>0</v>
      </c>
      <c r="CY377" s="185"/>
      <c r="CZ377" s="184">
        <v>0</v>
      </c>
      <c r="DA377" s="184">
        <v>0</v>
      </c>
      <c r="DB377" s="184">
        <v>0</v>
      </c>
      <c r="DC377" s="184">
        <v>0</v>
      </c>
      <c r="DD377" s="184">
        <v>0</v>
      </c>
      <c r="DE377" s="184">
        <v>0</v>
      </c>
      <c r="DF377" s="184">
        <v>0</v>
      </c>
      <c r="DG377" s="184">
        <v>0</v>
      </c>
      <c r="DH377" s="184">
        <v>0</v>
      </c>
      <c r="DI377" s="184">
        <v>0</v>
      </c>
      <c r="DJ377" s="184">
        <v>0</v>
      </c>
      <c r="DK377" s="184">
        <v>0</v>
      </c>
      <c r="DL377" s="184"/>
      <c r="DM377" s="184">
        <f ca="1">SUM(OFFSET(CZ377,,1):DL377)</f>
        <v>0</v>
      </c>
      <c r="DN377" s="185"/>
      <c r="DO377" s="184">
        <v>0</v>
      </c>
      <c r="DP377" s="184">
        <v>0</v>
      </c>
      <c r="DQ377" s="184">
        <v>0</v>
      </c>
      <c r="DR377" s="184">
        <v>0</v>
      </c>
      <c r="DS377" s="184">
        <v>0</v>
      </c>
      <c r="DT377" s="184">
        <v>0</v>
      </c>
      <c r="DU377" s="184">
        <v>0</v>
      </c>
      <c r="DV377" s="184">
        <v>0</v>
      </c>
      <c r="DW377" s="184">
        <v>0</v>
      </c>
      <c r="DX377" s="184">
        <v>0</v>
      </c>
      <c r="DY377" s="184">
        <v>0</v>
      </c>
      <c r="DZ377" s="184">
        <v>0</v>
      </c>
      <c r="EA377" s="184"/>
      <c r="EB377" s="184">
        <f ca="1">SUM(OFFSET(DO377,,1):EA377)</f>
        <v>0</v>
      </c>
      <c r="EC377" s="185"/>
      <c r="ED377" s="184">
        <v>0</v>
      </c>
      <c r="EE377" s="184">
        <v>0</v>
      </c>
      <c r="EF377" s="184">
        <v>0</v>
      </c>
      <c r="EG377" s="184">
        <v>0</v>
      </c>
      <c r="EH377" s="184">
        <v>0</v>
      </c>
      <c r="EI377" s="184">
        <v>0</v>
      </c>
      <c r="EJ377" s="184">
        <v>0</v>
      </c>
      <c r="EK377" s="184">
        <v>0</v>
      </c>
      <c r="EL377" s="184">
        <v>0</v>
      </c>
      <c r="EM377" s="184">
        <v>0</v>
      </c>
      <c r="EN377" s="184">
        <v>0</v>
      </c>
      <c r="EO377" s="184">
        <v>0</v>
      </c>
      <c r="EP377" s="184"/>
      <c r="EQ377" s="184">
        <f ca="1">SUM(OFFSET(ED377,,1):EP377)</f>
        <v>0</v>
      </c>
      <c r="ER377" s="185"/>
      <c r="ES377" s="184">
        <v>0</v>
      </c>
      <c r="ET377" s="184">
        <v>0</v>
      </c>
      <c r="EU377" s="184">
        <v>0</v>
      </c>
      <c r="EV377" s="184">
        <v>0</v>
      </c>
      <c r="EW377" s="184">
        <v>0</v>
      </c>
      <c r="EX377" s="184">
        <v>0</v>
      </c>
      <c r="EY377" s="184">
        <v>0</v>
      </c>
      <c r="EZ377" s="184">
        <v>0</v>
      </c>
      <c r="FA377" s="184">
        <v>0</v>
      </c>
      <c r="FB377" s="184">
        <v>0</v>
      </c>
      <c r="FC377" s="184">
        <v>0</v>
      </c>
      <c r="FD377" s="184">
        <v>0</v>
      </c>
      <c r="FE377" s="184"/>
      <c r="FF377" s="184">
        <f ca="1">SUM(OFFSET(ES377,,1):FE377)</f>
        <v>0</v>
      </c>
      <c r="FG377" s="185"/>
      <c r="FH377" s="184">
        <v>0</v>
      </c>
      <c r="FI377" s="184">
        <v>0</v>
      </c>
      <c r="FJ377" s="184">
        <v>0</v>
      </c>
      <c r="FK377" s="184">
        <v>0</v>
      </c>
      <c r="FL377" s="184">
        <v>0</v>
      </c>
      <c r="FM377" s="184">
        <v>0</v>
      </c>
      <c r="FN377" s="184">
        <v>0</v>
      </c>
      <c r="FO377" s="184">
        <v>0</v>
      </c>
      <c r="FP377" s="184">
        <v>0</v>
      </c>
      <c r="FQ377" s="184">
        <v>0</v>
      </c>
      <c r="FR377" s="184">
        <v>0</v>
      </c>
      <c r="FS377" s="184">
        <v>0</v>
      </c>
      <c r="FT377" s="184"/>
      <c r="FU377" s="184">
        <f ca="1">SUM(OFFSET(FH377,,1):FT377)</f>
        <v>0</v>
      </c>
      <c r="FV377" s="185"/>
      <c r="FW377" s="184">
        <v>0</v>
      </c>
      <c r="FX377" s="184">
        <v>0</v>
      </c>
      <c r="FY377" s="184">
        <v>0</v>
      </c>
      <c r="FZ377" s="184">
        <v>0</v>
      </c>
      <c r="GA377" s="184">
        <v>0</v>
      </c>
      <c r="GB377" s="184">
        <v>0</v>
      </c>
      <c r="GC377" s="184">
        <v>0</v>
      </c>
      <c r="GD377" s="184">
        <v>0</v>
      </c>
      <c r="GE377" s="184">
        <v>0</v>
      </c>
      <c r="GF377" s="184">
        <v>0</v>
      </c>
      <c r="GG377" s="184">
        <v>0</v>
      </c>
      <c r="GH377" s="184">
        <v>0</v>
      </c>
      <c r="GI377" s="184"/>
      <c r="GJ377" s="184">
        <f ca="1">SUM(OFFSET(FW377,,1):GI377)</f>
        <v>0</v>
      </c>
      <c r="GK377" s="185"/>
      <c r="GL377" s="184">
        <v>0</v>
      </c>
      <c r="GM377" s="184">
        <v>0</v>
      </c>
      <c r="GN377" s="184">
        <v>0</v>
      </c>
      <c r="GO377" s="184">
        <v>0</v>
      </c>
      <c r="GP377" s="184">
        <v>0</v>
      </c>
      <c r="GQ377" s="184">
        <v>0</v>
      </c>
      <c r="GR377" s="184">
        <v>0</v>
      </c>
      <c r="GS377" s="184">
        <v>0</v>
      </c>
      <c r="GT377" s="184">
        <v>0</v>
      </c>
      <c r="GU377" s="184">
        <v>0</v>
      </c>
      <c r="GV377" s="184">
        <v>0</v>
      </c>
      <c r="GW377" s="184">
        <v>0</v>
      </c>
      <c r="GX377" s="184"/>
      <c r="GY377" s="184">
        <f ca="1">SUM(OFFSET(GL377,,1):GX377)</f>
        <v>0</v>
      </c>
    </row>
    <row r="378" spans="1:207" s="137" customFormat="1" ht="12" hidden="1" customHeight="1">
      <c r="A378" s="172" t="str">
        <f t="shared" ca="1" si="522"/>
        <v>#hiderow</v>
      </c>
      <c r="B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61">
        <f t="shared" si="523"/>
        <v>2202</v>
      </c>
      <c r="V378" s="186">
        <v>2202</v>
      </c>
      <c r="W378" s="133"/>
      <c r="Y378" s="133"/>
      <c r="Z378" s="133"/>
      <c r="AA378" s="183">
        <f t="shared" si="524"/>
        <v>2202</v>
      </c>
      <c r="AB378" s="183" t="s">
        <v>439</v>
      </c>
      <c r="AC378" s="184"/>
      <c r="AD378" s="184">
        <v>0</v>
      </c>
      <c r="AE378" s="184">
        <v>0</v>
      </c>
      <c r="AF378" s="184">
        <v>0</v>
      </c>
      <c r="AG378" s="184">
        <v>0</v>
      </c>
      <c r="AH378" s="184">
        <v>0</v>
      </c>
      <c r="AI378" s="184">
        <v>0</v>
      </c>
      <c r="AJ378" s="184">
        <v>0</v>
      </c>
      <c r="AK378" s="184">
        <v>0</v>
      </c>
      <c r="AL378" s="184">
        <v>0</v>
      </c>
      <c r="AM378" s="184">
        <v>0</v>
      </c>
      <c r="AN378" s="184">
        <v>0</v>
      </c>
      <c r="AO378" s="184"/>
      <c r="AP378" s="184">
        <f ca="1">SUM(OFFSET(AC378,,1):AO378)</f>
        <v>0</v>
      </c>
      <c r="AQ378" s="185"/>
      <c r="AR378" s="184">
        <v>0</v>
      </c>
      <c r="AS378" s="184">
        <v>0</v>
      </c>
      <c r="AT378" s="184">
        <v>0</v>
      </c>
      <c r="AU378" s="184">
        <v>0</v>
      </c>
      <c r="AV378" s="184">
        <v>0</v>
      </c>
      <c r="AW378" s="184">
        <v>0</v>
      </c>
      <c r="AX378" s="184">
        <v>0</v>
      </c>
      <c r="AY378" s="184">
        <v>0</v>
      </c>
      <c r="AZ378" s="184">
        <v>0</v>
      </c>
      <c r="BA378" s="184">
        <v>0</v>
      </c>
      <c r="BB378" s="184">
        <v>0</v>
      </c>
      <c r="BC378" s="184">
        <v>0</v>
      </c>
      <c r="BD378" s="184"/>
      <c r="BE378" s="184">
        <f ca="1">SUM(OFFSET(AR378,,1):BD378)</f>
        <v>0</v>
      </c>
      <c r="BF378" s="185"/>
      <c r="BG378" s="184">
        <f t="shared" ca="1" si="526"/>
        <v>0</v>
      </c>
      <c r="BH378" s="184">
        <f t="shared" ca="1" si="526"/>
        <v>0</v>
      </c>
      <c r="BI378" s="184">
        <f t="shared" ca="1" si="526"/>
        <v>0</v>
      </c>
      <c r="BJ378" s="184">
        <f t="shared" ca="1" si="526"/>
        <v>0</v>
      </c>
      <c r="BK378" s="184">
        <f t="shared" ca="1" si="526"/>
        <v>0</v>
      </c>
      <c r="BL378" s="184">
        <f t="shared" ca="1" si="526"/>
        <v>0</v>
      </c>
      <c r="BM378" s="184">
        <f t="shared" ca="1" si="526"/>
        <v>0</v>
      </c>
      <c r="BN378" s="184">
        <f t="shared" ca="1" si="526"/>
        <v>0</v>
      </c>
      <c r="BO378" s="184">
        <f t="shared" ca="1" si="526"/>
        <v>0</v>
      </c>
      <c r="BP378" s="184">
        <f t="shared" ca="1" si="526"/>
        <v>0</v>
      </c>
      <c r="BQ378" s="184">
        <f t="shared" ca="1" si="526"/>
        <v>0</v>
      </c>
      <c r="BR378" s="184">
        <f t="shared" ca="1" si="526"/>
        <v>0</v>
      </c>
      <c r="BS378" s="184"/>
      <c r="BT378" s="184">
        <f ca="1">SUM(OFFSET(BG378,,1):BS378)</f>
        <v>0</v>
      </c>
      <c r="BU378" s="185"/>
      <c r="BV378" s="184">
        <v>0</v>
      </c>
      <c r="BW378" s="184">
        <v>0</v>
      </c>
      <c r="BX378" s="184">
        <v>0</v>
      </c>
      <c r="BY378" s="184">
        <v>0</v>
      </c>
      <c r="BZ378" s="184">
        <v>0</v>
      </c>
      <c r="CA378" s="184">
        <v>0</v>
      </c>
      <c r="CB378" s="184">
        <v>0</v>
      </c>
      <c r="CC378" s="184">
        <v>0</v>
      </c>
      <c r="CD378" s="184">
        <v>0</v>
      </c>
      <c r="CE378" s="184">
        <v>0</v>
      </c>
      <c r="CF378" s="184">
        <v>0</v>
      </c>
      <c r="CG378" s="184">
        <v>0</v>
      </c>
      <c r="CH378" s="184"/>
      <c r="CI378" s="184">
        <f ca="1">SUM(OFFSET(BV378,,1):CH378)</f>
        <v>0</v>
      </c>
      <c r="CJ378" s="185"/>
      <c r="CK378" s="184">
        <v>0</v>
      </c>
      <c r="CL378" s="184">
        <v>0</v>
      </c>
      <c r="CM378" s="184">
        <v>0</v>
      </c>
      <c r="CN378" s="184">
        <v>0</v>
      </c>
      <c r="CO378" s="184">
        <v>0</v>
      </c>
      <c r="CP378" s="184">
        <v>0</v>
      </c>
      <c r="CQ378" s="184">
        <v>0</v>
      </c>
      <c r="CR378" s="184">
        <v>0</v>
      </c>
      <c r="CS378" s="184">
        <v>0</v>
      </c>
      <c r="CT378" s="184">
        <v>0</v>
      </c>
      <c r="CU378" s="184">
        <v>0</v>
      </c>
      <c r="CV378" s="184">
        <v>0</v>
      </c>
      <c r="CW378" s="184"/>
      <c r="CX378" s="184">
        <f ca="1">SUM(OFFSET(CK378,,1):CW378)</f>
        <v>0</v>
      </c>
      <c r="CY378" s="185"/>
      <c r="CZ378" s="184">
        <v>0</v>
      </c>
      <c r="DA378" s="184">
        <v>0</v>
      </c>
      <c r="DB378" s="184">
        <v>0</v>
      </c>
      <c r="DC378" s="184">
        <v>0</v>
      </c>
      <c r="DD378" s="184">
        <v>0</v>
      </c>
      <c r="DE378" s="184">
        <v>0</v>
      </c>
      <c r="DF378" s="184">
        <v>0</v>
      </c>
      <c r="DG378" s="184">
        <v>0</v>
      </c>
      <c r="DH378" s="184">
        <v>0</v>
      </c>
      <c r="DI378" s="184">
        <v>0</v>
      </c>
      <c r="DJ378" s="184">
        <v>0</v>
      </c>
      <c r="DK378" s="184">
        <v>0</v>
      </c>
      <c r="DL378" s="184"/>
      <c r="DM378" s="184">
        <f ca="1">SUM(OFFSET(CZ378,,1):DL378)</f>
        <v>0</v>
      </c>
      <c r="DN378" s="185"/>
      <c r="DO378" s="184">
        <v>0</v>
      </c>
      <c r="DP378" s="184">
        <v>0</v>
      </c>
      <c r="DQ378" s="184">
        <v>0</v>
      </c>
      <c r="DR378" s="184">
        <v>0</v>
      </c>
      <c r="DS378" s="184">
        <v>0</v>
      </c>
      <c r="DT378" s="184">
        <v>0</v>
      </c>
      <c r="DU378" s="184">
        <v>0</v>
      </c>
      <c r="DV378" s="184">
        <v>0</v>
      </c>
      <c r="DW378" s="184">
        <v>0</v>
      </c>
      <c r="DX378" s="184">
        <v>0</v>
      </c>
      <c r="DY378" s="184">
        <v>0</v>
      </c>
      <c r="DZ378" s="184">
        <v>0</v>
      </c>
      <c r="EA378" s="184"/>
      <c r="EB378" s="184">
        <f ca="1">SUM(OFFSET(DO378,,1):EA378)</f>
        <v>0</v>
      </c>
      <c r="EC378" s="185"/>
      <c r="ED378" s="184">
        <v>0</v>
      </c>
      <c r="EE378" s="184">
        <v>0</v>
      </c>
      <c r="EF378" s="184">
        <v>0</v>
      </c>
      <c r="EG378" s="184">
        <v>0</v>
      </c>
      <c r="EH378" s="184">
        <v>0</v>
      </c>
      <c r="EI378" s="184">
        <v>0</v>
      </c>
      <c r="EJ378" s="184">
        <v>0</v>
      </c>
      <c r="EK378" s="184">
        <v>0</v>
      </c>
      <c r="EL378" s="184">
        <v>0</v>
      </c>
      <c r="EM378" s="184">
        <v>0</v>
      </c>
      <c r="EN378" s="184">
        <v>0</v>
      </c>
      <c r="EO378" s="184">
        <v>0</v>
      </c>
      <c r="EP378" s="184"/>
      <c r="EQ378" s="184">
        <f ca="1">SUM(OFFSET(ED378,,1):EP378)</f>
        <v>0</v>
      </c>
      <c r="ER378" s="185"/>
      <c r="ES378" s="184">
        <v>0</v>
      </c>
      <c r="ET378" s="184">
        <v>0</v>
      </c>
      <c r="EU378" s="184">
        <v>0</v>
      </c>
      <c r="EV378" s="184">
        <v>0</v>
      </c>
      <c r="EW378" s="184">
        <v>0</v>
      </c>
      <c r="EX378" s="184">
        <v>0</v>
      </c>
      <c r="EY378" s="184">
        <v>0</v>
      </c>
      <c r="EZ378" s="184">
        <v>0</v>
      </c>
      <c r="FA378" s="184">
        <v>0</v>
      </c>
      <c r="FB378" s="184">
        <v>0</v>
      </c>
      <c r="FC378" s="184">
        <v>0</v>
      </c>
      <c r="FD378" s="184">
        <v>0</v>
      </c>
      <c r="FE378" s="184"/>
      <c r="FF378" s="184">
        <f ca="1">SUM(OFFSET(ES378,,1):FE378)</f>
        <v>0</v>
      </c>
      <c r="FG378" s="185"/>
      <c r="FH378" s="184">
        <v>0</v>
      </c>
      <c r="FI378" s="184">
        <v>0</v>
      </c>
      <c r="FJ378" s="184">
        <v>0</v>
      </c>
      <c r="FK378" s="184">
        <v>0</v>
      </c>
      <c r="FL378" s="184">
        <v>0</v>
      </c>
      <c r="FM378" s="184">
        <v>0</v>
      </c>
      <c r="FN378" s="184">
        <v>0</v>
      </c>
      <c r="FO378" s="184">
        <v>0</v>
      </c>
      <c r="FP378" s="184">
        <v>0</v>
      </c>
      <c r="FQ378" s="184">
        <v>0</v>
      </c>
      <c r="FR378" s="184">
        <v>0</v>
      </c>
      <c r="FS378" s="184">
        <v>0</v>
      </c>
      <c r="FT378" s="184"/>
      <c r="FU378" s="184">
        <f ca="1">SUM(OFFSET(FH378,,1):FT378)</f>
        <v>0</v>
      </c>
      <c r="FV378" s="185"/>
      <c r="FW378" s="184">
        <v>0</v>
      </c>
      <c r="FX378" s="184">
        <v>0</v>
      </c>
      <c r="FY378" s="184">
        <v>0</v>
      </c>
      <c r="FZ378" s="184">
        <v>0</v>
      </c>
      <c r="GA378" s="184">
        <v>0</v>
      </c>
      <c r="GB378" s="184">
        <v>0</v>
      </c>
      <c r="GC378" s="184">
        <v>0</v>
      </c>
      <c r="GD378" s="184">
        <v>0</v>
      </c>
      <c r="GE378" s="184">
        <v>0</v>
      </c>
      <c r="GF378" s="184">
        <v>0</v>
      </c>
      <c r="GG378" s="184">
        <v>0</v>
      </c>
      <c r="GH378" s="184">
        <v>0</v>
      </c>
      <c r="GI378" s="184"/>
      <c r="GJ378" s="184">
        <f ca="1">SUM(OFFSET(FW378,,1):GI378)</f>
        <v>0</v>
      </c>
      <c r="GK378" s="185"/>
      <c r="GL378" s="184">
        <v>0</v>
      </c>
      <c r="GM378" s="184">
        <v>0</v>
      </c>
      <c r="GN378" s="184">
        <v>0</v>
      </c>
      <c r="GO378" s="184">
        <v>0</v>
      </c>
      <c r="GP378" s="184">
        <v>0</v>
      </c>
      <c r="GQ378" s="184">
        <v>0</v>
      </c>
      <c r="GR378" s="184">
        <v>0</v>
      </c>
      <c r="GS378" s="184">
        <v>0</v>
      </c>
      <c r="GT378" s="184">
        <v>0</v>
      </c>
      <c r="GU378" s="184">
        <v>0</v>
      </c>
      <c r="GV378" s="184">
        <v>0</v>
      </c>
      <c r="GW378" s="184">
        <v>0</v>
      </c>
      <c r="GX378" s="184"/>
      <c r="GY378" s="184">
        <f ca="1">SUM(OFFSET(GL378,,1):GX378)</f>
        <v>0</v>
      </c>
    </row>
    <row r="379" spans="1:207" s="137" customFormat="1" ht="12" hidden="1" customHeight="1">
      <c r="A379" s="172" t="str">
        <f t="shared" ca="1" si="522"/>
        <v>#hiderow</v>
      </c>
      <c r="B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61">
        <f t="shared" si="523"/>
        <v>2203</v>
      </c>
      <c r="V379" s="186">
        <v>2203</v>
      </c>
      <c r="W379" s="133"/>
      <c r="Y379" s="133"/>
      <c r="Z379" s="133"/>
      <c r="AA379" s="183">
        <f t="shared" si="524"/>
        <v>2203</v>
      </c>
      <c r="AB379" s="183" t="s">
        <v>440</v>
      </c>
      <c r="AC379" s="184"/>
      <c r="AD379" s="184">
        <v>0</v>
      </c>
      <c r="AE379" s="184">
        <v>0</v>
      </c>
      <c r="AF379" s="184">
        <v>0</v>
      </c>
      <c r="AG379" s="184">
        <v>0</v>
      </c>
      <c r="AH379" s="184">
        <v>0</v>
      </c>
      <c r="AI379" s="184">
        <v>0</v>
      </c>
      <c r="AJ379" s="184">
        <v>0</v>
      </c>
      <c r="AK379" s="184">
        <v>0</v>
      </c>
      <c r="AL379" s="184">
        <v>0</v>
      </c>
      <c r="AM379" s="184">
        <v>0</v>
      </c>
      <c r="AN379" s="184">
        <v>0</v>
      </c>
      <c r="AO379" s="184"/>
      <c r="AP379" s="184">
        <f ca="1">SUM(OFFSET(AC379,,1):AO379)</f>
        <v>0</v>
      </c>
      <c r="AQ379" s="185"/>
      <c r="AR379" s="184">
        <v>0</v>
      </c>
      <c r="AS379" s="184">
        <v>0</v>
      </c>
      <c r="AT379" s="184">
        <v>0</v>
      </c>
      <c r="AU379" s="184">
        <v>0</v>
      </c>
      <c r="AV379" s="184">
        <v>0</v>
      </c>
      <c r="AW379" s="184">
        <v>0</v>
      </c>
      <c r="AX379" s="184">
        <v>0</v>
      </c>
      <c r="AY379" s="184">
        <v>0</v>
      </c>
      <c r="AZ379" s="184">
        <v>0</v>
      </c>
      <c r="BA379" s="184">
        <v>0</v>
      </c>
      <c r="BB379" s="184">
        <v>0</v>
      </c>
      <c r="BC379" s="184">
        <v>0</v>
      </c>
      <c r="BD379" s="184"/>
      <c r="BE379" s="184">
        <f ca="1">SUM(OFFSET(AR379,,1):BD379)</f>
        <v>0</v>
      </c>
      <c r="BF379" s="185"/>
      <c r="BG379" s="184">
        <f t="shared" ca="1" si="526"/>
        <v>0</v>
      </c>
      <c r="BH379" s="184">
        <f t="shared" ca="1" si="526"/>
        <v>0</v>
      </c>
      <c r="BI379" s="184">
        <f t="shared" ca="1" si="526"/>
        <v>0</v>
      </c>
      <c r="BJ379" s="184">
        <f t="shared" ca="1" si="526"/>
        <v>0</v>
      </c>
      <c r="BK379" s="184">
        <f t="shared" ca="1" si="526"/>
        <v>0</v>
      </c>
      <c r="BL379" s="184">
        <f t="shared" ca="1" si="526"/>
        <v>0</v>
      </c>
      <c r="BM379" s="184">
        <f t="shared" ca="1" si="526"/>
        <v>0</v>
      </c>
      <c r="BN379" s="184">
        <f t="shared" ca="1" si="526"/>
        <v>0</v>
      </c>
      <c r="BO379" s="184">
        <f t="shared" ca="1" si="526"/>
        <v>0</v>
      </c>
      <c r="BP379" s="184">
        <f t="shared" ca="1" si="526"/>
        <v>0</v>
      </c>
      <c r="BQ379" s="184">
        <f t="shared" ca="1" si="526"/>
        <v>0</v>
      </c>
      <c r="BR379" s="184">
        <f t="shared" ca="1" si="526"/>
        <v>0</v>
      </c>
      <c r="BS379" s="184"/>
      <c r="BT379" s="184">
        <f ca="1">SUM(OFFSET(BG379,,1):BS379)</f>
        <v>0</v>
      </c>
      <c r="BU379" s="185"/>
      <c r="BV379" s="184">
        <v>0</v>
      </c>
      <c r="BW379" s="184">
        <v>0</v>
      </c>
      <c r="BX379" s="184">
        <v>0</v>
      </c>
      <c r="BY379" s="184">
        <v>0</v>
      </c>
      <c r="BZ379" s="184">
        <v>0</v>
      </c>
      <c r="CA379" s="184">
        <v>0</v>
      </c>
      <c r="CB379" s="184">
        <v>0</v>
      </c>
      <c r="CC379" s="184">
        <v>0</v>
      </c>
      <c r="CD379" s="184">
        <v>0</v>
      </c>
      <c r="CE379" s="184">
        <v>0</v>
      </c>
      <c r="CF379" s="184">
        <v>0</v>
      </c>
      <c r="CG379" s="184">
        <v>0</v>
      </c>
      <c r="CH379" s="184"/>
      <c r="CI379" s="184">
        <f ca="1">SUM(OFFSET(BV379,,1):CH379)</f>
        <v>0</v>
      </c>
      <c r="CJ379" s="185"/>
      <c r="CK379" s="184">
        <v>0</v>
      </c>
      <c r="CL379" s="184">
        <v>0</v>
      </c>
      <c r="CM379" s="184">
        <v>0</v>
      </c>
      <c r="CN379" s="184">
        <v>0</v>
      </c>
      <c r="CO379" s="184">
        <v>0</v>
      </c>
      <c r="CP379" s="184">
        <v>0</v>
      </c>
      <c r="CQ379" s="184">
        <v>0</v>
      </c>
      <c r="CR379" s="184">
        <v>0</v>
      </c>
      <c r="CS379" s="184">
        <v>0</v>
      </c>
      <c r="CT379" s="184">
        <v>0</v>
      </c>
      <c r="CU379" s="184">
        <v>0</v>
      </c>
      <c r="CV379" s="184">
        <v>0</v>
      </c>
      <c r="CW379" s="184"/>
      <c r="CX379" s="184">
        <f ca="1">SUM(OFFSET(CK379,,1):CW379)</f>
        <v>0</v>
      </c>
      <c r="CY379" s="185"/>
      <c r="CZ379" s="184">
        <v>0</v>
      </c>
      <c r="DA379" s="184">
        <v>0</v>
      </c>
      <c r="DB379" s="184">
        <v>0</v>
      </c>
      <c r="DC379" s="184">
        <v>0</v>
      </c>
      <c r="DD379" s="184">
        <v>0</v>
      </c>
      <c r="DE379" s="184">
        <v>0</v>
      </c>
      <c r="DF379" s="184">
        <v>0</v>
      </c>
      <c r="DG379" s="184">
        <v>0</v>
      </c>
      <c r="DH379" s="184">
        <v>0</v>
      </c>
      <c r="DI379" s="184">
        <v>0</v>
      </c>
      <c r="DJ379" s="184">
        <v>0</v>
      </c>
      <c r="DK379" s="184">
        <v>0</v>
      </c>
      <c r="DL379" s="184"/>
      <c r="DM379" s="184">
        <f ca="1">SUM(OFFSET(CZ379,,1):DL379)</f>
        <v>0</v>
      </c>
      <c r="DN379" s="185"/>
      <c r="DO379" s="184">
        <v>0</v>
      </c>
      <c r="DP379" s="184">
        <v>0</v>
      </c>
      <c r="DQ379" s="184">
        <v>0</v>
      </c>
      <c r="DR379" s="184">
        <v>0</v>
      </c>
      <c r="DS379" s="184">
        <v>0</v>
      </c>
      <c r="DT379" s="184">
        <v>0</v>
      </c>
      <c r="DU379" s="184">
        <v>0</v>
      </c>
      <c r="DV379" s="184">
        <v>0</v>
      </c>
      <c r="DW379" s="184">
        <v>0</v>
      </c>
      <c r="DX379" s="184">
        <v>0</v>
      </c>
      <c r="DY379" s="184">
        <v>0</v>
      </c>
      <c r="DZ379" s="184">
        <v>0</v>
      </c>
      <c r="EA379" s="184"/>
      <c r="EB379" s="184">
        <f ca="1">SUM(OFFSET(DO379,,1):EA379)</f>
        <v>0</v>
      </c>
      <c r="EC379" s="185"/>
      <c r="ED379" s="184">
        <v>0</v>
      </c>
      <c r="EE379" s="184">
        <v>0</v>
      </c>
      <c r="EF379" s="184">
        <v>0</v>
      </c>
      <c r="EG379" s="184">
        <v>0</v>
      </c>
      <c r="EH379" s="184">
        <v>0</v>
      </c>
      <c r="EI379" s="184">
        <v>0</v>
      </c>
      <c r="EJ379" s="184">
        <v>0</v>
      </c>
      <c r="EK379" s="184">
        <v>0</v>
      </c>
      <c r="EL379" s="184">
        <v>0</v>
      </c>
      <c r="EM379" s="184">
        <v>0</v>
      </c>
      <c r="EN379" s="184">
        <v>0</v>
      </c>
      <c r="EO379" s="184">
        <v>0</v>
      </c>
      <c r="EP379" s="184"/>
      <c r="EQ379" s="184">
        <f ca="1">SUM(OFFSET(ED379,,1):EP379)</f>
        <v>0</v>
      </c>
      <c r="ER379" s="185"/>
      <c r="ES379" s="184">
        <v>0</v>
      </c>
      <c r="ET379" s="184">
        <v>0</v>
      </c>
      <c r="EU379" s="184">
        <v>0</v>
      </c>
      <c r="EV379" s="184">
        <v>0</v>
      </c>
      <c r="EW379" s="184">
        <v>0</v>
      </c>
      <c r="EX379" s="184">
        <v>0</v>
      </c>
      <c r="EY379" s="184">
        <v>0</v>
      </c>
      <c r="EZ379" s="184">
        <v>0</v>
      </c>
      <c r="FA379" s="184">
        <v>0</v>
      </c>
      <c r="FB379" s="184">
        <v>0</v>
      </c>
      <c r="FC379" s="184">
        <v>0</v>
      </c>
      <c r="FD379" s="184">
        <v>0</v>
      </c>
      <c r="FE379" s="184"/>
      <c r="FF379" s="184">
        <f ca="1">SUM(OFFSET(ES379,,1):FE379)</f>
        <v>0</v>
      </c>
      <c r="FG379" s="185"/>
      <c r="FH379" s="184">
        <v>0</v>
      </c>
      <c r="FI379" s="184">
        <v>0</v>
      </c>
      <c r="FJ379" s="184">
        <v>0</v>
      </c>
      <c r="FK379" s="184">
        <v>0</v>
      </c>
      <c r="FL379" s="184">
        <v>0</v>
      </c>
      <c r="FM379" s="184">
        <v>0</v>
      </c>
      <c r="FN379" s="184">
        <v>0</v>
      </c>
      <c r="FO379" s="184">
        <v>0</v>
      </c>
      <c r="FP379" s="184">
        <v>0</v>
      </c>
      <c r="FQ379" s="184">
        <v>0</v>
      </c>
      <c r="FR379" s="184">
        <v>0</v>
      </c>
      <c r="FS379" s="184">
        <v>0</v>
      </c>
      <c r="FT379" s="184"/>
      <c r="FU379" s="184">
        <f ca="1">SUM(OFFSET(FH379,,1):FT379)</f>
        <v>0</v>
      </c>
      <c r="FV379" s="185"/>
      <c r="FW379" s="184">
        <v>0</v>
      </c>
      <c r="FX379" s="184">
        <v>0</v>
      </c>
      <c r="FY379" s="184">
        <v>0</v>
      </c>
      <c r="FZ379" s="184">
        <v>0</v>
      </c>
      <c r="GA379" s="184">
        <v>0</v>
      </c>
      <c r="GB379" s="184">
        <v>0</v>
      </c>
      <c r="GC379" s="184">
        <v>0</v>
      </c>
      <c r="GD379" s="184">
        <v>0</v>
      </c>
      <c r="GE379" s="184">
        <v>0</v>
      </c>
      <c r="GF379" s="184">
        <v>0</v>
      </c>
      <c r="GG379" s="184">
        <v>0</v>
      </c>
      <c r="GH379" s="184">
        <v>0</v>
      </c>
      <c r="GI379" s="184"/>
      <c r="GJ379" s="184">
        <f ca="1">SUM(OFFSET(FW379,,1):GI379)</f>
        <v>0</v>
      </c>
      <c r="GK379" s="185"/>
      <c r="GL379" s="184">
        <v>0</v>
      </c>
      <c r="GM379" s="184">
        <v>0</v>
      </c>
      <c r="GN379" s="184">
        <v>0</v>
      </c>
      <c r="GO379" s="184">
        <v>0</v>
      </c>
      <c r="GP379" s="184">
        <v>0</v>
      </c>
      <c r="GQ379" s="184">
        <v>0</v>
      </c>
      <c r="GR379" s="184">
        <v>0</v>
      </c>
      <c r="GS379" s="184">
        <v>0</v>
      </c>
      <c r="GT379" s="184">
        <v>0</v>
      </c>
      <c r="GU379" s="184">
        <v>0</v>
      </c>
      <c r="GV379" s="184">
        <v>0</v>
      </c>
      <c r="GW379" s="184">
        <v>0</v>
      </c>
      <c r="GX379" s="184"/>
      <c r="GY379" s="184">
        <f ca="1">SUM(OFFSET(GL379,,1):GX379)</f>
        <v>0</v>
      </c>
    </row>
    <row r="380" spans="1:207" s="137" customFormat="1" ht="12" hidden="1" customHeight="1">
      <c r="A380" s="172" t="str">
        <f t="shared" ca="1" si="522"/>
        <v>#hiderow</v>
      </c>
      <c r="B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61">
        <f t="shared" si="523"/>
        <v>2204</v>
      </c>
      <c r="V380" s="186">
        <v>2204</v>
      </c>
      <c r="W380" s="133"/>
      <c r="Y380" s="133"/>
      <c r="Z380" s="133"/>
      <c r="AA380" s="183">
        <f t="shared" si="524"/>
        <v>2204</v>
      </c>
      <c r="AB380" s="183" t="s">
        <v>441</v>
      </c>
      <c r="AC380" s="184"/>
      <c r="AD380" s="184">
        <v>0</v>
      </c>
      <c r="AE380" s="184">
        <v>0</v>
      </c>
      <c r="AF380" s="184">
        <v>0</v>
      </c>
      <c r="AG380" s="184">
        <v>0</v>
      </c>
      <c r="AH380" s="184">
        <v>0</v>
      </c>
      <c r="AI380" s="184">
        <v>0</v>
      </c>
      <c r="AJ380" s="184">
        <v>0</v>
      </c>
      <c r="AK380" s="184">
        <v>0</v>
      </c>
      <c r="AL380" s="184">
        <v>0</v>
      </c>
      <c r="AM380" s="184">
        <v>0</v>
      </c>
      <c r="AN380" s="184">
        <v>0</v>
      </c>
      <c r="AO380" s="184"/>
      <c r="AP380" s="184">
        <f ca="1">SUM(OFFSET(AC380,,1):AO380)</f>
        <v>0</v>
      </c>
      <c r="AQ380" s="185"/>
      <c r="AR380" s="184">
        <v>0</v>
      </c>
      <c r="AS380" s="184">
        <v>0</v>
      </c>
      <c r="AT380" s="184">
        <v>0</v>
      </c>
      <c r="AU380" s="184">
        <v>0</v>
      </c>
      <c r="AV380" s="184">
        <v>0</v>
      </c>
      <c r="AW380" s="184">
        <v>0</v>
      </c>
      <c r="AX380" s="184">
        <v>0</v>
      </c>
      <c r="AY380" s="184">
        <v>0</v>
      </c>
      <c r="AZ380" s="184">
        <v>0</v>
      </c>
      <c r="BA380" s="184">
        <v>0</v>
      </c>
      <c r="BB380" s="184">
        <v>0</v>
      </c>
      <c r="BC380" s="184">
        <v>0</v>
      </c>
      <c r="BD380" s="184"/>
      <c r="BE380" s="184">
        <f ca="1">SUM(OFFSET(AR380,,1):BD380)</f>
        <v>0</v>
      </c>
      <c r="BF380" s="185"/>
      <c r="BG380" s="184">
        <f t="shared" ca="1" si="526"/>
        <v>0</v>
      </c>
      <c r="BH380" s="184">
        <f t="shared" ca="1" si="526"/>
        <v>0</v>
      </c>
      <c r="BI380" s="184">
        <f t="shared" ca="1" si="526"/>
        <v>0</v>
      </c>
      <c r="BJ380" s="184">
        <f t="shared" ca="1" si="526"/>
        <v>0</v>
      </c>
      <c r="BK380" s="184">
        <f t="shared" ca="1" si="526"/>
        <v>0</v>
      </c>
      <c r="BL380" s="184">
        <f t="shared" ca="1" si="526"/>
        <v>0</v>
      </c>
      <c r="BM380" s="184">
        <f t="shared" ca="1" si="526"/>
        <v>0</v>
      </c>
      <c r="BN380" s="184">
        <f t="shared" ca="1" si="526"/>
        <v>0</v>
      </c>
      <c r="BO380" s="184">
        <f t="shared" ca="1" si="526"/>
        <v>0</v>
      </c>
      <c r="BP380" s="184">
        <f t="shared" ca="1" si="526"/>
        <v>0</v>
      </c>
      <c r="BQ380" s="184">
        <f t="shared" ca="1" si="526"/>
        <v>0</v>
      </c>
      <c r="BR380" s="184">
        <f t="shared" ca="1" si="526"/>
        <v>0</v>
      </c>
      <c r="BS380" s="184"/>
      <c r="BT380" s="184">
        <f ca="1">SUM(OFFSET(BG380,,1):BS380)</f>
        <v>0</v>
      </c>
      <c r="BU380" s="185"/>
      <c r="BV380" s="184">
        <v>0</v>
      </c>
      <c r="BW380" s="184">
        <v>0</v>
      </c>
      <c r="BX380" s="184">
        <v>0</v>
      </c>
      <c r="BY380" s="184">
        <v>0</v>
      </c>
      <c r="BZ380" s="184">
        <v>0</v>
      </c>
      <c r="CA380" s="184">
        <v>0</v>
      </c>
      <c r="CB380" s="184">
        <v>0</v>
      </c>
      <c r="CC380" s="184">
        <v>0</v>
      </c>
      <c r="CD380" s="184">
        <v>0</v>
      </c>
      <c r="CE380" s="184">
        <v>0</v>
      </c>
      <c r="CF380" s="184">
        <v>0</v>
      </c>
      <c r="CG380" s="184">
        <v>0</v>
      </c>
      <c r="CH380" s="184"/>
      <c r="CI380" s="184">
        <f ca="1">SUM(OFFSET(BV380,,1):CH380)</f>
        <v>0</v>
      </c>
      <c r="CJ380" s="185"/>
      <c r="CK380" s="184">
        <v>0</v>
      </c>
      <c r="CL380" s="184">
        <v>0</v>
      </c>
      <c r="CM380" s="184">
        <v>0</v>
      </c>
      <c r="CN380" s="184">
        <v>0</v>
      </c>
      <c r="CO380" s="184">
        <v>0</v>
      </c>
      <c r="CP380" s="184">
        <v>0</v>
      </c>
      <c r="CQ380" s="184">
        <v>0</v>
      </c>
      <c r="CR380" s="184">
        <v>0</v>
      </c>
      <c r="CS380" s="184">
        <v>0</v>
      </c>
      <c r="CT380" s="184">
        <v>0</v>
      </c>
      <c r="CU380" s="184">
        <v>0</v>
      </c>
      <c r="CV380" s="184">
        <v>0</v>
      </c>
      <c r="CW380" s="184"/>
      <c r="CX380" s="184">
        <f ca="1">SUM(OFFSET(CK380,,1):CW380)</f>
        <v>0</v>
      </c>
      <c r="CY380" s="185"/>
      <c r="CZ380" s="184">
        <v>0</v>
      </c>
      <c r="DA380" s="184">
        <v>0</v>
      </c>
      <c r="DB380" s="184">
        <v>0</v>
      </c>
      <c r="DC380" s="184">
        <v>0</v>
      </c>
      <c r="DD380" s="184">
        <v>0</v>
      </c>
      <c r="DE380" s="184">
        <v>0</v>
      </c>
      <c r="DF380" s="184">
        <v>0</v>
      </c>
      <c r="DG380" s="184">
        <v>0</v>
      </c>
      <c r="DH380" s="184">
        <v>0</v>
      </c>
      <c r="DI380" s="184">
        <v>0</v>
      </c>
      <c r="DJ380" s="184">
        <v>0</v>
      </c>
      <c r="DK380" s="184">
        <v>0</v>
      </c>
      <c r="DL380" s="184"/>
      <c r="DM380" s="184">
        <f ca="1">SUM(OFFSET(CZ380,,1):DL380)</f>
        <v>0</v>
      </c>
      <c r="DN380" s="185"/>
      <c r="DO380" s="184">
        <v>0</v>
      </c>
      <c r="DP380" s="184">
        <v>0</v>
      </c>
      <c r="DQ380" s="184">
        <v>0</v>
      </c>
      <c r="DR380" s="184">
        <v>0</v>
      </c>
      <c r="DS380" s="184">
        <v>0</v>
      </c>
      <c r="DT380" s="184">
        <v>0</v>
      </c>
      <c r="DU380" s="184">
        <v>0</v>
      </c>
      <c r="DV380" s="184">
        <v>0</v>
      </c>
      <c r="DW380" s="184">
        <v>0</v>
      </c>
      <c r="DX380" s="184">
        <v>0</v>
      </c>
      <c r="DY380" s="184">
        <v>0</v>
      </c>
      <c r="DZ380" s="184">
        <v>0</v>
      </c>
      <c r="EA380" s="184"/>
      <c r="EB380" s="184">
        <f ca="1">SUM(OFFSET(DO380,,1):EA380)</f>
        <v>0</v>
      </c>
      <c r="EC380" s="185"/>
      <c r="ED380" s="184">
        <v>0</v>
      </c>
      <c r="EE380" s="184">
        <v>0</v>
      </c>
      <c r="EF380" s="184">
        <v>0</v>
      </c>
      <c r="EG380" s="184">
        <v>0</v>
      </c>
      <c r="EH380" s="184">
        <v>0</v>
      </c>
      <c r="EI380" s="184">
        <v>0</v>
      </c>
      <c r="EJ380" s="184">
        <v>0</v>
      </c>
      <c r="EK380" s="184">
        <v>0</v>
      </c>
      <c r="EL380" s="184">
        <v>0</v>
      </c>
      <c r="EM380" s="184">
        <v>0</v>
      </c>
      <c r="EN380" s="184">
        <v>0</v>
      </c>
      <c r="EO380" s="184">
        <v>0</v>
      </c>
      <c r="EP380" s="184"/>
      <c r="EQ380" s="184">
        <f ca="1">SUM(OFFSET(ED380,,1):EP380)</f>
        <v>0</v>
      </c>
      <c r="ER380" s="185"/>
      <c r="ES380" s="184">
        <v>0</v>
      </c>
      <c r="ET380" s="184">
        <v>0</v>
      </c>
      <c r="EU380" s="184">
        <v>0</v>
      </c>
      <c r="EV380" s="184">
        <v>0</v>
      </c>
      <c r="EW380" s="184">
        <v>0</v>
      </c>
      <c r="EX380" s="184">
        <v>0</v>
      </c>
      <c r="EY380" s="184">
        <v>0</v>
      </c>
      <c r="EZ380" s="184">
        <v>0</v>
      </c>
      <c r="FA380" s="184">
        <v>0</v>
      </c>
      <c r="FB380" s="184">
        <v>0</v>
      </c>
      <c r="FC380" s="184">
        <v>0</v>
      </c>
      <c r="FD380" s="184">
        <v>0</v>
      </c>
      <c r="FE380" s="184"/>
      <c r="FF380" s="184">
        <f ca="1">SUM(OFFSET(ES380,,1):FE380)</f>
        <v>0</v>
      </c>
      <c r="FG380" s="185"/>
      <c r="FH380" s="184">
        <v>0</v>
      </c>
      <c r="FI380" s="184">
        <v>0</v>
      </c>
      <c r="FJ380" s="184">
        <v>0</v>
      </c>
      <c r="FK380" s="184">
        <v>0</v>
      </c>
      <c r="FL380" s="184">
        <v>0</v>
      </c>
      <c r="FM380" s="184">
        <v>0</v>
      </c>
      <c r="FN380" s="184">
        <v>0</v>
      </c>
      <c r="FO380" s="184">
        <v>0</v>
      </c>
      <c r="FP380" s="184">
        <v>0</v>
      </c>
      <c r="FQ380" s="184">
        <v>0</v>
      </c>
      <c r="FR380" s="184">
        <v>0</v>
      </c>
      <c r="FS380" s="184">
        <v>0</v>
      </c>
      <c r="FT380" s="184"/>
      <c r="FU380" s="184">
        <f ca="1">SUM(OFFSET(FH380,,1):FT380)</f>
        <v>0</v>
      </c>
      <c r="FV380" s="185"/>
      <c r="FW380" s="184">
        <v>0</v>
      </c>
      <c r="FX380" s="184">
        <v>0</v>
      </c>
      <c r="FY380" s="184">
        <v>0</v>
      </c>
      <c r="FZ380" s="184">
        <v>0</v>
      </c>
      <c r="GA380" s="184">
        <v>0</v>
      </c>
      <c r="GB380" s="184">
        <v>0</v>
      </c>
      <c r="GC380" s="184">
        <v>0</v>
      </c>
      <c r="GD380" s="184">
        <v>0</v>
      </c>
      <c r="GE380" s="184">
        <v>0</v>
      </c>
      <c r="GF380" s="184">
        <v>0</v>
      </c>
      <c r="GG380" s="184">
        <v>0</v>
      </c>
      <c r="GH380" s="184">
        <v>0</v>
      </c>
      <c r="GI380" s="184"/>
      <c r="GJ380" s="184">
        <f ca="1">SUM(OFFSET(FW380,,1):GI380)</f>
        <v>0</v>
      </c>
      <c r="GK380" s="185"/>
      <c r="GL380" s="184">
        <v>0</v>
      </c>
      <c r="GM380" s="184">
        <v>0</v>
      </c>
      <c r="GN380" s="184">
        <v>0</v>
      </c>
      <c r="GO380" s="184">
        <v>0</v>
      </c>
      <c r="GP380" s="184">
        <v>0</v>
      </c>
      <c r="GQ380" s="184">
        <v>0</v>
      </c>
      <c r="GR380" s="184">
        <v>0</v>
      </c>
      <c r="GS380" s="184">
        <v>0</v>
      </c>
      <c r="GT380" s="184">
        <v>0</v>
      </c>
      <c r="GU380" s="184">
        <v>0</v>
      </c>
      <c r="GV380" s="184">
        <v>0</v>
      </c>
      <c r="GW380" s="184">
        <v>0</v>
      </c>
      <c r="GX380" s="184"/>
      <c r="GY380" s="184">
        <f ca="1">SUM(OFFSET(GL380,,1):GX380)</f>
        <v>0</v>
      </c>
    </row>
    <row r="381" spans="1:207" s="137" customFormat="1" ht="12" hidden="1" customHeight="1">
      <c r="A381" s="172" t="str">
        <f t="shared" ca="1" si="522"/>
        <v>#hiderow</v>
      </c>
      <c r="B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61">
        <f t="shared" si="523"/>
        <v>2205</v>
      </c>
      <c r="V381" s="186">
        <v>2205</v>
      </c>
      <c r="W381" s="133"/>
      <c r="Y381" s="133"/>
      <c r="Z381" s="133"/>
      <c r="AA381" s="183">
        <f t="shared" si="524"/>
        <v>2205</v>
      </c>
      <c r="AB381" s="183" t="s">
        <v>442</v>
      </c>
      <c r="AC381" s="184"/>
      <c r="AD381" s="184">
        <v>0</v>
      </c>
      <c r="AE381" s="184">
        <v>0</v>
      </c>
      <c r="AF381" s="184">
        <v>0</v>
      </c>
      <c r="AG381" s="184">
        <v>0</v>
      </c>
      <c r="AH381" s="184">
        <v>0</v>
      </c>
      <c r="AI381" s="184">
        <v>0</v>
      </c>
      <c r="AJ381" s="184">
        <v>0</v>
      </c>
      <c r="AK381" s="184">
        <v>0</v>
      </c>
      <c r="AL381" s="184">
        <v>0</v>
      </c>
      <c r="AM381" s="184">
        <v>0</v>
      </c>
      <c r="AN381" s="184">
        <v>0</v>
      </c>
      <c r="AO381" s="184"/>
      <c r="AP381" s="184">
        <f ca="1">SUM(OFFSET(AC381,,1):AO381)</f>
        <v>0</v>
      </c>
      <c r="AQ381" s="185"/>
      <c r="AR381" s="184">
        <v>0</v>
      </c>
      <c r="AS381" s="184">
        <v>0</v>
      </c>
      <c r="AT381" s="184">
        <v>0</v>
      </c>
      <c r="AU381" s="184">
        <v>0</v>
      </c>
      <c r="AV381" s="184">
        <v>0</v>
      </c>
      <c r="AW381" s="184">
        <v>0</v>
      </c>
      <c r="AX381" s="184">
        <v>0</v>
      </c>
      <c r="AY381" s="184">
        <v>0</v>
      </c>
      <c r="AZ381" s="184">
        <v>0</v>
      </c>
      <c r="BA381" s="184">
        <v>0</v>
      </c>
      <c r="BB381" s="184">
        <v>0</v>
      </c>
      <c r="BC381" s="184">
        <v>0</v>
      </c>
      <c r="BD381" s="184"/>
      <c r="BE381" s="184">
        <f ca="1">SUM(OFFSET(AR381,,1):BD381)</f>
        <v>0</v>
      </c>
      <c r="BF381" s="185"/>
      <c r="BG381" s="184">
        <f t="shared" ca="1" si="526"/>
        <v>0</v>
      </c>
      <c r="BH381" s="184">
        <f t="shared" ca="1" si="526"/>
        <v>0</v>
      </c>
      <c r="BI381" s="184">
        <f t="shared" ca="1" si="526"/>
        <v>0</v>
      </c>
      <c r="BJ381" s="184">
        <f t="shared" ca="1" si="526"/>
        <v>0</v>
      </c>
      <c r="BK381" s="184">
        <f t="shared" ca="1" si="526"/>
        <v>0</v>
      </c>
      <c r="BL381" s="184">
        <f t="shared" ca="1" si="526"/>
        <v>0</v>
      </c>
      <c r="BM381" s="184">
        <f t="shared" ca="1" si="526"/>
        <v>0</v>
      </c>
      <c r="BN381" s="184">
        <f t="shared" ca="1" si="526"/>
        <v>0</v>
      </c>
      <c r="BO381" s="184">
        <f t="shared" ca="1" si="526"/>
        <v>0</v>
      </c>
      <c r="BP381" s="184">
        <f t="shared" ca="1" si="526"/>
        <v>0</v>
      </c>
      <c r="BQ381" s="184">
        <f t="shared" ca="1" si="526"/>
        <v>0</v>
      </c>
      <c r="BR381" s="184">
        <f t="shared" ca="1" si="526"/>
        <v>0</v>
      </c>
      <c r="BS381" s="184"/>
      <c r="BT381" s="184">
        <f ca="1">SUM(OFFSET(BG381,,1):BS381)</f>
        <v>0</v>
      </c>
      <c r="BU381" s="185"/>
      <c r="BV381" s="184">
        <v>0</v>
      </c>
      <c r="BW381" s="184">
        <v>0</v>
      </c>
      <c r="BX381" s="184">
        <v>0</v>
      </c>
      <c r="BY381" s="184">
        <v>0</v>
      </c>
      <c r="BZ381" s="184">
        <v>0</v>
      </c>
      <c r="CA381" s="184">
        <v>0</v>
      </c>
      <c r="CB381" s="184">
        <v>0</v>
      </c>
      <c r="CC381" s="184">
        <v>0</v>
      </c>
      <c r="CD381" s="184">
        <v>0</v>
      </c>
      <c r="CE381" s="184">
        <v>0</v>
      </c>
      <c r="CF381" s="184">
        <v>0</v>
      </c>
      <c r="CG381" s="184">
        <v>0</v>
      </c>
      <c r="CH381" s="184"/>
      <c r="CI381" s="184">
        <f ca="1">SUM(OFFSET(BV381,,1):CH381)</f>
        <v>0</v>
      </c>
      <c r="CJ381" s="185"/>
      <c r="CK381" s="184">
        <v>0</v>
      </c>
      <c r="CL381" s="184">
        <v>0</v>
      </c>
      <c r="CM381" s="184">
        <v>0</v>
      </c>
      <c r="CN381" s="184">
        <v>0</v>
      </c>
      <c r="CO381" s="184">
        <v>0</v>
      </c>
      <c r="CP381" s="184">
        <v>0</v>
      </c>
      <c r="CQ381" s="184">
        <v>0</v>
      </c>
      <c r="CR381" s="184">
        <v>0</v>
      </c>
      <c r="CS381" s="184">
        <v>0</v>
      </c>
      <c r="CT381" s="184">
        <v>0</v>
      </c>
      <c r="CU381" s="184">
        <v>0</v>
      </c>
      <c r="CV381" s="184">
        <v>0</v>
      </c>
      <c r="CW381" s="184"/>
      <c r="CX381" s="184">
        <f ca="1">SUM(OFFSET(CK381,,1):CW381)</f>
        <v>0</v>
      </c>
      <c r="CY381" s="185"/>
      <c r="CZ381" s="184">
        <v>0</v>
      </c>
      <c r="DA381" s="184">
        <v>0</v>
      </c>
      <c r="DB381" s="184">
        <v>0</v>
      </c>
      <c r="DC381" s="184">
        <v>0</v>
      </c>
      <c r="DD381" s="184">
        <v>0</v>
      </c>
      <c r="DE381" s="184">
        <v>0</v>
      </c>
      <c r="DF381" s="184">
        <v>0</v>
      </c>
      <c r="DG381" s="184">
        <v>0</v>
      </c>
      <c r="DH381" s="184">
        <v>0</v>
      </c>
      <c r="DI381" s="184">
        <v>0</v>
      </c>
      <c r="DJ381" s="184">
        <v>0</v>
      </c>
      <c r="DK381" s="184">
        <v>0</v>
      </c>
      <c r="DL381" s="184"/>
      <c r="DM381" s="184">
        <f ca="1">SUM(OFFSET(CZ381,,1):DL381)</f>
        <v>0</v>
      </c>
      <c r="DN381" s="185"/>
      <c r="DO381" s="184">
        <v>0</v>
      </c>
      <c r="DP381" s="184">
        <v>0</v>
      </c>
      <c r="DQ381" s="184">
        <v>0</v>
      </c>
      <c r="DR381" s="184">
        <v>0</v>
      </c>
      <c r="DS381" s="184">
        <v>0</v>
      </c>
      <c r="DT381" s="184">
        <v>0</v>
      </c>
      <c r="DU381" s="184">
        <v>0</v>
      </c>
      <c r="DV381" s="184">
        <v>0</v>
      </c>
      <c r="DW381" s="184">
        <v>0</v>
      </c>
      <c r="DX381" s="184">
        <v>0</v>
      </c>
      <c r="DY381" s="184">
        <v>0</v>
      </c>
      <c r="DZ381" s="184">
        <v>0</v>
      </c>
      <c r="EA381" s="184"/>
      <c r="EB381" s="184">
        <f ca="1">SUM(OFFSET(DO381,,1):EA381)</f>
        <v>0</v>
      </c>
      <c r="EC381" s="185"/>
      <c r="ED381" s="184">
        <v>0</v>
      </c>
      <c r="EE381" s="184">
        <v>0</v>
      </c>
      <c r="EF381" s="184">
        <v>0</v>
      </c>
      <c r="EG381" s="184">
        <v>0</v>
      </c>
      <c r="EH381" s="184">
        <v>0</v>
      </c>
      <c r="EI381" s="184">
        <v>0</v>
      </c>
      <c r="EJ381" s="184">
        <v>0</v>
      </c>
      <c r="EK381" s="184">
        <v>0</v>
      </c>
      <c r="EL381" s="184">
        <v>0</v>
      </c>
      <c r="EM381" s="184">
        <v>0</v>
      </c>
      <c r="EN381" s="184">
        <v>0</v>
      </c>
      <c r="EO381" s="184">
        <v>0</v>
      </c>
      <c r="EP381" s="184"/>
      <c r="EQ381" s="184">
        <f ca="1">SUM(OFFSET(ED381,,1):EP381)</f>
        <v>0</v>
      </c>
      <c r="ER381" s="185"/>
      <c r="ES381" s="184">
        <v>0</v>
      </c>
      <c r="ET381" s="184">
        <v>0</v>
      </c>
      <c r="EU381" s="184">
        <v>0</v>
      </c>
      <c r="EV381" s="184">
        <v>0</v>
      </c>
      <c r="EW381" s="184">
        <v>0</v>
      </c>
      <c r="EX381" s="184">
        <v>0</v>
      </c>
      <c r="EY381" s="184">
        <v>0</v>
      </c>
      <c r="EZ381" s="184">
        <v>0</v>
      </c>
      <c r="FA381" s="184">
        <v>0</v>
      </c>
      <c r="FB381" s="184">
        <v>0</v>
      </c>
      <c r="FC381" s="184">
        <v>0</v>
      </c>
      <c r="FD381" s="184">
        <v>0</v>
      </c>
      <c r="FE381" s="184"/>
      <c r="FF381" s="184">
        <f ca="1">SUM(OFFSET(ES381,,1):FE381)</f>
        <v>0</v>
      </c>
      <c r="FG381" s="185"/>
      <c r="FH381" s="184">
        <v>0</v>
      </c>
      <c r="FI381" s="184">
        <v>0</v>
      </c>
      <c r="FJ381" s="184">
        <v>0</v>
      </c>
      <c r="FK381" s="184">
        <v>0</v>
      </c>
      <c r="FL381" s="184">
        <v>0</v>
      </c>
      <c r="FM381" s="184">
        <v>0</v>
      </c>
      <c r="FN381" s="184">
        <v>0</v>
      </c>
      <c r="FO381" s="184">
        <v>0</v>
      </c>
      <c r="FP381" s="184">
        <v>0</v>
      </c>
      <c r="FQ381" s="184">
        <v>0</v>
      </c>
      <c r="FR381" s="184">
        <v>0</v>
      </c>
      <c r="FS381" s="184">
        <v>0</v>
      </c>
      <c r="FT381" s="184"/>
      <c r="FU381" s="184">
        <f ca="1">SUM(OFFSET(FH381,,1):FT381)</f>
        <v>0</v>
      </c>
      <c r="FV381" s="185"/>
      <c r="FW381" s="184">
        <v>0</v>
      </c>
      <c r="FX381" s="184">
        <v>0</v>
      </c>
      <c r="FY381" s="184">
        <v>0</v>
      </c>
      <c r="FZ381" s="184">
        <v>0</v>
      </c>
      <c r="GA381" s="184">
        <v>0</v>
      </c>
      <c r="GB381" s="184">
        <v>0</v>
      </c>
      <c r="GC381" s="184">
        <v>0</v>
      </c>
      <c r="GD381" s="184">
        <v>0</v>
      </c>
      <c r="GE381" s="184">
        <v>0</v>
      </c>
      <c r="GF381" s="184">
        <v>0</v>
      </c>
      <c r="GG381" s="184">
        <v>0</v>
      </c>
      <c r="GH381" s="184">
        <v>0</v>
      </c>
      <c r="GI381" s="184"/>
      <c r="GJ381" s="184">
        <f ca="1">SUM(OFFSET(FW381,,1):GI381)</f>
        <v>0</v>
      </c>
      <c r="GK381" s="185"/>
      <c r="GL381" s="184">
        <v>0</v>
      </c>
      <c r="GM381" s="184">
        <v>0</v>
      </c>
      <c r="GN381" s="184">
        <v>0</v>
      </c>
      <c r="GO381" s="184">
        <v>0</v>
      </c>
      <c r="GP381" s="184">
        <v>0</v>
      </c>
      <c r="GQ381" s="184">
        <v>0</v>
      </c>
      <c r="GR381" s="184">
        <v>0</v>
      </c>
      <c r="GS381" s="184">
        <v>0</v>
      </c>
      <c r="GT381" s="184">
        <v>0</v>
      </c>
      <c r="GU381" s="184">
        <v>0</v>
      </c>
      <c r="GV381" s="184">
        <v>0</v>
      </c>
      <c r="GW381" s="184">
        <v>0</v>
      </c>
      <c r="GX381" s="184"/>
      <c r="GY381" s="184">
        <f ca="1">SUM(OFFSET(GL381,,1):GX381)</f>
        <v>0</v>
      </c>
    </row>
    <row r="382" spans="1:207" s="137" customFormat="1" ht="12" hidden="1" customHeight="1">
      <c r="A382" s="172" t="str">
        <f t="shared" ca="1" si="522"/>
        <v>#hiderow</v>
      </c>
      <c r="B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61">
        <f t="shared" si="523"/>
        <v>2300</v>
      </c>
      <c r="V382" s="186">
        <v>2300</v>
      </c>
      <c r="W382" s="133"/>
      <c r="Y382" s="133"/>
      <c r="Z382" s="133"/>
      <c r="AA382" s="183">
        <f t="shared" si="524"/>
        <v>2300</v>
      </c>
      <c r="AB382" s="183" t="s">
        <v>443</v>
      </c>
      <c r="AC382" s="184"/>
      <c r="AD382" s="184">
        <v>0</v>
      </c>
      <c r="AE382" s="184">
        <v>0</v>
      </c>
      <c r="AF382" s="184">
        <v>0</v>
      </c>
      <c r="AG382" s="184">
        <v>0</v>
      </c>
      <c r="AH382" s="184">
        <v>0</v>
      </c>
      <c r="AI382" s="184">
        <v>0</v>
      </c>
      <c r="AJ382" s="184">
        <v>0</v>
      </c>
      <c r="AK382" s="184">
        <v>0</v>
      </c>
      <c r="AL382" s="184">
        <v>0</v>
      </c>
      <c r="AM382" s="184">
        <v>0</v>
      </c>
      <c r="AN382" s="184">
        <v>0</v>
      </c>
      <c r="AO382" s="184"/>
      <c r="AP382" s="184">
        <f ca="1">SUM(OFFSET(AC382,,1):AO382)</f>
        <v>0</v>
      </c>
      <c r="AQ382" s="185"/>
      <c r="AR382" s="184">
        <v>0</v>
      </c>
      <c r="AS382" s="184">
        <v>0</v>
      </c>
      <c r="AT382" s="184">
        <v>0</v>
      </c>
      <c r="AU382" s="184">
        <v>0</v>
      </c>
      <c r="AV382" s="184">
        <v>0</v>
      </c>
      <c r="AW382" s="184">
        <v>0</v>
      </c>
      <c r="AX382" s="184">
        <v>0</v>
      </c>
      <c r="AY382" s="184">
        <v>0</v>
      </c>
      <c r="AZ382" s="184">
        <v>0</v>
      </c>
      <c r="BA382" s="184">
        <v>0</v>
      </c>
      <c r="BB382" s="184">
        <v>0</v>
      </c>
      <c r="BC382" s="184">
        <v>0</v>
      </c>
      <c r="BD382" s="184"/>
      <c r="BE382" s="184">
        <f ca="1">SUM(OFFSET(AR382,,1):BD382)</f>
        <v>0</v>
      </c>
      <c r="BF382" s="185"/>
      <c r="BG382" s="184">
        <f t="shared" ca="1" si="526"/>
        <v>0</v>
      </c>
      <c r="BH382" s="184">
        <f t="shared" ca="1" si="526"/>
        <v>0</v>
      </c>
      <c r="BI382" s="184">
        <f t="shared" ca="1" si="526"/>
        <v>0</v>
      </c>
      <c r="BJ382" s="184">
        <f t="shared" ca="1" si="526"/>
        <v>0</v>
      </c>
      <c r="BK382" s="184">
        <f t="shared" ca="1" si="526"/>
        <v>0</v>
      </c>
      <c r="BL382" s="184">
        <f t="shared" ca="1" si="526"/>
        <v>0</v>
      </c>
      <c r="BM382" s="184">
        <f t="shared" ca="1" si="526"/>
        <v>0</v>
      </c>
      <c r="BN382" s="184">
        <f t="shared" ca="1" si="526"/>
        <v>0</v>
      </c>
      <c r="BO382" s="184">
        <f t="shared" ca="1" si="526"/>
        <v>0</v>
      </c>
      <c r="BP382" s="184">
        <f t="shared" ca="1" si="526"/>
        <v>0</v>
      </c>
      <c r="BQ382" s="184">
        <f t="shared" ca="1" si="526"/>
        <v>0</v>
      </c>
      <c r="BR382" s="184">
        <f t="shared" ca="1" si="526"/>
        <v>0</v>
      </c>
      <c r="BS382" s="184"/>
      <c r="BT382" s="184">
        <f ca="1">SUM(OFFSET(BG382,,1):BS382)</f>
        <v>0</v>
      </c>
      <c r="BU382" s="185"/>
      <c r="BV382" s="184">
        <v>0</v>
      </c>
      <c r="BW382" s="184">
        <v>0</v>
      </c>
      <c r="BX382" s="184">
        <v>0</v>
      </c>
      <c r="BY382" s="184">
        <v>0</v>
      </c>
      <c r="BZ382" s="184">
        <v>0</v>
      </c>
      <c r="CA382" s="184">
        <v>0</v>
      </c>
      <c r="CB382" s="184">
        <v>0</v>
      </c>
      <c r="CC382" s="184">
        <v>0</v>
      </c>
      <c r="CD382" s="184">
        <v>0</v>
      </c>
      <c r="CE382" s="184">
        <v>0</v>
      </c>
      <c r="CF382" s="184">
        <v>0</v>
      </c>
      <c r="CG382" s="184">
        <v>0</v>
      </c>
      <c r="CH382" s="184"/>
      <c r="CI382" s="184">
        <f ca="1">SUM(OFFSET(BV382,,1):CH382)</f>
        <v>0</v>
      </c>
      <c r="CJ382" s="185"/>
      <c r="CK382" s="184">
        <v>0</v>
      </c>
      <c r="CL382" s="184">
        <v>0</v>
      </c>
      <c r="CM382" s="184">
        <v>0</v>
      </c>
      <c r="CN382" s="184">
        <v>0</v>
      </c>
      <c r="CO382" s="184">
        <v>0</v>
      </c>
      <c r="CP382" s="184">
        <v>0</v>
      </c>
      <c r="CQ382" s="184">
        <v>0</v>
      </c>
      <c r="CR382" s="184">
        <v>0</v>
      </c>
      <c r="CS382" s="184">
        <v>0</v>
      </c>
      <c r="CT382" s="184">
        <v>0</v>
      </c>
      <c r="CU382" s="184">
        <v>0</v>
      </c>
      <c r="CV382" s="184">
        <v>0</v>
      </c>
      <c r="CW382" s="184"/>
      <c r="CX382" s="184">
        <f ca="1">SUM(OFFSET(CK382,,1):CW382)</f>
        <v>0</v>
      </c>
      <c r="CY382" s="185"/>
      <c r="CZ382" s="184">
        <v>0</v>
      </c>
      <c r="DA382" s="184">
        <v>0</v>
      </c>
      <c r="DB382" s="184">
        <v>0</v>
      </c>
      <c r="DC382" s="184">
        <v>0</v>
      </c>
      <c r="DD382" s="184">
        <v>0</v>
      </c>
      <c r="DE382" s="184">
        <v>0</v>
      </c>
      <c r="DF382" s="184">
        <v>0</v>
      </c>
      <c r="DG382" s="184">
        <v>0</v>
      </c>
      <c r="DH382" s="184">
        <v>0</v>
      </c>
      <c r="DI382" s="184">
        <v>0</v>
      </c>
      <c r="DJ382" s="184">
        <v>0</v>
      </c>
      <c r="DK382" s="184">
        <v>0</v>
      </c>
      <c r="DL382" s="184"/>
      <c r="DM382" s="184">
        <f ca="1">SUM(OFFSET(CZ382,,1):DL382)</f>
        <v>0</v>
      </c>
      <c r="DN382" s="185"/>
      <c r="DO382" s="184">
        <v>0</v>
      </c>
      <c r="DP382" s="184">
        <v>0</v>
      </c>
      <c r="DQ382" s="184">
        <v>0</v>
      </c>
      <c r="DR382" s="184">
        <v>0</v>
      </c>
      <c r="DS382" s="184">
        <v>0</v>
      </c>
      <c r="DT382" s="184">
        <v>0</v>
      </c>
      <c r="DU382" s="184">
        <v>0</v>
      </c>
      <c r="DV382" s="184">
        <v>0</v>
      </c>
      <c r="DW382" s="184">
        <v>0</v>
      </c>
      <c r="DX382" s="184">
        <v>0</v>
      </c>
      <c r="DY382" s="184">
        <v>0</v>
      </c>
      <c r="DZ382" s="184">
        <v>0</v>
      </c>
      <c r="EA382" s="184"/>
      <c r="EB382" s="184">
        <f ca="1">SUM(OFFSET(DO382,,1):EA382)</f>
        <v>0</v>
      </c>
      <c r="EC382" s="185"/>
      <c r="ED382" s="184">
        <v>0</v>
      </c>
      <c r="EE382" s="184">
        <v>0</v>
      </c>
      <c r="EF382" s="184">
        <v>0</v>
      </c>
      <c r="EG382" s="184">
        <v>0</v>
      </c>
      <c r="EH382" s="184">
        <v>0</v>
      </c>
      <c r="EI382" s="184">
        <v>0</v>
      </c>
      <c r="EJ382" s="184">
        <v>0</v>
      </c>
      <c r="EK382" s="184">
        <v>0</v>
      </c>
      <c r="EL382" s="184">
        <v>0</v>
      </c>
      <c r="EM382" s="184">
        <v>0</v>
      </c>
      <c r="EN382" s="184">
        <v>0</v>
      </c>
      <c r="EO382" s="184">
        <v>0</v>
      </c>
      <c r="EP382" s="184"/>
      <c r="EQ382" s="184">
        <f ca="1">SUM(OFFSET(ED382,,1):EP382)</f>
        <v>0</v>
      </c>
      <c r="ER382" s="185"/>
      <c r="ES382" s="184">
        <v>0</v>
      </c>
      <c r="ET382" s="184">
        <v>0</v>
      </c>
      <c r="EU382" s="184">
        <v>0</v>
      </c>
      <c r="EV382" s="184">
        <v>0</v>
      </c>
      <c r="EW382" s="184">
        <v>0</v>
      </c>
      <c r="EX382" s="184">
        <v>0</v>
      </c>
      <c r="EY382" s="184">
        <v>0</v>
      </c>
      <c r="EZ382" s="184">
        <v>0</v>
      </c>
      <c r="FA382" s="184">
        <v>0</v>
      </c>
      <c r="FB382" s="184">
        <v>0</v>
      </c>
      <c r="FC382" s="184">
        <v>0</v>
      </c>
      <c r="FD382" s="184">
        <v>0</v>
      </c>
      <c r="FE382" s="184"/>
      <c r="FF382" s="184">
        <f ca="1">SUM(OFFSET(ES382,,1):FE382)</f>
        <v>0</v>
      </c>
      <c r="FG382" s="185"/>
      <c r="FH382" s="184">
        <v>0</v>
      </c>
      <c r="FI382" s="184">
        <v>0</v>
      </c>
      <c r="FJ382" s="184">
        <v>0</v>
      </c>
      <c r="FK382" s="184">
        <v>0</v>
      </c>
      <c r="FL382" s="184">
        <v>0</v>
      </c>
      <c r="FM382" s="184">
        <v>0</v>
      </c>
      <c r="FN382" s="184">
        <v>0</v>
      </c>
      <c r="FO382" s="184">
        <v>0</v>
      </c>
      <c r="FP382" s="184">
        <v>0</v>
      </c>
      <c r="FQ382" s="184">
        <v>0</v>
      </c>
      <c r="FR382" s="184">
        <v>0</v>
      </c>
      <c r="FS382" s="184">
        <v>0</v>
      </c>
      <c r="FT382" s="184"/>
      <c r="FU382" s="184">
        <f ca="1">SUM(OFFSET(FH382,,1):FT382)</f>
        <v>0</v>
      </c>
      <c r="FV382" s="185"/>
      <c r="FW382" s="184">
        <v>0</v>
      </c>
      <c r="FX382" s="184">
        <v>0</v>
      </c>
      <c r="FY382" s="184">
        <v>0</v>
      </c>
      <c r="FZ382" s="184">
        <v>0</v>
      </c>
      <c r="GA382" s="184">
        <v>0</v>
      </c>
      <c r="GB382" s="184">
        <v>0</v>
      </c>
      <c r="GC382" s="184">
        <v>0</v>
      </c>
      <c r="GD382" s="184">
        <v>0</v>
      </c>
      <c r="GE382" s="184">
        <v>0</v>
      </c>
      <c r="GF382" s="184">
        <v>0</v>
      </c>
      <c r="GG382" s="184">
        <v>0</v>
      </c>
      <c r="GH382" s="184">
        <v>0</v>
      </c>
      <c r="GI382" s="184"/>
      <c r="GJ382" s="184">
        <f ca="1">SUM(OFFSET(FW382,,1):GI382)</f>
        <v>0</v>
      </c>
      <c r="GK382" s="185"/>
      <c r="GL382" s="184">
        <v>0</v>
      </c>
      <c r="GM382" s="184">
        <v>0</v>
      </c>
      <c r="GN382" s="184">
        <v>0</v>
      </c>
      <c r="GO382" s="184">
        <v>0</v>
      </c>
      <c r="GP382" s="184">
        <v>0</v>
      </c>
      <c r="GQ382" s="184">
        <v>0</v>
      </c>
      <c r="GR382" s="184">
        <v>0</v>
      </c>
      <c r="GS382" s="184">
        <v>0</v>
      </c>
      <c r="GT382" s="184">
        <v>0</v>
      </c>
      <c r="GU382" s="184">
        <v>0</v>
      </c>
      <c r="GV382" s="184">
        <v>0</v>
      </c>
      <c r="GW382" s="184">
        <v>0</v>
      </c>
      <c r="GX382" s="184"/>
      <c r="GY382" s="184">
        <f ca="1">SUM(OFFSET(GL382,,1):GX382)</f>
        <v>0</v>
      </c>
    </row>
    <row r="383" spans="1:207" s="137" customFormat="1" ht="12" hidden="1" customHeight="1">
      <c r="A383" s="172" t="str">
        <f t="shared" ca="1" si="522"/>
        <v>#hiderow</v>
      </c>
      <c r="B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61">
        <f t="shared" si="523"/>
        <v>2311</v>
      </c>
      <c r="V383" s="186">
        <v>2311</v>
      </c>
      <c r="W383" s="133"/>
      <c r="Y383" s="133"/>
      <c r="Z383" s="133"/>
      <c r="AA383" s="183">
        <f t="shared" si="524"/>
        <v>2311</v>
      </c>
      <c r="AB383" s="183" t="s">
        <v>444</v>
      </c>
      <c r="AC383" s="184"/>
      <c r="AD383" s="184">
        <v>0</v>
      </c>
      <c r="AE383" s="184">
        <v>0</v>
      </c>
      <c r="AF383" s="184">
        <v>0</v>
      </c>
      <c r="AG383" s="184">
        <v>0</v>
      </c>
      <c r="AH383" s="184">
        <v>0</v>
      </c>
      <c r="AI383" s="184">
        <v>0</v>
      </c>
      <c r="AJ383" s="184">
        <v>0</v>
      </c>
      <c r="AK383" s="184">
        <v>0</v>
      </c>
      <c r="AL383" s="184">
        <v>0</v>
      </c>
      <c r="AM383" s="184">
        <v>0</v>
      </c>
      <c r="AN383" s="184">
        <v>0</v>
      </c>
      <c r="AO383" s="184"/>
      <c r="AP383" s="184">
        <f ca="1">SUM(OFFSET(AC383,,1):AO383)</f>
        <v>0</v>
      </c>
      <c r="AQ383" s="185"/>
      <c r="AR383" s="184">
        <v>0</v>
      </c>
      <c r="AS383" s="184">
        <v>0</v>
      </c>
      <c r="AT383" s="184">
        <v>0</v>
      </c>
      <c r="AU383" s="184">
        <v>0</v>
      </c>
      <c r="AV383" s="184">
        <v>0</v>
      </c>
      <c r="AW383" s="184">
        <v>0</v>
      </c>
      <c r="AX383" s="184">
        <v>0</v>
      </c>
      <c r="AY383" s="184">
        <v>0</v>
      </c>
      <c r="AZ383" s="184">
        <v>0</v>
      </c>
      <c r="BA383" s="184">
        <v>0</v>
      </c>
      <c r="BB383" s="184">
        <v>0</v>
      </c>
      <c r="BC383" s="184">
        <v>0</v>
      </c>
      <c r="BD383" s="184"/>
      <c r="BE383" s="184">
        <f ca="1">SUM(OFFSET(AR383,,1):BD383)</f>
        <v>0</v>
      </c>
      <c r="BF383" s="185"/>
      <c r="BG383" s="184">
        <f t="shared" ca="1" si="526"/>
        <v>0</v>
      </c>
      <c r="BH383" s="184">
        <f t="shared" ca="1" si="526"/>
        <v>0</v>
      </c>
      <c r="BI383" s="184">
        <f t="shared" ca="1" si="526"/>
        <v>0</v>
      </c>
      <c r="BJ383" s="184">
        <f t="shared" ca="1" si="526"/>
        <v>0</v>
      </c>
      <c r="BK383" s="184">
        <f t="shared" ca="1" si="526"/>
        <v>0</v>
      </c>
      <c r="BL383" s="184">
        <f t="shared" ca="1" si="526"/>
        <v>0</v>
      </c>
      <c r="BM383" s="184">
        <f t="shared" ca="1" si="526"/>
        <v>0</v>
      </c>
      <c r="BN383" s="184">
        <f t="shared" ca="1" si="526"/>
        <v>0</v>
      </c>
      <c r="BO383" s="184">
        <f t="shared" ca="1" si="526"/>
        <v>0</v>
      </c>
      <c r="BP383" s="184">
        <f t="shared" ca="1" si="526"/>
        <v>0</v>
      </c>
      <c r="BQ383" s="184">
        <f t="shared" ca="1" si="526"/>
        <v>0</v>
      </c>
      <c r="BR383" s="184">
        <f t="shared" ca="1" si="526"/>
        <v>0</v>
      </c>
      <c r="BS383" s="184"/>
      <c r="BT383" s="184">
        <f ca="1">SUM(OFFSET(BG383,,1):BS383)</f>
        <v>0</v>
      </c>
      <c r="BU383" s="185"/>
      <c r="BV383" s="184">
        <v>0</v>
      </c>
      <c r="BW383" s="184">
        <v>0</v>
      </c>
      <c r="BX383" s="184">
        <v>0</v>
      </c>
      <c r="BY383" s="184">
        <v>0</v>
      </c>
      <c r="BZ383" s="184">
        <v>0</v>
      </c>
      <c r="CA383" s="184">
        <v>0</v>
      </c>
      <c r="CB383" s="184">
        <v>0</v>
      </c>
      <c r="CC383" s="184">
        <v>0</v>
      </c>
      <c r="CD383" s="184">
        <v>0</v>
      </c>
      <c r="CE383" s="184">
        <v>0</v>
      </c>
      <c r="CF383" s="184">
        <v>0</v>
      </c>
      <c r="CG383" s="184">
        <v>0</v>
      </c>
      <c r="CH383" s="184"/>
      <c r="CI383" s="184">
        <f ca="1">SUM(OFFSET(BV383,,1):CH383)</f>
        <v>0</v>
      </c>
      <c r="CJ383" s="185"/>
      <c r="CK383" s="184">
        <v>0</v>
      </c>
      <c r="CL383" s="184">
        <v>0</v>
      </c>
      <c r="CM383" s="184">
        <v>0</v>
      </c>
      <c r="CN383" s="184">
        <v>0</v>
      </c>
      <c r="CO383" s="184">
        <v>0</v>
      </c>
      <c r="CP383" s="184">
        <v>0</v>
      </c>
      <c r="CQ383" s="184">
        <v>0</v>
      </c>
      <c r="CR383" s="184">
        <v>0</v>
      </c>
      <c r="CS383" s="184">
        <v>0</v>
      </c>
      <c r="CT383" s="184">
        <v>0</v>
      </c>
      <c r="CU383" s="184">
        <v>0</v>
      </c>
      <c r="CV383" s="184">
        <v>0</v>
      </c>
      <c r="CW383" s="184"/>
      <c r="CX383" s="184">
        <f ca="1">SUM(OFFSET(CK383,,1):CW383)</f>
        <v>0</v>
      </c>
      <c r="CY383" s="185"/>
      <c r="CZ383" s="184">
        <v>0</v>
      </c>
      <c r="DA383" s="184">
        <v>0</v>
      </c>
      <c r="DB383" s="184">
        <v>0</v>
      </c>
      <c r="DC383" s="184">
        <v>0</v>
      </c>
      <c r="DD383" s="184">
        <v>0</v>
      </c>
      <c r="DE383" s="184">
        <v>0</v>
      </c>
      <c r="DF383" s="184">
        <v>0</v>
      </c>
      <c r="DG383" s="184">
        <v>0</v>
      </c>
      <c r="DH383" s="184">
        <v>0</v>
      </c>
      <c r="DI383" s="184">
        <v>0</v>
      </c>
      <c r="DJ383" s="184">
        <v>0</v>
      </c>
      <c r="DK383" s="184">
        <v>0</v>
      </c>
      <c r="DL383" s="184"/>
      <c r="DM383" s="184">
        <f ca="1">SUM(OFFSET(CZ383,,1):DL383)</f>
        <v>0</v>
      </c>
      <c r="DN383" s="185"/>
      <c r="DO383" s="184">
        <v>0</v>
      </c>
      <c r="DP383" s="184">
        <v>0</v>
      </c>
      <c r="DQ383" s="184">
        <v>0</v>
      </c>
      <c r="DR383" s="184">
        <v>0</v>
      </c>
      <c r="DS383" s="184">
        <v>0</v>
      </c>
      <c r="DT383" s="184">
        <v>0</v>
      </c>
      <c r="DU383" s="184">
        <v>0</v>
      </c>
      <c r="DV383" s="184">
        <v>0</v>
      </c>
      <c r="DW383" s="184">
        <v>0</v>
      </c>
      <c r="DX383" s="184">
        <v>0</v>
      </c>
      <c r="DY383" s="184">
        <v>0</v>
      </c>
      <c r="DZ383" s="184">
        <v>0</v>
      </c>
      <c r="EA383" s="184"/>
      <c r="EB383" s="184">
        <f ca="1">SUM(OFFSET(DO383,,1):EA383)</f>
        <v>0</v>
      </c>
      <c r="EC383" s="185"/>
      <c r="ED383" s="184">
        <v>0</v>
      </c>
      <c r="EE383" s="184">
        <v>0</v>
      </c>
      <c r="EF383" s="184">
        <v>0</v>
      </c>
      <c r="EG383" s="184">
        <v>0</v>
      </c>
      <c r="EH383" s="184">
        <v>0</v>
      </c>
      <c r="EI383" s="184">
        <v>0</v>
      </c>
      <c r="EJ383" s="184">
        <v>0</v>
      </c>
      <c r="EK383" s="184">
        <v>0</v>
      </c>
      <c r="EL383" s="184">
        <v>0</v>
      </c>
      <c r="EM383" s="184">
        <v>0</v>
      </c>
      <c r="EN383" s="184">
        <v>0</v>
      </c>
      <c r="EO383" s="184">
        <v>0</v>
      </c>
      <c r="EP383" s="184"/>
      <c r="EQ383" s="184">
        <f ca="1">SUM(OFFSET(ED383,,1):EP383)</f>
        <v>0</v>
      </c>
      <c r="ER383" s="185"/>
      <c r="ES383" s="184">
        <v>0</v>
      </c>
      <c r="ET383" s="184">
        <v>0</v>
      </c>
      <c r="EU383" s="184">
        <v>0</v>
      </c>
      <c r="EV383" s="184">
        <v>0</v>
      </c>
      <c r="EW383" s="184">
        <v>0</v>
      </c>
      <c r="EX383" s="184">
        <v>0</v>
      </c>
      <c r="EY383" s="184">
        <v>0</v>
      </c>
      <c r="EZ383" s="184">
        <v>0</v>
      </c>
      <c r="FA383" s="184">
        <v>0</v>
      </c>
      <c r="FB383" s="184">
        <v>0</v>
      </c>
      <c r="FC383" s="184">
        <v>0</v>
      </c>
      <c r="FD383" s="184">
        <v>0</v>
      </c>
      <c r="FE383" s="184"/>
      <c r="FF383" s="184">
        <f ca="1">SUM(OFFSET(ES383,,1):FE383)</f>
        <v>0</v>
      </c>
      <c r="FG383" s="185"/>
      <c r="FH383" s="184">
        <v>0</v>
      </c>
      <c r="FI383" s="184">
        <v>0</v>
      </c>
      <c r="FJ383" s="184">
        <v>0</v>
      </c>
      <c r="FK383" s="184">
        <v>0</v>
      </c>
      <c r="FL383" s="184">
        <v>0</v>
      </c>
      <c r="FM383" s="184">
        <v>0</v>
      </c>
      <c r="FN383" s="184">
        <v>0</v>
      </c>
      <c r="FO383" s="184">
        <v>0</v>
      </c>
      <c r="FP383" s="184">
        <v>0</v>
      </c>
      <c r="FQ383" s="184">
        <v>0</v>
      </c>
      <c r="FR383" s="184">
        <v>0</v>
      </c>
      <c r="FS383" s="184">
        <v>0</v>
      </c>
      <c r="FT383" s="184"/>
      <c r="FU383" s="184">
        <f ca="1">SUM(OFFSET(FH383,,1):FT383)</f>
        <v>0</v>
      </c>
      <c r="FV383" s="185"/>
      <c r="FW383" s="184">
        <v>0</v>
      </c>
      <c r="FX383" s="184">
        <v>0</v>
      </c>
      <c r="FY383" s="184">
        <v>0</v>
      </c>
      <c r="FZ383" s="184">
        <v>0</v>
      </c>
      <c r="GA383" s="184">
        <v>0</v>
      </c>
      <c r="GB383" s="184">
        <v>0</v>
      </c>
      <c r="GC383" s="184">
        <v>0</v>
      </c>
      <c r="GD383" s="184">
        <v>0</v>
      </c>
      <c r="GE383" s="184">
        <v>0</v>
      </c>
      <c r="GF383" s="184">
        <v>0</v>
      </c>
      <c r="GG383" s="184">
        <v>0</v>
      </c>
      <c r="GH383" s="184">
        <v>0</v>
      </c>
      <c r="GI383" s="184"/>
      <c r="GJ383" s="184">
        <f ca="1">SUM(OFFSET(FW383,,1):GI383)</f>
        <v>0</v>
      </c>
      <c r="GK383" s="185"/>
      <c r="GL383" s="184">
        <v>0</v>
      </c>
      <c r="GM383" s="184">
        <v>0</v>
      </c>
      <c r="GN383" s="184">
        <v>0</v>
      </c>
      <c r="GO383" s="184">
        <v>0</v>
      </c>
      <c r="GP383" s="184">
        <v>0</v>
      </c>
      <c r="GQ383" s="184">
        <v>0</v>
      </c>
      <c r="GR383" s="184">
        <v>0</v>
      </c>
      <c r="GS383" s="184">
        <v>0</v>
      </c>
      <c r="GT383" s="184">
        <v>0</v>
      </c>
      <c r="GU383" s="184">
        <v>0</v>
      </c>
      <c r="GV383" s="184">
        <v>0</v>
      </c>
      <c r="GW383" s="184">
        <v>0</v>
      </c>
      <c r="GX383" s="184"/>
      <c r="GY383" s="184">
        <f ca="1">SUM(OFFSET(GL383,,1):GX383)</f>
        <v>0</v>
      </c>
    </row>
    <row r="384" spans="1:207" s="137" customFormat="1" ht="12" hidden="1" customHeight="1">
      <c r="A384" s="172" t="str">
        <f t="shared" ca="1" si="522"/>
        <v>#hiderow</v>
      </c>
      <c r="B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61">
        <f t="shared" si="523"/>
        <v>2322</v>
      </c>
      <c r="V384" s="186">
        <v>2322</v>
      </c>
      <c r="W384" s="133"/>
      <c r="Y384" s="133"/>
      <c r="Z384" s="133"/>
      <c r="AA384" s="183">
        <f t="shared" si="524"/>
        <v>2322</v>
      </c>
      <c r="AB384" s="183" t="s">
        <v>445</v>
      </c>
      <c r="AC384" s="184"/>
      <c r="AD384" s="184">
        <v>0</v>
      </c>
      <c r="AE384" s="184">
        <v>0</v>
      </c>
      <c r="AF384" s="184">
        <v>0</v>
      </c>
      <c r="AG384" s="184">
        <v>0</v>
      </c>
      <c r="AH384" s="184">
        <v>0</v>
      </c>
      <c r="AI384" s="184">
        <v>0</v>
      </c>
      <c r="AJ384" s="184">
        <v>0</v>
      </c>
      <c r="AK384" s="184">
        <v>0</v>
      </c>
      <c r="AL384" s="184">
        <v>0</v>
      </c>
      <c r="AM384" s="184">
        <v>0</v>
      </c>
      <c r="AN384" s="184">
        <v>0</v>
      </c>
      <c r="AO384" s="184"/>
      <c r="AP384" s="184">
        <f ca="1">SUM(OFFSET(AC384,,1):AO384)</f>
        <v>0</v>
      </c>
      <c r="AQ384" s="185"/>
      <c r="AR384" s="184">
        <v>0</v>
      </c>
      <c r="AS384" s="184">
        <v>0</v>
      </c>
      <c r="AT384" s="184">
        <v>0</v>
      </c>
      <c r="AU384" s="184">
        <v>0</v>
      </c>
      <c r="AV384" s="184">
        <v>0</v>
      </c>
      <c r="AW384" s="184">
        <v>0</v>
      </c>
      <c r="AX384" s="184">
        <v>0</v>
      </c>
      <c r="AY384" s="184">
        <v>0</v>
      </c>
      <c r="AZ384" s="184">
        <v>0</v>
      </c>
      <c r="BA384" s="184">
        <v>0</v>
      </c>
      <c r="BB384" s="184">
        <v>0</v>
      </c>
      <c r="BC384" s="184">
        <v>0</v>
      </c>
      <c r="BD384" s="184"/>
      <c r="BE384" s="184">
        <f ca="1">SUM(OFFSET(AR384,,1):BD384)</f>
        <v>0</v>
      </c>
      <c r="BF384" s="185"/>
      <c r="BG384" s="184">
        <f t="shared" ca="1" si="526"/>
        <v>0</v>
      </c>
      <c r="BH384" s="184">
        <f t="shared" ca="1" si="526"/>
        <v>0</v>
      </c>
      <c r="BI384" s="184">
        <f t="shared" ca="1" si="526"/>
        <v>0</v>
      </c>
      <c r="BJ384" s="184">
        <f t="shared" ca="1" si="526"/>
        <v>0</v>
      </c>
      <c r="BK384" s="184">
        <f t="shared" ca="1" si="526"/>
        <v>0</v>
      </c>
      <c r="BL384" s="184">
        <f t="shared" ca="1" si="526"/>
        <v>0</v>
      </c>
      <c r="BM384" s="184">
        <f t="shared" ca="1" si="526"/>
        <v>0</v>
      </c>
      <c r="BN384" s="184">
        <f t="shared" ca="1" si="526"/>
        <v>0</v>
      </c>
      <c r="BO384" s="184">
        <f t="shared" ca="1" si="526"/>
        <v>0</v>
      </c>
      <c r="BP384" s="184">
        <f t="shared" ca="1" si="526"/>
        <v>0</v>
      </c>
      <c r="BQ384" s="184">
        <f t="shared" ca="1" si="526"/>
        <v>0</v>
      </c>
      <c r="BR384" s="184">
        <f t="shared" ca="1" si="526"/>
        <v>0</v>
      </c>
      <c r="BS384" s="184"/>
      <c r="BT384" s="184">
        <f ca="1">SUM(OFFSET(BG384,,1):BS384)</f>
        <v>0</v>
      </c>
      <c r="BU384" s="185"/>
      <c r="BV384" s="184">
        <v>0</v>
      </c>
      <c r="BW384" s="184">
        <v>0</v>
      </c>
      <c r="BX384" s="184">
        <v>0</v>
      </c>
      <c r="BY384" s="184">
        <v>0</v>
      </c>
      <c r="BZ384" s="184">
        <v>0</v>
      </c>
      <c r="CA384" s="184">
        <v>0</v>
      </c>
      <c r="CB384" s="184">
        <v>0</v>
      </c>
      <c r="CC384" s="184">
        <v>0</v>
      </c>
      <c r="CD384" s="184">
        <v>0</v>
      </c>
      <c r="CE384" s="184">
        <v>0</v>
      </c>
      <c r="CF384" s="184">
        <v>0</v>
      </c>
      <c r="CG384" s="184">
        <v>0</v>
      </c>
      <c r="CH384" s="184"/>
      <c r="CI384" s="184">
        <f ca="1">SUM(OFFSET(BV384,,1):CH384)</f>
        <v>0</v>
      </c>
      <c r="CJ384" s="185"/>
      <c r="CK384" s="184">
        <v>0</v>
      </c>
      <c r="CL384" s="184">
        <v>0</v>
      </c>
      <c r="CM384" s="184">
        <v>0</v>
      </c>
      <c r="CN384" s="184">
        <v>0</v>
      </c>
      <c r="CO384" s="184">
        <v>0</v>
      </c>
      <c r="CP384" s="184">
        <v>0</v>
      </c>
      <c r="CQ384" s="184">
        <v>0</v>
      </c>
      <c r="CR384" s="184">
        <v>0</v>
      </c>
      <c r="CS384" s="184">
        <v>0</v>
      </c>
      <c r="CT384" s="184">
        <v>0</v>
      </c>
      <c r="CU384" s="184">
        <v>0</v>
      </c>
      <c r="CV384" s="184">
        <v>0</v>
      </c>
      <c r="CW384" s="184"/>
      <c r="CX384" s="184">
        <f ca="1">SUM(OFFSET(CK384,,1):CW384)</f>
        <v>0</v>
      </c>
      <c r="CY384" s="185"/>
      <c r="CZ384" s="184">
        <v>0</v>
      </c>
      <c r="DA384" s="184">
        <v>0</v>
      </c>
      <c r="DB384" s="184">
        <v>0</v>
      </c>
      <c r="DC384" s="184">
        <v>0</v>
      </c>
      <c r="DD384" s="184">
        <v>0</v>
      </c>
      <c r="DE384" s="184">
        <v>0</v>
      </c>
      <c r="DF384" s="184">
        <v>0</v>
      </c>
      <c r="DG384" s="184">
        <v>0</v>
      </c>
      <c r="DH384" s="184">
        <v>0</v>
      </c>
      <c r="DI384" s="184">
        <v>0</v>
      </c>
      <c r="DJ384" s="184">
        <v>0</v>
      </c>
      <c r="DK384" s="184">
        <v>0</v>
      </c>
      <c r="DL384" s="184"/>
      <c r="DM384" s="184">
        <f ca="1">SUM(OFFSET(CZ384,,1):DL384)</f>
        <v>0</v>
      </c>
      <c r="DN384" s="185"/>
      <c r="DO384" s="184">
        <v>0</v>
      </c>
      <c r="DP384" s="184">
        <v>0</v>
      </c>
      <c r="DQ384" s="184">
        <v>0</v>
      </c>
      <c r="DR384" s="184">
        <v>0</v>
      </c>
      <c r="DS384" s="184">
        <v>0</v>
      </c>
      <c r="DT384" s="184">
        <v>0</v>
      </c>
      <c r="DU384" s="184">
        <v>0</v>
      </c>
      <c r="DV384" s="184">
        <v>0</v>
      </c>
      <c r="DW384" s="184">
        <v>0</v>
      </c>
      <c r="DX384" s="184">
        <v>0</v>
      </c>
      <c r="DY384" s="184">
        <v>0</v>
      </c>
      <c r="DZ384" s="184">
        <v>0</v>
      </c>
      <c r="EA384" s="184"/>
      <c r="EB384" s="184">
        <f ca="1">SUM(OFFSET(DO384,,1):EA384)</f>
        <v>0</v>
      </c>
      <c r="EC384" s="185"/>
      <c r="ED384" s="184">
        <v>0</v>
      </c>
      <c r="EE384" s="184">
        <v>0</v>
      </c>
      <c r="EF384" s="184">
        <v>0</v>
      </c>
      <c r="EG384" s="184">
        <v>0</v>
      </c>
      <c r="EH384" s="184">
        <v>0</v>
      </c>
      <c r="EI384" s="184">
        <v>0</v>
      </c>
      <c r="EJ384" s="184">
        <v>0</v>
      </c>
      <c r="EK384" s="184">
        <v>0</v>
      </c>
      <c r="EL384" s="184">
        <v>0</v>
      </c>
      <c r="EM384" s="184">
        <v>0</v>
      </c>
      <c r="EN384" s="184">
        <v>0</v>
      </c>
      <c r="EO384" s="184">
        <v>0</v>
      </c>
      <c r="EP384" s="184"/>
      <c r="EQ384" s="184">
        <f ca="1">SUM(OFFSET(ED384,,1):EP384)</f>
        <v>0</v>
      </c>
      <c r="ER384" s="185"/>
      <c r="ES384" s="184">
        <v>0</v>
      </c>
      <c r="ET384" s="184">
        <v>0</v>
      </c>
      <c r="EU384" s="184">
        <v>0</v>
      </c>
      <c r="EV384" s="184">
        <v>0</v>
      </c>
      <c r="EW384" s="184">
        <v>0</v>
      </c>
      <c r="EX384" s="184">
        <v>0</v>
      </c>
      <c r="EY384" s="184">
        <v>0</v>
      </c>
      <c r="EZ384" s="184">
        <v>0</v>
      </c>
      <c r="FA384" s="184">
        <v>0</v>
      </c>
      <c r="FB384" s="184">
        <v>0</v>
      </c>
      <c r="FC384" s="184">
        <v>0</v>
      </c>
      <c r="FD384" s="184">
        <v>0</v>
      </c>
      <c r="FE384" s="184"/>
      <c r="FF384" s="184">
        <f ca="1">SUM(OFFSET(ES384,,1):FE384)</f>
        <v>0</v>
      </c>
      <c r="FG384" s="185"/>
      <c r="FH384" s="184">
        <v>0</v>
      </c>
      <c r="FI384" s="184">
        <v>0</v>
      </c>
      <c r="FJ384" s="184">
        <v>0</v>
      </c>
      <c r="FK384" s="184">
        <v>0</v>
      </c>
      <c r="FL384" s="184">
        <v>0</v>
      </c>
      <c r="FM384" s="184">
        <v>0</v>
      </c>
      <c r="FN384" s="184">
        <v>0</v>
      </c>
      <c r="FO384" s="184">
        <v>0</v>
      </c>
      <c r="FP384" s="184">
        <v>0</v>
      </c>
      <c r="FQ384" s="184">
        <v>0</v>
      </c>
      <c r="FR384" s="184">
        <v>0</v>
      </c>
      <c r="FS384" s="184">
        <v>0</v>
      </c>
      <c r="FT384" s="184"/>
      <c r="FU384" s="184">
        <f ca="1">SUM(OFFSET(FH384,,1):FT384)</f>
        <v>0</v>
      </c>
      <c r="FV384" s="185"/>
      <c r="FW384" s="184">
        <v>0</v>
      </c>
      <c r="FX384" s="184">
        <v>0</v>
      </c>
      <c r="FY384" s="184">
        <v>0</v>
      </c>
      <c r="FZ384" s="184">
        <v>0</v>
      </c>
      <c r="GA384" s="184">
        <v>0</v>
      </c>
      <c r="GB384" s="184">
        <v>0</v>
      </c>
      <c r="GC384" s="184">
        <v>0</v>
      </c>
      <c r="GD384" s="184">
        <v>0</v>
      </c>
      <c r="GE384" s="184">
        <v>0</v>
      </c>
      <c r="GF384" s="184">
        <v>0</v>
      </c>
      <c r="GG384" s="184">
        <v>0</v>
      </c>
      <c r="GH384" s="184">
        <v>0</v>
      </c>
      <c r="GI384" s="184"/>
      <c r="GJ384" s="184">
        <f ca="1">SUM(OFFSET(FW384,,1):GI384)</f>
        <v>0</v>
      </c>
      <c r="GK384" s="185"/>
      <c r="GL384" s="184">
        <v>0</v>
      </c>
      <c r="GM384" s="184">
        <v>0</v>
      </c>
      <c r="GN384" s="184">
        <v>0</v>
      </c>
      <c r="GO384" s="184">
        <v>0</v>
      </c>
      <c r="GP384" s="184">
        <v>0</v>
      </c>
      <c r="GQ384" s="184">
        <v>0</v>
      </c>
      <c r="GR384" s="184">
        <v>0</v>
      </c>
      <c r="GS384" s="184">
        <v>0</v>
      </c>
      <c r="GT384" s="184">
        <v>0</v>
      </c>
      <c r="GU384" s="184">
        <v>0</v>
      </c>
      <c r="GV384" s="184">
        <v>0</v>
      </c>
      <c r="GW384" s="184">
        <v>0</v>
      </c>
      <c r="GX384" s="184"/>
      <c r="GY384" s="184">
        <f ca="1">SUM(OFFSET(GL384,,1):GX384)</f>
        <v>0</v>
      </c>
    </row>
    <row r="385" spans="1:207" s="137" customFormat="1" ht="12" hidden="1" customHeight="1">
      <c r="A385" s="172" t="str">
        <f t="shared" ca="1" si="522"/>
        <v>#hiderow</v>
      </c>
      <c r="B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61">
        <f t="shared" si="523"/>
        <v>2330</v>
      </c>
      <c r="V385" s="186">
        <v>2330</v>
      </c>
      <c r="W385" s="133"/>
      <c r="Y385" s="133"/>
      <c r="Z385" s="133"/>
      <c r="AA385" s="183">
        <f t="shared" si="524"/>
        <v>2330</v>
      </c>
      <c r="AB385" s="183" t="s">
        <v>446</v>
      </c>
      <c r="AC385" s="184"/>
      <c r="AD385" s="184">
        <v>0</v>
      </c>
      <c r="AE385" s="184">
        <v>0</v>
      </c>
      <c r="AF385" s="184">
        <v>0</v>
      </c>
      <c r="AG385" s="184">
        <v>0</v>
      </c>
      <c r="AH385" s="184">
        <v>0</v>
      </c>
      <c r="AI385" s="184">
        <v>0</v>
      </c>
      <c r="AJ385" s="184">
        <v>0</v>
      </c>
      <c r="AK385" s="184">
        <v>0</v>
      </c>
      <c r="AL385" s="184">
        <v>0</v>
      </c>
      <c r="AM385" s="184">
        <v>0</v>
      </c>
      <c r="AN385" s="184">
        <v>0</v>
      </c>
      <c r="AO385" s="184"/>
      <c r="AP385" s="184">
        <f ca="1">SUM(OFFSET(AC385,,1):AO385)</f>
        <v>0</v>
      </c>
      <c r="AQ385" s="185"/>
      <c r="AR385" s="184">
        <v>0</v>
      </c>
      <c r="AS385" s="184">
        <v>0</v>
      </c>
      <c r="AT385" s="184">
        <v>0</v>
      </c>
      <c r="AU385" s="184">
        <v>0</v>
      </c>
      <c r="AV385" s="184">
        <v>0</v>
      </c>
      <c r="AW385" s="184">
        <v>0</v>
      </c>
      <c r="AX385" s="184">
        <v>0</v>
      </c>
      <c r="AY385" s="184">
        <v>0</v>
      </c>
      <c r="AZ385" s="184">
        <v>0</v>
      </c>
      <c r="BA385" s="184">
        <v>0</v>
      </c>
      <c r="BB385" s="184">
        <v>0</v>
      </c>
      <c r="BC385" s="184">
        <v>0</v>
      </c>
      <c r="BD385" s="184"/>
      <c r="BE385" s="184">
        <f ca="1">SUM(OFFSET(AR385,,1):BD385)</f>
        <v>0</v>
      </c>
      <c r="BF385" s="185"/>
      <c r="BG385" s="184">
        <f t="shared" ca="1" si="526"/>
        <v>0</v>
      </c>
      <c r="BH385" s="184">
        <f t="shared" ca="1" si="526"/>
        <v>0</v>
      </c>
      <c r="BI385" s="184">
        <f t="shared" ca="1" si="526"/>
        <v>0</v>
      </c>
      <c r="BJ385" s="184">
        <f t="shared" ca="1" si="526"/>
        <v>0</v>
      </c>
      <c r="BK385" s="184">
        <f t="shared" ca="1" si="526"/>
        <v>0</v>
      </c>
      <c r="BL385" s="184">
        <f t="shared" ca="1" si="526"/>
        <v>0</v>
      </c>
      <c r="BM385" s="184">
        <f t="shared" ca="1" si="526"/>
        <v>0</v>
      </c>
      <c r="BN385" s="184">
        <f t="shared" ca="1" si="526"/>
        <v>0</v>
      </c>
      <c r="BO385" s="184">
        <f t="shared" ca="1" si="526"/>
        <v>0</v>
      </c>
      <c r="BP385" s="184">
        <f t="shared" ca="1" si="526"/>
        <v>0</v>
      </c>
      <c r="BQ385" s="184">
        <f t="shared" ca="1" si="526"/>
        <v>0</v>
      </c>
      <c r="BR385" s="184">
        <f t="shared" ca="1" si="526"/>
        <v>0</v>
      </c>
      <c r="BS385" s="184"/>
      <c r="BT385" s="184">
        <f ca="1">SUM(OFFSET(BG385,,1):BS385)</f>
        <v>0</v>
      </c>
      <c r="BU385" s="185"/>
      <c r="BV385" s="184">
        <v>0</v>
      </c>
      <c r="BW385" s="184">
        <v>0</v>
      </c>
      <c r="BX385" s="184">
        <v>0</v>
      </c>
      <c r="BY385" s="184">
        <v>0</v>
      </c>
      <c r="BZ385" s="184">
        <v>0</v>
      </c>
      <c r="CA385" s="184">
        <v>0</v>
      </c>
      <c r="CB385" s="184">
        <v>0</v>
      </c>
      <c r="CC385" s="184">
        <v>0</v>
      </c>
      <c r="CD385" s="184">
        <v>0</v>
      </c>
      <c r="CE385" s="184">
        <v>0</v>
      </c>
      <c r="CF385" s="184">
        <v>0</v>
      </c>
      <c r="CG385" s="184">
        <v>0</v>
      </c>
      <c r="CH385" s="184"/>
      <c r="CI385" s="184">
        <f ca="1">SUM(OFFSET(BV385,,1):CH385)</f>
        <v>0</v>
      </c>
      <c r="CJ385" s="185"/>
      <c r="CK385" s="184">
        <v>0</v>
      </c>
      <c r="CL385" s="184">
        <v>0</v>
      </c>
      <c r="CM385" s="184">
        <v>0</v>
      </c>
      <c r="CN385" s="184">
        <v>0</v>
      </c>
      <c r="CO385" s="184">
        <v>0</v>
      </c>
      <c r="CP385" s="184">
        <v>0</v>
      </c>
      <c r="CQ385" s="184">
        <v>0</v>
      </c>
      <c r="CR385" s="184">
        <v>0</v>
      </c>
      <c r="CS385" s="184">
        <v>0</v>
      </c>
      <c r="CT385" s="184">
        <v>0</v>
      </c>
      <c r="CU385" s="184">
        <v>0</v>
      </c>
      <c r="CV385" s="184">
        <v>0</v>
      </c>
      <c r="CW385" s="184"/>
      <c r="CX385" s="184">
        <f ca="1">SUM(OFFSET(CK385,,1):CW385)</f>
        <v>0</v>
      </c>
      <c r="CY385" s="185"/>
      <c r="CZ385" s="184">
        <v>0</v>
      </c>
      <c r="DA385" s="184">
        <v>0</v>
      </c>
      <c r="DB385" s="184">
        <v>0</v>
      </c>
      <c r="DC385" s="184">
        <v>0</v>
      </c>
      <c r="DD385" s="184">
        <v>0</v>
      </c>
      <c r="DE385" s="184">
        <v>0</v>
      </c>
      <c r="DF385" s="184">
        <v>0</v>
      </c>
      <c r="DG385" s="184">
        <v>0</v>
      </c>
      <c r="DH385" s="184">
        <v>0</v>
      </c>
      <c r="DI385" s="184">
        <v>0</v>
      </c>
      <c r="DJ385" s="184">
        <v>0</v>
      </c>
      <c r="DK385" s="184">
        <v>0</v>
      </c>
      <c r="DL385" s="184"/>
      <c r="DM385" s="184">
        <f ca="1">SUM(OFFSET(CZ385,,1):DL385)</f>
        <v>0</v>
      </c>
      <c r="DN385" s="185"/>
      <c r="DO385" s="184">
        <v>0</v>
      </c>
      <c r="DP385" s="184">
        <v>0</v>
      </c>
      <c r="DQ385" s="184">
        <v>0</v>
      </c>
      <c r="DR385" s="184">
        <v>0</v>
      </c>
      <c r="DS385" s="184">
        <v>0</v>
      </c>
      <c r="DT385" s="184">
        <v>0</v>
      </c>
      <c r="DU385" s="184">
        <v>0</v>
      </c>
      <c r="DV385" s="184">
        <v>0</v>
      </c>
      <c r="DW385" s="184">
        <v>0</v>
      </c>
      <c r="DX385" s="184">
        <v>0</v>
      </c>
      <c r="DY385" s="184">
        <v>0</v>
      </c>
      <c r="DZ385" s="184">
        <v>0</v>
      </c>
      <c r="EA385" s="184"/>
      <c r="EB385" s="184">
        <f ca="1">SUM(OFFSET(DO385,,1):EA385)</f>
        <v>0</v>
      </c>
      <c r="EC385" s="185"/>
      <c r="ED385" s="184">
        <v>0</v>
      </c>
      <c r="EE385" s="184">
        <v>0</v>
      </c>
      <c r="EF385" s="184">
        <v>0</v>
      </c>
      <c r="EG385" s="184">
        <v>0</v>
      </c>
      <c r="EH385" s="184">
        <v>0</v>
      </c>
      <c r="EI385" s="184">
        <v>0</v>
      </c>
      <c r="EJ385" s="184">
        <v>0</v>
      </c>
      <c r="EK385" s="184">
        <v>0</v>
      </c>
      <c r="EL385" s="184">
        <v>0</v>
      </c>
      <c r="EM385" s="184">
        <v>0</v>
      </c>
      <c r="EN385" s="184">
        <v>0</v>
      </c>
      <c r="EO385" s="184">
        <v>0</v>
      </c>
      <c r="EP385" s="184"/>
      <c r="EQ385" s="184">
        <f ca="1">SUM(OFFSET(ED385,,1):EP385)</f>
        <v>0</v>
      </c>
      <c r="ER385" s="185"/>
      <c r="ES385" s="184">
        <v>0</v>
      </c>
      <c r="ET385" s="184">
        <v>0</v>
      </c>
      <c r="EU385" s="184">
        <v>0</v>
      </c>
      <c r="EV385" s="184">
        <v>0</v>
      </c>
      <c r="EW385" s="184">
        <v>0</v>
      </c>
      <c r="EX385" s="184">
        <v>0</v>
      </c>
      <c r="EY385" s="184">
        <v>0</v>
      </c>
      <c r="EZ385" s="184">
        <v>0</v>
      </c>
      <c r="FA385" s="184">
        <v>0</v>
      </c>
      <c r="FB385" s="184">
        <v>0</v>
      </c>
      <c r="FC385" s="184">
        <v>0</v>
      </c>
      <c r="FD385" s="184">
        <v>0</v>
      </c>
      <c r="FE385" s="184"/>
      <c r="FF385" s="184">
        <f ca="1">SUM(OFFSET(ES385,,1):FE385)</f>
        <v>0</v>
      </c>
      <c r="FG385" s="185"/>
      <c r="FH385" s="184">
        <v>0</v>
      </c>
      <c r="FI385" s="184">
        <v>0</v>
      </c>
      <c r="FJ385" s="184">
        <v>0</v>
      </c>
      <c r="FK385" s="184">
        <v>0</v>
      </c>
      <c r="FL385" s="184">
        <v>0</v>
      </c>
      <c r="FM385" s="184">
        <v>0</v>
      </c>
      <c r="FN385" s="184">
        <v>0</v>
      </c>
      <c r="FO385" s="184">
        <v>0</v>
      </c>
      <c r="FP385" s="184">
        <v>0</v>
      </c>
      <c r="FQ385" s="184">
        <v>0</v>
      </c>
      <c r="FR385" s="184">
        <v>0</v>
      </c>
      <c r="FS385" s="184">
        <v>0</v>
      </c>
      <c r="FT385" s="184"/>
      <c r="FU385" s="184">
        <f ca="1">SUM(OFFSET(FH385,,1):FT385)</f>
        <v>0</v>
      </c>
      <c r="FV385" s="185"/>
      <c r="FW385" s="184">
        <v>0</v>
      </c>
      <c r="FX385" s="184">
        <v>0</v>
      </c>
      <c r="FY385" s="184">
        <v>0</v>
      </c>
      <c r="FZ385" s="184">
        <v>0</v>
      </c>
      <c r="GA385" s="184">
        <v>0</v>
      </c>
      <c r="GB385" s="184">
        <v>0</v>
      </c>
      <c r="GC385" s="184">
        <v>0</v>
      </c>
      <c r="GD385" s="184">
        <v>0</v>
      </c>
      <c r="GE385" s="184">
        <v>0</v>
      </c>
      <c r="GF385" s="184">
        <v>0</v>
      </c>
      <c r="GG385" s="184">
        <v>0</v>
      </c>
      <c r="GH385" s="184">
        <v>0</v>
      </c>
      <c r="GI385" s="184"/>
      <c r="GJ385" s="184">
        <f ca="1">SUM(OFFSET(FW385,,1):GI385)</f>
        <v>0</v>
      </c>
      <c r="GK385" s="185"/>
      <c r="GL385" s="184">
        <v>0</v>
      </c>
      <c r="GM385" s="184">
        <v>0</v>
      </c>
      <c r="GN385" s="184">
        <v>0</v>
      </c>
      <c r="GO385" s="184">
        <v>0</v>
      </c>
      <c r="GP385" s="184">
        <v>0</v>
      </c>
      <c r="GQ385" s="184">
        <v>0</v>
      </c>
      <c r="GR385" s="184">
        <v>0</v>
      </c>
      <c r="GS385" s="184">
        <v>0</v>
      </c>
      <c r="GT385" s="184">
        <v>0</v>
      </c>
      <c r="GU385" s="184">
        <v>0</v>
      </c>
      <c r="GV385" s="184">
        <v>0</v>
      </c>
      <c r="GW385" s="184">
        <v>0</v>
      </c>
      <c r="GX385" s="184"/>
      <c r="GY385" s="184">
        <f ca="1">SUM(OFFSET(GL385,,1):GX385)</f>
        <v>0</v>
      </c>
    </row>
    <row r="386" spans="1:207" s="137" customFormat="1" ht="12" hidden="1" customHeight="1">
      <c r="A386" s="172" t="str">
        <f t="shared" ca="1" si="522"/>
        <v>#hiderow</v>
      </c>
      <c r="B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61">
        <f t="shared" si="523"/>
        <v>2340</v>
      </c>
      <c r="V386" s="186">
        <v>2340</v>
      </c>
      <c r="W386" s="133"/>
      <c r="Y386" s="133"/>
      <c r="Z386" s="133"/>
      <c r="AA386" s="183">
        <f t="shared" si="524"/>
        <v>2340</v>
      </c>
      <c r="AB386" s="183" t="s">
        <v>447</v>
      </c>
      <c r="AC386" s="184"/>
      <c r="AD386" s="184">
        <v>0</v>
      </c>
      <c r="AE386" s="184">
        <v>0</v>
      </c>
      <c r="AF386" s="184">
        <v>0</v>
      </c>
      <c r="AG386" s="184">
        <v>0</v>
      </c>
      <c r="AH386" s="184">
        <v>0</v>
      </c>
      <c r="AI386" s="184">
        <v>0</v>
      </c>
      <c r="AJ386" s="184">
        <v>0</v>
      </c>
      <c r="AK386" s="184">
        <v>0</v>
      </c>
      <c r="AL386" s="184">
        <v>0</v>
      </c>
      <c r="AM386" s="184">
        <v>0</v>
      </c>
      <c r="AN386" s="184">
        <v>0</v>
      </c>
      <c r="AO386" s="184"/>
      <c r="AP386" s="184">
        <f ca="1">SUM(OFFSET(AC386,,1):AO386)</f>
        <v>0</v>
      </c>
      <c r="AQ386" s="185"/>
      <c r="AR386" s="184">
        <v>0</v>
      </c>
      <c r="AS386" s="184">
        <v>0</v>
      </c>
      <c r="AT386" s="184">
        <v>0</v>
      </c>
      <c r="AU386" s="184">
        <v>0</v>
      </c>
      <c r="AV386" s="184">
        <v>0</v>
      </c>
      <c r="AW386" s="184">
        <v>0</v>
      </c>
      <c r="AX386" s="184">
        <v>0</v>
      </c>
      <c r="AY386" s="184">
        <v>0</v>
      </c>
      <c r="AZ386" s="184">
        <v>0</v>
      </c>
      <c r="BA386" s="184">
        <v>0</v>
      </c>
      <c r="BB386" s="184">
        <v>0</v>
      </c>
      <c r="BC386" s="184">
        <v>0</v>
      </c>
      <c r="BD386" s="184"/>
      <c r="BE386" s="184">
        <f ca="1">SUM(OFFSET(AR386,,1):BD386)</f>
        <v>0</v>
      </c>
      <c r="BF386" s="185"/>
      <c r="BG386" s="184">
        <f t="shared" ref="BG386:BR395" ca="1" si="527">OFFSET($AC386,,COLUMN()-COLUMN($BG386))-OFFSET($AR386,,COLUMN()-COLUMN($BG386))</f>
        <v>0</v>
      </c>
      <c r="BH386" s="184">
        <f t="shared" ca="1" si="527"/>
        <v>0</v>
      </c>
      <c r="BI386" s="184">
        <f t="shared" ca="1" si="527"/>
        <v>0</v>
      </c>
      <c r="BJ386" s="184">
        <f t="shared" ca="1" si="527"/>
        <v>0</v>
      </c>
      <c r="BK386" s="184">
        <f t="shared" ca="1" si="527"/>
        <v>0</v>
      </c>
      <c r="BL386" s="184">
        <f t="shared" ca="1" si="527"/>
        <v>0</v>
      </c>
      <c r="BM386" s="184">
        <f t="shared" ca="1" si="527"/>
        <v>0</v>
      </c>
      <c r="BN386" s="184">
        <f t="shared" ca="1" si="527"/>
        <v>0</v>
      </c>
      <c r="BO386" s="184">
        <f t="shared" ca="1" si="527"/>
        <v>0</v>
      </c>
      <c r="BP386" s="184">
        <f t="shared" ca="1" si="527"/>
        <v>0</v>
      </c>
      <c r="BQ386" s="184">
        <f t="shared" ca="1" si="527"/>
        <v>0</v>
      </c>
      <c r="BR386" s="184">
        <f t="shared" ca="1" si="527"/>
        <v>0</v>
      </c>
      <c r="BS386" s="184"/>
      <c r="BT386" s="184">
        <f ca="1">SUM(OFFSET(BG386,,1):BS386)</f>
        <v>0</v>
      </c>
      <c r="BU386" s="185"/>
      <c r="BV386" s="184">
        <v>0</v>
      </c>
      <c r="BW386" s="184">
        <v>0</v>
      </c>
      <c r="BX386" s="184">
        <v>0</v>
      </c>
      <c r="BY386" s="184">
        <v>0</v>
      </c>
      <c r="BZ386" s="184">
        <v>0</v>
      </c>
      <c r="CA386" s="184">
        <v>0</v>
      </c>
      <c r="CB386" s="184">
        <v>0</v>
      </c>
      <c r="CC386" s="184">
        <v>0</v>
      </c>
      <c r="CD386" s="184">
        <v>0</v>
      </c>
      <c r="CE386" s="184">
        <v>0</v>
      </c>
      <c r="CF386" s="184">
        <v>0</v>
      </c>
      <c r="CG386" s="184">
        <v>0</v>
      </c>
      <c r="CH386" s="184"/>
      <c r="CI386" s="184">
        <f ca="1">SUM(OFFSET(BV386,,1):CH386)</f>
        <v>0</v>
      </c>
      <c r="CJ386" s="185"/>
      <c r="CK386" s="184">
        <v>0</v>
      </c>
      <c r="CL386" s="184">
        <v>0</v>
      </c>
      <c r="CM386" s="184">
        <v>0</v>
      </c>
      <c r="CN386" s="184">
        <v>0</v>
      </c>
      <c r="CO386" s="184">
        <v>0</v>
      </c>
      <c r="CP386" s="184">
        <v>0</v>
      </c>
      <c r="CQ386" s="184">
        <v>0</v>
      </c>
      <c r="CR386" s="184">
        <v>0</v>
      </c>
      <c r="CS386" s="184">
        <v>0</v>
      </c>
      <c r="CT386" s="184">
        <v>0</v>
      </c>
      <c r="CU386" s="184">
        <v>0</v>
      </c>
      <c r="CV386" s="184">
        <v>0</v>
      </c>
      <c r="CW386" s="184"/>
      <c r="CX386" s="184">
        <f ca="1">SUM(OFFSET(CK386,,1):CW386)</f>
        <v>0</v>
      </c>
      <c r="CY386" s="185"/>
      <c r="CZ386" s="184">
        <v>0</v>
      </c>
      <c r="DA386" s="184">
        <v>0</v>
      </c>
      <c r="DB386" s="184">
        <v>0</v>
      </c>
      <c r="DC386" s="184">
        <v>0</v>
      </c>
      <c r="DD386" s="184">
        <v>0</v>
      </c>
      <c r="DE386" s="184">
        <v>0</v>
      </c>
      <c r="DF386" s="184">
        <v>0</v>
      </c>
      <c r="DG386" s="184">
        <v>0</v>
      </c>
      <c r="DH386" s="184">
        <v>0</v>
      </c>
      <c r="DI386" s="184">
        <v>0</v>
      </c>
      <c r="DJ386" s="184">
        <v>0</v>
      </c>
      <c r="DK386" s="184">
        <v>0</v>
      </c>
      <c r="DL386" s="184"/>
      <c r="DM386" s="184">
        <f ca="1">SUM(OFFSET(CZ386,,1):DL386)</f>
        <v>0</v>
      </c>
      <c r="DN386" s="185"/>
      <c r="DO386" s="184">
        <v>0</v>
      </c>
      <c r="DP386" s="184">
        <v>0</v>
      </c>
      <c r="DQ386" s="184">
        <v>0</v>
      </c>
      <c r="DR386" s="184">
        <v>0</v>
      </c>
      <c r="DS386" s="184">
        <v>0</v>
      </c>
      <c r="DT386" s="184">
        <v>0</v>
      </c>
      <c r="DU386" s="184">
        <v>0</v>
      </c>
      <c r="DV386" s="184">
        <v>0</v>
      </c>
      <c r="DW386" s="184">
        <v>0</v>
      </c>
      <c r="DX386" s="184">
        <v>0</v>
      </c>
      <c r="DY386" s="184">
        <v>0</v>
      </c>
      <c r="DZ386" s="184">
        <v>0</v>
      </c>
      <c r="EA386" s="184"/>
      <c r="EB386" s="184">
        <f ca="1">SUM(OFFSET(DO386,,1):EA386)</f>
        <v>0</v>
      </c>
      <c r="EC386" s="185"/>
      <c r="ED386" s="184">
        <v>0</v>
      </c>
      <c r="EE386" s="184">
        <v>0</v>
      </c>
      <c r="EF386" s="184">
        <v>0</v>
      </c>
      <c r="EG386" s="184">
        <v>0</v>
      </c>
      <c r="EH386" s="184">
        <v>0</v>
      </c>
      <c r="EI386" s="184">
        <v>0</v>
      </c>
      <c r="EJ386" s="184">
        <v>0</v>
      </c>
      <c r="EK386" s="184">
        <v>0</v>
      </c>
      <c r="EL386" s="184">
        <v>0</v>
      </c>
      <c r="EM386" s="184">
        <v>0</v>
      </c>
      <c r="EN386" s="184">
        <v>0</v>
      </c>
      <c r="EO386" s="184">
        <v>0</v>
      </c>
      <c r="EP386" s="184"/>
      <c r="EQ386" s="184">
        <f ca="1">SUM(OFFSET(ED386,,1):EP386)</f>
        <v>0</v>
      </c>
      <c r="ER386" s="185"/>
      <c r="ES386" s="184">
        <v>0</v>
      </c>
      <c r="ET386" s="184">
        <v>0</v>
      </c>
      <c r="EU386" s="184">
        <v>0</v>
      </c>
      <c r="EV386" s="184">
        <v>0</v>
      </c>
      <c r="EW386" s="184">
        <v>0</v>
      </c>
      <c r="EX386" s="184">
        <v>0</v>
      </c>
      <c r="EY386" s="184">
        <v>0</v>
      </c>
      <c r="EZ386" s="184">
        <v>0</v>
      </c>
      <c r="FA386" s="184">
        <v>0</v>
      </c>
      <c r="FB386" s="184">
        <v>0</v>
      </c>
      <c r="FC386" s="184">
        <v>0</v>
      </c>
      <c r="FD386" s="184">
        <v>0</v>
      </c>
      <c r="FE386" s="184"/>
      <c r="FF386" s="184">
        <f ca="1">SUM(OFFSET(ES386,,1):FE386)</f>
        <v>0</v>
      </c>
      <c r="FG386" s="185"/>
      <c r="FH386" s="184">
        <v>0</v>
      </c>
      <c r="FI386" s="184">
        <v>0</v>
      </c>
      <c r="FJ386" s="184">
        <v>0</v>
      </c>
      <c r="FK386" s="184">
        <v>0</v>
      </c>
      <c r="FL386" s="184">
        <v>0</v>
      </c>
      <c r="FM386" s="184">
        <v>0</v>
      </c>
      <c r="FN386" s="184">
        <v>0</v>
      </c>
      <c r="FO386" s="184">
        <v>0</v>
      </c>
      <c r="FP386" s="184">
        <v>0</v>
      </c>
      <c r="FQ386" s="184">
        <v>0</v>
      </c>
      <c r="FR386" s="184">
        <v>0</v>
      </c>
      <c r="FS386" s="184">
        <v>0</v>
      </c>
      <c r="FT386" s="184"/>
      <c r="FU386" s="184">
        <f ca="1">SUM(OFFSET(FH386,,1):FT386)</f>
        <v>0</v>
      </c>
      <c r="FV386" s="185"/>
      <c r="FW386" s="184">
        <v>0</v>
      </c>
      <c r="FX386" s="184">
        <v>0</v>
      </c>
      <c r="FY386" s="184">
        <v>0</v>
      </c>
      <c r="FZ386" s="184">
        <v>0</v>
      </c>
      <c r="GA386" s="184">
        <v>0</v>
      </c>
      <c r="GB386" s="184">
        <v>0</v>
      </c>
      <c r="GC386" s="184">
        <v>0</v>
      </c>
      <c r="GD386" s="184">
        <v>0</v>
      </c>
      <c r="GE386" s="184">
        <v>0</v>
      </c>
      <c r="GF386" s="184">
        <v>0</v>
      </c>
      <c r="GG386" s="184">
        <v>0</v>
      </c>
      <c r="GH386" s="184">
        <v>0</v>
      </c>
      <c r="GI386" s="184"/>
      <c r="GJ386" s="184">
        <f ca="1">SUM(OFFSET(FW386,,1):GI386)</f>
        <v>0</v>
      </c>
      <c r="GK386" s="185"/>
      <c r="GL386" s="184">
        <v>0</v>
      </c>
      <c r="GM386" s="184">
        <v>0</v>
      </c>
      <c r="GN386" s="184">
        <v>0</v>
      </c>
      <c r="GO386" s="184">
        <v>0</v>
      </c>
      <c r="GP386" s="184">
        <v>0</v>
      </c>
      <c r="GQ386" s="184">
        <v>0</v>
      </c>
      <c r="GR386" s="184">
        <v>0</v>
      </c>
      <c r="GS386" s="184">
        <v>0</v>
      </c>
      <c r="GT386" s="184">
        <v>0</v>
      </c>
      <c r="GU386" s="184">
        <v>0</v>
      </c>
      <c r="GV386" s="184">
        <v>0</v>
      </c>
      <c r="GW386" s="184">
        <v>0</v>
      </c>
      <c r="GX386" s="184"/>
      <c r="GY386" s="184">
        <f ca="1">SUM(OFFSET(GL386,,1):GX386)</f>
        <v>0</v>
      </c>
    </row>
    <row r="387" spans="1:207" s="137" customFormat="1" ht="12" hidden="1" customHeight="1">
      <c r="A387" s="172" t="str">
        <f t="shared" ca="1" si="522"/>
        <v>#hiderow</v>
      </c>
      <c r="B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61">
        <f t="shared" si="523"/>
        <v>2350</v>
      </c>
      <c r="V387" s="186">
        <v>2350</v>
      </c>
      <c r="W387" s="133"/>
      <c r="Y387" s="133"/>
      <c r="Z387" s="133"/>
      <c r="AA387" s="183">
        <f t="shared" si="524"/>
        <v>2350</v>
      </c>
      <c r="AB387" s="183" t="s">
        <v>448</v>
      </c>
      <c r="AC387" s="184"/>
      <c r="AD387" s="184">
        <v>0</v>
      </c>
      <c r="AE387" s="184">
        <v>0</v>
      </c>
      <c r="AF387" s="184">
        <v>0</v>
      </c>
      <c r="AG387" s="184">
        <v>0</v>
      </c>
      <c r="AH387" s="184">
        <v>0</v>
      </c>
      <c r="AI387" s="184">
        <v>0</v>
      </c>
      <c r="AJ387" s="184">
        <v>0</v>
      </c>
      <c r="AK387" s="184">
        <v>0</v>
      </c>
      <c r="AL387" s="184">
        <v>0</v>
      </c>
      <c r="AM387" s="184">
        <v>0</v>
      </c>
      <c r="AN387" s="184">
        <v>0</v>
      </c>
      <c r="AO387" s="184"/>
      <c r="AP387" s="184">
        <f ca="1">SUM(OFFSET(AC387,,1):AO387)</f>
        <v>0</v>
      </c>
      <c r="AQ387" s="185"/>
      <c r="AR387" s="184">
        <v>0</v>
      </c>
      <c r="AS387" s="184">
        <v>0</v>
      </c>
      <c r="AT387" s="184">
        <v>0</v>
      </c>
      <c r="AU387" s="184">
        <v>0</v>
      </c>
      <c r="AV387" s="184">
        <v>0</v>
      </c>
      <c r="AW387" s="184">
        <v>0</v>
      </c>
      <c r="AX387" s="184">
        <v>0</v>
      </c>
      <c r="AY387" s="184">
        <v>0</v>
      </c>
      <c r="AZ387" s="184">
        <v>0</v>
      </c>
      <c r="BA387" s="184">
        <v>0</v>
      </c>
      <c r="BB387" s="184">
        <v>0</v>
      </c>
      <c r="BC387" s="184">
        <v>0</v>
      </c>
      <c r="BD387" s="184"/>
      <c r="BE387" s="184">
        <f ca="1">SUM(OFFSET(AR387,,1):BD387)</f>
        <v>0</v>
      </c>
      <c r="BF387" s="185"/>
      <c r="BG387" s="184">
        <f t="shared" ca="1" si="527"/>
        <v>0</v>
      </c>
      <c r="BH387" s="184">
        <f t="shared" ca="1" si="527"/>
        <v>0</v>
      </c>
      <c r="BI387" s="184">
        <f t="shared" ca="1" si="527"/>
        <v>0</v>
      </c>
      <c r="BJ387" s="184">
        <f t="shared" ca="1" si="527"/>
        <v>0</v>
      </c>
      <c r="BK387" s="184">
        <f t="shared" ca="1" si="527"/>
        <v>0</v>
      </c>
      <c r="BL387" s="184">
        <f t="shared" ca="1" si="527"/>
        <v>0</v>
      </c>
      <c r="BM387" s="184">
        <f t="shared" ca="1" si="527"/>
        <v>0</v>
      </c>
      <c r="BN387" s="184">
        <f t="shared" ca="1" si="527"/>
        <v>0</v>
      </c>
      <c r="BO387" s="184">
        <f t="shared" ca="1" si="527"/>
        <v>0</v>
      </c>
      <c r="BP387" s="184">
        <f t="shared" ca="1" si="527"/>
        <v>0</v>
      </c>
      <c r="BQ387" s="184">
        <f t="shared" ca="1" si="527"/>
        <v>0</v>
      </c>
      <c r="BR387" s="184">
        <f t="shared" ca="1" si="527"/>
        <v>0</v>
      </c>
      <c r="BS387" s="184"/>
      <c r="BT387" s="184">
        <f ca="1">SUM(OFFSET(BG387,,1):BS387)</f>
        <v>0</v>
      </c>
      <c r="BU387" s="185"/>
      <c r="BV387" s="184">
        <v>0</v>
      </c>
      <c r="BW387" s="184">
        <v>0</v>
      </c>
      <c r="BX387" s="184">
        <v>0</v>
      </c>
      <c r="BY387" s="184">
        <v>0</v>
      </c>
      <c r="BZ387" s="184">
        <v>0</v>
      </c>
      <c r="CA387" s="184">
        <v>0</v>
      </c>
      <c r="CB387" s="184">
        <v>0</v>
      </c>
      <c r="CC387" s="184">
        <v>0</v>
      </c>
      <c r="CD387" s="184">
        <v>0</v>
      </c>
      <c r="CE387" s="184">
        <v>0</v>
      </c>
      <c r="CF387" s="184">
        <v>0</v>
      </c>
      <c r="CG387" s="184">
        <v>0</v>
      </c>
      <c r="CH387" s="184"/>
      <c r="CI387" s="184">
        <f ca="1">SUM(OFFSET(BV387,,1):CH387)</f>
        <v>0</v>
      </c>
      <c r="CJ387" s="185"/>
      <c r="CK387" s="184">
        <v>0</v>
      </c>
      <c r="CL387" s="184">
        <v>0</v>
      </c>
      <c r="CM387" s="184">
        <v>0</v>
      </c>
      <c r="CN387" s="184">
        <v>0</v>
      </c>
      <c r="CO387" s="184">
        <v>0</v>
      </c>
      <c r="CP387" s="184">
        <v>0</v>
      </c>
      <c r="CQ387" s="184">
        <v>0</v>
      </c>
      <c r="CR387" s="184">
        <v>0</v>
      </c>
      <c r="CS387" s="184">
        <v>0</v>
      </c>
      <c r="CT387" s="184">
        <v>0</v>
      </c>
      <c r="CU387" s="184">
        <v>0</v>
      </c>
      <c r="CV387" s="184">
        <v>0</v>
      </c>
      <c r="CW387" s="184"/>
      <c r="CX387" s="184">
        <f ca="1">SUM(OFFSET(CK387,,1):CW387)</f>
        <v>0</v>
      </c>
      <c r="CY387" s="185"/>
      <c r="CZ387" s="184">
        <v>0</v>
      </c>
      <c r="DA387" s="184">
        <v>0</v>
      </c>
      <c r="DB387" s="184">
        <v>0</v>
      </c>
      <c r="DC387" s="184">
        <v>0</v>
      </c>
      <c r="DD387" s="184">
        <v>0</v>
      </c>
      <c r="DE387" s="184">
        <v>0</v>
      </c>
      <c r="DF387" s="184">
        <v>0</v>
      </c>
      <c r="DG387" s="184">
        <v>0</v>
      </c>
      <c r="DH387" s="184">
        <v>0</v>
      </c>
      <c r="DI387" s="184">
        <v>0</v>
      </c>
      <c r="DJ387" s="184">
        <v>0</v>
      </c>
      <c r="DK387" s="184">
        <v>0</v>
      </c>
      <c r="DL387" s="184"/>
      <c r="DM387" s="184">
        <f ca="1">SUM(OFFSET(CZ387,,1):DL387)</f>
        <v>0</v>
      </c>
      <c r="DN387" s="185"/>
      <c r="DO387" s="184">
        <v>0</v>
      </c>
      <c r="DP387" s="184">
        <v>0</v>
      </c>
      <c r="DQ387" s="184">
        <v>0</v>
      </c>
      <c r="DR387" s="184">
        <v>0</v>
      </c>
      <c r="DS387" s="184">
        <v>0</v>
      </c>
      <c r="DT387" s="184">
        <v>0</v>
      </c>
      <c r="DU387" s="184">
        <v>0</v>
      </c>
      <c r="DV387" s="184">
        <v>0</v>
      </c>
      <c r="DW387" s="184">
        <v>0</v>
      </c>
      <c r="DX387" s="184">
        <v>0</v>
      </c>
      <c r="DY387" s="184">
        <v>0</v>
      </c>
      <c r="DZ387" s="184">
        <v>0</v>
      </c>
      <c r="EA387" s="184"/>
      <c r="EB387" s="184">
        <f ca="1">SUM(OFFSET(DO387,,1):EA387)</f>
        <v>0</v>
      </c>
      <c r="EC387" s="185"/>
      <c r="ED387" s="184">
        <v>0</v>
      </c>
      <c r="EE387" s="184">
        <v>0</v>
      </c>
      <c r="EF387" s="184">
        <v>0</v>
      </c>
      <c r="EG387" s="184">
        <v>0</v>
      </c>
      <c r="EH387" s="184">
        <v>0</v>
      </c>
      <c r="EI387" s="184">
        <v>0</v>
      </c>
      <c r="EJ387" s="184">
        <v>0</v>
      </c>
      <c r="EK387" s="184">
        <v>0</v>
      </c>
      <c r="EL387" s="184">
        <v>0</v>
      </c>
      <c r="EM387" s="184">
        <v>0</v>
      </c>
      <c r="EN387" s="184">
        <v>0</v>
      </c>
      <c r="EO387" s="184">
        <v>0</v>
      </c>
      <c r="EP387" s="184"/>
      <c r="EQ387" s="184">
        <f ca="1">SUM(OFFSET(ED387,,1):EP387)</f>
        <v>0</v>
      </c>
      <c r="ER387" s="185"/>
      <c r="ES387" s="184">
        <v>0</v>
      </c>
      <c r="ET387" s="184">
        <v>0</v>
      </c>
      <c r="EU387" s="184">
        <v>0</v>
      </c>
      <c r="EV387" s="184">
        <v>0</v>
      </c>
      <c r="EW387" s="184">
        <v>0</v>
      </c>
      <c r="EX387" s="184">
        <v>0</v>
      </c>
      <c r="EY387" s="184">
        <v>0</v>
      </c>
      <c r="EZ387" s="184">
        <v>0</v>
      </c>
      <c r="FA387" s="184">
        <v>0</v>
      </c>
      <c r="FB387" s="184">
        <v>0</v>
      </c>
      <c r="FC387" s="184">
        <v>0</v>
      </c>
      <c r="FD387" s="184">
        <v>0</v>
      </c>
      <c r="FE387" s="184"/>
      <c r="FF387" s="184">
        <f ca="1">SUM(OFFSET(ES387,,1):FE387)</f>
        <v>0</v>
      </c>
      <c r="FG387" s="185"/>
      <c r="FH387" s="184">
        <v>0</v>
      </c>
      <c r="FI387" s="184">
        <v>0</v>
      </c>
      <c r="FJ387" s="184">
        <v>0</v>
      </c>
      <c r="FK387" s="184">
        <v>0</v>
      </c>
      <c r="FL387" s="184">
        <v>0</v>
      </c>
      <c r="FM387" s="184">
        <v>0</v>
      </c>
      <c r="FN387" s="184">
        <v>0</v>
      </c>
      <c r="FO387" s="184">
        <v>0</v>
      </c>
      <c r="FP387" s="184">
        <v>0</v>
      </c>
      <c r="FQ387" s="184">
        <v>0</v>
      </c>
      <c r="FR387" s="184">
        <v>0</v>
      </c>
      <c r="FS387" s="184">
        <v>0</v>
      </c>
      <c r="FT387" s="184"/>
      <c r="FU387" s="184">
        <f ca="1">SUM(OFFSET(FH387,,1):FT387)</f>
        <v>0</v>
      </c>
      <c r="FV387" s="185"/>
      <c r="FW387" s="184">
        <v>0</v>
      </c>
      <c r="FX387" s="184">
        <v>0</v>
      </c>
      <c r="FY387" s="184">
        <v>0</v>
      </c>
      <c r="FZ387" s="184">
        <v>0</v>
      </c>
      <c r="GA387" s="184">
        <v>0</v>
      </c>
      <c r="GB387" s="184">
        <v>0</v>
      </c>
      <c r="GC387" s="184">
        <v>0</v>
      </c>
      <c r="GD387" s="184">
        <v>0</v>
      </c>
      <c r="GE387" s="184">
        <v>0</v>
      </c>
      <c r="GF387" s="184">
        <v>0</v>
      </c>
      <c r="GG387" s="184">
        <v>0</v>
      </c>
      <c r="GH387" s="184">
        <v>0</v>
      </c>
      <c r="GI387" s="184"/>
      <c r="GJ387" s="184">
        <f ca="1">SUM(OFFSET(FW387,,1):GI387)</f>
        <v>0</v>
      </c>
      <c r="GK387" s="185"/>
      <c r="GL387" s="184">
        <v>0</v>
      </c>
      <c r="GM387" s="184">
        <v>0</v>
      </c>
      <c r="GN387" s="184">
        <v>0</v>
      </c>
      <c r="GO387" s="184">
        <v>0</v>
      </c>
      <c r="GP387" s="184">
        <v>0</v>
      </c>
      <c r="GQ387" s="184">
        <v>0</v>
      </c>
      <c r="GR387" s="184">
        <v>0</v>
      </c>
      <c r="GS387" s="184">
        <v>0</v>
      </c>
      <c r="GT387" s="184">
        <v>0</v>
      </c>
      <c r="GU387" s="184">
        <v>0</v>
      </c>
      <c r="GV387" s="184">
        <v>0</v>
      </c>
      <c r="GW387" s="184">
        <v>0</v>
      </c>
      <c r="GX387" s="184"/>
      <c r="GY387" s="184">
        <f ca="1">SUM(OFFSET(GL387,,1):GX387)</f>
        <v>0</v>
      </c>
    </row>
    <row r="388" spans="1:207" s="137" customFormat="1" ht="12" customHeight="1">
      <c r="A388" s="172" t="str">
        <f t="shared" ca="1" si="522"/>
        <v>#showrow</v>
      </c>
      <c r="B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61">
        <f t="shared" si="523"/>
        <v>2400</v>
      </c>
      <c r="V388" s="186">
        <v>2400</v>
      </c>
      <c r="W388" s="133"/>
      <c r="Y388" s="133"/>
      <c r="Z388" s="133"/>
      <c r="AA388" s="183">
        <f t="shared" si="524"/>
        <v>2400</v>
      </c>
      <c r="AB388" s="183" t="s">
        <v>449</v>
      </c>
      <c r="AC388" s="184"/>
      <c r="AD388" s="184">
        <v>139360</v>
      </c>
      <c r="AE388" s="184">
        <v>152913.03111111099</v>
      </c>
      <c r="AF388" s="184">
        <v>194236.025806452</v>
      </c>
      <c r="AG388" s="184">
        <v>76201.493333333303</v>
      </c>
      <c r="AH388" s="184">
        <v>82848</v>
      </c>
      <c r="AI388" s="184">
        <v>44512</v>
      </c>
      <c r="AJ388" s="184">
        <v>71200.333291671894</v>
      </c>
      <c r="AK388" s="184">
        <v>127982.39999999999</v>
      </c>
      <c r="AL388" s="184">
        <v>201380.37184750699</v>
      </c>
      <c r="AM388" s="184">
        <v>38480</v>
      </c>
      <c r="AN388" s="184">
        <v>1622475.3561706899</v>
      </c>
      <c r="AO388" s="184"/>
      <c r="AP388" s="184">
        <f ca="1">SUM(OFFSET(AC388,,1):AO388)</f>
        <v>2751589.0115607651</v>
      </c>
      <c r="AQ388" s="185"/>
      <c r="AR388" s="184">
        <v>0</v>
      </c>
      <c r="AS388" s="184">
        <v>139360</v>
      </c>
      <c r="AT388" s="184">
        <v>152913.03111111099</v>
      </c>
      <c r="AU388" s="184">
        <v>194236.025806452</v>
      </c>
      <c r="AV388" s="184">
        <v>76201.493333333303</v>
      </c>
      <c r="AW388" s="184">
        <v>82848</v>
      </c>
      <c r="AX388" s="184">
        <v>44512</v>
      </c>
      <c r="AY388" s="184">
        <v>71200.333291671894</v>
      </c>
      <c r="AZ388" s="184">
        <v>127982.39999999999</v>
      </c>
      <c r="BA388" s="184">
        <v>201380.37184750699</v>
      </c>
      <c r="BB388" s="184">
        <v>38480</v>
      </c>
      <c r="BC388" s="184">
        <v>1622475.3561706899</v>
      </c>
      <c r="BD388" s="184"/>
      <c r="BE388" s="184">
        <f ca="1">SUM(OFFSET(AR388,,1):BD388)</f>
        <v>2751589.0115607651</v>
      </c>
      <c r="BF388" s="185"/>
      <c r="BG388" s="184">
        <f t="shared" ca="1" si="527"/>
        <v>0</v>
      </c>
      <c r="BH388" s="184">
        <f t="shared" ca="1" si="527"/>
        <v>0</v>
      </c>
      <c r="BI388" s="184">
        <f t="shared" ca="1" si="527"/>
        <v>0</v>
      </c>
      <c r="BJ388" s="184">
        <f t="shared" ca="1" si="527"/>
        <v>0</v>
      </c>
      <c r="BK388" s="184">
        <f t="shared" ca="1" si="527"/>
        <v>0</v>
      </c>
      <c r="BL388" s="184">
        <f t="shared" ca="1" si="527"/>
        <v>0</v>
      </c>
      <c r="BM388" s="184">
        <f t="shared" ca="1" si="527"/>
        <v>0</v>
      </c>
      <c r="BN388" s="184">
        <f t="shared" ca="1" si="527"/>
        <v>0</v>
      </c>
      <c r="BO388" s="184">
        <f t="shared" ca="1" si="527"/>
        <v>0</v>
      </c>
      <c r="BP388" s="184">
        <f t="shared" ca="1" si="527"/>
        <v>0</v>
      </c>
      <c r="BQ388" s="184">
        <f t="shared" ca="1" si="527"/>
        <v>0</v>
      </c>
      <c r="BR388" s="184">
        <f t="shared" ca="1" si="527"/>
        <v>0</v>
      </c>
      <c r="BS388" s="184"/>
      <c r="BT388" s="184">
        <f ca="1">SUM(OFFSET(BG388,,1):BS388)</f>
        <v>0</v>
      </c>
      <c r="BU388" s="185"/>
      <c r="BV388" s="184">
        <v>0</v>
      </c>
      <c r="BW388" s="184">
        <v>191328</v>
      </c>
      <c r="BX388" s="184">
        <v>167840</v>
      </c>
      <c r="BY388" s="184">
        <v>164833</v>
      </c>
      <c r="BZ388" s="184">
        <v>41998.32</v>
      </c>
      <c r="CA388" s="184">
        <v>86990</v>
      </c>
      <c r="CB388" s="184">
        <v>45000</v>
      </c>
      <c r="CC388" s="184">
        <v>83167</v>
      </c>
      <c r="CD388" s="184">
        <v>120411.2</v>
      </c>
      <c r="CE388" s="184">
        <v>278368.373333333</v>
      </c>
      <c r="CF388" s="184">
        <v>59644</v>
      </c>
      <c r="CG388" s="184">
        <v>2117994</v>
      </c>
      <c r="CH388" s="184"/>
      <c r="CI388" s="184">
        <f ca="1">SUM(OFFSET(BV388,,1):CH388)</f>
        <v>3357573.8933333326</v>
      </c>
      <c r="CJ388" s="185"/>
      <c r="CK388" s="184">
        <v>0</v>
      </c>
      <c r="CL388" s="184">
        <v>197067.84</v>
      </c>
      <c r="CM388" s="184">
        <v>172875.2</v>
      </c>
      <c r="CN388" s="184">
        <v>169777.99</v>
      </c>
      <c r="CO388" s="184">
        <v>43258.2696</v>
      </c>
      <c r="CP388" s="184">
        <v>89599.7</v>
      </c>
      <c r="CQ388" s="184">
        <v>46350</v>
      </c>
      <c r="CR388" s="184">
        <v>85662.01</v>
      </c>
      <c r="CS388" s="184">
        <v>129379.53599999999</v>
      </c>
      <c r="CT388" s="184">
        <v>292432.49119999999</v>
      </c>
      <c r="CU388" s="184">
        <v>61433.32</v>
      </c>
      <c r="CV388" s="184">
        <v>2181533.8199999998</v>
      </c>
      <c r="CW388" s="184"/>
      <c r="CX388" s="184">
        <f ca="1">SUM(OFFSET(CK388,,1):CW388)</f>
        <v>3469370.1767999995</v>
      </c>
      <c r="CY388" s="185"/>
      <c r="CZ388" s="184">
        <v>0</v>
      </c>
      <c r="DA388" s="184">
        <v>253107.4002</v>
      </c>
      <c r="DB388" s="184">
        <v>178061.45600000001</v>
      </c>
      <c r="DC388" s="184">
        <v>174871.3297</v>
      </c>
      <c r="DD388" s="184">
        <v>44556.017688</v>
      </c>
      <c r="DE388" s="184">
        <v>92287.691000000006</v>
      </c>
      <c r="DF388" s="184">
        <v>47740.5</v>
      </c>
      <c r="DG388" s="184">
        <v>88231.870299999995</v>
      </c>
      <c r="DH388" s="184">
        <v>133260.92207999999</v>
      </c>
      <c r="DI388" s="184">
        <v>301205.46593599999</v>
      </c>
      <c r="DJ388" s="184">
        <v>63276.319600000003</v>
      </c>
      <c r="DK388" s="184">
        <v>2246979.8346000002</v>
      </c>
      <c r="DL388" s="184"/>
      <c r="DM388" s="184">
        <f ca="1">SUM(OFFSET(CZ388,,1):DL388)</f>
        <v>3623578.8071039999</v>
      </c>
      <c r="DN388" s="185"/>
      <c r="DO388" s="184">
        <v>0</v>
      </c>
      <c r="DP388" s="184">
        <v>260700.622206</v>
      </c>
      <c r="DQ388" s="184">
        <v>183403.29968</v>
      </c>
      <c r="DR388" s="184">
        <v>180117.469591</v>
      </c>
      <c r="DS388" s="184">
        <v>45892.698218639998</v>
      </c>
      <c r="DT388" s="184">
        <v>95056.321729999996</v>
      </c>
      <c r="DU388" s="184">
        <v>49172.714999999997</v>
      </c>
      <c r="DV388" s="184">
        <v>90878.826409000001</v>
      </c>
      <c r="DW388" s="184">
        <v>137258.74974239999</v>
      </c>
      <c r="DX388" s="184">
        <v>310241.62991408003</v>
      </c>
      <c r="DY388" s="184">
        <v>65174.609188000002</v>
      </c>
      <c r="DZ388" s="184">
        <v>2314389.229638</v>
      </c>
      <c r="EA388" s="184"/>
      <c r="EB388" s="184">
        <f ca="1">SUM(OFFSET(DO388,,1):EA388)</f>
        <v>3732286.1713171201</v>
      </c>
      <c r="EC388" s="185"/>
      <c r="ED388" s="184">
        <v>0</v>
      </c>
      <c r="EE388" s="184">
        <v>268521.64087218</v>
      </c>
      <c r="EF388" s="184">
        <v>188905.3986704</v>
      </c>
      <c r="EG388" s="184">
        <v>185520.99367873001</v>
      </c>
      <c r="EH388" s="184">
        <v>47269.479165199198</v>
      </c>
      <c r="EI388" s="184">
        <v>97908.011381899996</v>
      </c>
      <c r="EJ388" s="184">
        <v>50647.89645</v>
      </c>
      <c r="EK388" s="184">
        <v>93605.191201270005</v>
      </c>
      <c r="EL388" s="184">
        <v>141376.512234672</v>
      </c>
      <c r="EM388" s="184">
        <v>319548.87881150201</v>
      </c>
      <c r="EN388" s="184">
        <v>67129.847463640006</v>
      </c>
      <c r="EO388" s="184">
        <v>2383820.9065271402</v>
      </c>
      <c r="EP388" s="184"/>
      <c r="EQ388" s="184">
        <f ca="1">SUM(OFFSET(ED388,,1):EP388)</f>
        <v>3844254.7564566331</v>
      </c>
      <c r="ER388" s="185"/>
      <c r="ES388" s="184">
        <v>0</v>
      </c>
      <c r="ET388" s="184">
        <v>276577.29009834502</v>
      </c>
      <c r="EU388" s="184">
        <v>194572.56063051199</v>
      </c>
      <c r="EV388" s="184">
        <v>191086.62348909199</v>
      </c>
      <c r="EW388" s="184">
        <v>48687.563540155199</v>
      </c>
      <c r="EX388" s="184">
        <v>100845.251723357</v>
      </c>
      <c r="EY388" s="184">
        <v>52167.333343500002</v>
      </c>
      <c r="EZ388" s="184">
        <v>96413.346937308102</v>
      </c>
      <c r="FA388" s="184">
        <v>145617.807601712</v>
      </c>
      <c r="FB388" s="184">
        <v>329135.345175847</v>
      </c>
      <c r="FC388" s="184">
        <v>69143.742887549204</v>
      </c>
      <c r="FD388" s="184">
        <v>2455335.5337229501</v>
      </c>
      <c r="FE388" s="184"/>
      <c r="FF388" s="184">
        <f ca="1">SUM(OFFSET(ES388,,1):FE388)</f>
        <v>3959582.3991503278</v>
      </c>
      <c r="FG388" s="185"/>
      <c r="FH388" s="184">
        <v>0</v>
      </c>
      <c r="FI388" s="184">
        <v>284874.60880129598</v>
      </c>
      <c r="FJ388" s="184">
        <v>200409.73744942699</v>
      </c>
      <c r="FK388" s="184">
        <v>196819.22219376499</v>
      </c>
      <c r="FL388" s="184">
        <v>50148.190446359797</v>
      </c>
      <c r="FM388" s="184">
        <v>103870.609275058</v>
      </c>
      <c r="FN388" s="184">
        <v>53732.353343805</v>
      </c>
      <c r="FO388" s="184">
        <v>99305.7473454274</v>
      </c>
      <c r="FP388" s="184">
        <v>149986.34182976399</v>
      </c>
      <c r="FQ388" s="184">
        <v>339009.40553112299</v>
      </c>
      <c r="FR388" s="184">
        <v>71218.055174175694</v>
      </c>
      <c r="FS388" s="184">
        <v>2528995.5997346402</v>
      </c>
      <c r="FT388" s="184"/>
      <c r="FU388" s="184">
        <f ca="1">SUM(OFFSET(FH388,,1):FT388)</f>
        <v>4078369.8711248413</v>
      </c>
      <c r="FV388" s="185"/>
      <c r="FW388" s="184">
        <v>0</v>
      </c>
      <c r="FX388" s="184">
        <v>293420.84706533502</v>
      </c>
      <c r="FY388" s="184">
        <v>206422.02957290999</v>
      </c>
      <c r="FZ388" s="184">
        <v>202723.798859578</v>
      </c>
      <c r="GA388" s="184">
        <v>51652.636159750597</v>
      </c>
      <c r="GB388" s="184">
        <v>106986.727553309</v>
      </c>
      <c r="GC388" s="184">
        <v>55344.323944119198</v>
      </c>
      <c r="GD388" s="184">
        <v>102284.91976578999</v>
      </c>
      <c r="GE388" s="184">
        <v>154485.932084656</v>
      </c>
      <c r="GF388" s="184">
        <v>349179.68769705697</v>
      </c>
      <c r="GG388" s="184">
        <v>73354.596829400994</v>
      </c>
      <c r="GH388" s="184">
        <v>2604865.46772668</v>
      </c>
      <c r="GI388" s="184"/>
      <c r="GJ388" s="184">
        <f ca="1">SUM(OFFSET(FW388,,1):GI388)</f>
        <v>4200720.9672585856</v>
      </c>
      <c r="GK388" s="185"/>
      <c r="GL388" s="184">
        <v>0</v>
      </c>
      <c r="GM388" s="184">
        <v>302223.47247729503</v>
      </c>
      <c r="GN388" s="184">
        <v>212614.69046009699</v>
      </c>
      <c r="GO388" s="184">
        <v>208805.512825365</v>
      </c>
      <c r="GP388" s="184">
        <v>53202.215244543098</v>
      </c>
      <c r="GQ388" s="184">
        <v>110196.329379909</v>
      </c>
      <c r="GR388" s="184">
        <v>57004.653662442703</v>
      </c>
      <c r="GS388" s="184">
        <v>105353.467358764</v>
      </c>
      <c r="GT388" s="184">
        <v>159120.510047196</v>
      </c>
      <c r="GU388" s="184">
        <v>359655.07832796802</v>
      </c>
      <c r="GV388" s="184">
        <v>75555.234734283003</v>
      </c>
      <c r="GW388" s="184">
        <v>2683011.4317584801</v>
      </c>
      <c r="GX388" s="184"/>
      <c r="GY388" s="184">
        <f ca="1">SUM(OFFSET(GL388,,1):GX388)</f>
        <v>4326742.5962763429</v>
      </c>
    </row>
    <row r="389" spans="1:207" s="137" customFormat="1" ht="12" hidden="1" customHeight="1">
      <c r="A389" s="172" t="str">
        <f t="shared" ca="1" si="522"/>
        <v>#hiderow</v>
      </c>
      <c r="B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61">
        <f t="shared" si="523"/>
        <v>2401</v>
      </c>
      <c r="V389" s="186">
        <v>2401</v>
      </c>
      <c r="W389" s="133"/>
      <c r="Y389" s="133"/>
      <c r="Z389" s="133"/>
      <c r="AA389" s="183">
        <f t="shared" si="524"/>
        <v>2401</v>
      </c>
      <c r="AB389" s="183" t="s">
        <v>450</v>
      </c>
      <c r="AC389" s="184"/>
      <c r="AD389" s="184">
        <v>0</v>
      </c>
      <c r="AE389" s="184">
        <v>0</v>
      </c>
      <c r="AF389" s="184">
        <v>0</v>
      </c>
      <c r="AG389" s="184">
        <v>0</v>
      </c>
      <c r="AH389" s="184">
        <v>0</v>
      </c>
      <c r="AI389" s="184">
        <v>0</v>
      </c>
      <c r="AJ389" s="184">
        <v>0</v>
      </c>
      <c r="AK389" s="184">
        <v>0</v>
      </c>
      <c r="AL389" s="184">
        <v>0</v>
      </c>
      <c r="AM389" s="184">
        <v>0</v>
      </c>
      <c r="AN389" s="184">
        <v>0</v>
      </c>
      <c r="AO389" s="184"/>
      <c r="AP389" s="184">
        <f ca="1">SUM(OFFSET(AC389,,1):AO389)</f>
        <v>0</v>
      </c>
      <c r="AQ389" s="185"/>
      <c r="AR389" s="184">
        <v>0</v>
      </c>
      <c r="AS389" s="184">
        <v>0</v>
      </c>
      <c r="AT389" s="184">
        <v>0</v>
      </c>
      <c r="AU389" s="184">
        <v>0</v>
      </c>
      <c r="AV389" s="184">
        <v>0</v>
      </c>
      <c r="AW389" s="184">
        <v>0</v>
      </c>
      <c r="AX389" s="184">
        <v>0</v>
      </c>
      <c r="AY389" s="184">
        <v>0</v>
      </c>
      <c r="AZ389" s="184">
        <v>0</v>
      </c>
      <c r="BA389" s="184">
        <v>0</v>
      </c>
      <c r="BB389" s="184">
        <v>0</v>
      </c>
      <c r="BC389" s="184">
        <v>0</v>
      </c>
      <c r="BD389" s="184"/>
      <c r="BE389" s="184">
        <f ca="1">SUM(OFFSET(AR389,,1):BD389)</f>
        <v>0</v>
      </c>
      <c r="BF389" s="185"/>
      <c r="BG389" s="184">
        <f t="shared" ca="1" si="527"/>
        <v>0</v>
      </c>
      <c r="BH389" s="184">
        <f t="shared" ca="1" si="527"/>
        <v>0</v>
      </c>
      <c r="BI389" s="184">
        <f t="shared" ca="1" si="527"/>
        <v>0</v>
      </c>
      <c r="BJ389" s="184">
        <f t="shared" ca="1" si="527"/>
        <v>0</v>
      </c>
      <c r="BK389" s="184">
        <f t="shared" ca="1" si="527"/>
        <v>0</v>
      </c>
      <c r="BL389" s="184">
        <f t="shared" ca="1" si="527"/>
        <v>0</v>
      </c>
      <c r="BM389" s="184">
        <f t="shared" ca="1" si="527"/>
        <v>0</v>
      </c>
      <c r="BN389" s="184">
        <f t="shared" ca="1" si="527"/>
        <v>0</v>
      </c>
      <c r="BO389" s="184">
        <f t="shared" ca="1" si="527"/>
        <v>0</v>
      </c>
      <c r="BP389" s="184">
        <f t="shared" ca="1" si="527"/>
        <v>0</v>
      </c>
      <c r="BQ389" s="184">
        <f t="shared" ca="1" si="527"/>
        <v>0</v>
      </c>
      <c r="BR389" s="184">
        <f t="shared" ca="1" si="527"/>
        <v>0</v>
      </c>
      <c r="BS389" s="184"/>
      <c r="BT389" s="184">
        <f ca="1">SUM(OFFSET(BG389,,1):BS389)</f>
        <v>0</v>
      </c>
      <c r="BU389" s="185"/>
      <c r="BV389" s="184">
        <v>0</v>
      </c>
      <c r="BW389" s="184">
        <v>0</v>
      </c>
      <c r="BX389" s="184">
        <v>0</v>
      </c>
      <c r="BY389" s="184">
        <v>0</v>
      </c>
      <c r="BZ389" s="184">
        <v>0</v>
      </c>
      <c r="CA389" s="184">
        <v>0</v>
      </c>
      <c r="CB389" s="184">
        <v>0</v>
      </c>
      <c r="CC389" s="184">
        <v>0</v>
      </c>
      <c r="CD389" s="184">
        <v>0</v>
      </c>
      <c r="CE389" s="184">
        <v>0</v>
      </c>
      <c r="CF389" s="184">
        <v>0</v>
      </c>
      <c r="CG389" s="184">
        <v>0</v>
      </c>
      <c r="CH389" s="184"/>
      <c r="CI389" s="184">
        <f ca="1">SUM(OFFSET(BV389,,1):CH389)</f>
        <v>0</v>
      </c>
      <c r="CJ389" s="185"/>
      <c r="CK389" s="184">
        <v>0</v>
      </c>
      <c r="CL389" s="184">
        <v>0</v>
      </c>
      <c r="CM389" s="184">
        <v>0</v>
      </c>
      <c r="CN389" s="184">
        <v>0</v>
      </c>
      <c r="CO389" s="184">
        <v>0</v>
      </c>
      <c r="CP389" s="184">
        <v>0</v>
      </c>
      <c r="CQ389" s="184">
        <v>0</v>
      </c>
      <c r="CR389" s="184">
        <v>0</v>
      </c>
      <c r="CS389" s="184">
        <v>0</v>
      </c>
      <c r="CT389" s="184">
        <v>0</v>
      </c>
      <c r="CU389" s="184">
        <v>0</v>
      </c>
      <c r="CV389" s="184">
        <v>0</v>
      </c>
      <c r="CW389" s="184"/>
      <c r="CX389" s="184">
        <f ca="1">SUM(OFFSET(CK389,,1):CW389)</f>
        <v>0</v>
      </c>
      <c r="CY389" s="185"/>
      <c r="CZ389" s="184">
        <v>0</v>
      </c>
      <c r="DA389" s="184">
        <v>0</v>
      </c>
      <c r="DB389" s="184">
        <v>0</v>
      </c>
      <c r="DC389" s="184">
        <v>0</v>
      </c>
      <c r="DD389" s="184">
        <v>0</v>
      </c>
      <c r="DE389" s="184">
        <v>0</v>
      </c>
      <c r="DF389" s="184">
        <v>0</v>
      </c>
      <c r="DG389" s="184">
        <v>0</v>
      </c>
      <c r="DH389" s="184">
        <v>0</v>
      </c>
      <c r="DI389" s="184">
        <v>0</v>
      </c>
      <c r="DJ389" s="184">
        <v>0</v>
      </c>
      <c r="DK389" s="184">
        <v>0</v>
      </c>
      <c r="DL389" s="184"/>
      <c r="DM389" s="184">
        <f ca="1">SUM(OFFSET(CZ389,,1):DL389)</f>
        <v>0</v>
      </c>
      <c r="DN389" s="185"/>
      <c r="DO389" s="184">
        <v>0</v>
      </c>
      <c r="DP389" s="184">
        <v>0</v>
      </c>
      <c r="DQ389" s="184">
        <v>0</v>
      </c>
      <c r="DR389" s="184">
        <v>0</v>
      </c>
      <c r="DS389" s="184">
        <v>0</v>
      </c>
      <c r="DT389" s="184">
        <v>0</v>
      </c>
      <c r="DU389" s="184">
        <v>0</v>
      </c>
      <c r="DV389" s="184">
        <v>0</v>
      </c>
      <c r="DW389" s="184">
        <v>0</v>
      </c>
      <c r="DX389" s="184">
        <v>0</v>
      </c>
      <c r="DY389" s="184">
        <v>0</v>
      </c>
      <c r="DZ389" s="184">
        <v>0</v>
      </c>
      <c r="EA389" s="184"/>
      <c r="EB389" s="184">
        <f ca="1">SUM(OFFSET(DO389,,1):EA389)</f>
        <v>0</v>
      </c>
      <c r="EC389" s="185"/>
      <c r="ED389" s="184">
        <v>0</v>
      </c>
      <c r="EE389" s="184">
        <v>0</v>
      </c>
      <c r="EF389" s="184">
        <v>0</v>
      </c>
      <c r="EG389" s="184">
        <v>0</v>
      </c>
      <c r="EH389" s="184">
        <v>0</v>
      </c>
      <c r="EI389" s="184">
        <v>0</v>
      </c>
      <c r="EJ389" s="184">
        <v>0</v>
      </c>
      <c r="EK389" s="184">
        <v>0</v>
      </c>
      <c r="EL389" s="184">
        <v>0</v>
      </c>
      <c r="EM389" s="184">
        <v>0</v>
      </c>
      <c r="EN389" s="184">
        <v>0</v>
      </c>
      <c r="EO389" s="184">
        <v>0</v>
      </c>
      <c r="EP389" s="184"/>
      <c r="EQ389" s="184">
        <f ca="1">SUM(OFFSET(ED389,,1):EP389)</f>
        <v>0</v>
      </c>
      <c r="ER389" s="185"/>
      <c r="ES389" s="184">
        <v>0</v>
      </c>
      <c r="ET389" s="184">
        <v>0</v>
      </c>
      <c r="EU389" s="184">
        <v>0</v>
      </c>
      <c r="EV389" s="184">
        <v>0</v>
      </c>
      <c r="EW389" s="184">
        <v>0</v>
      </c>
      <c r="EX389" s="184">
        <v>0</v>
      </c>
      <c r="EY389" s="184">
        <v>0</v>
      </c>
      <c r="EZ389" s="184">
        <v>0</v>
      </c>
      <c r="FA389" s="184">
        <v>0</v>
      </c>
      <c r="FB389" s="184">
        <v>0</v>
      </c>
      <c r="FC389" s="184">
        <v>0</v>
      </c>
      <c r="FD389" s="184">
        <v>0</v>
      </c>
      <c r="FE389" s="184"/>
      <c r="FF389" s="184">
        <f ca="1">SUM(OFFSET(ES389,,1):FE389)</f>
        <v>0</v>
      </c>
      <c r="FG389" s="185"/>
      <c r="FH389" s="184">
        <v>0</v>
      </c>
      <c r="FI389" s="184">
        <v>0</v>
      </c>
      <c r="FJ389" s="184">
        <v>0</v>
      </c>
      <c r="FK389" s="184">
        <v>0</v>
      </c>
      <c r="FL389" s="184">
        <v>0</v>
      </c>
      <c r="FM389" s="184">
        <v>0</v>
      </c>
      <c r="FN389" s="184">
        <v>0</v>
      </c>
      <c r="FO389" s="184">
        <v>0</v>
      </c>
      <c r="FP389" s="184">
        <v>0</v>
      </c>
      <c r="FQ389" s="184">
        <v>0</v>
      </c>
      <c r="FR389" s="184">
        <v>0</v>
      </c>
      <c r="FS389" s="184">
        <v>0</v>
      </c>
      <c r="FT389" s="184"/>
      <c r="FU389" s="184">
        <f ca="1">SUM(OFFSET(FH389,,1):FT389)</f>
        <v>0</v>
      </c>
      <c r="FV389" s="185"/>
      <c r="FW389" s="184">
        <v>0</v>
      </c>
      <c r="FX389" s="184">
        <v>0</v>
      </c>
      <c r="FY389" s="184">
        <v>0</v>
      </c>
      <c r="FZ389" s="184">
        <v>0</v>
      </c>
      <c r="GA389" s="184">
        <v>0</v>
      </c>
      <c r="GB389" s="184">
        <v>0</v>
      </c>
      <c r="GC389" s="184">
        <v>0</v>
      </c>
      <c r="GD389" s="184">
        <v>0</v>
      </c>
      <c r="GE389" s="184">
        <v>0</v>
      </c>
      <c r="GF389" s="184">
        <v>0</v>
      </c>
      <c r="GG389" s="184">
        <v>0</v>
      </c>
      <c r="GH389" s="184">
        <v>0</v>
      </c>
      <c r="GI389" s="184"/>
      <c r="GJ389" s="184">
        <f ca="1">SUM(OFFSET(FW389,,1):GI389)</f>
        <v>0</v>
      </c>
      <c r="GK389" s="185"/>
      <c r="GL389" s="184">
        <v>0</v>
      </c>
      <c r="GM389" s="184">
        <v>0</v>
      </c>
      <c r="GN389" s="184">
        <v>0</v>
      </c>
      <c r="GO389" s="184">
        <v>0</v>
      </c>
      <c r="GP389" s="184">
        <v>0</v>
      </c>
      <c r="GQ389" s="184">
        <v>0</v>
      </c>
      <c r="GR389" s="184">
        <v>0</v>
      </c>
      <c r="GS389" s="184">
        <v>0</v>
      </c>
      <c r="GT389" s="184">
        <v>0</v>
      </c>
      <c r="GU389" s="184">
        <v>0</v>
      </c>
      <c r="GV389" s="184">
        <v>0</v>
      </c>
      <c r="GW389" s="184">
        <v>0</v>
      </c>
      <c r="GX389" s="184"/>
      <c r="GY389" s="184">
        <f ca="1">SUM(OFFSET(GL389,,1):GX389)</f>
        <v>0</v>
      </c>
    </row>
    <row r="390" spans="1:207" s="137" customFormat="1" ht="12" hidden="1" customHeight="1">
      <c r="A390" s="172" t="str">
        <f t="shared" ca="1" si="522"/>
        <v>#hiderow</v>
      </c>
      <c r="B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61">
        <f t="shared" si="523"/>
        <v>2402</v>
      </c>
      <c r="V390" s="186">
        <v>2402</v>
      </c>
      <c r="W390" s="133"/>
      <c r="Y390" s="133"/>
      <c r="Z390" s="133"/>
      <c r="AA390" s="183">
        <f t="shared" si="524"/>
        <v>2402</v>
      </c>
      <c r="AB390" s="183" t="s">
        <v>451</v>
      </c>
      <c r="AC390" s="184"/>
      <c r="AD390" s="184">
        <v>0</v>
      </c>
      <c r="AE390" s="184">
        <v>0</v>
      </c>
      <c r="AF390" s="184">
        <v>0</v>
      </c>
      <c r="AG390" s="184">
        <v>0</v>
      </c>
      <c r="AH390" s="184">
        <v>0</v>
      </c>
      <c r="AI390" s="184">
        <v>0</v>
      </c>
      <c r="AJ390" s="184">
        <v>0</v>
      </c>
      <c r="AK390" s="184">
        <v>0</v>
      </c>
      <c r="AL390" s="184">
        <v>0</v>
      </c>
      <c r="AM390" s="184">
        <v>0</v>
      </c>
      <c r="AN390" s="184">
        <v>0</v>
      </c>
      <c r="AO390" s="184"/>
      <c r="AP390" s="184">
        <f ca="1">SUM(OFFSET(AC390,,1):AO390)</f>
        <v>0</v>
      </c>
      <c r="AQ390" s="185"/>
      <c r="AR390" s="184">
        <v>0</v>
      </c>
      <c r="AS390" s="184">
        <v>0</v>
      </c>
      <c r="AT390" s="184">
        <v>0</v>
      </c>
      <c r="AU390" s="184">
        <v>0</v>
      </c>
      <c r="AV390" s="184">
        <v>0</v>
      </c>
      <c r="AW390" s="184">
        <v>0</v>
      </c>
      <c r="AX390" s="184">
        <v>0</v>
      </c>
      <c r="AY390" s="184">
        <v>0</v>
      </c>
      <c r="AZ390" s="184">
        <v>0</v>
      </c>
      <c r="BA390" s="184">
        <v>0</v>
      </c>
      <c r="BB390" s="184">
        <v>0</v>
      </c>
      <c r="BC390" s="184">
        <v>0</v>
      </c>
      <c r="BD390" s="184"/>
      <c r="BE390" s="184">
        <f ca="1">SUM(OFFSET(AR390,,1):BD390)</f>
        <v>0</v>
      </c>
      <c r="BF390" s="185"/>
      <c r="BG390" s="184">
        <f t="shared" ca="1" si="527"/>
        <v>0</v>
      </c>
      <c r="BH390" s="184">
        <f t="shared" ca="1" si="527"/>
        <v>0</v>
      </c>
      <c r="BI390" s="184">
        <f t="shared" ca="1" si="527"/>
        <v>0</v>
      </c>
      <c r="BJ390" s="184">
        <f t="shared" ca="1" si="527"/>
        <v>0</v>
      </c>
      <c r="BK390" s="184">
        <f t="shared" ca="1" si="527"/>
        <v>0</v>
      </c>
      <c r="BL390" s="184">
        <f t="shared" ca="1" si="527"/>
        <v>0</v>
      </c>
      <c r="BM390" s="184">
        <f t="shared" ca="1" si="527"/>
        <v>0</v>
      </c>
      <c r="BN390" s="184">
        <f t="shared" ca="1" si="527"/>
        <v>0</v>
      </c>
      <c r="BO390" s="184">
        <f t="shared" ca="1" si="527"/>
        <v>0</v>
      </c>
      <c r="BP390" s="184">
        <f t="shared" ca="1" si="527"/>
        <v>0</v>
      </c>
      <c r="BQ390" s="184">
        <f t="shared" ca="1" si="527"/>
        <v>0</v>
      </c>
      <c r="BR390" s="184">
        <f t="shared" ca="1" si="527"/>
        <v>0</v>
      </c>
      <c r="BS390" s="184"/>
      <c r="BT390" s="184">
        <f ca="1">SUM(OFFSET(BG390,,1):BS390)</f>
        <v>0</v>
      </c>
      <c r="BU390" s="185"/>
      <c r="BV390" s="184">
        <v>0</v>
      </c>
      <c r="BW390" s="184">
        <v>0</v>
      </c>
      <c r="BX390" s="184">
        <v>0</v>
      </c>
      <c r="BY390" s="184">
        <v>0</v>
      </c>
      <c r="BZ390" s="184">
        <v>0</v>
      </c>
      <c r="CA390" s="184">
        <v>0</v>
      </c>
      <c r="CB390" s="184">
        <v>0</v>
      </c>
      <c r="CC390" s="184">
        <v>0</v>
      </c>
      <c r="CD390" s="184">
        <v>0</v>
      </c>
      <c r="CE390" s="184">
        <v>0</v>
      </c>
      <c r="CF390" s="184">
        <v>0</v>
      </c>
      <c r="CG390" s="184">
        <v>0</v>
      </c>
      <c r="CH390" s="184"/>
      <c r="CI390" s="184">
        <f ca="1">SUM(OFFSET(BV390,,1):CH390)</f>
        <v>0</v>
      </c>
      <c r="CJ390" s="185"/>
      <c r="CK390" s="184">
        <v>0</v>
      </c>
      <c r="CL390" s="184">
        <v>0</v>
      </c>
      <c r="CM390" s="184">
        <v>0</v>
      </c>
      <c r="CN390" s="184">
        <v>0</v>
      </c>
      <c r="CO390" s="184">
        <v>0</v>
      </c>
      <c r="CP390" s="184">
        <v>0</v>
      </c>
      <c r="CQ390" s="184">
        <v>0</v>
      </c>
      <c r="CR390" s="184">
        <v>0</v>
      </c>
      <c r="CS390" s="184">
        <v>0</v>
      </c>
      <c r="CT390" s="184">
        <v>0</v>
      </c>
      <c r="CU390" s="184">
        <v>0</v>
      </c>
      <c r="CV390" s="184">
        <v>0</v>
      </c>
      <c r="CW390" s="184"/>
      <c r="CX390" s="184">
        <f ca="1">SUM(OFFSET(CK390,,1):CW390)</f>
        <v>0</v>
      </c>
      <c r="CY390" s="185"/>
      <c r="CZ390" s="184">
        <v>0</v>
      </c>
      <c r="DA390" s="184">
        <v>0</v>
      </c>
      <c r="DB390" s="184">
        <v>0</v>
      </c>
      <c r="DC390" s="184">
        <v>0</v>
      </c>
      <c r="DD390" s="184">
        <v>0</v>
      </c>
      <c r="DE390" s="184">
        <v>0</v>
      </c>
      <c r="DF390" s="184">
        <v>0</v>
      </c>
      <c r="DG390" s="184">
        <v>0</v>
      </c>
      <c r="DH390" s="184">
        <v>0</v>
      </c>
      <c r="DI390" s="184">
        <v>0</v>
      </c>
      <c r="DJ390" s="184">
        <v>0</v>
      </c>
      <c r="DK390" s="184">
        <v>0</v>
      </c>
      <c r="DL390" s="184"/>
      <c r="DM390" s="184">
        <f ca="1">SUM(OFFSET(CZ390,,1):DL390)</f>
        <v>0</v>
      </c>
      <c r="DN390" s="185"/>
      <c r="DO390" s="184">
        <v>0</v>
      </c>
      <c r="DP390" s="184">
        <v>0</v>
      </c>
      <c r="DQ390" s="184">
        <v>0</v>
      </c>
      <c r="DR390" s="184">
        <v>0</v>
      </c>
      <c r="DS390" s="184">
        <v>0</v>
      </c>
      <c r="DT390" s="184">
        <v>0</v>
      </c>
      <c r="DU390" s="184">
        <v>0</v>
      </c>
      <c r="DV390" s="184">
        <v>0</v>
      </c>
      <c r="DW390" s="184">
        <v>0</v>
      </c>
      <c r="DX390" s="184">
        <v>0</v>
      </c>
      <c r="DY390" s="184">
        <v>0</v>
      </c>
      <c r="DZ390" s="184">
        <v>0</v>
      </c>
      <c r="EA390" s="184"/>
      <c r="EB390" s="184">
        <f ca="1">SUM(OFFSET(DO390,,1):EA390)</f>
        <v>0</v>
      </c>
      <c r="EC390" s="185"/>
      <c r="ED390" s="184">
        <v>0</v>
      </c>
      <c r="EE390" s="184">
        <v>0</v>
      </c>
      <c r="EF390" s="184">
        <v>0</v>
      </c>
      <c r="EG390" s="184">
        <v>0</v>
      </c>
      <c r="EH390" s="184">
        <v>0</v>
      </c>
      <c r="EI390" s="184">
        <v>0</v>
      </c>
      <c r="EJ390" s="184">
        <v>0</v>
      </c>
      <c r="EK390" s="184">
        <v>0</v>
      </c>
      <c r="EL390" s="184">
        <v>0</v>
      </c>
      <c r="EM390" s="184">
        <v>0</v>
      </c>
      <c r="EN390" s="184">
        <v>0</v>
      </c>
      <c r="EO390" s="184">
        <v>0</v>
      </c>
      <c r="EP390" s="184"/>
      <c r="EQ390" s="184">
        <f ca="1">SUM(OFFSET(ED390,,1):EP390)</f>
        <v>0</v>
      </c>
      <c r="ER390" s="185"/>
      <c r="ES390" s="184">
        <v>0</v>
      </c>
      <c r="ET390" s="184">
        <v>0</v>
      </c>
      <c r="EU390" s="184">
        <v>0</v>
      </c>
      <c r="EV390" s="184">
        <v>0</v>
      </c>
      <c r="EW390" s="184">
        <v>0</v>
      </c>
      <c r="EX390" s="184">
        <v>0</v>
      </c>
      <c r="EY390" s="184">
        <v>0</v>
      </c>
      <c r="EZ390" s="184">
        <v>0</v>
      </c>
      <c r="FA390" s="184">
        <v>0</v>
      </c>
      <c r="FB390" s="184">
        <v>0</v>
      </c>
      <c r="FC390" s="184">
        <v>0</v>
      </c>
      <c r="FD390" s="184">
        <v>0</v>
      </c>
      <c r="FE390" s="184"/>
      <c r="FF390" s="184">
        <f ca="1">SUM(OFFSET(ES390,,1):FE390)</f>
        <v>0</v>
      </c>
      <c r="FG390" s="185"/>
      <c r="FH390" s="184">
        <v>0</v>
      </c>
      <c r="FI390" s="184">
        <v>0</v>
      </c>
      <c r="FJ390" s="184">
        <v>0</v>
      </c>
      <c r="FK390" s="184">
        <v>0</v>
      </c>
      <c r="FL390" s="184">
        <v>0</v>
      </c>
      <c r="FM390" s="184">
        <v>0</v>
      </c>
      <c r="FN390" s="184">
        <v>0</v>
      </c>
      <c r="FO390" s="184">
        <v>0</v>
      </c>
      <c r="FP390" s="184">
        <v>0</v>
      </c>
      <c r="FQ390" s="184">
        <v>0</v>
      </c>
      <c r="FR390" s="184">
        <v>0</v>
      </c>
      <c r="FS390" s="184">
        <v>0</v>
      </c>
      <c r="FT390" s="184"/>
      <c r="FU390" s="184">
        <f ca="1">SUM(OFFSET(FH390,,1):FT390)</f>
        <v>0</v>
      </c>
      <c r="FV390" s="185"/>
      <c r="FW390" s="184">
        <v>0</v>
      </c>
      <c r="FX390" s="184">
        <v>0</v>
      </c>
      <c r="FY390" s="184">
        <v>0</v>
      </c>
      <c r="FZ390" s="184">
        <v>0</v>
      </c>
      <c r="GA390" s="184">
        <v>0</v>
      </c>
      <c r="GB390" s="184">
        <v>0</v>
      </c>
      <c r="GC390" s="184">
        <v>0</v>
      </c>
      <c r="GD390" s="184">
        <v>0</v>
      </c>
      <c r="GE390" s="184">
        <v>0</v>
      </c>
      <c r="GF390" s="184">
        <v>0</v>
      </c>
      <c r="GG390" s="184">
        <v>0</v>
      </c>
      <c r="GH390" s="184">
        <v>0</v>
      </c>
      <c r="GI390" s="184"/>
      <c r="GJ390" s="184">
        <f ca="1">SUM(OFFSET(FW390,,1):GI390)</f>
        <v>0</v>
      </c>
      <c r="GK390" s="185"/>
      <c r="GL390" s="184">
        <v>0</v>
      </c>
      <c r="GM390" s="184">
        <v>0</v>
      </c>
      <c r="GN390" s="184">
        <v>0</v>
      </c>
      <c r="GO390" s="184">
        <v>0</v>
      </c>
      <c r="GP390" s="184">
        <v>0</v>
      </c>
      <c r="GQ390" s="184">
        <v>0</v>
      </c>
      <c r="GR390" s="184">
        <v>0</v>
      </c>
      <c r="GS390" s="184">
        <v>0</v>
      </c>
      <c r="GT390" s="184">
        <v>0</v>
      </c>
      <c r="GU390" s="184">
        <v>0</v>
      </c>
      <c r="GV390" s="184">
        <v>0</v>
      </c>
      <c r="GW390" s="184">
        <v>0</v>
      </c>
      <c r="GX390" s="184"/>
      <c r="GY390" s="184">
        <f ca="1">SUM(OFFSET(GL390,,1):GX390)</f>
        <v>0</v>
      </c>
    </row>
    <row r="391" spans="1:207" s="137" customFormat="1" ht="12" hidden="1" customHeight="1">
      <c r="A391" s="172" t="str">
        <f t="shared" ca="1" si="522"/>
        <v>#hiderow</v>
      </c>
      <c r="B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61">
        <f t="shared" si="523"/>
        <v>2403</v>
      </c>
      <c r="V391" s="186">
        <v>2403</v>
      </c>
      <c r="W391" s="133"/>
      <c r="Y391" s="133"/>
      <c r="Z391" s="133"/>
      <c r="AA391" s="183">
        <f t="shared" si="524"/>
        <v>2403</v>
      </c>
      <c r="AB391" s="183" t="s">
        <v>452</v>
      </c>
      <c r="AC391" s="184"/>
      <c r="AD391" s="184">
        <v>0</v>
      </c>
      <c r="AE391" s="184">
        <v>0</v>
      </c>
      <c r="AF391" s="184">
        <v>0</v>
      </c>
      <c r="AG391" s="184">
        <v>0</v>
      </c>
      <c r="AH391" s="184">
        <v>0</v>
      </c>
      <c r="AI391" s="184">
        <v>0</v>
      </c>
      <c r="AJ391" s="184">
        <v>0</v>
      </c>
      <c r="AK391" s="184">
        <v>0</v>
      </c>
      <c r="AL391" s="184">
        <v>0</v>
      </c>
      <c r="AM391" s="184">
        <v>0</v>
      </c>
      <c r="AN391" s="184">
        <v>0</v>
      </c>
      <c r="AO391" s="184"/>
      <c r="AP391" s="184">
        <f ca="1">SUM(OFFSET(AC391,,1):AO391)</f>
        <v>0</v>
      </c>
      <c r="AQ391" s="185"/>
      <c r="AR391" s="184">
        <v>0</v>
      </c>
      <c r="AS391" s="184">
        <v>0</v>
      </c>
      <c r="AT391" s="184">
        <v>0</v>
      </c>
      <c r="AU391" s="184">
        <v>0</v>
      </c>
      <c r="AV391" s="184">
        <v>0</v>
      </c>
      <c r="AW391" s="184">
        <v>0</v>
      </c>
      <c r="AX391" s="184">
        <v>0</v>
      </c>
      <c r="AY391" s="184">
        <v>0</v>
      </c>
      <c r="AZ391" s="184">
        <v>0</v>
      </c>
      <c r="BA391" s="184">
        <v>0</v>
      </c>
      <c r="BB391" s="184">
        <v>0</v>
      </c>
      <c r="BC391" s="184">
        <v>0</v>
      </c>
      <c r="BD391" s="184"/>
      <c r="BE391" s="184">
        <f ca="1">SUM(OFFSET(AR391,,1):BD391)</f>
        <v>0</v>
      </c>
      <c r="BF391" s="185"/>
      <c r="BG391" s="184">
        <f t="shared" ca="1" si="527"/>
        <v>0</v>
      </c>
      <c r="BH391" s="184">
        <f t="shared" ca="1" si="527"/>
        <v>0</v>
      </c>
      <c r="BI391" s="184">
        <f t="shared" ca="1" si="527"/>
        <v>0</v>
      </c>
      <c r="BJ391" s="184">
        <f t="shared" ca="1" si="527"/>
        <v>0</v>
      </c>
      <c r="BK391" s="184">
        <f t="shared" ca="1" si="527"/>
        <v>0</v>
      </c>
      <c r="BL391" s="184">
        <f t="shared" ca="1" si="527"/>
        <v>0</v>
      </c>
      <c r="BM391" s="184">
        <f t="shared" ca="1" si="527"/>
        <v>0</v>
      </c>
      <c r="BN391" s="184">
        <f t="shared" ca="1" si="527"/>
        <v>0</v>
      </c>
      <c r="BO391" s="184">
        <f t="shared" ca="1" si="527"/>
        <v>0</v>
      </c>
      <c r="BP391" s="184">
        <f t="shared" ca="1" si="527"/>
        <v>0</v>
      </c>
      <c r="BQ391" s="184">
        <f t="shared" ca="1" si="527"/>
        <v>0</v>
      </c>
      <c r="BR391" s="184">
        <f t="shared" ca="1" si="527"/>
        <v>0</v>
      </c>
      <c r="BS391" s="184"/>
      <c r="BT391" s="184">
        <f ca="1">SUM(OFFSET(BG391,,1):BS391)</f>
        <v>0</v>
      </c>
      <c r="BU391" s="185"/>
      <c r="BV391" s="184">
        <v>0</v>
      </c>
      <c r="BW391" s="184">
        <v>0</v>
      </c>
      <c r="BX391" s="184">
        <v>0</v>
      </c>
      <c r="BY391" s="184">
        <v>0</v>
      </c>
      <c r="BZ391" s="184">
        <v>0</v>
      </c>
      <c r="CA391" s="184">
        <v>0</v>
      </c>
      <c r="CB391" s="184">
        <v>0</v>
      </c>
      <c r="CC391" s="184">
        <v>0</v>
      </c>
      <c r="CD391" s="184">
        <v>0</v>
      </c>
      <c r="CE391" s="184">
        <v>0</v>
      </c>
      <c r="CF391" s="184">
        <v>0</v>
      </c>
      <c r="CG391" s="184">
        <v>0</v>
      </c>
      <c r="CH391" s="184"/>
      <c r="CI391" s="184">
        <f ca="1">SUM(OFFSET(BV391,,1):CH391)</f>
        <v>0</v>
      </c>
      <c r="CJ391" s="185"/>
      <c r="CK391" s="184">
        <v>0</v>
      </c>
      <c r="CL391" s="184">
        <v>0</v>
      </c>
      <c r="CM391" s="184">
        <v>0</v>
      </c>
      <c r="CN391" s="184">
        <v>0</v>
      </c>
      <c r="CO391" s="184">
        <v>0</v>
      </c>
      <c r="CP391" s="184">
        <v>0</v>
      </c>
      <c r="CQ391" s="184">
        <v>0</v>
      </c>
      <c r="CR391" s="184">
        <v>0</v>
      </c>
      <c r="CS391" s="184">
        <v>0</v>
      </c>
      <c r="CT391" s="184">
        <v>0</v>
      </c>
      <c r="CU391" s="184">
        <v>0</v>
      </c>
      <c r="CV391" s="184">
        <v>0</v>
      </c>
      <c r="CW391" s="184"/>
      <c r="CX391" s="184">
        <f ca="1">SUM(OFFSET(CK391,,1):CW391)</f>
        <v>0</v>
      </c>
      <c r="CY391" s="185"/>
      <c r="CZ391" s="184">
        <v>0</v>
      </c>
      <c r="DA391" s="184">
        <v>0</v>
      </c>
      <c r="DB391" s="184">
        <v>0</v>
      </c>
      <c r="DC391" s="184">
        <v>0</v>
      </c>
      <c r="DD391" s="184">
        <v>0</v>
      </c>
      <c r="DE391" s="184">
        <v>0</v>
      </c>
      <c r="DF391" s="184">
        <v>0</v>
      </c>
      <c r="DG391" s="184">
        <v>0</v>
      </c>
      <c r="DH391" s="184">
        <v>0</v>
      </c>
      <c r="DI391" s="184">
        <v>0</v>
      </c>
      <c r="DJ391" s="184">
        <v>0</v>
      </c>
      <c r="DK391" s="184">
        <v>0</v>
      </c>
      <c r="DL391" s="184"/>
      <c r="DM391" s="184">
        <f ca="1">SUM(OFFSET(CZ391,,1):DL391)</f>
        <v>0</v>
      </c>
      <c r="DN391" s="185"/>
      <c r="DO391" s="184">
        <v>0</v>
      </c>
      <c r="DP391" s="184">
        <v>0</v>
      </c>
      <c r="DQ391" s="184">
        <v>0</v>
      </c>
      <c r="DR391" s="184">
        <v>0</v>
      </c>
      <c r="DS391" s="184">
        <v>0</v>
      </c>
      <c r="DT391" s="184">
        <v>0</v>
      </c>
      <c r="DU391" s="184">
        <v>0</v>
      </c>
      <c r="DV391" s="184">
        <v>0</v>
      </c>
      <c r="DW391" s="184">
        <v>0</v>
      </c>
      <c r="DX391" s="184">
        <v>0</v>
      </c>
      <c r="DY391" s="184">
        <v>0</v>
      </c>
      <c r="DZ391" s="184">
        <v>0</v>
      </c>
      <c r="EA391" s="184"/>
      <c r="EB391" s="184">
        <f ca="1">SUM(OFFSET(DO391,,1):EA391)</f>
        <v>0</v>
      </c>
      <c r="EC391" s="185"/>
      <c r="ED391" s="184">
        <v>0</v>
      </c>
      <c r="EE391" s="184">
        <v>0</v>
      </c>
      <c r="EF391" s="184">
        <v>0</v>
      </c>
      <c r="EG391" s="184">
        <v>0</v>
      </c>
      <c r="EH391" s="184">
        <v>0</v>
      </c>
      <c r="EI391" s="184">
        <v>0</v>
      </c>
      <c r="EJ391" s="184">
        <v>0</v>
      </c>
      <c r="EK391" s="184">
        <v>0</v>
      </c>
      <c r="EL391" s="184">
        <v>0</v>
      </c>
      <c r="EM391" s="184">
        <v>0</v>
      </c>
      <c r="EN391" s="184">
        <v>0</v>
      </c>
      <c r="EO391" s="184">
        <v>0</v>
      </c>
      <c r="EP391" s="184"/>
      <c r="EQ391" s="184">
        <f ca="1">SUM(OFFSET(ED391,,1):EP391)</f>
        <v>0</v>
      </c>
      <c r="ER391" s="185"/>
      <c r="ES391" s="184">
        <v>0</v>
      </c>
      <c r="ET391" s="184">
        <v>0</v>
      </c>
      <c r="EU391" s="184">
        <v>0</v>
      </c>
      <c r="EV391" s="184">
        <v>0</v>
      </c>
      <c r="EW391" s="184">
        <v>0</v>
      </c>
      <c r="EX391" s="184">
        <v>0</v>
      </c>
      <c r="EY391" s="184">
        <v>0</v>
      </c>
      <c r="EZ391" s="184">
        <v>0</v>
      </c>
      <c r="FA391" s="184">
        <v>0</v>
      </c>
      <c r="FB391" s="184">
        <v>0</v>
      </c>
      <c r="FC391" s="184">
        <v>0</v>
      </c>
      <c r="FD391" s="184">
        <v>0</v>
      </c>
      <c r="FE391" s="184"/>
      <c r="FF391" s="184">
        <f ca="1">SUM(OFFSET(ES391,,1):FE391)</f>
        <v>0</v>
      </c>
      <c r="FG391" s="185"/>
      <c r="FH391" s="184">
        <v>0</v>
      </c>
      <c r="FI391" s="184">
        <v>0</v>
      </c>
      <c r="FJ391" s="184">
        <v>0</v>
      </c>
      <c r="FK391" s="184">
        <v>0</v>
      </c>
      <c r="FL391" s="184">
        <v>0</v>
      </c>
      <c r="FM391" s="184">
        <v>0</v>
      </c>
      <c r="FN391" s="184">
        <v>0</v>
      </c>
      <c r="FO391" s="184">
        <v>0</v>
      </c>
      <c r="FP391" s="184">
        <v>0</v>
      </c>
      <c r="FQ391" s="184">
        <v>0</v>
      </c>
      <c r="FR391" s="184">
        <v>0</v>
      </c>
      <c r="FS391" s="184">
        <v>0</v>
      </c>
      <c r="FT391" s="184"/>
      <c r="FU391" s="184">
        <f ca="1">SUM(OFFSET(FH391,,1):FT391)</f>
        <v>0</v>
      </c>
      <c r="FV391" s="185"/>
      <c r="FW391" s="184">
        <v>0</v>
      </c>
      <c r="FX391" s="184">
        <v>0</v>
      </c>
      <c r="FY391" s="184">
        <v>0</v>
      </c>
      <c r="FZ391" s="184">
        <v>0</v>
      </c>
      <c r="GA391" s="184">
        <v>0</v>
      </c>
      <c r="GB391" s="184">
        <v>0</v>
      </c>
      <c r="GC391" s="184">
        <v>0</v>
      </c>
      <c r="GD391" s="184">
        <v>0</v>
      </c>
      <c r="GE391" s="184">
        <v>0</v>
      </c>
      <c r="GF391" s="184">
        <v>0</v>
      </c>
      <c r="GG391" s="184">
        <v>0</v>
      </c>
      <c r="GH391" s="184">
        <v>0</v>
      </c>
      <c r="GI391" s="184"/>
      <c r="GJ391" s="184">
        <f ca="1">SUM(OFFSET(FW391,,1):GI391)</f>
        <v>0</v>
      </c>
      <c r="GK391" s="185"/>
      <c r="GL391" s="184">
        <v>0</v>
      </c>
      <c r="GM391" s="184">
        <v>0</v>
      </c>
      <c r="GN391" s="184">
        <v>0</v>
      </c>
      <c r="GO391" s="184">
        <v>0</v>
      </c>
      <c r="GP391" s="184">
        <v>0</v>
      </c>
      <c r="GQ391" s="184">
        <v>0</v>
      </c>
      <c r="GR391" s="184">
        <v>0</v>
      </c>
      <c r="GS391" s="184">
        <v>0</v>
      </c>
      <c r="GT391" s="184">
        <v>0</v>
      </c>
      <c r="GU391" s="184">
        <v>0</v>
      </c>
      <c r="GV391" s="184">
        <v>0</v>
      </c>
      <c r="GW391" s="184">
        <v>0</v>
      </c>
      <c r="GX391" s="184"/>
      <c r="GY391" s="184">
        <f ca="1">SUM(OFFSET(GL391,,1):GX391)</f>
        <v>0</v>
      </c>
    </row>
    <row r="392" spans="1:207" s="137" customFormat="1" ht="12" hidden="1" customHeight="1">
      <c r="A392" s="172" t="str">
        <f t="shared" ca="1" si="522"/>
        <v>#hiderow</v>
      </c>
      <c r="B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61">
        <f t="shared" si="523"/>
        <v>2404</v>
      </c>
      <c r="V392" s="186">
        <v>2404</v>
      </c>
      <c r="W392" s="133"/>
      <c r="Y392" s="133"/>
      <c r="Z392" s="133"/>
      <c r="AA392" s="183">
        <f t="shared" si="524"/>
        <v>2404</v>
      </c>
      <c r="AB392" s="183" t="s">
        <v>453</v>
      </c>
      <c r="AC392" s="184"/>
      <c r="AD392" s="184">
        <v>0</v>
      </c>
      <c r="AE392" s="184">
        <v>0</v>
      </c>
      <c r="AF392" s="184">
        <v>0</v>
      </c>
      <c r="AG392" s="184">
        <v>0</v>
      </c>
      <c r="AH392" s="184">
        <v>0</v>
      </c>
      <c r="AI392" s="184">
        <v>0</v>
      </c>
      <c r="AJ392" s="184">
        <v>0</v>
      </c>
      <c r="AK392" s="184">
        <v>0</v>
      </c>
      <c r="AL392" s="184">
        <v>0</v>
      </c>
      <c r="AM392" s="184">
        <v>0</v>
      </c>
      <c r="AN392" s="184">
        <v>0</v>
      </c>
      <c r="AO392" s="184"/>
      <c r="AP392" s="184">
        <f ca="1">SUM(OFFSET(AC392,,1):AO392)</f>
        <v>0</v>
      </c>
      <c r="AQ392" s="185"/>
      <c r="AR392" s="184">
        <v>0</v>
      </c>
      <c r="AS392" s="184">
        <v>0</v>
      </c>
      <c r="AT392" s="184">
        <v>0</v>
      </c>
      <c r="AU392" s="184">
        <v>0</v>
      </c>
      <c r="AV392" s="184">
        <v>0</v>
      </c>
      <c r="AW392" s="184">
        <v>0</v>
      </c>
      <c r="AX392" s="184">
        <v>0</v>
      </c>
      <c r="AY392" s="184">
        <v>0</v>
      </c>
      <c r="AZ392" s="184">
        <v>0</v>
      </c>
      <c r="BA392" s="184">
        <v>0</v>
      </c>
      <c r="BB392" s="184">
        <v>0</v>
      </c>
      <c r="BC392" s="184">
        <v>0</v>
      </c>
      <c r="BD392" s="184"/>
      <c r="BE392" s="184">
        <f ca="1">SUM(OFFSET(AR392,,1):BD392)</f>
        <v>0</v>
      </c>
      <c r="BF392" s="185"/>
      <c r="BG392" s="184">
        <f t="shared" ca="1" si="527"/>
        <v>0</v>
      </c>
      <c r="BH392" s="184">
        <f t="shared" ca="1" si="527"/>
        <v>0</v>
      </c>
      <c r="BI392" s="184">
        <f t="shared" ca="1" si="527"/>
        <v>0</v>
      </c>
      <c r="BJ392" s="184">
        <f t="shared" ca="1" si="527"/>
        <v>0</v>
      </c>
      <c r="BK392" s="184">
        <f t="shared" ca="1" si="527"/>
        <v>0</v>
      </c>
      <c r="BL392" s="184">
        <f t="shared" ca="1" si="527"/>
        <v>0</v>
      </c>
      <c r="BM392" s="184">
        <f t="shared" ca="1" si="527"/>
        <v>0</v>
      </c>
      <c r="BN392" s="184">
        <f t="shared" ca="1" si="527"/>
        <v>0</v>
      </c>
      <c r="BO392" s="184">
        <f t="shared" ca="1" si="527"/>
        <v>0</v>
      </c>
      <c r="BP392" s="184">
        <f t="shared" ca="1" si="527"/>
        <v>0</v>
      </c>
      <c r="BQ392" s="184">
        <f t="shared" ca="1" si="527"/>
        <v>0</v>
      </c>
      <c r="BR392" s="184">
        <f t="shared" ca="1" si="527"/>
        <v>0</v>
      </c>
      <c r="BS392" s="184"/>
      <c r="BT392" s="184">
        <f ca="1">SUM(OFFSET(BG392,,1):BS392)</f>
        <v>0</v>
      </c>
      <c r="BU392" s="185"/>
      <c r="BV392" s="184">
        <v>0</v>
      </c>
      <c r="BW392" s="184">
        <v>0</v>
      </c>
      <c r="BX392" s="184">
        <v>0</v>
      </c>
      <c r="BY392" s="184">
        <v>0</v>
      </c>
      <c r="BZ392" s="184">
        <v>0</v>
      </c>
      <c r="CA392" s="184">
        <v>0</v>
      </c>
      <c r="CB392" s="184">
        <v>0</v>
      </c>
      <c r="CC392" s="184">
        <v>0</v>
      </c>
      <c r="CD392" s="184">
        <v>0</v>
      </c>
      <c r="CE392" s="184">
        <v>0</v>
      </c>
      <c r="CF392" s="184">
        <v>0</v>
      </c>
      <c r="CG392" s="184">
        <v>0</v>
      </c>
      <c r="CH392" s="184"/>
      <c r="CI392" s="184">
        <f ca="1">SUM(OFFSET(BV392,,1):CH392)</f>
        <v>0</v>
      </c>
      <c r="CJ392" s="185"/>
      <c r="CK392" s="184">
        <v>0</v>
      </c>
      <c r="CL392" s="184">
        <v>0</v>
      </c>
      <c r="CM392" s="184">
        <v>0</v>
      </c>
      <c r="CN392" s="184">
        <v>0</v>
      </c>
      <c r="CO392" s="184">
        <v>0</v>
      </c>
      <c r="CP392" s="184">
        <v>0</v>
      </c>
      <c r="CQ392" s="184">
        <v>0</v>
      </c>
      <c r="CR392" s="184">
        <v>0</v>
      </c>
      <c r="CS392" s="184">
        <v>0</v>
      </c>
      <c r="CT392" s="184">
        <v>0</v>
      </c>
      <c r="CU392" s="184">
        <v>0</v>
      </c>
      <c r="CV392" s="184">
        <v>0</v>
      </c>
      <c r="CW392" s="184"/>
      <c r="CX392" s="184">
        <f ca="1">SUM(OFFSET(CK392,,1):CW392)</f>
        <v>0</v>
      </c>
      <c r="CY392" s="185"/>
      <c r="CZ392" s="184">
        <v>0</v>
      </c>
      <c r="DA392" s="184">
        <v>0</v>
      </c>
      <c r="DB392" s="184">
        <v>0</v>
      </c>
      <c r="DC392" s="184">
        <v>0</v>
      </c>
      <c r="DD392" s="184">
        <v>0</v>
      </c>
      <c r="DE392" s="184">
        <v>0</v>
      </c>
      <c r="DF392" s="184">
        <v>0</v>
      </c>
      <c r="DG392" s="184">
        <v>0</v>
      </c>
      <c r="DH392" s="184">
        <v>0</v>
      </c>
      <c r="DI392" s="184">
        <v>0</v>
      </c>
      <c r="DJ392" s="184">
        <v>0</v>
      </c>
      <c r="DK392" s="184">
        <v>0</v>
      </c>
      <c r="DL392" s="184"/>
      <c r="DM392" s="184">
        <f ca="1">SUM(OFFSET(CZ392,,1):DL392)</f>
        <v>0</v>
      </c>
      <c r="DN392" s="185"/>
      <c r="DO392" s="184">
        <v>0</v>
      </c>
      <c r="DP392" s="184">
        <v>0</v>
      </c>
      <c r="DQ392" s="184">
        <v>0</v>
      </c>
      <c r="DR392" s="184">
        <v>0</v>
      </c>
      <c r="DS392" s="184">
        <v>0</v>
      </c>
      <c r="DT392" s="184">
        <v>0</v>
      </c>
      <c r="DU392" s="184">
        <v>0</v>
      </c>
      <c r="DV392" s="184">
        <v>0</v>
      </c>
      <c r="DW392" s="184">
        <v>0</v>
      </c>
      <c r="DX392" s="184">
        <v>0</v>
      </c>
      <c r="DY392" s="184">
        <v>0</v>
      </c>
      <c r="DZ392" s="184">
        <v>0</v>
      </c>
      <c r="EA392" s="184"/>
      <c r="EB392" s="184">
        <f ca="1">SUM(OFFSET(DO392,,1):EA392)</f>
        <v>0</v>
      </c>
      <c r="EC392" s="185"/>
      <c r="ED392" s="184">
        <v>0</v>
      </c>
      <c r="EE392" s="184">
        <v>0</v>
      </c>
      <c r="EF392" s="184">
        <v>0</v>
      </c>
      <c r="EG392" s="184">
        <v>0</v>
      </c>
      <c r="EH392" s="184">
        <v>0</v>
      </c>
      <c r="EI392" s="184">
        <v>0</v>
      </c>
      <c r="EJ392" s="184">
        <v>0</v>
      </c>
      <c r="EK392" s="184">
        <v>0</v>
      </c>
      <c r="EL392" s="184">
        <v>0</v>
      </c>
      <c r="EM392" s="184">
        <v>0</v>
      </c>
      <c r="EN392" s="184">
        <v>0</v>
      </c>
      <c r="EO392" s="184">
        <v>0</v>
      </c>
      <c r="EP392" s="184"/>
      <c r="EQ392" s="184">
        <f ca="1">SUM(OFFSET(ED392,,1):EP392)</f>
        <v>0</v>
      </c>
      <c r="ER392" s="185"/>
      <c r="ES392" s="184">
        <v>0</v>
      </c>
      <c r="ET392" s="184">
        <v>0</v>
      </c>
      <c r="EU392" s="184">
        <v>0</v>
      </c>
      <c r="EV392" s="184">
        <v>0</v>
      </c>
      <c r="EW392" s="184">
        <v>0</v>
      </c>
      <c r="EX392" s="184">
        <v>0</v>
      </c>
      <c r="EY392" s="184">
        <v>0</v>
      </c>
      <c r="EZ392" s="184">
        <v>0</v>
      </c>
      <c r="FA392" s="184">
        <v>0</v>
      </c>
      <c r="FB392" s="184">
        <v>0</v>
      </c>
      <c r="FC392" s="184">
        <v>0</v>
      </c>
      <c r="FD392" s="184">
        <v>0</v>
      </c>
      <c r="FE392" s="184"/>
      <c r="FF392" s="184">
        <f ca="1">SUM(OFFSET(ES392,,1):FE392)</f>
        <v>0</v>
      </c>
      <c r="FG392" s="185"/>
      <c r="FH392" s="184">
        <v>0</v>
      </c>
      <c r="FI392" s="184">
        <v>0</v>
      </c>
      <c r="FJ392" s="184">
        <v>0</v>
      </c>
      <c r="FK392" s="184">
        <v>0</v>
      </c>
      <c r="FL392" s="184">
        <v>0</v>
      </c>
      <c r="FM392" s="184">
        <v>0</v>
      </c>
      <c r="FN392" s="184">
        <v>0</v>
      </c>
      <c r="FO392" s="184">
        <v>0</v>
      </c>
      <c r="FP392" s="184">
        <v>0</v>
      </c>
      <c r="FQ392" s="184">
        <v>0</v>
      </c>
      <c r="FR392" s="184">
        <v>0</v>
      </c>
      <c r="FS392" s="184">
        <v>0</v>
      </c>
      <c r="FT392" s="184"/>
      <c r="FU392" s="184">
        <f ca="1">SUM(OFFSET(FH392,,1):FT392)</f>
        <v>0</v>
      </c>
      <c r="FV392" s="185"/>
      <c r="FW392" s="184">
        <v>0</v>
      </c>
      <c r="FX392" s="184">
        <v>0</v>
      </c>
      <c r="FY392" s="184">
        <v>0</v>
      </c>
      <c r="FZ392" s="184">
        <v>0</v>
      </c>
      <c r="GA392" s="184">
        <v>0</v>
      </c>
      <c r="GB392" s="184">
        <v>0</v>
      </c>
      <c r="GC392" s="184">
        <v>0</v>
      </c>
      <c r="GD392" s="184">
        <v>0</v>
      </c>
      <c r="GE392" s="184">
        <v>0</v>
      </c>
      <c r="GF392" s="184">
        <v>0</v>
      </c>
      <c r="GG392" s="184">
        <v>0</v>
      </c>
      <c r="GH392" s="184">
        <v>0</v>
      </c>
      <c r="GI392" s="184"/>
      <c r="GJ392" s="184">
        <f ca="1">SUM(OFFSET(FW392,,1):GI392)</f>
        <v>0</v>
      </c>
      <c r="GK392" s="185"/>
      <c r="GL392" s="184">
        <v>0</v>
      </c>
      <c r="GM392" s="184">
        <v>0</v>
      </c>
      <c r="GN392" s="184">
        <v>0</v>
      </c>
      <c r="GO392" s="184">
        <v>0</v>
      </c>
      <c r="GP392" s="184">
        <v>0</v>
      </c>
      <c r="GQ392" s="184">
        <v>0</v>
      </c>
      <c r="GR392" s="184">
        <v>0</v>
      </c>
      <c r="GS392" s="184">
        <v>0</v>
      </c>
      <c r="GT392" s="184">
        <v>0</v>
      </c>
      <c r="GU392" s="184">
        <v>0</v>
      </c>
      <c r="GV392" s="184">
        <v>0</v>
      </c>
      <c r="GW392" s="184">
        <v>0</v>
      </c>
      <c r="GX392" s="184"/>
      <c r="GY392" s="184">
        <f ca="1">SUM(OFFSET(GL392,,1):GX392)</f>
        <v>0</v>
      </c>
    </row>
    <row r="393" spans="1:207" s="137" customFormat="1" ht="12" hidden="1" customHeight="1">
      <c r="A393" s="172" t="str">
        <f t="shared" ca="1" si="522"/>
        <v>#hiderow</v>
      </c>
      <c r="B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61">
        <f t="shared" si="523"/>
        <v>2405</v>
      </c>
      <c r="V393" s="186">
        <v>2405</v>
      </c>
      <c r="W393" s="133"/>
      <c r="Y393" s="133"/>
      <c r="Z393" s="133"/>
      <c r="AA393" s="183">
        <f t="shared" si="524"/>
        <v>2405</v>
      </c>
      <c r="AB393" s="183" t="s">
        <v>454</v>
      </c>
      <c r="AC393" s="184"/>
      <c r="AD393" s="184">
        <v>0</v>
      </c>
      <c r="AE393" s="184">
        <v>0</v>
      </c>
      <c r="AF393" s="184">
        <v>0</v>
      </c>
      <c r="AG393" s="184">
        <v>0</v>
      </c>
      <c r="AH393" s="184">
        <v>0</v>
      </c>
      <c r="AI393" s="184">
        <v>0</v>
      </c>
      <c r="AJ393" s="184">
        <v>0</v>
      </c>
      <c r="AK393" s="184">
        <v>0</v>
      </c>
      <c r="AL393" s="184">
        <v>0</v>
      </c>
      <c r="AM393" s="184">
        <v>0</v>
      </c>
      <c r="AN393" s="184">
        <v>0</v>
      </c>
      <c r="AO393" s="184"/>
      <c r="AP393" s="184">
        <f ca="1">SUM(OFFSET(AC393,,1):AO393)</f>
        <v>0</v>
      </c>
      <c r="AQ393" s="185"/>
      <c r="AR393" s="184">
        <v>0</v>
      </c>
      <c r="AS393" s="184">
        <v>0</v>
      </c>
      <c r="AT393" s="184">
        <v>0</v>
      </c>
      <c r="AU393" s="184">
        <v>0</v>
      </c>
      <c r="AV393" s="184">
        <v>0</v>
      </c>
      <c r="AW393" s="184">
        <v>0</v>
      </c>
      <c r="AX393" s="184">
        <v>0</v>
      </c>
      <c r="AY393" s="184">
        <v>0</v>
      </c>
      <c r="AZ393" s="184">
        <v>0</v>
      </c>
      <c r="BA393" s="184">
        <v>0</v>
      </c>
      <c r="BB393" s="184">
        <v>0</v>
      </c>
      <c r="BC393" s="184">
        <v>0</v>
      </c>
      <c r="BD393" s="184"/>
      <c r="BE393" s="184">
        <f ca="1">SUM(OFFSET(AR393,,1):BD393)</f>
        <v>0</v>
      </c>
      <c r="BF393" s="185"/>
      <c r="BG393" s="184">
        <f t="shared" ca="1" si="527"/>
        <v>0</v>
      </c>
      <c r="BH393" s="184">
        <f t="shared" ca="1" si="527"/>
        <v>0</v>
      </c>
      <c r="BI393" s="184">
        <f t="shared" ca="1" si="527"/>
        <v>0</v>
      </c>
      <c r="BJ393" s="184">
        <f t="shared" ca="1" si="527"/>
        <v>0</v>
      </c>
      <c r="BK393" s="184">
        <f t="shared" ca="1" si="527"/>
        <v>0</v>
      </c>
      <c r="BL393" s="184">
        <f t="shared" ca="1" si="527"/>
        <v>0</v>
      </c>
      <c r="BM393" s="184">
        <f t="shared" ca="1" si="527"/>
        <v>0</v>
      </c>
      <c r="BN393" s="184">
        <f t="shared" ca="1" si="527"/>
        <v>0</v>
      </c>
      <c r="BO393" s="184">
        <f t="shared" ca="1" si="527"/>
        <v>0</v>
      </c>
      <c r="BP393" s="184">
        <f t="shared" ca="1" si="527"/>
        <v>0</v>
      </c>
      <c r="BQ393" s="184">
        <f t="shared" ca="1" si="527"/>
        <v>0</v>
      </c>
      <c r="BR393" s="184">
        <f t="shared" ca="1" si="527"/>
        <v>0</v>
      </c>
      <c r="BS393" s="184"/>
      <c r="BT393" s="184">
        <f ca="1">SUM(OFFSET(BG393,,1):BS393)</f>
        <v>0</v>
      </c>
      <c r="BU393" s="185"/>
      <c r="BV393" s="184">
        <v>0</v>
      </c>
      <c r="BW393" s="184">
        <v>0</v>
      </c>
      <c r="BX393" s="184">
        <v>0</v>
      </c>
      <c r="BY393" s="184">
        <v>0</v>
      </c>
      <c r="BZ393" s="184">
        <v>0</v>
      </c>
      <c r="CA393" s="184">
        <v>0</v>
      </c>
      <c r="CB393" s="184">
        <v>0</v>
      </c>
      <c r="CC393" s="184">
        <v>0</v>
      </c>
      <c r="CD393" s="184">
        <v>0</v>
      </c>
      <c r="CE393" s="184">
        <v>0</v>
      </c>
      <c r="CF393" s="184">
        <v>0</v>
      </c>
      <c r="CG393" s="184">
        <v>0</v>
      </c>
      <c r="CH393" s="184"/>
      <c r="CI393" s="184">
        <f ca="1">SUM(OFFSET(BV393,,1):CH393)</f>
        <v>0</v>
      </c>
      <c r="CJ393" s="185"/>
      <c r="CK393" s="184">
        <v>0</v>
      </c>
      <c r="CL393" s="184">
        <v>0</v>
      </c>
      <c r="CM393" s="184">
        <v>0</v>
      </c>
      <c r="CN393" s="184">
        <v>0</v>
      </c>
      <c r="CO393" s="184">
        <v>0</v>
      </c>
      <c r="CP393" s="184">
        <v>0</v>
      </c>
      <c r="CQ393" s="184">
        <v>0</v>
      </c>
      <c r="CR393" s="184">
        <v>0</v>
      </c>
      <c r="CS393" s="184">
        <v>0</v>
      </c>
      <c r="CT393" s="184">
        <v>0</v>
      </c>
      <c r="CU393" s="184">
        <v>0</v>
      </c>
      <c r="CV393" s="184">
        <v>0</v>
      </c>
      <c r="CW393" s="184"/>
      <c r="CX393" s="184">
        <f ca="1">SUM(OFFSET(CK393,,1):CW393)</f>
        <v>0</v>
      </c>
      <c r="CY393" s="185"/>
      <c r="CZ393" s="184">
        <v>0</v>
      </c>
      <c r="DA393" s="184">
        <v>0</v>
      </c>
      <c r="DB393" s="184">
        <v>0</v>
      </c>
      <c r="DC393" s="184">
        <v>0</v>
      </c>
      <c r="DD393" s="184">
        <v>0</v>
      </c>
      <c r="DE393" s="184">
        <v>0</v>
      </c>
      <c r="DF393" s="184">
        <v>0</v>
      </c>
      <c r="DG393" s="184">
        <v>0</v>
      </c>
      <c r="DH393" s="184">
        <v>0</v>
      </c>
      <c r="DI393" s="184">
        <v>0</v>
      </c>
      <c r="DJ393" s="184">
        <v>0</v>
      </c>
      <c r="DK393" s="184">
        <v>0</v>
      </c>
      <c r="DL393" s="184"/>
      <c r="DM393" s="184">
        <f ca="1">SUM(OFFSET(CZ393,,1):DL393)</f>
        <v>0</v>
      </c>
      <c r="DN393" s="185"/>
      <c r="DO393" s="184">
        <v>0</v>
      </c>
      <c r="DP393" s="184">
        <v>0</v>
      </c>
      <c r="DQ393" s="184">
        <v>0</v>
      </c>
      <c r="DR393" s="184">
        <v>0</v>
      </c>
      <c r="DS393" s="184">
        <v>0</v>
      </c>
      <c r="DT393" s="184">
        <v>0</v>
      </c>
      <c r="DU393" s="184">
        <v>0</v>
      </c>
      <c r="DV393" s="184">
        <v>0</v>
      </c>
      <c r="DW393" s="184">
        <v>0</v>
      </c>
      <c r="DX393" s="184">
        <v>0</v>
      </c>
      <c r="DY393" s="184">
        <v>0</v>
      </c>
      <c r="DZ393" s="184">
        <v>0</v>
      </c>
      <c r="EA393" s="184"/>
      <c r="EB393" s="184">
        <f ca="1">SUM(OFFSET(DO393,,1):EA393)</f>
        <v>0</v>
      </c>
      <c r="EC393" s="185"/>
      <c r="ED393" s="184">
        <v>0</v>
      </c>
      <c r="EE393" s="184">
        <v>0</v>
      </c>
      <c r="EF393" s="184">
        <v>0</v>
      </c>
      <c r="EG393" s="184">
        <v>0</v>
      </c>
      <c r="EH393" s="184">
        <v>0</v>
      </c>
      <c r="EI393" s="184">
        <v>0</v>
      </c>
      <c r="EJ393" s="184">
        <v>0</v>
      </c>
      <c r="EK393" s="184">
        <v>0</v>
      </c>
      <c r="EL393" s="184">
        <v>0</v>
      </c>
      <c r="EM393" s="184">
        <v>0</v>
      </c>
      <c r="EN393" s="184">
        <v>0</v>
      </c>
      <c r="EO393" s="184">
        <v>0</v>
      </c>
      <c r="EP393" s="184"/>
      <c r="EQ393" s="184">
        <f ca="1">SUM(OFFSET(ED393,,1):EP393)</f>
        <v>0</v>
      </c>
      <c r="ER393" s="185"/>
      <c r="ES393" s="184">
        <v>0</v>
      </c>
      <c r="ET393" s="184">
        <v>0</v>
      </c>
      <c r="EU393" s="184">
        <v>0</v>
      </c>
      <c r="EV393" s="184">
        <v>0</v>
      </c>
      <c r="EW393" s="184">
        <v>0</v>
      </c>
      <c r="EX393" s="184">
        <v>0</v>
      </c>
      <c r="EY393" s="184">
        <v>0</v>
      </c>
      <c r="EZ393" s="184">
        <v>0</v>
      </c>
      <c r="FA393" s="184">
        <v>0</v>
      </c>
      <c r="FB393" s="184">
        <v>0</v>
      </c>
      <c r="FC393" s="184">
        <v>0</v>
      </c>
      <c r="FD393" s="184">
        <v>0</v>
      </c>
      <c r="FE393" s="184"/>
      <c r="FF393" s="184">
        <f ca="1">SUM(OFFSET(ES393,,1):FE393)</f>
        <v>0</v>
      </c>
      <c r="FG393" s="185"/>
      <c r="FH393" s="184">
        <v>0</v>
      </c>
      <c r="FI393" s="184">
        <v>0</v>
      </c>
      <c r="FJ393" s="184">
        <v>0</v>
      </c>
      <c r="FK393" s="184">
        <v>0</v>
      </c>
      <c r="FL393" s="184">
        <v>0</v>
      </c>
      <c r="FM393" s="184">
        <v>0</v>
      </c>
      <c r="FN393" s="184">
        <v>0</v>
      </c>
      <c r="FO393" s="184">
        <v>0</v>
      </c>
      <c r="FP393" s="184">
        <v>0</v>
      </c>
      <c r="FQ393" s="184">
        <v>0</v>
      </c>
      <c r="FR393" s="184">
        <v>0</v>
      </c>
      <c r="FS393" s="184">
        <v>0</v>
      </c>
      <c r="FT393" s="184"/>
      <c r="FU393" s="184">
        <f ca="1">SUM(OFFSET(FH393,,1):FT393)</f>
        <v>0</v>
      </c>
      <c r="FV393" s="185"/>
      <c r="FW393" s="184">
        <v>0</v>
      </c>
      <c r="FX393" s="184">
        <v>0</v>
      </c>
      <c r="FY393" s="184">
        <v>0</v>
      </c>
      <c r="FZ393" s="184">
        <v>0</v>
      </c>
      <c r="GA393" s="184">
        <v>0</v>
      </c>
      <c r="GB393" s="184">
        <v>0</v>
      </c>
      <c r="GC393" s="184">
        <v>0</v>
      </c>
      <c r="GD393" s="184">
        <v>0</v>
      </c>
      <c r="GE393" s="184">
        <v>0</v>
      </c>
      <c r="GF393" s="184">
        <v>0</v>
      </c>
      <c r="GG393" s="184">
        <v>0</v>
      </c>
      <c r="GH393" s="184">
        <v>0</v>
      </c>
      <c r="GI393" s="184"/>
      <c r="GJ393" s="184">
        <f ca="1">SUM(OFFSET(FW393,,1):GI393)</f>
        <v>0</v>
      </c>
      <c r="GK393" s="185"/>
      <c r="GL393" s="184">
        <v>0</v>
      </c>
      <c r="GM393" s="184">
        <v>0</v>
      </c>
      <c r="GN393" s="184">
        <v>0</v>
      </c>
      <c r="GO393" s="184">
        <v>0</v>
      </c>
      <c r="GP393" s="184">
        <v>0</v>
      </c>
      <c r="GQ393" s="184">
        <v>0</v>
      </c>
      <c r="GR393" s="184">
        <v>0</v>
      </c>
      <c r="GS393" s="184">
        <v>0</v>
      </c>
      <c r="GT393" s="184">
        <v>0</v>
      </c>
      <c r="GU393" s="184">
        <v>0</v>
      </c>
      <c r="GV393" s="184">
        <v>0</v>
      </c>
      <c r="GW393" s="184">
        <v>0</v>
      </c>
      <c r="GX393" s="184"/>
      <c r="GY393" s="184">
        <f ca="1">SUM(OFFSET(GL393,,1):GX393)</f>
        <v>0</v>
      </c>
    </row>
    <row r="394" spans="1:207" s="137" customFormat="1" ht="12" hidden="1" customHeight="1">
      <c r="A394" s="172" t="str">
        <f t="shared" ca="1" si="522"/>
        <v>#hiderow</v>
      </c>
      <c r="B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61">
        <f t="shared" si="523"/>
        <v>2600</v>
      </c>
      <c r="V394" s="186">
        <v>2600</v>
      </c>
      <c r="W394" s="133"/>
      <c r="Y394" s="133"/>
      <c r="Z394" s="133"/>
      <c r="AA394" s="183">
        <f t="shared" si="524"/>
        <v>2600</v>
      </c>
      <c r="AB394" s="183" t="s">
        <v>455</v>
      </c>
      <c r="AC394" s="184"/>
      <c r="AD394" s="184">
        <v>0</v>
      </c>
      <c r="AE394" s="184">
        <v>0</v>
      </c>
      <c r="AF394" s="184">
        <v>0</v>
      </c>
      <c r="AG394" s="184">
        <v>0</v>
      </c>
      <c r="AH394" s="184">
        <v>0</v>
      </c>
      <c r="AI394" s="184">
        <v>0</v>
      </c>
      <c r="AJ394" s="184">
        <v>0</v>
      </c>
      <c r="AK394" s="184">
        <v>0</v>
      </c>
      <c r="AL394" s="184">
        <v>0</v>
      </c>
      <c r="AM394" s="184">
        <v>0</v>
      </c>
      <c r="AN394" s="184">
        <v>0</v>
      </c>
      <c r="AO394" s="184"/>
      <c r="AP394" s="184">
        <f ca="1">SUM(OFFSET(AC394,,1):AO394)</f>
        <v>0</v>
      </c>
      <c r="AQ394" s="185"/>
      <c r="AR394" s="184">
        <v>0</v>
      </c>
      <c r="AS394" s="184">
        <v>0</v>
      </c>
      <c r="AT394" s="184">
        <v>0</v>
      </c>
      <c r="AU394" s="184">
        <v>0</v>
      </c>
      <c r="AV394" s="184">
        <v>0</v>
      </c>
      <c r="AW394" s="184">
        <v>0</v>
      </c>
      <c r="AX394" s="184">
        <v>0</v>
      </c>
      <c r="AY394" s="184">
        <v>0</v>
      </c>
      <c r="AZ394" s="184">
        <v>0</v>
      </c>
      <c r="BA394" s="184">
        <v>0</v>
      </c>
      <c r="BB394" s="184">
        <v>0</v>
      </c>
      <c r="BC394" s="184">
        <v>0</v>
      </c>
      <c r="BD394" s="184"/>
      <c r="BE394" s="184">
        <f ca="1">SUM(OFFSET(AR394,,1):BD394)</f>
        <v>0</v>
      </c>
      <c r="BF394" s="185"/>
      <c r="BG394" s="184">
        <f t="shared" ca="1" si="527"/>
        <v>0</v>
      </c>
      <c r="BH394" s="184">
        <f t="shared" ca="1" si="527"/>
        <v>0</v>
      </c>
      <c r="BI394" s="184">
        <f t="shared" ca="1" si="527"/>
        <v>0</v>
      </c>
      <c r="BJ394" s="184">
        <f t="shared" ca="1" si="527"/>
        <v>0</v>
      </c>
      <c r="BK394" s="184">
        <f t="shared" ca="1" si="527"/>
        <v>0</v>
      </c>
      <c r="BL394" s="184">
        <f t="shared" ca="1" si="527"/>
        <v>0</v>
      </c>
      <c r="BM394" s="184">
        <f t="shared" ca="1" si="527"/>
        <v>0</v>
      </c>
      <c r="BN394" s="184">
        <f t="shared" ca="1" si="527"/>
        <v>0</v>
      </c>
      <c r="BO394" s="184">
        <f t="shared" ca="1" si="527"/>
        <v>0</v>
      </c>
      <c r="BP394" s="184">
        <f t="shared" ca="1" si="527"/>
        <v>0</v>
      </c>
      <c r="BQ394" s="184">
        <f t="shared" ca="1" si="527"/>
        <v>0</v>
      </c>
      <c r="BR394" s="184">
        <f t="shared" ca="1" si="527"/>
        <v>0</v>
      </c>
      <c r="BS394" s="184"/>
      <c r="BT394" s="184">
        <f ca="1">SUM(OFFSET(BG394,,1):BS394)</f>
        <v>0</v>
      </c>
      <c r="BU394" s="185"/>
      <c r="BV394" s="184">
        <v>0</v>
      </c>
      <c r="BW394" s="184">
        <v>0</v>
      </c>
      <c r="BX394" s="184">
        <v>0</v>
      </c>
      <c r="BY394" s="184">
        <v>0</v>
      </c>
      <c r="BZ394" s="184">
        <v>0</v>
      </c>
      <c r="CA394" s="184">
        <v>0</v>
      </c>
      <c r="CB394" s="184">
        <v>0</v>
      </c>
      <c r="CC394" s="184">
        <v>0</v>
      </c>
      <c r="CD394" s="184">
        <v>0</v>
      </c>
      <c r="CE394" s="184">
        <v>0</v>
      </c>
      <c r="CF394" s="184">
        <v>0</v>
      </c>
      <c r="CG394" s="184">
        <v>0</v>
      </c>
      <c r="CH394" s="184"/>
      <c r="CI394" s="184">
        <f ca="1">SUM(OFFSET(BV394,,1):CH394)</f>
        <v>0</v>
      </c>
      <c r="CJ394" s="185"/>
      <c r="CK394" s="184">
        <v>0</v>
      </c>
      <c r="CL394" s="184">
        <v>0</v>
      </c>
      <c r="CM394" s="184">
        <v>0</v>
      </c>
      <c r="CN394" s="184">
        <v>0</v>
      </c>
      <c r="CO394" s="184">
        <v>0</v>
      </c>
      <c r="CP394" s="184">
        <v>0</v>
      </c>
      <c r="CQ394" s="184">
        <v>0</v>
      </c>
      <c r="CR394" s="184">
        <v>0</v>
      </c>
      <c r="CS394" s="184">
        <v>0</v>
      </c>
      <c r="CT394" s="184">
        <v>0</v>
      </c>
      <c r="CU394" s="184">
        <v>0</v>
      </c>
      <c r="CV394" s="184">
        <v>0</v>
      </c>
      <c r="CW394" s="184"/>
      <c r="CX394" s="184">
        <f ca="1">SUM(OFFSET(CK394,,1):CW394)</f>
        <v>0</v>
      </c>
      <c r="CY394" s="185"/>
      <c r="CZ394" s="184">
        <v>0</v>
      </c>
      <c r="DA394" s="184">
        <v>0</v>
      </c>
      <c r="DB394" s="184">
        <v>0</v>
      </c>
      <c r="DC394" s="184">
        <v>0</v>
      </c>
      <c r="DD394" s="184">
        <v>0</v>
      </c>
      <c r="DE394" s="184">
        <v>0</v>
      </c>
      <c r="DF394" s="184">
        <v>0</v>
      </c>
      <c r="DG394" s="184">
        <v>0</v>
      </c>
      <c r="DH394" s="184">
        <v>0</v>
      </c>
      <c r="DI394" s="184">
        <v>0</v>
      </c>
      <c r="DJ394" s="184">
        <v>0</v>
      </c>
      <c r="DK394" s="184">
        <v>0</v>
      </c>
      <c r="DL394" s="184"/>
      <c r="DM394" s="184">
        <f ca="1">SUM(OFFSET(CZ394,,1):DL394)</f>
        <v>0</v>
      </c>
      <c r="DN394" s="185"/>
      <c r="DO394" s="184">
        <v>0</v>
      </c>
      <c r="DP394" s="184">
        <v>0</v>
      </c>
      <c r="DQ394" s="184">
        <v>0</v>
      </c>
      <c r="DR394" s="184">
        <v>0</v>
      </c>
      <c r="DS394" s="184">
        <v>0</v>
      </c>
      <c r="DT394" s="184">
        <v>0</v>
      </c>
      <c r="DU394" s="184">
        <v>0</v>
      </c>
      <c r="DV394" s="184">
        <v>0</v>
      </c>
      <c r="DW394" s="184">
        <v>0</v>
      </c>
      <c r="DX394" s="184">
        <v>0</v>
      </c>
      <c r="DY394" s="184">
        <v>0</v>
      </c>
      <c r="DZ394" s="184">
        <v>0</v>
      </c>
      <c r="EA394" s="184"/>
      <c r="EB394" s="184">
        <f ca="1">SUM(OFFSET(DO394,,1):EA394)</f>
        <v>0</v>
      </c>
      <c r="EC394" s="185"/>
      <c r="ED394" s="184">
        <v>0</v>
      </c>
      <c r="EE394" s="184">
        <v>0</v>
      </c>
      <c r="EF394" s="184">
        <v>0</v>
      </c>
      <c r="EG394" s="184">
        <v>0</v>
      </c>
      <c r="EH394" s="184">
        <v>0</v>
      </c>
      <c r="EI394" s="184">
        <v>0</v>
      </c>
      <c r="EJ394" s="184">
        <v>0</v>
      </c>
      <c r="EK394" s="184">
        <v>0</v>
      </c>
      <c r="EL394" s="184">
        <v>0</v>
      </c>
      <c r="EM394" s="184">
        <v>0</v>
      </c>
      <c r="EN394" s="184">
        <v>0</v>
      </c>
      <c r="EO394" s="184">
        <v>0</v>
      </c>
      <c r="EP394" s="184"/>
      <c r="EQ394" s="184">
        <f ca="1">SUM(OFFSET(ED394,,1):EP394)</f>
        <v>0</v>
      </c>
      <c r="ER394" s="185"/>
      <c r="ES394" s="184">
        <v>0</v>
      </c>
      <c r="ET394" s="184">
        <v>0</v>
      </c>
      <c r="EU394" s="184">
        <v>0</v>
      </c>
      <c r="EV394" s="184">
        <v>0</v>
      </c>
      <c r="EW394" s="184">
        <v>0</v>
      </c>
      <c r="EX394" s="184">
        <v>0</v>
      </c>
      <c r="EY394" s="184">
        <v>0</v>
      </c>
      <c r="EZ394" s="184">
        <v>0</v>
      </c>
      <c r="FA394" s="184">
        <v>0</v>
      </c>
      <c r="FB394" s="184">
        <v>0</v>
      </c>
      <c r="FC394" s="184">
        <v>0</v>
      </c>
      <c r="FD394" s="184">
        <v>0</v>
      </c>
      <c r="FE394" s="184"/>
      <c r="FF394" s="184">
        <f ca="1">SUM(OFFSET(ES394,,1):FE394)</f>
        <v>0</v>
      </c>
      <c r="FG394" s="185"/>
      <c r="FH394" s="184">
        <v>0</v>
      </c>
      <c r="FI394" s="184">
        <v>0</v>
      </c>
      <c r="FJ394" s="184">
        <v>0</v>
      </c>
      <c r="FK394" s="184">
        <v>0</v>
      </c>
      <c r="FL394" s="184">
        <v>0</v>
      </c>
      <c r="FM394" s="184">
        <v>0</v>
      </c>
      <c r="FN394" s="184">
        <v>0</v>
      </c>
      <c r="FO394" s="184">
        <v>0</v>
      </c>
      <c r="FP394" s="184">
        <v>0</v>
      </c>
      <c r="FQ394" s="184">
        <v>0</v>
      </c>
      <c r="FR394" s="184">
        <v>0</v>
      </c>
      <c r="FS394" s="184">
        <v>0</v>
      </c>
      <c r="FT394" s="184"/>
      <c r="FU394" s="184">
        <f ca="1">SUM(OFFSET(FH394,,1):FT394)</f>
        <v>0</v>
      </c>
      <c r="FV394" s="185"/>
      <c r="FW394" s="184">
        <v>0</v>
      </c>
      <c r="FX394" s="184">
        <v>0</v>
      </c>
      <c r="FY394" s="184">
        <v>0</v>
      </c>
      <c r="FZ394" s="184">
        <v>0</v>
      </c>
      <c r="GA394" s="184">
        <v>0</v>
      </c>
      <c r="GB394" s="184">
        <v>0</v>
      </c>
      <c r="GC394" s="184">
        <v>0</v>
      </c>
      <c r="GD394" s="184">
        <v>0</v>
      </c>
      <c r="GE394" s="184">
        <v>0</v>
      </c>
      <c r="GF394" s="184">
        <v>0</v>
      </c>
      <c r="GG394" s="184">
        <v>0</v>
      </c>
      <c r="GH394" s="184">
        <v>0</v>
      </c>
      <c r="GI394" s="184"/>
      <c r="GJ394" s="184">
        <f ca="1">SUM(OFFSET(FW394,,1):GI394)</f>
        <v>0</v>
      </c>
      <c r="GK394" s="185"/>
      <c r="GL394" s="184">
        <v>0</v>
      </c>
      <c r="GM394" s="184">
        <v>0</v>
      </c>
      <c r="GN394" s="184">
        <v>0</v>
      </c>
      <c r="GO394" s="184">
        <v>0</v>
      </c>
      <c r="GP394" s="184">
        <v>0</v>
      </c>
      <c r="GQ394" s="184">
        <v>0</v>
      </c>
      <c r="GR394" s="184">
        <v>0</v>
      </c>
      <c r="GS394" s="184">
        <v>0</v>
      </c>
      <c r="GT394" s="184">
        <v>0</v>
      </c>
      <c r="GU394" s="184">
        <v>0</v>
      </c>
      <c r="GV394" s="184">
        <v>0</v>
      </c>
      <c r="GW394" s="184">
        <v>0</v>
      </c>
      <c r="GX394" s="184"/>
      <c r="GY394" s="184">
        <f ca="1">SUM(OFFSET(GL394,,1):GX394)</f>
        <v>0</v>
      </c>
    </row>
    <row r="395" spans="1:207" s="137" customFormat="1" ht="12" hidden="1" customHeight="1">
      <c r="A395" s="172" t="str">
        <f t="shared" ca="1" si="522"/>
        <v>#hiderow</v>
      </c>
      <c r="B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61">
        <f t="shared" si="523"/>
        <v>2601</v>
      </c>
      <c r="V395" s="186">
        <v>2601</v>
      </c>
      <c r="W395" s="133"/>
      <c r="Y395" s="133"/>
      <c r="Z395" s="133"/>
      <c r="AA395" s="183">
        <f t="shared" si="524"/>
        <v>2601</v>
      </c>
      <c r="AB395" s="183" t="s">
        <v>456</v>
      </c>
      <c r="AC395" s="184"/>
      <c r="AD395" s="184">
        <v>0</v>
      </c>
      <c r="AE395" s="184">
        <v>0</v>
      </c>
      <c r="AF395" s="184">
        <v>0</v>
      </c>
      <c r="AG395" s="184">
        <v>0</v>
      </c>
      <c r="AH395" s="184">
        <v>0</v>
      </c>
      <c r="AI395" s="184">
        <v>0</v>
      </c>
      <c r="AJ395" s="184">
        <v>0</v>
      </c>
      <c r="AK395" s="184">
        <v>0</v>
      </c>
      <c r="AL395" s="184">
        <v>0</v>
      </c>
      <c r="AM395" s="184">
        <v>0</v>
      </c>
      <c r="AN395" s="184">
        <v>0</v>
      </c>
      <c r="AO395" s="184"/>
      <c r="AP395" s="184">
        <f ca="1">SUM(OFFSET(AC395,,1):AO395)</f>
        <v>0</v>
      </c>
      <c r="AQ395" s="185"/>
      <c r="AR395" s="184">
        <v>0</v>
      </c>
      <c r="AS395" s="184">
        <v>0</v>
      </c>
      <c r="AT395" s="184">
        <v>0</v>
      </c>
      <c r="AU395" s="184">
        <v>0</v>
      </c>
      <c r="AV395" s="184">
        <v>0</v>
      </c>
      <c r="AW395" s="184">
        <v>0</v>
      </c>
      <c r="AX395" s="184">
        <v>0</v>
      </c>
      <c r="AY395" s="184">
        <v>0</v>
      </c>
      <c r="AZ395" s="184">
        <v>0</v>
      </c>
      <c r="BA395" s="184">
        <v>0</v>
      </c>
      <c r="BB395" s="184">
        <v>0</v>
      </c>
      <c r="BC395" s="184">
        <v>0</v>
      </c>
      <c r="BD395" s="184"/>
      <c r="BE395" s="184">
        <f ca="1">SUM(OFFSET(AR395,,1):BD395)</f>
        <v>0</v>
      </c>
      <c r="BF395" s="185"/>
      <c r="BG395" s="184">
        <f t="shared" ca="1" si="527"/>
        <v>0</v>
      </c>
      <c r="BH395" s="184">
        <f t="shared" ca="1" si="527"/>
        <v>0</v>
      </c>
      <c r="BI395" s="184">
        <f t="shared" ca="1" si="527"/>
        <v>0</v>
      </c>
      <c r="BJ395" s="184">
        <f t="shared" ca="1" si="527"/>
        <v>0</v>
      </c>
      <c r="BK395" s="184">
        <f t="shared" ca="1" si="527"/>
        <v>0</v>
      </c>
      <c r="BL395" s="184">
        <f t="shared" ca="1" si="527"/>
        <v>0</v>
      </c>
      <c r="BM395" s="184">
        <f t="shared" ca="1" si="527"/>
        <v>0</v>
      </c>
      <c r="BN395" s="184">
        <f t="shared" ca="1" si="527"/>
        <v>0</v>
      </c>
      <c r="BO395" s="184">
        <f t="shared" ca="1" si="527"/>
        <v>0</v>
      </c>
      <c r="BP395" s="184">
        <f t="shared" ca="1" si="527"/>
        <v>0</v>
      </c>
      <c r="BQ395" s="184">
        <f t="shared" ca="1" si="527"/>
        <v>0</v>
      </c>
      <c r="BR395" s="184">
        <f t="shared" ca="1" si="527"/>
        <v>0</v>
      </c>
      <c r="BS395" s="184"/>
      <c r="BT395" s="184">
        <f ca="1">SUM(OFFSET(BG395,,1):BS395)</f>
        <v>0</v>
      </c>
      <c r="BU395" s="185"/>
      <c r="BV395" s="184">
        <v>0</v>
      </c>
      <c r="BW395" s="184">
        <v>0</v>
      </c>
      <c r="BX395" s="184">
        <v>0</v>
      </c>
      <c r="BY395" s="184">
        <v>0</v>
      </c>
      <c r="BZ395" s="184">
        <v>0</v>
      </c>
      <c r="CA395" s="184">
        <v>0</v>
      </c>
      <c r="CB395" s="184">
        <v>0</v>
      </c>
      <c r="CC395" s="184">
        <v>0</v>
      </c>
      <c r="CD395" s="184">
        <v>0</v>
      </c>
      <c r="CE395" s="184">
        <v>0</v>
      </c>
      <c r="CF395" s="184">
        <v>0</v>
      </c>
      <c r="CG395" s="184">
        <v>0</v>
      </c>
      <c r="CH395" s="184"/>
      <c r="CI395" s="184">
        <f ca="1">SUM(OFFSET(BV395,,1):CH395)</f>
        <v>0</v>
      </c>
      <c r="CJ395" s="185"/>
      <c r="CK395" s="184">
        <v>0</v>
      </c>
      <c r="CL395" s="184">
        <v>0</v>
      </c>
      <c r="CM395" s="184">
        <v>0</v>
      </c>
      <c r="CN395" s="184">
        <v>0</v>
      </c>
      <c r="CO395" s="184">
        <v>0</v>
      </c>
      <c r="CP395" s="184">
        <v>0</v>
      </c>
      <c r="CQ395" s="184">
        <v>0</v>
      </c>
      <c r="CR395" s="184">
        <v>0</v>
      </c>
      <c r="CS395" s="184">
        <v>0</v>
      </c>
      <c r="CT395" s="184">
        <v>0</v>
      </c>
      <c r="CU395" s="184">
        <v>0</v>
      </c>
      <c r="CV395" s="184">
        <v>0</v>
      </c>
      <c r="CW395" s="184"/>
      <c r="CX395" s="184">
        <f ca="1">SUM(OFFSET(CK395,,1):CW395)</f>
        <v>0</v>
      </c>
      <c r="CY395" s="185"/>
      <c r="CZ395" s="184">
        <v>0</v>
      </c>
      <c r="DA395" s="184">
        <v>0</v>
      </c>
      <c r="DB395" s="184">
        <v>0</v>
      </c>
      <c r="DC395" s="184">
        <v>0</v>
      </c>
      <c r="DD395" s="184">
        <v>0</v>
      </c>
      <c r="DE395" s="184">
        <v>0</v>
      </c>
      <c r="DF395" s="184">
        <v>0</v>
      </c>
      <c r="DG395" s="184">
        <v>0</v>
      </c>
      <c r="DH395" s="184">
        <v>0</v>
      </c>
      <c r="DI395" s="184">
        <v>0</v>
      </c>
      <c r="DJ395" s="184">
        <v>0</v>
      </c>
      <c r="DK395" s="184">
        <v>0</v>
      </c>
      <c r="DL395" s="184"/>
      <c r="DM395" s="184">
        <f ca="1">SUM(OFFSET(CZ395,,1):DL395)</f>
        <v>0</v>
      </c>
      <c r="DN395" s="185"/>
      <c r="DO395" s="184">
        <v>0</v>
      </c>
      <c r="DP395" s="184">
        <v>0</v>
      </c>
      <c r="DQ395" s="184">
        <v>0</v>
      </c>
      <c r="DR395" s="184">
        <v>0</v>
      </c>
      <c r="DS395" s="184">
        <v>0</v>
      </c>
      <c r="DT395" s="184">
        <v>0</v>
      </c>
      <c r="DU395" s="184">
        <v>0</v>
      </c>
      <c r="DV395" s="184">
        <v>0</v>
      </c>
      <c r="DW395" s="184">
        <v>0</v>
      </c>
      <c r="DX395" s="184">
        <v>0</v>
      </c>
      <c r="DY395" s="184">
        <v>0</v>
      </c>
      <c r="DZ395" s="184">
        <v>0</v>
      </c>
      <c r="EA395" s="184"/>
      <c r="EB395" s="184">
        <f ca="1">SUM(OFFSET(DO395,,1):EA395)</f>
        <v>0</v>
      </c>
      <c r="EC395" s="185"/>
      <c r="ED395" s="184">
        <v>0</v>
      </c>
      <c r="EE395" s="184">
        <v>0</v>
      </c>
      <c r="EF395" s="184">
        <v>0</v>
      </c>
      <c r="EG395" s="184">
        <v>0</v>
      </c>
      <c r="EH395" s="184">
        <v>0</v>
      </c>
      <c r="EI395" s="184">
        <v>0</v>
      </c>
      <c r="EJ395" s="184">
        <v>0</v>
      </c>
      <c r="EK395" s="184">
        <v>0</v>
      </c>
      <c r="EL395" s="184">
        <v>0</v>
      </c>
      <c r="EM395" s="184">
        <v>0</v>
      </c>
      <c r="EN395" s="184">
        <v>0</v>
      </c>
      <c r="EO395" s="184">
        <v>0</v>
      </c>
      <c r="EP395" s="184"/>
      <c r="EQ395" s="184">
        <f ca="1">SUM(OFFSET(ED395,,1):EP395)</f>
        <v>0</v>
      </c>
      <c r="ER395" s="185"/>
      <c r="ES395" s="184">
        <v>0</v>
      </c>
      <c r="ET395" s="184">
        <v>0</v>
      </c>
      <c r="EU395" s="184">
        <v>0</v>
      </c>
      <c r="EV395" s="184">
        <v>0</v>
      </c>
      <c r="EW395" s="184">
        <v>0</v>
      </c>
      <c r="EX395" s="184">
        <v>0</v>
      </c>
      <c r="EY395" s="184">
        <v>0</v>
      </c>
      <c r="EZ395" s="184">
        <v>0</v>
      </c>
      <c r="FA395" s="184">
        <v>0</v>
      </c>
      <c r="FB395" s="184">
        <v>0</v>
      </c>
      <c r="FC395" s="184">
        <v>0</v>
      </c>
      <c r="FD395" s="184">
        <v>0</v>
      </c>
      <c r="FE395" s="184"/>
      <c r="FF395" s="184">
        <f ca="1">SUM(OFFSET(ES395,,1):FE395)</f>
        <v>0</v>
      </c>
      <c r="FG395" s="185"/>
      <c r="FH395" s="184">
        <v>0</v>
      </c>
      <c r="FI395" s="184">
        <v>0</v>
      </c>
      <c r="FJ395" s="184">
        <v>0</v>
      </c>
      <c r="FK395" s="184">
        <v>0</v>
      </c>
      <c r="FL395" s="184">
        <v>0</v>
      </c>
      <c r="FM395" s="184">
        <v>0</v>
      </c>
      <c r="FN395" s="184">
        <v>0</v>
      </c>
      <c r="FO395" s="184">
        <v>0</v>
      </c>
      <c r="FP395" s="184">
        <v>0</v>
      </c>
      <c r="FQ395" s="184">
        <v>0</v>
      </c>
      <c r="FR395" s="184">
        <v>0</v>
      </c>
      <c r="FS395" s="184">
        <v>0</v>
      </c>
      <c r="FT395" s="184"/>
      <c r="FU395" s="184">
        <f ca="1">SUM(OFFSET(FH395,,1):FT395)</f>
        <v>0</v>
      </c>
      <c r="FV395" s="185"/>
      <c r="FW395" s="184">
        <v>0</v>
      </c>
      <c r="FX395" s="184">
        <v>0</v>
      </c>
      <c r="FY395" s="184">
        <v>0</v>
      </c>
      <c r="FZ395" s="184">
        <v>0</v>
      </c>
      <c r="GA395" s="184">
        <v>0</v>
      </c>
      <c r="GB395" s="184">
        <v>0</v>
      </c>
      <c r="GC395" s="184">
        <v>0</v>
      </c>
      <c r="GD395" s="184">
        <v>0</v>
      </c>
      <c r="GE395" s="184">
        <v>0</v>
      </c>
      <c r="GF395" s="184">
        <v>0</v>
      </c>
      <c r="GG395" s="184">
        <v>0</v>
      </c>
      <c r="GH395" s="184">
        <v>0</v>
      </c>
      <c r="GI395" s="184"/>
      <c r="GJ395" s="184">
        <f ca="1">SUM(OFFSET(FW395,,1):GI395)</f>
        <v>0</v>
      </c>
      <c r="GK395" s="185"/>
      <c r="GL395" s="184">
        <v>0</v>
      </c>
      <c r="GM395" s="184">
        <v>0</v>
      </c>
      <c r="GN395" s="184">
        <v>0</v>
      </c>
      <c r="GO395" s="184">
        <v>0</v>
      </c>
      <c r="GP395" s="184">
        <v>0</v>
      </c>
      <c r="GQ395" s="184">
        <v>0</v>
      </c>
      <c r="GR395" s="184">
        <v>0</v>
      </c>
      <c r="GS395" s="184">
        <v>0</v>
      </c>
      <c r="GT395" s="184">
        <v>0</v>
      </c>
      <c r="GU395" s="184">
        <v>0</v>
      </c>
      <c r="GV395" s="184">
        <v>0</v>
      </c>
      <c r="GW395" s="184">
        <v>0</v>
      </c>
      <c r="GX395" s="184"/>
      <c r="GY395" s="184">
        <f ca="1">SUM(OFFSET(GL395,,1):GX395)</f>
        <v>0</v>
      </c>
    </row>
    <row r="396" spans="1:207" s="137" customFormat="1" ht="12" hidden="1" customHeight="1">
      <c r="A396" s="172" t="str">
        <f t="shared" ca="1" si="522"/>
        <v>#hiderow</v>
      </c>
      <c r="B396" s="191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61">
        <f t="shared" si="523"/>
        <v>2602</v>
      </c>
      <c r="V396" s="186">
        <v>2602</v>
      </c>
      <c r="W396" s="133"/>
      <c r="Y396" s="133"/>
      <c r="Z396" s="133"/>
      <c r="AA396" s="183">
        <f t="shared" si="524"/>
        <v>2602</v>
      </c>
      <c r="AB396" s="183" t="s">
        <v>457</v>
      </c>
      <c r="AC396" s="184"/>
      <c r="AD396" s="184">
        <v>0</v>
      </c>
      <c r="AE396" s="184">
        <v>0</v>
      </c>
      <c r="AF396" s="184">
        <v>0</v>
      </c>
      <c r="AG396" s="184">
        <v>0</v>
      </c>
      <c r="AH396" s="184">
        <v>0</v>
      </c>
      <c r="AI396" s="184">
        <v>0</v>
      </c>
      <c r="AJ396" s="184">
        <v>0</v>
      </c>
      <c r="AK396" s="184">
        <v>0</v>
      </c>
      <c r="AL396" s="184">
        <v>0</v>
      </c>
      <c r="AM396" s="184">
        <v>0</v>
      </c>
      <c r="AN396" s="184">
        <v>0</v>
      </c>
      <c r="AO396" s="184"/>
      <c r="AP396" s="184">
        <f ca="1">SUM(OFFSET(AC396,,1):AO396)</f>
        <v>0</v>
      </c>
      <c r="AQ396" s="185"/>
      <c r="AR396" s="184">
        <v>0</v>
      </c>
      <c r="AS396" s="184">
        <v>0</v>
      </c>
      <c r="AT396" s="184">
        <v>0</v>
      </c>
      <c r="AU396" s="184">
        <v>0</v>
      </c>
      <c r="AV396" s="184">
        <v>0</v>
      </c>
      <c r="AW396" s="184">
        <v>0</v>
      </c>
      <c r="AX396" s="184">
        <v>0</v>
      </c>
      <c r="AY396" s="184">
        <v>0</v>
      </c>
      <c r="AZ396" s="184">
        <v>0</v>
      </c>
      <c r="BA396" s="184">
        <v>0</v>
      </c>
      <c r="BB396" s="184">
        <v>0</v>
      </c>
      <c r="BC396" s="184">
        <v>0</v>
      </c>
      <c r="BD396" s="184"/>
      <c r="BE396" s="184">
        <f ca="1">SUM(OFFSET(AR396,,1):BD396)</f>
        <v>0</v>
      </c>
      <c r="BF396" s="185"/>
      <c r="BG396" s="184">
        <f t="shared" ref="BG396:BR405" ca="1" si="528">OFFSET($AC396,,COLUMN()-COLUMN($BG396))-OFFSET($AR396,,COLUMN()-COLUMN($BG396))</f>
        <v>0</v>
      </c>
      <c r="BH396" s="184">
        <f t="shared" ca="1" si="528"/>
        <v>0</v>
      </c>
      <c r="BI396" s="184">
        <f t="shared" ca="1" si="528"/>
        <v>0</v>
      </c>
      <c r="BJ396" s="184">
        <f t="shared" ca="1" si="528"/>
        <v>0</v>
      </c>
      <c r="BK396" s="184">
        <f t="shared" ca="1" si="528"/>
        <v>0</v>
      </c>
      <c r="BL396" s="184">
        <f t="shared" ca="1" si="528"/>
        <v>0</v>
      </c>
      <c r="BM396" s="184">
        <f t="shared" ca="1" si="528"/>
        <v>0</v>
      </c>
      <c r="BN396" s="184">
        <f t="shared" ca="1" si="528"/>
        <v>0</v>
      </c>
      <c r="BO396" s="184">
        <f t="shared" ca="1" si="528"/>
        <v>0</v>
      </c>
      <c r="BP396" s="184">
        <f t="shared" ca="1" si="528"/>
        <v>0</v>
      </c>
      <c r="BQ396" s="184">
        <f t="shared" ca="1" si="528"/>
        <v>0</v>
      </c>
      <c r="BR396" s="184">
        <f t="shared" ca="1" si="528"/>
        <v>0</v>
      </c>
      <c r="BS396" s="184"/>
      <c r="BT396" s="184">
        <f ca="1">SUM(OFFSET(BG396,,1):BS396)</f>
        <v>0</v>
      </c>
      <c r="BU396" s="185"/>
      <c r="BV396" s="184">
        <v>0</v>
      </c>
      <c r="BW396" s="184">
        <v>0</v>
      </c>
      <c r="BX396" s="184">
        <v>0</v>
      </c>
      <c r="BY396" s="184">
        <v>0</v>
      </c>
      <c r="BZ396" s="184">
        <v>0</v>
      </c>
      <c r="CA396" s="184">
        <v>0</v>
      </c>
      <c r="CB396" s="184">
        <v>0</v>
      </c>
      <c r="CC396" s="184">
        <v>0</v>
      </c>
      <c r="CD396" s="184">
        <v>0</v>
      </c>
      <c r="CE396" s="184">
        <v>0</v>
      </c>
      <c r="CF396" s="184">
        <v>0</v>
      </c>
      <c r="CG396" s="184">
        <v>0</v>
      </c>
      <c r="CH396" s="184"/>
      <c r="CI396" s="184">
        <f ca="1">SUM(OFFSET(BV396,,1):CH396)</f>
        <v>0</v>
      </c>
      <c r="CJ396" s="185"/>
      <c r="CK396" s="184">
        <v>0</v>
      </c>
      <c r="CL396" s="184">
        <v>0</v>
      </c>
      <c r="CM396" s="184">
        <v>0</v>
      </c>
      <c r="CN396" s="184">
        <v>0</v>
      </c>
      <c r="CO396" s="184">
        <v>0</v>
      </c>
      <c r="CP396" s="184">
        <v>0</v>
      </c>
      <c r="CQ396" s="184">
        <v>0</v>
      </c>
      <c r="CR396" s="184">
        <v>0</v>
      </c>
      <c r="CS396" s="184">
        <v>0</v>
      </c>
      <c r="CT396" s="184">
        <v>0</v>
      </c>
      <c r="CU396" s="184">
        <v>0</v>
      </c>
      <c r="CV396" s="184">
        <v>0</v>
      </c>
      <c r="CW396" s="184"/>
      <c r="CX396" s="184">
        <f ca="1">SUM(OFFSET(CK396,,1):CW396)</f>
        <v>0</v>
      </c>
      <c r="CY396" s="185"/>
      <c r="CZ396" s="184">
        <v>0</v>
      </c>
      <c r="DA396" s="184">
        <v>0</v>
      </c>
      <c r="DB396" s="184">
        <v>0</v>
      </c>
      <c r="DC396" s="184">
        <v>0</v>
      </c>
      <c r="DD396" s="184">
        <v>0</v>
      </c>
      <c r="DE396" s="184">
        <v>0</v>
      </c>
      <c r="DF396" s="184">
        <v>0</v>
      </c>
      <c r="DG396" s="184">
        <v>0</v>
      </c>
      <c r="DH396" s="184">
        <v>0</v>
      </c>
      <c r="DI396" s="184">
        <v>0</v>
      </c>
      <c r="DJ396" s="184">
        <v>0</v>
      </c>
      <c r="DK396" s="184">
        <v>0</v>
      </c>
      <c r="DL396" s="184"/>
      <c r="DM396" s="184">
        <f ca="1">SUM(OFFSET(CZ396,,1):DL396)</f>
        <v>0</v>
      </c>
      <c r="DN396" s="185"/>
      <c r="DO396" s="184">
        <v>0</v>
      </c>
      <c r="DP396" s="184">
        <v>0</v>
      </c>
      <c r="DQ396" s="184">
        <v>0</v>
      </c>
      <c r="DR396" s="184">
        <v>0</v>
      </c>
      <c r="DS396" s="184">
        <v>0</v>
      </c>
      <c r="DT396" s="184">
        <v>0</v>
      </c>
      <c r="DU396" s="184">
        <v>0</v>
      </c>
      <c r="DV396" s="184">
        <v>0</v>
      </c>
      <c r="DW396" s="184">
        <v>0</v>
      </c>
      <c r="DX396" s="184">
        <v>0</v>
      </c>
      <c r="DY396" s="184">
        <v>0</v>
      </c>
      <c r="DZ396" s="184">
        <v>0</v>
      </c>
      <c r="EA396" s="184"/>
      <c r="EB396" s="184">
        <f ca="1">SUM(OFFSET(DO396,,1):EA396)</f>
        <v>0</v>
      </c>
      <c r="EC396" s="185"/>
      <c r="ED396" s="184">
        <v>0</v>
      </c>
      <c r="EE396" s="184">
        <v>0</v>
      </c>
      <c r="EF396" s="184">
        <v>0</v>
      </c>
      <c r="EG396" s="184">
        <v>0</v>
      </c>
      <c r="EH396" s="184">
        <v>0</v>
      </c>
      <c r="EI396" s="184">
        <v>0</v>
      </c>
      <c r="EJ396" s="184">
        <v>0</v>
      </c>
      <c r="EK396" s="184">
        <v>0</v>
      </c>
      <c r="EL396" s="184">
        <v>0</v>
      </c>
      <c r="EM396" s="184">
        <v>0</v>
      </c>
      <c r="EN396" s="184">
        <v>0</v>
      </c>
      <c r="EO396" s="184">
        <v>0</v>
      </c>
      <c r="EP396" s="184"/>
      <c r="EQ396" s="184">
        <f ca="1">SUM(OFFSET(ED396,,1):EP396)</f>
        <v>0</v>
      </c>
      <c r="ER396" s="185"/>
      <c r="ES396" s="184">
        <v>0</v>
      </c>
      <c r="ET396" s="184">
        <v>0</v>
      </c>
      <c r="EU396" s="184">
        <v>0</v>
      </c>
      <c r="EV396" s="184">
        <v>0</v>
      </c>
      <c r="EW396" s="184">
        <v>0</v>
      </c>
      <c r="EX396" s="184">
        <v>0</v>
      </c>
      <c r="EY396" s="184">
        <v>0</v>
      </c>
      <c r="EZ396" s="184">
        <v>0</v>
      </c>
      <c r="FA396" s="184">
        <v>0</v>
      </c>
      <c r="FB396" s="184">
        <v>0</v>
      </c>
      <c r="FC396" s="184">
        <v>0</v>
      </c>
      <c r="FD396" s="184">
        <v>0</v>
      </c>
      <c r="FE396" s="184"/>
      <c r="FF396" s="184">
        <f ca="1">SUM(OFFSET(ES396,,1):FE396)</f>
        <v>0</v>
      </c>
      <c r="FG396" s="185"/>
      <c r="FH396" s="184">
        <v>0</v>
      </c>
      <c r="FI396" s="184">
        <v>0</v>
      </c>
      <c r="FJ396" s="184">
        <v>0</v>
      </c>
      <c r="FK396" s="184">
        <v>0</v>
      </c>
      <c r="FL396" s="184">
        <v>0</v>
      </c>
      <c r="FM396" s="184">
        <v>0</v>
      </c>
      <c r="FN396" s="184">
        <v>0</v>
      </c>
      <c r="FO396" s="184">
        <v>0</v>
      </c>
      <c r="FP396" s="184">
        <v>0</v>
      </c>
      <c r="FQ396" s="184">
        <v>0</v>
      </c>
      <c r="FR396" s="184">
        <v>0</v>
      </c>
      <c r="FS396" s="184">
        <v>0</v>
      </c>
      <c r="FT396" s="184"/>
      <c r="FU396" s="184">
        <f ca="1">SUM(OFFSET(FH396,,1):FT396)</f>
        <v>0</v>
      </c>
      <c r="FV396" s="185"/>
      <c r="FW396" s="184">
        <v>0</v>
      </c>
      <c r="FX396" s="184">
        <v>0</v>
      </c>
      <c r="FY396" s="184">
        <v>0</v>
      </c>
      <c r="FZ396" s="184">
        <v>0</v>
      </c>
      <c r="GA396" s="184">
        <v>0</v>
      </c>
      <c r="GB396" s="184">
        <v>0</v>
      </c>
      <c r="GC396" s="184">
        <v>0</v>
      </c>
      <c r="GD396" s="184">
        <v>0</v>
      </c>
      <c r="GE396" s="184">
        <v>0</v>
      </c>
      <c r="GF396" s="184">
        <v>0</v>
      </c>
      <c r="GG396" s="184">
        <v>0</v>
      </c>
      <c r="GH396" s="184">
        <v>0</v>
      </c>
      <c r="GI396" s="184"/>
      <c r="GJ396" s="184">
        <f ca="1">SUM(OFFSET(FW396,,1):GI396)</f>
        <v>0</v>
      </c>
      <c r="GK396" s="185"/>
      <c r="GL396" s="184">
        <v>0</v>
      </c>
      <c r="GM396" s="184">
        <v>0</v>
      </c>
      <c r="GN396" s="184">
        <v>0</v>
      </c>
      <c r="GO396" s="184">
        <v>0</v>
      </c>
      <c r="GP396" s="184">
        <v>0</v>
      </c>
      <c r="GQ396" s="184">
        <v>0</v>
      </c>
      <c r="GR396" s="184">
        <v>0</v>
      </c>
      <c r="GS396" s="184">
        <v>0</v>
      </c>
      <c r="GT396" s="184">
        <v>0</v>
      </c>
      <c r="GU396" s="184">
        <v>0</v>
      </c>
      <c r="GV396" s="184">
        <v>0</v>
      </c>
      <c r="GW396" s="184">
        <v>0</v>
      </c>
      <c r="GX396" s="184"/>
      <c r="GY396" s="184">
        <f ca="1">SUM(OFFSET(GL396,,1):GX396)</f>
        <v>0</v>
      </c>
    </row>
    <row r="397" spans="1:207" s="137" customFormat="1" ht="12" hidden="1" customHeight="1">
      <c r="A397" s="172" t="str">
        <f t="shared" ca="1" si="522"/>
        <v>#hiderow</v>
      </c>
      <c r="B397" s="191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61">
        <f t="shared" ref="U397:U417" si="529">V397</f>
        <v>2603</v>
      </c>
      <c r="V397" s="186">
        <v>2603</v>
      </c>
      <c r="W397" s="133"/>
      <c r="Y397" s="133"/>
      <c r="Z397" s="133"/>
      <c r="AA397" s="183">
        <f t="shared" ref="AA397:AA417" si="530">V397</f>
        <v>2603</v>
      </c>
      <c r="AB397" s="183" t="s">
        <v>458</v>
      </c>
      <c r="AC397" s="184"/>
      <c r="AD397" s="184">
        <v>0</v>
      </c>
      <c r="AE397" s="184">
        <v>0</v>
      </c>
      <c r="AF397" s="184">
        <v>0</v>
      </c>
      <c r="AG397" s="184">
        <v>0</v>
      </c>
      <c r="AH397" s="184">
        <v>0</v>
      </c>
      <c r="AI397" s="184">
        <v>0</v>
      </c>
      <c r="AJ397" s="184">
        <v>0</v>
      </c>
      <c r="AK397" s="184">
        <v>0</v>
      </c>
      <c r="AL397" s="184">
        <v>0</v>
      </c>
      <c r="AM397" s="184">
        <v>0</v>
      </c>
      <c r="AN397" s="184">
        <v>0</v>
      </c>
      <c r="AO397" s="184"/>
      <c r="AP397" s="184">
        <f ca="1">SUM(OFFSET(AC397,,1):AO397)</f>
        <v>0</v>
      </c>
      <c r="AQ397" s="185"/>
      <c r="AR397" s="184">
        <v>0</v>
      </c>
      <c r="AS397" s="184">
        <v>0</v>
      </c>
      <c r="AT397" s="184">
        <v>0</v>
      </c>
      <c r="AU397" s="184">
        <v>0</v>
      </c>
      <c r="AV397" s="184">
        <v>0</v>
      </c>
      <c r="AW397" s="184">
        <v>0</v>
      </c>
      <c r="AX397" s="184">
        <v>0</v>
      </c>
      <c r="AY397" s="184">
        <v>0</v>
      </c>
      <c r="AZ397" s="184">
        <v>0</v>
      </c>
      <c r="BA397" s="184">
        <v>0</v>
      </c>
      <c r="BB397" s="184">
        <v>0</v>
      </c>
      <c r="BC397" s="184">
        <v>0</v>
      </c>
      <c r="BD397" s="184"/>
      <c r="BE397" s="184">
        <f ca="1">SUM(OFFSET(AR397,,1):BD397)</f>
        <v>0</v>
      </c>
      <c r="BF397" s="185"/>
      <c r="BG397" s="184">
        <f t="shared" ca="1" si="528"/>
        <v>0</v>
      </c>
      <c r="BH397" s="184">
        <f t="shared" ca="1" si="528"/>
        <v>0</v>
      </c>
      <c r="BI397" s="184">
        <f t="shared" ca="1" si="528"/>
        <v>0</v>
      </c>
      <c r="BJ397" s="184">
        <f t="shared" ca="1" si="528"/>
        <v>0</v>
      </c>
      <c r="BK397" s="184">
        <f t="shared" ca="1" si="528"/>
        <v>0</v>
      </c>
      <c r="BL397" s="184">
        <f t="shared" ca="1" si="528"/>
        <v>0</v>
      </c>
      <c r="BM397" s="184">
        <f t="shared" ca="1" si="528"/>
        <v>0</v>
      </c>
      <c r="BN397" s="184">
        <f t="shared" ca="1" si="528"/>
        <v>0</v>
      </c>
      <c r="BO397" s="184">
        <f t="shared" ca="1" si="528"/>
        <v>0</v>
      </c>
      <c r="BP397" s="184">
        <f t="shared" ca="1" si="528"/>
        <v>0</v>
      </c>
      <c r="BQ397" s="184">
        <f t="shared" ca="1" si="528"/>
        <v>0</v>
      </c>
      <c r="BR397" s="184">
        <f t="shared" ca="1" si="528"/>
        <v>0</v>
      </c>
      <c r="BS397" s="184"/>
      <c r="BT397" s="184">
        <f ca="1">SUM(OFFSET(BG397,,1):BS397)</f>
        <v>0</v>
      </c>
      <c r="BU397" s="185"/>
      <c r="BV397" s="184">
        <v>0</v>
      </c>
      <c r="BW397" s="184">
        <v>0</v>
      </c>
      <c r="BX397" s="184">
        <v>0</v>
      </c>
      <c r="BY397" s="184">
        <v>0</v>
      </c>
      <c r="BZ397" s="184">
        <v>0</v>
      </c>
      <c r="CA397" s="184">
        <v>0</v>
      </c>
      <c r="CB397" s="184">
        <v>0</v>
      </c>
      <c r="CC397" s="184">
        <v>0</v>
      </c>
      <c r="CD397" s="184">
        <v>0</v>
      </c>
      <c r="CE397" s="184">
        <v>0</v>
      </c>
      <c r="CF397" s="184">
        <v>0</v>
      </c>
      <c r="CG397" s="184">
        <v>0</v>
      </c>
      <c r="CH397" s="184"/>
      <c r="CI397" s="184">
        <f ca="1">SUM(OFFSET(BV397,,1):CH397)</f>
        <v>0</v>
      </c>
      <c r="CJ397" s="185"/>
      <c r="CK397" s="184">
        <v>0</v>
      </c>
      <c r="CL397" s="184">
        <v>0</v>
      </c>
      <c r="CM397" s="184">
        <v>0</v>
      </c>
      <c r="CN397" s="184">
        <v>0</v>
      </c>
      <c r="CO397" s="184">
        <v>0</v>
      </c>
      <c r="CP397" s="184">
        <v>0</v>
      </c>
      <c r="CQ397" s="184">
        <v>0</v>
      </c>
      <c r="CR397" s="184">
        <v>0</v>
      </c>
      <c r="CS397" s="184">
        <v>0</v>
      </c>
      <c r="CT397" s="184">
        <v>0</v>
      </c>
      <c r="CU397" s="184">
        <v>0</v>
      </c>
      <c r="CV397" s="184">
        <v>0</v>
      </c>
      <c r="CW397" s="184"/>
      <c r="CX397" s="184">
        <f ca="1">SUM(OFFSET(CK397,,1):CW397)</f>
        <v>0</v>
      </c>
      <c r="CY397" s="185"/>
      <c r="CZ397" s="184">
        <v>0</v>
      </c>
      <c r="DA397" s="184">
        <v>0</v>
      </c>
      <c r="DB397" s="184">
        <v>0</v>
      </c>
      <c r="DC397" s="184">
        <v>0</v>
      </c>
      <c r="DD397" s="184">
        <v>0</v>
      </c>
      <c r="DE397" s="184">
        <v>0</v>
      </c>
      <c r="DF397" s="184">
        <v>0</v>
      </c>
      <c r="DG397" s="184">
        <v>0</v>
      </c>
      <c r="DH397" s="184">
        <v>0</v>
      </c>
      <c r="DI397" s="184">
        <v>0</v>
      </c>
      <c r="DJ397" s="184">
        <v>0</v>
      </c>
      <c r="DK397" s="184">
        <v>0</v>
      </c>
      <c r="DL397" s="184"/>
      <c r="DM397" s="184">
        <f ca="1">SUM(OFFSET(CZ397,,1):DL397)</f>
        <v>0</v>
      </c>
      <c r="DN397" s="185"/>
      <c r="DO397" s="184">
        <v>0</v>
      </c>
      <c r="DP397" s="184">
        <v>0</v>
      </c>
      <c r="DQ397" s="184">
        <v>0</v>
      </c>
      <c r="DR397" s="184">
        <v>0</v>
      </c>
      <c r="DS397" s="184">
        <v>0</v>
      </c>
      <c r="DT397" s="184">
        <v>0</v>
      </c>
      <c r="DU397" s="184">
        <v>0</v>
      </c>
      <c r="DV397" s="184">
        <v>0</v>
      </c>
      <c r="DW397" s="184">
        <v>0</v>
      </c>
      <c r="DX397" s="184">
        <v>0</v>
      </c>
      <c r="DY397" s="184">
        <v>0</v>
      </c>
      <c r="DZ397" s="184">
        <v>0</v>
      </c>
      <c r="EA397" s="184"/>
      <c r="EB397" s="184">
        <f ca="1">SUM(OFFSET(DO397,,1):EA397)</f>
        <v>0</v>
      </c>
      <c r="EC397" s="185"/>
      <c r="ED397" s="184">
        <v>0</v>
      </c>
      <c r="EE397" s="184">
        <v>0</v>
      </c>
      <c r="EF397" s="184">
        <v>0</v>
      </c>
      <c r="EG397" s="184">
        <v>0</v>
      </c>
      <c r="EH397" s="184">
        <v>0</v>
      </c>
      <c r="EI397" s="184">
        <v>0</v>
      </c>
      <c r="EJ397" s="184">
        <v>0</v>
      </c>
      <c r="EK397" s="184">
        <v>0</v>
      </c>
      <c r="EL397" s="184">
        <v>0</v>
      </c>
      <c r="EM397" s="184">
        <v>0</v>
      </c>
      <c r="EN397" s="184">
        <v>0</v>
      </c>
      <c r="EO397" s="184">
        <v>0</v>
      </c>
      <c r="EP397" s="184"/>
      <c r="EQ397" s="184">
        <f ca="1">SUM(OFFSET(ED397,,1):EP397)</f>
        <v>0</v>
      </c>
      <c r="ER397" s="185"/>
      <c r="ES397" s="184">
        <v>0</v>
      </c>
      <c r="ET397" s="184">
        <v>0</v>
      </c>
      <c r="EU397" s="184">
        <v>0</v>
      </c>
      <c r="EV397" s="184">
        <v>0</v>
      </c>
      <c r="EW397" s="184">
        <v>0</v>
      </c>
      <c r="EX397" s="184">
        <v>0</v>
      </c>
      <c r="EY397" s="184">
        <v>0</v>
      </c>
      <c r="EZ397" s="184">
        <v>0</v>
      </c>
      <c r="FA397" s="184">
        <v>0</v>
      </c>
      <c r="FB397" s="184">
        <v>0</v>
      </c>
      <c r="FC397" s="184">
        <v>0</v>
      </c>
      <c r="FD397" s="184">
        <v>0</v>
      </c>
      <c r="FE397" s="184"/>
      <c r="FF397" s="184">
        <f ca="1">SUM(OFFSET(ES397,,1):FE397)</f>
        <v>0</v>
      </c>
      <c r="FG397" s="185"/>
      <c r="FH397" s="184">
        <v>0</v>
      </c>
      <c r="FI397" s="184">
        <v>0</v>
      </c>
      <c r="FJ397" s="184">
        <v>0</v>
      </c>
      <c r="FK397" s="184">
        <v>0</v>
      </c>
      <c r="FL397" s="184">
        <v>0</v>
      </c>
      <c r="FM397" s="184">
        <v>0</v>
      </c>
      <c r="FN397" s="184">
        <v>0</v>
      </c>
      <c r="FO397" s="184">
        <v>0</v>
      </c>
      <c r="FP397" s="184">
        <v>0</v>
      </c>
      <c r="FQ397" s="184">
        <v>0</v>
      </c>
      <c r="FR397" s="184">
        <v>0</v>
      </c>
      <c r="FS397" s="184">
        <v>0</v>
      </c>
      <c r="FT397" s="184"/>
      <c r="FU397" s="184">
        <f ca="1">SUM(OFFSET(FH397,,1):FT397)</f>
        <v>0</v>
      </c>
      <c r="FV397" s="185"/>
      <c r="FW397" s="184">
        <v>0</v>
      </c>
      <c r="FX397" s="184">
        <v>0</v>
      </c>
      <c r="FY397" s="184">
        <v>0</v>
      </c>
      <c r="FZ397" s="184">
        <v>0</v>
      </c>
      <c r="GA397" s="184">
        <v>0</v>
      </c>
      <c r="GB397" s="184">
        <v>0</v>
      </c>
      <c r="GC397" s="184">
        <v>0</v>
      </c>
      <c r="GD397" s="184">
        <v>0</v>
      </c>
      <c r="GE397" s="184">
        <v>0</v>
      </c>
      <c r="GF397" s="184">
        <v>0</v>
      </c>
      <c r="GG397" s="184">
        <v>0</v>
      </c>
      <c r="GH397" s="184">
        <v>0</v>
      </c>
      <c r="GI397" s="184"/>
      <c r="GJ397" s="184">
        <f ca="1">SUM(OFFSET(FW397,,1):GI397)</f>
        <v>0</v>
      </c>
      <c r="GK397" s="185"/>
      <c r="GL397" s="184">
        <v>0</v>
      </c>
      <c r="GM397" s="184">
        <v>0</v>
      </c>
      <c r="GN397" s="184">
        <v>0</v>
      </c>
      <c r="GO397" s="184">
        <v>0</v>
      </c>
      <c r="GP397" s="184">
        <v>0</v>
      </c>
      <c r="GQ397" s="184">
        <v>0</v>
      </c>
      <c r="GR397" s="184">
        <v>0</v>
      </c>
      <c r="GS397" s="184">
        <v>0</v>
      </c>
      <c r="GT397" s="184">
        <v>0</v>
      </c>
      <c r="GU397" s="184">
        <v>0</v>
      </c>
      <c r="GV397" s="184">
        <v>0</v>
      </c>
      <c r="GW397" s="184">
        <v>0</v>
      </c>
      <c r="GX397" s="184"/>
      <c r="GY397" s="184">
        <f ca="1">SUM(OFFSET(GL397,,1):GX397)</f>
        <v>0</v>
      </c>
    </row>
    <row r="398" spans="1:207" s="137" customFormat="1" ht="12" hidden="1" customHeight="1">
      <c r="A398" s="172" t="str">
        <f t="shared" ref="A398:A417" ca="1" si="531">IF(SUM(AC398:BG398)=0,"#hiderow","#showrow")</f>
        <v>#hiderow</v>
      </c>
      <c r="B398" s="191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61">
        <f t="shared" si="529"/>
        <v>2604</v>
      </c>
      <c r="V398" s="186">
        <v>2604</v>
      </c>
      <c r="W398" s="133"/>
      <c r="Y398" s="133"/>
      <c r="Z398" s="133"/>
      <c r="AA398" s="183">
        <f t="shared" si="530"/>
        <v>2604</v>
      </c>
      <c r="AB398" s="183" t="s">
        <v>459</v>
      </c>
      <c r="AC398" s="184"/>
      <c r="AD398" s="184">
        <v>0</v>
      </c>
      <c r="AE398" s="184">
        <v>0</v>
      </c>
      <c r="AF398" s="184">
        <v>0</v>
      </c>
      <c r="AG398" s="184">
        <v>0</v>
      </c>
      <c r="AH398" s="184">
        <v>0</v>
      </c>
      <c r="AI398" s="184">
        <v>0</v>
      </c>
      <c r="AJ398" s="184">
        <v>0</v>
      </c>
      <c r="AK398" s="184">
        <v>0</v>
      </c>
      <c r="AL398" s="184">
        <v>0</v>
      </c>
      <c r="AM398" s="184">
        <v>0</v>
      </c>
      <c r="AN398" s="184">
        <v>0</v>
      </c>
      <c r="AO398" s="184"/>
      <c r="AP398" s="184">
        <f ca="1">SUM(OFFSET(AC398,,1):AO398)</f>
        <v>0</v>
      </c>
      <c r="AQ398" s="185"/>
      <c r="AR398" s="184">
        <v>0</v>
      </c>
      <c r="AS398" s="184">
        <v>0</v>
      </c>
      <c r="AT398" s="184">
        <v>0</v>
      </c>
      <c r="AU398" s="184">
        <v>0</v>
      </c>
      <c r="AV398" s="184">
        <v>0</v>
      </c>
      <c r="AW398" s="184">
        <v>0</v>
      </c>
      <c r="AX398" s="184">
        <v>0</v>
      </c>
      <c r="AY398" s="184">
        <v>0</v>
      </c>
      <c r="AZ398" s="184">
        <v>0</v>
      </c>
      <c r="BA398" s="184">
        <v>0</v>
      </c>
      <c r="BB398" s="184">
        <v>0</v>
      </c>
      <c r="BC398" s="184">
        <v>0</v>
      </c>
      <c r="BD398" s="184"/>
      <c r="BE398" s="184">
        <f ca="1">SUM(OFFSET(AR398,,1):BD398)</f>
        <v>0</v>
      </c>
      <c r="BF398" s="185"/>
      <c r="BG398" s="184">
        <f t="shared" ca="1" si="528"/>
        <v>0</v>
      </c>
      <c r="BH398" s="184">
        <f t="shared" ca="1" si="528"/>
        <v>0</v>
      </c>
      <c r="BI398" s="184">
        <f t="shared" ca="1" si="528"/>
        <v>0</v>
      </c>
      <c r="BJ398" s="184">
        <f t="shared" ca="1" si="528"/>
        <v>0</v>
      </c>
      <c r="BK398" s="184">
        <f t="shared" ca="1" si="528"/>
        <v>0</v>
      </c>
      <c r="BL398" s="184">
        <f t="shared" ca="1" si="528"/>
        <v>0</v>
      </c>
      <c r="BM398" s="184">
        <f t="shared" ca="1" si="528"/>
        <v>0</v>
      </c>
      <c r="BN398" s="184">
        <f t="shared" ca="1" si="528"/>
        <v>0</v>
      </c>
      <c r="BO398" s="184">
        <f t="shared" ca="1" si="528"/>
        <v>0</v>
      </c>
      <c r="BP398" s="184">
        <f t="shared" ca="1" si="528"/>
        <v>0</v>
      </c>
      <c r="BQ398" s="184">
        <f t="shared" ca="1" si="528"/>
        <v>0</v>
      </c>
      <c r="BR398" s="184">
        <f t="shared" ca="1" si="528"/>
        <v>0</v>
      </c>
      <c r="BS398" s="184"/>
      <c r="BT398" s="184">
        <f ca="1">SUM(OFFSET(BG398,,1):BS398)</f>
        <v>0</v>
      </c>
      <c r="BU398" s="185"/>
      <c r="BV398" s="184">
        <v>0</v>
      </c>
      <c r="BW398" s="184">
        <v>0</v>
      </c>
      <c r="BX398" s="184">
        <v>0</v>
      </c>
      <c r="BY398" s="184">
        <v>0</v>
      </c>
      <c r="BZ398" s="184">
        <v>0</v>
      </c>
      <c r="CA398" s="184">
        <v>0</v>
      </c>
      <c r="CB398" s="184">
        <v>0</v>
      </c>
      <c r="CC398" s="184">
        <v>0</v>
      </c>
      <c r="CD398" s="184">
        <v>0</v>
      </c>
      <c r="CE398" s="184">
        <v>0</v>
      </c>
      <c r="CF398" s="184">
        <v>0</v>
      </c>
      <c r="CG398" s="184">
        <v>0</v>
      </c>
      <c r="CH398" s="184"/>
      <c r="CI398" s="184">
        <f ca="1">SUM(OFFSET(BV398,,1):CH398)</f>
        <v>0</v>
      </c>
      <c r="CJ398" s="185"/>
      <c r="CK398" s="184">
        <v>0</v>
      </c>
      <c r="CL398" s="184">
        <v>0</v>
      </c>
      <c r="CM398" s="184">
        <v>0</v>
      </c>
      <c r="CN398" s="184">
        <v>0</v>
      </c>
      <c r="CO398" s="184">
        <v>0</v>
      </c>
      <c r="CP398" s="184">
        <v>0</v>
      </c>
      <c r="CQ398" s="184">
        <v>0</v>
      </c>
      <c r="CR398" s="184">
        <v>0</v>
      </c>
      <c r="CS398" s="184">
        <v>0</v>
      </c>
      <c r="CT398" s="184">
        <v>0</v>
      </c>
      <c r="CU398" s="184">
        <v>0</v>
      </c>
      <c r="CV398" s="184">
        <v>0</v>
      </c>
      <c r="CW398" s="184"/>
      <c r="CX398" s="184">
        <f ca="1">SUM(OFFSET(CK398,,1):CW398)</f>
        <v>0</v>
      </c>
      <c r="CY398" s="185"/>
      <c r="CZ398" s="184">
        <v>0</v>
      </c>
      <c r="DA398" s="184">
        <v>0</v>
      </c>
      <c r="DB398" s="184">
        <v>0</v>
      </c>
      <c r="DC398" s="184">
        <v>0</v>
      </c>
      <c r="DD398" s="184">
        <v>0</v>
      </c>
      <c r="DE398" s="184">
        <v>0</v>
      </c>
      <c r="DF398" s="184">
        <v>0</v>
      </c>
      <c r="DG398" s="184">
        <v>0</v>
      </c>
      <c r="DH398" s="184">
        <v>0</v>
      </c>
      <c r="DI398" s="184">
        <v>0</v>
      </c>
      <c r="DJ398" s="184">
        <v>0</v>
      </c>
      <c r="DK398" s="184">
        <v>0</v>
      </c>
      <c r="DL398" s="184"/>
      <c r="DM398" s="184">
        <f ca="1">SUM(OFFSET(CZ398,,1):DL398)</f>
        <v>0</v>
      </c>
      <c r="DN398" s="185"/>
      <c r="DO398" s="184">
        <v>0</v>
      </c>
      <c r="DP398" s="184">
        <v>0</v>
      </c>
      <c r="DQ398" s="184">
        <v>0</v>
      </c>
      <c r="DR398" s="184">
        <v>0</v>
      </c>
      <c r="DS398" s="184">
        <v>0</v>
      </c>
      <c r="DT398" s="184">
        <v>0</v>
      </c>
      <c r="DU398" s="184">
        <v>0</v>
      </c>
      <c r="DV398" s="184">
        <v>0</v>
      </c>
      <c r="DW398" s="184">
        <v>0</v>
      </c>
      <c r="DX398" s="184">
        <v>0</v>
      </c>
      <c r="DY398" s="184">
        <v>0</v>
      </c>
      <c r="DZ398" s="184">
        <v>0</v>
      </c>
      <c r="EA398" s="184"/>
      <c r="EB398" s="184">
        <f ca="1">SUM(OFFSET(DO398,,1):EA398)</f>
        <v>0</v>
      </c>
      <c r="EC398" s="185"/>
      <c r="ED398" s="184">
        <v>0</v>
      </c>
      <c r="EE398" s="184">
        <v>0</v>
      </c>
      <c r="EF398" s="184">
        <v>0</v>
      </c>
      <c r="EG398" s="184">
        <v>0</v>
      </c>
      <c r="EH398" s="184">
        <v>0</v>
      </c>
      <c r="EI398" s="184">
        <v>0</v>
      </c>
      <c r="EJ398" s="184">
        <v>0</v>
      </c>
      <c r="EK398" s="184">
        <v>0</v>
      </c>
      <c r="EL398" s="184">
        <v>0</v>
      </c>
      <c r="EM398" s="184">
        <v>0</v>
      </c>
      <c r="EN398" s="184">
        <v>0</v>
      </c>
      <c r="EO398" s="184">
        <v>0</v>
      </c>
      <c r="EP398" s="184"/>
      <c r="EQ398" s="184">
        <f ca="1">SUM(OFFSET(ED398,,1):EP398)</f>
        <v>0</v>
      </c>
      <c r="ER398" s="185"/>
      <c r="ES398" s="184">
        <v>0</v>
      </c>
      <c r="ET398" s="184">
        <v>0</v>
      </c>
      <c r="EU398" s="184">
        <v>0</v>
      </c>
      <c r="EV398" s="184">
        <v>0</v>
      </c>
      <c r="EW398" s="184">
        <v>0</v>
      </c>
      <c r="EX398" s="184">
        <v>0</v>
      </c>
      <c r="EY398" s="184">
        <v>0</v>
      </c>
      <c r="EZ398" s="184">
        <v>0</v>
      </c>
      <c r="FA398" s="184">
        <v>0</v>
      </c>
      <c r="FB398" s="184">
        <v>0</v>
      </c>
      <c r="FC398" s="184">
        <v>0</v>
      </c>
      <c r="FD398" s="184">
        <v>0</v>
      </c>
      <c r="FE398" s="184"/>
      <c r="FF398" s="184">
        <f ca="1">SUM(OFFSET(ES398,,1):FE398)</f>
        <v>0</v>
      </c>
      <c r="FG398" s="185"/>
      <c r="FH398" s="184">
        <v>0</v>
      </c>
      <c r="FI398" s="184">
        <v>0</v>
      </c>
      <c r="FJ398" s="184">
        <v>0</v>
      </c>
      <c r="FK398" s="184">
        <v>0</v>
      </c>
      <c r="FL398" s="184">
        <v>0</v>
      </c>
      <c r="FM398" s="184">
        <v>0</v>
      </c>
      <c r="FN398" s="184">
        <v>0</v>
      </c>
      <c r="FO398" s="184">
        <v>0</v>
      </c>
      <c r="FP398" s="184">
        <v>0</v>
      </c>
      <c r="FQ398" s="184">
        <v>0</v>
      </c>
      <c r="FR398" s="184">
        <v>0</v>
      </c>
      <c r="FS398" s="184">
        <v>0</v>
      </c>
      <c r="FT398" s="184"/>
      <c r="FU398" s="184">
        <f ca="1">SUM(OFFSET(FH398,,1):FT398)</f>
        <v>0</v>
      </c>
      <c r="FV398" s="185"/>
      <c r="FW398" s="184">
        <v>0</v>
      </c>
      <c r="FX398" s="184">
        <v>0</v>
      </c>
      <c r="FY398" s="184">
        <v>0</v>
      </c>
      <c r="FZ398" s="184">
        <v>0</v>
      </c>
      <c r="GA398" s="184">
        <v>0</v>
      </c>
      <c r="GB398" s="184">
        <v>0</v>
      </c>
      <c r="GC398" s="184">
        <v>0</v>
      </c>
      <c r="GD398" s="184">
        <v>0</v>
      </c>
      <c r="GE398" s="184">
        <v>0</v>
      </c>
      <c r="GF398" s="184">
        <v>0</v>
      </c>
      <c r="GG398" s="184">
        <v>0</v>
      </c>
      <c r="GH398" s="184">
        <v>0</v>
      </c>
      <c r="GI398" s="184"/>
      <c r="GJ398" s="184">
        <f ca="1">SUM(OFFSET(FW398,,1):GI398)</f>
        <v>0</v>
      </c>
      <c r="GK398" s="185"/>
      <c r="GL398" s="184">
        <v>0</v>
      </c>
      <c r="GM398" s="184">
        <v>0</v>
      </c>
      <c r="GN398" s="184">
        <v>0</v>
      </c>
      <c r="GO398" s="184">
        <v>0</v>
      </c>
      <c r="GP398" s="184">
        <v>0</v>
      </c>
      <c r="GQ398" s="184">
        <v>0</v>
      </c>
      <c r="GR398" s="184">
        <v>0</v>
      </c>
      <c r="GS398" s="184">
        <v>0</v>
      </c>
      <c r="GT398" s="184">
        <v>0</v>
      </c>
      <c r="GU398" s="184">
        <v>0</v>
      </c>
      <c r="GV398" s="184">
        <v>0</v>
      </c>
      <c r="GW398" s="184">
        <v>0</v>
      </c>
      <c r="GX398" s="184"/>
      <c r="GY398" s="184">
        <f ca="1">SUM(OFFSET(GL398,,1):GX398)</f>
        <v>0</v>
      </c>
    </row>
    <row r="399" spans="1:207" s="137" customFormat="1" ht="12" hidden="1" customHeight="1">
      <c r="A399" s="172" t="str">
        <f t="shared" ca="1" si="531"/>
        <v>#hiderow</v>
      </c>
      <c r="B399" s="191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61">
        <f t="shared" si="529"/>
        <v>2605</v>
      </c>
      <c r="V399" s="186">
        <v>2605</v>
      </c>
      <c r="W399" s="133"/>
      <c r="Y399" s="133"/>
      <c r="Z399" s="133"/>
      <c r="AA399" s="183">
        <f t="shared" si="530"/>
        <v>2605</v>
      </c>
      <c r="AB399" s="183" t="s">
        <v>460</v>
      </c>
      <c r="AC399" s="184"/>
      <c r="AD399" s="184">
        <v>0</v>
      </c>
      <c r="AE399" s="184">
        <v>0</v>
      </c>
      <c r="AF399" s="184">
        <v>0</v>
      </c>
      <c r="AG399" s="184">
        <v>0</v>
      </c>
      <c r="AH399" s="184">
        <v>0</v>
      </c>
      <c r="AI399" s="184">
        <v>0</v>
      </c>
      <c r="AJ399" s="184">
        <v>0</v>
      </c>
      <c r="AK399" s="184">
        <v>0</v>
      </c>
      <c r="AL399" s="184">
        <v>0</v>
      </c>
      <c r="AM399" s="184">
        <v>0</v>
      </c>
      <c r="AN399" s="184">
        <v>0</v>
      </c>
      <c r="AO399" s="184"/>
      <c r="AP399" s="184">
        <f ca="1">SUM(OFFSET(AC399,,1):AO399)</f>
        <v>0</v>
      </c>
      <c r="AQ399" s="185"/>
      <c r="AR399" s="184">
        <v>0</v>
      </c>
      <c r="AS399" s="184">
        <v>0</v>
      </c>
      <c r="AT399" s="184">
        <v>0</v>
      </c>
      <c r="AU399" s="184">
        <v>0</v>
      </c>
      <c r="AV399" s="184">
        <v>0</v>
      </c>
      <c r="AW399" s="184">
        <v>0</v>
      </c>
      <c r="AX399" s="184">
        <v>0</v>
      </c>
      <c r="AY399" s="184">
        <v>0</v>
      </c>
      <c r="AZ399" s="184">
        <v>0</v>
      </c>
      <c r="BA399" s="184">
        <v>0</v>
      </c>
      <c r="BB399" s="184">
        <v>0</v>
      </c>
      <c r="BC399" s="184">
        <v>0</v>
      </c>
      <c r="BD399" s="184"/>
      <c r="BE399" s="184">
        <f ca="1">SUM(OFFSET(AR399,,1):BD399)</f>
        <v>0</v>
      </c>
      <c r="BF399" s="185"/>
      <c r="BG399" s="184">
        <f t="shared" ca="1" si="528"/>
        <v>0</v>
      </c>
      <c r="BH399" s="184">
        <f t="shared" ca="1" si="528"/>
        <v>0</v>
      </c>
      <c r="BI399" s="184">
        <f t="shared" ca="1" si="528"/>
        <v>0</v>
      </c>
      <c r="BJ399" s="184">
        <f t="shared" ca="1" si="528"/>
        <v>0</v>
      </c>
      <c r="BK399" s="184">
        <f t="shared" ca="1" si="528"/>
        <v>0</v>
      </c>
      <c r="BL399" s="184">
        <f t="shared" ca="1" si="528"/>
        <v>0</v>
      </c>
      <c r="BM399" s="184">
        <f t="shared" ca="1" si="528"/>
        <v>0</v>
      </c>
      <c r="BN399" s="184">
        <f t="shared" ca="1" si="528"/>
        <v>0</v>
      </c>
      <c r="BO399" s="184">
        <f t="shared" ca="1" si="528"/>
        <v>0</v>
      </c>
      <c r="BP399" s="184">
        <f t="shared" ca="1" si="528"/>
        <v>0</v>
      </c>
      <c r="BQ399" s="184">
        <f t="shared" ca="1" si="528"/>
        <v>0</v>
      </c>
      <c r="BR399" s="184">
        <f t="shared" ca="1" si="528"/>
        <v>0</v>
      </c>
      <c r="BS399" s="184"/>
      <c r="BT399" s="184">
        <f ca="1">SUM(OFFSET(BG399,,1):BS399)</f>
        <v>0</v>
      </c>
      <c r="BU399" s="185"/>
      <c r="BV399" s="184">
        <v>0</v>
      </c>
      <c r="BW399" s="184">
        <v>0</v>
      </c>
      <c r="BX399" s="184">
        <v>0</v>
      </c>
      <c r="BY399" s="184">
        <v>0</v>
      </c>
      <c r="BZ399" s="184">
        <v>0</v>
      </c>
      <c r="CA399" s="184">
        <v>0</v>
      </c>
      <c r="CB399" s="184">
        <v>0</v>
      </c>
      <c r="CC399" s="184">
        <v>0</v>
      </c>
      <c r="CD399" s="184">
        <v>0</v>
      </c>
      <c r="CE399" s="184">
        <v>0</v>
      </c>
      <c r="CF399" s="184">
        <v>0</v>
      </c>
      <c r="CG399" s="184">
        <v>0</v>
      </c>
      <c r="CH399" s="184"/>
      <c r="CI399" s="184">
        <f ca="1">SUM(OFFSET(BV399,,1):CH399)</f>
        <v>0</v>
      </c>
      <c r="CJ399" s="185"/>
      <c r="CK399" s="184">
        <v>0</v>
      </c>
      <c r="CL399" s="184">
        <v>0</v>
      </c>
      <c r="CM399" s="184">
        <v>0</v>
      </c>
      <c r="CN399" s="184">
        <v>0</v>
      </c>
      <c r="CO399" s="184">
        <v>0</v>
      </c>
      <c r="CP399" s="184">
        <v>0</v>
      </c>
      <c r="CQ399" s="184">
        <v>0</v>
      </c>
      <c r="CR399" s="184">
        <v>0</v>
      </c>
      <c r="CS399" s="184">
        <v>0</v>
      </c>
      <c r="CT399" s="184">
        <v>0</v>
      </c>
      <c r="CU399" s="184">
        <v>0</v>
      </c>
      <c r="CV399" s="184">
        <v>0</v>
      </c>
      <c r="CW399" s="184"/>
      <c r="CX399" s="184">
        <f ca="1">SUM(OFFSET(CK399,,1):CW399)</f>
        <v>0</v>
      </c>
      <c r="CY399" s="185"/>
      <c r="CZ399" s="184">
        <v>0</v>
      </c>
      <c r="DA399" s="184">
        <v>0</v>
      </c>
      <c r="DB399" s="184">
        <v>0</v>
      </c>
      <c r="DC399" s="184">
        <v>0</v>
      </c>
      <c r="DD399" s="184">
        <v>0</v>
      </c>
      <c r="DE399" s="184">
        <v>0</v>
      </c>
      <c r="DF399" s="184">
        <v>0</v>
      </c>
      <c r="DG399" s="184">
        <v>0</v>
      </c>
      <c r="DH399" s="184">
        <v>0</v>
      </c>
      <c r="DI399" s="184">
        <v>0</v>
      </c>
      <c r="DJ399" s="184">
        <v>0</v>
      </c>
      <c r="DK399" s="184">
        <v>0</v>
      </c>
      <c r="DL399" s="184"/>
      <c r="DM399" s="184">
        <f ca="1">SUM(OFFSET(CZ399,,1):DL399)</f>
        <v>0</v>
      </c>
      <c r="DN399" s="185"/>
      <c r="DO399" s="184">
        <v>0</v>
      </c>
      <c r="DP399" s="184">
        <v>0</v>
      </c>
      <c r="DQ399" s="184">
        <v>0</v>
      </c>
      <c r="DR399" s="184">
        <v>0</v>
      </c>
      <c r="DS399" s="184">
        <v>0</v>
      </c>
      <c r="DT399" s="184">
        <v>0</v>
      </c>
      <c r="DU399" s="184">
        <v>0</v>
      </c>
      <c r="DV399" s="184">
        <v>0</v>
      </c>
      <c r="DW399" s="184">
        <v>0</v>
      </c>
      <c r="DX399" s="184">
        <v>0</v>
      </c>
      <c r="DY399" s="184">
        <v>0</v>
      </c>
      <c r="DZ399" s="184">
        <v>0</v>
      </c>
      <c r="EA399" s="184"/>
      <c r="EB399" s="184">
        <f ca="1">SUM(OFFSET(DO399,,1):EA399)</f>
        <v>0</v>
      </c>
      <c r="EC399" s="185"/>
      <c r="ED399" s="184">
        <v>0</v>
      </c>
      <c r="EE399" s="184">
        <v>0</v>
      </c>
      <c r="EF399" s="184">
        <v>0</v>
      </c>
      <c r="EG399" s="184">
        <v>0</v>
      </c>
      <c r="EH399" s="184">
        <v>0</v>
      </c>
      <c r="EI399" s="184">
        <v>0</v>
      </c>
      <c r="EJ399" s="184">
        <v>0</v>
      </c>
      <c r="EK399" s="184">
        <v>0</v>
      </c>
      <c r="EL399" s="184">
        <v>0</v>
      </c>
      <c r="EM399" s="184">
        <v>0</v>
      </c>
      <c r="EN399" s="184">
        <v>0</v>
      </c>
      <c r="EO399" s="184">
        <v>0</v>
      </c>
      <c r="EP399" s="184"/>
      <c r="EQ399" s="184">
        <f ca="1">SUM(OFFSET(ED399,,1):EP399)</f>
        <v>0</v>
      </c>
      <c r="ER399" s="185"/>
      <c r="ES399" s="184">
        <v>0</v>
      </c>
      <c r="ET399" s="184">
        <v>0</v>
      </c>
      <c r="EU399" s="184">
        <v>0</v>
      </c>
      <c r="EV399" s="184">
        <v>0</v>
      </c>
      <c r="EW399" s="184">
        <v>0</v>
      </c>
      <c r="EX399" s="184">
        <v>0</v>
      </c>
      <c r="EY399" s="184">
        <v>0</v>
      </c>
      <c r="EZ399" s="184">
        <v>0</v>
      </c>
      <c r="FA399" s="184">
        <v>0</v>
      </c>
      <c r="FB399" s="184">
        <v>0</v>
      </c>
      <c r="FC399" s="184">
        <v>0</v>
      </c>
      <c r="FD399" s="184">
        <v>0</v>
      </c>
      <c r="FE399" s="184"/>
      <c r="FF399" s="184">
        <f ca="1">SUM(OFFSET(ES399,,1):FE399)</f>
        <v>0</v>
      </c>
      <c r="FG399" s="185"/>
      <c r="FH399" s="184">
        <v>0</v>
      </c>
      <c r="FI399" s="184">
        <v>0</v>
      </c>
      <c r="FJ399" s="184">
        <v>0</v>
      </c>
      <c r="FK399" s="184">
        <v>0</v>
      </c>
      <c r="FL399" s="184">
        <v>0</v>
      </c>
      <c r="FM399" s="184">
        <v>0</v>
      </c>
      <c r="FN399" s="184">
        <v>0</v>
      </c>
      <c r="FO399" s="184">
        <v>0</v>
      </c>
      <c r="FP399" s="184">
        <v>0</v>
      </c>
      <c r="FQ399" s="184">
        <v>0</v>
      </c>
      <c r="FR399" s="184">
        <v>0</v>
      </c>
      <c r="FS399" s="184">
        <v>0</v>
      </c>
      <c r="FT399" s="184"/>
      <c r="FU399" s="184">
        <f ca="1">SUM(OFFSET(FH399,,1):FT399)</f>
        <v>0</v>
      </c>
      <c r="FV399" s="185"/>
      <c r="FW399" s="184">
        <v>0</v>
      </c>
      <c r="FX399" s="184">
        <v>0</v>
      </c>
      <c r="FY399" s="184">
        <v>0</v>
      </c>
      <c r="FZ399" s="184">
        <v>0</v>
      </c>
      <c r="GA399" s="184">
        <v>0</v>
      </c>
      <c r="GB399" s="184">
        <v>0</v>
      </c>
      <c r="GC399" s="184">
        <v>0</v>
      </c>
      <c r="GD399" s="184">
        <v>0</v>
      </c>
      <c r="GE399" s="184">
        <v>0</v>
      </c>
      <c r="GF399" s="184">
        <v>0</v>
      </c>
      <c r="GG399" s="184">
        <v>0</v>
      </c>
      <c r="GH399" s="184">
        <v>0</v>
      </c>
      <c r="GI399" s="184"/>
      <c r="GJ399" s="184">
        <f ca="1">SUM(OFFSET(FW399,,1):GI399)</f>
        <v>0</v>
      </c>
      <c r="GK399" s="185"/>
      <c r="GL399" s="184">
        <v>0</v>
      </c>
      <c r="GM399" s="184">
        <v>0</v>
      </c>
      <c r="GN399" s="184">
        <v>0</v>
      </c>
      <c r="GO399" s="184">
        <v>0</v>
      </c>
      <c r="GP399" s="184">
        <v>0</v>
      </c>
      <c r="GQ399" s="184">
        <v>0</v>
      </c>
      <c r="GR399" s="184">
        <v>0</v>
      </c>
      <c r="GS399" s="184">
        <v>0</v>
      </c>
      <c r="GT399" s="184">
        <v>0</v>
      </c>
      <c r="GU399" s="184">
        <v>0</v>
      </c>
      <c r="GV399" s="184">
        <v>0</v>
      </c>
      <c r="GW399" s="184">
        <v>0</v>
      </c>
      <c r="GX399" s="184"/>
      <c r="GY399" s="184">
        <f ca="1">SUM(OFFSET(GL399,,1):GX399)</f>
        <v>0</v>
      </c>
    </row>
    <row r="400" spans="1:207" s="137" customFormat="1" ht="12" customHeight="1">
      <c r="A400" s="172" t="str">
        <f t="shared" ca="1" si="531"/>
        <v>#showrow</v>
      </c>
      <c r="B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61">
        <f t="shared" si="529"/>
        <v>2900</v>
      </c>
      <c r="V400" s="186">
        <v>2900</v>
      </c>
      <c r="W400" s="133"/>
      <c r="Y400" s="133"/>
      <c r="Z400" s="133"/>
      <c r="AA400" s="183">
        <f t="shared" si="530"/>
        <v>2900</v>
      </c>
      <c r="AB400" s="183" t="s">
        <v>461</v>
      </c>
      <c r="AC400" s="184"/>
      <c r="AD400" s="184">
        <v>222696.363636364</v>
      </c>
      <c r="AE400" s="184">
        <v>220020</v>
      </c>
      <c r="AF400" s="184">
        <v>360808.82158357801</v>
      </c>
      <c r="AG400" s="184">
        <v>24065.630498533701</v>
      </c>
      <c r="AH400" s="184">
        <v>49885.865102639298</v>
      </c>
      <c r="AI400" s="184">
        <v>95039.5307917889</v>
      </c>
      <c r="AJ400" s="184">
        <v>181702.548484848</v>
      </c>
      <c r="AK400" s="184">
        <v>175117.6</v>
      </c>
      <c r="AL400" s="184">
        <v>392306.31147019501</v>
      </c>
      <c r="AM400" s="184">
        <v>162198.39999999999</v>
      </c>
      <c r="AN400" s="184">
        <v>196420.74853046599</v>
      </c>
      <c r="AO400" s="184"/>
      <c r="AP400" s="184">
        <f ca="1">SUM(OFFSET(AC400,,1):AO400)</f>
        <v>2080261.8200984127</v>
      </c>
      <c r="AQ400" s="185"/>
      <c r="AR400" s="184">
        <v>0</v>
      </c>
      <c r="AS400" s="184">
        <v>277241.88363636401</v>
      </c>
      <c r="AT400" s="184">
        <v>226732.727272727</v>
      </c>
      <c r="AU400" s="184">
        <v>360808.82158357801</v>
      </c>
      <c r="AV400" s="184">
        <v>24065.630498533701</v>
      </c>
      <c r="AW400" s="184">
        <v>44161.5454545455</v>
      </c>
      <c r="AX400" s="184">
        <v>95039.5307917889</v>
      </c>
      <c r="AY400" s="184">
        <v>181702.548484848</v>
      </c>
      <c r="AZ400" s="184">
        <v>175117.6</v>
      </c>
      <c r="BA400" s="184">
        <v>392306.31147019501</v>
      </c>
      <c r="BB400" s="184">
        <v>162198.39999999999</v>
      </c>
      <c r="BC400" s="184">
        <v>196420.74853046599</v>
      </c>
      <c r="BD400" s="184"/>
      <c r="BE400" s="184">
        <f ca="1">SUM(OFFSET(AR400,,1):BD400)</f>
        <v>2135795.7477230462</v>
      </c>
      <c r="BF400" s="185"/>
      <c r="BG400" s="184">
        <f t="shared" ca="1" si="528"/>
        <v>0</v>
      </c>
      <c r="BH400" s="184">
        <f t="shared" ca="1" si="528"/>
        <v>-54545.520000000019</v>
      </c>
      <c r="BI400" s="184">
        <f t="shared" ca="1" si="528"/>
        <v>-6712.7272727270029</v>
      </c>
      <c r="BJ400" s="184">
        <f t="shared" ca="1" si="528"/>
        <v>0</v>
      </c>
      <c r="BK400" s="184">
        <f t="shared" ca="1" si="528"/>
        <v>0</v>
      </c>
      <c r="BL400" s="184">
        <f t="shared" ca="1" si="528"/>
        <v>5724.3196480937986</v>
      </c>
      <c r="BM400" s="184">
        <f t="shared" ca="1" si="528"/>
        <v>0</v>
      </c>
      <c r="BN400" s="184">
        <f t="shared" ca="1" si="528"/>
        <v>0</v>
      </c>
      <c r="BO400" s="184">
        <f t="shared" ca="1" si="528"/>
        <v>0</v>
      </c>
      <c r="BP400" s="184">
        <f t="shared" ca="1" si="528"/>
        <v>0</v>
      </c>
      <c r="BQ400" s="184">
        <f t="shared" ca="1" si="528"/>
        <v>0</v>
      </c>
      <c r="BR400" s="184">
        <f t="shared" ca="1" si="528"/>
        <v>0</v>
      </c>
      <c r="BS400" s="184"/>
      <c r="BT400" s="184">
        <f ca="1">SUM(OFFSET(BG400,,1):BS400)</f>
        <v>-55533.927624633223</v>
      </c>
      <c r="BU400" s="185"/>
      <c r="BV400" s="184">
        <v>0</v>
      </c>
      <c r="BW400" s="184">
        <v>406707</v>
      </c>
      <c r="BX400" s="184">
        <v>238359</v>
      </c>
      <c r="BY400" s="184">
        <v>328215</v>
      </c>
      <c r="BZ400" s="184">
        <v>27783</v>
      </c>
      <c r="CA400" s="184">
        <v>93281.25</v>
      </c>
      <c r="CB400" s="184">
        <v>66000</v>
      </c>
      <c r="CC400" s="184">
        <v>186443.88500000001</v>
      </c>
      <c r="CD400" s="184">
        <v>225589.01333333299</v>
      </c>
      <c r="CE400" s="184">
        <v>419120.92</v>
      </c>
      <c r="CF400" s="184">
        <v>178932.32</v>
      </c>
      <c r="CG400" s="184">
        <v>259352</v>
      </c>
      <c r="CH400" s="184"/>
      <c r="CI400" s="184">
        <f ca="1">SUM(OFFSET(BV400,,1):CH400)</f>
        <v>2429783.3883333327</v>
      </c>
      <c r="CJ400" s="185"/>
      <c r="CK400" s="184">
        <v>0</v>
      </c>
      <c r="CL400" s="184">
        <v>629151.81000000006</v>
      </c>
      <c r="CM400" s="184">
        <v>245509.77</v>
      </c>
      <c r="CN400" s="184">
        <v>338061.45</v>
      </c>
      <c r="CO400" s="184">
        <v>28616.49</v>
      </c>
      <c r="CP400" s="184">
        <v>96079.6875</v>
      </c>
      <c r="CQ400" s="184">
        <v>67980</v>
      </c>
      <c r="CR400" s="184">
        <v>192037.20155</v>
      </c>
      <c r="CS400" s="184">
        <v>236648.3504</v>
      </c>
      <c r="CT400" s="184">
        <v>519296.04759999999</v>
      </c>
      <c r="CU400" s="184">
        <v>184300.28959999999</v>
      </c>
      <c r="CV400" s="184">
        <v>267132.56</v>
      </c>
      <c r="CW400" s="184"/>
      <c r="CX400" s="184">
        <f ca="1">SUM(OFFSET(CK400,,1):CW400)</f>
        <v>2804813.6566499998</v>
      </c>
      <c r="CY400" s="185"/>
      <c r="CZ400" s="184">
        <v>0</v>
      </c>
      <c r="DA400" s="184">
        <v>768332.42429999996</v>
      </c>
      <c r="DB400" s="184">
        <v>252875.0631</v>
      </c>
      <c r="DC400" s="184">
        <v>348203.29350000003</v>
      </c>
      <c r="DD400" s="184">
        <v>29474.984700000001</v>
      </c>
      <c r="DE400" s="184">
        <v>171145.714125</v>
      </c>
      <c r="DF400" s="184">
        <v>70019.399999999994</v>
      </c>
      <c r="DG400" s="184">
        <v>197798.31759650001</v>
      </c>
      <c r="DH400" s="184">
        <v>243747.80091200001</v>
      </c>
      <c r="DI400" s="184">
        <v>625104.47402800003</v>
      </c>
      <c r="DJ400" s="184">
        <v>189829.29828799999</v>
      </c>
      <c r="DK400" s="184">
        <v>275146.5368</v>
      </c>
      <c r="DL400" s="184"/>
      <c r="DM400" s="184">
        <f ca="1">SUM(OFFSET(CZ400,,1):DL400)</f>
        <v>3171677.3073494998</v>
      </c>
      <c r="DN400" s="185"/>
      <c r="DO400" s="184">
        <v>0</v>
      </c>
      <c r="DP400" s="184">
        <v>791382.39702899999</v>
      </c>
      <c r="DQ400" s="184">
        <v>260461.31499300001</v>
      </c>
      <c r="DR400" s="184">
        <v>358649.39230499999</v>
      </c>
      <c r="DS400" s="184">
        <v>30359.234240999998</v>
      </c>
      <c r="DT400" s="184">
        <v>176280.08554875001</v>
      </c>
      <c r="DU400" s="184">
        <v>72119.982000000004</v>
      </c>
      <c r="DV400" s="184">
        <v>203732.267124395</v>
      </c>
      <c r="DW400" s="184">
        <v>251060.23493936</v>
      </c>
      <c r="DX400" s="184">
        <v>643857.60824883997</v>
      </c>
      <c r="DY400" s="184">
        <v>195524.17723664001</v>
      </c>
      <c r="DZ400" s="184">
        <v>283400.93290399999</v>
      </c>
      <c r="EA400" s="184"/>
      <c r="EB400" s="184">
        <f ca="1">SUM(OFFSET(DO400,,1):EA400)</f>
        <v>3266827.6265699849</v>
      </c>
      <c r="EC400" s="185"/>
      <c r="ED400" s="184">
        <v>0</v>
      </c>
      <c r="EE400" s="184">
        <v>815123.86893987004</v>
      </c>
      <c r="EF400" s="184">
        <v>268275.15444279002</v>
      </c>
      <c r="EG400" s="184">
        <v>369408.87407414999</v>
      </c>
      <c r="EH400" s="184">
        <v>31270.011268229999</v>
      </c>
      <c r="EI400" s="184">
        <v>181568.488115213</v>
      </c>
      <c r="EJ400" s="184">
        <v>74283.581460000001</v>
      </c>
      <c r="EK400" s="184">
        <v>209844.235138127</v>
      </c>
      <c r="EL400" s="184">
        <v>258592.04198754099</v>
      </c>
      <c r="EM400" s="184">
        <v>663173.33649630495</v>
      </c>
      <c r="EN400" s="184">
        <v>201389.902553739</v>
      </c>
      <c r="EO400" s="184">
        <v>291902.96089112002</v>
      </c>
      <c r="EP400" s="184"/>
      <c r="EQ400" s="184">
        <f ca="1">SUM(OFFSET(ED400,,1):EP400)</f>
        <v>3364832.4553670855</v>
      </c>
      <c r="ER400" s="185"/>
      <c r="ES400" s="184">
        <v>0</v>
      </c>
      <c r="ET400" s="184">
        <v>839577.58500806603</v>
      </c>
      <c r="EU400" s="184">
        <v>276323.40907607402</v>
      </c>
      <c r="EV400" s="184">
        <v>380491.14029637497</v>
      </c>
      <c r="EW400" s="184">
        <v>32208.1116062769</v>
      </c>
      <c r="EX400" s="184">
        <v>187015.54275866901</v>
      </c>
      <c r="EY400" s="184">
        <v>76512.088903800002</v>
      </c>
      <c r="EZ400" s="184">
        <v>216139.562192271</v>
      </c>
      <c r="FA400" s="184">
        <v>266349.80324716697</v>
      </c>
      <c r="FB400" s="184">
        <v>683068.53659119399</v>
      </c>
      <c r="FC400" s="184">
        <v>207431.599630351</v>
      </c>
      <c r="FD400" s="184">
        <v>300660.04971785401</v>
      </c>
      <c r="FE400" s="184"/>
      <c r="FF400" s="184">
        <f ca="1">SUM(OFFSET(ES400,,1):FE400)</f>
        <v>3465777.4290280975</v>
      </c>
      <c r="FG400" s="185"/>
      <c r="FH400" s="184">
        <v>0</v>
      </c>
      <c r="FI400" s="184">
        <v>864764.91255830799</v>
      </c>
      <c r="FJ400" s="184">
        <v>284613.111348356</v>
      </c>
      <c r="FK400" s="184">
        <v>391905.87450526602</v>
      </c>
      <c r="FL400" s="184">
        <v>33174.354954465198</v>
      </c>
      <c r="FM400" s="184">
        <v>192626.009041429</v>
      </c>
      <c r="FN400" s="184">
        <v>78807.451570913996</v>
      </c>
      <c r="FO400" s="184">
        <v>222623.74905803899</v>
      </c>
      <c r="FP400" s="184">
        <v>274340.29734458198</v>
      </c>
      <c r="FQ400" s="184">
        <v>703560.59268892999</v>
      </c>
      <c r="FR400" s="184">
        <v>213654.54761926201</v>
      </c>
      <c r="FS400" s="184">
        <v>309679.85120938899</v>
      </c>
      <c r="FT400" s="184"/>
      <c r="FU400" s="184">
        <f ca="1">SUM(OFFSET(FH400,,1):FT400)</f>
        <v>3569750.7518989397</v>
      </c>
      <c r="FV400" s="185"/>
      <c r="FW400" s="184">
        <v>0</v>
      </c>
      <c r="FX400" s="184">
        <v>890707.85993505805</v>
      </c>
      <c r="FY400" s="184">
        <v>293151.50468880701</v>
      </c>
      <c r="FZ400" s="184">
        <v>403663.05074042402</v>
      </c>
      <c r="GA400" s="184">
        <v>34169.5856030992</v>
      </c>
      <c r="GB400" s="184">
        <v>198404.78931267199</v>
      </c>
      <c r="GC400" s="184">
        <v>81171.675118041399</v>
      </c>
      <c r="GD400" s="184">
        <v>229302.46152978</v>
      </c>
      <c r="GE400" s="184">
        <v>282570.50626492</v>
      </c>
      <c r="GF400" s="184">
        <v>724667.41046959895</v>
      </c>
      <c r="GG400" s="184">
        <v>220064.18404784001</v>
      </c>
      <c r="GH400" s="184">
        <v>318970.24674567097</v>
      </c>
      <c r="GI400" s="184"/>
      <c r="GJ400" s="184">
        <f ca="1">SUM(OFFSET(FW400,,1):GI400)</f>
        <v>3676843.2744559119</v>
      </c>
      <c r="GK400" s="185"/>
      <c r="GL400" s="184">
        <v>0</v>
      </c>
      <c r="GM400" s="184">
        <v>917429.09573310905</v>
      </c>
      <c r="GN400" s="184">
        <v>301946.04982947098</v>
      </c>
      <c r="GO400" s="184">
        <v>415772.94226263597</v>
      </c>
      <c r="GP400" s="184">
        <v>35194.673171192197</v>
      </c>
      <c r="GQ400" s="184">
        <v>204356.932992052</v>
      </c>
      <c r="GR400" s="184">
        <v>83606.825371582701</v>
      </c>
      <c r="GS400" s="184">
        <v>236181.535375673</v>
      </c>
      <c r="GT400" s="184">
        <v>291047.621452867</v>
      </c>
      <c r="GU400" s="184">
        <v>746407.43278368597</v>
      </c>
      <c r="GV400" s="184">
        <v>226666.109569275</v>
      </c>
      <c r="GW400" s="184">
        <v>328539.35414804099</v>
      </c>
      <c r="GX400" s="184"/>
      <c r="GY400" s="184">
        <f ca="1">SUM(OFFSET(GL400,,1):GX400)</f>
        <v>3787148.5726895849</v>
      </c>
    </row>
    <row r="401" spans="1:207" s="137" customFormat="1" ht="12" hidden="1" customHeight="1">
      <c r="A401" s="172" t="str">
        <f t="shared" ca="1" si="531"/>
        <v>#hiderow</v>
      </c>
      <c r="B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61">
        <f t="shared" si="529"/>
        <v>2904</v>
      </c>
      <c r="V401" s="186">
        <v>2904</v>
      </c>
      <c r="W401" s="133"/>
      <c r="Y401" s="133"/>
      <c r="Z401" s="133"/>
      <c r="AA401" s="183">
        <f t="shared" si="530"/>
        <v>2904</v>
      </c>
      <c r="AB401" s="183" t="s">
        <v>462</v>
      </c>
      <c r="AC401" s="184"/>
      <c r="AD401" s="184">
        <v>0</v>
      </c>
      <c r="AE401" s="184">
        <v>0</v>
      </c>
      <c r="AF401" s="184">
        <v>0</v>
      </c>
      <c r="AG401" s="184">
        <v>0</v>
      </c>
      <c r="AH401" s="184">
        <v>0</v>
      </c>
      <c r="AI401" s="184">
        <v>0</v>
      </c>
      <c r="AJ401" s="184">
        <v>0</v>
      </c>
      <c r="AK401" s="184">
        <v>0</v>
      </c>
      <c r="AL401" s="184">
        <v>0</v>
      </c>
      <c r="AM401" s="184">
        <v>0</v>
      </c>
      <c r="AN401" s="184">
        <v>0</v>
      </c>
      <c r="AO401" s="184"/>
      <c r="AP401" s="184">
        <f ca="1">SUM(OFFSET(AC401,,1):AO401)</f>
        <v>0</v>
      </c>
      <c r="AQ401" s="185"/>
      <c r="AR401" s="184">
        <v>0</v>
      </c>
      <c r="AS401" s="184">
        <v>0</v>
      </c>
      <c r="AT401" s="184">
        <v>0</v>
      </c>
      <c r="AU401" s="184">
        <v>0</v>
      </c>
      <c r="AV401" s="184">
        <v>0</v>
      </c>
      <c r="AW401" s="184">
        <v>0</v>
      </c>
      <c r="AX401" s="184">
        <v>0</v>
      </c>
      <c r="AY401" s="184">
        <v>0</v>
      </c>
      <c r="AZ401" s="184">
        <v>0</v>
      </c>
      <c r="BA401" s="184">
        <v>0</v>
      </c>
      <c r="BB401" s="184">
        <v>0</v>
      </c>
      <c r="BC401" s="184">
        <v>0</v>
      </c>
      <c r="BD401" s="184"/>
      <c r="BE401" s="184">
        <f ca="1">SUM(OFFSET(AR401,,1):BD401)</f>
        <v>0</v>
      </c>
      <c r="BF401" s="185"/>
      <c r="BG401" s="184">
        <f t="shared" ca="1" si="528"/>
        <v>0</v>
      </c>
      <c r="BH401" s="184">
        <f t="shared" ca="1" si="528"/>
        <v>0</v>
      </c>
      <c r="BI401" s="184">
        <f t="shared" ca="1" si="528"/>
        <v>0</v>
      </c>
      <c r="BJ401" s="184">
        <f t="shared" ca="1" si="528"/>
        <v>0</v>
      </c>
      <c r="BK401" s="184">
        <f t="shared" ca="1" si="528"/>
        <v>0</v>
      </c>
      <c r="BL401" s="184">
        <f t="shared" ca="1" si="528"/>
        <v>0</v>
      </c>
      <c r="BM401" s="184">
        <f t="shared" ca="1" si="528"/>
        <v>0</v>
      </c>
      <c r="BN401" s="184">
        <f t="shared" ca="1" si="528"/>
        <v>0</v>
      </c>
      <c r="BO401" s="184">
        <f t="shared" ca="1" si="528"/>
        <v>0</v>
      </c>
      <c r="BP401" s="184">
        <f t="shared" ca="1" si="528"/>
        <v>0</v>
      </c>
      <c r="BQ401" s="184">
        <f t="shared" ca="1" si="528"/>
        <v>0</v>
      </c>
      <c r="BR401" s="184">
        <f t="shared" ca="1" si="528"/>
        <v>0</v>
      </c>
      <c r="BS401" s="184"/>
      <c r="BT401" s="184">
        <f ca="1">SUM(OFFSET(BG401,,1):BS401)</f>
        <v>0</v>
      </c>
      <c r="BU401" s="185"/>
      <c r="BV401" s="184">
        <v>0</v>
      </c>
      <c r="BW401" s="184">
        <v>0</v>
      </c>
      <c r="BX401" s="184">
        <v>0</v>
      </c>
      <c r="BY401" s="184">
        <v>0</v>
      </c>
      <c r="BZ401" s="184">
        <v>0</v>
      </c>
      <c r="CA401" s="184">
        <v>0</v>
      </c>
      <c r="CB401" s="184">
        <v>0</v>
      </c>
      <c r="CC401" s="184">
        <v>0</v>
      </c>
      <c r="CD401" s="184">
        <v>0</v>
      </c>
      <c r="CE401" s="184">
        <v>0</v>
      </c>
      <c r="CF401" s="184">
        <v>0</v>
      </c>
      <c r="CG401" s="184">
        <v>0</v>
      </c>
      <c r="CH401" s="184"/>
      <c r="CI401" s="184">
        <f ca="1">SUM(OFFSET(BV401,,1):CH401)</f>
        <v>0</v>
      </c>
      <c r="CJ401" s="185"/>
      <c r="CK401" s="184">
        <v>0</v>
      </c>
      <c r="CL401" s="184">
        <v>0</v>
      </c>
      <c r="CM401" s="184">
        <v>0</v>
      </c>
      <c r="CN401" s="184">
        <v>0</v>
      </c>
      <c r="CO401" s="184">
        <v>0</v>
      </c>
      <c r="CP401" s="184">
        <v>0</v>
      </c>
      <c r="CQ401" s="184">
        <v>0</v>
      </c>
      <c r="CR401" s="184">
        <v>0</v>
      </c>
      <c r="CS401" s="184">
        <v>0</v>
      </c>
      <c r="CT401" s="184">
        <v>0</v>
      </c>
      <c r="CU401" s="184">
        <v>0</v>
      </c>
      <c r="CV401" s="184">
        <v>0</v>
      </c>
      <c r="CW401" s="184"/>
      <c r="CX401" s="184">
        <f ca="1">SUM(OFFSET(CK401,,1):CW401)</f>
        <v>0</v>
      </c>
      <c r="CY401" s="185"/>
      <c r="CZ401" s="184">
        <v>0</v>
      </c>
      <c r="DA401" s="184">
        <v>0</v>
      </c>
      <c r="DB401" s="184">
        <v>0</v>
      </c>
      <c r="DC401" s="184">
        <v>0</v>
      </c>
      <c r="DD401" s="184">
        <v>0</v>
      </c>
      <c r="DE401" s="184">
        <v>0</v>
      </c>
      <c r="DF401" s="184">
        <v>0</v>
      </c>
      <c r="DG401" s="184">
        <v>0</v>
      </c>
      <c r="DH401" s="184">
        <v>0</v>
      </c>
      <c r="DI401" s="184">
        <v>0</v>
      </c>
      <c r="DJ401" s="184">
        <v>0</v>
      </c>
      <c r="DK401" s="184">
        <v>0</v>
      </c>
      <c r="DL401" s="184"/>
      <c r="DM401" s="184">
        <f ca="1">SUM(OFFSET(CZ401,,1):DL401)</f>
        <v>0</v>
      </c>
      <c r="DN401" s="185"/>
      <c r="DO401" s="184">
        <v>0</v>
      </c>
      <c r="DP401" s="184">
        <v>0</v>
      </c>
      <c r="DQ401" s="184">
        <v>0</v>
      </c>
      <c r="DR401" s="184">
        <v>0</v>
      </c>
      <c r="DS401" s="184">
        <v>0</v>
      </c>
      <c r="DT401" s="184">
        <v>0</v>
      </c>
      <c r="DU401" s="184">
        <v>0</v>
      </c>
      <c r="DV401" s="184">
        <v>0</v>
      </c>
      <c r="DW401" s="184">
        <v>0</v>
      </c>
      <c r="DX401" s="184">
        <v>0</v>
      </c>
      <c r="DY401" s="184">
        <v>0</v>
      </c>
      <c r="DZ401" s="184">
        <v>0</v>
      </c>
      <c r="EA401" s="184"/>
      <c r="EB401" s="184">
        <f ca="1">SUM(OFFSET(DO401,,1):EA401)</f>
        <v>0</v>
      </c>
      <c r="EC401" s="185"/>
      <c r="ED401" s="184">
        <v>0</v>
      </c>
      <c r="EE401" s="184">
        <v>0</v>
      </c>
      <c r="EF401" s="184">
        <v>0</v>
      </c>
      <c r="EG401" s="184">
        <v>0</v>
      </c>
      <c r="EH401" s="184">
        <v>0</v>
      </c>
      <c r="EI401" s="184">
        <v>0</v>
      </c>
      <c r="EJ401" s="184">
        <v>0</v>
      </c>
      <c r="EK401" s="184">
        <v>0</v>
      </c>
      <c r="EL401" s="184">
        <v>0</v>
      </c>
      <c r="EM401" s="184">
        <v>0</v>
      </c>
      <c r="EN401" s="184">
        <v>0</v>
      </c>
      <c r="EO401" s="184">
        <v>0</v>
      </c>
      <c r="EP401" s="184"/>
      <c r="EQ401" s="184">
        <f ca="1">SUM(OFFSET(ED401,,1):EP401)</f>
        <v>0</v>
      </c>
      <c r="ER401" s="185"/>
      <c r="ES401" s="184">
        <v>0</v>
      </c>
      <c r="ET401" s="184">
        <v>0</v>
      </c>
      <c r="EU401" s="184">
        <v>0</v>
      </c>
      <c r="EV401" s="184">
        <v>0</v>
      </c>
      <c r="EW401" s="184">
        <v>0</v>
      </c>
      <c r="EX401" s="184">
        <v>0</v>
      </c>
      <c r="EY401" s="184">
        <v>0</v>
      </c>
      <c r="EZ401" s="184">
        <v>0</v>
      </c>
      <c r="FA401" s="184">
        <v>0</v>
      </c>
      <c r="FB401" s="184">
        <v>0</v>
      </c>
      <c r="FC401" s="184">
        <v>0</v>
      </c>
      <c r="FD401" s="184">
        <v>0</v>
      </c>
      <c r="FE401" s="184"/>
      <c r="FF401" s="184">
        <f ca="1">SUM(OFFSET(ES401,,1):FE401)</f>
        <v>0</v>
      </c>
      <c r="FG401" s="185"/>
      <c r="FH401" s="184">
        <v>0</v>
      </c>
      <c r="FI401" s="184">
        <v>0</v>
      </c>
      <c r="FJ401" s="184">
        <v>0</v>
      </c>
      <c r="FK401" s="184">
        <v>0</v>
      </c>
      <c r="FL401" s="184">
        <v>0</v>
      </c>
      <c r="FM401" s="184">
        <v>0</v>
      </c>
      <c r="FN401" s="184">
        <v>0</v>
      </c>
      <c r="FO401" s="184">
        <v>0</v>
      </c>
      <c r="FP401" s="184">
        <v>0</v>
      </c>
      <c r="FQ401" s="184">
        <v>0</v>
      </c>
      <c r="FR401" s="184">
        <v>0</v>
      </c>
      <c r="FS401" s="184">
        <v>0</v>
      </c>
      <c r="FT401" s="184"/>
      <c r="FU401" s="184">
        <f ca="1">SUM(OFFSET(FH401,,1):FT401)</f>
        <v>0</v>
      </c>
      <c r="FV401" s="185"/>
      <c r="FW401" s="184">
        <v>0</v>
      </c>
      <c r="FX401" s="184">
        <v>0</v>
      </c>
      <c r="FY401" s="184">
        <v>0</v>
      </c>
      <c r="FZ401" s="184">
        <v>0</v>
      </c>
      <c r="GA401" s="184">
        <v>0</v>
      </c>
      <c r="GB401" s="184">
        <v>0</v>
      </c>
      <c r="GC401" s="184">
        <v>0</v>
      </c>
      <c r="GD401" s="184">
        <v>0</v>
      </c>
      <c r="GE401" s="184">
        <v>0</v>
      </c>
      <c r="GF401" s="184">
        <v>0</v>
      </c>
      <c r="GG401" s="184">
        <v>0</v>
      </c>
      <c r="GH401" s="184">
        <v>0</v>
      </c>
      <c r="GI401" s="184"/>
      <c r="GJ401" s="184">
        <f ca="1">SUM(OFFSET(FW401,,1):GI401)</f>
        <v>0</v>
      </c>
      <c r="GK401" s="185"/>
      <c r="GL401" s="184">
        <v>0</v>
      </c>
      <c r="GM401" s="184">
        <v>0</v>
      </c>
      <c r="GN401" s="184">
        <v>0</v>
      </c>
      <c r="GO401" s="184">
        <v>0</v>
      </c>
      <c r="GP401" s="184">
        <v>0</v>
      </c>
      <c r="GQ401" s="184">
        <v>0</v>
      </c>
      <c r="GR401" s="184">
        <v>0</v>
      </c>
      <c r="GS401" s="184">
        <v>0</v>
      </c>
      <c r="GT401" s="184">
        <v>0</v>
      </c>
      <c r="GU401" s="184">
        <v>0</v>
      </c>
      <c r="GV401" s="184">
        <v>0</v>
      </c>
      <c r="GW401" s="184">
        <v>0</v>
      </c>
      <c r="GX401" s="184"/>
      <c r="GY401" s="184">
        <f ca="1">SUM(OFFSET(GL401,,1):GX401)</f>
        <v>0</v>
      </c>
    </row>
    <row r="402" spans="1:207" s="137" customFormat="1" ht="12" hidden="1" customHeight="1">
      <c r="A402" s="172" t="str">
        <f t="shared" ca="1" si="531"/>
        <v>#hiderow</v>
      </c>
      <c r="B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61">
        <f t="shared" si="529"/>
        <v>2905</v>
      </c>
      <c r="V402" s="186">
        <v>2905</v>
      </c>
      <c r="W402" s="133"/>
      <c r="Y402" s="133"/>
      <c r="Z402" s="133"/>
      <c r="AA402" s="183">
        <f t="shared" si="530"/>
        <v>2905</v>
      </c>
      <c r="AB402" s="183" t="s">
        <v>463</v>
      </c>
      <c r="AC402" s="184"/>
      <c r="AD402" s="184">
        <v>0</v>
      </c>
      <c r="AE402" s="184">
        <v>0</v>
      </c>
      <c r="AF402" s="184">
        <v>0</v>
      </c>
      <c r="AG402" s="184">
        <v>0</v>
      </c>
      <c r="AH402" s="184">
        <v>0</v>
      </c>
      <c r="AI402" s="184">
        <v>0</v>
      </c>
      <c r="AJ402" s="184">
        <v>0</v>
      </c>
      <c r="AK402" s="184">
        <v>0</v>
      </c>
      <c r="AL402" s="184">
        <v>0</v>
      </c>
      <c r="AM402" s="184">
        <v>0</v>
      </c>
      <c r="AN402" s="184">
        <v>0</v>
      </c>
      <c r="AO402" s="184"/>
      <c r="AP402" s="184">
        <f ca="1">SUM(OFFSET(AC402,,1):AO402)</f>
        <v>0</v>
      </c>
      <c r="AQ402" s="185"/>
      <c r="AR402" s="184">
        <v>0</v>
      </c>
      <c r="AS402" s="184">
        <v>0</v>
      </c>
      <c r="AT402" s="184">
        <v>0</v>
      </c>
      <c r="AU402" s="184">
        <v>0</v>
      </c>
      <c r="AV402" s="184">
        <v>0</v>
      </c>
      <c r="AW402" s="184">
        <v>0</v>
      </c>
      <c r="AX402" s="184">
        <v>0</v>
      </c>
      <c r="AY402" s="184">
        <v>0</v>
      </c>
      <c r="AZ402" s="184">
        <v>0</v>
      </c>
      <c r="BA402" s="184">
        <v>0</v>
      </c>
      <c r="BB402" s="184">
        <v>0</v>
      </c>
      <c r="BC402" s="184">
        <v>0</v>
      </c>
      <c r="BD402" s="184"/>
      <c r="BE402" s="184">
        <f ca="1">SUM(OFFSET(AR402,,1):BD402)</f>
        <v>0</v>
      </c>
      <c r="BF402" s="185"/>
      <c r="BG402" s="184">
        <f t="shared" ca="1" si="528"/>
        <v>0</v>
      </c>
      <c r="BH402" s="184">
        <f t="shared" ca="1" si="528"/>
        <v>0</v>
      </c>
      <c r="BI402" s="184">
        <f t="shared" ca="1" si="528"/>
        <v>0</v>
      </c>
      <c r="BJ402" s="184">
        <f t="shared" ca="1" si="528"/>
        <v>0</v>
      </c>
      <c r="BK402" s="184">
        <f t="shared" ca="1" si="528"/>
        <v>0</v>
      </c>
      <c r="BL402" s="184">
        <f t="shared" ca="1" si="528"/>
        <v>0</v>
      </c>
      <c r="BM402" s="184">
        <f t="shared" ca="1" si="528"/>
        <v>0</v>
      </c>
      <c r="BN402" s="184">
        <f t="shared" ca="1" si="528"/>
        <v>0</v>
      </c>
      <c r="BO402" s="184">
        <f t="shared" ca="1" si="528"/>
        <v>0</v>
      </c>
      <c r="BP402" s="184">
        <f t="shared" ca="1" si="528"/>
        <v>0</v>
      </c>
      <c r="BQ402" s="184">
        <f t="shared" ca="1" si="528"/>
        <v>0</v>
      </c>
      <c r="BR402" s="184">
        <f t="shared" ca="1" si="528"/>
        <v>0</v>
      </c>
      <c r="BS402" s="184"/>
      <c r="BT402" s="184">
        <f ca="1">SUM(OFFSET(BG402,,1):BS402)</f>
        <v>0</v>
      </c>
      <c r="BU402" s="185"/>
      <c r="BV402" s="184">
        <v>0</v>
      </c>
      <c r="BW402" s="184">
        <v>0</v>
      </c>
      <c r="BX402" s="184">
        <v>0</v>
      </c>
      <c r="BY402" s="184">
        <v>0</v>
      </c>
      <c r="BZ402" s="184">
        <v>0</v>
      </c>
      <c r="CA402" s="184">
        <v>0</v>
      </c>
      <c r="CB402" s="184">
        <v>0</v>
      </c>
      <c r="CC402" s="184">
        <v>0</v>
      </c>
      <c r="CD402" s="184">
        <v>0</v>
      </c>
      <c r="CE402" s="184">
        <v>0</v>
      </c>
      <c r="CF402" s="184">
        <v>0</v>
      </c>
      <c r="CG402" s="184">
        <v>0</v>
      </c>
      <c r="CH402" s="184"/>
      <c r="CI402" s="184">
        <f ca="1">SUM(OFFSET(BV402,,1):CH402)</f>
        <v>0</v>
      </c>
      <c r="CJ402" s="185"/>
      <c r="CK402" s="184">
        <v>0</v>
      </c>
      <c r="CL402" s="184">
        <v>0</v>
      </c>
      <c r="CM402" s="184">
        <v>0</v>
      </c>
      <c r="CN402" s="184">
        <v>0</v>
      </c>
      <c r="CO402" s="184">
        <v>0</v>
      </c>
      <c r="CP402" s="184">
        <v>0</v>
      </c>
      <c r="CQ402" s="184">
        <v>0</v>
      </c>
      <c r="CR402" s="184">
        <v>0</v>
      </c>
      <c r="CS402" s="184">
        <v>0</v>
      </c>
      <c r="CT402" s="184">
        <v>0</v>
      </c>
      <c r="CU402" s="184">
        <v>0</v>
      </c>
      <c r="CV402" s="184">
        <v>0</v>
      </c>
      <c r="CW402" s="184"/>
      <c r="CX402" s="184">
        <f ca="1">SUM(OFFSET(CK402,,1):CW402)</f>
        <v>0</v>
      </c>
      <c r="CY402" s="185"/>
      <c r="CZ402" s="184">
        <v>0</v>
      </c>
      <c r="DA402" s="184">
        <v>0</v>
      </c>
      <c r="DB402" s="184">
        <v>0</v>
      </c>
      <c r="DC402" s="184">
        <v>0</v>
      </c>
      <c r="DD402" s="184">
        <v>0</v>
      </c>
      <c r="DE402" s="184">
        <v>0</v>
      </c>
      <c r="DF402" s="184">
        <v>0</v>
      </c>
      <c r="DG402" s="184">
        <v>0</v>
      </c>
      <c r="DH402" s="184">
        <v>0</v>
      </c>
      <c r="DI402" s="184">
        <v>0</v>
      </c>
      <c r="DJ402" s="184">
        <v>0</v>
      </c>
      <c r="DK402" s="184">
        <v>0</v>
      </c>
      <c r="DL402" s="184"/>
      <c r="DM402" s="184">
        <f ca="1">SUM(OFFSET(CZ402,,1):DL402)</f>
        <v>0</v>
      </c>
      <c r="DN402" s="185"/>
      <c r="DO402" s="184">
        <v>0</v>
      </c>
      <c r="DP402" s="184">
        <v>0</v>
      </c>
      <c r="DQ402" s="184">
        <v>0</v>
      </c>
      <c r="DR402" s="184">
        <v>0</v>
      </c>
      <c r="DS402" s="184">
        <v>0</v>
      </c>
      <c r="DT402" s="184">
        <v>0</v>
      </c>
      <c r="DU402" s="184">
        <v>0</v>
      </c>
      <c r="DV402" s="184">
        <v>0</v>
      </c>
      <c r="DW402" s="184">
        <v>0</v>
      </c>
      <c r="DX402" s="184">
        <v>0</v>
      </c>
      <c r="DY402" s="184">
        <v>0</v>
      </c>
      <c r="DZ402" s="184">
        <v>0</v>
      </c>
      <c r="EA402" s="184"/>
      <c r="EB402" s="184">
        <f ca="1">SUM(OFFSET(DO402,,1):EA402)</f>
        <v>0</v>
      </c>
      <c r="EC402" s="185"/>
      <c r="ED402" s="184">
        <v>0</v>
      </c>
      <c r="EE402" s="184">
        <v>0</v>
      </c>
      <c r="EF402" s="184">
        <v>0</v>
      </c>
      <c r="EG402" s="184">
        <v>0</v>
      </c>
      <c r="EH402" s="184">
        <v>0</v>
      </c>
      <c r="EI402" s="184">
        <v>0</v>
      </c>
      <c r="EJ402" s="184">
        <v>0</v>
      </c>
      <c r="EK402" s="184">
        <v>0</v>
      </c>
      <c r="EL402" s="184">
        <v>0</v>
      </c>
      <c r="EM402" s="184">
        <v>0</v>
      </c>
      <c r="EN402" s="184">
        <v>0</v>
      </c>
      <c r="EO402" s="184">
        <v>0</v>
      </c>
      <c r="EP402" s="184"/>
      <c r="EQ402" s="184">
        <f ca="1">SUM(OFFSET(ED402,,1):EP402)</f>
        <v>0</v>
      </c>
      <c r="ER402" s="185"/>
      <c r="ES402" s="184">
        <v>0</v>
      </c>
      <c r="ET402" s="184">
        <v>0</v>
      </c>
      <c r="EU402" s="184">
        <v>0</v>
      </c>
      <c r="EV402" s="184">
        <v>0</v>
      </c>
      <c r="EW402" s="184">
        <v>0</v>
      </c>
      <c r="EX402" s="184">
        <v>0</v>
      </c>
      <c r="EY402" s="184">
        <v>0</v>
      </c>
      <c r="EZ402" s="184">
        <v>0</v>
      </c>
      <c r="FA402" s="184">
        <v>0</v>
      </c>
      <c r="FB402" s="184">
        <v>0</v>
      </c>
      <c r="FC402" s="184">
        <v>0</v>
      </c>
      <c r="FD402" s="184">
        <v>0</v>
      </c>
      <c r="FE402" s="184"/>
      <c r="FF402" s="184">
        <f ca="1">SUM(OFFSET(ES402,,1):FE402)</f>
        <v>0</v>
      </c>
      <c r="FG402" s="185"/>
      <c r="FH402" s="184">
        <v>0</v>
      </c>
      <c r="FI402" s="184">
        <v>0</v>
      </c>
      <c r="FJ402" s="184">
        <v>0</v>
      </c>
      <c r="FK402" s="184">
        <v>0</v>
      </c>
      <c r="FL402" s="184">
        <v>0</v>
      </c>
      <c r="FM402" s="184">
        <v>0</v>
      </c>
      <c r="FN402" s="184">
        <v>0</v>
      </c>
      <c r="FO402" s="184">
        <v>0</v>
      </c>
      <c r="FP402" s="184">
        <v>0</v>
      </c>
      <c r="FQ402" s="184">
        <v>0</v>
      </c>
      <c r="FR402" s="184">
        <v>0</v>
      </c>
      <c r="FS402" s="184">
        <v>0</v>
      </c>
      <c r="FT402" s="184"/>
      <c r="FU402" s="184">
        <f ca="1">SUM(OFFSET(FH402,,1):FT402)</f>
        <v>0</v>
      </c>
      <c r="FV402" s="185"/>
      <c r="FW402" s="184">
        <v>0</v>
      </c>
      <c r="FX402" s="184">
        <v>0</v>
      </c>
      <c r="FY402" s="184">
        <v>0</v>
      </c>
      <c r="FZ402" s="184">
        <v>0</v>
      </c>
      <c r="GA402" s="184">
        <v>0</v>
      </c>
      <c r="GB402" s="184">
        <v>0</v>
      </c>
      <c r="GC402" s="184">
        <v>0</v>
      </c>
      <c r="GD402" s="184">
        <v>0</v>
      </c>
      <c r="GE402" s="184">
        <v>0</v>
      </c>
      <c r="GF402" s="184">
        <v>0</v>
      </c>
      <c r="GG402" s="184">
        <v>0</v>
      </c>
      <c r="GH402" s="184">
        <v>0</v>
      </c>
      <c r="GI402" s="184"/>
      <c r="GJ402" s="184">
        <f ca="1">SUM(OFFSET(FW402,,1):GI402)</f>
        <v>0</v>
      </c>
      <c r="GK402" s="185"/>
      <c r="GL402" s="184">
        <v>0</v>
      </c>
      <c r="GM402" s="184">
        <v>0</v>
      </c>
      <c r="GN402" s="184">
        <v>0</v>
      </c>
      <c r="GO402" s="184">
        <v>0</v>
      </c>
      <c r="GP402" s="184">
        <v>0</v>
      </c>
      <c r="GQ402" s="184">
        <v>0</v>
      </c>
      <c r="GR402" s="184">
        <v>0</v>
      </c>
      <c r="GS402" s="184">
        <v>0</v>
      </c>
      <c r="GT402" s="184">
        <v>0</v>
      </c>
      <c r="GU402" s="184">
        <v>0</v>
      </c>
      <c r="GV402" s="184">
        <v>0</v>
      </c>
      <c r="GW402" s="184">
        <v>0</v>
      </c>
      <c r="GX402" s="184"/>
      <c r="GY402" s="184">
        <f ca="1">SUM(OFFSET(GL402,,1):GX402)</f>
        <v>0</v>
      </c>
    </row>
    <row r="403" spans="1:207" s="137" customFormat="1" ht="12" hidden="1" customHeight="1">
      <c r="A403" s="172" t="str">
        <f t="shared" ca="1" si="531"/>
        <v>#hiderow</v>
      </c>
      <c r="B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61">
        <f t="shared" si="529"/>
        <v>2908</v>
      </c>
      <c r="V403" s="186">
        <v>2908</v>
      </c>
      <c r="W403" s="133"/>
      <c r="Y403" s="133"/>
      <c r="Z403" s="133"/>
      <c r="AA403" s="183">
        <f t="shared" si="530"/>
        <v>2908</v>
      </c>
      <c r="AB403" s="183" t="s">
        <v>464</v>
      </c>
      <c r="AC403" s="184"/>
      <c r="AD403" s="184">
        <v>0</v>
      </c>
      <c r="AE403" s="184">
        <v>0</v>
      </c>
      <c r="AF403" s="184">
        <v>0</v>
      </c>
      <c r="AG403" s="184">
        <v>0</v>
      </c>
      <c r="AH403" s="184">
        <v>0</v>
      </c>
      <c r="AI403" s="184">
        <v>0</v>
      </c>
      <c r="AJ403" s="184">
        <v>0</v>
      </c>
      <c r="AK403" s="184">
        <v>0</v>
      </c>
      <c r="AL403" s="184">
        <v>0</v>
      </c>
      <c r="AM403" s="184">
        <v>0</v>
      </c>
      <c r="AN403" s="184">
        <v>0</v>
      </c>
      <c r="AO403" s="184"/>
      <c r="AP403" s="184">
        <f ca="1">SUM(OFFSET(AC403,,1):AO403)</f>
        <v>0</v>
      </c>
      <c r="AQ403" s="185"/>
      <c r="AR403" s="184">
        <v>0</v>
      </c>
      <c r="AS403" s="184">
        <v>0</v>
      </c>
      <c r="AT403" s="184">
        <v>0</v>
      </c>
      <c r="AU403" s="184">
        <v>0</v>
      </c>
      <c r="AV403" s="184">
        <v>0</v>
      </c>
      <c r="AW403" s="184">
        <v>0</v>
      </c>
      <c r="AX403" s="184">
        <v>0</v>
      </c>
      <c r="AY403" s="184">
        <v>0</v>
      </c>
      <c r="AZ403" s="184">
        <v>0</v>
      </c>
      <c r="BA403" s="184">
        <v>0</v>
      </c>
      <c r="BB403" s="184">
        <v>0</v>
      </c>
      <c r="BC403" s="184">
        <v>0</v>
      </c>
      <c r="BD403" s="184"/>
      <c r="BE403" s="184">
        <f ca="1">SUM(OFFSET(AR403,,1):BD403)</f>
        <v>0</v>
      </c>
      <c r="BF403" s="185"/>
      <c r="BG403" s="184">
        <f t="shared" ca="1" si="528"/>
        <v>0</v>
      </c>
      <c r="BH403" s="184">
        <f t="shared" ca="1" si="528"/>
        <v>0</v>
      </c>
      <c r="BI403" s="184">
        <f t="shared" ca="1" si="528"/>
        <v>0</v>
      </c>
      <c r="BJ403" s="184">
        <f t="shared" ca="1" si="528"/>
        <v>0</v>
      </c>
      <c r="BK403" s="184">
        <f t="shared" ca="1" si="528"/>
        <v>0</v>
      </c>
      <c r="BL403" s="184">
        <f t="shared" ca="1" si="528"/>
        <v>0</v>
      </c>
      <c r="BM403" s="184">
        <f t="shared" ca="1" si="528"/>
        <v>0</v>
      </c>
      <c r="BN403" s="184">
        <f t="shared" ca="1" si="528"/>
        <v>0</v>
      </c>
      <c r="BO403" s="184">
        <f t="shared" ca="1" si="528"/>
        <v>0</v>
      </c>
      <c r="BP403" s="184">
        <f t="shared" ca="1" si="528"/>
        <v>0</v>
      </c>
      <c r="BQ403" s="184">
        <f t="shared" ca="1" si="528"/>
        <v>0</v>
      </c>
      <c r="BR403" s="184">
        <f t="shared" ca="1" si="528"/>
        <v>0</v>
      </c>
      <c r="BS403" s="184"/>
      <c r="BT403" s="184">
        <f ca="1">SUM(OFFSET(BG403,,1):BS403)</f>
        <v>0</v>
      </c>
      <c r="BU403" s="185"/>
      <c r="BV403" s="184">
        <v>0</v>
      </c>
      <c r="BW403" s="184">
        <v>0</v>
      </c>
      <c r="BX403" s="184">
        <v>0</v>
      </c>
      <c r="BY403" s="184">
        <v>0</v>
      </c>
      <c r="BZ403" s="184">
        <v>0</v>
      </c>
      <c r="CA403" s="184">
        <v>0</v>
      </c>
      <c r="CB403" s="184">
        <v>0</v>
      </c>
      <c r="CC403" s="184">
        <v>0</v>
      </c>
      <c r="CD403" s="184">
        <v>0</v>
      </c>
      <c r="CE403" s="184">
        <v>0</v>
      </c>
      <c r="CF403" s="184">
        <v>0</v>
      </c>
      <c r="CG403" s="184">
        <v>0</v>
      </c>
      <c r="CH403" s="184"/>
      <c r="CI403" s="184">
        <f ca="1">SUM(OFFSET(BV403,,1):CH403)</f>
        <v>0</v>
      </c>
      <c r="CJ403" s="185"/>
      <c r="CK403" s="184">
        <v>0</v>
      </c>
      <c r="CL403" s="184">
        <v>0</v>
      </c>
      <c r="CM403" s="184">
        <v>0</v>
      </c>
      <c r="CN403" s="184">
        <v>0</v>
      </c>
      <c r="CO403" s="184">
        <v>0</v>
      </c>
      <c r="CP403" s="184">
        <v>0</v>
      </c>
      <c r="CQ403" s="184">
        <v>0</v>
      </c>
      <c r="CR403" s="184">
        <v>0</v>
      </c>
      <c r="CS403" s="184">
        <v>0</v>
      </c>
      <c r="CT403" s="184">
        <v>0</v>
      </c>
      <c r="CU403" s="184">
        <v>0</v>
      </c>
      <c r="CV403" s="184">
        <v>0</v>
      </c>
      <c r="CW403" s="184"/>
      <c r="CX403" s="184">
        <f ca="1">SUM(OFFSET(CK403,,1):CW403)</f>
        <v>0</v>
      </c>
      <c r="CY403" s="185"/>
      <c r="CZ403" s="184">
        <v>0</v>
      </c>
      <c r="DA403" s="184">
        <v>0</v>
      </c>
      <c r="DB403" s="184">
        <v>0</v>
      </c>
      <c r="DC403" s="184">
        <v>0</v>
      </c>
      <c r="DD403" s="184">
        <v>0</v>
      </c>
      <c r="DE403" s="184">
        <v>0</v>
      </c>
      <c r="DF403" s="184">
        <v>0</v>
      </c>
      <c r="DG403" s="184">
        <v>0</v>
      </c>
      <c r="DH403" s="184">
        <v>0</v>
      </c>
      <c r="DI403" s="184">
        <v>0</v>
      </c>
      <c r="DJ403" s="184">
        <v>0</v>
      </c>
      <c r="DK403" s="184">
        <v>0</v>
      </c>
      <c r="DL403" s="184"/>
      <c r="DM403" s="184">
        <f ca="1">SUM(OFFSET(CZ403,,1):DL403)</f>
        <v>0</v>
      </c>
      <c r="DN403" s="185"/>
      <c r="DO403" s="184">
        <v>0</v>
      </c>
      <c r="DP403" s="184">
        <v>0</v>
      </c>
      <c r="DQ403" s="184">
        <v>0</v>
      </c>
      <c r="DR403" s="184">
        <v>0</v>
      </c>
      <c r="DS403" s="184">
        <v>0</v>
      </c>
      <c r="DT403" s="184">
        <v>0</v>
      </c>
      <c r="DU403" s="184">
        <v>0</v>
      </c>
      <c r="DV403" s="184">
        <v>0</v>
      </c>
      <c r="DW403" s="184">
        <v>0</v>
      </c>
      <c r="DX403" s="184">
        <v>0</v>
      </c>
      <c r="DY403" s="184">
        <v>0</v>
      </c>
      <c r="DZ403" s="184">
        <v>0</v>
      </c>
      <c r="EA403" s="184"/>
      <c r="EB403" s="184">
        <f ca="1">SUM(OFFSET(DO403,,1):EA403)</f>
        <v>0</v>
      </c>
      <c r="EC403" s="185"/>
      <c r="ED403" s="184">
        <v>0</v>
      </c>
      <c r="EE403" s="184">
        <v>0</v>
      </c>
      <c r="EF403" s="184">
        <v>0</v>
      </c>
      <c r="EG403" s="184">
        <v>0</v>
      </c>
      <c r="EH403" s="184">
        <v>0</v>
      </c>
      <c r="EI403" s="184">
        <v>0</v>
      </c>
      <c r="EJ403" s="184">
        <v>0</v>
      </c>
      <c r="EK403" s="184">
        <v>0</v>
      </c>
      <c r="EL403" s="184">
        <v>0</v>
      </c>
      <c r="EM403" s="184">
        <v>0</v>
      </c>
      <c r="EN403" s="184">
        <v>0</v>
      </c>
      <c r="EO403" s="184">
        <v>0</v>
      </c>
      <c r="EP403" s="184"/>
      <c r="EQ403" s="184">
        <f ca="1">SUM(OFFSET(ED403,,1):EP403)</f>
        <v>0</v>
      </c>
      <c r="ER403" s="185"/>
      <c r="ES403" s="184">
        <v>0</v>
      </c>
      <c r="ET403" s="184">
        <v>0</v>
      </c>
      <c r="EU403" s="184">
        <v>0</v>
      </c>
      <c r="EV403" s="184">
        <v>0</v>
      </c>
      <c r="EW403" s="184">
        <v>0</v>
      </c>
      <c r="EX403" s="184">
        <v>0</v>
      </c>
      <c r="EY403" s="184">
        <v>0</v>
      </c>
      <c r="EZ403" s="184">
        <v>0</v>
      </c>
      <c r="FA403" s="184">
        <v>0</v>
      </c>
      <c r="FB403" s="184">
        <v>0</v>
      </c>
      <c r="FC403" s="184">
        <v>0</v>
      </c>
      <c r="FD403" s="184">
        <v>0</v>
      </c>
      <c r="FE403" s="184"/>
      <c r="FF403" s="184">
        <f ca="1">SUM(OFFSET(ES403,,1):FE403)</f>
        <v>0</v>
      </c>
      <c r="FG403" s="185"/>
      <c r="FH403" s="184">
        <v>0</v>
      </c>
      <c r="FI403" s="184">
        <v>0</v>
      </c>
      <c r="FJ403" s="184">
        <v>0</v>
      </c>
      <c r="FK403" s="184">
        <v>0</v>
      </c>
      <c r="FL403" s="184">
        <v>0</v>
      </c>
      <c r="FM403" s="184">
        <v>0</v>
      </c>
      <c r="FN403" s="184">
        <v>0</v>
      </c>
      <c r="FO403" s="184">
        <v>0</v>
      </c>
      <c r="FP403" s="184">
        <v>0</v>
      </c>
      <c r="FQ403" s="184">
        <v>0</v>
      </c>
      <c r="FR403" s="184">
        <v>0</v>
      </c>
      <c r="FS403" s="184">
        <v>0</v>
      </c>
      <c r="FT403" s="184"/>
      <c r="FU403" s="184">
        <f ca="1">SUM(OFFSET(FH403,,1):FT403)</f>
        <v>0</v>
      </c>
      <c r="FV403" s="185"/>
      <c r="FW403" s="184">
        <v>0</v>
      </c>
      <c r="FX403" s="184">
        <v>0</v>
      </c>
      <c r="FY403" s="184">
        <v>0</v>
      </c>
      <c r="FZ403" s="184">
        <v>0</v>
      </c>
      <c r="GA403" s="184">
        <v>0</v>
      </c>
      <c r="GB403" s="184">
        <v>0</v>
      </c>
      <c r="GC403" s="184">
        <v>0</v>
      </c>
      <c r="GD403" s="184">
        <v>0</v>
      </c>
      <c r="GE403" s="184">
        <v>0</v>
      </c>
      <c r="GF403" s="184">
        <v>0</v>
      </c>
      <c r="GG403" s="184">
        <v>0</v>
      </c>
      <c r="GH403" s="184">
        <v>0</v>
      </c>
      <c r="GI403" s="184"/>
      <c r="GJ403" s="184">
        <f ca="1">SUM(OFFSET(FW403,,1):GI403)</f>
        <v>0</v>
      </c>
      <c r="GK403" s="185"/>
      <c r="GL403" s="184">
        <v>0</v>
      </c>
      <c r="GM403" s="184">
        <v>0</v>
      </c>
      <c r="GN403" s="184">
        <v>0</v>
      </c>
      <c r="GO403" s="184">
        <v>0</v>
      </c>
      <c r="GP403" s="184">
        <v>0</v>
      </c>
      <c r="GQ403" s="184">
        <v>0</v>
      </c>
      <c r="GR403" s="184">
        <v>0</v>
      </c>
      <c r="GS403" s="184">
        <v>0</v>
      </c>
      <c r="GT403" s="184">
        <v>0</v>
      </c>
      <c r="GU403" s="184">
        <v>0</v>
      </c>
      <c r="GV403" s="184">
        <v>0</v>
      </c>
      <c r="GW403" s="184">
        <v>0</v>
      </c>
      <c r="GX403" s="184"/>
      <c r="GY403" s="184">
        <f ca="1">SUM(OFFSET(GL403,,1):GX403)</f>
        <v>0</v>
      </c>
    </row>
    <row r="404" spans="1:207" s="137" customFormat="1" ht="12" hidden="1" customHeight="1">
      <c r="A404" s="172" t="str">
        <f t="shared" ca="1" si="531"/>
        <v>#hiderow</v>
      </c>
      <c r="B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61">
        <f t="shared" si="529"/>
        <v>2909</v>
      </c>
      <c r="V404" s="186">
        <v>2909</v>
      </c>
      <c r="W404" s="133"/>
      <c r="Y404" s="133"/>
      <c r="Z404" s="133"/>
      <c r="AA404" s="183">
        <f t="shared" si="530"/>
        <v>2909</v>
      </c>
      <c r="AB404" s="183" t="s">
        <v>465</v>
      </c>
      <c r="AC404" s="184"/>
      <c r="AD404" s="184">
        <v>0</v>
      </c>
      <c r="AE404" s="184">
        <v>0</v>
      </c>
      <c r="AF404" s="184">
        <v>0</v>
      </c>
      <c r="AG404" s="184">
        <v>0</v>
      </c>
      <c r="AH404" s="184">
        <v>0</v>
      </c>
      <c r="AI404" s="184">
        <v>0</v>
      </c>
      <c r="AJ404" s="184">
        <v>0</v>
      </c>
      <c r="AK404" s="184">
        <v>0</v>
      </c>
      <c r="AL404" s="184">
        <v>0</v>
      </c>
      <c r="AM404" s="184">
        <v>0</v>
      </c>
      <c r="AN404" s="184">
        <v>0</v>
      </c>
      <c r="AO404" s="184"/>
      <c r="AP404" s="184">
        <f ca="1">SUM(OFFSET(AC404,,1):AO404)</f>
        <v>0</v>
      </c>
      <c r="AQ404" s="185"/>
      <c r="AR404" s="184">
        <v>0</v>
      </c>
      <c r="AS404" s="184">
        <v>0</v>
      </c>
      <c r="AT404" s="184">
        <v>0</v>
      </c>
      <c r="AU404" s="184">
        <v>0</v>
      </c>
      <c r="AV404" s="184">
        <v>0</v>
      </c>
      <c r="AW404" s="184">
        <v>0</v>
      </c>
      <c r="AX404" s="184">
        <v>0</v>
      </c>
      <c r="AY404" s="184">
        <v>0</v>
      </c>
      <c r="AZ404" s="184">
        <v>0</v>
      </c>
      <c r="BA404" s="184">
        <v>0</v>
      </c>
      <c r="BB404" s="184">
        <v>0</v>
      </c>
      <c r="BC404" s="184">
        <v>0</v>
      </c>
      <c r="BD404" s="184"/>
      <c r="BE404" s="184">
        <f ca="1">SUM(OFFSET(AR404,,1):BD404)</f>
        <v>0</v>
      </c>
      <c r="BF404" s="185"/>
      <c r="BG404" s="184">
        <f t="shared" ca="1" si="528"/>
        <v>0</v>
      </c>
      <c r="BH404" s="184">
        <f t="shared" ca="1" si="528"/>
        <v>0</v>
      </c>
      <c r="BI404" s="184">
        <f t="shared" ca="1" si="528"/>
        <v>0</v>
      </c>
      <c r="BJ404" s="184">
        <f t="shared" ca="1" si="528"/>
        <v>0</v>
      </c>
      <c r="BK404" s="184">
        <f t="shared" ca="1" si="528"/>
        <v>0</v>
      </c>
      <c r="BL404" s="184">
        <f t="shared" ca="1" si="528"/>
        <v>0</v>
      </c>
      <c r="BM404" s="184">
        <f t="shared" ca="1" si="528"/>
        <v>0</v>
      </c>
      <c r="BN404" s="184">
        <f t="shared" ca="1" si="528"/>
        <v>0</v>
      </c>
      <c r="BO404" s="184">
        <f t="shared" ca="1" si="528"/>
        <v>0</v>
      </c>
      <c r="BP404" s="184">
        <f t="shared" ca="1" si="528"/>
        <v>0</v>
      </c>
      <c r="BQ404" s="184">
        <f t="shared" ca="1" si="528"/>
        <v>0</v>
      </c>
      <c r="BR404" s="184">
        <f t="shared" ca="1" si="528"/>
        <v>0</v>
      </c>
      <c r="BS404" s="184"/>
      <c r="BT404" s="184">
        <f ca="1">SUM(OFFSET(BG404,,1):BS404)</f>
        <v>0</v>
      </c>
      <c r="BU404" s="185"/>
      <c r="BV404" s="184">
        <v>0</v>
      </c>
      <c r="BW404" s="184">
        <v>0</v>
      </c>
      <c r="BX404" s="184">
        <v>0</v>
      </c>
      <c r="BY404" s="184">
        <v>0</v>
      </c>
      <c r="BZ404" s="184">
        <v>0</v>
      </c>
      <c r="CA404" s="184">
        <v>0</v>
      </c>
      <c r="CB404" s="184">
        <v>0</v>
      </c>
      <c r="CC404" s="184">
        <v>0</v>
      </c>
      <c r="CD404" s="184">
        <v>0</v>
      </c>
      <c r="CE404" s="184">
        <v>0</v>
      </c>
      <c r="CF404" s="184">
        <v>0</v>
      </c>
      <c r="CG404" s="184">
        <v>0</v>
      </c>
      <c r="CH404" s="184"/>
      <c r="CI404" s="184">
        <f ca="1">SUM(OFFSET(BV404,,1):CH404)</f>
        <v>0</v>
      </c>
      <c r="CJ404" s="185"/>
      <c r="CK404" s="184">
        <v>0</v>
      </c>
      <c r="CL404" s="184">
        <v>0</v>
      </c>
      <c r="CM404" s="184">
        <v>0</v>
      </c>
      <c r="CN404" s="184">
        <v>0</v>
      </c>
      <c r="CO404" s="184">
        <v>0</v>
      </c>
      <c r="CP404" s="184">
        <v>0</v>
      </c>
      <c r="CQ404" s="184">
        <v>0</v>
      </c>
      <c r="CR404" s="184">
        <v>0</v>
      </c>
      <c r="CS404" s="184">
        <v>0</v>
      </c>
      <c r="CT404" s="184">
        <v>0</v>
      </c>
      <c r="CU404" s="184">
        <v>0</v>
      </c>
      <c r="CV404" s="184">
        <v>0</v>
      </c>
      <c r="CW404" s="184"/>
      <c r="CX404" s="184">
        <f ca="1">SUM(OFFSET(CK404,,1):CW404)</f>
        <v>0</v>
      </c>
      <c r="CY404" s="185"/>
      <c r="CZ404" s="184">
        <v>0</v>
      </c>
      <c r="DA404" s="184">
        <v>0</v>
      </c>
      <c r="DB404" s="184">
        <v>0</v>
      </c>
      <c r="DC404" s="184">
        <v>0</v>
      </c>
      <c r="DD404" s="184">
        <v>0</v>
      </c>
      <c r="DE404" s="184">
        <v>0</v>
      </c>
      <c r="DF404" s="184">
        <v>0</v>
      </c>
      <c r="DG404" s="184">
        <v>0</v>
      </c>
      <c r="DH404" s="184">
        <v>0</v>
      </c>
      <c r="DI404" s="184">
        <v>0</v>
      </c>
      <c r="DJ404" s="184">
        <v>0</v>
      </c>
      <c r="DK404" s="184">
        <v>0</v>
      </c>
      <c r="DL404" s="184"/>
      <c r="DM404" s="184">
        <f ca="1">SUM(OFFSET(CZ404,,1):DL404)</f>
        <v>0</v>
      </c>
      <c r="DN404" s="185"/>
      <c r="DO404" s="184">
        <v>0</v>
      </c>
      <c r="DP404" s="184">
        <v>0</v>
      </c>
      <c r="DQ404" s="184">
        <v>0</v>
      </c>
      <c r="DR404" s="184">
        <v>0</v>
      </c>
      <c r="DS404" s="184">
        <v>0</v>
      </c>
      <c r="DT404" s="184">
        <v>0</v>
      </c>
      <c r="DU404" s="184">
        <v>0</v>
      </c>
      <c r="DV404" s="184">
        <v>0</v>
      </c>
      <c r="DW404" s="184">
        <v>0</v>
      </c>
      <c r="DX404" s="184">
        <v>0</v>
      </c>
      <c r="DY404" s="184">
        <v>0</v>
      </c>
      <c r="DZ404" s="184">
        <v>0</v>
      </c>
      <c r="EA404" s="184"/>
      <c r="EB404" s="184">
        <f ca="1">SUM(OFFSET(DO404,,1):EA404)</f>
        <v>0</v>
      </c>
      <c r="EC404" s="185"/>
      <c r="ED404" s="184">
        <v>0</v>
      </c>
      <c r="EE404" s="184">
        <v>0</v>
      </c>
      <c r="EF404" s="184">
        <v>0</v>
      </c>
      <c r="EG404" s="184">
        <v>0</v>
      </c>
      <c r="EH404" s="184">
        <v>0</v>
      </c>
      <c r="EI404" s="184">
        <v>0</v>
      </c>
      <c r="EJ404" s="184">
        <v>0</v>
      </c>
      <c r="EK404" s="184">
        <v>0</v>
      </c>
      <c r="EL404" s="184">
        <v>0</v>
      </c>
      <c r="EM404" s="184">
        <v>0</v>
      </c>
      <c r="EN404" s="184">
        <v>0</v>
      </c>
      <c r="EO404" s="184">
        <v>0</v>
      </c>
      <c r="EP404" s="184"/>
      <c r="EQ404" s="184">
        <f ca="1">SUM(OFFSET(ED404,,1):EP404)</f>
        <v>0</v>
      </c>
      <c r="ER404" s="185"/>
      <c r="ES404" s="184">
        <v>0</v>
      </c>
      <c r="ET404" s="184">
        <v>0</v>
      </c>
      <c r="EU404" s="184">
        <v>0</v>
      </c>
      <c r="EV404" s="184">
        <v>0</v>
      </c>
      <c r="EW404" s="184">
        <v>0</v>
      </c>
      <c r="EX404" s="184">
        <v>0</v>
      </c>
      <c r="EY404" s="184">
        <v>0</v>
      </c>
      <c r="EZ404" s="184">
        <v>0</v>
      </c>
      <c r="FA404" s="184">
        <v>0</v>
      </c>
      <c r="FB404" s="184">
        <v>0</v>
      </c>
      <c r="FC404" s="184">
        <v>0</v>
      </c>
      <c r="FD404" s="184">
        <v>0</v>
      </c>
      <c r="FE404" s="184"/>
      <c r="FF404" s="184">
        <f ca="1">SUM(OFFSET(ES404,,1):FE404)</f>
        <v>0</v>
      </c>
      <c r="FG404" s="185"/>
      <c r="FH404" s="184">
        <v>0</v>
      </c>
      <c r="FI404" s="184">
        <v>0</v>
      </c>
      <c r="FJ404" s="184">
        <v>0</v>
      </c>
      <c r="FK404" s="184">
        <v>0</v>
      </c>
      <c r="FL404" s="184">
        <v>0</v>
      </c>
      <c r="FM404" s="184">
        <v>0</v>
      </c>
      <c r="FN404" s="184">
        <v>0</v>
      </c>
      <c r="FO404" s="184">
        <v>0</v>
      </c>
      <c r="FP404" s="184">
        <v>0</v>
      </c>
      <c r="FQ404" s="184">
        <v>0</v>
      </c>
      <c r="FR404" s="184">
        <v>0</v>
      </c>
      <c r="FS404" s="184">
        <v>0</v>
      </c>
      <c r="FT404" s="184"/>
      <c r="FU404" s="184">
        <f ca="1">SUM(OFFSET(FH404,,1):FT404)</f>
        <v>0</v>
      </c>
      <c r="FV404" s="185"/>
      <c r="FW404" s="184">
        <v>0</v>
      </c>
      <c r="FX404" s="184">
        <v>0</v>
      </c>
      <c r="FY404" s="184">
        <v>0</v>
      </c>
      <c r="FZ404" s="184">
        <v>0</v>
      </c>
      <c r="GA404" s="184">
        <v>0</v>
      </c>
      <c r="GB404" s="184">
        <v>0</v>
      </c>
      <c r="GC404" s="184">
        <v>0</v>
      </c>
      <c r="GD404" s="184">
        <v>0</v>
      </c>
      <c r="GE404" s="184">
        <v>0</v>
      </c>
      <c r="GF404" s="184">
        <v>0</v>
      </c>
      <c r="GG404" s="184">
        <v>0</v>
      </c>
      <c r="GH404" s="184">
        <v>0</v>
      </c>
      <c r="GI404" s="184"/>
      <c r="GJ404" s="184">
        <f ca="1">SUM(OFFSET(FW404,,1):GI404)</f>
        <v>0</v>
      </c>
      <c r="GK404" s="185"/>
      <c r="GL404" s="184">
        <v>0</v>
      </c>
      <c r="GM404" s="184">
        <v>0</v>
      </c>
      <c r="GN404" s="184">
        <v>0</v>
      </c>
      <c r="GO404" s="184">
        <v>0</v>
      </c>
      <c r="GP404" s="184">
        <v>0</v>
      </c>
      <c r="GQ404" s="184">
        <v>0</v>
      </c>
      <c r="GR404" s="184">
        <v>0</v>
      </c>
      <c r="GS404" s="184">
        <v>0</v>
      </c>
      <c r="GT404" s="184">
        <v>0</v>
      </c>
      <c r="GU404" s="184">
        <v>0</v>
      </c>
      <c r="GV404" s="184">
        <v>0</v>
      </c>
      <c r="GW404" s="184">
        <v>0</v>
      </c>
      <c r="GX404" s="184"/>
      <c r="GY404" s="184">
        <f ca="1">SUM(OFFSET(GL404,,1):GX404)</f>
        <v>0</v>
      </c>
    </row>
    <row r="405" spans="1:207" s="137" customFormat="1" ht="12" hidden="1" customHeight="1">
      <c r="A405" s="172" t="str">
        <f t="shared" ca="1" si="531"/>
        <v>#hiderow</v>
      </c>
      <c r="B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61">
        <f t="shared" si="529"/>
        <v>2911</v>
      </c>
      <c r="V405" s="186">
        <v>2911</v>
      </c>
      <c r="W405" s="133"/>
      <c r="Y405" s="133"/>
      <c r="Z405" s="133"/>
      <c r="AA405" s="183">
        <f t="shared" si="530"/>
        <v>2911</v>
      </c>
      <c r="AB405" s="183" t="s">
        <v>466</v>
      </c>
      <c r="AC405" s="184"/>
      <c r="AD405" s="184">
        <v>0</v>
      </c>
      <c r="AE405" s="184">
        <v>0</v>
      </c>
      <c r="AF405" s="184">
        <v>0</v>
      </c>
      <c r="AG405" s="184">
        <v>0</v>
      </c>
      <c r="AH405" s="184">
        <v>0</v>
      </c>
      <c r="AI405" s="184">
        <v>0</v>
      </c>
      <c r="AJ405" s="184">
        <v>0</v>
      </c>
      <c r="AK405" s="184">
        <v>0</v>
      </c>
      <c r="AL405" s="184">
        <v>0</v>
      </c>
      <c r="AM405" s="184">
        <v>0</v>
      </c>
      <c r="AN405" s="184">
        <v>0</v>
      </c>
      <c r="AO405" s="184"/>
      <c r="AP405" s="184">
        <f ca="1">SUM(OFFSET(AC405,,1):AO405)</f>
        <v>0</v>
      </c>
      <c r="AQ405" s="185"/>
      <c r="AR405" s="184">
        <v>0</v>
      </c>
      <c r="AS405" s="184">
        <v>0</v>
      </c>
      <c r="AT405" s="184">
        <v>0</v>
      </c>
      <c r="AU405" s="184">
        <v>0</v>
      </c>
      <c r="AV405" s="184">
        <v>0</v>
      </c>
      <c r="AW405" s="184">
        <v>0</v>
      </c>
      <c r="AX405" s="184">
        <v>0</v>
      </c>
      <c r="AY405" s="184">
        <v>0</v>
      </c>
      <c r="AZ405" s="184">
        <v>0</v>
      </c>
      <c r="BA405" s="184">
        <v>0</v>
      </c>
      <c r="BB405" s="184">
        <v>0</v>
      </c>
      <c r="BC405" s="184">
        <v>0</v>
      </c>
      <c r="BD405" s="184"/>
      <c r="BE405" s="184">
        <f ca="1">SUM(OFFSET(AR405,,1):BD405)</f>
        <v>0</v>
      </c>
      <c r="BF405" s="185"/>
      <c r="BG405" s="184">
        <f t="shared" ca="1" si="528"/>
        <v>0</v>
      </c>
      <c r="BH405" s="184">
        <f t="shared" ca="1" si="528"/>
        <v>0</v>
      </c>
      <c r="BI405" s="184">
        <f t="shared" ca="1" si="528"/>
        <v>0</v>
      </c>
      <c r="BJ405" s="184">
        <f t="shared" ca="1" si="528"/>
        <v>0</v>
      </c>
      <c r="BK405" s="184">
        <f t="shared" ca="1" si="528"/>
        <v>0</v>
      </c>
      <c r="BL405" s="184">
        <f t="shared" ca="1" si="528"/>
        <v>0</v>
      </c>
      <c r="BM405" s="184">
        <f t="shared" ca="1" si="528"/>
        <v>0</v>
      </c>
      <c r="BN405" s="184">
        <f t="shared" ca="1" si="528"/>
        <v>0</v>
      </c>
      <c r="BO405" s="184">
        <f t="shared" ca="1" si="528"/>
        <v>0</v>
      </c>
      <c r="BP405" s="184">
        <f t="shared" ca="1" si="528"/>
        <v>0</v>
      </c>
      <c r="BQ405" s="184">
        <f t="shared" ca="1" si="528"/>
        <v>0</v>
      </c>
      <c r="BR405" s="184">
        <f t="shared" ca="1" si="528"/>
        <v>0</v>
      </c>
      <c r="BS405" s="184"/>
      <c r="BT405" s="184">
        <f ca="1">SUM(OFFSET(BG405,,1):BS405)</f>
        <v>0</v>
      </c>
      <c r="BU405" s="185"/>
      <c r="BV405" s="184">
        <v>0</v>
      </c>
      <c r="BW405" s="184">
        <v>0</v>
      </c>
      <c r="BX405" s="184">
        <v>0</v>
      </c>
      <c r="BY405" s="184">
        <v>0</v>
      </c>
      <c r="BZ405" s="184">
        <v>0</v>
      </c>
      <c r="CA405" s="184">
        <v>0</v>
      </c>
      <c r="CB405" s="184">
        <v>0</v>
      </c>
      <c r="CC405" s="184">
        <v>0</v>
      </c>
      <c r="CD405" s="184">
        <v>0</v>
      </c>
      <c r="CE405" s="184">
        <v>0</v>
      </c>
      <c r="CF405" s="184">
        <v>0</v>
      </c>
      <c r="CG405" s="184">
        <v>0</v>
      </c>
      <c r="CH405" s="184"/>
      <c r="CI405" s="184">
        <f ca="1">SUM(OFFSET(BV405,,1):CH405)</f>
        <v>0</v>
      </c>
      <c r="CJ405" s="185"/>
      <c r="CK405" s="184">
        <v>0</v>
      </c>
      <c r="CL405" s="184">
        <v>0</v>
      </c>
      <c r="CM405" s="184">
        <v>0</v>
      </c>
      <c r="CN405" s="184">
        <v>0</v>
      </c>
      <c r="CO405" s="184">
        <v>0</v>
      </c>
      <c r="CP405" s="184">
        <v>0</v>
      </c>
      <c r="CQ405" s="184">
        <v>0</v>
      </c>
      <c r="CR405" s="184">
        <v>0</v>
      </c>
      <c r="CS405" s="184">
        <v>0</v>
      </c>
      <c r="CT405" s="184">
        <v>0</v>
      </c>
      <c r="CU405" s="184">
        <v>0</v>
      </c>
      <c r="CV405" s="184">
        <v>0</v>
      </c>
      <c r="CW405" s="184"/>
      <c r="CX405" s="184">
        <f ca="1">SUM(OFFSET(CK405,,1):CW405)</f>
        <v>0</v>
      </c>
      <c r="CY405" s="185"/>
      <c r="CZ405" s="184">
        <v>0</v>
      </c>
      <c r="DA405" s="184">
        <v>0</v>
      </c>
      <c r="DB405" s="184">
        <v>0</v>
      </c>
      <c r="DC405" s="184">
        <v>0</v>
      </c>
      <c r="DD405" s="184">
        <v>0</v>
      </c>
      <c r="DE405" s="184">
        <v>0</v>
      </c>
      <c r="DF405" s="184">
        <v>0</v>
      </c>
      <c r="DG405" s="184">
        <v>0</v>
      </c>
      <c r="DH405" s="184">
        <v>0</v>
      </c>
      <c r="DI405" s="184">
        <v>0</v>
      </c>
      <c r="DJ405" s="184">
        <v>0</v>
      </c>
      <c r="DK405" s="184">
        <v>0</v>
      </c>
      <c r="DL405" s="184"/>
      <c r="DM405" s="184">
        <f ca="1">SUM(OFFSET(CZ405,,1):DL405)</f>
        <v>0</v>
      </c>
      <c r="DN405" s="185"/>
      <c r="DO405" s="184">
        <v>0</v>
      </c>
      <c r="DP405" s="184">
        <v>0</v>
      </c>
      <c r="DQ405" s="184">
        <v>0</v>
      </c>
      <c r="DR405" s="184">
        <v>0</v>
      </c>
      <c r="DS405" s="184">
        <v>0</v>
      </c>
      <c r="DT405" s="184">
        <v>0</v>
      </c>
      <c r="DU405" s="184">
        <v>0</v>
      </c>
      <c r="DV405" s="184">
        <v>0</v>
      </c>
      <c r="DW405" s="184">
        <v>0</v>
      </c>
      <c r="DX405" s="184">
        <v>0</v>
      </c>
      <c r="DY405" s="184">
        <v>0</v>
      </c>
      <c r="DZ405" s="184">
        <v>0</v>
      </c>
      <c r="EA405" s="184"/>
      <c r="EB405" s="184">
        <f ca="1">SUM(OFFSET(DO405,,1):EA405)</f>
        <v>0</v>
      </c>
      <c r="EC405" s="185"/>
      <c r="ED405" s="184">
        <v>0</v>
      </c>
      <c r="EE405" s="184">
        <v>0</v>
      </c>
      <c r="EF405" s="184">
        <v>0</v>
      </c>
      <c r="EG405" s="184">
        <v>0</v>
      </c>
      <c r="EH405" s="184">
        <v>0</v>
      </c>
      <c r="EI405" s="184">
        <v>0</v>
      </c>
      <c r="EJ405" s="184">
        <v>0</v>
      </c>
      <c r="EK405" s="184">
        <v>0</v>
      </c>
      <c r="EL405" s="184">
        <v>0</v>
      </c>
      <c r="EM405" s="184">
        <v>0</v>
      </c>
      <c r="EN405" s="184">
        <v>0</v>
      </c>
      <c r="EO405" s="184">
        <v>0</v>
      </c>
      <c r="EP405" s="184"/>
      <c r="EQ405" s="184">
        <f ca="1">SUM(OFFSET(ED405,,1):EP405)</f>
        <v>0</v>
      </c>
      <c r="ER405" s="185"/>
      <c r="ES405" s="184">
        <v>0</v>
      </c>
      <c r="ET405" s="184">
        <v>0</v>
      </c>
      <c r="EU405" s="184">
        <v>0</v>
      </c>
      <c r="EV405" s="184">
        <v>0</v>
      </c>
      <c r="EW405" s="184">
        <v>0</v>
      </c>
      <c r="EX405" s="184">
        <v>0</v>
      </c>
      <c r="EY405" s="184">
        <v>0</v>
      </c>
      <c r="EZ405" s="184">
        <v>0</v>
      </c>
      <c r="FA405" s="184">
        <v>0</v>
      </c>
      <c r="FB405" s="184">
        <v>0</v>
      </c>
      <c r="FC405" s="184">
        <v>0</v>
      </c>
      <c r="FD405" s="184">
        <v>0</v>
      </c>
      <c r="FE405" s="184"/>
      <c r="FF405" s="184">
        <f ca="1">SUM(OFFSET(ES405,,1):FE405)</f>
        <v>0</v>
      </c>
      <c r="FG405" s="185"/>
      <c r="FH405" s="184">
        <v>0</v>
      </c>
      <c r="FI405" s="184">
        <v>0</v>
      </c>
      <c r="FJ405" s="184">
        <v>0</v>
      </c>
      <c r="FK405" s="184">
        <v>0</v>
      </c>
      <c r="FL405" s="184">
        <v>0</v>
      </c>
      <c r="FM405" s="184">
        <v>0</v>
      </c>
      <c r="FN405" s="184">
        <v>0</v>
      </c>
      <c r="FO405" s="184">
        <v>0</v>
      </c>
      <c r="FP405" s="184">
        <v>0</v>
      </c>
      <c r="FQ405" s="184">
        <v>0</v>
      </c>
      <c r="FR405" s="184">
        <v>0</v>
      </c>
      <c r="FS405" s="184">
        <v>0</v>
      </c>
      <c r="FT405" s="184"/>
      <c r="FU405" s="184">
        <f ca="1">SUM(OFFSET(FH405,,1):FT405)</f>
        <v>0</v>
      </c>
      <c r="FV405" s="185"/>
      <c r="FW405" s="184">
        <v>0</v>
      </c>
      <c r="FX405" s="184">
        <v>0</v>
      </c>
      <c r="FY405" s="184">
        <v>0</v>
      </c>
      <c r="FZ405" s="184">
        <v>0</v>
      </c>
      <c r="GA405" s="184">
        <v>0</v>
      </c>
      <c r="GB405" s="184">
        <v>0</v>
      </c>
      <c r="GC405" s="184">
        <v>0</v>
      </c>
      <c r="GD405" s="184">
        <v>0</v>
      </c>
      <c r="GE405" s="184">
        <v>0</v>
      </c>
      <c r="GF405" s="184">
        <v>0</v>
      </c>
      <c r="GG405" s="184">
        <v>0</v>
      </c>
      <c r="GH405" s="184">
        <v>0</v>
      </c>
      <c r="GI405" s="184"/>
      <c r="GJ405" s="184">
        <f ca="1">SUM(OFFSET(FW405,,1):GI405)</f>
        <v>0</v>
      </c>
      <c r="GK405" s="185"/>
      <c r="GL405" s="184">
        <v>0</v>
      </c>
      <c r="GM405" s="184">
        <v>0</v>
      </c>
      <c r="GN405" s="184">
        <v>0</v>
      </c>
      <c r="GO405" s="184">
        <v>0</v>
      </c>
      <c r="GP405" s="184">
        <v>0</v>
      </c>
      <c r="GQ405" s="184">
        <v>0</v>
      </c>
      <c r="GR405" s="184">
        <v>0</v>
      </c>
      <c r="GS405" s="184">
        <v>0</v>
      </c>
      <c r="GT405" s="184">
        <v>0</v>
      </c>
      <c r="GU405" s="184">
        <v>0</v>
      </c>
      <c r="GV405" s="184">
        <v>0</v>
      </c>
      <c r="GW405" s="184">
        <v>0</v>
      </c>
      <c r="GX405" s="184"/>
      <c r="GY405" s="184">
        <f ca="1">SUM(OFFSET(GL405,,1):GX405)</f>
        <v>0</v>
      </c>
    </row>
    <row r="406" spans="1:207" s="137" customFormat="1" ht="12" hidden="1" customHeight="1">
      <c r="A406" s="172" t="str">
        <f t="shared" ca="1" si="531"/>
        <v>#hiderow</v>
      </c>
      <c r="B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61">
        <f t="shared" si="529"/>
        <v>2912</v>
      </c>
      <c r="V406" s="186">
        <v>2912</v>
      </c>
      <c r="W406" s="133"/>
      <c r="Y406" s="133"/>
      <c r="Z406" s="133"/>
      <c r="AA406" s="183">
        <f t="shared" si="530"/>
        <v>2912</v>
      </c>
      <c r="AB406" s="183" t="s">
        <v>467</v>
      </c>
      <c r="AC406" s="184"/>
      <c r="AD406" s="184">
        <v>0</v>
      </c>
      <c r="AE406" s="184">
        <v>0</v>
      </c>
      <c r="AF406" s="184">
        <v>0</v>
      </c>
      <c r="AG406" s="184">
        <v>0</v>
      </c>
      <c r="AH406" s="184">
        <v>0</v>
      </c>
      <c r="AI406" s="184">
        <v>0</v>
      </c>
      <c r="AJ406" s="184">
        <v>0</v>
      </c>
      <c r="AK406" s="184">
        <v>0</v>
      </c>
      <c r="AL406" s="184">
        <v>0</v>
      </c>
      <c r="AM406" s="184">
        <v>0</v>
      </c>
      <c r="AN406" s="184">
        <v>0</v>
      </c>
      <c r="AO406" s="184"/>
      <c r="AP406" s="184">
        <f ca="1">SUM(OFFSET(AC406,,1):AO406)</f>
        <v>0</v>
      </c>
      <c r="AQ406" s="185"/>
      <c r="AR406" s="184">
        <v>0</v>
      </c>
      <c r="AS406" s="184">
        <v>0</v>
      </c>
      <c r="AT406" s="184">
        <v>0</v>
      </c>
      <c r="AU406" s="184">
        <v>0</v>
      </c>
      <c r="AV406" s="184">
        <v>0</v>
      </c>
      <c r="AW406" s="184">
        <v>0</v>
      </c>
      <c r="AX406" s="184">
        <v>0</v>
      </c>
      <c r="AY406" s="184">
        <v>0</v>
      </c>
      <c r="AZ406" s="184">
        <v>0</v>
      </c>
      <c r="BA406" s="184">
        <v>0</v>
      </c>
      <c r="BB406" s="184">
        <v>0</v>
      </c>
      <c r="BC406" s="184">
        <v>0</v>
      </c>
      <c r="BD406" s="184"/>
      <c r="BE406" s="184">
        <f ca="1">SUM(OFFSET(AR406,,1):BD406)</f>
        <v>0</v>
      </c>
      <c r="BF406" s="185"/>
      <c r="BG406" s="184">
        <f t="shared" ref="BG406:BR418" ca="1" si="532">OFFSET($AC406,,COLUMN()-COLUMN($BG406))-OFFSET($AR406,,COLUMN()-COLUMN($BG406))</f>
        <v>0</v>
      </c>
      <c r="BH406" s="184">
        <f t="shared" ca="1" si="532"/>
        <v>0</v>
      </c>
      <c r="BI406" s="184">
        <f t="shared" ca="1" si="532"/>
        <v>0</v>
      </c>
      <c r="BJ406" s="184">
        <f t="shared" ca="1" si="532"/>
        <v>0</v>
      </c>
      <c r="BK406" s="184">
        <f t="shared" ca="1" si="532"/>
        <v>0</v>
      </c>
      <c r="BL406" s="184">
        <f t="shared" ca="1" si="532"/>
        <v>0</v>
      </c>
      <c r="BM406" s="184">
        <f t="shared" ca="1" si="532"/>
        <v>0</v>
      </c>
      <c r="BN406" s="184">
        <f t="shared" ca="1" si="532"/>
        <v>0</v>
      </c>
      <c r="BO406" s="184">
        <f t="shared" ca="1" si="532"/>
        <v>0</v>
      </c>
      <c r="BP406" s="184">
        <f t="shared" ca="1" si="532"/>
        <v>0</v>
      </c>
      <c r="BQ406" s="184">
        <f t="shared" ca="1" si="532"/>
        <v>0</v>
      </c>
      <c r="BR406" s="184">
        <f t="shared" ca="1" si="532"/>
        <v>0</v>
      </c>
      <c r="BS406" s="184"/>
      <c r="BT406" s="184">
        <f ca="1">SUM(OFFSET(BG406,,1):BS406)</f>
        <v>0</v>
      </c>
      <c r="BU406" s="185"/>
      <c r="BV406" s="184">
        <v>0</v>
      </c>
      <c r="BW406" s="184">
        <v>0</v>
      </c>
      <c r="BX406" s="184">
        <v>0</v>
      </c>
      <c r="BY406" s="184">
        <v>0</v>
      </c>
      <c r="BZ406" s="184">
        <v>0</v>
      </c>
      <c r="CA406" s="184">
        <v>0</v>
      </c>
      <c r="CB406" s="184">
        <v>0</v>
      </c>
      <c r="CC406" s="184">
        <v>0</v>
      </c>
      <c r="CD406" s="184">
        <v>0</v>
      </c>
      <c r="CE406" s="184">
        <v>0</v>
      </c>
      <c r="CF406" s="184">
        <v>0</v>
      </c>
      <c r="CG406" s="184">
        <v>0</v>
      </c>
      <c r="CH406" s="184"/>
      <c r="CI406" s="184">
        <f ca="1">SUM(OFFSET(BV406,,1):CH406)</f>
        <v>0</v>
      </c>
      <c r="CJ406" s="185"/>
      <c r="CK406" s="184">
        <v>0</v>
      </c>
      <c r="CL406" s="184">
        <v>0</v>
      </c>
      <c r="CM406" s="184">
        <v>0</v>
      </c>
      <c r="CN406" s="184">
        <v>0</v>
      </c>
      <c r="CO406" s="184">
        <v>0</v>
      </c>
      <c r="CP406" s="184">
        <v>0</v>
      </c>
      <c r="CQ406" s="184">
        <v>0</v>
      </c>
      <c r="CR406" s="184">
        <v>0</v>
      </c>
      <c r="CS406" s="184">
        <v>0</v>
      </c>
      <c r="CT406" s="184">
        <v>0</v>
      </c>
      <c r="CU406" s="184">
        <v>0</v>
      </c>
      <c r="CV406" s="184">
        <v>0</v>
      </c>
      <c r="CW406" s="184"/>
      <c r="CX406" s="184">
        <f ca="1">SUM(OFFSET(CK406,,1):CW406)</f>
        <v>0</v>
      </c>
      <c r="CY406" s="185"/>
      <c r="CZ406" s="184">
        <v>0</v>
      </c>
      <c r="DA406" s="184">
        <v>0</v>
      </c>
      <c r="DB406" s="184">
        <v>0</v>
      </c>
      <c r="DC406" s="184">
        <v>0</v>
      </c>
      <c r="DD406" s="184">
        <v>0</v>
      </c>
      <c r="DE406" s="184">
        <v>0</v>
      </c>
      <c r="DF406" s="184">
        <v>0</v>
      </c>
      <c r="DG406" s="184">
        <v>0</v>
      </c>
      <c r="DH406" s="184">
        <v>0</v>
      </c>
      <c r="DI406" s="184">
        <v>0</v>
      </c>
      <c r="DJ406" s="184">
        <v>0</v>
      </c>
      <c r="DK406" s="184">
        <v>0</v>
      </c>
      <c r="DL406" s="184"/>
      <c r="DM406" s="184">
        <f ca="1">SUM(OFFSET(CZ406,,1):DL406)</f>
        <v>0</v>
      </c>
      <c r="DN406" s="185"/>
      <c r="DO406" s="184">
        <v>0</v>
      </c>
      <c r="DP406" s="184">
        <v>0</v>
      </c>
      <c r="DQ406" s="184">
        <v>0</v>
      </c>
      <c r="DR406" s="184">
        <v>0</v>
      </c>
      <c r="DS406" s="184">
        <v>0</v>
      </c>
      <c r="DT406" s="184">
        <v>0</v>
      </c>
      <c r="DU406" s="184">
        <v>0</v>
      </c>
      <c r="DV406" s="184">
        <v>0</v>
      </c>
      <c r="DW406" s="184">
        <v>0</v>
      </c>
      <c r="DX406" s="184">
        <v>0</v>
      </c>
      <c r="DY406" s="184">
        <v>0</v>
      </c>
      <c r="DZ406" s="184">
        <v>0</v>
      </c>
      <c r="EA406" s="184"/>
      <c r="EB406" s="184">
        <f ca="1">SUM(OFFSET(DO406,,1):EA406)</f>
        <v>0</v>
      </c>
      <c r="EC406" s="185"/>
      <c r="ED406" s="184">
        <v>0</v>
      </c>
      <c r="EE406" s="184">
        <v>0</v>
      </c>
      <c r="EF406" s="184">
        <v>0</v>
      </c>
      <c r="EG406" s="184">
        <v>0</v>
      </c>
      <c r="EH406" s="184">
        <v>0</v>
      </c>
      <c r="EI406" s="184">
        <v>0</v>
      </c>
      <c r="EJ406" s="184">
        <v>0</v>
      </c>
      <c r="EK406" s="184">
        <v>0</v>
      </c>
      <c r="EL406" s="184">
        <v>0</v>
      </c>
      <c r="EM406" s="184">
        <v>0</v>
      </c>
      <c r="EN406" s="184">
        <v>0</v>
      </c>
      <c r="EO406" s="184">
        <v>0</v>
      </c>
      <c r="EP406" s="184"/>
      <c r="EQ406" s="184">
        <f ca="1">SUM(OFFSET(ED406,,1):EP406)</f>
        <v>0</v>
      </c>
      <c r="ER406" s="185"/>
      <c r="ES406" s="184">
        <v>0</v>
      </c>
      <c r="ET406" s="184">
        <v>0</v>
      </c>
      <c r="EU406" s="184">
        <v>0</v>
      </c>
      <c r="EV406" s="184">
        <v>0</v>
      </c>
      <c r="EW406" s="184">
        <v>0</v>
      </c>
      <c r="EX406" s="184">
        <v>0</v>
      </c>
      <c r="EY406" s="184">
        <v>0</v>
      </c>
      <c r="EZ406" s="184">
        <v>0</v>
      </c>
      <c r="FA406" s="184">
        <v>0</v>
      </c>
      <c r="FB406" s="184">
        <v>0</v>
      </c>
      <c r="FC406" s="184">
        <v>0</v>
      </c>
      <c r="FD406" s="184">
        <v>0</v>
      </c>
      <c r="FE406" s="184"/>
      <c r="FF406" s="184">
        <f ca="1">SUM(OFFSET(ES406,,1):FE406)</f>
        <v>0</v>
      </c>
      <c r="FG406" s="185"/>
      <c r="FH406" s="184">
        <v>0</v>
      </c>
      <c r="FI406" s="184">
        <v>0</v>
      </c>
      <c r="FJ406" s="184">
        <v>0</v>
      </c>
      <c r="FK406" s="184">
        <v>0</v>
      </c>
      <c r="FL406" s="184">
        <v>0</v>
      </c>
      <c r="FM406" s="184">
        <v>0</v>
      </c>
      <c r="FN406" s="184">
        <v>0</v>
      </c>
      <c r="FO406" s="184">
        <v>0</v>
      </c>
      <c r="FP406" s="184">
        <v>0</v>
      </c>
      <c r="FQ406" s="184">
        <v>0</v>
      </c>
      <c r="FR406" s="184">
        <v>0</v>
      </c>
      <c r="FS406" s="184">
        <v>0</v>
      </c>
      <c r="FT406" s="184"/>
      <c r="FU406" s="184">
        <f ca="1">SUM(OFFSET(FH406,,1):FT406)</f>
        <v>0</v>
      </c>
      <c r="FV406" s="185"/>
      <c r="FW406" s="184">
        <v>0</v>
      </c>
      <c r="FX406" s="184">
        <v>0</v>
      </c>
      <c r="FY406" s="184">
        <v>0</v>
      </c>
      <c r="FZ406" s="184">
        <v>0</v>
      </c>
      <c r="GA406" s="184">
        <v>0</v>
      </c>
      <c r="GB406" s="184">
        <v>0</v>
      </c>
      <c r="GC406" s="184">
        <v>0</v>
      </c>
      <c r="GD406" s="184">
        <v>0</v>
      </c>
      <c r="GE406" s="184">
        <v>0</v>
      </c>
      <c r="GF406" s="184">
        <v>0</v>
      </c>
      <c r="GG406" s="184">
        <v>0</v>
      </c>
      <c r="GH406" s="184">
        <v>0</v>
      </c>
      <c r="GI406" s="184"/>
      <c r="GJ406" s="184">
        <f ca="1">SUM(OFFSET(FW406,,1):GI406)</f>
        <v>0</v>
      </c>
      <c r="GK406" s="185"/>
      <c r="GL406" s="184">
        <v>0</v>
      </c>
      <c r="GM406" s="184">
        <v>0</v>
      </c>
      <c r="GN406" s="184">
        <v>0</v>
      </c>
      <c r="GO406" s="184">
        <v>0</v>
      </c>
      <c r="GP406" s="184">
        <v>0</v>
      </c>
      <c r="GQ406" s="184">
        <v>0</v>
      </c>
      <c r="GR406" s="184">
        <v>0</v>
      </c>
      <c r="GS406" s="184">
        <v>0</v>
      </c>
      <c r="GT406" s="184">
        <v>0</v>
      </c>
      <c r="GU406" s="184">
        <v>0</v>
      </c>
      <c r="GV406" s="184">
        <v>0</v>
      </c>
      <c r="GW406" s="184">
        <v>0</v>
      </c>
      <c r="GX406" s="184"/>
      <c r="GY406" s="184">
        <f ca="1">SUM(OFFSET(GL406,,1):GX406)</f>
        <v>0</v>
      </c>
    </row>
    <row r="407" spans="1:207" s="137" customFormat="1" ht="12" hidden="1" customHeight="1">
      <c r="A407" s="172" t="str">
        <f t="shared" ca="1" si="531"/>
        <v>#hiderow</v>
      </c>
      <c r="B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61">
        <f t="shared" si="529"/>
        <v>2913</v>
      </c>
      <c r="V407" s="186">
        <v>2913</v>
      </c>
      <c r="W407" s="133"/>
      <c r="Y407" s="133"/>
      <c r="Z407" s="133"/>
      <c r="AA407" s="183">
        <f t="shared" si="530"/>
        <v>2913</v>
      </c>
      <c r="AB407" s="183" t="s">
        <v>468</v>
      </c>
      <c r="AC407" s="184"/>
      <c r="AD407" s="184">
        <v>0</v>
      </c>
      <c r="AE407" s="184">
        <v>0</v>
      </c>
      <c r="AF407" s="184">
        <v>0</v>
      </c>
      <c r="AG407" s="184">
        <v>0</v>
      </c>
      <c r="AH407" s="184">
        <v>0</v>
      </c>
      <c r="AI407" s="184">
        <v>0</v>
      </c>
      <c r="AJ407" s="184">
        <v>0</v>
      </c>
      <c r="AK407" s="184">
        <v>0</v>
      </c>
      <c r="AL407" s="184">
        <v>0</v>
      </c>
      <c r="AM407" s="184">
        <v>0</v>
      </c>
      <c r="AN407" s="184">
        <v>0</v>
      </c>
      <c r="AO407" s="184"/>
      <c r="AP407" s="184">
        <f ca="1">SUM(OFFSET(AC407,,1):AO407)</f>
        <v>0</v>
      </c>
      <c r="AQ407" s="185"/>
      <c r="AR407" s="184">
        <v>0</v>
      </c>
      <c r="AS407" s="184">
        <v>0</v>
      </c>
      <c r="AT407" s="184">
        <v>0</v>
      </c>
      <c r="AU407" s="184">
        <v>0</v>
      </c>
      <c r="AV407" s="184">
        <v>0</v>
      </c>
      <c r="AW407" s="184">
        <v>0</v>
      </c>
      <c r="AX407" s="184">
        <v>0</v>
      </c>
      <c r="AY407" s="184">
        <v>0</v>
      </c>
      <c r="AZ407" s="184">
        <v>0</v>
      </c>
      <c r="BA407" s="184">
        <v>0</v>
      </c>
      <c r="BB407" s="184">
        <v>0</v>
      </c>
      <c r="BC407" s="184">
        <v>0</v>
      </c>
      <c r="BD407" s="184"/>
      <c r="BE407" s="184">
        <f ca="1">SUM(OFFSET(AR407,,1):BD407)</f>
        <v>0</v>
      </c>
      <c r="BF407" s="185"/>
      <c r="BG407" s="184">
        <f t="shared" ca="1" si="532"/>
        <v>0</v>
      </c>
      <c r="BH407" s="184">
        <f t="shared" ca="1" si="532"/>
        <v>0</v>
      </c>
      <c r="BI407" s="184">
        <f t="shared" ca="1" si="532"/>
        <v>0</v>
      </c>
      <c r="BJ407" s="184">
        <f t="shared" ca="1" si="532"/>
        <v>0</v>
      </c>
      <c r="BK407" s="184">
        <f t="shared" ca="1" si="532"/>
        <v>0</v>
      </c>
      <c r="BL407" s="184">
        <f t="shared" ca="1" si="532"/>
        <v>0</v>
      </c>
      <c r="BM407" s="184">
        <f t="shared" ca="1" si="532"/>
        <v>0</v>
      </c>
      <c r="BN407" s="184">
        <f t="shared" ca="1" si="532"/>
        <v>0</v>
      </c>
      <c r="BO407" s="184">
        <f t="shared" ca="1" si="532"/>
        <v>0</v>
      </c>
      <c r="BP407" s="184">
        <f t="shared" ca="1" si="532"/>
        <v>0</v>
      </c>
      <c r="BQ407" s="184">
        <f t="shared" ca="1" si="532"/>
        <v>0</v>
      </c>
      <c r="BR407" s="184">
        <f t="shared" ca="1" si="532"/>
        <v>0</v>
      </c>
      <c r="BS407" s="184"/>
      <c r="BT407" s="184">
        <f ca="1">SUM(OFFSET(BG407,,1):BS407)</f>
        <v>0</v>
      </c>
      <c r="BU407" s="185"/>
      <c r="BV407" s="184">
        <v>0</v>
      </c>
      <c r="BW407" s="184">
        <v>0</v>
      </c>
      <c r="BX407" s="184">
        <v>0</v>
      </c>
      <c r="BY407" s="184">
        <v>0</v>
      </c>
      <c r="BZ407" s="184">
        <v>0</v>
      </c>
      <c r="CA407" s="184">
        <v>0</v>
      </c>
      <c r="CB407" s="184">
        <v>0</v>
      </c>
      <c r="CC407" s="184">
        <v>0</v>
      </c>
      <c r="CD407" s="184">
        <v>0</v>
      </c>
      <c r="CE407" s="184">
        <v>0</v>
      </c>
      <c r="CF407" s="184">
        <v>0</v>
      </c>
      <c r="CG407" s="184">
        <v>0</v>
      </c>
      <c r="CH407" s="184"/>
      <c r="CI407" s="184">
        <f ca="1">SUM(OFFSET(BV407,,1):CH407)</f>
        <v>0</v>
      </c>
      <c r="CJ407" s="185"/>
      <c r="CK407" s="184">
        <v>0</v>
      </c>
      <c r="CL407" s="184">
        <v>0</v>
      </c>
      <c r="CM407" s="184">
        <v>0</v>
      </c>
      <c r="CN407" s="184">
        <v>0</v>
      </c>
      <c r="CO407" s="184">
        <v>0</v>
      </c>
      <c r="CP407" s="184">
        <v>0</v>
      </c>
      <c r="CQ407" s="184">
        <v>0</v>
      </c>
      <c r="CR407" s="184">
        <v>0</v>
      </c>
      <c r="CS407" s="184">
        <v>0</v>
      </c>
      <c r="CT407" s="184">
        <v>0</v>
      </c>
      <c r="CU407" s="184">
        <v>0</v>
      </c>
      <c r="CV407" s="184">
        <v>0</v>
      </c>
      <c r="CW407" s="184"/>
      <c r="CX407" s="184">
        <f ca="1">SUM(OFFSET(CK407,,1):CW407)</f>
        <v>0</v>
      </c>
      <c r="CY407" s="185"/>
      <c r="CZ407" s="184">
        <v>0</v>
      </c>
      <c r="DA407" s="184">
        <v>0</v>
      </c>
      <c r="DB407" s="184">
        <v>0</v>
      </c>
      <c r="DC407" s="184">
        <v>0</v>
      </c>
      <c r="DD407" s="184">
        <v>0</v>
      </c>
      <c r="DE407" s="184">
        <v>0</v>
      </c>
      <c r="DF407" s="184">
        <v>0</v>
      </c>
      <c r="DG407" s="184">
        <v>0</v>
      </c>
      <c r="DH407" s="184">
        <v>0</v>
      </c>
      <c r="DI407" s="184">
        <v>0</v>
      </c>
      <c r="DJ407" s="184">
        <v>0</v>
      </c>
      <c r="DK407" s="184">
        <v>0</v>
      </c>
      <c r="DL407" s="184"/>
      <c r="DM407" s="184">
        <f ca="1">SUM(OFFSET(CZ407,,1):DL407)</f>
        <v>0</v>
      </c>
      <c r="DN407" s="185"/>
      <c r="DO407" s="184">
        <v>0</v>
      </c>
      <c r="DP407" s="184">
        <v>0</v>
      </c>
      <c r="DQ407" s="184">
        <v>0</v>
      </c>
      <c r="DR407" s="184">
        <v>0</v>
      </c>
      <c r="DS407" s="184">
        <v>0</v>
      </c>
      <c r="DT407" s="184">
        <v>0</v>
      </c>
      <c r="DU407" s="184">
        <v>0</v>
      </c>
      <c r="DV407" s="184">
        <v>0</v>
      </c>
      <c r="DW407" s="184">
        <v>0</v>
      </c>
      <c r="DX407" s="184">
        <v>0</v>
      </c>
      <c r="DY407" s="184">
        <v>0</v>
      </c>
      <c r="DZ407" s="184">
        <v>0</v>
      </c>
      <c r="EA407" s="184"/>
      <c r="EB407" s="184">
        <f ca="1">SUM(OFFSET(DO407,,1):EA407)</f>
        <v>0</v>
      </c>
      <c r="EC407" s="185"/>
      <c r="ED407" s="184">
        <v>0</v>
      </c>
      <c r="EE407" s="184">
        <v>0</v>
      </c>
      <c r="EF407" s="184">
        <v>0</v>
      </c>
      <c r="EG407" s="184">
        <v>0</v>
      </c>
      <c r="EH407" s="184">
        <v>0</v>
      </c>
      <c r="EI407" s="184">
        <v>0</v>
      </c>
      <c r="EJ407" s="184">
        <v>0</v>
      </c>
      <c r="EK407" s="184">
        <v>0</v>
      </c>
      <c r="EL407" s="184">
        <v>0</v>
      </c>
      <c r="EM407" s="184">
        <v>0</v>
      </c>
      <c r="EN407" s="184">
        <v>0</v>
      </c>
      <c r="EO407" s="184">
        <v>0</v>
      </c>
      <c r="EP407" s="184"/>
      <c r="EQ407" s="184">
        <f ca="1">SUM(OFFSET(ED407,,1):EP407)</f>
        <v>0</v>
      </c>
      <c r="ER407" s="185"/>
      <c r="ES407" s="184">
        <v>0</v>
      </c>
      <c r="ET407" s="184">
        <v>0</v>
      </c>
      <c r="EU407" s="184">
        <v>0</v>
      </c>
      <c r="EV407" s="184">
        <v>0</v>
      </c>
      <c r="EW407" s="184">
        <v>0</v>
      </c>
      <c r="EX407" s="184">
        <v>0</v>
      </c>
      <c r="EY407" s="184">
        <v>0</v>
      </c>
      <c r="EZ407" s="184">
        <v>0</v>
      </c>
      <c r="FA407" s="184">
        <v>0</v>
      </c>
      <c r="FB407" s="184">
        <v>0</v>
      </c>
      <c r="FC407" s="184">
        <v>0</v>
      </c>
      <c r="FD407" s="184">
        <v>0</v>
      </c>
      <c r="FE407" s="184"/>
      <c r="FF407" s="184">
        <f ca="1">SUM(OFFSET(ES407,,1):FE407)</f>
        <v>0</v>
      </c>
      <c r="FG407" s="185"/>
      <c r="FH407" s="184">
        <v>0</v>
      </c>
      <c r="FI407" s="184">
        <v>0</v>
      </c>
      <c r="FJ407" s="184">
        <v>0</v>
      </c>
      <c r="FK407" s="184">
        <v>0</v>
      </c>
      <c r="FL407" s="184">
        <v>0</v>
      </c>
      <c r="FM407" s="184">
        <v>0</v>
      </c>
      <c r="FN407" s="184">
        <v>0</v>
      </c>
      <c r="FO407" s="184">
        <v>0</v>
      </c>
      <c r="FP407" s="184">
        <v>0</v>
      </c>
      <c r="FQ407" s="184">
        <v>0</v>
      </c>
      <c r="FR407" s="184">
        <v>0</v>
      </c>
      <c r="FS407" s="184">
        <v>0</v>
      </c>
      <c r="FT407" s="184"/>
      <c r="FU407" s="184">
        <f ca="1">SUM(OFFSET(FH407,,1):FT407)</f>
        <v>0</v>
      </c>
      <c r="FV407" s="185"/>
      <c r="FW407" s="184">
        <v>0</v>
      </c>
      <c r="FX407" s="184">
        <v>0</v>
      </c>
      <c r="FY407" s="184">
        <v>0</v>
      </c>
      <c r="FZ407" s="184">
        <v>0</v>
      </c>
      <c r="GA407" s="184">
        <v>0</v>
      </c>
      <c r="GB407" s="184">
        <v>0</v>
      </c>
      <c r="GC407" s="184">
        <v>0</v>
      </c>
      <c r="GD407" s="184">
        <v>0</v>
      </c>
      <c r="GE407" s="184">
        <v>0</v>
      </c>
      <c r="GF407" s="184">
        <v>0</v>
      </c>
      <c r="GG407" s="184">
        <v>0</v>
      </c>
      <c r="GH407" s="184">
        <v>0</v>
      </c>
      <c r="GI407" s="184"/>
      <c r="GJ407" s="184">
        <f ca="1">SUM(OFFSET(FW407,,1):GI407)</f>
        <v>0</v>
      </c>
      <c r="GK407" s="185"/>
      <c r="GL407" s="184">
        <v>0</v>
      </c>
      <c r="GM407" s="184">
        <v>0</v>
      </c>
      <c r="GN407" s="184">
        <v>0</v>
      </c>
      <c r="GO407" s="184">
        <v>0</v>
      </c>
      <c r="GP407" s="184">
        <v>0</v>
      </c>
      <c r="GQ407" s="184">
        <v>0</v>
      </c>
      <c r="GR407" s="184">
        <v>0</v>
      </c>
      <c r="GS407" s="184">
        <v>0</v>
      </c>
      <c r="GT407" s="184">
        <v>0</v>
      </c>
      <c r="GU407" s="184">
        <v>0</v>
      </c>
      <c r="GV407" s="184">
        <v>0</v>
      </c>
      <c r="GW407" s="184">
        <v>0</v>
      </c>
      <c r="GX407" s="184"/>
      <c r="GY407" s="184">
        <f ca="1">SUM(OFFSET(GL407,,1):GX407)</f>
        <v>0</v>
      </c>
    </row>
    <row r="408" spans="1:207" s="137" customFormat="1" ht="12" hidden="1" customHeight="1">
      <c r="A408" s="172" t="str">
        <f t="shared" ca="1" si="531"/>
        <v>#hiderow</v>
      </c>
      <c r="B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61">
        <f t="shared" si="529"/>
        <v>2914</v>
      </c>
      <c r="V408" s="186">
        <v>2914</v>
      </c>
      <c r="W408" s="133"/>
      <c r="Y408" s="133"/>
      <c r="Z408" s="133"/>
      <c r="AA408" s="183">
        <f t="shared" si="530"/>
        <v>2914</v>
      </c>
      <c r="AB408" s="183" t="s">
        <v>469</v>
      </c>
      <c r="AC408" s="184"/>
      <c r="AD408" s="184">
        <v>0</v>
      </c>
      <c r="AE408" s="184">
        <v>0</v>
      </c>
      <c r="AF408" s="184">
        <v>0</v>
      </c>
      <c r="AG408" s="184">
        <v>0</v>
      </c>
      <c r="AH408" s="184">
        <v>0</v>
      </c>
      <c r="AI408" s="184">
        <v>0</v>
      </c>
      <c r="AJ408" s="184">
        <v>0</v>
      </c>
      <c r="AK408" s="184">
        <v>0</v>
      </c>
      <c r="AL408" s="184">
        <v>0</v>
      </c>
      <c r="AM408" s="184">
        <v>0</v>
      </c>
      <c r="AN408" s="184">
        <v>0</v>
      </c>
      <c r="AO408" s="184"/>
      <c r="AP408" s="184">
        <f ca="1">SUM(OFFSET(AC408,,1):AO408)</f>
        <v>0</v>
      </c>
      <c r="AQ408" s="185"/>
      <c r="AR408" s="184">
        <v>0</v>
      </c>
      <c r="AS408" s="184">
        <v>0</v>
      </c>
      <c r="AT408" s="184">
        <v>0</v>
      </c>
      <c r="AU408" s="184">
        <v>0</v>
      </c>
      <c r="AV408" s="184">
        <v>0</v>
      </c>
      <c r="AW408" s="184">
        <v>0</v>
      </c>
      <c r="AX408" s="184">
        <v>0</v>
      </c>
      <c r="AY408" s="184">
        <v>0</v>
      </c>
      <c r="AZ408" s="184">
        <v>0</v>
      </c>
      <c r="BA408" s="184">
        <v>0</v>
      </c>
      <c r="BB408" s="184">
        <v>0</v>
      </c>
      <c r="BC408" s="184">
        <v>0</v>
      </c>
      <c r="BD408" s="184"/>
      <c r="BE408" s="184">
        <f ca="1">SUM(OFFSET(AR408,,1):BD408)</f>
        <v>0</v>
      </c>
      <c r="BF408" s="185"/>
      <c r="BG408" s="184">
        <f t="shared" ca="1" si="532"/>
        <v>0</v>
      </c>
      <c r="BH408" s="184">
        <f t="shared" ca="1" si="532"/>
        <v>0</v>
      </c>
      <c r="BI408" s="184">
        <f t="shared" ca="1" si="532"/>
        <v>0</v>
      </c>
      <c r="BJ408" s="184">
        <f t="shared" ca="1" si="532"/>
        <v>0</v>
      </c>
      <c r="BK408" s="184">
        <f t="shared" ca="1" si="532"/>
        <v>0</v>
      </c>
      <c r="BL408" s="184">
        <f t="shared" ca="1" si="532"/>
        <v>0</v>
      </c>
      <c r="BM408" s="184">
        <f t="shared" ca="1" si="532"/>
        <v>0</v>
      </c>
      <c r="BN408" s="184">
        <f t="shared" ca="1" si="532"/>
        <v>0</v>
      </c>
      <c r="BO408" s="184">
        <f t="shared" ca="1" si="532"/>
        <v>0</v>
      </c>
      <c r="BP408" s="184">
        <f t="shared" ca="1" si="532"/>
        <v>0</v>
      </c>
      <c r="BQ408" s="184">
        <f t="shared" ca="1" si="532"/>
        <v>0</v>
      </c>
      <c r="BR408" s="184">
        <f t="shared" ca="1" si="532"/>
        <v>0</v>
      </c>
      <c r="BS408" s="184"/>
      <c r="BT408" s="184">
        <f ca="1">SUM(OFFSET(BG408,,1):BS408)</f>
        <v>0</v>
      </c>
      <c r="BU408" s="185"/>
      <c r="BV408" s="184">
        <v>0</v>
      </c>
      <c r="BW408" s="184">
        <v>0</v>
      </c>
      <c r="BX408" s="184">
        <v>0</v>
      </c>
      <c r="BY408" s="184">
        <v>0</v>
      </c>
      <c r="BZ408" s="184">
        <v>0</v>
      </c>
      <c r="CA408" s="184">
        <v>0</v>
      </c>
      <c r="CB408" s="184">
        <v>0</v>
      </c>
      <c r="CC408" s="184">
        <v>0</v>
      </c>
      <c r="CD408" s="184">
        <v>0</v>
      </c>
      <c r="CE408" s="184">
        <v>0</v>
      </c>
      <c r="CF408" s="184">
        <v>0</v>
      </c>
      <c r="CG408" s="184">
        <v>0</v>
      </c>
      <c r="CH408" s="184"/>
      <c r="CI408" s="184">
        <f ca="1">SUM(OFFSET(BV408,,1):CH408)</f>
        <v>0</v>
      </c>
      <c r="CJ408" s="185"/>
      <c r="CK408" s="184">
        <v>0</v>
      </c>
      <c r="CL408" s="184">
        <v>0</v>
      </c>
      <c r="CM408" s="184">
        <v>0</v>
      </c>
      <c r="CN408" s="184">
        <v>0</v>
      </c>
      <c r="CO408" s="184">
        <v>0</v>
      </c>
      <c r="CP408" s="184">
        <v>0</v>
      </c>
      <c r="CQ408" s="184">
        <v>0</v>
      </c>
      <c r="CR408" s="184">
        <v>0</v>
      </c>
      <c r="CS408" s="184">
        <v>0</v>
      </c>
      <c r="CT408" s="184">
        <v>0</v>
      </c>
      <c r="CU408" s="184">
        <v>0</v>
      </c>
      <c r="CV408" s="184">
        <v>0</v>
      </c>
      <c r="CW408" s="184"/>
      <c r="CX408" s="184">
        <f ca="1">SUM(OFFSET(CK408,,1):CW408)</f>
        <v>0</v>
      </c>
      <c r="CY408" s="185"/>
      <c r="CZ408" s="184">
        <v>0</v>
      </c>
      <c r="DA408" s="184">
        <v>0</v>
      </c>
      <c r="DB408" s="184">
        <v>0</v>
      </c>
      <c r="DC408" s="184">
        <v>0</v>
      </c>
      <c r="DD408" s="184">
        <v>0</v>
      </c>
      <c r="DE408" s="184">
        <v>0</v>
      </c>
      <c r="DF408" s="184">
        <v>0</v>
      </c>
      <c r="DG408" s="184">
        <v>0</v>
      </c>
      <c r="DH408" s="184">
        <v>0</v>
      </c>
      <c r="DI408" s="184">
        <v>0</v>
      </c>
      <c r="DJ408" s="184">
        <v>0</v>
      </c>
      <c r="DK408" s="184">
        <v>0</v>
      </c>
      <c r="DL408" s="184"/>
      <c r="DM408" s="184">
        <f ca="1">SUM(OFFSET(CZ408,,1):DL408)</f>
        <v>0</v>
      </c>
      <c r="DN408" s="185"/>
      <c r="DO408" s="184">
        <v>0</v>
      </c>
      <c r="DP408" s="184">
        <v>0</v>
      </c>
      <c r="DQ408" s="184">
        <v>0</v>
      </c>
      <c r="DR408" s="184">
        <v>0</v>
      </c>
      <c r="DS408" s="184">
        <v>0</v>
      </c>
      <c r="DT408" s="184">
        <v>0</v>
      </c>
      <c r="DU408" s="184">
        <v>0</v>
      </c>
      <c r="DV408" s="184">
        <v>0</v>
      </c>
      <c r="DW408" s="184">
        <v>0</v>
      </c>
      <c r="DX408" s="184">
        <v>0</v>
      </c>
      <c r="DY408" s="184">
        <v>0</v>
      </c>
      <c r="DZ408" s="184">
        <v>0</v>
      </c>
      <c r="EA408" s="184"/>
      <c r="EB408" s="184">
        <f ca="1">SUM(OFFSET(DO408,,1):EA408)</f>
        <v>0</v>
      </c>
      <c r="EC408" s="185"/>
      <c r="ED408" s="184">
        <v>0</v>
      </c>
      <c r="EE408" s="184">
        <v>0</v>
      </c>
      <c r="EF408" s="184">
        <v>0</v>
      </c>
      <c r="EG408" s="184">
        <v>0</v>
      </c>
      <c r="EH408" s="184">
        <v>0</v>
      </c>
      <c r="EI408" s="184">
        <v>0</v>
      </c>
      <c r="EJ408" s="184">
        <v>0</v>
      </c>
      <c r="EK408" s="184">
        <v>0</v>
      </c>
      <c r="EL408" s="184">
        <v>0</v>
      </c>
      <c r="EM408" s="184">
        <v>0</v>
      </c>
      <c r="EN408" s="184">
        <v>0</v>
      </c>
      <c r="EO408" s="184">
        <v>0</v>
      </c>
      <c r="EP408" s="184"/>
      <c r="EQ408" s="184">
        <f ca="1">SUM(OFFSET(ED408,,1):EP408)</f>
        <v>0</v>
      </c>
      <c r="ER408" s="185"/>
      <c r="ES408" s="184">
        <v>0</v>
      </c>
      <c r="ET408" s="184">
        <v>0</v>
      </c>
      <c r="EU408" s="184">
        <v>0</v>
      </c>
      <c r="EV408" s="184">
        <v>0</v>
      </c>
      <c r="EW408" s="184">
        <v>0</v>
      </c>
      <c r="EX408" s="184">
        <v>0</v>
      </c>
      <c r="EY408" s="184">
        <v>0</v>
      </c>
      <c r="EZ408" s="184">
        <v>0</v>
      </c>
      <c r="FA408" s="184">
        <v>0</v>
      </c>
      <c r="FB408" s="184">
        <v>0</v>
      </c>
      <c r="FC408" s="184">
        <v>0</v>
      </c>
      <c r="FD408" s="184">
        <v>0</v>
      </c>
      <c r="FE408" s="184"/>
      <c r="FF408" s="184">
        <f ca="1">SUM(OFFSET(ES408,,1):FE408)</f>
        <v>0</v>
      </c>
      <c r="FG408" s="185"/>
      <c r="FH408" s="184">
        <v>0</v>
      </c>
      <c r="FI408" s="184">
        <v>0</v>
      </c>
      <c r="FJ408" s="184">
        <v>0</v>
      </c>
      <c r="FK408" s="184">
        <v>0</v>
      </c>
      <c r="FL408" s="184">
        <v>0</v>
      </c>
      <c r="FM408" s="184">
        <v>0</v>
      </c>
      <c r="FN408" s="184">
        <v>0</v>
      </c>
      <c r="FO408" s="184">
        <v>0</v>
      </c>
      <c r="FP408" s="184">
        <v>0</v>
      </c>
      <c r="FQ408" s="184">
        <v>0</v>
      </c>
      <c r="FR408" s="184">
        <v>0</v>
      </c>
      <c r="FS408" s="184">
        <v>0</v>
      </c>
      <c r="FT408" s="184"/>
      <c r="FU408" s="184">
        <f ca="1">SUM(OFFSET(FH408,,1):FT408)</f>
        <v>0</v>
      </c>
      <c r="FV408" s="185"/>
      <c r="FW408" s="184">
        <v>0</v>
      </c>
      <c r="FX408" s="184">
        <v>0</v>
      </c>
      <c r="FY408" s="184">
        <v>0</v>
      </c>
      <c r="FZ408" s="184">
        <v>0</v>
      </c>
      <c r="GA408" s="184">
        <v>0</v>
      </c>
      <c r="GB408" s="184">
        <v>0</v>
      </c>
      <c r="GC408" s="184">
        <v>0</v>
      </c>
      <c r="GD408" s="184">
        <v>0</v>
      </c>
      <c r="GE408" s="184">
        <v>0</v>
      </c>
      <c r="GF408" s="184">
        <v>0</v>
      </c>
      <c r="GG408" s="184">
        <v>0</v>
      </c>
      <c r="GH408" s="184">
        <v>0</v>
      </c>
      <c r="GI408" s="184"/>
      <c r="GJ408" s="184">
        <f ca="1">SUM(OFFSET(FW408,,1):GI408)</f>
        <v>0</v>
      </c>
      <c r="GK408" s="185"/>
      <c r="GL408" s="184">
        <v>0</v>
      </c>
      <c r="GM408" s="184">
        <v>0</v>
      </c>
      <c r="GN408" s="184">
        <v>0</v>
      </c>
      <c r="GO408" s="184">
        <v>0</v>
      </c>
      <c r="GP408" s="184">
        <v>0</v>
      </c>
      <c r="GQ408" s="184">
        <v>0</v>
      </c>
      <c r="GR408" s="184">
        <v>0</v>
      </c>
      <c r="GS408" s="184">
        <v>0</v>
      </c>
      <c r="GT408" s="184">
        <v>0</v>
      </c>
      <c r="GU408" s="184">
        <v>0</v>
      </c>
      <c r="GV408" s="184">
        <v>0</v>
      </c>
      <c r="GW408" s="184">
        <v>0</v>
      </c>
      <c r="GX408" s="184"/>
      <c r="GY408" s="184">
        <f ca="1">SUM(OFFSET(GL408,,1):GX408)</f>
        <v>0</v>
      </c>
    </row>
    <row r="409" spans="1:207" s="137" customFormat="1" ht="12" hidden="1" customHeight="1">
      <c r="A409" s="172" t="str">
        <f t="shared" ca="1" si="531"/>
        <v>#hiderow</v>
      </c>
      <c r="B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61">
        <f t="shared" si="529"/>
        <v>2915</v>
      </c>
      <c r="V409" s="186">
        <v>2915</v>
      </c>
      <c r="W409" s="133"/>
      <c r="Y409" s="133"/>
      <c r="Z409" s="133"/>
      <c r="AA409" s="183">
        <f t="shared" si="530"/>
        <v>2915</v>
      </c>
      <c r="AB409" s="183" t="s">
        <v>470</v>
      </c>
      <c r="AC409" s="184"/>
      <c r="AD409" s="184">
        <v>0</v>
      </c>
      <c r="AE409" s="184">
        <v>0</v>
      </c>
      <c r="AF409" s="184">
        <v>0</v>
      </c>
      <c r="AG409" s="184">
        <v>0</v>
      </c>
      <c r="AH409" s="184">
        <v>0</v>
      </c>
      <c r="AI409" s="184">
        <v>0</v>
      </c>
      <c r="AJ409" s="184">
        <v>0</v>
      </c>
      <c r="AK409" s="184">
        <v>0</v>
      </c>
      <c r="AL409" s="184">
        <v>0</v>
      </c>
      <c r="AM409" s="184">
        <v>0</v>
      </c>
      <c r="AN409" s="184">
        <v>0</v>
      </c>
      <c r="AO409" s="184"/>
      <c r="AP409" s="184">
        <f ca="1">SUM(OFFSET(AC409,,1):AO409)</f>
        <v>0</v>
      </c>
      <c r="AQ409" s="185"/>
      <c r="AR409" s="184">
        <v>0</v>
      </c>
      <c r="AS409" s="184">
        <v>0</v>
      </c>
      <c r="AT409" s="184">
        <v>0</v>
      </c>
      <c r="AU409" s="184">
        <v>0</v>
      </c>
      <c r="AV409" s="184">
        <v>0</v>
      </c>
      <c r="AW409" s="184">
        <v>0</v>
      </c>
      <c r="AX409" s="184">
        <v>0</v>
      </c>
      <c r="AY409" s="184">
        <v>0</v>
      </c>
      <c r="AZ409" s="184">
        <v>0</v>
      </c>
      <c r="BA409" s="184">
        <v>0</v>
      </c>
      <c r="BB409" s="184">
        <v>0</v>
      </c>
      <c r="BC409" s="184">
        <v>0</v>
      </c>
      <c r="BD409" s="184"/>
      <c r="BE409" s="184">
        <f ca="1">SUM(OFFSET(AR409,,1):BD409)</f>
        <v>0</v>
      </c>
      <c r="BF409" s="185"/>
      <c r="BG409" s="184">
        <f t="shared" ca="1" si="532"/>
        <v>0</v>
      </c>
      <c r="BH409" s="184">
        <f t="shared" ca="1" si="532"/>
        <v>0</v>
      </c>
      <c r="BI409" s="184">
        <f t="shared" ca="1" si="532"/>
        <v>0</v>
      </c>
      <c r="BJ409" s="184">
        <f t="shared" ca="1" si="532"/>
        <v>0</v>
      </c>
      <c r="BK409" s="184">
        <f t="shared" ca="1" si="532"/>
        <v>0</v>
      </c>
      <c r="BL409" s="184">
        <f t="shared" ca="1" si="532"/>
        <v>0</v>
      </c>
      <c r="BM409" s="184">
        <f t="shared" ca="1" si="532"/>
        <v>0</v>
      </c>
      <c r="BN409" s="184">
        <f t="shared" ca="1" si="532"/>
        <v>0</v>
      </c>
      <c r="BO409" s="184">
        <f t="shared" ca="1" si="532"/>
        <v>0</v>
      </c>
      <c r="BP409" s="184">
        <f t="shared" ca="1" si="532"/>
        <v>0</v>
      </c>
      <c r="BQ409" s="184">
        <f t="shared" ca="1" si="532"/>
        <v>0</v>
      </c>
      <c r="BR409" s="184">
        <f t="shared" ca="1" si="532"/>
        <v>0</v>
      </c>
      <c r="BS409" s="184"/>
      <c r="BT409" s="184">
        <f ca="1">SUM(OFFSET(BG409,,1):BS409)</f>
        <v>0</v>
      </c>
      <c r="BU409" s="185"/>
      <c r="BV409" s="184">
        <v>0</v>
      </c>
      <c r="BW409" s="184">
        <v>0</v>
      </c>
      <c r="BX409" s="184">
        <v>0</v>
      </c>
      <c r="BY409" s="184">
        <v>0</v>
      </c>
      <c r="BZ409" s="184">
        <v>0</v>
      </c>
      <c r="CA409" s="184">
        <v>0</v>
      </c>
      <c r="CB409" s="184">
        <v>0</v>
      </c>
      <c r="CC409" s="184">
        <v>0</v>
      </c>
      <c r="CD409" s="184">
        <v>0</v>
      </c>
      <c r="CE409" s="184">
        <v>0</v>
      </c>
      <c r="CF409" s="184">
        <v>0</v>
      </c>
      <c r="CG409" s="184">
        <v>0</v>
      </c>
      <c r="CH409" s="184"/>
      <c r="CI409" s="184">
        <f ca="1">SUM(OFFSET(BV409,,1):CH409)</f>
        <v>0</v>
      </c>
      <c r="CJ409" s="185"/>
      <c r="CK409" s="184">
        <v>0</v>
      </c>
      <c r="CL409" s="184">
        <v>0</v>
      </c>
      <c r="CM409" s="184">
        <v>0</v>
      </c>
      <c r="CN409" s="184">
        <v>0</v>
      </c>
      <c r="CO409" s="184">
        <v>0</v>
      </c>
      <c r="CP409" s="184">
        <v>0</v>
      </c>
      <c r="CQ409" s="184">
        <v>0</v>
      </c>
      <c r="CR409" s="184">
        <v>0</v>
      </c>
      <c r="CS409" s="184">
        <v>0</v>
      </c>
      <c r="CT409" s="184">
        <v>0</v>
      </c>
      <c r="CU409" s="184">
        <v>0</v>
      </c>
      <c r="CV409" s="184">
        <v>0</v>
      </c>
      <c r="CW409" s="184"/>
      <c r="CX409" s="184">
        <f ca="1">SUM(OFFSET(CK409,,1):CW409)</f>
        <v>0</v>
      </c>
      <c r="CY409" s="185"/>
      <c r="CZ409" s="184">
        <v>0</v>
      </c>
      <c r="DA409" s="184">
        <v>0</v>
      </c>
      <c r="DB409" s="184">
        <v>0</v>
      </c>
      <c r="DC409" s="184">
        <v>0</v>
      </c>
      <c r="DD409" s="184">
        <v>0</v>
      </c>
      <c r="DE409" s="184">
        <v>0</v>
      </c>
      <c r="DF409" s="184">
        <v>0</v>
      </c>
      <c r="DG409" s="184">
        <v>0</v>
      </c>
      <c r="DH409" s="184">
        <v>0</v>
      </c>
      <c r="DI409" s="184">
        <v>0</v>
      </c>
      <c r="DJ409" s="184">
        <v>0</v>
      </c>
      <c r="DK409" s="184">
        <v>0</v>
      </c>
      <c r="DL409" s="184"/>
      <c r="DM409" s="184">
        <f ca="1">SUM(OFFSET(CZ409,,1):DL409)</f>
        <v>0</v>
      </c>
      <c r="DN409" s="185"/>
      <c r="DO409" s="184">
        <v>0</v>
      </c>
      <c r="DP409" s="184">
        <v>0</v>
      </c>
      <c r="DQ409" s="184">
        <v>0</v>
      </c>
      <c r="DR409" s="184">
        <v>0</v>
      </c>
      <c r="DS409" s="184">
        <v>0</v>
      </c>
      <c r="DT409" s="184">
        <v>0</v>
      </c>
      <c r="DU409" s="184">
        <v>0</v>
      </c>
      <c r="DV409" s="184">
        <v>0</v>
      </c>
      <c r="DW409" s="184">
        <v>0</v>
      </c>
      <c r="DX409" s="184">
        <v>0</v>
      </c>
      <c r="DY409" s="184">
        <v>0</v>
      </c>
      <c r="DZ409" s="184">
        <v>0</v>
      </c>
      <c r="EA409" s="184"/>
      <c r="EB409" s="184">
        <f ca="1">SUM(OFFSET(DO409,,1):EA409)</f>
        <v>0</v>
      </c>
      <c r="EC409" s="185"/>
      <c r="ED409" s="184">
        <v>0</v>
      </c>
      <c r="EE409" s="184">
        <v>0</v>
      </c>
      <c r="EF409" s="184">
        <v>0</v>
      </c>
      <c r="EG409" s="184">
        <v>0</v>
      </c>
      <c r="EH409" s="184">
        <v>0</v>
      </c>
      <c r="EI409" s="184">
        <v>0</v>
      </c>
      <c r="EJ409" s="184">
        <v>0</v>
      </c>
      <c r="EK409" s="184">
        <v>0</v>
      </c>
      <c r="EL409" s="184">
        <v>0</v>
      </c>
      <c r="EM409" s="184">
        <v>0</v>
      </c>
      <c r="EN409" s="184">
        <v>0</v>
      </c>
      <c r="EO409" s="184">
        <v>0</v>
      </c>
      <c r="EP409" s="184"/>
      <c r="EQ409" s="184">
        <f ca="1">SUM(OFFSET(ED409,,1):EP409)</f>
        <v>0</v>
      </c>
      <c r="ER409" s="185"/>
      <c r="ES409" s="184">
        <v>0</v>
      </c>
      <c r="ET409" s="184">
        <v>0</v>
      </c>
      <c r="EU409" s="184">
        <v>0</v>
      </c>
      <c r="EV409" s="184">
        <v>0</v>
      </c>
      <c r="EW409" s="184">
        <v>0</v>
      </c>
      <c r="EX409" s="184">
        <v>0</v>
      </c>
      <c r="EY409" s="184">
        <v>0</v>
      </c>
      <c r="EZ409" s="184">
        <v>0</v>
      </c>
      <c r="FA409" s="184">
        <v>0</v>
      </c>
      <c r="FB409" s="184">
        <v>0</v>
      </c>
      <c r="FC409" s="184">
        <v>0</v>
      </c>
      <c r="FD409" s="184">
        <v>0</v>
      </c>
      <c r="FE409" s="184"/>
      <c r="FF409" s="184">
        <f ca="1">SUM(OFFSET(ES409,,1):FE409)</f>
        <v>0</v>
      </c>
      <c r="FG409" s="185"/>
      <c r="FH409" s="184">
        <v>0</v>
      </c>
      <c r="FI409" s="184">
        <v>0</v>
      </c>
      <c r="FJ409" s="184">
        <v>0</v>
      </c>
      <c r="FK409" s="184">
        <v>0</v>
      </c>
      <c r="FL409" s="184">
        <v>0</v>
      </c>
      <c r="FM409" s="184">
        <v>0</v>
      </c>
      <c r="FN409" s="184">
        <v>0</v>
      </c>
      <c r="FO409" s="184">
        <v>0</v>
      </c>
      <c r="FP409" s="184">
        <v>0</v>
      </c>
      <c r="FQ409" s="184">
        <v>0</v>
      </c>
      <c r="FR409" s="184">
        <v>0</v>
      </c>
      <c r="FS409" s="184">
        <v>0</v>
      </c>
      <c r="FT409" s="184"/>
      <c r="FU409" s="184">
        <f ca="1">SUM(OFFSET(FH409,,1):FT409)</f>
        <v>0</v>
      </c>
      <c r="FV409" s="185"/>
      <c r="FW409" s="184">
        <v>0</v>
      </c>
      <c r="FX409" s="184">
        <v>0</v>
      </c>
      <c r="FY409" s="184">
        <v>0</v>
      </c>
      <c r="FZ409" s="184">
        <v>0</v>
      </c>
      <c r="GA409" s="184">
        <v>0</v>
      </c>
      <c r="GB409" s="184">
        <v>0</v>
      </c>
      <c r="GC409" s="184">
        <v>0</v>
      </c>
      <c r="GD409" s="184">
        <v>0</v>
      </c>
      <c r="GE409" s="184">
        <v>0</v>
      </c>
      <c r="GF409" s="184">
        <v>0</v>
      </c>
      <c r="GG409" s="184">
        <v>0</v>
      </c>
      <c r="GH409" s="184">
        <v>0</v>
      </c>
      <c r="GI409" s="184"/>
      <c r="GJ409" s="184">
        <f ca="1">SUM(OFFSET(FW409,,1):GI409)</f>
        <v>0</v>
      </c>
      <c r="GK409" s="185"/>
      <c r="GL409" s="184">
        <v>0</v>
      </c>
      <c r="GM409" s="184">
        <v>0</v>
      </c>
      <c r="GN409" s="184">
        <v>0</v>
      </c>
      <c r="GO409" s="184">
        <v>0</v>
      </c>
      <c r="GP409" s="184">
        <v>0</v>
      </c>
      <c r="GQ409" s="184">
        <v>0</v>
      </c>
      <c r="GR409" s="184">
        <v>0</v>
      </c>
      <c r="GS409" s="184">
        <v>0</v>
      </c>
      <c r="GT409" s="184">
        <v>0</v>
      </c>
      <c r="GU409" s="184">
        <v>0</v>
      </c>
      <c r="GV409" s="184">
        <v>0</v>
      </c>
      <c r="GW409" s="184">
        <v>0</v>
      </c>
      <c r="GX409" s="184"/>
      <c r="GY409" s="184">
        <f ca="1">SUM(OFFSET(GL409,,1):GX409)</f>
        <v>0</v>
      </c>
    </row>
    <row r="410" spans="1:207" s="137" customFormat="1" ht="12" hidden="1" customHeight="1">
      <c r="A410" s="172" t="str">
        <f t="shared" ca="1" si="531"/>
        <v>#hiderow</v>
      </c>
      <c r="B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61">
        <f t="shared" si="529"/>
        <v>2925</v>
      </c>
      <c r="V410" s="186">
        <v>2925</v>
      </c>
      <c r="W410" s="133"/>
      <c r="Y410" s="133"/>
      <c r="Z410" s="133"/>
      <c r="AA410" s="183">
        <f t="shared" si="530"/>
        <v>2925</v>
      </c>
      <c r="AB410" s="183" t="s">
        <v>471</v>
      </c>
      <c r="AC410" s="184"/>
      <c r="AD410" s="184">
        <v>0</v>
      </c>
      <c r="AE410" s="184">
        <v>0</v>
      </c>
      <c r="AF410" s="184">
        <v>0</v>
      </c>
      <c r="AG410" s="184">
        <v>0</v>
      </c>
      <c r="AH410" s="184">
        <v>0</v>
      </c>
      <c r="AI410" s="184">
        <v>0</v>
      </c>
      <c r="AJ410" s="184">
        <v>0</v>
      </c>
      <c r="AK410" s="184">
        <v>0</v>
      </c>
      <c r="AL410" s="184">
        <v>0</v>
      </c>
      <c r="AM410" s="184">
        <v>0</v>
      </c>
      <c r="AN410" s="184">
        <v>0</v>
      </c>
      <c r="AO410" s="184"/>
      <c r="AP410" s="184">
        <f ca="1">SUM(OFFSET(AC410,,1):AO410)</f>
        <v>0</v>
      </c>
      <c r="AQ410" s="185"/>
      <c r="AR410" s="184">
        <v>0</v>
      </c>
      <c r="AS410" s="184">
        <v>0</v>
      </c>
      <c r="AT410" s="184">
        <v>0</v>
      </c>
      <c r="AU410" s="184">
        <v>0</v>
      </c>
      <c r="AV410" s="184">
        <v>0</v>
      </c>
      <c r="AW410" s="184">
        <v>0</v>
      </c>
      <c r="AX410" s="184">
        <v>0</v>
      </c>
      <c r="AY410" s="184">
        <v>0</v>
      </c>
      <c r="AZ410" s="184">
        <v>0</v>
      </c>
      <c r="BA410" s="184">
        <v>0</v>
      </c>
      <c r="BB410" s="184">
        <v>0</v>
      </c>
      <c r="BC410" s="184">
        <v>0</v>
      </c>
      <c r="BD410" s="184"/>
      <c r="BE410" s="184">
        <f ca="1">SUM(OFFSET(AR410,,1):BD410)</f>
        <v>0</v>
      </c>
      <c r="BF410" s="185"/>
      <c r="BG410" s="184">
        <f t="shared" ca="1" si="532"/>
        <v>0</v>
      </c>
      <c r="BH410" s="184">
        <f t="shared" ca="1" si="532"/>
        <v>0</v>
      </c>
      <c r="BI410" s="184">
        <f t="shared" ca="1" si="532"/>
        <v>0</v>
      </c>
      <c r="BJ410" s="184">
        <f t="shared" ca="1" si="532"/>
        <v>0</v>
      </c>
      <c r="BK410" s="184">
        <f t="shared" ca="1" si="532"/>
        <v>0</v>
      </c>
      <c r="BL410" s="184">
        <f t="shared" ca="1" si="532"/>
        <v>0</v>
      </c>
      <c r="BM410" s="184">
        <f t="shared" ca="1" si="532"/>
        <v>0</v>
      </c>
      <c r="BN410" s="184">
        <f t="shared" ca="1" si="532"/>
        <v>0</v>
      </c>
      <c r="BO410" s="184">
        <f t="shared" ca="1" si="532"/>
        <v>0</v>
      </c>
      <c r="BP410" s="184">
        <f t="shared" ca="1" si="532"/>
        <v>0</v>
      </c>
      <c r="BQ410" s="184">
        <f t="shared" ca="1" si="532"/>
        <v>0</v>
      </c>
      <c r="BR410" s="184">
        <f t="shared" ca="1" si="532"/>
        <v>0</v>
      </c>
      <c r="BS410" s="184"/>
      <c r="BT410" s="184">
        <f ca="1">SUM(OFFSET(BG410,,1):BS410)</f>
        <v>0</v>
      </c>
      <c r="BU410" s="185"/>
      <c r="BV410" s="184">
        <v>0</v>
      </c>
      <c r="BW410" s="184">
        <v>0</v>
      </c>
      <c r="BX410" s="184">
        <v>0</v>
      </c>
      <c r="BY410" s="184">
        <v>0</v>
      </c>
      <c r="BZ410" s="184">
        <v>0</v>
      </c>
      <c r="CA410" s="184">
        <v>0</v>
      </c>
      <c r="CB410" s="184">
        <v>0</v>
      </c>
      <c r="CC410" s="184">
        <v>0</v>
      </c>
      <c r="CD410" s="184">
        <v>0</v>
      </c>
      <c r="CE410" s="184">
        <v>0</v>
      </c>
      <c r="CF410" s="184">
        <v>0</v>
      </c>
      <c r="CG410" s="184">
        <v>0</v>
      </c>
      <c r="CH410" s="184"/>
      <c r="CI410" s="184">
        <f ca="1">SUM(OFFSET(BV410,,1):CH410)</f>
        <v>0</v>
      </c>
      <c r="CJ410" s="185"/>
      <c r="CK410" s="184">
        <v>0</v>
      </c>
      <c r="CL410" s="184">
        <v>0</v>
      </c>
      <c r="CM410" s="184">
        <v>0</v>
      </c>
      <c r="CN410" s="184">
        <v>0</v>
      </c>
      <c r="CO410" s="184">
        <v>0</v>
      </c>
      <c r="CP410" s="184">
        <v>0</v>
      </c>
      <c r="CQ410" s="184">
        <v>0</v>
      </c>
      <c r="CR410" s="184">
        <v>0</v>
      </c>
      <c r="CS410" s="184">
        <v>0</v>
      </c>
      <c r="CT410" s="184">
        <v>0</v>
      </c>
      <c r="CU410" s="184">
        <v>0</v>
      </c>
      <c r="CV410" s="184">
        <v>0</v>
      </c>
      <c r="CW410" s="184"/>
      <c r="CX410" s="184">
        <f ca="1">SUM(OFFSET(CK410,,1):CW410)</f>
        <v>0</v>
      </c>
      <c r="CY410" s="185"/>
      <c r="CZ410" s="184">
        <v>0</v>
      </c>
      <c r="DA410" s="184">
        <v>0</v>
      </c>
      <c r="DB410" s="184">
        <v>0</v>
      </c>
      <c r="DC410" s="184">
        <v>0</v>
      </c>
      <c r="DD410" s="184">
        <v>0</v>
      </c>
      <c r="DE410" s="184">
        <v>0</v>
      </c>
      <c r="DF410" s="184">
        <v>0</v>
      </c>
      <c r="DG410" s="184">
        <v>0</v>
      </c>
      <c r="DH410" s="184">
        <v>0</v>
      </c>
      <c r="DI410" s="184">
        <v>0</v>
      </c>
      <c r="DJ410" s="184">
        <v>0</v>
      </c>
      <c r="DK410" s="184">
        <v>0</v>
      </c>
      <c r="DL410" s="184"/>
      <c r="DM410" s="184">
        <f ca="1">SUM(OFFSET(CZ410,,1):DL410)</f>
        <v>0</v>
      </c>
      <c r="DN410" s="185"/>
      <c r="DO410" s="184">
        <v>0</v>
      </c>
      <c r="DP410" s="184">
        <v>0</v>
      </c>
      <c r="DQ410" s="184">
        <v>0</v>
      </c>
      <c r="DR410" s="184">
        <v>0</v>
      </c>
      <c r="DS410" s="184">
        <v>0</v>
      </c>
      <c r="DT410" s="184">
        <v>0</v>
      </c>
      <c r="DU410" s="184">
        <v>0</v>
      </c>
      <c r="DV410" s="184">
        <v>0</v>
      </c>
      <c r="DW410" s="184">
        <v>0</v>
      </c>
      <c r="DX410" s="184">
        <v>0</v>
      </c>
      <c r="DY410" s="184">
        <v>0</v>
      </c>
      <c r="DZ410" s="184">
        <v>0</v>
      </c>
      <c r="EA410" s="184"/>
      <c r="EB410" s="184">
        <f ca="1">SUM(OFFSET(DO410,,1):EA410)</f>
        <v>0</v>
      </c>
      <c r="EC410" s="185"/>
      <c r="ED410" s="184">
        <v>0</v>
      </c>
      <c r="EE410" s="184">
        <v>0</v>
      </c>
      <c r="EF410" s="184">
        <v>0</v>
      </c>
      <c r="EG410" s="184">
        <v>0</v>
      </c>
      <c r="EH410" s="184">
        <v>0</v>
      </c>
      <c r="EI410" s="184">
        <v>0</v>
      </c>
      <c r="EJ410" s="184">
        <v>0</v>
      </c>
      <c r="EK410" s="184">
        <v>0</v>
      </c>
      <c r="EL410" s="184">
        <v>0</v>
      </c>
      <c r="EM410" s="184">
        <v>0</v>
      </c>
      <c r="EN410" s="184">
        <v>0</v>
      </c>
      <c r="EO410" s="184">
        <v>0</v>
      </c>
      <c r="EP410" s="184"/>
      <c r="EQ410" s="184">
        <f ca="1">SUM(OFFSET(ED410,,1):EP410)</f>
        <v>0</v>
      </c>
      <c r="ER410" s="185"/>
      <c r="ES410" s="184">
        <v>0</v>
      </c>
      <c r="ET410" s="184">
        <v>0</v>
      </c>
      <c r="EU410" s="184">
        <v>0</v>
      </c>
      <c r="EV410" s="184">
        <v>0</v>
      </c>
      <c r="EW410" s="184">
        <v>0</v>
      </c>
      <c r="EX410" s="184">
        <v>0</v>
      </c>
      <c r="EY410" s="184">
        <v>0</v>
      </c>
      <c r="EZ410" s="184">
        <v>0</v>
      </c>
      <c r="FA410" s="184">
        <v>0</v>
      </c>
      <c r="FB410" s="184">
        <v>0</v>
      </c>
      <c r="FC410" s="184">
        <v>0</v>
      </c>
      <c r="FD410" s="184">
        <v>0</v>
      </c>
      <c r="FE410" s="184"/>
      <c r="FF410" s="184">
        <f ca="1">SUM(OFFSET(ES410,,1):FE410)</f>
        <v>0</v>
      </c>
      <c r="FG410" s="185"/>
      <c r="FH410" s="184">
        <v>0</v>
      </c>
      <c r="FI410" s="184">
        <v>0</v>
      </c>
      <c r="FJ410" s="184">
        <v>0</v>
      </c>
      <c r="FK410" s="184">
        <v>0</v>
      </c>
      <c r="FL410" s="184">
        <v>0</v>
      </c>
      <c r="FM410" s="184">
        <v>0</v>
      </c>
      <c r="FN410" s="184">
        <v>0</v>
      </c>
      <c r="FO410" s="184">
        <v>0</v>
      </c>
      <c r="FP410" s="184">
        <v>0</v>
      </c>
      <c r="FQ410" s="184">
        <v>0</v>
      </c>
      <c r="FR410" s="184">
        <v>0</v>
      </c>
      <c r="FS410" s="184">
        <v>0</v>
      </c>
      <c r="FT410" s="184"/>
      <c r="FU410" s="184">
        <f ca="1">SUM(OFFSET(FH410,,1):FT410)</f>
        <v>0</v>
      </c>
      <c r="FV410" s="185"/>
      <c r="FW410" s="184">
        <v>0</v>
      </c>
      <c r="FX410" s="184">
        <v>0</v>
      </c>
      <c r="FY410" s="184">
        <v>0</v>
      </c>
      <c r="FZ410" s="184">
        <v>0</v>
      </c>
      <c r="GA410" s="184">
        <v>0</v>
      </c>
      <c r="GB410" s="184">
        <v>0</v>
      </c>
      <c r="GC410" s="184">
        <v>0</v>
      </c>
      <c r="GD410" s="184">
        <v>0</v>
      </c>
      <c r="GE410" s="184">
        <v>0</v>
      </c>
      <c r="GF410" s="184">
        <v>0</v>
      </c>
      <c r="GG410" s="184">
        <v>0</v>
      </c>
      <c r="GH410" s="184">
        <v>0</v>
      </c>
      <c r="GI410" s="184"/>
      <c r="GJ410" s="184">
        <f ca="1">SUM(OFFSET(FW410,,1):GI410)</f>
        <v>0</v>
      </c>
      <c r="GK410" s="185"/>
      <c r="GL410" s="184">
        <v>0</v>
      </c>
      <c r="GM410" s="184">
        <v>0</v>
      </c>
      <c r="GN410" s="184">
        <v>0</v>
      </c>
      <c r="GO410" s="184">
        <v>0</v>
      </c>
      <c r="GP410" s="184">
        <v>0</v>
      </c>
      <c r="GQ410" s="184">
        <v>0</v>
      </c>
      <c r="GR410" s="184">
        <v>0</v>
      </c>
      <c r="GS410" s="184">
        <v>0</v>
      </c>
      <c r="GT410" s="184">
        <v>0</v>
      </c>
      <c r="GU410" s="184">
        <v>0</v>
      </c>
      <c r="GV410" s="184">
        <v>0</v>
      </c>
      <c r="GW410" s="184">
        <v>0</v>
      </c>
      <c r="GX410" s="184"/>
      <c r="GY410" s="184">
        <f ca="1">SUM(OFFSET(GL410,,1):GX410)</f>
        <v>0</v>
      </c>
    </row>
    <row r="411" spans="1:207" s="137" customFormat="1" ht="12" hidden="1" customHeight="1">
      <c r="A411" s="172" t="str">
        <f t="shared" ca="1" si="531"/>
        <v>#hiderow</v>
      </c>
      <c r="B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61">
        <f t="shared" si="529"/>
        <v>2928</v>
      </c>
      <c r="V411" s="186">
        <v>2928</v>
      </c>
      <c r="W411" s="133"/>
      <c r="Y411" s="133"/>
      <c r="Z411" s="133"/>
      <c r="AA411" s="183">
        <f t="shared" si="530"/>
        <v>2928</v>
      </c>
      <c r="AB411" s="183" t="s">
        <v>472</v>
      </c>
      <c r="AC411" s="184"/>
      <c r="AD411" s="184">
        <v>0</v>
      </c>
      <c r="AE411" s="184">
        <v>0</v>
      </c>
      <c r="AF411" s="184">
        <v>0</v>
      </c>
      <c r="AG411" s="184">
        <v>0</v>
      </c>
      <c r="AH411" s="184">
        <v>0</v>
      </c>
      <c r="AI411" s="184">
        <v>0</v>
      </c>
      <c r="AJ411" s="184">
        <v>0</v>
      </c>
      <c r="AK411" s="184">
        <v>0</v>
      </c>
      <c r="AL411" s="184">
        <v>0</v>
      </c>
      <c r="AM411" s="184">
        <v>0</v>
      </c>
      <c r="AN411" s="184">
        <v>0</v>
      </c>
      <c r="AO411" s="184"/>
      <c r="AP411" s="184">
        <f ca="1">SUM(OFFSET(AC411,,1):AO411)</f>
        <v>0</v>
      </c>
      <c r="AQ411" s="185"/>
      <c r="AR411" s="184">
        <v>0</v>
      </c>
      <c r="AS411" s="184">
        <v>0</v>
      </c>
      <c r="AT411" s="184">
        <v>0</v>
      </c>
      <c r="AU411" s="184">
        <v>0</v>
      </c>
      <c r="AV411" s="184">
        <v>0</v>
      </c>
      <c r="AW411" s="184">
        <v>0</v>
      </c>
      <c r="AX411" s="184">
        <v>0</v>
      </c>
      <c r="AY411" s="184">
        <v>0</v>
      </c>
      <c r="AZ411" s="184">
        <v>0</v>
      </c>
      <c r="BA411" s="184">
        <v>0</v>
      </c>
      <c r="BB411" s="184">
        <v>0</v>
      </c>
      <c r="BC411" s="184">
        <v>0</v>
      </c>
      <c r="BD411" s="184"/>
      <c r="BE411" s="184">
        <f ca="1">SUM(OFFSET(AR411,,1):BD411)</f>
        <v>0</v>
      </c>
      <c r="BF411" s="185"/>
      <c r="BG411" s="184">
        <f t="shared" ca="1" si="532"/>
        <v>0</v>
      </c>
      <c r="BH411" s="184">
        <f t="shared" ca="1" si="532"/>
        <v>0</v>
      </c>
      <c r="BI411" s="184">
        <f t="shared" ca="1" si="532"/>
        <v>0</v>
      </c>
      <c r="BJ411" s="184">
        <f t="shared" ca="1" si="532"/>
        <v>0</v>
      </c>
      <c r="BK411" s="184">
        <f t="shared" ca="1" si="532"/>
        <v>0</v>
      </c>
      <c r="BL411" s="184">
        <f t="shared" ca="1" si="532"/>
        <v>0</v>
      </c>
      <c r="BM411" s="184">
        <f t="shared" ca="1" si="532"/>
        <v>0</v>
      </c>
      <c r="BN411" s="184">
        <f t="shared" ca="1" si="532"/>
        <v>0</v>
      </c>
      <c r="BO411" s="184">
        <f t="shared" ca="1" si="532"/>
        <v>0</v>
      </c>
      <c r="BP411" s="184">
        <f t="shared" ca="1" si="532"/>
        <v>0</v>
      </c>
      <c r="BQ411" s="184">
        <f t="shared" ca="1" si="532"/>
        <v>0</v>
      </c>
      <c r="BR411" s="184">
        <f t="shared" ca="1" si="532"/>
        <v>0</v>
      </c>
      <c r="BS411" s="184"/>
      <c r="BT411" s="184">
        <f ca="1">SUM(OFFSET(BG411,,1):BS411)</f>
        <v>0</v>
      </c>
      <c r="BU411" s="185"/>
      <c r="BV411" s="184">
        <v>0</v>
      </c>
      <c r="BW411" s="184">
        <v>0</v>
      </c>
      <c r="BX411" s="184">
        <v>0</v>
      </c>
      <c r="BY411" s="184">
        <v>0</v>
      </c>
      <c r="BZ411" s="184">
        <v>0</v>
      </c>
      <c r="CA411" s="184">
        <v>0</v>
      </c>
      <c r="CB411" s="184">
        <v>0</v>
      </c>
      <c r="CC411" s="184">
        <v>0</v>
      </c>
      <c r="CD411" s="184">
        <v>0</v>
      </c>
      <c r="CE411" s="184">
        <v>0</v>
      </c>
      <c r="CF411" s="184">
        <v>0</v>
      </c>
      <c r="CG411" s="184">
        <v>0</v>
      </c>
      <c r="CH411" s="184"/>
      <c r="CI411" s="184">
        <f ca="1">SUM(OFFSET(BV411,,1):CH411)</f>
        <v>0</v>
      </c>
      <c r="CJ411" s="185"/>
      <c r="CK411" s="184">
        <v>0</v>
      </c>
      <c r="CL411" s="184">
        <v>0</v>
      </c>
      <c r="CM411" s="184">
        <v>0</v>
      </c>
      <c r="CN411" s="184">
        <v>0</v>
      </c>
      <c r="CO411" s="184">
        <v>0</v>
      </c>
      <c r="CP411" s="184">
        <v>0</v>
      </c>
      <c r="CQ411" s="184">
        <v>0</v>
      </c>
      <c r="CR411" s="184">
        <v>0</v>
      </c>
      <c r="CS411" s="184">
        <v>0</v>
      </c>
      <c r="CT411" s="184">
        <v>0</v>
      </c>
      <c r="CU411" s="184">
        <v>0</v>
      </c>
      <c r="CV411" s="184">
        <v>0</v>
      </c>
      <c r="CW411" s="184"/>
      <c r="CX411" s="184">
        <f ca="1">SUM(OFFSET(CK411,,1):CW411)</f>
        <v>0</v>
      </c>
      <c r="CY411" s="185"/>
      <c r="CZ411" s="184">
        <v>0</v>
      </c>
      <c r="DA411" s="184">
        <v>0</v>
      </c>
      <c r="DB411" s="184">
        <v>0</v>
      </c>
      <c r="DC411" s="184">
        <v>0</v>
      </c>
      <c r="DD411" s="184">
        <v>0</v>
      </c>
      <c r="DE411" s="184">
        <v>0</v>
      </c>
      <c r="DF411" s="184">
        <v>0</v>
      </c>
      <c r="DG411" s="184">
        <v>0</v>
      </c>
      <c r="DH411" s="184">
        <v>0</v>
      </c>
      <c r="DI411" s="184">
        <v>0</v>
      </c>
      <c r="DJ411" s="184">
        <v>0</v>
      </c>
      <c r="DK411" s="184">
        <v>0</v>
      </c>
      <c r="DL411" s="184"/>
      <c r="DM411" s="184">
        <f ca="1">SUM(OFFSET(CZ411,,1):DL411)</f>
        <v>0</v>
      </c>
      <c r="DN411" s="185"/>
      <c r="DO411" s="184">
        <v>0</v>
      </c>
      <c r="DP411" s="184">
        <v>0</v>
      </c>
      <c r="DQ411" s="184">
        <v>0</v>
      </c>
      <c r="DR411" s="184">
        <v>0</v>
      </c>
      <c r="DS411" s="184">
        <v>0</v>
      </c>
      <c r="DT411" s="184">
        <v>0</v>
      </c>
      <c r="DU411" s="184">
        <v>0</v>
      </c>
      <c r="DV411" s="184">
        <v>0</v>
      </c>
      <c r="DW411" s="184">
        <v>0</v>
      </c>
      <c r="DX411" s="184">
        <v>0</v>
      </c>
      <c r="DY411" s="184">
        <v>0</v>
      </c>
      <c r="DZ411" s="184">
        <v>0</v>
      </c>
      <c r="EA411" s="184"/>
      <c r="EB411" s="184">
        <f ca="1">SUM(OFFSET(DO411,,1):EA411)</f>
        <v>0</v>
      </c>
      <c r="EC411" s="185"/>
      <c r="ED411" s="184">
        <v>0</v>
      </c>
      <c r="EE411" s="184">
        <v>0</v>
      </c>
      <c r="EF411" s="184">
        <v>0</v>
      </c>
      <c r="EG411" s="184">
        <v>0</v>
      </c>
      <c r="EH411" s="184">
        <v>0</v>
      </c>
      <c r="EI411" s="184">
        <v>0</v>
      </c>
      <c r="EJ411" s="184">
        <v>0</v>
      </c>
      <c r="EK411" s="184">
        <v>0</v>
      </c>
      <c r="EL411" s="184">
        <v>0</v>
      </c>
      <c r="EM411" s="184">
        <v>0</v>
      </c>
      <c r="EN411" s="184">
        <v>0</v>
      </c>
      <c r="EO411" s="184">
        <v>0</v>
      </c>
      <c r="EP411" s="184"/>
      <c r="EQ411" s="184">
        <f ca="1">SUM(OFFSET(ED411,,1):EP411)</f>
        <v>0</v>
      </c>
      <c r="ER411" s="185"/>
      <c r="ES411" s="184">
        <v>0</v>
      </c>
      <c r="ET411" s="184">
        <v>0</v>
      </c>
      <c r="EU411" s="184">
        <v>0</v>
      </c>
      <c r="EV411" s="184">
        <v>0</v>
      </c>
      <c r="EW411" s="184">
        <v>0</v>
      </c>
      <c r="EX411" s="184">
        <v>0</v>
      </c>
      <c r="EY411" s="184">
        <v>0</v>
      </c>
      <c r="EZ411" s="184">
        <v>0</v>
      </c>
      <c r="FA411" s="184">
        <v>0</v>
      </c>
      <c r="FB411" s="184">
        <v>0</v>
      </c>
      <c r="FC411" s="184">
        <v>0</v>
      </c>
      <c r="FD411" s="184">
        <v>0</v>
      </c>
      <c r="FE411" s="184"/>
      <c r="FF411" s="184">
        <f ca="1">SUM(OFFSET(ES411,,1):FE411)</f>
        <v>0</v>
      </c>
      <c r="FG411" s="185"/>
      <c r="FH411" s="184">
        <v>0</v>
      </c>
      <c r="FI411" s="184">
        <v>0</v>
      </c>
      <c r="FJ411" s="184">
        <v>0</v>
      </c>
      <c r="FK411" s="184">
        <v>0</v>
      </c>
      <c r="FL411" s="184">
        <v>0</v>
      </c>
      <c r="FM411" s="184">
        <v>0</v>
      </c>
      <c r="FN411" s="184">
        <v>0</v>
      </c>
      <c r="FO411" s="184">
        <v>0</v>
      </c>
      <c r="FP411" s="184">
        <v>0</v>
      </c>
      <c r="FQ411" s="184">
        <v>0</v>
      </c>
      <c r="FR411" s="184">
        <v>0</v>
      </c>
      <c r="FS411" s="184">
        <v>0</v>
      </c>
      <c r="FT411" s="184"/>
      <c r="FU411" s="184">
        <f ca="1">SUM(OFFSET(FH411,,1):FT411)</f>
        <v>0</v>
      </c>
      <c r="FV411" s="185"/>
      <c r="FW411" s="184">
        <v>0</v>
      </c>
      <c r="FX411" s="184">
        <v>0</v>
      </c>
      <c r="FY411" s="184">
        <v>0</v>
      </c>
      <c r="FZ411" s="184">
        <v>0</v>
      </c>
      <c r="GA411" s="184">
        <v>0</v>
      </c>
      <c r="GB411" s="184">
        <v>0</v>
      </c>
      <c r="GC411" s="184">
        <v>0</v>
      </c>
      <c r="GD411" s="184">
        <v>0</v>
      </c>
      <c r="GE411" s="184">
        <v>0</v>
      </c>
      <c r="GF411" s="184">
        <v>0</v>
      </c>
      <c r="GG411" s="184">
        <v>0</v>
      </c>
      <c r="GH411" s="184">
        <v>0</v>
      </c>
      <c r="GI411" s="184"/>
      <c r="GJ411" s="184">
        <f ca="1">SUM(OFFSET(FW411,,1):GI411)</f>
        <v>0</v>
      </c>
      <c r="GK411" s="185"/>
      <c r="GL411" s="184">
        <v>0</v>
      </c>
      <c r="GM411" s="184">
        <v>0</v>
      </c>
      <c r="GN411" s="184">
        <v>0</v>
      </c>
      <c r="GO411" s="184">
        <v>0</v>
      </c>
      <c r="GP411" s="184">
        <v>0</v>
      </c>
      <c r="GQ411" s="184">
        <v>0</v>
      </c>
      <c r="GR411" s="184">
        <v>0</v>
      </c>
      <c r="GS411" s="184">
        <v>0</v>
      </c>
      <c r="GT411" s="184">
        <v>0</v>
      </c>
      <c r="GU411" s="184">
        <v>0</v>
      </c>
      <c r="GV411" s="184">
        <v>0</v>
      </c>
      <c r="GW411" s="184">
        <v>0</v>
      </c>
      <c r="GX411" s="184"/>
      <c r="GY411" s="184">
        <f ca="1">SUM(OFFSET(GL411,,1):GX411)</f>
        <v>0</v>
      </c>
    </row>
    <row r="412" spans="1:207" s="137" customFormat="1" ht="12" hidden="1" customHeight="1">
      <c r="A412" s="172" t="str">
        <f t="shared" ca="1" si="531"/>
        <v>#hiderow</v>
      </c>
      <c r="B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61">
        <f t="shared" si="529"/>
        <v>2930</v>
      </c>
      <c r="V412" s="186">
        <v>2930</v>
      </c>
      <c r="W412" s="133"/>
      <c r="Y412" s="133"/>
      <c r="Z412" s="133"/>
      <c r="AA412" s="183">
        <f t="shared" si="530"/>
        <v>2930</v>
      </c>
      <c r="AB412" s="183" t="s">
        <v>473</v>
      </c>
      <c r="AC412" s="184"/>
      <c r="AD412" s="184">
        <v>0</v>
      </c>
      <c r="AE412" s="184">
        <v>0</v>
      </c>
      <c r="AF412" s="184">
        <v>0</v>
      </c>
      <c r="AG412" s="184">
        <v>0</v>
      </c>
      <c r="AH412" s="184">
        <v>0</v>
      </c>
      <c r="AI412" s="184">
        <v>0</v>
      </c>
      <c r="AJ412" s="184">
        <v>0</v>
      </c>
      <c r="AK412" s="184">
        <v>0</v>
      </c>
      <c r="AL412" s="184">
        <v>0</v>
      </c>
      <c r="AM412" s="184">
        <v>0</v>
      </c>
      <c r="AN412" s="184">
        <v>0</v>
      </c>
      <c r="AO412" s="184"/>
      <c r="AP412" s="184">
        <f ca="1">SUM(OFFSET(AC412,,1):AO412)</f>
        <v>0</v>
      </c>
      <c r="AQ412" s="185"/>
      <c r="AR412" s="184">
        <v>0</v>
      </c>
      <c r="AS412" s="184">
        <v>0</v>
      </c>
      <c r="AT412" s="184">
        <v>0</v>
      </c>
      <c r="AU412" s="184">
        <v>0</v>
      </c>
      <c r="AV412" s="184">
        <v>0</v>
      </c>
      <c r="AW412" s="184">
        <v>0</v>
      </c>
      <c r="AX412" s="184">
        <v>0</v>
      </c>
      <c r="AY412" s="184">
        <v>0</v>
      </c>
      <c r="AZ412" s="184">
        <v>0</v>
      </c>
      <c r="BA412" s="184">
        <v>0</v>
      </c>
      <c r="BB412" s="184">
        <v>0</v>
      </c>
      <c r="BC412" s="184">
        <v>0</v>
      </c>
      <c r="BD412" s="184"/>
      <c r="BE412" s="184">
        <f ca="1">SUM(OFFSET(AR412,,1):BD412)</f>
        <v>0</v>
      </c>
      <c r="BF412" s="185"/>
      <c r="BG412" s="184">
        <f t="shared" ca="1" si="532"/>
        <v>0</v>
      </c>
      <c r="BH412" s="184">
        <f t="shared" ca="1" si="532"/>
        <v>0</v>
      </c>
      <c r="BI412" s="184">
        <f t="shared" ca="1" si="532"/>
        <v>0</v>
      </c>
      <c r="BJ412" s="184">
        <f t="shared" ca="1" si="532"/>
        <v>0</v>
      </c>
      <c r="BK412" s="184">
        <f t="shared" ca="1" si="532"/>
        <v>0</v>
      </c>
      <c r="BL412" s="184">
        <f t="shared" ca="1" si="532"/>
        <v>0</v>
      </c>
      <c r="BM412" s="184">
        <f t="shared" ca="1" si="532"/>
        <v>0</v>
      </c>
      <c r="BN412" s="184">
        <f t="shared" ca="1" si="532"/>
        <v>0</v>
      </c>
      <c r="BO412" s="184">
        <f t="shared" ca="1" si="532"/>
        <v>0</v>
      </c>
      <c r="BP412" s="184">
        <f t="shared" ca="1" si="532"/>
        <v>0</v>
      </c>
      <c r="BQ412" s="184">
        <f t="shared" ca="1" si="532"/>
        <v>0</v>
      </c>
      <c r="BR412" s="184">
        <f t="shared" ca="1" si="532"/>
        <v>0</v>
      </c>
      <c r="BS412" s="184"/>
      <c r="BT412" s="184">
        <f ca="1">SUM(OFFSET(BG412,,1):BS412)</f>
        <v>0</v>
      </c>
      <c r="BU412" s="185"/>
      <c r="BV412" s="184">
        <v>0</v>
      </c>
      <c r="BW412" s="184">
        <v>0</v>
      </c>
      <c r="BX412" s="184">
        <v>0</v>
      </c>
      <c r="BY412" s="184">
        <v>0</v>
      </c>
      <c r="BZ412" s="184">
        <v>0</v>
      </c>
      <c r="CA412" s="184">
        <v>0</v>
      </c>
      <c r="CB412" s="184">
        <v>0</v>
      </c>
      <c r="CC412" s="184">
        <v>0</v>
      </c>
      <c r="CD412" s="184">
        <v>0</v>
      </c>
      <c r="CE412" s="184">
        <v>0</v>
      </c>
      <c r="CF412" s="184">
        <v>0</v>
      </c>
      <c r="CG412" s="184">
        <v>0</v>
      </c>
      <c r="CH412" s="184"/>
      <c r="CI412" s="184">
        <f ca="1">SUM(OFFSET(BV412,,1):CH412)</f>
        <v>0</v>
      </c>
      <c r="CJ412" s="185"/>
      <c r="CK412" s="184">
        <v>0</v>
      </c>
      <c r="CL412" s="184">
        <v>0</v>
      </c>
      <c r="CM412" s="184">
        <v>0</v>
      </c>
      <c r="CN412" s="184">
        <v>0</v>
      </c>
      <c r="CO412" s="184">
        <v>0</v>
      </c>
      <c r="CP412" s="184">
        <v>0</v>
      </c>
      <c r="CQ412" s="184">
        <v>0</v>
      </c>
      <c r="CR412" s="184">
        <v>0</v>
      </c>
      <c r="CS412" s="184">
        <v>0</v>
      </c>
      <c r="CT412" s="184">
        <v>0</v>
      </c>
      <c r="CU412" s="184">
        <v>0</v>
      </c>
      <c r="CV412" s="184">
        <v>0</v>
      </c>
      <c r="CW412" s="184"/>
      <c r="CX412" s="184">
        <f ca="1">SUM(OFFSET(CK412,,1):CW412)</f>
        <v>0</v>
      </c>
      <c r="CY412" s="185"/>
      <c r="CZ412" s="184">
        <v>0</v>
      </c>
      <c r="DA412" s="184">
        <v>0</v>
      </c>
      <c r="DB412" s="184">
        <v>0</v>
      </c>
      <c r="DC412" s="184">
        <v>0</v>
      </c>
      <c r="DD412" s="184">
        <v>0</v>
      </c>
      <c r="DE412" s="184">
        <v>0</v>
      </c>
      <c r="DF412" s="184">
        <v>0</v>
      </c>
      <c r="DG412" s="184">
        <v>0</v>
      </c>
      <c r="DH412" s="184">
        <v>0</v>
      </c>
      <c r="DI412" s="184">
        <v>0</v>
      </c>
      <c r="DJ412" s="184">
        <v>0</v>
      </c>
      <c r="DK412" s="184">
        <v>0</v>
      </c>
      <c r="DL412" s="184"/>
      <c r="DM412" s="184">
        <f ca="1">SUM(OFFSET(CZ412,,1):DL412)</f>
        <v>0</v>
      </c>
      <c r="DN412" s="185"/>
      <c r="DO412" s="184">
        <v>0</v>
      </c>
      <c r="DP412" s="184">
        <v>0</v>
      </c>
      <c r="DQ412" s="184">
        <v>0</v>
      </c>
      <c r="DR412" s="184">
        <v>0</v>
      </c>
      <c r="DS412" s="184">
        <v>0</v>
      </c>
      <c r="DT412" s="184">
        <v>0</v>
      </c>
      <c r="DU412" s="184">
        <v>0</v>
      </c>
      <c r="DV412" s="184">
        <v>0</v>
      </c>
      <c r="DW412" s="184">
        <v>0</v>
      </c>
      <c r="DX412" s="184">
        <v>0</v>
      </c>
      <c r="DY412" s="184">
        <v>0</v>
      </c>
      <c r="DZ412" s="184">
        <v>0</v>
      </c>
      <c r="EA412" s="184"/>
      <c r="EB412" s="184">
        <f ca="1">SUM(OFFSET(DO412,,1):EA412)</f>
        <v>0</v>
      </c>
      <c r="EC412" s="185"/>
      <c r="ED412" s="184">
        <v>0</v>
      </c>
      <c r="EE412" s="184">
        <v>0</v>
      </c>
      <c r="EF412" s="184">
        <v>0</v>
      </c>
      <c r="EG412" s="184">
        <v>0</v>
      </c>
      <c r="EH412" s="184">
        <v>0</v>
      </c>
      <c r="EI412" s="184">
        <v>0</v>
      </c>
      <c r="EJ412" s="184">
        <v>0</v>
      </c>
      <c r="EK412" s="184">
        <v>0</v>
      </c>
      <c r="EL412" s="184">
        <v>0</v>
      </c>
      <c r="EM412" s="184">
        <v>0</v>
      </c>
      <c r="EN412" s="184">
        <v>0</v>
      </c>
      <c r="EO412" s="184">
        <v>0</v>
      </c>
      <c r="EP412" s="184"/>
      <c r="EQ412" s="184">
        <f ca="1">SUM(OFFSET(ED412,,1):EP412)</f>
        <v>0</v>
      </c>
      <c r="ER412" s="185"/>
      <c r="ES412" s="184">
        <v>0</v>
      </c>
      <c r="ET412" s="184">
        <v>0</v>
      </c>
      <c r="EU412" s="184">
        <v>0</v>
      </c>
      <c r="EV412" s="184">
        <v>0</v>
      </c>
      <c r="EW412" s="184">
        <v>0</v>
      </c>
      <c r="EX412" s="184">
        <v>0</v>
      </c>
      <c r="EY412" s="184">
        <v>0</v>
      </c>
      <c r="EZ412" s="184">
        <v>0</v>
      </c>
      <c r="FA412" s="184">
        <v>0</v>
      </c>
      <c r="FB412" s="184">
        <v>0</v>
      </c>
      <c r="FC412" s="184">
        <v>0</v>
      </c>
      <c r="FD412" s="184">
        <v>0</v>
      </c>
      <c r="FE412" s="184"/>
      <c r="FF412" s="184">
        <f ca="1">SUM(OFFSET(ES412,,1):FE412)</f>
        <v>0</v>
      </c>
      <c r="FG412" s="185"/>
      <c r="FH412" s="184">
        <v>0</v>
      </c>
      <c r="FI412" s="184">
        <v>0</v>
      </c>
      <c r="FJ412" s="184">
        <v>0</v>
      </c>
      <c r="FK412" s="184">
        <v>0</v>
      </c>
      <c r="FL412" s="184">
        <v>0</v>
      </c>
      <c r="FM412" s="184">
        <v>0</v>
      </c>
      <c r="FN412" s="184">
        <v>0</v>
      </c>
      <c r="FO412" s="184">
        <v>0</v>
      </c>
      <c r="FP412" s="184">
        <v>0</v>
      </c>
      <c r="FQ412" s="184">
        <v>0</v>
      </c>
      <c r="FR412" s="184">
        <v>0</v>
      </c>
      <c r="FS412" s="184">
        <v>0</v>
      </c>
      <c r="FT412" s="184"/>
      <c r="FU412" s="184">
        <f ca="1">SUM(OFFSET(FH412,,1):FT412)</f>
        <v>0</v>
      </c>
      <c r="FV412" s="185"/>
      <c r="FW412" s="184">
        <v>0</v>
      </c>
      <c r="FX412" s="184">
        <v>0</v>
      </c>
      <c r="FY412" s="184">
        <v>0</v>
      </c>
      <c r="FZ412" s="184">
        <v>0</v>
      </c>
      <c r="GA412" s="184">
        <v>0</v>
      </c>
      <c r="GB412" s="184">
        <v>0</v>
      </c>
      <c r="GC412" s="184">
        <v>0</v>
      </c>
      <c r="GD412" s="184">
        <v>0</v>
      </c>
      <c r="GE412" s="184">
        <v>0</v>
      </c>
      <c r="GF412" s="184">
        <v>0</v>
      </c>
      <c r="GG412" s="184">
        <v>0</v>
      </c>
      <c r="GH412" s="184">
        <v>0</v>
      </c>
      <c r="GI412" s="184"/>
      <c r="GJ412" s="184">
        <f ca="1">SUM(OFFSET(FW412,,1):GI412)</f>
        <v>0</v>
      </c>
      <c r="GK412" s="185"/>
      <c r="GL412" s="184">
        <v>0</v>
      </c>
      <c r="GM412" s="184">
        <v>0</v>
      </c>
      <c r="GN412" s="184">
        <v>0</v>
      </c>
      <c r="GO412" s="184">
        <v>0</v>
      </c>
      <c r="GP412" s="184">
        <v>0</v>
      </c>
      <c r="GQ412" s="184">
        <v>0</v>
      </c>
      <c r="GR412" s="184">
        <v>0</v>
      </c>
      <c r="GS412" s="184">
        <v>0</v>
      </c>
      <c r="GT412" s="184">
        <v>0</v>
      </c>
      <c r="GU412" s="184">
        <v>0</v>
      </c>
      <c r="GV412" s="184">
        <v>0</v>
      </c>
      <c r="GW412" s="184">
        <v>0</v>
      </c>
      <c r="GX412" s="184"/>
      <c r="GY412" s="184">
        <f ca="1">SUM(OFFSET(GL412,,1):GX412)</f>
        <v>0</v>
      </c>
    </row>
    <row r="413" spans="1:207" s="137" customFormat="1" ht="12" hidden="1" customHeight="1">
      <c r="A413" s="172" t="str">
        <f t="shared" ca="1" si="531"/>
        <v>#hiderow</v>
      </c>
      <c r="B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61">
        <f t="shared" si="529"/>
        <v>2933</v>
      </c>
      <c r="V413" s="186">
        <v>2933</v>
      </c>
      <c r="W413" s="133"/>
      <c r="Y413" s="133"/>
      <c r="Z413" s="133"/>
      <c r="AA413" s="183">
        <f t="shared" si="530"/>
        <v>2933</v>
      </c>
      <c r="AB413" s="183" t="s">
        <v>474</v>
      </c>
      <c r="AC413" s="184"/>
      <c r="AD413" s="184">
        <v>0</v>
      </c>
      <c r="AE413" s="184">
        <v>0</v>
      </c>
      <c r="AF413" s="184">
        <v>0</v>
      </c>
      <c r="AG413" s="184">
        <v>0</v>
      </c>
      <c r="AH413" s="184">
        <v>0</v>
      </c>
      <c r="AI413" s="184">
        <v>0</v>
      </c>
      <c r="AJ413" s="184">
        <v>0</v>
      </c>
      <c r="AK413" s="184">
        <v>0</v>
      </c>
      <c r="AL413" s="184">
        <v>0</v>
      </c>
      <c r="AM413" s="184">
        <v>0</v>
      </c>
      <c r="AN413" s="184">
        <v>0</v>
      </c>
      <c r="AO413" s="184"/>
      <c r="AP413" s="184">
        <f ca="1">SUM(OFFSET(AC413,,1):AO413)</f>
        <v>0</v>
      </c>
      <c r="AQ413" s="185"/>
      <c r="AR413" s="184">
        <v>0</v>
      </c>
      <c r="AS413" s="184">
        <v>0</v>
      </c>
      <c r="AT413" s="184">
        <v>0</v>
      </c>
      <c r="AU413" s="184">
        <v>0</v>
      </c>
      <c r="AV413" s="184">
        <v>0</v>
      </c>
      <c r="AW413" s="184">
        <v>0</v>
      </c>
      <c r="AX413" s="184">
        <v>0</v>
      </c>
      <c r="AY413" s="184">
        <v>0</v>
      </c>
      <c r="AZ413" s="184">
        <v>0</v>
      </c>
      <c r="BA413" s="184">
        <v>0</v>
      </c>
      <c r="BB413" s="184">
        <v>0</v>
      </c>
      <c r="BC413" s="184">
        <v>0</v>
      </c>
      <c r="BD413" s="184"/>
      <c r="BE413" s="184">
        <f ca="1">SUM(OFFSET(AR413,,1):BD413)</f>
        <v>0</v>
      </c>
      <c r="BF413" s="185"/>
      <c r="BG413" s="184">
        <f t="shared" ca="1" si="532"/>
        <v>0</v>
      </c>
      <c r="BH413" s="184">
        <f t="shared" ca="1" si="532"/>
        <v>0</v>
      </c>
      <c r="BI413" s="184">
        <f t="shared" ca="1" si="532"/>
        <v>0</v>
      </c>
      <c r="BJ413" s="184">
        <f t="shared" ca="1" si="532"/>
        <v>0</v>
      </c>
      <c r="BK413" s="184">
        <f t="shared" ca="1" si="532"/>
        <v>0</v>
      </c>
      <c r="BL413" s="184">
        <f t="shared" ca="1" si="532"/>
        <v>0</v>
      </c>
      <c r="BM413" s="184">
        <f t="shared" ca="1" si="532"/>
        <v>0</v>
      </c>
      <c r="BN413" s="184">
        <f t="shared" ca="1" si="532"/>
        <v>0</v>
      </c>
      <c r="BO413" s="184">
        <f t="shared" ca="1" si="532"/>
        <v>0</v>
      </c>
      <c r="BP413" s="184">
        <f t="shared" ca="1" si="532"/>
        <v>0</v>
      </c>
      <c r="BQ413" s="184">
        <f t="shared" ca="1" si="532"/>
        <v>0</v>
      </c>
      <c r="BR413" s="184">
        <f t="shared" ca="1" si="532"/>
        <v>0</v>
      </c>
      <c r="BS413" s="184"/>
      <c r="BT413" s="184">
        <f ca="1">SUM(OFFSET(BG413,,1):BS413)</f>
        <v>0</v>
      </c>
      <c r="BU413" s="185"/>
      <c r="BV413" s="184">
        <v>0</v>
      </c>
      <c r="BW413" s="184">
        <v>0</v>
      </c>
      <c r="BX413" s="184">
        <v>0</v>
      </c>
      <c r="BY413" s="184">
        <v>0</v>
      </c>
      <c r="BZ413" s="184">
        <v>0</v>
      </c>
      <c r="CA413" s="184">
        <v>0</v>
      </c>
      <c r="CB413" s="184">
        <v>0</v>
      </c>
      <c r="CC413" s="184">
        <v>0</v>
      </c>
      <c r="CD413" s="184">
        <v>0</v>
      </c>
      <c r="CE413" s="184">
        <v>0</v>
      </c>
      <c r="CF413" s="184">
        <v>0</v>
      </c>
      <c r="CG413" s="184">
        <v>0</v>
      </c>
      <c r="CH413" s="184"/>
      <c r="CI413" s="184">
        <f ca="1">SUM(OFFSET(BV413,,1):CH413)</f>
        <v>0</v>
      </c>
      <c r="CJ413" s="185"/>
      <c r="CK413" s="184">
        <v>0</v>
      </c>
      <c r="CL413" s="184">
        <v>0</v>
      </c>
      <c r="CM413" s="184">
        <v>0</v>
      </c>
      <c r="CN413" s="184">
        <v>0</v>
      </c>
      <c r="CO413" s="184">
        <v>0</v>
      </c>
      <c r="CP413" s="184">
        <v>0</v>
      </c>
      <c r="CQ413" s="184">
        <v>0</v>
      </c>
      <c r="CR413" s="184">
        <v>0</v>
      </c>
      <c r="CS413" s="184">
        <v>0</v>
      </c>
      <c r="CT413" s="184">
        <v>0</v>
      </c>
      <c r="CU413" s="184">
        <v>0</v>
      </c>
      <c r="CV413" s="184">
        <v>0</v>
      </c>
      <c r="CW413" s="184"/>
      <c r="CX413" s="184">
        <f ca="1">SUM(OFFSET(CK413,,1):CW413)</f>
        <v>0</v>
      </c>
      <c r="CY413" s="185"/>
      <c r="CZ413" s="184">
        <v>0</v>
      </c>
      <c r="DA413" s="184">
        <v>0</v>
      </c>
      <c r="DB413" s="184">
        <v>0</v>
      </c>
      <c r="DC413" s="184">
        <v>0</v>
      </c>
      <c r="DD413" s="184">
        <v>0</v>
      </c>
      <c r="DE413" s="184">
        <v>0</v>
      </c>
      <c r="DF413" s="184">
        <v>0</v>
      </c>
      <c r="DG413" s="184">
        <v>0</v>
      </c>
      <c r="DH413" s="184">
        <v>0</v>
      </c>
      <c r="DI413" s="184">
        <v>0</v>
      </c>
      <c r="DJ413" s="184">
        <v>0</v>
      </c>
      <c r="DK413" s="184">
        <v>0</v>
      </c>
      <c r="DL413" s="184"/>
      <c r="DM413" s="184">
        <f ca="1">SUM(OFFSET(CZ413,,1):DL413)</f>
        <v>0</v>
      </c>
      <c r="DN413" s="185"/>
      <c r="DO413" s="184">
        <v>0</v>
      </c>
      <c r="DP413" s="184">
        <v>0</v>
      </c>
      <c r="DQ413" s="184">
        <v>0</v>
      </c>
      <c r="DR413" s="184">
        <v>0</v>
      </c>
      <c r="DS413" s="184">
        <v>0</v>
      </c>
      <c r="DT413" s="184">
        <v>0</v>
      </c>
      <c r="DU413" s="184">
        <v>0</v>
      </c>
      <c r="DV413" s="184">
        <v>0</v>
      </c>
      <c r="DW413" s="184">
        <v>0</v>
      </c>
      <c r="DX413" s="184">
        <v>0</v>
      </c>
      <c r="DY413" s="184">
        <v>0</v>
      </c>
      <c r="DZ413" s="184">
        <v>0</v>
      </c>
      <c r="EA413" s="184"/>
      <c r="EB413" s="184">
        <f ca="1">SUM(OFFSET(DO413,,1):EA413)</f>
        <v>0</v>
      </c>
      <c r="EC413" s="185"/>
      <c r="ED413" s="184">
        <v>0</v>
      </c>
      <c r="EE413" s="184">
        <v>0</v>
      </c>
      <c r="EF413" s="184">
        <v>0</v>
      </c>
      <c r="EG413" s="184">
        <v>0</v>
      </c>
      <c r="EH413" s="184">
        <v>0</v>
      </c>
      <c r="EI413" s="184">
        <v>0</v>
      </c>
      <c r="EJ413" s="184">
        <v>0</v>
      </c>
      <c r="EK413" s="184">
        <v>0</v>
      </c>
      <c r="EL413" s="184">
        <v>0</v>
      </c>
      <c r="EM413" s="184">
        <v>0</v>
      </c>
      <c r="EN413" s="184">
        <v>0</v>
      </c>
      <c r="EO413" s="184">
        <v>0</v>
      </c>
      <c r="EP413" s="184"/>
      <c r="EQ413" s="184">
        <f ca="1">SUM(OFFSET(ED413,,1):EP413)</f>
        <v>0</v>
      </c>
      <c r="ER413" s="185"/>
      <c r="ES413" s="184">
        <v>0</v>
      </c>
      <c r="ET413" s="184">
        <v>0</v>
      </c>
      <c r="EU413" s="184">
        <v>0</v>
      </c>
      <c r="EV413" s="184">
        <v>0</v>
      </c>
      <c r="EW413" s="184">
        <v>0</v>
      </c>
      <c r="EX413" s="184">
        <v>0</v>
      </c>
      <c r="EY413" s="184">
        <v>0</v>
      </c>
      <c r="EZ413" s="184">
        <v>0</v>
      </c>
      <c r="FA413" s="184">
        <v>0</v>
      </c>
      <c r="FB413" s="184">
        <v>0</v>
      </c>
      <c r="FC413" s="184">
        <v>0</v>
      </c>
      <c r="FD413" s="184">
        <v>0</v>
      </c>
      <c r="FE413" s="184"/>
      <c r="FF413" s="184">
        <f ca="1">SUM(OFFSET(ES413,,1):FE413)</f>
        <v>0</v>
      </c>
      <c r="FG413" s="185"/>
      <c r="FH413" s="184">
        <v>0</v>
      </c>
      <c r="FI413" s="184">
        <v>0</v>
      </c>
      <c r="FJ413" s="184">
        <v>0</v>
      </c>
      <c r="FK413" s="184">
        <v>0</v>
      </c>
      <c r="FL413" s="184">
        <v>0</v>
      </c>
      <c r="FM413" s="184">
        <v>0</v>
      </c>
      <c r="FN413" s="184">
        <v>0</v>
      </c>
      <c r="FO413" s="184">
        <v>0</v>
      </c>
      <c r="FP413" s="184">
        <v>0</v>
      </c>
      <c r="FQ413" s="184">
        <v>0</v>
      </c>
      <c r="FR413" s="184">
        <v>0</v>
      </c>
      <c r="FS413" s="184">
        <v>0</v>
      </c>
      <c r="FT413" s="184"/>
      <c r="FU413" s="184">
        <f ca="1">SUM(OFFSET(FH413,,1):FT413)</f>
        <v>0</v>
      </c>
      <c r="FV413" s="185"/>
      <c r="FW413" s="184">
        <v>0</v>
      </c>
      <c r="FX413" s="184">
        <v>0</v>
      </c>
      <c r="FY413" s="184">
        <v>0</v>
      </c>
      <c r="FZ413" s="184">
        <v>0</v>
      </c>
      <c r="GA413" s="184">
        <v>0</v>
      </c>
      <c r="GB413" s="184">
        <v>0</v>
      </c>
      <c r="GC413" s="184">
        <v>0</v>
      </c>
      <c r="GD413" s="184">
        <v>0</v>
      </c>
      <c r="GE413" s="184">
        <v>0</v>
      </c>
      <c r="GF413" s="184">
        <v>0</v>
      </c>
      <c r="GG413" s="184">
        <v>0</v>
      </c>
      <c r="GH413" s="184">
        <v>0</v>
      </c>
      <c r="GI413" s="184"/>
      <c r="GJ413" s="184">
        <f ca="1">SUM(OFFSET(FW413,,1):GI413)</f>
        <v>0</v>
      </c>
      <c r="GK413" s="185"/>
      <c r="GL413" s="184">
        <v>0</v>
      </c>
      <c r="GM413" s="184">
        <v>0</v>
      </c>
      <c r="GN413" s="184">
        <v>0</v>
      </c>
      <c r="GO413" s="184">
        <v>0</v>
      </c>
      <c r="GP413" s="184">
        <v>0</v>
      </c>
      <c r="GQ413" s="184">
        <v>0</v>
      </c>
      <c r="GR413" s="184">
        <v>0</v>
      </c>
      <c r="GS413" s="184">
        <v>0</v>
      </c>
      <c r="GT413" s="184">
        <v>0</v>
      </c>
      <c r="GU413" s="184">
        <v>0</v>
      </c>
      <c r="GV413" s="184">
        <v>0</v>
      </c>
      <c r="GW413" s="184">
        <v>0</v>
      </c>
      <c r="GX413" s="184"/>
      <c r="GY413" s="184">
        <f ca="1">SUM(OFFSET(GL413,,1):GX413)</f>
        <v>0</v>
      </c>
    </row>
    <row r="414" spans="1:207" s="137" customFormat="1" ht="12" hidden="1" customHeight="1">
      <c r="A414" s="172" t="str">
        <f t="shared" ca="1" si="531"/>
        <v>#hiderow</v>
      </c>
      <c r="B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61">
        <f t="shared" si="529"/>
        <v>2935</v>
      </c>
      <c r="V414" s="186">
        <v>2935</v>
      </c>
      <c r="W414" s="133"/>
      <c r="Y414" s="133"/>
      <c r="Z414" s="133"/>
      <c r="AA414" s="183">
        <f t="shared" si="530"/>
        <v>2935</v>
      </c>
      <c r="AB414" s="183" t="s">
        <v>475</v>
      </c>
      <c r="AC414" s="184"/>
      <c r="AD414" s="184">
        <v>0</v>
      </c>
      <c r="AE414" s="184">
        <v>0</v>
      </c>
      <c r="AF414" s="184">
        <v>0</v>
      </c>
      <c r="AG414" s="184">
        <v>0</v>
      </c>
      <c r="AH414" s="184">
        <v>0</v>
      </c>
      <c r="AI414" s="184">
        <v>0</v>
      </c>
      <c r="AJ414" s="184">
        <v>0</v>
      </c>
      <c r="AK414" s="184">
        <v>0</v>
      </c>
      <c r="AL414" s="184">
        <v>0</v>
      </c>
      <c r="AM414" s="184">
        <v>0</v>
      </c>
      <c r="AN414" s="184">
        <v>0</v>
      </c>
      <c r="AO414" s="184"/>
      <c r="AP414" s="184">
        <f ca="1">SUM(OFFSET(AC414,,1):AO414)</f>
        <v>0</v>
      </c>
      <c r="AQ414" s="185"/>
      <c r="AR414" s="184">
        <v>0</v>
      </c>
      <c r="AS414" s="184">
        <v>0</v>
      </c>
      <c r="AT414" s="184">
        <v>0</v>
      </c>
      <c r="AU414" s="184">
        <v>0</v>
      </c>
      <c r="AV414" s="184">
        <v>0</v>
      </c>
      <c r="AW414" s="184">
        <v>0</v>
      </c>
      <c r="AX414" s="184">
        <v>0</v>
      </c>
      <c r="AY414" s="184">
        <v>0</v>
      </c>
      <c r="AZ414" s="184">
        <v>0</v>
      </c>
      <c r="BA414" s="184">
        <v>0</v>
      </c>
      <c r="BB414" s="184">
        <v>0</v>
      </c>
      <c r="BC414" s="184">
        <v>0</v>
      </c>
      <c r="BD414" s="184"/>
      <c r="BE414" s="184">
        <f ca="1">SUM(OFFSET(AR414,,1):BD414)</f>
        <v>0</v>
      </c>
      <c r="BF414" s="185"/>
      <c r="BG414" s="184">
        <f t="shared" ca="1" si="532"/>
        <v>0</v>
      </c>
      <c r="BH414" s="184">
        <f t="shared" ca="1" si="532"/>
        <v>0</v>
      </c>
      <c r="BI414" s="184">
        <f t="shared" ca="1" si="532"/>
        <v>0</v>
      </c>
      <c r="BJ414" s="184">
        <f t="shared" ca="1" si="532"/>
        <v>0</v>
      </c>
      <c r="BK414" s="184">
        <f t="shared" ca="1" si="532"/>
        <v>0</v>
      </c>
      <c r="BL414" s="184">
        <f t="shared" ca="1" si="532"/>
        <v>0</v>
      </c>
      <c r="BM414" s="184">
        <f t="shared" ca="1" si="532"/>
        <v>0</v>
      </c>
      <c r="BN414" s="184">
        <f t="shared" ca="1" si="532"/>
        <v>0</v>
      </c>
      <c r="BO414" s="184">
        <f t="shared" ca="1" si="532"/>
        <v>0</v>
      </c>
      <c r="BP414" s="184">
        <f t="shared" ca="1" si="532"/>
        <v>0</v>
      </c>
      <c r="BQ414" s="184">
        <f t="shared" ca="1" si="532"/>
        <v>0</v>
      </c>
      <c r="BR414" s="184">
        <f t="shared" ca="1" si="532"/>
        <v>0</v>
      </c>
      <c r="BS414" s="184"/>
      <c r="BT414" s="184">
        <f ca="1">SUM(OFFSET(BG414,,1):BS414)</f>
        <v>0</v>
      </c>
      <c r="BU414" s="185"/>
      <c r="BV414" s="184">
        <v>0</v>
      </c>
      <c r="BW414" s="184">
        <v>0</v>
      </c>
      <c r="BX414" s="184">
        <v>0</v>
      </c>
      <c r="BY414" s="184">
        <v>0</v>
      </c>
      <c r="BZ414" s="184">
        <v>0</v>
      </c>
      <c r="CA414" s="184">
        <v>0</v>
      </c>
      <c r="CB414" s="184">
        <v>0</v>
      </c>
      <c r="CC414" s="184">
        <v>0</v>
      </c>
      <c r="CD414" s="184">
        <v>0</v>
      </c>
      <c r="CE414" s="184">
        <v>0</v>
      </c>
      <c r="CF414" s="184">
        <v>0</v>
      </c>
      <c r="CG414" s="184">
        <v>0</v>
      </c>
      <c r="CH414" s="184"/>
      <c r="CI414" s="184">
        <f ca="1">SUM(OFFSET(BV414,,1):CH414)</f>
        <v>0</v>
      </c>
      <c r="CJ414" s="185"/>
      <c r="CK414" s="184">
        <v>0</v>
      </c>
      <c r="CL414" s="184">
        <v>0</v>
      </c>
      <c r="CM414" s="184">
        <v>0</v>
      </c>
      <c r="CN414" s="184">
        <v>0</v>
      </c>
      <c r="CO414" s="184">
        <v>0</v>
      </c>
      <c r="CP414" s="184">
        <v>0</v>
      </c>
      <c r="CQ414" s="184">
        <v>0</v>
      </c>
      <c r="CR414" s="184">
        <v>0</v>
      </c>
      <c r="CS414" s="184">
        <v>0</v>
      </c>
      <c r="CT414" s="184">
        <v>0</v>
      </c>
      <c r="CU414" s="184">
        <v>0</v>
      </c>
      <c r="CV414" s="184">
        <v>0</v>
      </c>
      <c r="CW414" s="184"/>
      <c r="CX414" s="184">
        <f ca="1">SUM(OFFSET(CK414,,1):CW414)</f>
        <v>0</v>
      </c>
      <c r="CY414" s="185"/>
      <c r="CZ414" s="184">
        <v>0</v>
      </c>
      <c r="DA414" s="184">
        <v>0</v>
      </c>
      <c r="DB414" s="184">
        <v>0</v>
      </c>
      <c r="DC414" s="184">
        <v>0</v>
      </c>
      <c r="DD414" s="184">
        <v>0</v>
      </c>
      <c r="DE414" s="184">
        <v>0</v>
      </c>
      <c r="DF414" s="184">
        <v>0</v>
      </c>
      <c r="DG414" s="184">
        <v>0</v>
      </c>
      <c r="DH414" s="184">
        <v>0</v>
      </c>
      <c r="DI414" s="184">
        <v>0</v>
      </c>
      <c r="DJ414" s="184">
        <v>0</v>
      </c>
      <c r="DK414" s="184">
        <v>0</v>
      </c>
      <c r="DL414" s="184"/>
      <c r="DM414" s="184">
        <f ca="1">SUM(OFFSET(CZ414,,1):DL414)</f>
        <v>0</v>
      </c>
      <c r="DN414" s="185"/>
      <c r="DO414" s="184">
        <v>0</v>
      </c>
      <c r="DP414" s="184">
        <v>0</v>
      </c>
      <c r="DQ414" s="184">
        <v>0</v>
      </c>
      <c r="DR414" s="184">
        <v>0</v>
      </c>
      <c r="DS414" s="184">
        <v>0</v>
      </c>
      <c r="DT414" s="184">
        <v>0</v>
      </c>
      <c r="DU414" s="184">
        <v>0</v>
      </c>
      <c r="DV414" s="184">
        <v>0</v>
      </c>
      <c r="DW414" s="184">
        <v>0</v>
      </c>
      <c r="DX414" s="184">
        <v>0</v>
      </c>
      <c r="DY414" s="184">
        <v>0</v>
      </c>
      <c r="DZ414" s="184">
        <v>0</v>
      </c>
      <c r="EA414" s="184"/>
      <c r="EB414" s="184">
        <f ca="1">SUM(OFFSET(DO414,,1):EA414)</f>
        <v>0</v>
      </c>
      <c r="EC414" s="185"/>
      <c r="ED414" s="184">
        <v>0</v>
      </c>
      <c r="EE414" s="184">
        <v>0</v>
      </c>
      <c r="EF414" s="184">
        <v>0</v>
      </c>
      <c r="EG414" s="184">
        <v>0</v>
      </c>
      <c r="EH414" s="184">
        <v>0</v>
      </c>
      <c r="EI414" s="184">
        <v>0</v>
      </c>
      <c r="EJ414" s="184">
        <v>0</v>
      </c>
      <c r="EK414" s="184">
        <v>0</v>
      </c>
      <c r="EL414" s="184">
        <v>0</v>
      </c>
      <c r="EM414" s="184">
        <v>0</v>
      </c>
      <c r="EN414" s="184">
        <v>0</v>
      </c>
      <c r="EO414" s="184">
        <v>0</v>
      </c>
      <c r="EP414" s="184"/>
      <c r="EQ414" s="184">
        <f ca="1">SUM(OFFSET(ED414,,1):EP414)</f>
        <v>0</v>
      </c>
      <c r="ER414" s="185"/>
      <c r="ES414" s="184">
        <v>0</v>
      </c>
      <c r="ET414" s="184">
        <v>0</v>
      </c>
      <c r="EU414" s="184">
        <v>0</v>
      </c>
      <c r="EV414" s="184">
        <v>0</v>
      </c>
      <c r="EW414" s="184">
        <v>0</v>
      </c>
      <c r="EX414" s="184">
        <v>0</v>
      </c>
      <c r="EY414" s="184">
        <v>0</v>
      </c>
      <c r="EZ414" s="184">
        <v>0</v>
      </c>
      <c r="FA414" s="184">
        <v>0</v>
      </c>
      <c r="FB414" s="184">
        <v>0</v>
      </c>
      <c r="FC414" s="184">
        <v>0</v>
      </c>
      <c r="FD414" s="184">
        <v>0</v>
      </c>
      <c r="FE414" s="184"/>
      <c r="FF414" s="184">
        <f ca="1">SUM(OFFSET(ES414,,1):FE414)</f>
        <v>0</v>
      </c>
      <c r="FG414" s="185"/>
      <c r="FH414" s="184">
        <v>0</v>
      </c>
      <c r="FI414" s="184">
        <v>0</v>
      </c>
      <c r="FJ414" s="184">
        <v>0</v>
      </c>
      <c r="FK414" s="184">
        <v>0</v>
      </c>
      <c r="FL414" s="184">
        <v>0</v>
      </c>
      <c r="FM414" s="184">
        <v>0</v>
      </c>
      <c r="FN414" s="184">
        <v>0</v>
      </c>
      <c r="FO414" s="184">
        <v>0</v>
      </c>
      <c r="FP414" s="184">
        <v>0</v>
      </c>
      <c r="FQ414" s="184">
        <v>0</v>
      </c>
      <c r="FR414" s="184">
        <v>0</v>
      </c>
      <c r="FS414" s="184">
        <v>0</v>
      </c>
      <c r="FT414" s="184"/>
      <c r="FU414" s="184">
        <f ca="1">SUM(OFFSET(FH414,,1):FT414)</f>
        <v>0</v>
      </c>
      <c r="FV414" s="185"/>
      <c r="FW414" s="184">
        <v>0</v>
      </c>
      <c r="FX414" s="184">
        <v>0</v>
      </c>
      <c r="FY414" s="184">
        <v>0</v>
      </c>
      <c r="FZ414" s="184">
        <v>0</v>
      </c>
      <c r="GA414" s="184">
        <v>0</v>
      </c>
      <c r="GB414" s="184">
        <v>0</v>
      </c>
      <c r="GC414" s="184">
        <v>0</v>
      </c>
      <c r="GD414" s="184">
        <v>0</v>
      </c>
      <c r="GE414" s="184">
        <v>0</v>
      </c>
      <c r="GF414" s="184">
        <v>0</v>
      </c>
      <c r="GG414" s="184">
        <v>0</v>
      </c>
      <c r="GH414" s="184">
        <v>0</v>
      </c>
      <c r="GI414" s="184"/>
      <c r="GJ414" s="184">
        <f ca="1">SUM(OFFSET(FW414,,1):GI414)</f>
        <v>0</v>
      </c>
      <c r="GK414" s="185"/>
      <c r="GL414" s="184">
        <v>0</v>
      </c>
      <c r="GM414" s="184">
        <v>0</v>
      </c>
      <c r="GN414" s="184">
        <v>0</v>
      </c>
      <c r="GO414" s="184">
        <v>0</v>
      </c>
      <c r="GP414" s="184">
        <v>0</v>
      </c>
      <c r="GQ414" s="184">
        <v>0</v>
      </c>
      <c r="GR414" s="184">
        <v>0</v>
      </c>
      <c r="GS414" s="184">
        <v>0</v>
      </c>
      <c r="GT414" s="184">
        <v>0</v>
      </c>
      <c r="GU414" s="184">
        <v>0</v>
      </c>
      <c r="GV414" s="184">
        <v>0</v>
      </c>
      <c r="GW414" s="184">
        <v>0</v>
      </c>
      <c r="GX414" s="184"/>
      <c r="GY414" s="184">
        <f ca="1">SUM(OFFSET(GL414,,1):GX414)</f>
        <v>0</v>
      </c>
    </row>
    <row r="415" spans="1:207" s="137" customFormat="1" ht="12" hidden="1" customHeight="1">
      <c r="A415" s="172" t="str">
        <f t="shared" ca="1" si="531"/>
        <v>#hiderow</v>
      </c>
      <c r="B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61">
        <f t="shared" si="529"/>
        <v>2940</v>
      </c>
      <c r="V415" s="186">
        <v>2940</v>
      </c>
      <c r="W415" s="133"/>
      <c r="Y415" s="133"/>
      <c r="Z415" s="133"/>
      <c r="AA415" s="183">
        <f t="shared" si="530"/>
        <v>2940</v>
      </c>
      <c r="AB415" s="183" t="s">
        <v>476</v>
      </c>
      <c r="AC415" s="184"/>
      <c r="AD415" s="184">
        <v>0</v>
      </c>
      <c r="AE415" s="184">
        <v>0</v>
      </c>
      <c r="AF415" s="184">
        <v>0</v>
      </c>
      <c r="AG415" s="184">
        <v>0</v>
      </c>
      <c r="AH415" s="184">
        <v>0</v>
      </c>
      <c r="AI415" s="184">
        <v>0</v>
      </c>
      <c r="AJ415" s="184">
        <v>0</v>
      </c>
      <c r="AK415" s="184">
        <v>0</v>
      </c>
      <c r="AL415" s="184">
        <v>0</v>
      </c>
      <c r="AM415" s="184">
        <v>0</v>
      </c>
      <c r="AN415" s="184">
        <v>0</v>
      </c>
      <c r="AO415" s="184"/>
      <c r="AP415" s="184">
        <f ca="1">SUM(OFFSET(AC415,,1):AO415)</f>
        <v>0</v>
      </c>
      <c r="AQ415" s="185"/>
      <c r="AR415" s="184">
        <v>0</v>
      </c>
      <c r="AS415" s="184">
        <v>0</v>
      </c>
      <c r="AT415" s="184">
        <v>0</v>
      </c>
      <c r="AU415" s="184">
        <v>0</v>
      </c>
      <c r="AV415" s="184">
        <v>0</v>
      </c>
      <c r="AW415" s="184">
        <v>0</v>
      </c>
      <c r="AX415" s="184">
        <v>0</v>
      </c>
      <c r="AY415" s="184">
        <v>0</v>
      </c>
      <c r="AZ415" s="184">
        <v>0</v>
      </c>
      <c r="BA415" s="184">
        <v>0</v>
      </c>
      <c r="BB415" s="184">
        <v>0</v>
      </c>
      <c r="BC415" s="184">
        <v>0</v>
      </c>
      <c r="BD415" s="184"/>
      <c r="BE415" s="184">
        <f ca="1">SUM(OFFSET(AR415,,1):BD415)</f>
        <v>0</v>
      </c>
      <c r="BF415" s="185"/>
      <c r="BG415" s="184">
        <f t="shared" ca="1" si="532"/>
        <v>0</v>
      </c>
      <c r="BH415" s="184">
        <f t="shared" ca="1" si="532"/>
        <v>0</v>
      </c>
      <c r="BI415" s="184">
        <f t="shared" ca="1" si="532"/>
        <v>0</v>
      </c>
      <c r="BJ415" s="184">
        <f t="shared" ca="1" si="532"/>
        <v>0</v>
      </c>
      <c r="BK415" s="184">
        <f t="shared" ca="1" si="532"/>
        <v>0</v>
      </c>
      <c r="BL415" s="184">
        <f t="shared" ca="1" si="532"/>
        <v>0</v>
      </c>
      <c r="BM415" s="184">
        <f t="shared" ca="1" si="532"/>
        <v>0</v>
      </c>
      <c r="BN415" s="184">
        <f t="shared" ca="1" si="532"/>
        <v>0</v>
      </c>
      <c r="BO415" s="184">
        <f t="shared" ca="1" si="532"/>
        <v>0</v>
      </c>
      <c r="BP415" s="184">
        <f t="shared" ca="1" si="532"/>
        <v>0</v>
      </c>
      <c r="BQ415" s="184">
        <f t="shared" ca="1" si="532"/>
        <v>0</v>
      </c>
      <c r="BR415" s="184">
        <f t="shared" ca="1" si="532"/>
        <v>0</v>
      </c>
      <c r="BS415" s="184"/>
      <c r="BT415" s="184">
        <f ca="1">SUM(OFFSET(BG415,,1):BS415)</f>
        <v>0</v>
      </c>
      <c r="BU415" s="185"/>
      <c r="BV415" s="184">
        <v>0</v>
      </c>
      <c r="BW415" s="184">
        <v>0</v>
      </c>
      <c r="BX415" s="184">
        <v>0</v>
      </c>
      <c r="BY415" s="184">
        <v>0</v>
      </c>
      <c r="BZ415" s="184">
        <v>0</v>
      </c>
      <c r="CA415" s="184">
        <v>0</v>
      </c>
      <c r="CB415" s="184">
        <v>0</v>
      </c>
      <c r="CC415" s="184">
        <v>0</v>
      </c>
      <c r="CD415" s="184">
        <v>0</v>
      </c>
      <c r="CE415" s="184">
        <v>0</v>
      </c>
      <c r="CF415" s="184">
        <v>0</v>
      </c>
      <c r="CG415" s="184">
        <v>0</v>
      </c>
      <c r="CH415" s="184"/>
      <c r="CI415" s="184">
        <f ca="1">SUM(OFFSET(BV415,,1):CH415)</f>
        <v>0</v>
      </c>
      <c r="CJ415" s="185"/>
      <c r="CK415" s="184">
        <v>0</v>
      </c>
      <c r="CL415" s="184">
        <v>0</v>
      </c>
      <c r="CM415" s="184">
        <v>0</v>
      </c>
      <c r="CN415" s="184">
        <v>0</v>
      </c>
      <c r="CO415" s="184">
        <v>0</v>
      </c>
      <c r="CP415" s="184">
        <v>0</v>
      </c>
      <c r="CQ415" s="184">
        <v>0</v>
      </c>
      <c r="CR415" s="184">
        <v>0</v>
      </c>
      <c r="CS415" s="184">
        <v>0</v>
      </c>
      <c r="CT415" s="184">
        <v>0</v>
      </c>
      <c r="CU415" s="184">
        <v>0</v>
      </c>
      <c r="CV415" s="184">
        <v>0</v>
      </c>
      <c r="CW415" s="184"/>
      <c r="CX415" s="184">
        <f ca="1">SUM(OFFSET(CK415,,1):CW415)</f>
        <v>0</v>
      </c>
      <c r="CY415" s="185"/>
      <c r="CZ415" s="184">
        <v>0</v>
      </c>
      <c r="DA415" s="184">
        <v>0</v>
      </c>
      <c r="DB415" s="184">
        <v>0</v>
      </c>
      <c r="DC415" s="184">
        <v>0</v>
      </c>
      <c r="DD415" s="184">
        <v>0</v>
      </c>
      <c r="DE415" s="184">
        <v>0</v>
      </c>
      <c r="DF415" s="184">
        <v>0</v>
      </c>
      <c r="DG415" s="184">
        <v>0</v>
      </c>
      <c r="DH415" s="184">
        <v>0</v>
      </c>
      <c r="DI415" s="184">
        <v>0</v>
      </c>
      <c r="DJ415" s="184">
        <v>0</v>
      </c>
      <c r="DK415" s="184">
        <v>0</v>
      </c>
      <c r="DL415" s="184"/>
      <c r="DM415" s="184">
        <f ca="1">SUM(OFFSET(CZ415,,1):DL415)</f>
        <v>0</v>
      </c>
      <c r="DN415" s="185"/>
      <c r="DO415" s="184">
        <v>0</v>
      </c>
      <c r="DP415" s="184">
        <v>0</v>
      </c>
      <c r="DQ415" s="184">
        <v>0</v>
      </c>
      <c r="DR415" s="184">
        <v>0</v>
      </c>
      <c r="DS415" s="184">
        <v>0</v>
      </c>
      <c r="DT415" s="184">
        <v>0</v>
      </c>
      <c r="DU415" s="184">
        <v>0</v>
      </c>
      <c r="DV415" s="184">
        <v>0</v>
      </c>
      <c r="DW415" s="184">
        <v>0</v>
      </c>
      <c r="DX415" s="184">
        <v>0</v>
      </c>
      <c r="DY415" s="184">
        <v>0</v>
      </c>
      <c r="DZ415" s="184">
        <v>0</v>
      </c>
      <c r="EA415" s="184"/>
      <c r="EB415" s="184">
        <f ca="1">SUM(OFFSET(DO415,,1):EA415)</f>
        <v>0</v>
      </c>
      <c r="EC415" s="185"/>
      <c r="ED415" s="184">
        <v>0</v>
      </c>
      <c r="EE415" s="184">
        <v>0</v>
      </c>
      <c r="EF415" s="184">
        <v>0</v>
      </c>
      <c r="EG415" s="184">
        <v>0</v>
      </c>
      <c r="EH415" s="184">
        <v>0</v>
      </c>
      <c r="EI415" s="184">
        <v>0</v>
      </c>
      <c r="EJ415" s="184">
        <v>0</v>
      </c>
      <c r="EK415" s="184">
        <v>0</v>
      </c>
      <c r="EL415" s="184">
        <v>0</v>
      </c>
      <c r="EM415" s="184">
        <v>0</v>
      </c>
      <c r="EN415" s="184">
        <v>0</v>
      </c>
      <c r="EO415" s="184">
        <v>0</v>
      </c>
      <c r="EP415" s="184"/>
      <c r="EQ415" s="184">
        <f ca="1">SUM(OFFSET(ED415,,1):EP415)</f>
        <v>0</v>
      </c>
      <c r="ER415" s="185"/>
      <c r="ES415" s="184">
        <v>0</v>
      </c>
      <c r="ET415" s="184">
        <v>0</v>
      </c>
      <c r="EU415" s="184">
        <v>0</v>
      </c>
      <c r="EV415" s="184">
        <v>0</v>
      </c>
      <c r="EW415" s="184">
        <v>0</v>
      </c>
      <c r="EX415" s="184">
        <v>0</v>
      </c>
      <c r="EY415" s="184">
        <v>0</v>
      </c>
      <c r="EZ415" s="184">
        <v>0</v>
      </c>
      <c r="FA415" s="184">
        <v>0</v>
      </c>
      <c r="FB415" s="184">
        <v>0</v>
      </c>
      <c r="FC415" s="184">
        <v>0</v>
      </c>
      <c r="FD415" s="184">
        <v>0</v>
      </c>
      <c r="FE415" s="184"/>
      <c r="FF415" s="184">
        <f ca="1">SUM(OFFSET(ES415,,1):FE415)</f>
        <v>0</v>
      </c>
      <c r="FG415" s="185"/>
      <c r="FH415" s="184">
        <v>0</v>
      </c>
      <c r="FI415" s="184">
        <v>0</v>
      </c>
      <c r="FJ415" s="184">
        <v>0</v>
      </c>
      <c r="FK415" s="184">
        <v>0</v>
      </c>
      <c r="FL415" s="184">
        <v>0</v>
      </c>
      <c r="FM415" s="184">
        <v>0</v>
      </c>
      <c r="FN415" s="184">
        <v>0</v>
      </c>
      <c r="FO415" s="184">
        <v>0</v>
      </c>
      <c r="FP415" s="184">
        <v>0</v>
      </c>
      <c r="FQ415" s="184">
        <v>0</v>
      </c>
      <c r="FR415" s="184">
        <v>0</v>
      </c>
      <c r="FS415" s="184">
        <v>0</v>
      </c>
      <c r="FT415" s="184"/>
      <c r="FU415" s="184">
        <f ca="1">SUM(OFFSET(FH415,,1):FT415)</f>
        <v>0</v>
      </c>
      <c r="FV415" s="185"/>
      <c r="FW415" s="184">
        <v>0</v>
      </c>
      <c r="FX415" s="184">
        <v>0</v>
      </c>
      <c r="FY415" s="184">
        <v>0</v>
      </c>
      <c r="FZ415" s="184">
        <v>0</v>
      </c>
      <c r="GA415" s="184">
        <v>0</v>
      </c>
      <c r="GB415" s="184">
        <v>0</v>
      </c>
      <c r="GC415" s="184">
        <v>0</v>
      </c>
      <c r="GD415" s="184">
        <v>0</v>
      </c>
      <c r="GE415" s="184">
        <v>0</v>
      </c>
      <c r="GF415" s="184">
        <v>0</v>
      </c>
      <c r="GG415" s="184">
        <v>0</v>
      </c>
      <c r="GH415" s="184">
        <v>0</v>
      </c>
      <c r="GI415" s="184"/>
      <c r="GJ415" s="184">
        <f ca="1">SUM(OFFSET(FW415,,1):GI415)</f>
        <v>0</v>
      </c>
      <c r="GK415" s="185"/>
      <c r="GL415" s="184">
        <v>0</v>
      </c>
      <c r="GM415" s="184">
        <v>0</v>
      </c>
      <c r="GN415" s="184">
        <v>0</v>
      </c>
      <c r="GO415" s="184">
        <v>0</v>
      </c>
      <c r="GP415" s="184">
        <v>0</v>
      </c>
      <c r="GQ415" s="184">
        <v>0</v>
      </c>
      <c r="GR415" s="184">
        <v>0</v>
      </c>
      <c r="GS415" s="184">
        <v>0</v>
      </c>
      <c r="GT415" s="184">
        <v>0</v>
      </c>
      <c r="GU415" s="184">
        <v>0</v>
      </c>
      <c r="GV415" s="184">
        <v>0</v>
      </c>
      <c r="GW415" s="184">
        <v>0</v>
      </c>
      <c r="GX415" s="184"/>
      <c r="GY415" s="184">
        <f ca="1">SUM(OFFSET(GL415,,1):GX415)</f>
        <v>0</v>
      </c>
    </row>
    <row r="416" spans="1:207" s="137" customFormat="1" ht="12" hidden="1" customHeight="1">
      <c r="A416" s="172" t="str">
        <f t="shared" ca="1" si="531"/>
        <v>#hiderow</v>
      </c>
      <c r="B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61">
        <f t="shared" si="529"/>
        <v>2941</v>
      </c>
      <c r="V416" s="186">
        <v>2941</v>
      </c>
      <c r="W416" s="133"/>
      <c r="Y416" s="133"/>
      <c r="Z416" s="133"/>
      <c r="AA416" s="183">
        <f t="shared" si="530"/>
        <v>2941</v>
      </c>
      <c r="AB416" s="183" t="s">
        <v>477</v>
      </c>
      <c r="AC416" s="184"/>
      <c r="AD416" s="184">
        <v>0</v>
      </c>
      <c r="AE416" s="184">
        <v>0</v>
      </c>
      <c r="AF416" s="184">
        <v>0</v>
      </c>
      <c r="AG416" s="184">
        <v>0</v>
      </c>
      <c r="AH416" s="184">
        <v>0</v>
      </c>
      <c r="AI416" s="184">
        <v>0</v>
      </c>
      <c r="AJ416" s="184">
        <v>0</v>
      </c>
      <c r="AK416" s="184">
        <v>0</v>
      </c>
      <c r="AL416" s="184">
        <v>0</v>
      </c>
      <c r="AM416" s="184">
        <v>0</v>
      </c>
      <c r="AN416" s="184">
        <v>0</v>
      </c>
      <c r="AO416" s="184"/>
      <c r="AP416" s="184">
        <f ca="1">SUM(OFFSET(AC416,,1):AO416)</f>
        <v>0</v>
      </c>
      <c r="AQ416" s="185"/>
      <c r="AR416" s="184">
        <v>0</v>
      </c>
      <c r="AS416" s="184">
        <v>0</v>
      </c>
      <c r="AT416" s="184">
        <v>0</v>
      </c>
      <c r="AU416" s="184">
        <v>0</v>
      </c>
      <c r="AV416" s="184">
        <v>0</v>
      </c>
      <c r="AW416" s="184">
        <v>0</v>
      </c>
      <c r="AX416" s="184">
        <v>0</v>
      </c>
      <c r="AY416" s="184">
        <v>0</v>
      </c>
      <c r="AZ416" s="184">
        <v>0</v>
      </c>
      <c r="BA416" s="184">
        <v>0</v>
      </c>
      <c r="BB416" s="184">
        <v>0</v>
      </c>
      <c r="BC416" s="184">
        <v>0</v>
      </c>
      <c r="BD416" s="184"/>
      <c r="BE416" s="184">
        <f ca="1">SUM(OFFSET(AR416,,1):BD416)</f>
        <v>0</v>
      </c>
      <c r="BF416" s="185"/>
      <c r="BG416" s="184">
        <f t="shared" ca="1" si="532"/>
        <v>0</v>
      </c>
      <c r="BH416" s="184">
        <f t="shared" ca="1" si="532"/>
        <v>0</v>
      </c>
      <c r="BI416" s="184">
        <f t="shared" ca="1" si="532"/>
        <v>0</v>
      </c>
      <c r="BJ416" s="184">
        <f t="shared" ca="1" si="532"/>
        <v>0</v>
      </c>
      <c r="BK416" s="184">
        <f t="shared" ca="1" si="532"/>
        <v>0</v>
      </c>
      <c r="BL416" s="184">
        <f t="shared" ca="1" si="532"/>
        <v>0</v>
      </c>
      <c r="BM416" s="184">
        <f t="shared" ca="1" si="532"/>
        <v>0</v>
      </c>
      <c r="BN416" s="184">
        <f t="shared" ca="1" si="532"/>
        <v>0</v>
      </c>
      <c r="BO416" s="184">
        <f t="shared" ca="1" si="532"/>
        <v>0</v>
      </c>
      <c r="BP416" s="184">
        <f t="shared" ca="1" si="532"/>
        <v>0</v>
      </c>
      <c r="BQ416" s="184">
        <f t="shared" ca="1" si="532"/>
        <v>0</v>
      </c>
      <c r="BR416" s="184">
        <f t="shared" ca="1" si="532"/>
        <v>0</v>
      </c>
      <c r="BS416" s="184"/>
      <c r="BT416" s="184">
        <f ca="1">SUM(OFFSET(BG416,,1):BS416)</f>
        <v>0</v>
      </c>
      <c r="BU416" s="185"/>
      <c r="BV416" s="184">
        <v>0</v>
      </c>
      <c r="BW416" s="184">
        <v>0</v>
      </c>
      <c r="BX416" s="184">
        <v>0</v>
      </c>
      <c r="BY416" s="184">
        <v>0</v>
      </c>
      <c r="BZ416" s="184">
        <v>0</v>
      </c>
      <c r="CA416" s="184">
        <v>0</v>
      </c>
      <c r="CB416" s="184">
        <v>0</v>
      </c>
      <c r="CC416" s="184">
        <v>0</v>
      </c>
      <c r="CD416" s="184">
        <v>0</v>
      </c>
      <c r="CE416" s="184">
        <v>0</v>
      </c>
      <c r="CF416" s="184">
        <v>0</v>
      </c>
      <c r="CG416" s="184">
        <v>0</v>
      </c>
      <c r="CH416" s="184"/>
      <c r="CI416" s="184">
        <f ca="1">SUM(OFFSET(BV416,,1):CH416)</f>
        <v>0</v>
      </c>
      <c r="CJ416" s="185"/>
      <c r="CK416" s="184">
        <v>0</v>
      </c>
      <c r="CL416" s="184">
        <v>0</v>
      </c>
      <c r="CM416" s="184">
        <v>0</v>
      </c>
      <c r="CN416" s="184">
        <v>0</v>
      </c>
      <c r="CO416" s="184">
        <v>0</v>
      </c>
      <c r="CP416" s="184">
        <v>0</v>
      </c>
      <c r="CQ416" s="184">
        <v>0</v>
      </c>
      <c r="CR416" s="184">
        <v>0</v>
      </c>
      <c r="CS416" s="184">
        <v>0</v>
      </c>
      <c r="CT416" s="184">
        <v>0</v>
      </c>
      <c r="CU416" s="184">
        <v>0</v>
      </c>
      <c r="CV416" s="184">
        <v>0</v>
      </c>
      <c r="CW416" s="184"/>
      <c r="CX416" s="184">
        <f ca="1">SUM(OFFSET(CK416,,1):CW416)</f>
        <v>0</v>
      </c>
      <c r="CY416" s="185"/>
      <c r="CZ416" s="184">
        <v>0</v>
      </c>
      <c r="DA416" s="184">
        <v>0</v>
      </c>
      <c r="DB416" s="184">
        <v>0</v>
      </c>
      <c r="DC416" s="184">
        <v>0</v>
      </c>
      <c r="DD416" s="184">
        <v>0</v>
      </c>
      <c r="DE416" s="184">
        <v>0</v>
      </c>
      <c r="DF416" s="184">
        <v>0</v>
      </c>
      <c r="DG416" s="184">
        <v>0</v>
      </c>
      <c r="DH416" s="184">
        <v>0</v>
      </c>
      <c r="DI416" s="184">
        <v>0</v>
      </c>
      <c r="DJ416" s="184">
        <v>0</v>
      </c>
      <c r="DK416" s="184">
        <v>0</v>
      </c>
      <c r="DL416" s="184"/>
      <c r="DM416" s="184">
        <f ca="1">SUM(OFFSET(CZ416,,1):DL416)</f>
        <v>0</v>
      </c>
      <c r="DN416" s="185"/>
      <c r="DO416" s="184">
        <v>0</v>
      </c>
      <c r="DP416" s="184">
        <v>0</v>
      </c>
      <c r="DQ416" s="184">
        <v>0</v>
      </c>
      <c r="DR416" s="184">
        <v>0</v>
      </c>
      <c r="DS416" s="184">
        <v>0</v>
      </c>
      <c r="DT416" s="184">
        <v>0</v>
      </c>
      <c r="DU416" s="184">
        <v>0</v>
      </c>
      <c r="DV416" s="184">
        <v>0</v>
      </c>
      <c r="DW416" s="184">
        <v>0</v>
      </c>
      <c r="DX416" s="184">
        <v>0</v>
      </c>
      <c r="DY416" s="184">
        <v>0</v>
      </c>
      <c r="DZ416" s="184">
        <v>0</v>
      </c>
      <c r="EA416" s="184"/>
      <c r="EB416" s="184">
        <f ca="1">SUM(OFFSET(DO416,,1):EA416)</f>
        <v>0</v>
      </c>
      <c r="EC416" s="185"/>
      <c r="ED416" s="184">
        <v>0</v>
      </c>
      <c r="EE416" s="184">
        <v>0</v>
      </c>
      <c r="EF416" s="184">
        <v>0</v>
      </c>
      <c r="EG416" s="184">
        <v>0</v>
      </c>
      <c r="EH416" s="184">
        <v>0</v>
      </c>
      <c r="EI416" s="184">
        <v>0</v>
      </c>
      <c r="EJ416" s="184">
        <v>0</v>
      </c>
      <c r="EK416" s="184">
        <v>0</v>
      </c>
      <c r="EL416" s="184">
        <v>0</v>
      </c>
      <c r="EM416" s="184">
        <v>0</v>
      </c>
      <c r="EN416" s="184">
        <v>0</v>
      </c>
      <c r="EO416" s="184">
        <v>0</v>
      </c>
      <c r="EP416" s="184"/>
      <c r="EQ416" s="184">
        <f ca="1">SUM(OFFSET(ED416,,1):EP416)</f>
        <v>0</v>
      </c>
      <c r="ER416" s="185"/>
      <c r="ES416" s="184">
        <v>0</v>
      </c>
      <c r="ET416" s="184">
        <v>0</v>
      </c>
      <c r="EU416" s="184">
        <v>0</v>
      </c>
      <c r="EV416" s="184">
        <v>0</v>
      </c>
      <c r="EW416" s="184">
        <v>0</v>
      </c>
      <c r="EX416" s="184">
        <v>0</v>
      </c>
      <c r="EY416" s="184">
        <v>0</v>
      </c>
      <c r="EZ416" s="184">
        <v>0</v>
      </c>
      <c r="FA416" s="184">
        <v>0</v>
      </c>
      <c r="FB416" s="184">
        <v>0</v>
      </c>
      <c r="FC416" s="184">
        <v>0</v>
      </c>
      <c r="FD416" s="184">
        <v>0</v>
      </c>
      <c r="FE416" s="184"/>
      <c r="FF416" s="184">
        <f ca="1">SUM(OFFSET(ES416,,1):FE416)</f>
        <v>0</v>
      </c>
      <c r="FG416" s="185"/>
      <c r="FH416" s="184">
        <v>0</v>
      </c>
      <c r="FI416" s="184">
        <v>0</v>
      </c>
      <c r="FJ416" s="184">
        <v>0</v>
      </c>
      <c r="FK416" s="184">
        <v>0</v>
      </c>
      <c r="FL416" s="184">
        <v>0</v>
      </c>
      <c r="FM416" s="184">
        <v>0</v>
      </c>
      <c r="FN416" s="184">
        <v>0</v>
      </c>
      <c r="FO416" s="184">
        <v>0</v>
      </c>
      <c r="FP416" s="184">
        <v>0</v>
      </c>
      <c r="FQ416" s="184">
        <v>0</v>
      </c>
      <c r="FR416" s="184">
        <v>0</v>
      </c>
      <c r="FS416" s="184">
        <v>0</v>
      </c>
      <c r="FT416" s="184"/>
      <c r="FU416" s="184">
        <f ca="1">SUM(OFFSET(FH416,,1):FT416)</f>
        <v>0</v>
      </c>
      <c r="FV416" s="185"/>
      <c r="FW416" s="184">
        <v>0</v>
      </c>
      <c r="FX416" s="184">
        <v>0</v>
      </c>
      <c r="FY416" s="184">
        <v>0</v>
      </c>
      <c r="FZ416" s="184">
        <v>0</v>
      </c>
      <c r="GA416" s="184">
        <v>0</v>
      </c>
      <c r="GB416" s="184">
        <v>0</v>
      </c>
      <c r="GC416" s="184">
        <v>0</v>
      </c>
      <c r="GD416" s="184">
        <v>0</v>
      </c>
      <c r="GE416" s="184">
        <v>0</v>
      </c>
      <c r="GF416" s="184">
        <v>0</v>
      </c>
      <c r="GG416" s="184">
        <v>0</v>
      </c>
      <c r="GH416" s="184">
        <v>0</v>
      </c>
      <c r="GI416" s="184"/>
      <c r="GJ416" s="184">
        <f ca="1">SUM(OFFSET(FW416,,1):GI416)</f>
        <v>0</v>
      </c>
      <c r="GK416" s="185"/>
      <c r="GL416" s="184">
        <v>0</v>
      </c>
      <c r="GM416" s="184">
        <v>0</v>
      </c>
      <c r="GN416" s="184">
        <v>0</v>
      </c>
      <c r="GO416" s="184">
        <v>0</v>
      </c>
      <c r="GP416" s="184">
        <v>0</v>
      </c>
      <c r="GQ416" s="184">
        <v>0</v>
      </c>
      <c r="GR416" s="184">
        <v>0</v>
      </c>
      <c r="GS416" s="184">
        <v>0</v>
      </c>
      <c r="GT416" s="184">
        <v>0</v>
      </c>
      <c r="GU416" s="184">
        <v>0</v>
      </c>
      <c r="GV416" s="184">
        <v>0</v>
      </c>
      <c r="GW416" s="184">
        <v>0</v>
      </c>
      <c r="GX416" s="184"/>
      <c r="GY416" s="184">
        <f ca="1">SUM(OFFSET(GL416,,1):GX416)</f>
        <v>0</v>
      </c>
    </row>
    <row r="417" spans="1:207" s="137" customFormat="1" ht="12" hidden="1" customHeight="1">
      <c r="A417" s="172" t="str">
        <f t="shared" ca="1" si="531"/>
        <v>#hiderow</v>
      </c>
      <c r="B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61">
        <f t="shared" si="529"/>
        <v>2999</v>
      </c>
      <c r="V417" s="186">
        <v>2999</v>
      </c>
      <c r="W417" s="133"/>
      <c r="Y417" s="133"/>
      <c r="Z417" s="133"/>
      <c r="AA417" s="183">
        <f t="shared" si="530"/>
        <v>2999</v>
      </c>
      <c r="AB417" s="183" t="s">
        <v>478</v>
      </c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>
        <f ca="1">SUM(OFFSET(AC417,,1):AO417)</f>
        <v>0</v>
      </c>
      <c r="AQ417" s="185"/>
      <c r="AR417" s="184">
        <v>0</v>
      </c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>
        <f ca="1">SUM(OFFSET(AR417,,1):BD417)</f>
        <v>0</v>
      </c>
      <c r="BF417" s="185"/>
      <c r="BG417" s="184">
        <f t="shared" ca="1" si="532"/>
        <v>0</v>
      </c>
      <c r="BH417" s="184">
        <f t="shared" ca="1" si="532"/>
        <v>0</v>
      </c>
      <c r="BI417" s="184">
        <f t="shared" ca="1" si="532"/>
        <v>0</v>
      </c>
      <c r="BJ417" s="184">
        <f t="shared" ca="1" si="532"/>
        <v>0</v>
      </c>
      <c r="BK417" s="184">
        <f t="shared" ca="1" si="532"/>
        <v>0</v>
      </c>
      <c r="BL417" s="184">
        <f t="shared" ca="1" si="532"/>
        <v>0</v>
      </c>
      <c r="BM417" s="184">
        <f t="shared" ca="1" si="532"/>
        <v>0</v>
      </c>
      <c r="BN417" s="184">
        <f t="shared" ca="1" si="532"/>
        <v>0</v>
      </c>
      <c r="BO417" s="184">
        <f t="shared" ca="1" si="532"/>
        <v>0</v>
      </c>
      <c r="BP417" s="184">
        <f t="shared" ca="1" si="532"/>
        <v>0</v>
      </c>
      <c r="BQ417" s="184">
        <f t="shared" ca="1" si="532"/>
        <v>0</v>
      </c>
      <c r="BR417" s="184">
        <f t="shared" ca="1" si="532"/>
        <v>0</v>
      </c>
      <c r="BS417" s="184"/>
      <c r="BT417" s="184">
        <f ca="1">SUM(OFFSET(BG417,,1):BS417)</f>
        <v>0</v>
      </c>
      <c r="BU417" s="185"/>
      <c r="BV417" s="184">
        <v>0</v>
      </c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>
        <f ca="1">SUM(OFFSET(BV417,,1):CH417)</f>
        <v>0</v>
      </c>
      <c r="CJ417" s="185"/>
      <c r="CK417" s="184">
        <v>0</v>
      </c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>
        <f ca="1">SUM(OFFSET(CK417,,1):CW417)</f>
        <v>0</v>
      </c>
      <c r="CY417" s="185"/>
      <c r="CZ417" s="184">
        <v>0</v>
      </c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>
        <f ca="1">SUM(OFFSET(CZ417,,1):DL417)</f>
        <v>0</v>
      </c>
      <c r="DN417" s="185"/>
      <c r="DO417" s="184">
        <v>0</v>
      </c>
      <c r="DP417" s="184"/>
      <c r="DQ417" s="184"/>
      <c r="DR417" s="184"/>
      <c r="DS417" s="184"/>
      <c r="DT417" s="184"/>
      <c r="DU417" s="184"/>
      <c r="DV417" s="184"/>
      <c r="DW417" s="184"/>
      <c r="DX417" s="184"/>
      <c r="DY417" s="184"/>
      <c r="DZ417" s="184"/>
      <c r="EA417" s="184"/>
      <c r="EB417" s="184">
        <f ca="1">SUM(OFFSET(DO417,,1):EA417)</f>
        <v>0</v>
      </c>
      <c r="EC417" s="185"/>
      <c r="ED417" s="184">
        <v>0</v>
      </c>
      <c r="EE417" s="184"/>
      <c r="EF417" s="184"/>
      <c r="EG417" s="184"/>
      <c r="EH417" s="184"/>
      <c r="EI417" s="184"/>
      <c r="EJ417" s="184"/>
      <c r="EK417" s="184"/>
      <c r="EL417" s="184"/>
      <c r="EM417" s="184"/>
      <c r="EN417" s="184"/>
      <c r="EO417" s="184"/>
      <c r="EP417" s="184"/>
      <c r="EQ417" s="184">
        <f ca="1">SUM(OFFSET(ED417,,1):EP417)</f>
        <v>0</v>
      </c>
      <c r="ER417" s="185"/>
      <c r="ES417" s="184">
        <v>0</v>
      </c>
      <c r="ET417" s="184"/>
      <c r="EU417" s="184"/>
      <c r="EV417" s="184"/>
      <c r="EW417" s="184"/>
      <c r="EX417" s="184"/>
      <c r="EY417" s="184"/>
      <c r="EZ417" s="184"/>
      <c r="FA417" s="184"/>
      <c r="FB417" s="184"/>
      <c r="FC417" s="184"/>
      <c r="FD417" s="184"/>
      <c r="FE417" s="184"/>
      <c r="FF417" s="184">
        <f ca="1">SUM(OFFSET(ES417,,1):FE417)</f>
        <v>0</v>
      </c>
      <c r="FG417" s="185"/>
      <c r="FH417" s="184">
        <v>0</v>
      </c>
      <c r="FI417" s="184"/>
      <c r="FJ417" s="184"/>
      <c r="FK417" s="184"/>
      <c r="FL417" s="184"/>
      <c r="FM417" s="184"/>
      <c r="FN417" s="184"/>
      <c r="FO417" s="184"/>
      <c r="FP417" s="184"/>
      <c r="FQ417" s="184"/>
      <c r="FR417" s="184"/>
      <c r="FS417" s="184"/>
      <c r="FT417" s="184"/>
      <c r="FU417" s="184">
        <f ca="1">SUM(OFFSET(FH417,,1):FT417)</f>
        <v>0</v>
      </c>
      <c r="FV417" s="185"/>
      <c r="FW417" s="184">
        <v>0</v>
      </c>
      <c r="FX417" s="184"/>
      <c r="FY417" s="184"/>
      <c r="FZ417" s="184"/>
      <c r="GA417" s="184"/>
      <c r="GB417" s="184"/>
      <c r="GC417" s="184"/>
      <c r="GD417" s="184"/>
      <c r="GE417" s="184"/>
      <c r="GF417" s="184"/>
      <c r="GG417" s="184"/>
      <c r="GH417" s="184"/>
      <c r="GI417" s="184"/>
      <c r="GJ417" s="184">
        <f ca="1">SUM(OFFSET(FW417,,1):GI417)</f>
        <v>0</v>
      </c>
      <c r="GK417" s="185"/>
      <c r="GL417" s="184">
        <v>0</v>
      </c>
      <c r="GM417" s="184"/>
      <c r="GN417" s="184"/>
      <c r="GO417" s="184"/>
      <c r="GP417" s="184"/>
      <c r="GQ417" s="184"/>
      <c r="GR417" s="184"/>
      <c r="GS417" s="184"/>
      <c r="GT417" s="184"/>
      <c r="GU417" s="184"/>
      <c r="GV417" s="184"/>
      <c r="GW417" s="184"/>
      <c r="GX417" s="184"/>
      <c r="GY417" s="184">
        <f ca="1">SUM(OFFSET(GL417,,1):GX417)</f>
        <v>0</v>
      </c>
    </row>
    <row r="418" spans="1:207" s="168" customFormat="1" ht="12" customHeight="1">
      <c r="A418" s="133"/>
      <c r="B418" s="133"/>
      <c r="AA418" s="183"/>
      <c r="AB418" s="190" t="s">
        <v>186</v>
      </c>
      <c r="AC418" s="188">
        <f>SUM(AC366:AC417)</f>
        <v>0</v>
      </c>
      <c r="AD418" s="188">
        <f t="shared" ref="AD418:AN418" si="533">SUM(AD366:AD417)</f>
        <v>362056.363636364</v>
      </c>
      <c r="AE418" s="188">
        <f t="shared" si="533"/>
        <v>372933.03111111099</v>
      </c>
      <c r="AF418" s="188">
        <f t="shared" si="533"/>
        <v>555044.84739003005</v>
      </c>
      <c r="AG418" s="188">
        <f t="shared" si="533"/>
        <v>100267.12383186701</v>
      </c>
      <c r="AH418" s="188">
        <f t="shared" si="533"/>
        <v>132733.86510263931</v>
      </c>
      <c r="AI418" s="188">
        <f t="shared" si="533"/>
        <v>139551.53079178889</v>
      </c>
      <c r="AJ418" s="188">
        <f t="shared" si="533"/>
        <v>252902.88177651988</v>
      </c>
      <c r="AK418" s="188">
        <f t="shared" si="533"/>
        <v>303100</v>
      </c>
      <c r="AL418" s="188">
        <f t="shared" si="533"/>
        <v>593686.68331770203</v>
      </c>
      <c r="AM418" s="188">
        <f t="shared" si="533"/>
        <v>200678.39999999999</v>
      </c>
      <c r="AN418" s="188">
        <f t="shared" si="533"/>
        <v>1818896.1047011558</v>
      </c>
      <c r="AO418" s="188"/>
      <c r="AP418" s="188">
        <f ca="1">SUM(OFFSET(AC418,,1):AO418)</f>
        <v>4831850.8316591773</v>
      </c>
      <c r="AQ418" s="189"/>
      <c r="AR418" s="188">
        <f>SUM(AR366:AR417)</f>
        <v>0</v>
      </c>
      <c r="AS418" s="188">
        <f t="shared" ref="AS418:BC418" si="534">SUM(AS366:AS417)</f>
        <v>416601.88363636401</v>
      </c>
      <c r="AT418" s="188">
        <f t="shared" si="534"/>
        <v>379645.75838383799</v>
      </c>
      <c r="AU418" s="188">
        <f t="shared" si="534"/>
        <v>555044.84739003005</v>
      </c>
      <c r="AV418" s="188">
        <f t="shared" si="534"/>
        <v>100267.12383186701</v>
      </c>
      <c r="AW418" s="188">
        <f t="shared" si="534"/>
        <v>127009.5454545455</v>
      </c>
      <c r="AX418" s="188">
        <f t="shared" si="534"/>
        <v>139551.53079178889</v>
      </c>
      <c r="AY418" s="188">
        <f t="shared" si="534"/>
        <v>252902.88177651988</v>
      </c>
      <c r="AZ418" s="188">
        <f t="shared" si="534"/>
        <v>303100</v>
      </c>
      <c r="BA418" s="188">
        <f t="shared" si="534"/>
        <v>593686.68331770203</v>
      </c>
      <c r="BB418" s="188">
        <f t="shared" si="534"/>
        <v>200678.39999999999</v>
      </c>
      <c r="BC418" s="188">
        <f t="shared" si="534"/>
        <v>1818896.1047011558</v>
      </c>
      <c r="BD418" s="188"/>
      <c r="BE418" s="188">
        <f ca="1">SUM(OFFSET(AR418,,1):BD418)</f>
        <v>4887384.7592838109</v>
      </c>
      <c r="BF418" s="189"/>
      <c r="BG418" s="188">
        <f t="shared" ca="1" si="532"/>
        <v>0</v>
      </c>
      <c r="BH418" s="188">
        <f t="shared" ca="1" si="532"/>
        <v>-54545.520000000019</v>
      </c>
      <c r="BI418" s="188">
        <f t="shared" ca="1" si="532"/>
        <v>-6712.7272727270029</v>
      </c>
      <c r="BJ418" s="188">
        <f t="shared" ca="1" si="532"/>
        <v>0</v>
      </c>
      <c r="BK418" s="188">
        <f t="shared" ca="1" si="532"/>
        <v>0</v>
      </c>
      <c r="BL418" s="188">
        <f t="shared" ca="1" si="532"/>
        <v>5724.3196480938059</v>
      </c>
      <c r="BM418" s="188">
        <f t="shared" ca="1" si="532"/>
        <v>0</v>
      </c>
      <c r="BN418" s="188">
        <f t="shared" ca="1" si="532"/>
        <v>0</v>
      </c>
      <c r="BO418" s="188">
        <f t="shared" ca="1" si="532"/>
        <v>0</v>
      </c>
      <c r="BP418" s="188">
        <f t="shared" ca="1" si="532"/>
        <v>0</v>
      </c>
      <c r="BQ418" s="188">
        <f t="shared" ca="1" si="532"/>
        <v>0</v>
      </c>
      <c r="BR418" s="188">
        <f t="shared" ca="1" si="532"/>
        <v>0</v>
      </c>
      <c r="BS418" s="188"/>
      <c r="BT418" s="188">
        <f ca="1">SUM(OFFSET(BG418,,1):BS418)</f>
        <v>-55533.927624633216</v>
      </c>
      <c r="BU418" s="189"/>
      <c r="BV418" s="188">
        <f>SUM(BV366:BV417)</f>
        <v>0</v>
      </c>
      <c r="BW418" s="188">
        <f t="shared" ref="BW418:CG418" si="535">SUM(BW366:BW417)</f>
        <v>598035</v>
      </c>
      <c r="BX418" s="188">
        <f t="shared" si="535"/>
        <v>406199</v>
      </c>
      <c r="BY418" s="188">
        <f t="shared" si="535"/>
        <v>493048</v>
      </c>
      <c r="BZ418" s="188">
        <f t="shared" si="535"/>
        <v>69781.320000000007</v>
      </c>
      <c r="CA418" s="188">
        <f t="shared" si="535"/>
        <v>180271.25</v>
      </c>
      <c r="CB418" s="188">
        <f t="shared" si="535"/>
        <v>111000</v>
      </c>
      <c r="CC418" s="188">
        <f t="shared" si="535"/>
        <v>269610.88500000001</v>
      </c>
      <c r="CD418" s="188">
        <f t="shared" si="535"/>
        <v>346000.21333333297</v>
      </c>
      <c r="CE418" s="188">
        <f t="shared" si="535"/>
        <v>697489.29333333299</v>
      </c>
      <c r="CF418" s="188">
        <f t="shared" si="535"/>
        <v>238576.32</v>
      </c>
      <c r="CG418" s="188">
        <f t="shared" si="535"/>
        <v>2377346</v>
      </c>
      <c r="CH418" s="188"/>
      <c r="CI418" s="188">
        <f ca="1">SUM(OFFSET(BV418,,1):CH418)</f>
        <v>5787357.2816666663</v>
      </c>
      <c r="CJ418" s="189"/>
      <c r="CK418" s="188">
        <f>SUM(CK366:CK417)</f>
        <v>0</v>
      </c>
      <c r="CL418" s="188">
        <f t="shared" ref="CL418:CV418" si="536">SUM(CL366:CL417)</f>
        <v>826219.65</v>
      </c>
      <c r="CM418" s="188">
        <f t="shared" si="536"/>
        <v>418384.97</v>
      </c>
      <c r="CN418" s="188">
        <f t="shared" si="536"/>
        <v>507839.44</v>
      </c>
      <c r="CO418" s="188">
        <f t="shared" si="536"/>
        <v>71874.759600000005</v>
      </c>
      <c r="CP418" s="188">
        <f t="shared" si="536"/>
        <v>185679.38750000001</v>
      </c>
      <c r="CQ418" s="188">
        <f t="shared" si="536"/>
        <v>114330</v>
      </c>
      <c r="CR418" s="188">
        <f t="shared" si="536"/>
        <v>277699.21155000001</v>
      </c>
      <c r="CS418" s="188">
        <f t="shared" si="536"/>
        <v>366027.88639999996</v>
      </c>
      <c r="CT418" s="188">
        <f t="shared" si="536"/>
        <v>811728.53879999998</v>
      </c>
      <c r="CU418" s="188">
        <f t="shared" si="536"/>
        <v>245733.6096</v>
      </c>
      <c r="CV418" s="188">
        <f t="shared" si="536"/>
        <v>2448666.38</v>
      </c>
      <c r="CW418" s="188"/>
      <c r="CX418" s="188">
        <f ca="1">SUM(OFFSET(CK418,,1):CW418)</f>
        <v>6274183.8334500007</v>
      </c>
      <c r="CY418" s="189"/>
      <c r="CZ418" s="188">
        <f>SUM(CZ366:CZ417)</f>
        <v>0</v>
      </c>
      <c r="DA418" s="188">
        <f t="shared" ref="DA418:DK418" si="537">SUM(DA366:DA417)</f>
        <v>1021439.8245</v>
      </c>
      <c r="DB418" s="188">
        <f t="shared" si="537"/>
        <v>430936.51910000003</v>
      </c>
      <c r="DC418" s="188">
        <f t="shared" si="537"/>
        <v>523074.62320000003</v>
      </c>
      <c r="DD418" s="188">
        <f t="shared" si="537"/>
        <v>74031.002387999994</v>
      </c>
      <c r="DE418" s="188">
        <f t="shared" si="537"/>
        <v>263433.40512499999</v>
      </c>
      <c r="DF418" s="188">
        <f t="shared" si="537"/>
        <v>117759.9</v>
      </c>
      <c r="DG418" s="188">
        <f t="shared" si="537"/>
        <v>286030.18789649999</v>
      </c>
      <c r="DH418" s="188">
        <f t="shared" si="537"/>
        <v>377008.722992</v>
      </c>
      <c r="DI418" s="188">
        <f t="shared" si="537"/>
        <v>926309.93996400002</v>
      </c>
      <c r="DJ418" s="188">
        <f t="shared" si="537"/>
        <v>253105.61788799998</v>
      </c>
      <c r="DK418" s="188">
        <f t="shared" si="537"/>
        <v>2522126.3714000001</v>
      </c>
      <c r="DL418" s="188"/>
      <c r="DM418" s="188">
        <f ca="1">SUM(OFFSET(CZ418,,1):DL418)</f>
        <v>6795256.1144535001</v>
      </c>
      <c r="DN418" s="189"/>
      <c r="DO418" s="188">
        <f>SUM(DO366:DO417)</f>
        <v>0</v>
      </c>
      <c r="DP418" s="188">
        <f t="shared" ref="DP418:DZ418" si="538">SUM(DP366:DP417)</f>
        <v>1052083.019235</v>
      </c>
      <c r="DQ418" s="188">
        <f t="shared" si="538"/>
        <v>443864.614673</v>
      </c>
      <c r="DR418" s="188">
        <f t="shared" si="538"/>
        <v>538766.86189599999</v>
      </c>
      <c r="DS418" s="188">
        <f t="shared" si="538"/>
        <v>76251.932459639997</v>
      </c>
      <c r="DT418" s="188">
        <f t="shared" si="538"/>
        <v>271336.40727874998</v>
      </c>
      <c r="DU418" s="188">
        <f t="shared" si="538"/>
        <v>121292.697</v>
      </c>
      <c r="DV418" s="188">
        <f t="shared" si="538"/>
        <v>294611.09353339497</v>
      </c>
      <c r="DW418" s="188">
        <f t="shared" si="538"/>
        <v>388318.98468175996</v>
      </c>
      <c r="DX418" s="188">
        <f t="shared" si="538"/>
        <v>954099.23816292</v>
      </c>
      <c r="DY418" s="188">
        <f t="shared" si="538"/>
        <v>260698.78642464001</v>
      </c>
      <c r="DZ418" s="188">
        <f t="shared" si="538"/>
        <v>2597790.1625419999</v>
      </c>
      <c r="EA418" s="188"/>
      <c r="EB418" s="188">
        <f ca="1">SUM(OFFSET(DO418,,1):EA418)</f>
        <v>6999113.7978871055</v>
      </c>
      <c r="EC418" s="189"/>
      <c r="ED418" s="188">
        <f>SUM(ED366:ED417)</f>
        <v>0</v>
      </c>
      <c r="EE418" s="188">
        <f t="shared" ref="EE418:EO418" si="539">SUM(EE366:EE417)</f>
        <v>1083645.50981205</v>
      </c>
      <c r="EF418" s="188">
        <f t="shared" si="539"/>
        <v>457180.55311318999</v>
      </c>
      <c r="EG418" s="188">
        <f t="shared" si="539"/>
        <v>554929.86775287997</v>
      </c>
      <c r="EH418" s="188">
        <f t="shared" si="539"/>
        <v>78539.490433429193</v>
      </c>
      <c r="EI418" s="188">
        <f t="shared" si="539"/>
        <v>279476.49949711299</v>
      </c>
      <c r="EJ418" s="188">
        <f t="shared" si="539"/>
        <v>124931.47791</v>
      </c>
      <c r="EK418" s="188">
        <f t="shared" si="539"/>
        <v>303449.42633939697</v>
      </c>
      <c r="EL418" s="188">
        <f t="shared" si="539"/>
        <v>399968.55422221299</v>
      </c>
      <c r="EM418" s="188">
        <f t="shared" si="539"/>
        <v>982722.21530780697</v>
      </c>
      <c r="EN418" s="188">
        <f t="shared" si="539"/>
        <v>268519.750017379</v>
      </c>
      <c r="EO418" s="188">
        <f t="shared" si="539"/>
        <v>2675723.8674182603</v>
      </c>
      <c r="EP418" s="188"/>
      <c r="EQ418" s="188">
        <f ca="1">SUM(OFFSET(ED418,,1):EP418)</f>
        <v>7209087.2118237186</v>
      </c>
      <c r="ER418" s="189"/>
      <c r="ES418" s="188">
        <f>SUM(ES366:ES417)</f>
        <v>0</v>
      </c>
      <c r="ET418" s="188">
        <f t="shared" ref="ET418:FD418" si="540">SUM(ET366:ET417)</f>
        <v>1116154.8751064111</v>
      </c>
      <c r="EU418" s="188">
        <f t="shared" si="540"/>
        <v>470895.96970658598</v>
      </c>
      <c r="EV418" s="188">
        <f t="shared" si="540"/>
        <v>571577.76378546702</v>
      </c>
      <c r="EW418" s="188">
        <f t="shared" si="540"/>
        <v>80895.675146432099</v>
      </c>
      <c r="EX418" s="188">
        <f t="shared" si="540"/>
        <v>287860.79448202602</v>
      </c>
      <c r="EY418" s="188">
        <f t="shared" si="540"/>
        <v>128679.42224730001</v>
      </c>
      <c r="EZ418" s="188">
        <f t="shared" si="540"/>
        <v>312552.90912957909</v>
      </c>
      <c r="FA418" s="188">
        <f t="shared" si="540"/>
        <v>411967.61084887898</v>
      </c>
      <c r="FB418" s="188">
        <f t="shared" si="540"/>
        <v>1012203.881767041</v>
      </c>
      <c r="FC418" s="188">
        <f t="shared" si="540"/>
        <v>276575.34251790022</v>
      </c>
      <c r="FD418" s="188">
        <f t="shared" si="540"/>
        <v>2755995.5834408039</v>
      </c>
      <c r="FE418" s="188"/>
      <c r="FF418" s="188">
        <f ca="1">SUM(OFFSET(ES418,,1):FE418)</f>
        <v>7425359.8281784253</v>
      </c>
      <c r="FG418" s="189"/>
      <c r="FH418" s="188">
        <f>SUM(FH366:FH417)</f>
        <v>0</v>
      </c>
      <c r="FI418" s="188">
        <f t="shared" ref="FI418:FS418" si="541">SUM(FI366:FI417)</f>
        <v>1149639.5213596039</v>
      </c>
      <c r="FJ418" s="188">
        <f t="shared" si="541"/>
        <v>485022.84879778302</v>
      </c>
      <c r="FK418" s="188">
        <f t="shared" si="541"/>
        <v>588725.09669903107</v>
      </c>
      <c r="FL418" s="188">
        <f t="shared" si="541"/>
        <v>83322.545400824994</v>
      </c>
      <c r="FM418" s="188">
        <f t="shared" si="541"/>
        <v>296496.618316487</v>
      </c>
      <c r="FN418" s="188">
        <f t="shared" si="541"/>
        <v>132539.80491471899</v>
      </c>
      <c r="FO418" s="188">
        <f t="shared" si="541"/>
        <v>321929.49640346639</v>
      </c>
      <c r="FP418" s="188">
        <f t="shared" si="541"/>
        <v>424326.639174346</v>
      </c>
      <c r="FQ418" s="188">
        <f t="shared" si="541"/>
        <v>1042569.998220053</v>
      </c>
      <c r="FR418" s="188">
        <f t="shared" si="541"/>
        <v>284872.60279343772</v>
      </c>
      <c r="FS418" s="188">
        <f t="shared" si="541"/>
        <v>2838675.4509440293</v>
      </c>
      <c r="FT418" s="188"/>
      <c r="FU418" s="188">
        <f ca="1">SUM(OFFSET(FH418,,1):FT418)</f>
        <v>7648120.6230237819</v>
      </c>
      <c r="FV418" s="189"/>
      <c r="FW418" s="188">
        <f>SUM(FW366:FW417)</f>
        <v>0</v>
      </c>
      <c r="FX418" s="188">
        <f t="shared" ref="FX418:GH418" si="542">SUM(FX366:FX417)</f>
        <v>1184128.707000393</v>
      </c>
      <c r="FY418" s="188">
        <f t="shared" si="542"/>
        <v>499573.534261717</v>
      </c>
      <c r="FZ418" s="188">
        <f t="shared" si="542"/>
        <v>606386.84960000205</v>
      </c>
      <c r="GA418" s="188">
        <f t="shared" si="542"/>
        <v>85822.221762849804</v>
      </c>
      <c r="GB418" s="188">
        <f t="shared" si="542"/>
        <v>305391.51686598099</v>
      </c>
      <c r="GC418" s="188">
        <f t="shared" si="542"/>
        <v>136515.99906216061</v>
      </c>
      <c r="GD418" s="188">
        <f t="shared" si="542"/>
        <v>331587.38129557</v>
      </c>
      <c r="GE418" s="188">
        <f t="shared" si="542"/>
        <v>437056.43834957597</v>
      </c>
      <c r="GF418" s="188">
        <f t="shared" si="542"/>
        <v>1073847.098166656</v>
      </c>
      <c r="GG418" s="188">
        <f t="shared" si="542"/>
        <v>293418.78087724099</v>
      </c>
      <c r="GH418" s="188">
        <f t="shared" si="542"/>
        <v>2923835.7144723511</v>
      </c>
      <c r="GI418" s="188"/>
      <c r="GJ418" s="188">
        <f ca="1">SUM(OFFSET(FW418,,1):GI418)</f>
        <v>7877564.241714498</v>
      </c>
      <c r="GK418" s="189"/>
      <c r="GL418" s="188">
        <f>SUM(GL366:GL417)</f>
        <v>0</v>
      </c>
      <c r="GM418" s="188">
        <f t="shared" ref="GM418:GW418" si="543">SUM(GM366:GM417)</f>
        <v>1219652.5682104041</v>
      </c>
      <c r="GN418" s="188">
        <f t="shared" si="543"/>
        <v>514560.74028956797</v>
      </c>
      <c r="GO418" s="188">
        <f t="shared" si="543"/>
        <v>624578.45508800098</v>
      </c>
      <c r="GP418" s="188">
        <f t="shared" si="543"/>
        <v>88396.888415735302</v>
      </c>
      <c r="GQ418" s="188">
        <f t="shared" si="543"/>
        <v>314553.26237196103</v>
      </c>
      <c r="GR418" s="188">
        <f t="shared" si="543"/>
        <v>140611.4790340254</v>
      </c>
      <c r="GS418" s="188">
        <f t="shared" si="543"/>
        <v>341535.002734437</v>
      </c>
      <c r="GT418" s="188">
        <f t="shared" si="543"/>
        <v>450168.131500063</v>
      </c>
      <c r="GU418" s="188">
        <f t="shared" si="543"/>
        <v>1106062.5111116539</v>
      </c>
      <c r="GV418" s="188">
        <f t="shared" si="543"/>
        <v>302221.344303558</v>
      </c>
      <c r="GW418" s="188">
        <f t="shared" si="543"/>
        <v>3011550.7859065211</v>
      </c>
      <c r="GX418" s="188"/>
      <c r="GY418" s="188">
        <f ca="1">SUM(OFFSET(GL418,,1):GX418)</f>
        <v>8113891.1689659283</v>
      </c>
    </row>
    <row r="419" spans="1:207" s="137" customFormat="1" ht="12" customHeight="1">
      <c r="A419" s="133"/>
      <c r="B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Y419" s="133"/>
      <c r="Z419" s="133"/>
      <c r="AA419" s="183"/>
      <c r="AB419" s="183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5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5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5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5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5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5"/>
      <c r="DO419" s="184"/>
      <c r="DP419" s="184"/>
      <c r="DQ419" s="184"/>
      <c r="DR419" s="184"/>
      <c r="DS419" s="184"/>
      <c r="DT419" s="184"/>
      <c r="DU419" s="184"/>
      <c r="DV419" s="184"/>
      <c r="DW419" s="184"/>
      <c r="DX419" s="184"/>
      <c r="DY419" s="184"/>
      <c r="DZ419" s="184"/>
      <c r="EA419" s="184"/>
      <c r="EB419" s="184"/>
      <c r="EC419" s="185"/>
      <c r="ED419" s="184"/>
      <c r="EE419" s="184"/>
      <c r="EF419" s="184"/>
      <c r="EG419" s="184"/>
      <c r="EH419" s="184"/>
      <c r="EI419" s="184"/>
      <c r="EJ419" s="184"/>
      <c r="EK419" s="184"/>
      <c r="EL419" s="184"/>
      <c r="EM419" s="184"/>
      <c r="EN419" s="184"/>
      <c r="EO419" s="184"/>
      <c r="EP419" s="184"/>
      <c r="EQ419" s="184"/>
      <c r="ER419" s="185"/>
      <c r="ES419" s="184"/>
      <c r="ET419" s="184"/>
      <c r="EU419" s="184"/>
      <c r="EV419" s="184"/>
      <c r="EW419" s="184"/>
      <c r="EX419" s="184"/>
      <c r="EY419" s="184"/>
      <c r="EZ419" s="184"/>
      <c r="FA419" s="184"/>
      <c r="FB419" s="184"/>
      <c r="FC419" s="184"/>
      <c r="FD419" s="184"/>
      <c r="FE419" s="184"/>
      <c r="FF419" s="184"/>
      <c r="FG419" s="185"/>
      <c r="FH419" s="184"/>
      <c r="FI419" s="184"/>
      <c r="FJ419" s="184"/>
      <c r="FK419" s="184"/>
      <c r="FL419" s="184"/>
      <c r="FM419" s="184"/>
      <c r="FN419" s="184"/>
      <c r="FO419" s="184"/>
      <c r="FP419" s="184"/>
      <c r="FQ419" s="184"/>
      <c r="FR419" s="184"/>
      <c r="FS419" s="184"/>
      <c r="FT419" s="184"/>
      <c r="FU419" s="184"/>
      <c r="FV419" s="185"/>
      <c r="FW419" s="184"/>
      <c r="FX419" s="184"/>
      <c r="FY419" s="184"/>
      <c r="FZ419" s="184"/>
      <c r="GA419" s="184"/>
      <c r="GB419" s="184"/>
      <c r="GC419" s="184"/>
      <c r="GD419" s="184"/>
      <c r="GE419" s="184"/>
      <c r="GF419" s="184"/>
      <c r="GG419" s="184"/>
      <c r="GH419" s="184"/>
      <c r="GI419" s="184"/>
      <c r="GJ419" s="184"/>
      <c r="GK419" s="185"/>
      <c r="GL419" s="184"/>
      <c r="GM419" s="184"/>
      <c r="GN419" s="184"/>
      <c r="GO419" s="184"/>
      <c r="GP419" s="184"/>
      <c r="GQ419" s="184"/>
      <c r="GR419" s="184"/>
      <c r="GS419" s="184"/>
      <c r="GT419" s="184"/>
      <c r="GU419" s="184"/>
      <c r="GV419" s="184"/>
      <c r="GW419" s="184"/>
      <c r="GX419" s="184"/>
      <c r="GY419" s="184"/>
    </row>
    <row r="420" spans="1:207" s="168" customFormat="1" ht="12" customHeight="1">
      <c r="A420" s="133"/>
      <c r="B420" s="133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Y420" s="191"/>
      <c r="Z420" s="191"/>
      <c r="AA420" s="190" t="s">
        <v>64</v>
      </c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5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5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194"/>
      <c r="BR420" s="194"/>
      <c r="BS420" s="194"/>
      <c r="BT420" s="194"/>
      <c r="BU420" s="195"/>
      <c r="BV420" s="194"/>
      <c r="BW420" s="194"/>
      <c r="BX420" s="194"/>
      <c r="BY420" s="194"/>
      <c r="BZ420" s="194"/>
      <c r="CA420" s="194"/>
      <c r="CB420" s="194"/>
      <c r="CC420" s="194"/>
      <c r="CD420" s="194"/>
      <c r="CE420" s="194"/>
      <c r="CF420" s="194"/>
      <c r="CG420" s="194"/>
      <c r="CH420" s="194"/>
      <c r="CI420" s="194"/>
      <c r="CJ420" s="195"/>
      <c r="CK420" s="194"/>
      <c r="CL420" s="194"/>
      <c r="CM420" s="194"/>
      <c r="CN420" s="194"/>
      <c r="CO420" s="194"/>
      <c r="CP420" s="194"/>
      <c r="CQ420" s="194"/>
      <c r="CR420" s="194"/>
      <c r="CS420" s="194"/>
      <c r="CT420" s="194"/>
      <c r="CU420" s="194"/>
      <c r="CV420" s="194"/>
      <c r="CW420" s="194"/>
      <c r="CX420" s="194"/>
      <c r="CY420" s="195"/>
      <c r="CZ420" s="194"/>
      <c r="DA420" s="194"/>
      <c r="DB420" s="194"/>
      <c r="DC420" s="194"/>
      <c r="DD420" s="194"/>
      <c r="DE420" s="194"/>
      <c r="DF420" s="194"/>
      <c r="DG420" s="194"/>
      <c r="DH420" s="194"/>
      <c r="DI420" s="194"/>
      <c r="DJ420" s="194"/>
      <c r="DK420" s="194"/>
      <c r="DL420" s="194"/>
      <c r="DM420" s="194"/>
      <c r="DN420" s="195"/>
      <c r="DO420" s="194"/>
      <c r="DP420" s="194"/>
      <c r="DQ420" s="194"/>
      <c r="DR420" s="194"/>
      <c r="DS420" s="194"/>
      <c r="DT420" s="194"/>
      <c r="DU420" s="194"/>
      <c r="DV420" s="194"/>
      <c r="DW420" s="194"/>
      <c r="DX420" s="194"/>
      <c r="DY420" s="194"/>
      <c r="DZ420" s="194"/>
      <c r="EA420" s="194"/>
      <c r="EB420" s="194"/>
      <c r="EC420" s="195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5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5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5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5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</row>
    <row r="421" spans="1:207" s="196" customFormat="1" ht="12" customHeight="1">
      <c r="A421" s="172" t="str">
        <f t="shared" ref="A421:A429" ca="1" si="544">IF(SUM(AC421:BG421)=0,"#hiderow","#showrow")</f>
        <v>#showrow</v>
      </c>
      <c r="B421" s="133"/>
      <c r="D421" s="197"/>
      <c r="E421" s="197"/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61" t="s">
        <v>237</v>
      </c>
      <c r="V421" s="186">
        <v>3100</v>
      </c>
      <c r="W421" s="197"/>
      <c r="Y421" s="197"/>
      <c r="Z421" s="197"/>
      <c r="AA421" s="183">
        <f t="shared" ref="AA421:AA429" si="545">V421</f>
        <v>3100</v>
      </c>
      <c r="AB421" s="183" t="s">
        <v>237</v>
      </c>
      <c r="AC421" s="184"/>
      <c r="AD421" s="184">
        <v>313062.45414259197</v>
      </c>
      <c r="AE421" s="184">
        <v>264192.40189567202</v>
      </c>
      <c r="AF421" s="184">
        <v>221348.83345255701</v>
      </c>
      <c r="AG421" s="184">
        <v>103336.43863674501</v>
      </c>
      <c r="AH421" s="184">
        <v>126585.71534761701</v>
      </c>
      <c r="AI421" s="184">
        <v>98618.082331096797</v>
      </c>
      <c r="AJ421" s="184">
        <v>141816.18141600001</v>
      </c>
      <c r="AK421" s="184">
        <v>245920.56752576001</v>
      </c>
      <c r="AL421" s="184">
        <v>391283.91974950198</v>
      </c>
      <c r="AM421" s="184">
        <v>195004.692269194</v>
      </c>
      <c r="AN421" s="184">
        <v>76641.608495399996</v>
      </c>
      <c r="AO421" s="184"/>
      <c r="AP421" s="184">
        <f ca="1">SUM(OFFSET(AC421,,1):AO421)</f>
        <v>2177810.8952621357</v>
      </c>
      <c r="AQ421" s="185"/>
      <c r="AR421" s="184">
        <v>0</v>
      </c>
      <c r="AS421" s="184">
        <v>313471.05402259203</v>
      </c>
      <c r="AT421" s="184">
        <v>264192.40189567202</v>
      </c>
      <c r="AU421" s="184">
        <v>218744.29716164799</v>
      </c>
      <c r="AV421" s="184">
        <v>103336.43863674501</v>
      </c>
      <c r="AW421" s="184">
        <v>126191.271658065</v>
      </c>
      <c r="AX421" s="184">
        <v>98618.082331096797</v>
      </c>
      <c r="AY421" s="184">
        <v>141816.18141600001</v>
      </c>
      <c r="AZ421" s="184">
        <v>245920.56752576001</v>
      </c>
      <c r="BA421" s="184">
        <v>391283.91974950198</v>
      </c>
      <c r="BB421" s="184">
        <v>192162.97505319401</v>
      </c>
      <c r="BC421" s="184">
        <v>76641.608495399996</v>
      </c>
      <c r="BD421" s="184"/>
      <c r="BE421" s="184">
        <f ca="1">SUM(OFFSET(AR421,,1):BD421)</f>
        <v>2172378.797945675</v>
      </c>
      <c r="BF421" s="185"/>
      <c r="BG421" s="184">
        <f t="shared" ref="BG421:BR430" ca="1" si="546">OFFSET($AC421,,COLUMN()-COLUMN($BG421))-OFFSET($AR421,,COLUMN()-COLUMN($BG421))</f>
        <v>0</v>
      </c>
      <c r="BH421" s="184">
        <f t="shared" ca="1" si="546"/>
        <v>-408.59988000005251</v>
      </c>
      <c r="BI421" s="184">
        <f t="shared" ca="1" si="546"/>
        <v>0</v>
      </c>
      <c r="BJ421" s="184">
        <f t="shared" ca="1" si="546"/>
        <v>2604.5362909090181</v>
      </c>
      <c r="BK421" s="184">
        <f t="shared" ca="1" si="546"/>
        <v>0</v>
      </c>
      <c r="BL421" s="184">
        <f t="shared" ca="1" si="546"/>
        <v>394.4436895520048</v>
      </c>
      <c r="BM421" s="184">
        <f t="shared" ca="1" si="546"/>
        <v>0</v>
      </c>
      <c r="BN421" s="184">
        <f t="shared" ca="1" si="546"/>
        <v>0</v>
      </c>
      <c r="BO421" s="184">
        <f t="shared" ca="1" si="546"/>
        <v>0</v>
      </c>
      <c r="BP421" s="184">
        <f t="shared" ca="1" si="546"/>
        <v>0</v>
      </c>
      <c r="BQ421" s="184">
        <f t="shared" ca="1" si="546"/>
        <v>2841.71721599999</v>
      </c>
      <c r="BR421" s="184">
        <f t="shared" ca="1" si="546"/>
        <v>0</v>
      </c>
      <c r="BS421" s="184"/>
      <c r="BT421" s="184">
        <f ca="1">SUM(OFFSET(BG421,,1):BS421)</f>
        <v>5432.0973164609604</v>
      </c>
      <c r="BU421" s="185"/>
      <c r="BV421" s="184">
        <v>0</v>
      </c>
      <c r="BW421" s="184">
        <v>407534.9608</v>
      </c>
      <c r="BX421" s="184">
        <v>317861.7904</v>
      </c>
      <c r="BY421" s="184">
        <v>304780.15919999999</v>
      </c>
      <c r="BZ421" s="184">
        <v>146963.05477333299</v>
      </c>
      <c r="CA421" s="184">
        <v>179318.1764</v>
      </c>
      <c r="CB421" s="184">
        <v>110053.1256</v>
      </c>
      <c r="CC421" s="184">
        <v>169457.80368000001</v>
      </c>
      <c r="CD421" s="184">
        <v>275801.34677333297</v>
      </c>
      <c r="CE421" s="184">
        <v>499758.79477333301</v>
      </c>
      <c r="CF421" s="184">
        <v>248163.5288</v>
      </c>
      <c r="CG421" s="184">
        <v>94036.698799999998</v>
      </c>
      <c r="CH421" s="184"/>
      <c r="CI421" s="184">
        <f ca="1">SUM(OFFSET(BV421,,1):CH421)</f>
        <v>2753729.4399999985</v>
      </c>
      <c r="CJ421" s="185"/>
      <c r="CK421" s="184">
        <v>0</v>
      </c>
      <c r="CL421" s="184">
        <v>541391.09445400001</v>
      </c>
      <c r="CM421" s="184">
        <v>364601.921852</v>
      </c>
      <c r="CN421" s="184">
        <v>349596.69624600001</v>
      </c>
      <c r="CO421" s="184">
        <v>168573.30396386699</v>
      </c>
      <c r="CP421" s="184">
        <v>232660.54770699999</v>
      </c>
      <c r="CQ421" s="184">
        <v>126235.93747800001</v>
      </c>
      <c r="CR421" s="184">
        <v>194375.80344839999</v>
      </c>
      <c r="CS421" s="184">
        <v>316356.68117386702</v>
      </c>
      <c r="CT421" s="184">
        <v>628194.00466386694</v>
      </c>
      <c r="CU421" s="184">
        <v>284625.47709399997</v>
      </c>
      <c r="CV421" s="184">
        <v>107864.367919</v>
      </c>
      <c r="CW421" s="184"/>
      <c r="CX421" s="184">
        <f ca="1">SUM(OFFSET(CK421,,1):CW421)</f>
        <v>3314475.8360000011</v>
      </c>
      <c r="CY421" s="185"/>
      <c r="CZ421" s="184">
        <v>0</v>
      </c>
      <c r="DA421" s="184">
        <v>649260.16553839995</v>
      </c>
      <c r="DB421" s="184">
        <v>395632.3005292</v>
      </c>
      <c r="DC421" s="184">
        <v>379350.01683660003</v>
      </c>
      <c r="DD421" s="184">
        <v>182920.16596145299</v>
      </c>
      <c r="DE421" s="184">
        <v>288236.38036970003</v>
      </c>
      <c r="DF421" s="184">
        <v>136979.56966380001</v>
      </c>
      <c r="DG421" s="184">
        <v>210918.65312964001</v>
      </c>
      <c r="DH421" s="184">
        <v>343281.02530245302</v>
      </c>
      <c r="DI421" s="184">
        <v>749955.14332645305</v>
      </c>
      <c r="DJ421" s="184">
        <v>308818.31397740002</v>
      </c>
      <c r="DK421" s="184">
        <v>117044.44070989999</v>
      </c>
      <c r="DL421" s="184"/>
      <c r="DM421" s="184">
        <f ca="1">SUM(OFFSET(CZ421,,1):DL421)</f>
        <v>3762396.1753449989</v>
      </c>
      <c r="DN421" s="185"/>
      <c r="DO421" s="184">
        <v>0</v>
      </c>
      <c r="DP421" s="184">
        <v>681467.24567298195</v>
      </c>
      <c r="DQ421" s="184">
        <v>407501.26954507601</v>
      </c>
      <c r="DR421" s="184">
        <v>390730.517341698</v>
      </c>
      <c r="DS421" s="184">
        <v>188407.77094029699</v>
      </c>
      <c r="DT421" s="184">
        <v>296883.47178079101</v>
      </c>
      <c r="DU421" s="184">
        <v>141088.95675371401</v>
      </c>
      <c r="DV421" s="184">
        <v>217246.212723529</v>
      </c>
      <c r="DW421" s="184">
        <v>353579.45606152702</v>
      </c>
      <c r="DX421" s="184">
        <v>772453.79762624705</v>
      </c>
      <c r="DY421" s="184">
        <v>318051.92139672203</v>
      </c>
      <c r="DZ421" s="184">
        <v>120555.77393119701</v>
      </c>
      <c r="EA421" s="184"/>
      <c r="EB421" s="184">
        <f ca="1">SUM(OFFSET(DO421,,1):EA421)</f>
        <v>3887966.3937737802</v>
      </c>
      <c r="EC421" s="185"/>
      <c r="ED421" s="184">
        <v>0</v>
      </c>
      <c r="EE421" s="184">
        <v>744172.93594891205</v>
      </c>
      <c r="EF421" s="184">
        <v>444997.786886724</v>
      </c>
      <c r="EG421" s="184">
        <v>426683.86206567899</v>
      </c>
      <c r="EH421" s="184">
        <v>205744.245151165</v>
      </c>
      <c r="EI421" s="184">
        <v>324201.41427580401</v>
      </c>
      <c r="EJ421" s="184">
        <v>154071.35683196801</v>
      </c>
      <c r="EK421" s="184">
        <v>237236.276538273</v>
      </c>
      <c r="EL421" s="184">
        <v>386114.31962320901</v>
      </c>
      <c r="EM421" s="184">
        <v>843531.67979002302</v>
      </c>
      <c r="EN421" s="184">
        <v>347284.88874513801</v>
      </c>
      <c r="EO421" s="184">
        <v>131648.79867905399</v>
      </c>
      <c r="EP421" s="184"/>
      <c r="EQ421" s="184">
        <f ca="1">SUM(OFFSET(ED421,,1):EP421)</f>
        <v>4245687.5645359484</v>
      </c>
      <c r="ER421" s="185"/>
      <c r="ES421" s="184">
        <v>0</v>
      </c>
      <c r="ET421" s="184">
        <v>766498.12402738002</v>
      </c>
      <c r="EU421" s="184">
        <v>458347.72049332602</v>
      </c>
      <c r="EV421" s="184">
        <v>439484.37792764901</v>
      </c>
      <c r="EW421" s="184">
        <v>211916.57250569999</v>
      </c>
      <c r="EX421" s="184">
        <v>333927.45670407801</v>
      </c>
      <c r="EY421" s="184">
        <v>158693.497536927</v>
      </c>
      <c r="EZ421" s="184">
        <v>244353.36483442099</v>
      </c>
      <c r="FA421" s="184">
        <v>397697.74921190599</v>
      </c>
      <c r="FB421" s="184">
        <v>868837.63018372399</v>
      </c>
      <c r="FC421" s="184">
        <v>357670.63040749199</v>
      </c>
      <c r="FD421" s="184">
        <v>135598.26263942599</v>
      </c>
      <c r="FE421" s="184"/>
      <c r="FF421" s="184">
        <f ca="1">SUM(OFFSET(ES421,,1):FE421)</f>
        <v>4373025.3864720287</v>
      </c>
      <c r="FG421" s="185"/>
      <c r="FH421" s="184">
        <v>0</v>
      </c>
      <c r="FI421" s="184">
        <v>789493.06774820096</v>
      </c>
      <c r="FJ421" s="184">
        <v>472098.15210812498</v>
      </c>
      <c r="FK421" s="184">
        <v>452668.90926547901</v>
      </c>
      <c r="FL421" s="184">
        <v>218274.06968087101</v>
      </c>
      <c r="FM421" s="184">
        <v>343945.28040520003</v>
      </c>
      <c r="FN421" s="184">
        <v>163454.30246303501</v>
      </c>
      <c r="FO421" s="184">
        <v>251683.96577945401</v>
      </c>
      <c r="FP421" s="184">
        <v>409628.68168826302</v>
      </c>
      <c r="FQ421" s="184">
        <v>894902.75908923603</v>
      </c>
      <c r="FR421" s="184">
        <v>368367.944319717</v>
      </c>
      <c r="FS421" s="184">
        <v>139666.210518609</v>
      </c>
      <c r="FT421" s="184"/>
      <c r="FU421" s="184">
        <f ca="1">SUM(OFFSET(FH421,,1):FT421)</f>
        <v>4504183.3430661904</v>
      </c>
      <c r="FV421" s="185"/>
      <c r="FW421" s="184">
        <v>0</v>
      </c>
      <c r="FX421" s="184">
        <v>813177.85978064698</v>
      </c>
      <c r="FY421" s="184">
        <v>486261.09667136898</v>
      </c>
      <c r="FZ421" s="184">
        <v>466248.97654344299</v>
      </c>
      <c r="GA421" s="184">
        <v>224822.29177129699</v>
      </c>
      <c r="GB421" s="184">
        <v>354263.63881735603</v>
      </c>
      <c r="GC421" s="184">
        <v>168357.93153692599</v>
      </c>
      <c r="GD421" s="184">
        <v>259234.48475283699</v>
      </c>
      <c r="GE421" s="184">
        <v>421917.54213891103</v>
      </c>
      <c r="GF421" s="184">
        <v>921749.84186191298</v>
      </c>
      <c r="GG421" s="184">
        <v>379386.177649308</v>
      </c>
      <c r="GH421" s="184">
        <v>143856.196834167</v>
      </c>
      <c r="GI421" s="184"/>
      <c r="GJ421" s="184">
        <f ca="1">SUM(OFFSET(FW421,,1):GI421)</f>
        <v>4639276.0383581743</v>
      </c>
      <c r="GK421" s="185"/>
      <c r="GL421" s="184">
        <v>0</v>
      </c>
      <c r="GM421" s="184">
        <v>837573.19557406602</v>
      </c>
      <c r="GN421" s="184">
        <v>500848.92957151</v>
      </c>
      <c r="GO421" s="184">
        <v>480236.44583974598</v>
      </c>
      <c r="GP421" s="184">
        <v>231566.960524436</v>
      </c>
      <c r="GQ421" s="184">
        <v>364891.547981877</v>
      </c>
      <c r="GR421" s="184">
        <v>173408.669483034</v>
      </c>
      <c r="GS421" s="184">
        <v>267011.51929542201</v>
      </c>
      <c r="GT421" s="184">
        <v>434575.06840307801</v>
      </c>
      <c r="GU421" s="184">
        <v>949402.33711776999</v>
      </c>
      <c r="GV421" s="184">
        <v>390734.95797878702</v>
      </c>
      <c r="GW421" s="184">
        <v>148171.88273919199</v>
      </c>
      <c r="GX421" s="184"/>
      <c r="GY421" s="184">
        <f ca="1">SUM(OFFSET(GL421,,1):GX421)</f>
        <v>4778421.514508917</v>
      </c>
    </row>
    <row r="422" spans="1:207" s="196" customFormat="1" ht="12" customHeight="1">
      <c r="A422" s="172" t="str">
        <f t="shared" ca="1" si="544"/>
        <v>#showrow</v>
      </c>
      <c r="B422" s="133"/>
      <c r="D422" s="197"/>
      <c r="E422" s="197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61" t="s">
        <v>238</v>
      </c>
      <c r="V422" s="186">
        <v>3200</v>
      </c>
      <c r="W422" s="197"/>
      <c r="Y422" s="197"/>
      <c r="Z422" s="197"/>
      <c r="AA422" s="183">
        <f t="shared" si="545"/>
        <v>3200</v>
      </c>
      <c r="AB422" s="183" t="s">
        <v>238</v>
      </c>
      <c r="AC422" s="184"/>
      <c r="AD422" s="184">
        <v>60546.907711200001</v>
      </c>
      <c r="AE422" s="184">
        <v>57920.229061866703</v>
      </c>
      <c r="AF422" s="184">
        <v>85684.037368145495</v>
      </c>
      <c r="AG422" s="184">
        <v>15572.4870023273</v>
      </c>
      <c r="AH422" s="184">
        <v>20614.896589090898</v>
      </c>
      <c r="AI422" s="184">
        <v>21673.748247272699</v>
      </c>
      <c r="AJ422" s="184">
        <v>38736.702943711403</v>
      </c>
      <c r="AK422" s="184">
        <v>47074.461000000003</v>
      </c>
      <c r="AL422" s="184">
        <v>63437.290793454602</v>
      </c>
      <c r="AM422" s="184">
        <v>31167.362303999998</v>
      </c>
      <c r="AN422" s="184">
        <v>45280.3426652704</v>
      </c>
      <c r="AO422" s="184"/>
      <c r="AP422" s="184">
        <f ca="1">SUM(OFFSET(AC422,,1):AO422)</f>
        <v>487708.46568633954</v>
      </c>
      <c r="AQ422" s="185"/>
      <c r="AR422" s="184">
        <v>0</v>
      </c>
      <c r="AS422" s="184">
        <v>64702.438547563601</v>
      </c>
      <c r="AT422" s="184">
        <v>58962.7827345939</v>
      </c>
      <c r="AU422" s="184">
        <v>85684.037368145495</v>
      </c>
      <c r="AV422" s="184">
        <v>15572.4870023273</v>
      </c>
      <c r="AW422" s="184">
        <v>19725.852504545499</v>
      </c>
      <c r="AX422" s="184">
        <v>21673.748247272699</v>
      </c>
      <c r="AY422" s="184">
        <v>38736.702943711403</v>
      </c>
      <c r="AZ422" s="184">
        <v>47074.461000000003</v>
      </c>
      <c r="BA422" s="184">
        <v>63437.290793454602</v>
      </c>
      <c r="BB422" s="184">
        <v>31167.362303999998</v>
      </c>
      <c r="BC422" s="184">
        <v>45280.3426652704</v>
      </c>
      <c r="BD422" s="184"/>
      <c r="BE422" s="184">
        <f ca="1">SUM(OFFSET(AR422,,1):BD422)</f>
        <v>492017.50611088495</v>
      </c>
      <c r="BF422" s="185"/>
      <c r="BG422" s="184">
        <f t="shared" ca="1" si="546"/>
        <v>0</v>
      </c>
      <c r="BH422" s="184">
        <f t="shared" ca="1" si="546"/>
        <v>-4155.5308363635995</v>
      </c>
      <c r="BI422" s="184">
        <f t="shared" ca="1" si="546"/>
        <v>-1042.5536727271974</v>
      </c>
      <c r="BJ422" s="184">
        <f t="shared" ca="1" si="546"/>
        <v>0</v>
      </c>
      <c r="BK422" s="184">
        <f t="shared" ca="1" si="546"/>
        <v>0</v>
      </c>
      <c r="BL422" s="184">
        <f t="shared" ca="1" si="546"/>
        <v>889.04408454539953</v>
      </c>
      <c r="BM422" s="184">
        <f t="shared" ca="1" si="546"/>
        <v>0</v>
      </c>
      <c r="BN422" s="184">
        <f t="shared" ca="1" si="546"/>
        <v>0</v>
      </c>
      <c r="BO422" s="184">
        <f t="shared" ca="1" si="546"/>
        <v>0</v>
      </c>
      <c r="BP422" s="184">
        <f t="shared" ca="1" si="546"/>
        <v>0</v>
      </c>
      <c r="BQ422" s="184">
        <f t="shared" ca="1" si="546"/>
        <v>0</v>
      </c>
      <c r="BR422" s="184">
        <f t="shared" ca="1" si="546"/>
        <v>0</v>
      </c>
      <c r="BS422" s="184"/>
      <c r="BT422" s="184">
        <f ca="1">SUM(OFFSET(BG422,,1):BS422)</f>
        <v>-4309.0404245453974</v>
      </c>
      <c r="BU422" s="185"/>
      <c r="BV422" s="184">
        <v>0</v>
      </c>
      <c r="BW422" s="184">
        <v>108017.0817</v>
      </c>
      <c r="BX422" s="184">
        <v>73367.663379999998</v>
      </c>
      <c r="BY422" s="184">
        <v>89054.329759999993</v>
      </c>
      <c r="BZ422" s="184">
        <v>12603.9020184</v>
      </c>
      <c r="CA422" s="184">
        <v>28225.713175000001</v>
      </c>
      <c r="CB422" s="184">
        <v>20048.82</v>
      </c>
      <c r="CC422" s="184">
        <v>48035.710186199998</v>
      </c>
      <c r="CD422" s="184">
        <v>62494.558532266703</v>
      </c>
      <c r="CE422" s="184">
        <v>92124.633749866698</v>
      </c>
      <c r="CF422" s="184">
        <v>36329.242118399998</v>
      </c>
      <c r="CG422" s="184">
        <v>50712.6774</v>
      </c>
      <c r="CH422" s="184"/>
      <c r="CI422" s="184">
        <f ca="1">SUM(OFFSET(BV422,,1):CH422)</f>
        <v>621014.33202013338</v>
      </c>
      <c r="CJ422" s="185"/>
      <c r="CK422" s="184">
        <v>0</v>
      </c>
      <c r="CL422" s="184">
        <v>171853.68719999999</v>
      </c>
      <c r="CM422" s="184">
        <v>87024.073759999999</v>
      </c>
      <c r="CN422" s="184">
        <v>105630.60352</v>
      </c>
      <c r="CO422" s="184">
        <v>14949.9499968</v>
      </c>
      <c r="CP422" s="184">
        <v>33479.552600000003</v>
      </c>
      <c r="CQ422" s="184">
        <v>23780.639999999999</v>
      </c>
      <c r="CR422" s="184">
        <v>56976.915902399996</v>
      </c>
      <c r="CS422" s="184">
        <v>76133.800371200006</v>
      </c>
      <c r="CT422" s="184">
        <v>128681.83344640001</v>
      </c>
      <c r="CU422" s="184">
        <v>43091.445196799999</v>
      </c>
      <c r="CV422" s="184">
        <v>60152.164799999999</v>
      </c>
      <c r="CW422" s="184"/>
      <c r="CX422" s="184">
        <f ca="1">SUM(OFFSET(CK422,,1):CW422)</f>
        <v>801754.66679360007</v>
      </c>
      <c r="CY422" s="185"/>
      <c r="CZ422" s="184">
        <v>0</v>
      </c>
      <c r="DA422" s="184">
        <v>240038.35875750001</v>
      </c>
      <c r="DB422" s="184">
        <v>101270.08198849999</v>
      </c>
      <c r="DC422" s="184">
        <v>122922.536452</v>
      </c>
      <c r="DD422" s="184">
        <v>17397.285561180001</v>
      </c>
      <c r="DE422" s="184">
        <v>55923.374204375003</v>
      </c>
      <c r="DF422" s="184">
        <v>27673.576499999999</v>
      </c>
      <c r="DG422" s="184">
        <v>66304.146606615002</v>
      </c>
      <c r="DH422" s="184">
        <v>88597.049903120002</v>
      </c>
      <c r="DI422" s="184">
        <v>170951.24012164</v>
      </c>
      <c r="DJ422" s="184">
        <v>50145.597643679997</v>
      </c>
      <c r="DK422" s="184">
        <v>69999.189855000004</v>
      </c>
      <c r="DL422" s="184"/>
      <c r="DM422" s="184">
        <f ca="1">SUM(OFFSET(CZ422,,1):DL422)</f>
        <v>1011222.43759361</v>
      </c>
      <c r="DN422" s="185"/>
      <c r="DO422" s="184">
        <v>0</v>
      </c>
      <c r="DP422" s="184">
        <v>258812.42273180999</v>
      </c>
      <c r="DQ422" s="184">
        <v>109190.69520955801</v>
      </c>
      <c r="DR422" s="184">
        <v>132536.64802641599</v>
      </c>
      <c r="DS422" s="184">
        <v>18757.975385071401</v>
      </c>
      <c r="DT422" s="184">
        <v>60297.295982572497</v>
      </c>
      <c r="DU422" s="184">
        <v>29838.003462000001</v>
      </c>
      <c r="DV422" s="184">
        <v>71489.977307166395</v>
      </c>
      <c r="DW422" s="184">
        <v>95526.470231713</v>
      </c>
      <c r="DX422" s="184">
        <v>184321.80945540901</v>
      </c>
      <c r="DY422" s="184">
        <v>54067.623535981402</v>
      </c>
      <c r="DZ422" s="184">
        <v>75474.020108340002</v>
      </c>
      <c r="EA422" s="184"/>
      <c r="EB422" s="184">
        <f ca="1">SUM(OFFSET(DO422,,1):EA422)</f>
        <v>1090312.9414360379</v>
      </c>
      <c r="EC422" s="185"/>
      <c r="ED422" s="184">
        <v>0</v>
      </c>
      <c r="EE422" s="184">
        <v>274162.31398244901</v>
      </c>
      <c r="EF422" s="184">
        <v>115666.679937637</v>
      </c>
      <c r="EG422" s="184">
        <v>140397.256541479</v>
      </c>
      <c r="EH422" s="184">
        <v>19870.4910796576</v>
      </c>
      <c r="EI422" s="184">
        <v>63873.4648784495</v>
      </c>
      <c r="EJ422" s="184">
        <v>31607.66391123</v>
      </c>
      <c r="EK422" s="184">
        <v>75729.972302741895</v>
      </c>
      <c r="EL422" s="184">
        <v>101192.04421822001</v>
      </c>
      <c r="EM422" s="184">
        <v>195253.741162541</v>
      </c>
      <c r="EN422" s="184">
        <v>57274.317143257802</v>
      </c>
      <c r="EO422" s="184">
        <v>79950.304471676107</v>
      </c>
      <c r="EP422" s="184"/>
      <c r="EQ422" s="184">
        <f ca="1">SUM(OFFSET(ED422,,1):EP422)</f>
        <v>1154978.2496293387</v>
      </c>
      <c r="ER422" s="185"/>
      <c r="ES422" s="184">
        <v>0</v>
      </c>
      <c r="ET422" s="184">
        <v>287967.957777453</v>
      </c>
      <c r="EU422" s="184">
        <v>121491.16018429901</v>
      </c>
      <c r="EV422" s="184">
        <v>147467.06305664999</v>
      </c>
      <c r="EW422" s="184">
        <v>20871.084187779499</v>
      </c>
      <c r="EX422" s="184">
        <v>67089.859908297105</v>
      </c>
      <c r="EY422" s="184">
        <v>33199.290939803403</v>
      </c>
      <c r="EZ422" s="184">
        <v>79543.410433717901</v>
      </c>
      <c r="FA422" s="184">
        <v>106287.643599011</v>
      </c>
      <c r="FB422" s="184">
        <v>205085.88607325501</v>
      </c>
      <c r="FC422" s="184">
        <v>60158.407263435998</v>
      </c>
      <c r="FD422" s="184">
        <v>83976.260515032496</v>
      </c>
      <c r="FE422" s="184"/>
      <c r="FF422" s="184">
        <f ca="1">SUM(OFFSET(ES422,,1):FE422)</f>
        <v>1213138.0239387343</v>
      </c>
      <c r="FG422" s="185"/>
      <c r="FH422" s="184">
        <v>0</v>
      </c>
      <c r="FI422" s="184">
        <v>298906.27555349702</v>
      </c>
      <c r="FJ422" s="184">
        <v>126105.94068742399</v>
      </c>
      <c r="FK422" s="184">
        <v>153068.52514174799</v>
      </c>
      <c r="FL422" s="184">
        <v>21663.861804214499</v>
      </c>
      <c r="FM422" s="184">
        <v>69638.234431945602</v>
      </c>
      <c r="FN422" s="184">
        <v>34460.349277826899</v>
      </c>
      <c r="FO422" s="184">
        <v>82564.826799029703</v>
      </c>
      <c r="FP422" s="184">
        <v>110324.92618533</v>
      </c>
      <c r="FQ422" s="184">
        <v>212875.97011789901</v>
      </c>
      <c r="FR422" s="184">
        <v>62443.494050961897</v>
      </c>
      <c r="FS422" s="184">
        <v>87166.056457076294</v>
      </c>
      <c r="FT422" s="184"/>
      <c r="FU422" s="184">
        <f ca="1">SUM(OFFSET(FH422,,1):FT422)</f>
        <v>1259218.4605069528</v>
      </c>
      <c r="FV422" s="185"/>
      <c r="FW422" s="184">
        <v>0</v>
      </c>
      <c r="FX422" s="184">
        <v>307873.46382010198</v>
      </c>
      <c r="FY422" s="184">
        <v>129889.118908046</v>
      </c>
      <c r="FZ422" s="184">
        <v>157660.580896</v>
      </c>
      <c r="GA422" s="184">
        <v>22313.777658341001</v>
      </c>
      <c r="GB422" s="184">
        <v>71727.381464903898</v>
      </c>
      <c r="GC422" s="184">
        <v>35494.159756161796</v>
      </c>
      <c r="GD422" s="184">
        <v>85041.771603000598</v>
      </c>
      <c r="GE422" s="184">
        <v>113634.67397089</v>
      </c>
      <c r="GF422" s="184">
        <v>219262.24922143499</v>
      </c>
      <c r="GG422" s="184">
        <v>64316.798872490799</v>
      </c>
      <c r="GH422" s="184">
        <v>89781.038150788605</v>
      </c>
      <c r="GI422" s="184"/>
      <c r="GJ422" s="184">
        <f ca="1">SUM(OFFSET(FW422,,1):GI422)</f>
        <v>1296995.0143221598</v>
      </c>
      <c r="GK422" s="185"/>
      <c r="GL422" s="184">
        <v>0</v>
      </c>
      <c r="GM422" s="184">
        <v>317109.66773470503</v>
      </c>
      <c r="GN422" s="184">
        <v>133785.79247528801</v>
      </c>
      <c r="GO422" s="184">
        <v>162390.39832288001</v>
      </c>
      <c r="GP422" s="184">
        <v>22983.190988091199</v>
      </c>
      <c r="GQ422" s="184">
        <v>73879.202908851104</v>
      </c>
      <c r="GR422" s="184">
        <v>36558.984548846602</v>
      </c>
      <c r="GS422" s="184">
        <v>87593.024751090605</v>
      </c>
      <c r="GT422" s="184">
        <v>117043.71419001601</v>
      </c>
      <c r="GU422" s="184">
        <v>225840.11669807899</v>
      </c>
      <c r="GV422" s="184">
        <v>66246.302838665506</v>
      </c>
      <c r="GW422" s="184">
        <v>92474.469295312301</v>
      </c>
      <c r="GX422" s="184"/>
      <c r="GY422" s="184">
        <f ca="1">SUM(OFFSET(GL422,,1):GX422)</f>
        <v>1335904.8647518251</v>
      </c>
    </row>
    <row r="423" spans="1:207" s="196" customFormat="1" ht="12" customHeight="1">
      <c r="A423" s="172" t="str">
        <f t="shared" ca="1" si="544"/>
        <v>#showrow</v>
      </c>
      <c r="B423" s="133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61" t="s">
        <v>261</v>
      </c>
      <c r="V423" s="186">
        <v>3300</v>
      </c>
      <c r="W423" s="197"/>
      <c r="Y423" s="197"/>
      <c r="Z423" s="197"/>
      <c r="AA423" s="183">
        <f t="shared" si="545"/>
        <v>3300</v>
      </c>
      <c r="AB423" s="183" t="s">
        <v>479</v>
      </c>
      <c r="AC423" s="184"/>
      <c r="AD423" s="184">
        <v>70799.375760812196</v>
      </c>
      <c r="AE423" s="184">
        <v>59334.460931886599</v>
      </c>
      <c r="AF423" s="184">
        <v>70118.159712077206</v>
      </c>
      <c r="AG423" s="184">
        <v>20367.108393323499</v>
      </c>
      <c r="AH423" s="184">
        <v>25858.843007035499</v>
      </c>
      <c r="AI423" s="184">
        <v>22287.465018260002</v>
      </c>
      <c r="AJ423" s="184">
        <v>35989.791695903798</v>
      </c>
      <c r="AK423" s="184">
        <v>55510.252939178899</v>
      </c>
      <c r="AL423" s="184">
        <v>89824.856768036698</v>
      </c>
      <c r="AM423" s="184">
        <v>42025.872128821102</v>
      </c>
      <c r="AN423" s="184">
        <v>134638.970740638</v>
      </c>
      <c r="AO423" s="184"/>
      <c r="AP423" s="184">
        <f ca="1">SUM(OFFSET(AC423,,1):AO423)</f>
        <v>626755.1570959735</v>
      </c>
      <c r="AQ423" s="185"/>
      <c r="AR423" s="184">
        <v>0</v>
      </c>
      <c r="AS423" s="184">
        <v>70840.433960812195</v>
      </c>
      <c r="AT423" s="184">
        <v>59847.984568250198</v>
      </c>
      <c r="AU423" s="184">
        <v>70162.442621168098</v>
      </c>
      <c r="AV423" s="184">
        <v>20061.108393323499</v>
      </c>
      <c r="AW423" s="184">
        <v>25381.296840175899</v>
      </c>
      <c r="AX423" s="184">
        <v>22287.465018260002</v>
      </c>
      <c r="AY423" s="184">
        <v>35989.791695903798</v>
      </c>
      <c r="AZ423" s="184">
        <v>55510.252939178899</v>
      </c>
      <c r="BA423" s="184">
        <v>89824.856768036698</v>
      </c>
      <c r="BB423" s="184">
        <v>40357.668516387101</v>
      </c>
      <c r="BC423" s="184">
        <v>134638.970740638</v>
      </c>
      <c r="BD423" s="184"/>
      <c r="BE423" s="184">
        <f ca="1">SUM(OFFSET(AR423,,1):BD423)</f>
        <v>624902.27206213435</v>
      </c>
      <c r="BF423" s="185"/>
      <c r="BG423" s="184">
        <f t="shared" ca="1" si="546"/>
        <v>0</v>
      </c>
      <c r="BH423" s="184">
        <f t="shared" ca="1" si="546"/>
        <v>-41.058199999999488</v>
      </c>
      <c r="BI423" s="184">
        <f t="shared" ca="1" si="546"/>
        <v>-513.52363636359951</v>
      </c>
      <c r="BJ423" s="184">
        <f t="shared" ca="1" si="546"/>
        <v>-44.282909090892645</v>
      </c>
      <c r="BK423" s="184">
        <f t="shared" ca="1" si="546"/>
        <v>306</v>
      </c>
      <c r="BL423" s="184">
        <f t="shared" ca="1" si="546"/>
        <v>477.54616685959991</v>
      </c>
      <c r="BM423" s="184">
        <f t="shared" ca="1" si="546"/>
        <v>0</v>
      </c>
      <c r="BN423" s="184">
        <f t="shared" ca="1" si="546"/>
        <v>0</v>
      </c>
      <c r="BO423" s="184">
        <f t="shared" ca="1" si="546"/>
        <v>0</v>
      </c>
      <c r="BP423" s="184">
        <f t="shared" ca="1" si="546"/>
        <v>0</v>
      </c>
      <c r="BQ423" s="184">
        <f t="shared" ca="1" si="546"/>
        <v>1668.2036124340011</v>
      </c>
      <c r="BR423" s="184">
        <f t="shared" ca="1" si="546"/>
        <v>0</v>
      </c>
      <c r="BS423" s="184"/>
      <c r="BT423" s="184">
        <f ca="1">SUM(OFFSET(BG423,,1):BS423)</f>
        <v>1852.8850338391094</v>
      </c>
      <c r="BU423" s="185"/>
      <c r="BV423" s="184">
        <v>0</v>
      </c>
      <c r="BW423" s="184">
        <v>98364.576365000001</v>
      </c>
      <c r="BX423" s="184">
        <v>69610.528879999998</v>
      </c>
      <c r="BY423" s="184">
        <v>74483.667870000005</v>
      </c>
      <c r="BZ423" s="184">
        <v>21665.623816666699</v>
      </c>
      <c r="CA423" s="184">
        <v>34546.053805000003</v>
      </c>
      <c r="CB423" s="184">
        <v>21664.310249999999</v>
      </c>
      <c r="CC423" s="184">
        <v>42275.495962499997</v>
      </c>
      <c r="CD423" s="184">
        <v>63012.002586666698</v>
      </c>
      <c r="CE423" s="184">
        <v>111963.454711666</v>
      </c>
      <c r="CF423" s="184">
        <v>51068.73373</v>
      </c>
      <c r="CG423" s="184">
        <v>161223.9235</v>
      </c>
      <c r="CH423" s="184"/>
      <c r="CI423" s="184">
        <f ca="1">SUM(OFFSET(BV423,,1):CH423)</f>
        <v>749878.37147749937</v>
      </c>
      <c r="CJ423" s="185"/>
      <c r="CK423" s="184">
        <v>0</v>
      </c>
      <c r="CL423" s="184">
        <v>123311.91555595001</v>
      </c>
      <c r="CM423" s="184">
        <v>71698.844746400006</v>
      </c>
      <c r="CN423" s="184">
        <v>76718.177906099998</v>
      </c>
      <c r="CO423" s="184">
        <v>22315.592531166702</v>
      </c>
      <c r="CP423" s="184">
        <v>37739.796169150002</v>
      </c>
      <c r="CQ423" s="184">
        <v>22314.239557500001</v>
      </c>
      <c r="CR423" s="184">
        <v>43543.760841374999</v>
      </c>
      <c r="CS423" s="184">
        <v>65640.409164266704</v>
      </c>
      <c r="CT423" s="184">
        <v>126855.546453016</v>
      </c>
      <c r="CU423" s="184">
        <v>52598.446741899999</v>
      </c>
      <c r="CV423" s="184">
        <v>165103.113205</v>
      </c>
      <c r="CW423" s="184"/>
      <c r="CX423" s="184">
        <f ca="1">SUM(OFFSET(CK423,,1):CW423)</f>
        <v>807839.84287182428</v>
      </c>
      <c r="CY423" s="185"/>
      <c r="CZ423" s="184">
        <v>0</v>
      </c>
      <c r="DA423" s="184">
        <v>144740.50337262801</v>
      </c>
      <c r="DB423" s="184">
        <v>73849.810088792001</v>
      </c>
      <c r="DC423" s="184">
        <v>79019.723243283006</v>
      </c>
      <c r="DD423" s="184">
        <v>22985.060307101699</v>
      </c>
      <c r="DE423" s="184">
        <v>47109.915685724503</v>
      </c>
      <c r="DF423" s="184">
        <v>22983.666744225</v>
      </c>
      <c r="DG423" s="184">
        <v>44850.073666616197</v>
      </c>
      <c r="DH423" s="184">
        <v>67609.6214391947</v>
      </c>
      <c r="DI423" s="184">
        <v>142748.63004160699</v>
      </c>
      <c r="DJ423" s="184">
        <v>54174.051144156998</v>
      </c>
      <c r="DK423" s="184">
        <v>169098.67860114999</v>
      </c>
      <c r="DL423" s="184"/>
      <c r="DM423" s="184">
        <f ca="1">SUM(OFFSET(CZ423,,1):DL423)</f>
        <v>869169.73433447909</v>
      </c>
      <c r="DN423" s="185"/>
      <c r="DO423" s="184">
        <v>0</v>
      </c>
      <c r="DP423" s="184">
        <v>150049.07705989201</v>
      </c>
      <c r="DQ423" s="184">
        <v>76065.304391455706</v>
      </c>
      <c r="DR423" s="184">
        <v>81390.314940581506</v>
      </c>
      <c r="DS423" s="184">
        <v>23674.612116314602</v>
      </c>
      <c r="DT423" s="184">
        <v>48523.213156296202</v>
      </c>
      <c r="DU423" s="184">
        <v>23673.1767465517</v>
      </c>
      <c r="DV423" s="184">
        <v>46195.575876614697</v>
      </c>
      <c r="DW423" s="184">
        <v>69637.910082370494</v>
      </c>
      <c r="DX423" s="184">
        <v>147031.08894285501</v>
      </c>
      <c r="DY423" s="184">
        <v>55796.923678481697</v>
      </c>
      <c r="DZ423" s="184">
        <v>173214.11095918401</v>
      </c>
      <c r="EA423" s="184"/>
      <c r="EB423" s="184">
        <f ca="1">SUM(OFFSET(DO423,,1):EA423)</f>
        <v>895251.30795059772</v>
      </c>
      <c r="EC423" s="185"/>
      <c r="ED423" s="184">
        <v>0</v>
      </c>
      <c r="EE423" s="184">
        <v>154550.54937168901</v>
      </c>
      <c r="EF423" s="184">
        <v>78347.263523199494</v>
      </c>
      <c r="EG423" s="184">
        <v>83832.024388798905</v>
      </c>
      <c r="EH423" s="184">
        <v>24384.850479804099</v>
      </c>
      <c r="EI423" s="184">
        <v>49978.909550985103</v>
      </c>
      <c r="EJ423" s="184">
        <v>24383.372048948298</v>
      </c>
      <c r="EK423" s="184">
        <v>47581.443152913198</v>
      </c>
      <c r="EL423" s="184">
        <v>71727.047384841499</v>
      </c>
      <c r="EM423" s="184">
        <v>151442.02161114101</v>
      </c>
      <c r="EN423" s="184">
        <v>57468.482388836099</v>
      </c>
      <c r="EO423" s="184">
        <v>177372.637699549</v>
      </c>
      <c r="EP423" s="184"/>
      <c r="EQ423" s="184">
        <f ca="1">SUM(OFFSET(ED423,,1):EP423)</f>
        <v>921068.60160070576</v>
      </c>
      <c r="ER423" s="185"/>
      <c r="ES423" s="184">
        <v>0</v>
      </c>
      <c r="ET423" s="184">
        <v>159187.065852839</v>
      </c>
      <c r="EU423" s="184">
        <v>80697.681428895303</v>
      </c>
      <c r="EV423" s="184">
        <v>86346.985120462894</v>
      </c>
      <c r="EW423" s="184">
        <v>25116.395994198301</v>
      </c>
      <c r="EX423" s="184">
        <v>51478.276837514597</v>
      </c>
      <c r="EY423" s="184">
        <v>25114.873210416699</v>
      </c>
      <c r="EZ423" s="184">
        <v>49008.886447500598</v>
      </c>
      <c r="FA423" s="184">
        <v>73878.858806386794</v>
      </c>
      <c r="FB423" s="184">
        <v>155985.282259475</v>
      </c>
      <c r="FC423" s="184">
        <v>59190.187860501203</v>
      </c>
      <c r="FD423" s="184">
        <v>181496.906830536</v>
      </c>
      <c r="FE423" s="184"/>
      <c r="FF423" s="184">
        <f ca="1">SUM(OFFSET(ES423,,1):FE423)</f>
        <v>947501.40064872638</v>
      </c>
      <c r="FG423" s="185"/>
      <c r="FH423" s="184">
        <v>0</v>
      </c>
      <c r="FI423" s="184">
        <v>163962.67782842499</v>
      </c>
      <c r="FJ423" s="184">
        <v>83118.611871762303</v>
      </c>
      <c r="FK423" s="184">
        <v>88937.394674076699</v>
      </c>
      <c r="FL423" s="184">
        <v>25869.887874024102</v>
      </c>
      <c r="FM423" s="184">
        <v>53022.6251426401</v>
      </c>
      <c r="FN423" s="184">
        <v>25868.319406729199</v>
      </c>
      <c r="FO423" s="184">
        <v>50479.153040925601</v>
      </c>
      <c r="FP423" s="184">
        <v>76095.224570578503</v>
      </c>
      <c r="FQ423" s="184">
        <v>160664.840727259</v>
      </c>
      <c r="FR423" s="184">
        <v>60963.544496316201</v>
      </c>
      <c r="FS423" s="184">
        <v>185744.90403545299</v>
      </c>
      <c r="FT423" s="184"/>
      <c r="FU423" s="184">
        <f ca="1">SUM(OFFSET(FH423,,1):FT423)</f>
        <v>974727.18366818968</v>
      </c>
      <c r="FV423" s="185"/>
      <c r="FW423" s="184">
        <v>0</v>
      </c>
      <c r="FX423" s="184">
        <v>168881.55816327699</v>
      </c>
      <c r="FY423" s="184">
        <v>85612.170227915005</v>
      </c>
      <c r="FZ423" s="184">
        <v>91605.516514299103</v>
      </c>
      <c r="GA423" s="184">
        <v>26645.9845102449</v>
      </c>
      <c r="GB423" s="184">
        <v>54613.303896919198</v>
      </c>
      <c r="GC423" s="184">
        <v>26644.368988931099</v>
      </c>
      <c r="GD423" s="184">
        <v>51993.527632153397</v>
      </c>
      <c r="GE423" s="184">
        <v>78378.0813076958</v>
      </c>
      <c r="GF423" s="184">
        <v>165484.78594907699</v>
      </c>
      <c r="GG423" s="184">
        <v>62790.101831205699</v>
      </c>
      <c r="GH423" s="184">
        <v>189933.13271532199</v>
      </c>
      <c r="GI423" s="184"/>
      <c r="GJ423" s="184">
        <f ca="1">SUM(OFFSET(FW423,,1):GI423)</f>
        <v>1002582.5317370401</v>
      </c>
      <c r="GK423" s="185"/>
      <c r="GL423" s="184">
        <v>0</v>
      </c>
      <c r="GM423" s="184">
        <v>173948.00490817599</v>
      </c>
      <c r="GN423" s="184">
        <v>88180.535334752596</v>
      </c>
      <c r="GO423" s="184">
        <v>94353.682009728</v>
      </c>
      <c r="GP423" s="184">
        <v>27445.3640455522</v>
      </c>
      <c r="GQ423" s="184">
        <v>56251.703013826896</v>
      </c>
      <c r="GR423" s="184">
        <v>27443.700058598999</v>
      </c>
      <c r="GS423" s="184">
        <v>53553.333461117902</v>
      </c>
      <c r="GT423" s="184">
        <v>80729.423746926695</v>
      </c>
      <c r="GU423" s="184">
        <v>170449.32952754901</v>
      </c>
      <c r="GV423" s="184">
        <v>64671.455886141899</v>
      </c>
      <c r="GW423" s="184">
        <v>194084.64095704001</v>
      </c>
      <c r="GX423" s="184"/>
      <c r="GY423" s="184">
        <f ca="1">SUM(OFFSET(GL423,,1):GX423)</f>
        <v>1031111.1729494102</v>
      </c>
    </row>
    <row r="424" spans="1:207" s="196" customFormat="1" ht="12" customHeight="1">
      <c r="A424" s="172" t="str">
        <f t="shared" ca="1" si="544"/>
        <v>#showrow</v>
      </c>
      <c r="B424" s="133"/>
      <c r="D424" s="197"/>
      <c r="E424" s="197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61" t="s">
        <v>259</v>
      </c>
      <c r="V424" s="186">
        <v>3400</v>
      </c>
      <c r="W424" s="197"/>
      <c r="Y424" s="197"/>
      <c r="Z424" s="197"/>
      <c r="AA424" s="183">
        <f t="shared" si="545"/>
        <v>3400</v>
      </c>
      <c r="AB424" s="183" t="s">
        <v>480</v>
      </c>
      <c r="AC424" s="184"/>
      <c r="AD424" s="184">
        <v>366836.57</v>
      </c>
      <c r="AE424" s="184">
        <v>420973.773522</v>
      </c>
      <c r="AF424" s="184">
        <v>296922.261772</v>
      </c>
      <c r="AG424" s="184">
        <v>118449.72561199999</v>
      </c>
      <c r="AH424" s="184">
        <v>215568.385958</v>
      </c>
      <c r="AI424" s="184">
        <v>157650.54548</v>
      </c>
      <c r="AJ424" s="184">
        <v>177244.421508</v>
      </c>
      <c r="AK424" s="184">
        <v>279968.04580000002</v>
      </c>
      <c r="AL424" s="184">
        <v>505621.13061599998</v>
      </c>
      <c r="AM424" s="184">
        <v>270550.09548000002</v>
      </c>
      <c r="AN424" s="184">
        <v>247528.65006439999</v>
      </c>
      <c r="AO424" s="184"/>
      <c r="AP424" s="184">
        <f ca="1">SUM(OFFSET(AC424,,1):AO424)</f>
        <v>3057313.6058124001</v>
      </c>
      <c r="AQ424" s="185"/>
      <c r="AR424" s="184">
        <v>0</v>
      </c>
      <c r="AS424" s="184">
        <v>366836.57</v>
      </c>
      <c r="AT424" s="184">
        <v>420973.773522</v>
      </c>
      <c r="AU424" s="184">
        <v>296922.261772</v>
      </c>
      <c r="AV424" s="184">
        <v>118449.72561199999</v>
      </c>
      <c r="AW424" s="184">
        <v>215568.385958</v>
      </c>
      <c r="AX424" s="184">
        <v>157650.54548</v>
      </c>
      <c r="AY424" s="184">
        <v>177244.421508</v>
      </c>
      <c r="AZ424" s="184">
        <v>279968.04580000002</v>
      </c>
      <c r="BA424" s="184">
        <v>505621.13061599998</v>
      </c>
      <c r="BB424" s="184">
        <v>270550.09548000002</v>
      </c>
      <c r="BC424" s="184">
        <v>247528.65006439999</v>
      </c>
      <c r="BD424" s="184"/>
      <c r="BE424" s="184">
        <f ca="1">SUM(OFFSET(AR424,,1):BD424)</f>
        <v>3057313.6058124001</v>
      </c>
      <c r="BF424" s="185"/>
      <c r="BG424" s="184">
        <f t="shared" ca="1" si="546"/>
        <v>0</v>
      </c>
      <c r="BH424" s="184">
        <f t="shared" ca="1" si="546"/>
        <v>0</v>
      </c>
      <c r="BI424" s="184">
        <f t="shared" ca="1" si="546"/>
        <v>0</v>
      </c>
      <c r="BJ424" s="184">
        <f t="shared" ca="1" si="546"/>
        <v>0</v>
      </c>
      <c r="BK424" s="184">
        <f t="shared" ca="1" si="546"/>
        <v>0</v>
      </c>
      <c r="BL424" s="184">
        <f t="shared" ca="1" si="546"/>
        <v>0</v>
      </c>
      <c r="BM424" s="184">
        <f t="shared" ca="1" si="546"/>
        <v>0</v>
      </c>
      <c r="BN424" s="184">
        <f t="shared" ca="1" si="546"/>
        <v>0</v>
      </c>
      <c r="BO424" s="184">
        <f t="shared" ca="1" si="546"/>
        <v>0</v>
      </c>
      <c r="BP424" s="184">
        <f t="shared" ca="1" si="546"/>
        <v>0</v>
      </c>
      <c r="BQ424" s="184">
        <f t="shared" ca="1" si="546"/>
        <v>0</v>
      </c>
      <c r="BR424" s="184">
        <f t="shared" ca="1" si="546"/>
        <v>0</v>
      </c>
      <c r="BS424" s="184"/>
      <c r="BT424" s="184">
        <f ca="1">SUM(OFFSET(BG424,,1):BS424)</f>
        <v>0</v>
      </c>
      <c r="BU424" s="185"/>
      <c r="BV424" s="184">
        <v>0</v>
      </c>
      <c r="BW424" s="184">
        <v>493739.818425</v>
      </c>
      <c r="BX424" s="184">
        <v>464123.58530800499</v>
      </c>
      <c r="BY424" s="184">
        <v>386891.79360362998</v>
      </c>
      <c r="BZ424" s="184">
        <v>160358.32248723001</v>
      </c>
      <c r="CA424" s="184">
        <v>237664.145518695</v>
      </c>
      <c r="CB424" s="184">
        <v>173809.72639170001</v>
      </c>
      <c r="CC424" s="184">
        <v>195411.97471256999</v>
      </c>
      <c r="CD424" s="184">
        <v>348354.7704945</v>
      </c>
      <c r="CE424" s="184">
        <v>607059.79650414002</v>
      </c>
      <c r="CF424" s="184">
        <v>337971.48026669997</v>
      </c>
      <c r="CG424" s="184">
        <v>342357.836696001</v>
      </c>
      <c r="CH424" s="184"/>
      <c r="CI424" s="184">
        <f ca="1">SUM(OFFSET(BV424,,1):CH424)</f>
        <v>3747743.2504081717</v>
      </c>
      <c r="CJ424" s="185"/>
      <c r="CK424" s="184">
        <v>0</v>
      </c>
      <c r="CL424" s="184">
        <v>609985.487313563</v>
      </c>
      <c r="CM424" s="184">
        <v>511696.25280207599</v>
      </c>
      <c r="CN424" s="184">
        <v>426548.202448002</v>
      </c>
      <c r="CO424" s="184">
        <v>176795.050542171</v>
      </c>
      <c r="CP424" s="184">
        <v>283903.83293436101</v>
      </c>
      <c r="CQ424" s="184">
        <v>191625.223346849</v>
      </c>
      <c r="CR424" s="184">
        <v>215441.70212060801</v>
      </c>
      <c r="CS424" s="184">
        <v>384061.13447018602</v>
      </c>
      <c r="CT424" s="184">
        <v>723981.20689581404</v>
      </c>
      <c r="CU424" s="184">
        <v>372613.556994037</v>
      </c>
      <c r="CV424" s="184">
        <v>377449.51495734102</v>
      </c>
      <c r="CW424" s="184"/>
      <c r="CX424" s="184">
        <f ca="1">SUM(OFFSET(CK424,,1):CW424)</f>
        <v>4274101.1648250083</v>
      </c>
      <c r="CY424" s="185"/>
      <c r="CZ424" s="184">
        <v>0</v>
      </c>
      <c r="DA424" s="184">
        <v>744874.164356953</v>
      </c>
      <c r="DB424" s="184">
        <v>564145.11871428799</v>
      </c>
      <c r="DC424" s="184">
        <v>470269.39319892199</v>
      </c>
      <c r="DD424" s="184">
        <v>194916.54322274399</v>
      </c>
      <c r="DE424" s="184">
        <v>349186.55810700799</v>
      </c>
      <c r="DF424" s="184">
        <v>211266.808739901</v>
      </c>
      <c r="DG424" s="184">
        <v>237524.476587971</v>
      </c>
      <c r="DH424" s="184">
        <v>423427.40075337997</v>
      </c>
      <c r="DI424" s="184">
        <v>858493.58443076001</v>
      </c>
      <c r="DJ424" s="184">
        <v>410806.44658592599</v>
      </c>
      <c r="DK424" s="184">
        <v>416138.09024046903</v>
      </c>
      <c r="DL424" s="184"/>
      <c r="DM424" s="184">
        <f ca="1">SUM(OFFSET(CZ424,,1):DL424)</f>
        <v>4881048.5849383222</v>
      </c>
      <c r="DN424" s="185"/>
      <c r="DO424" s="184">
        <v>0</v>
      </c>
      <c r="DP424" s="184">
        <v>834520.86519764096</v>
      </c>
      <c r="DQ424" s="184">
        <v>621969.99338250305</v>
      </c>
      <c r="DR424" s="184">
        <v>518472.00600181101</v>
      </c>
      <c r="DS424" s="184">
        <v>214895.48890307499</v>
      </c>
      <c r="DT424" s="184">
        <v>384978.18031297601</v>
      </c>
      <c r="DU424" s="184">
        <v>232921.656635741</v>
      </c>
      <c r="DV424" s="184">
        <v>261870.73543823801</v>
      </c>
      <c r="DW424" s="184">
        <v>466828.70933060203</v>
      </c>
      <c r="DX424" s="184">
        <v>946489.17683491297</v>
      </c>
      <c r="DY424" s="184">
        <v>452914.10736098298</v>
      </c>
      <c r="DZ424" s="184">
        <v>458792.24449011602</v>
      </c>
      <c r="EA424" s="184"/>
      <c r="EB424" s="184">
        <f ca="1">SUM(OFFSET(DO424,,1):EA424)</f>
        <v>5394653.1638885988</v>
      </c>
      <c r="EC424" s="185"/>
      <c r="ED424" s="184">
        <v>0</v>
      </c>
      <c r="EE424" s="184">
        <v>920059.25388039905</v>
      </c>
      <c r="EF424" s="184">
        <v>685721.91770420899</v>
      </c>
      <c r="EG424" s="184">
        <v>571615.38661699696</v>
      </c>
      <c r="EH424" s="184">
        <v>236922.27651564</v>
      </c>
      <c r="EI424" s="184">
        <v>424438.44379505701</v>
      </c>
      <c r="EJ424" s="184">
        <v>256796.12644090501</v>
      </c>
      <c r="EK424" s="184">
        <v>288712.48582065699</v>
      </c>
      <c r="EL424" s="184">
        <v>514678.652036988</v>
      </c>
      <c r="EM424" s="184">
        <v>1043504.31746049</v>
      </c>
      <c r="EN424" s="184">
        <v>499337.803365484</v>
      </c>
      <c r="EO424" s="184">
        <v>505818.44955035398</v>
      </c>
      <c r="EP424" s="184"/>
      <c r="EQ424" s="184">
        <f ca="1">SUM(OFFSET(ED424,,1):EP424)</f>
        <v>5947605.1131871799</v>
      </c>
      <c r="ER424" s="185"/>
      <c r="ES424" s="184">
        <v>0</v>
      </c>
      <c r="ET424" s="184">
        <v>1014365.32740314</v>
      </c>
      <c r="EU424" s="184">
        <v>756008.41426889098</v>
      </c>
      <c r="EV424" s="184">
        <v>630205.96374524001</v>
      </c>
      <c r="EW424" s="184">
        <v>261206.80985849301</v>
      </c>
      <c r="EX424" s="184">
        <v>467943.38428404997</v>
      </c>
      <c r="EY424" s="184">
        <v>283117.72940109699</v>
      </c>
      <c r="EZ424" s="184">
        <v>318305.51561727503</v>
      </c>
      <c r="FA424" s="184">
        <v>567433.21387077903</v>
      </c>
      <c r="FB424" s="184">
        <v>1150463.51000018</v>
      </c>
      <c r="FC424" s="184">
        <v>550519.92821044603</v>
      </c>
      <c r="FD424" s="184">
        <v>557664.84062926495</v>
      </c>
      <c r="FE424" s="184"/>
      <c r="FF424" s="184">
        <f ca="1">SUM(OFFSET(ES424,,1):FE424)</f>
        <v>6557234.6372888563</v>
      </c>
      <c r="FG424" s="185"/>
      <c r="FH424" s="184">
        <v>0</v>
      </c>
      <c r="FI424" s="184">
        <v>1118337.77346195</v>
      </c>
      <c r="FJ424" s="184">
        <v>833499.27673145197</v>
      </c>
      <c r="FK424" s="184">
        <v>694802.07502912602</v>
      </c>
      <c r="FL424" s="184">
        <v>287980.50786898902</v>
      </c>
      <c r="FM424" s="184">
        <v>515907.581173165</v>
      </c>
      <c r="FN424" s="184">
        <v>312137.29666470998</v>
      </c>
      <c r="FO424" s="184">
        <v>350931.83096804499</v>
      </c>
      <c r="FP424" s="184">
        <v>625595.11829253496</v>
      </c>
      <c r="FQ424" s="184">
        <v>1268386.0197751999</v>
      </c>
      <c r="FR424" s="184">
        <v>606948.22085201601</v>
      </c>
      <c r="FS424" s="184">
        <v>614825.48679376405</v>
      </c>
      <c r="FT424" s="184"/>
      <c r="FU424" s="184">
        <f ca="1">SUM(OFFSET(FH424,,1):FT424)</f>
        <v>7229351.1876109522</v>
      </c>
      <c r="FV424" s="185"/>
      <c r="FW424" s="184">
        <v>0</v>
      </c>
      <c r="FX424" s="184">
        <v>1232967.39524181</v>
      </c>
      <c r="FY424" s="184">
        <v>918932.95259642601</v>
      </c>
      <c r="FZ424" s="184">
        <v>766019.28771961201</v>
      </c>
      <c r="GA424" s="184">
        <v>317498.50992555998</v>
      </c>
      <c r="GB424" s="184">
        <v>568788.10824341397</v>
      </c>
      <c r="GC424" s="184">
        <v>344131.36957284302</v>
      </c>
      <c r="GD424" s="184">
        <v>386902.34364227002</v>
      </c>
      <c r="GE424" s="184">
        <v>689718.61791751895</v>
      </c>
      <c r="GF424" s="184">
        <v>1398395.5868021699</v>
      </c>
      <c r="GG424" s="184">
        <v>669160.41348934802</v>
      </c>
      <c r="GH424" s="184">
        <v>677845.09919012501</v>
      </c>
      <c r="GI424" s="184"/>
      <c r="GJ424" s="184">
        <f ca="1">SUM(OFFSET(FW424,,1):GI424)</f>
        <v>7970359.6843410973</v>
      </c>
      <c r="GK424" s="185"/>
      <c r="GL424" s="184">
        <v>0</v>
      </c>
      <c r="GM424" s="184">
        <v>1359346.55325409</v>
      </c>
      <c r="GN424" s="184">
        <v>1013123.58023756</v>
      </c>
      <c r="GO424" s="184">
        <v>844536.26471087197</v>
      </c>
      <c r="GP424" s="184">
        <v>350042.10719293001</v>
      </c>
      <c r="GQ424" s="184">
        <v>627088.88933836401</v>
      </c>
      <c r="GR424" s="184">
        <v>379404.83495405898</v>
      </c>
      <c r="GS424" s="184">
        <v>426559.83386560302</v>
      </c>
      <c r="GT424" s="184">
        <v>760414.77625406603</v>
      </c>
      <c r="GU424" s="184">
        <v>1541731.13444938</v>
      </c>
      <c r="GV424" s="184">
        <v>737749.35587200697</v>
      </c>
      <c r="GW424" s="184">
        <v>747324.22185711295</v>
      </c>
      <c r="GX424" s="184"/>
      <c r="GY424" s="184">
        <f ca="1">SUM(OFFSET(GL424,,1):GX424)</f>
        <v>8787321.5519860461</v>
      </c>
    </row>
    <row r="425" spans="1:207" s="196" customFormat="1" ht="12" customHeight="1">
      <c r="A425" s="172" t="str">
        <f t="shared" ca="1" si="544"/>
        <v>#showrow</v>
      </c>
      <c r="B425" s="133"/>
      <c r="D425" s="197"/>
      <c r="E425" s="197"/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61" t="s">
        <v>239</v>
      </c>
      <c r="V425" s="186">
        <v>3500</v>
      </c>
      <c r="W425" s="197"/>
      <c r="Y425" s="197"/>
      <c r="Z425" s="197"/>
      <c r="AA425" s="183">
        <f t="shared" si="545"/>
        <v>3500</v>
      </c>
      <c r="AB425" s="183" t="s">
        <v>239</v>
      </c>
      <c r="AC425" s="184"/>
      <c r="AD425" s="184">
        <v>26582.5</v>
      </c>
      <c r="AE425" s="184">
        <v>1400.5168280677699</v>
      </c>
      <c r="AF425" s="184">
        <v>1371.3979324975501</v>
      </c>
      <c r="AG425" s="184">
        <v>521.92434652003897</v>
      </c>
      <c r="AH425" s="184">
        <v>660.10183086248503</v>
      </c>
      <c r="AI425" s="184">
        <v>529.01167636363596</v>
      </c>
      <c r="AJ425" s="184">
        <v>828.04328696424295</v>
      </c>
      <c r="AK425" s="184">
        <v>1276.6898104203301</v>
      </c>
      <c r="AL425" s="184">
        <v>2284.3900830776402</v>
      </c>
      <c r="AM425" s="184">
        <v>1024.2235097712601</v>
      </c>
      <c r="AN425" s="184">
        <v>11833.5</v>
      </c>
      <c r="AO425" s="184"/>
      <c r="AP425" s="184">
        <f ca="1">SUM(OFFSET(AC425,,1):AO425)</f>
        <v>48312.299304544955</v>
      </c>
      <c r="AQ425" s="185"/>
      <c r="AR425" s="184">
        <v>0</v>
      </c>
      <c r="AS425" s="184">
        <v>26582.5</v>
      </c>
      <c r="AT425" s="184">
        <v>1410.5859189768601</v>
      </c>
      <c r="AU425" s="184">
        <v>1355.3732052248199</v>
      </c>
      <c r="AV425" s="184">
        <v>521.92434652003897</v>
      </c>
      <c r="AW425" s="184">
        <v>657.17405718475095</v>
      </c>
      <c r="AX425" s="184">
        <v>529.01167636363596</v>
      </c>
      <c r="AY425" s="184">
        <v>828.04328696424295</v>
      </c>
      <c r="AZ425" s="184">
        <v>1276.6898104203301</v>
      </c>
      <c r="BA425" s="184">
        <v>2284.3900830776402</v>
      </c>
      <c r="BB425" s="184">
        <v>1005.33999962463</v>
      </c>
      <c r="BC425" s="184">
        <v>11833.5</v>
      </c>
      <c r="BD425" s="184"/>
      <c r="BE425" s="184">
        <f ca="1">SUM(OFFSET(AR425,,1):BD425)</f>
        <v>48284.532384356949</v>
      </c>
      <c r="BF425" s="185"/>
      <c r="BG425" s="184">
        <f t="shared" ca="1" si="546"/>
        <v>0</v>
      </c>
      <c r="BH425" s="184">
        <f t="shared" ca="1" si="546"/>
        <v>0</v>
      </c>
      <c r="BI425" s="184">
        <f t="shared" ca="1" si="546"/>
        <v>-10.069090909090164</v>
      </c>
      <c r="BJ425" s="184">
        <f t="shared" ca="1" si="546"/>
        <v>16.024727272730161</v>
      </c>
      <c r="BK425" s="184">
        <f t="shared" ca="1" si="546"/>
        <v>0</v>
      </c>
      <c r="BL425" s="184">
        <f t="shared" ca="1" si="546"/>
        <v>2.9277736777340806</v>
      </c>
      <c r="BM425" s="184">
        <f t="shared" ca="1" si="546"/>
        <v>0</v>
      </c>
      <c r="BN425" s="184">
        <f t="shared" ca="1" si="546"/>
        <v>0</v>
      </c>
      <c r="BO425" s="184">
        <f t="shared" ca="1" si="546"/>
        <v>0</v>
      </c>
      <c r="BP425" s="184">
        <f t="shared" ca="1" si="546"/>
        <v>0</v>
      </c>
      <c r="BQ425" s="184">
        <f t="shared" ca="1" si="546"/>
        <v>18.883510146630101</v>
      </c>
      <c r="BR425" s="184">
        <f t="shared" ca="1" si="546"/>
        <v>0</v>
      </c>
      <c r="BS425" s="184"/>
      <c r="BT425" s="184">
        <f ca="1">SUM(OFFSET(BG425,,1):BS425)</f>
        <v>27.766920188004178</v>
      </c>
      <c r="BU425" s="185"/>
      <c r="BV425" s="184">
        <v>0</v>
      </c>
      <c r="BW425" s="184">
        <v>24436</v>
      </c>
      <c r="BX425" s="184">
        <v>1470.5335</v>
      </c>
      <c r="BY425" s="184">
        <v>1456.2809999999999</v>
      </c>
      <c r="BZ425" s="184">
        <v>606.41805999999997</v>
      </c>
      <c r="CA425" s="184">
        <v>806.06712500000003</v>
      </c>
      <c r="CB425" s="184">
        <v>492.20100000000002</v>
      </c>
      <c r="CC425" s="184">
        <v>861.21511750000002</v>
      </c>
      <c r="CD425" s="184">
        <v>1280.2225066666599</v>
      </c>
      <c r="CE425" s="184">
        <v>2478.5720466666598</v>
      </c>
      <c r="CF425" s="184">
        <v>1136.53216</v>
      </c>
      <c r="CG425" s="184">
        <v>11916</v>
      </c>
      <c r="CH425" s="184"/>
      <c r="CI425" s="184">
        <f ca="1">SUM(OFFSET(BV425,,1):CH425)</f>
        <v>46940.042515833324</v>
      </c>
      <c r="CJ425" s="185"/>
      <c r="CK425" s="184">
        <v>0</v>
      </c>
      <c r="CL425" s="184">
        <v>2401.0906150000001</v>
      </c>
      <c r="CM425" s="184">
        <v>1505.913505</v>
      </c>
      <c r="CN425" s="184">
        <v>1491.7584300000001</v>
      </c>
      <c r="CO425" s="184">
        <v>621.00560180000002</v>
      </c>
      <c r="CP425" s="184">
        <v>913.68488875000003</v>
      </c>
      <c r="CQ425" s="184">
        <v>504.00603000000001</v>
      </c>
      <c r="CR425" s="184">
        <v>880.98257102499997</v>
      </c>
      <c r="CS425" s="184">
        <v>1315.6480151999999</v>
      </c>
      <c r="CT425" s="184">
        <v>2803.4502413999999</v>
      </c>
      <c r="CU425" s="184">
        <v>1163.3861248000001</v>
      </c>
      <c r="CV425" s="184">
        <v>1622.544005</v>
      </c>
      <c r="CW425" s="184"/>
      <c r="CX425" s="184">
        <f ca="1">SUM(OFFSET(CK425,,1):CW425)</f>
        <v>15223.470027975001</v>
      </c>
      <c r="CY425" s="185"/>
      <c r="CZ425" s="184">
        <v>0</v>
      </c>
      <c r="DA425" s="184">
        <v>2782.25385345</v>
      </c>
      <c r="DB425" s="184">
        <v>1542.35491015</v>
      </c>
      <c r="DC425" s="184">
        <v>1528.3001829</v>
      </c>
      <c r="DD425" s="184">
        <v>636.03076985400003</v>
      </c>
      <c r="DE425" s="184">
        <v>1107.4622009125001</v>
      </c>
      <c r="DF425" s="184">
        <v>516.16521090000003</v>
      </c>
      <c r="DG425" s="184">
        <v>901.34304815575001</v>
      </c>
      <c r="DH425" s="184">
        <v>1347.3124556560001</v>
      </c>
      <c r="DI425" s="184">
        <v>3161.681693642</v>
      </c>
      <c r="DJ425" s="184">
        <v>1191.045708544</v>
      </c>
      <c r="DK425" s="184">
        <v>1664.83632515</v>
      </c>
      <c r="DL425" s="184"/>
      <c r="DM425" s="184">
        <f ca="1">SUM(OFFSET(CZ425,,1):DL425)</f>
        <v>16378.786359314248</v>
      </c>
      <c r="DN425" s="185"/>
      <c r="DO425" s="184">
        <v>0</v>
      </c>
      <c r="DP425" s="184">
        <v>2888.8871789185</v>
      </c>
      <c r="DQ425" s="184">
        <v>1579.8895574544999</v>
      </c>
      <c r="DR425" s="184">
        <v>1565.9381883870001</v>
      </c>
      <c r="DS425" s="184">
        <v>651.50669294961995</v>
      </c>
      <c r="DT425" s="184">
        <v>1134.05006693987</v>
      </c>
      <c r="DU425" s="184">
        <v>528.68916722699998</v>
      </c>
      <c r="DV425" s="184">
        <v>922.31433960042204</v>
      </c>
      <c r="DW425" s="184">
        <v>1379.92682932568</v>
      </c>
      <c r="DX425" s="184">
        <v>3234.6571444512601</v>
      </c>
      <c r="DY425" s="184">
        <v>1219.5350798003201</v>
      </c>
      <c r="DZ425" s="184">
        <v>1708.3974149045</v>
      </c>
      <c r="EA425" s="184"/>
      <c r="EB425" s="184">
        <f ca="1">SUM(OFFSET(DO425,,1):EA425)</f>
        <v>16813.791659958668</v>
      </c>
      <c r="EC425" s="185"/>
      <c r="ED425" s="184">
        <v>0</v>
      </c>
      <c r="EE425" s="184">
        <v>2958.1867942860499</v>
      </c>
      <c r="EF425" s="184">
        <v>1618.55024417813</v>
      </c>
      <c r="EG425" s="184">
        <v>1604.7053340386101</v>
      </c>
      <c r="EH425" s="184">
        <v>667.44689373810797</v>
      </c>
      <c r="EI425" s="184">
        <v>1161.4355689480701</v>
      </c>
      <c r="EJ425" s="184">
        <v>541.58884224380995</v>
      </c>
      <c r="EK425" s="184">
        <v>943.91476978843502</v>
      </c>
      <c r="EL425" s="184">
        <v>1413.5196342054401</v>
      </c>
      <c r="EM425" s="184">
        <v>3309.82185878479</v>
      </c>
      <c r="EN425" s="184">
        <v>1248.8791321943299</v>
      </c>
      <c r="EO425" s="184">
        <v>1753.26533735163</v>
      </c>
      <c r="EP425" s="184"/>
      <c r="EQ425" s="184">
        <f ca="1">SUM(OFFSET(ED425,,1):EP425)</f>
        <v>17221.314409757404</v>
      </c>
      <c r="ER425" s="185"/>
      <c r="ES425" s="184">
        <v>0</v>
      </c>
      <c r="ET425" s="184">
        <v>3029.5653981146302</v>
      </c>
      <c r="EU425" s="184">
        <v>1658.3707515034801</v>
      </c>
      <c r="EV425" s="184">
        <v>1644.6354940597701</v>
      </c>
      <c r="EW425" s="184">
        <v>683.86530055025196</v>
      </c>
      <c r="EX425" s="184">
        <v>1189.6426360165101</v>
      </c>
      <c r="EY425" s="184">
        <v>554.87550751112406</v>
      </c>
      <c r="EZ425" s="184">
        <v>966.16321288208906</v>
      </c>
      <c r="FA425" s="184">
        <v>1448.12022323161</v>
      </c>
      <c r="FB425" s="184">
        <v>3387.2415145483401</v>
      </c>
      <c r="FC425" s="184">
        <v>1279.1035061601599</v>
      </c>
      <c r="FD425" s="184">
        <v>1799.47929747218</v>
      </c>
      <c r="FE425" s="184"/>
      <c r="FF425" s="184">
        <f ca="1">SUM(OFFSET(ES425,,1):FE425)</f>
        <v>17641.062842050145</v>
      </c>
      <c r="FG425" s="185"/>
      <c r="FH425" s="184">
        <v>0</v>
      </c>
      <c r="FI425" s="184">
        <v>3103.0853600580699</v>
      </c>
      <c r="FJ425" s="184">
        <v>1699.38587404858</v>
      </c>
      <c r="FK425" s="184">
        <v>1685.7635588815599</v>
      </c>
      <c r="FL425" s="184">
        <v>700.77625956675899</v>
      </c>
      <c r="FM425" s="184">
        <v>1218.6959150970099</v>
      </c>
      <c r="FN425" s="184">
        <v>568.56077273645803</v>
      </c>
      <c r="FO425" s="184">
        <v>989.07910926855095</v>
      </c>
      <c r="FP425" s="184">
        <v>1483.7588299285601</v>
      </c>
      <c r="FQ425" s="184">
        <v>3466.9837599847901</v>
      </c>
      <c r="FR425" s="184">
        <v>1310.2346113449601</v>
      </c>
      <c r="FS425" s="184">
        <v>1847.0796763963399</v>
      </c>
      <c r="FT425" s="184"/>
      <c r="FU425" s="184">
        <f ca="1">SUM(OFFSET(FH425,,1):FT425)</f>
        <v>18073.403727311637</v>
      </c>
      <c r="FV425" s="185"/>
      <c r="FW425" s="184">
        <v>0</v>
      </c>
      <c r="FX425" s="184">
        <v>3178.8109208598098</v>
      </c>
      <c r="FY425" s="184">
        <v>1741.63145027003</v>
      </c>
      <c r="FZ425" s="184">
        <v>1728.12546564801</v>
      </c>
      <c r="GA425" s="184">
        <v>718.19454735376098</v>
      </c>
      <c r="GB425" s="184">
        <v>1248.62079254992</v>
      </c>
      <c r="GC425" s="184">
        <v>582.65659591855194</v>
      </c>
      <c r="GD425" s="184">
        <v>1012.6824825466</v>
      </c>
      <c r="GE425" s="184">
        <v>1520.4665948264101</v>
      </c>
      <c r="GF425" s="184">
        <v>3549.0157512115002</v>
      </c>
      <c r="GG425" s="184">
        <v>1342.29964968531</v>
      </c>
      <c r="GH425" s="184">
        <v>1896.1080666882399</v>
      </c>
      <c r="GI425" s="184"/>
      <c r="GJ425" s="184">
        <f ca="1">SUM(OFFSET(FW425,,1):GI425)</f>
        <v>18518.612317558142</v>
      </c>
      <c r="GK425" s="185"/>
      <c r="GL425" s="184">
        <v>0</v>
      </c>
      <c r="GM425" s="184">
        <v>3256.80824848561</v>
      </c>
      <c r="GN425" s="184">
        <v>1785.1443937781401</v>
      </c>
      <c r="GO425" s="184">
        <v>1771.7582296174501</v>
      </c>
      <c r="GP425" s="184">
        <v>736.13538377437499</v>
      </c>
      <c r="GQ425" s="184">
        <v>1279.44341632642</v>
      </c>
      <c r="GR425" s="184">
        <v>597.17529379610801</v>
      </c>
      <c r="GS425" s="184">
        <v>1036.9939570229999</v>
      </c>
      <c r="GT425" s="184">
        <v>1558.27559267121</v>
      </c>
      <c r="GU425" s="184">
        <v>3633.4012237478501</v>
      </c>
      <c r="GV425" s="184">
        <v>1375.32663917586</v>
      </c>
      <c r="GW425" s="184">
        <v>1946.60730868888</v>
      </c>
      <c r="GX425" s="184"/>
      <c r="GY425" s="184">
        <f ca="1">SUM(OFFSET(GL425,,1):GX425)</f>
        <v>18977.069687084902</v>
      </c>
    </row>
    <row r="426" spans="1:207" s="196" customFormat="1" ht="12" customHeight="1">
      <c r="A426" s="172" t="str">
        <f t="shared" ca="1" si="544"/>
        <v>#showrow</v>
      </c>
      <c r="B426" s="133"/>
      <c r="D426" s="197"/>
      <c r="E426" s="197"/>
      <c r="F426" s="197"/>
      <c r="G426" s="197"/>
      <c r="H426" s="197"/>
      <c r="I426" s="197"/>
      <c r="J426" s="197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61" t="s">
        <v>240</v>
      </c>
      <c r="V426" s="186">
        <v>3600</v>
      </c>
      <c r="W426" s="197"/>
      <c r="Y426" s="197"/>
      <c r="Z426" s="197"/>
      <c r="AA426" s="183">
        <f t="shared" si="545"/>
        <v>3600</v>
      </c>
      <c r="AB426" s="183" t="s">
        <v>240</v>
      </c>
      <c r="AC426" s="184"/>
      <c r="AD426" s="184">
        <v>30219.473827760499</v>
      </c>
      <c r="AE426" s="184">
        <v>25441.341771982999</v>
      </c>
      <c r="AF426" s="184">
        <v>24319.096982680101</v>
      </c>
      <c r="AG426" s="184">
        <v>9532.97903029794</v>
      </c>
      <c r="AH426" s="184">
        <v>11811.624581639</v>
      </c>
      <c r="AI426" s="184">
        <v>9517.2394089133904</v>
      </c>
      <c r="AJ426" s="184">
        <v>14265.9921400036</v>
      </c>
      <c r="AK426" s="184">
        <v>23722.919730700301</v>
      </c>
      <c r="AL426" s="184">
        <v>37966.670215885497</v>
      </c>
      <c r="AM426" s="184">
        <v>18518.1624400488</v>
      </c>
      <c r="AN426" s="184">
        <v>26078.417884415001</v>
      </c>
      <c r="AO426" s="184"/>
      <c r="AP426" s="184">
        <f ca="1">SUM(OFFSET(AC426,,1):AO426)</f>
        <v>231393.91801432712</v>
      </c>
      <c r="AQ426" s="185"/>
      <c r="AR426" s="184">
        <v>0</v>
      </c>
      <c r="AS426" s="184">
        <v>30251.357643760501</v>
      </c>
      <c r="AT426" s="184">
        <v>25516.9270810739</v>
      </c>
      <c r="AU426" s="184">
        <v>24160.900124498301</v>
      </c>
      <c r="AV426" s="184">
        <v>9487.9390302979391</v>
      </c>
      <c r="AW426" s="184">
        <v>11716.389560527799</v>
      </c>
      <c r="AX426" s="184">
        <v>9517.2394089133904</v>
      </c>
      <c r="AY426" s="184">
        <v>14265.9921400036</v>
      </c>
      <c r="AZ426" s="184">
        <v>23722.919730700301</v>
      </c>
      <c r="BA426" s="184">
        <v>37966.670215885497</v>
      </c>
      <c r="BB426" s="184">
        <v>18092.905791546698</v>
      </c>
      <c r="BC426" s="184">
        <v>26078.417884415001</v>
      </c>
      <c r="BD426" s="184"/>
      <c r="BE426" s="184">
        <f ca="1">SUM(OFFSET(AR426,,1):BD426)</f>
        <v>230777.65861162293</v>
      </c>
      <c r="BF426" s="185"/>
      <c r="BG426" s="184">
        <f t="shared" ca="1" si="546"/>
        <v>0</v>
      </c>
      <c r="BH426" s="184">
        <f t="shared" ca="1" si="546"/>
        <v>-31.883816000001389</v>
      </c>
      <c r="BI426" s="184">
        <f t="shared" ca="1" si="546"/>
        <v>-75.58530909090041</v>
      </c>
      <c r="BJ426" s="184">
        <f t="shared" ca="1" si="546"/>
        <v>158.19685818180005</v>
      </c>
      <c r="BK426" s="184">
        <f t="shared" ca="1" si="546"/>
        <v>45.040000000000873</v>
      </c>
      <c r="BL426" s="184">
        <f t="shared" ca="1" si="546"/>
        <v>95.235021111200695</v>
      </c>
      <c r="BM426" s="184">
        <f t="shared" ca="1" si="546"/>
        <v>0</v>
      </c>
      <c r="BN426" s="184">
        <f t="shared" ca="1" si="546"/>
        <v>0</v>
      </c>
      <c r="BO426" s="184">
        <f t="shared" ca="1" si="546"/>
        <v>0</v>
      </c>
      <c r="BP426" s="184">
        <f t="shared" ca="1" si="546"/>
        <v>0</v>
      </c>
      <c r="BQ426" s="184">
        <f t="shared" ca="1" si="546"/>
        <v>425.2566485021016</v>
      </c>
      <c r="BR426" s="184">
        <f t="shared" ca="1" si="546"/>
        <v>0</v>
      </c>
      <c r="BS426" s="184"/>
      <c r="BT426" s="184">
        <f ca="1">SUM(OFFSET(BG426,,1):BS426)</f>
        <v>616.25940270420142</v>
      </c>
      <c r="BU426" s="185"/>
      <c r="BV426" s="184">
        <v>0</v>
      </c>
      <c r="BW426" s="184">
        <v>37322.603296599998</v>
      </c>
      <c r="BX426" s="184">
        <v>28063.679939199999</v>
      </c>
      <c r="BY426" s="184">
        <v>28047.664390800001</v>
      </c>
      <c r="BZ426" s="184">
        <v>11426.9651566667</v>
      </c>
      <c r="CA426" s="184">
        <v>15136.4956262</v>
      </c>
      <c r="CB426" s="184">
        <v>9357.7862700000005</v>
      </c>
      <c r="CC426" s="184">
        <v>15721.465631499999</v>
      </c>
      <c r="CD426" s="184">
        <v>24734.7483168</v>
      </c>
      <c r="CE426" s="184">
        <v>44493.821651799997</v>
      </c>
      <c r="CF426" s="184">
        <v>21427.586553199999</v>
      </c>
      <c r="CG426" s="184">
        <v>31036.242020000002</v>
      </c>
      <c r="CH426" s="184"/>
      <c r="CI426" s="184">
        <f ca="1">SUM(OFFSET(BV426,,1):CH426)</f>
        <v>266769.05885276664</v>
      </c>
      <c r="CJ426" s="185"/>
      <c r="CK426" s="184">
        <v>0</v>
      </c>
      <c r="CL426" s="184">
        <v>45401.193351497997</v>
      </c>
      <c r="CM426" s="184">
        <v>28905.590337376001</v>
      </c>
      <c r="CN426" s="184">
        <v>28889.094322524001</v>
      </c>
      <c r="CO426" s="184">
        <v>11769.7741113667</v>
      </c>
      <c r="CP426" s="184">
        <v>17265.892704985999</v>
      </c>
      <c r="CQ426" s="184">
        <v>9638.5198581000004</v>
      </c>
      <c r="CR426" s="184">
        <v>16193.109600444999</v>
      </c>
      <c r="CS426" s="184">
        <v>25585.423492970702</v>
      </c>
      <c r="CT426" s="184">
        <v>50292.010972020696</v>
      </c>
      <c r="CU426" s="184">
        <v>22068.590029796</v>
      </c>
      <c r="CV426" s="184">
        <v>31967.329280599999</v>
      </c>
      <c r="CW426" s="184"/>
      <c r="CX426" s="184">
        <f ca="1">SUM(OFFSET(CK426,,1):CW426)</f>
        <v>287976.52806168312</v>
      </c>
      <c r="CY426" s="185"/>
      <c r="CZ426" s="184">
        <v>0</v>
      </c>
      <c r="DA426" s="184">
        <v>52325.162902442898</v>
      </c>
      <c r="DB426" s="184">
        <v>29772.7580474973</v>
      </c>
      <c r="DC426" s="184">
        <v>29755.7671521997</v>
      </c>
      <c r="DD426" s="184">
        <v>12122.8673347076</v>
      </c>
      <c r="DE426" s="184">
        <v>20705.676565195601</v>
      </c>
      <c r="DF426" s="184">
        <v>9927.6754538429996</v>
      </c>
      <c r="DG426" s="184">
        <v>16678.902888458299</v>
      </c>
      <c r="DH426" s="184">
        <v>26352.986197759801</v>
      </c>
      <c r="DI426" s="184">
        <v>56843.0656225813</v>
      </c>
      <c r="DJ426" s="184">
        <v>22728.8236106898</v>
      </c>
      <c r="DK426" s="184">
        <v>32926.349159017998</v>
      </c>
      <c r="DL426" s="184"/>
      <c r="DM426" s="184">
        <f ca="1">SUM(OFFSET(CZ426,,1):DL426)</f>
        <v>310140.0349343933</v>
      </c>
      <c r="DN426" s="185"/>
      <c r="DO426" s="184">
        <v>0</v>
      </c>
      <c r="DP426" s="184">
        <v>54645.345215676003</v>
      </c>
      <c r="DQ426" s="184">
        <v>30665.9407889221</v>
      </c>
      <c r="DR426" s="184">
        <v>30648.4401667657</v>
      </c>
      <c r="DS426" s="184">
        <v>12486.553354748799</v>
      </c>
      <c r="DT426" s="184">
        <v>21326.8468621514</v>
      </c>
      <c r="DU426" s="184">
        <v>10225.5057174582</v>
      </c>
      <c r="DV426" s="184">
        <v>17179.2699751121</v>
      </c>
      <c r="DW426" s="184">
        <v>27143.575783692599</v>
      </c>
      <c r="DX426" s="184">
        <v>58548.357591258798</v>
      </c>
      <c r="DY426" s="184">
        <v>23408.864199010499</v>
      </c>
      <c r="DZ426" s="184">
        <v>33914.139633788502</v>
      </c>
      <c r="EA426" s="184"/>
      <c r="EB426" s="184">
        <f ca="1">SUM(OFFSET(DO426,,1):EA426)</f>
        <v>320192.83928858471</v>
      </c>
      <c r="EC426" s="185"/>
      <c r="ED426" s="184">
        <v>0</v>
      </c>
      <c r="EE426" s="184">
        <v>56284.705572146297</v>
      </c>
      <c r="EF426" s="184">
        <v>31585.919012589799</v>
      </c>
      <c r="EG426" s="184">
        <v>31567.8933717687</v>
      </c>
      <c r="EH426" s="184">
        <v>12861.1499553913</v>
      </c>
      <c r="EI426" s="184">
        <v>21966.6522680159</v>
      </c>
      <c r="EJ426" s="184">
        <v>10532.270888982001</v>
      </c>
      <c r="EK426" s="184">
        <v>17694.648074365501</v>
      </c>
      <c r="EL426" s="184">
        <v>27957.8830572033</v>
      </c>
      <c r="EM426" s="184">
        <v>60304.808318996496</v>
      </c>
      <c r="EN426" s="184">
        <v>24109.306004980801</v>
      </c>
      <c r="EO426" s="184">
        <v>34931.563822802098</v>
      </c>
      <c r="EP426" s="184"/>
      <c r="EQ426" s="184">
        <f ca="1">SUM(OFFSET(ED426,,1):EP426)</f>
        <v>329796.80034724221</v>
      </c>
      <c r="ER426" s="185"/>
      <c r="ES426" s="184">
        <v>0</v>
      </c>
      <c r="ET426" s="184">
        <v>57973.2467393107</v>
      </c>
      <c r="EU426" s="184">
        <v>32533.496582967498</v>
      </c>
      <c r="EV426" s="184">
        <v>32514.9301729217</v>
      </c>
      <c r="EW426" s="184">
        <v>13246.984454053099</v>
      </c>
      <c r="EX426" s="184">
        <v>22625.651836056499</v>
      </c>
      <c r="EY426" s="184">
        <v>10848.239015651499</v>
      </c>
      <c r="EZ426" s="184">
        <v>18225.4875165964</v>
      </c>
      <c r="FA426" s="184">
        <v>28796.6195489194</v>
      </c>
      <c r="FB426" s="184">
        <v>62113.952568566398</v>
      </c>
      <c r="FC426" s="184">
        <v>24830.7610651303</v>
      </c>
      <c r="FD426" s="184">
        <v>35979.510737486198</v>
      </c>
      <c r="FE426" s="184"/>
      <c r="FF426" s="184">
        <f ca="1">SUM(OFFSET(ES426,,1):FE426)</f>
        <v>339688.88023765961</v>
      </c>
      <c r="FG426" s="185"/>
      <c r="FH426" s="184">
        <v>0</v>
      </c>
      <c r="FI426" s="184">
        <v>59712.444141489999</v>
      </c>
      <c r="FJ426" s="184">
        <v>33509.5014804565</v>
      </c>
      <c r="FK426" s="184">
        <v>33490.378078109301</v>
      </c>
      <c r="FL426" s="184">
        <v>13644.393987674601</v>
      </c>
      <c r="FM426" s="184">
        <v>23304.421391138101</v>
      </c>
      <c r="FN426" s="184">
        <v>11173.686186121</v>
      </c>
      <c r="FO426" s="184">
        <v>18772.252142094301</v>
      </c>
      <c r="FP426" s="184">
        <v>29660.518135386999</v>
      </c>
      <c r="FQ426" s="184">
        <v>63977.371145623401</v>
      </c>
      <c r="FR426" s="184">
        <v>25573.859777084199</v>
      </c>
      <c r="FS426" s="184">
        <v>37058.896059610801</v>
      </c>
      <c r="FT426" s="184"/>
      <c r="FU426" s="184">
        <f ca="1">SUM(OFFSET(FH426,,1):FT426)</f>
        <v>349877.72252478922</v>
      </c>
      <c r="FV426" s="185"/>
      <c r="FW426" s="184">
        <v>0</v>
      </c>
      <c r="FX426" s="184">
        <v>61503.817465734697</v>
      </c>
      <c r="FY426" s="184">
        <v>34514.786524870302</v>
      </c>
      <c r="FZ426" s="184">
        <v>34495.089420452699</v>
      </c>
      <c r="GA426" s="184">
        <v>14053.7258073049</v>
      </c>
      <c r="GB426" s="184">
        <v>24003.5540328723</v>
      </c>
      <c r="GC426" s="184">
        <v>11508.8967717046</v>
      </c>
      <c r="GD426" s="184">
        <v>19335.419706357101</v>
      </c>
      <c r="GE426" s="184">
        <v>30550.333679448599</v>
      </c>
      <c r="GF426" s="184">
        <v>65896.692279992101</v>
      </c>
      <c r="GG426" s="184">
        <v>26339.2514503967</v>
      </c>
      <c r="GH426" s="184">
        <v>38170.662941399103</v>
      </c>
      <c r="GI426" s="184"/>
      <c r="GJ426" s="184">
        <f ca="1">SUM(OFFSET(FW426,,1):GI426)</f>
        <v>360372.23008053313</v>
      </c>
      <c r="GK426" s="185"/>
      <c r="GL426" s="184">
        <v>0</v>
      </c>
      <c r="GM426" s="184">
        <v>63348.931989706703</v>
      </c>
      <c r="GN426" s="184">
        <v>35550.230120616397</v>
      </c>
      <c r="GO426" s="184">
        <v>35529.9421030663</v>
      </c>
      <c r="GP426" s="184">
        <v>14475.337581524</v>
      </c>
      <c r="GQ426" s="184">
        <v>24723.660653858398</v>
      </c>
      <c r="GR426" s="184">
        <v>11854.163674855799</v>
      </c>
      <c r="GS426" s="184">
        <v>19915.482297547798</v>
      </c>
      <c r="GT426" s="184">
        <v>31466.843689832102</v>
      </c>
      <c r="GU426" s="184">
        <v>67873.593048391805</v>
      </c>
      <c r="GV426" s="184">
        <v>27127.6048739086</v>
      </c>
      <c r="GW426" s="184">
        <v>39315.782829641197</v>
      </c>
      <c r="GX426" s="184"/>
      <c r="GY426" s="184">
        <f ca="1">SUM(OFFSET(GL426,,1):GX426)</f>
        <v>371181.57286294911</v>
      </c>
    </row>
    <row r="427" spans="1:207" s="196" customFormat="1" ht="12" hidden="1" customHeight="1">
      <c r="A427" s="172" t="str">
        <f t="shared" ca="1" si="544"/>
        <v>#hiderow</v>
      </c>
      <c r="B427" s="133"/>
      <c r="D427" s="197"/>
      <c r="E427" s="197"/>
      <c r="F427" s="197"/>
      <c r="G427" s="197"/>
      <c r="H427" s="197"/>
      <c r="I427" s="197"/>
      <c r="J427" s="197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61" t="s">
        <v>241</v>
      </c>
      <c r="V427" s="186">
        <v>3700</v>
      </c>
      <c r="W427" s="197"/>
      <c r="Y427" s="197"/>
      <c r="Z427" s="197"/>
      <c r="AA427" s="183">
        <f t="shared" si="545"/>
        <v>3700</v>
      </c>
      <c r="AB427" s="183" t="s">
        <v>241</v>
      </c>
      <c r="AC427" s="184"/>
      <c r="AD427" s="184">
        <v>0</v>
      </c>
      <c r="AE427" s="184">
        <v>0</v>
      </c>
      <c r="AF427" s="184">
        <v>0</v>
      </c>
      <c r="AG427" s="184">
        <v>0</v>
      </c>
      <c r="AH427" s="184">
        <v>0</v>
      </c>
      <c r="AI427" s="184">
        <v>0</v>
      </c>
      <c r="AJ427" s="184">
        <v>0</v>
      </c>
      <c r="AK427" s="184">
        <v>0</v>
      </c>
      <c r="AL427" s="184">
        <v>0</v>
      </c>
      <c r="AM427" s="184">
        <v>0</v>
      </c>
      <c r="AN427" s="184">
        <v>0</v>
      </c>
      <c r="AO427" s="184"/>
      <c r="AP427" s="184">
        <f ca="1">SUM(OFFSET(AC427,,1):AO427)</f>
        <v>0</v>
      </c>
      <c r="AQ427" s="185"/>
      <c r="AR427" s="184">
        <v>0</v>
      </c>
      <c r="AS427" s="184">
        <v>0</v>
      </c>
      <c r="AT427" s="184">
        <v>0</v>
      </c>
      <c r="AU427" s="184">
        <v>0</v>
      </c>
      <c r="AV427" s="184">
        <v>0</v>
      </c>
      <c r="AW427" s="184">
        <v>0</v>
      </c>
      <c r="AX427" s="184">
        <v>0</v>
      </c>
      <c r="AY427" s="184">
        <v>0</v>
      </c>
      <c r="AZ427" s="184">
        <v>0</v>
      </c>
      <c r="BA427" s="184">
        <v>0</v>
      </c>
      <c r="BB427" s="184">
        <v>0</v>
      </c>
      <c r="BC427" s="184">
        <v>0</v>
      </c>
      <c r="BD427" s="184"/>
      <c r="BE427" s="184">
        <f ca="1">SUM(OFFSET(AR427,,1):BD427)</f>
        <v>0</v>
      </c>
      <c r="BF427" s="185"/>
      <c r="BG427" s="184">
        <f t="shared" ca="1" si="546"/>
        <v>0</v>
      </c>
      <c r="BH427" s="184">
        <f t="shared" ca="1" si="546"/>
        <v>0</v>
      </c>
      <c r="BI427" s="184">
        <f t="shared" ca="1" si="546"/>
        <v>0</v>
      </c>
      <c r="BJ427" s="184">
        <f t="shared" ca="1" si="546"/>
        <v>0</v>
      </c>
      <c r="BK427" s="184">
        <f t="shared" ca="1" si="546"/>
        <v>0</v>
      </c>
      <c r="BL427" s="184">
        <f t="shared" ca="1" si="546"/>
        <v>0</v>
      </c>
      <c r="BM427" s="184">
        <f t="shared" ca="1" si="546"/>
        <v>0</v>
      </c>
      <c r="BN427" s="184">
        <f t="shared" ca="1" si="546"/>
        <v>0</v>
      </c>
      <c r="BO427" s="184">
        <f t="shared" ca="1" si="546"/>
        <v>0</v>
      </c>
      <c r="BP427" s="184">
        <f t="shared" ca="1" si="546"/>
        <v>0</v>
      </c>
      <c r="BQ427" s="184">
        <f t="shared" ca="1" si="546"/>
        <v>0</v>
      </c>
      <c r="BR427" s="184">
        <f t="shared" ca="1" si="546"/>
        <v>0</v>
      </c>
      <c r="BS427" s="184"/>
      <c r="BT427" s="184">
        <f ca="1">SUM(OFFSET(BG427,,1):BS427)</f>
        <v>0</v>
      </c>
      <c r="BU427" s="185"/>
      <c r="BV427" s="184">
        <v>0</v>
      </c>
      <c r="BW427" s="184">
        <v>0</v>
      </c>
      <c r="BX427" s="184">
        <v>0</v>
      </c>
      <c r="BY427" s="184">
        <v>0</v>
      </c>
      <c r="BZ427" s="184">
        <v>0</v>
      </c>
      <c r="CA427" s="184">
        <v>0</v>
      </c>
      <c r="CB427" s="184">
        <v>0</v>
      </c>
      <c r="CC427" s="184">
        <v>0</v>
      </c>
      <c r="CD427" s="184">
        <v>0</v>
      </c>
      <c r="CE427" s="184">
        <v>0</v>
      </c>
      <c r="CF427" s="184">
        <v>0</v>
      </c>
      <c r="CG427" s="184">
        <v>0</v>
      </c>
      <c r="CH427" s="184"/>
      <c r="CI427" s="184">
        <f ca="1">SUM(OFFSET(BV427,,1):CH427)</f>
        <v>0</v>
      </c>
      <c r="CJ427" s="185"/>
      <c r="CK427" s="184">
        <v>0</v>
      </c>
      <c r="CL427" s="184">
        <v>0</v>
      </c>
      <c r="CM427" s="184">
        <v>0</v>
      </c>
      <c r="CN427" s="184">
        <v>0</v>
      </c>
      <c r="CO427" s="184">
        <v>0</v>
      </c>
      <c r="CP427" s="184">
        <v>0</v>
      </c>
      <c r="CQ427" s="184">
        <v>0</v>
      </c>
      <c r="CR427" s="184">
        <v>0</v>
      </c>
      <c r="CS427" s="184">
        <v>0</v>
      </c>
      <c r="CT427" s="184">
        <v>0</v>
      </c>
      <c r="CU427" s="184">
        <v>0</v>
      </c>
      <c r="CV427" s="184">
        <v>0</v>
      </c>
      <c r="CW427" s="184"/>
      <c r="CX427" s="184">
        <f ca="1">SUM(OFFSET(CK427,,1):CW427)</f>
        <v>0</v>
      </c>
      <c r="CY427" s="185"/>
      <c r="CZ427" s="184">
        <v>0</v>
      </c>
      <c r="DA427" s="184">
        <v>0</v>
      </c>
      <c r="DB427" s="184">
        <v>0</v>
      </c>
      <c r="DC427" s="184">
        <v>0</v>
      </c>
      <c r="DD427" s="184">
        <v>0</v>
      </c>
      <c r="DE427" s="184">
        <v>0</v>
      </c>
      <c r="DF427" s="184">
        <v>0</v>
      </c>
      <c r="DG427" s="184">
        <v>0</v>
      </c>
      <c r="DH427" s="184">
        <v>0</v>
      </c>
      <c r="DI427" s="184">
        <v>0</v>
      </c>
      <c r="DJ427" s="184">
        <v>0</v>
      </c>
      <c r="DK427" s="184">
        <v>0</v>
      </c>
      <c r="DL427" s="184"/>
      <c r="DM427" s="184">
        <f ca="1">SUM(OFFSET(CZ427,,1):DL427)</f>
        <v>0</v>
      </c>
      <c r="DN427" s="185"/>
      <c r="DO427" s="184">
        <v>0</v>
      </c>
      <c r="DP427" s="184">
        <v>0</v>
      </c>
      <c r="DQ427" s="184">
        <v>0</v>
      </c>
      <c r="DR427" s="184">
        <v>0</v>
      </c>
      <c r="DS427" s="184">
        <v>0</v>
      </c>
      <c r="DT427" s="184">
        <v>0</v>
      </c>
      <c r="DU427" s="184">
        <v>0</v>
      </c>
      <c r="DV427" s="184">
        <v>0</v>
      </c>
      <c r="DW427" s="184">
        <v>0</v>
      </c>
      <c r="DX427" s="184">
        <v>0</v>
      </c>
      <c r="DY427" s="184">
        <v>0</v>
      </c>
      <c r="DZ427" s="184">
        <v>0</v>
      </c>
      <c r="EA427" s="184"/>
      <c r="EB427" s="184">
        <f ca="1">SUM(OFFSET(DO427,,1):EA427)</f>
        <v>0</v>
      </c>
      <c r="EC427" s="185"/>
      <c r="ED427" s="184">
        <v>0</v>
      </c>
      <c r="EE427" s="184">
        <v>0</v>
      </c>
      <c r="EF427" s="184">
        <v>0</v>
      </c>
      <c r="EG427" s="184">
        <v>0</v>
      </c>
      <c r="EH427" s="184">
        <v>0</v>
      </c>
      <c r="EI427" s="184">
        <v>0</v>
      </c>
      <c r="EJ427" s="184">
        <v>0</v>
      </c>
      <c r="EK427" s="184">
        <v>0</v>
      </c>
      <c r="EL427" s="184">
        <v>0</v>
      </c>
      <c r="EM427" s="184">
        <v>0</v>
      </c>
      <c r="EN427" s="184">
        <v>0</v>
      </c>
      <c r="EO427" s="184">
        <v>0</v>
      </c>
      <c r="EP427" s="184"/>
      <c r="EQ427" s="184">
        <f ca="1">SUM(OFFSET(ED427,,1):EP427)</f>
        <v>0</v>
      </c>
      <c r="ER427" s="185"/>
      <c r="ES427" s="184">
        <v>0</v>
      </c>
      <c r="ET427" s="184">
        <v>0</v>
      </c>
      <c r="EU427" s="184">
        <v>0</v>
      </c>
      <c r="EV427" s="184">
        <v>0</v>
      </c>
      <c r="EW427" s="184">
        <v>0</v>
      </c>
      <c r="EX427" s="184">
        <v>0</v>
      </c>
      <c r="EY427" s="184">
        <v>0</v>
      </c>
      <c r="EZ427" s="184">
        <v>0</v>
      </c>
      <c r="FA427" s="184">
        <v>0</v>
      </c>
      <c r="FB427" s="184">
        <v>0</v>
      </c>
      <c r="FC427" s="184">
        <v>0</v>
      </c>
      <c r="FD427" s="184">
        <v>0</v>
      </c>
      <c r="FE427" s="184"/>
      <c r="FF427" s="184">
        <f ca="1">SUM(OFFSET(ES427,,1):FE427)</f>
        <v>0</v>
      </c>
      <c r="FG427" s="185"/>
      <c r="FH427" s="184">
        <v>0</v>
      </c>
      <c r="FI427" s="184">
        <v>0</v>
      </c>
      <c r="FJ427" s="184">
        <v>0</v>
      </c>
      <c r="FK427" s="184">
        <v>0</v>
      </c>
      <c r="FL427" s="184">
        <v>0</v>
      </c>
      <c r="FM427" s="184">
        <v>0</v>
      </c>
      <c r="FN427" s="184">
        <v>0</v>
      </c>
      <c r="FO427" s="184">
        <v>0</v>
      </c>
      <c r="FP427" s="184">
        <v>0</v>
      </c>
      <c r="FQ427" s="184">
        <v>0</v>
      </c>
      <c r="FR427" s="184">
        <v>0</v>
      </c>
      <c r="FS427" s="184">
        <v>0</v>
      </c>
      <c r="FT427" s="184"/>
      <c r="FU427" s="184">
        <f ca="1">SUM(OFFSET(FH427,,1):FT427)</f>
        <v>0</v>
      </c>
      <c r="FV427" s="185"/>
      <c r="FW427" s="184">
        <v>0</v>
      </c>
      <c r="FX427" s="184">
        <v>0</v>
      </c>
      <c r="FY427" s="184">
        <v>0</v>
      </c>
      <c r="FZ427" s="184">
        <v>0</v>
      </c>
      <c r="GA427" s="184">
        <v>0</v>
      </c>
      <c r="GB427" s="184">
        <v>0</v>
      </c>
      <c r="GC427" s="184">
        <v>0</v>
      </c>
      <c r="GD427" s="184">
        <v>0</v>
      </c>
      <c r="GE427" s="184">
        <v>0</v>
      </c>
      <c r="GF427" s="184">
        <v>0</v>
      </c>
      <c r="GG427" s="184">
        <v>0</v>
      </c>
      <c r="GH427" s="184">
        <v>0</v>
      </c>
      <c r="GI427" s="184"/>
      <c r="GJ427" s="184">
        <f ca="1">SUM(OFFSET(FW427,,1):GI427)</f>
        <v>0</v>
      </c>
      <c r="GK427" s="185"/>
      <c r="GL427" s="184">
        <v>0</v>
      </c>
      <c r="GM427" s="184">
        <v>0</v>
      </c>
      <c r="GN427" s="184">
        <v>0</v>
      </c>
      <c r="GO427" s="184">
        <v>0</v>
      </c>
      <c r="GP427" s="184">
        <v>0</v>
      </c>
      <c r="GQ427" s="184">
        <v>0</v>
      </c>
      <c r="GR427" s="184">
        <v>0</v>
      </c>
      <c r="GS427" s="184">
        <v>0</v>
      </c>
      <c r="GT427" s="184">
        <v>0</v>
      </c>
      <c r="GU427" s="184">
        <v>0</v>
      </c>
      <c r="GV427" s="184">
        <v>0</v>
      </c>
      <c r="GW427" s="184">
        <v>0</v>
      </c>
      <c r="GX427" s="184"/>
      <c r="GY427" s="184">
        <f ca="1">SUM(OFFSET(GL427,,1):GX427)</f>
        <v>0</v>
      </c>
    </row>
    <row r="428" spans="1:207" s="196" customFormat="1" ht="12" hidden="1" customHeight="1">
      <c r="A428" s="172" t="str">
        <f t="shared" ca="1" si="544"/>
        <v>#hiderow</v>
      </c>
      <c r="B428" s="133"/>
      <c r="D428" s="197"/>
      <c r="E428" s="197"/>
      <c r="F428" s="197"/>
      <c r="G428" s="197"/>
      <c r="H428" s="197"/>
      <c r="I428" s="197"/>
      <c r="J428" s="197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61" t="s">
        <v>242</v>
      </c>
      <c r="V428" s="186">
        <v>3800</v>
      </c>
      <c r="W428" s="197"/>
      <c r="Y428" s="197"/>
      <c r="Z428" s="197"/>
      <c r="AA428" s="183">
        <f t="shared" si="545"/>
        <v>3800</v>
      </c>
      <c r="AB428" s="183" t="s">
        <v>242</v>
      </c>
      <c r="AC428" s="184"/>
      <c r="AD428" s="184">
        <v>0</v>
      </c>
      <c r="AE428" s="184">
        <v>0</v>
      </c>
      <c r="AF428" s="184">
        <v>0</v>
      </c>
      <c r="AG428" s="184">
        <v>0</v>
      </c>
      <c r="AH428" s="184">
        <v>0</v>
      </c>
      <c r="AI428" s="184">
        <v>0</v>
      </c>
      <c r="AJ428" s="184">
        <v>0</v>
      </c>
      <c r="AK428" s="184">
        <v>0</v>
      </c>
      <c r="AL428" s="184">
        <v>0</v>
      </c>
      <c r="AM428" s="184">
        <v>0</v>
      </c>
      <c r="AN428" s="184">
        <v>0</v>
      </c>
      <c r="AO428" s="184"/>
      <c r="AP428" s="184">
        <f ca="1">SUM(OFFSET(AC428,,1):AO428)</f>
        <v>0</v>
      </c>
      <c r="AQ428" s="185"/>
      <c r="AR428" s="184">
        <v>0</v>
      </c>
      <c r="AS428" s="184">
        <v>0</v>
      </c>
      <c r="AT428" s="184">
        <v>0</v>
      </c>
      <c r="AU428" s="184">
        <v>0</v>
      </c>
      <c r="AV428" s="184">
        <v>0</v>
      </c>
      <c r="AW428" s="184">
        <v>0</v>
      </c>
      <c r="AX428" s="184">
        <v>0</v>
      </c>
      <c r="AY428" s="184">
        <v>0</v>
      </c>
      <c r="AZ428" s="184">
        <v>0</v>
      </c>
      <c r="BA428" s="184">
        <v>0</v>
      </c>
      <c r="BB428" s="184">
        <v>0</v>
      </c>
      <c r="BC428" s="184">
        <v>0</v>
      </c>
      <c r="BD428" s="184"/>
      <c r="BE428" s="184">
        <f ca="1">SUM(OFFSET(AR428,,1):BD428)</f>
        <v>0</v>
      </c>
      <c r="BF428" s="185"/>
      <c r="BG428" s="184">
        <f t="shared" ca="1" si="546"/>
        <v>0</v>
      </c>
      <c r="BH428" s="184">
        <f t="shared" ca="1" si="546"/>
        <v>0</v>
      </c>
      <c r="BI428" s="184">
        <f t="shared" ca="1" si="546"/>
        <v>0</v>
      </c>
      <c r="BJ428" s="184">
        <f t="shared" ca="1" si="546"/>
        <v>0</v>
      </c>
      <c r="BK428" s="184">
        <f t="shared" ca="1" si="546"/>
        <v>0</v>
      </c>
      <c r="BL428" s="184">
        <f t="shared" ca="1" si="546"/>
        <v>0</v>
      </c>
      <c r="BM428" s="184">
        <f t="shared" ca="1" si="546"/>
        <v>0</v>
      </c>
      <c r="BN428" s="184">
        <f t="shared" ca="1" si="546"/>
        <v>0</v>
      </c>
      <c r="BO428" s="184">
        <f t="shared" ca="1" si="546"/>
        <v>0</v>
      </c>
      <c r="BP428" s="184">
        <f t="shared" ca="1" si="546"/>
        <v>0</v>
      </c>
      <c r="BQ428" s="184">
        <f t="shared" ca="1" si="546"/>
        <v>0</v>
      </c>
      <c r="BR428" s="184">
        <f t="shared" ca="1" si="546"/>
        <v>0</v>
      </c>
      <c r="BS428" s="184"/>
      <c r="BT428" s="184">
        <f ca="1">SUM(OFFSET(BG428,,1):BS428)</f>
        <v>0</v>
      </c>
      <c r="BU428" s="185"/>
      <c r="BV428" s="184">
        <v>0</v>
      </c>
      <c r="BW428" s="184">
        <v>0</v>
      </c>
      <c r="BX428" s="184">
        <v>0</v>
      </c>
      <c r="BY428" s="184">
        <v>0</v>
      </c>
      <c r="BZ428" s="184">
        <v>0</v>
      </c>
      <c r="CA428" s="184">
        <v>0</v>
      </c>
      <c r="CB428" s="184">
        <v>0</v>
      </c>
      <c r="CC428" s="184">
        <v>0</v>
      </c>
      <c r="CD428" s="184">
        <v>0</v>
      </c>
      <c r="CE428" s="184">
        <v>0</v>
      </c>
      <c r="CF428" s="184">
        <v>0</v>
      </c>
      <c r="CG428" s="184">
        <v>0</v>
      </c>
      <c r="CH428" s="184"/>
      <c r="CI428" s="184">
        <f ca="1">SUM(OFFSET(BV428,,1):CH428)</f>
        <v>0</v>
      </c>
      <c r="CJ428" s="185"/>
      <c r="CK428" s="184">
        <v>0</v>
      </c>
      <c r="CL428" s="184">
        <v>0</v>
      </c>
      <c r="CM428" s="184">
        <v>0</v>
      </c>
      <c r="CN428" s="184">
        <v>0</v>
      </c>
      <c r="CO428" s="184">
        <v>0</v>
      </c>
      <c r="CP428" s="184">
        <v>0</v>
      </c>
      <c r="CQ428" s="184">
        <v>0</v>
      </c>
      <c r="CR428" s="184">
        <v>0</v>
      </c>
      <c r="CS428" s="184">
        <v>0</v>
      </c>
      <c r="CT428" s="184">
        <v>0</v>
      </c>
      <c r="CU428" s="184">
        <v>0</v>
      </c>
      <c r="CV428" s="184">
        <v>0</v>
      </c>
      <c r="CW428" s="184"/>
      <c r="CX428" s="184">
        <f ca="1">SUM(OFFSET(CK428,,1):CW428)</f>
        <v>0</v>
      </c>
      <c r="CY428" s="185"/>
      <c r="CZ428" s="184">
        <v>0</v>
      </c>
      <c r="DA428" s="184">
        <v>0</v>
      </c>
      <c r="DB428" s="184">
        <v>0</v>
      </c>
      <c r="DC428" s="184">
        <v>0</v>
      </c>
      <c r="DD428" s="184">
        <v>0</v>
      </c>
      <c r="DE428" s="184">
        <v>0</v>
      </c>
      <c r="DF428" s="184">
        <v>0</v>
      </c>
      <c r="DG428" s="184">
        <v>0</v>
      </c>
      <c r="DH428" s="184">
        <v>0</v>
      </c>
      <c r="DI428" s="184">
        <v>0</v>
      </c>
      <c r="DJ428" s="184">
        <v>0</v>
      </c>
      <c r="DK428" s="184">
        <v>0</v>
      </c>
      <c r="DL428" s="184"/>
      <c r="DM428" s="184">
        <f ca="1">SUM(OFFSET(CZ428,,1):DL428)</f>
        <v>0</v>
      </c>
      <c r="DN428" s="185"/>
      <c r="DO428" s="184">
        <v>0</v>
      </c>
      <c r="DP428" s="184">
        <v>0</v>
      </c>
      <c r="DQ428" s="184">
        <v>0</v>
      </c>
      <c r="DR428" s="184">
        <v>0</v>
      </c>
      <c r="DS428" s="184">
        <v>0</v>
      </c>
      <c r="DT428" s="184">
        <v>0</v>
      </c>
      <c r="DU428" s="184">
        <v>0</v>
      </c>
      <c r="DV428" s="184">
        <v>0</v>
      </c>
      <c r="DW428" s="184">
        <v>0</v>
      </c>
      <c r="DX428" s="184">
        <v>0</v>
      </c>
      <c r="DY428" s="184">
        <v>0</v>
      </c>
      <c r="DZ428" s="184">
        <v>0</v>
      </c>
      <c r="EA428" s="184"/>
      <c r="EB428" s="184">
        <f ca="1">SUM(OFFSET(DO428,,1):EA428)</f>
        <v>0</v>
      </c>
      <c r="EC428" s="185"/>
      <c r="ED428" s="184">
        <v>0</v>
      </c>
      <c r="EE428" s="184">
        <v>0</v>
      </c>
      <c r="EF428" s="184">
        <v>0</v>
      </c>
      <c r="EG428" s="184">
        <v>0</v>
      </c>
      <c r="EH428" s="184">
        <v>0</v>
      </c>
      <c r="EI428" s="184">
        <v>0</v>
      </c>
      <c r="EJ428" s="184">
        <v>0</v>
      </c>
      <c r="EK428" s="184">
        <v>0</v>
      </c>
      <c r="EL428" s="184">
        <v>0</v>
      </c>
      <c r="EM428" s="184">
        <v>0</v>
      </c>
      <c r="EN428" s="184">
        <v>0</v>
      </c>
      <c r="EO428" s="184">
        <v>0</v>
      </c>
      <c r="EP428" s="184"/>
      <c r="EQ428" s="184">
        <f ca="1">SUM(OFFSET(ED428,,1):EP428)</f>
        <v>0</v>
      </c>
      <c r="ER428" s="185"/>
      <c r="ES428" s="184">
        <v>0</v>
      </c>
      <c r="ET428" s="184">
        <v>0</v>
      </c>
      <c r="EU428" s="184">
        <v>0</v>
      </c>
      <c r="EV428" s="184">
        <v>0</v>
      </c>
      <c r="EW428" s="184">
        <v>0</v>
      </c>
      <c r="EX428" s="184">
        <v>0</v>
      </c>
      <c r="EY428" s="184">
        <v>0</v>
      </c>
      <c r="EZ428" s="184">
        <v>0</v>
      </c>
      <c r="FA428" s="184">
        <v>0</v>
      </c>
      <c r="FB428" s="184">
        <v>0</v>
      </c>
      <c r="FC428" s="184">
        <v>0</v>
      </c>
      <c r="FD428" s="184">
        <v>0</v>
      </c>
      <c r="FE428" s="184"/>
      <c r="FF428" s="184">
        <f ca="1">SUM(OFFSET(ES428,,1):FE428)</f>
        <v>0</v>
      </c>
      <c r="FG428" s="185"/>
      <c r="FH428" s="184">
        <v>0</v>
      </c>
      <c r="FI428" s="184">
        <v>0</v>
      </c>
      <c r="FJ428" s="184">
        <v>0</v>
      </c>
      <c r="FK428" s="184">
        <v>0</v>
      </c>
      <c r="FL428" s="184">
        <v>0</v>
      </c>
      <c r="FM428" s="184">
        <v>0</v>
      </c>
      <c r="FN428" s="184">
        <v>0</v>
      </c>
      <c r="FO428" s="184">
        <v>0</v>
      </c>
      <c r="FP428" s="184">
        <v>0</v>
      </c>
      <c r="FQ428" s="184">
        <v>0</v>
      </c>
      <c r="FR428" s="184">
        <v>0</v>
      </c>
      <c r="FS428" s="184">
        <v>0</v>
      </c>
      <c r="FT428" s="184"/>
      <c r="FU428" s="184">
        <f ca="1">SUM(OFFSET(FH428,,1):FT428)</f>
        <v>0</v>
      </c>
      <c r="FV428" s="185"/>
      <c r="FW428" s="184">
        <v>0</v>
      </c>
      <c r="FX428" s="184">
        <v>0</v>
      </c>
      <c r="FY428" s="184">
        <v>0</v>
      </c>
      <c r="FZ428" s="184">
        <v>0</v>
      </c>
      <c r="GA428" s="184">
        <v>0</v>
      </c>
      <c r="GB428" s="184">
        <v>0</v>
      </c>
      <c r="GC428" s="184">
        <v>0</v>
      </c>
      <c r="GD428" s="184">
        <v>0</v>
      </c>
      <c r="GE428" s="184">
        <v>0</v>
      </c>
      <c r="GF428" s="184">
        <v>0</v>
      </c>
      <c r="GG428" s="184">
        <v>0</v>
      </c>
      <c r="GH428" s="184">
        <v>0</v>
      </c>
      <c r="GI428" s="184"/>
      <c r="GJ428" s="184">
        <f ca="1">SUM(OFFSET(FW428,,1):GI428)</f>
        <v>0</v>
      </c>
      <c r="GK428" s="185"/>
      <c r="GL428" s="184">
        <v>0</v>
      </c>
      <c r="GM428" s="184">
        <v>0</v>
      </c>
      <c r="GN428" s="184">
        <v>0</v>
      </c>
      <c r="GO428" s="184">
        <v>0</v>
      </c>
      <c r="GP428" s="184">
        <v>0</v>
      </c>
      <c r="GQ428" s="184">
        <v>0</v>
      </c>
      <c r="GR428" s="184">
        <v>0</v>
      </c>
      <c r="GS428" s="184">
        <v>0</v>
      </c>
      <c r="GT428" s="184">
        <v>0</v>
      </c>
      <c r="GU428" s="184">
        <v>0</v>
      </c>
      <c r="GV428" s="184">
        <v>0</v>
      </c>
      <c r="GW428" s="184">
        <v>0</v>
      </c>
      <c r="GX428" s="184"/>
      <c r="GY428" s="184">
        <f ca="1">SUM(OFFSET(GL428,,1):GX428)</f>
        <v>0</v>
      </c>
    </row>
    <row r="429" spans="1:207" s="196" customFormat="1" ht="12" customHeight="1">
      <c r="A429" s="172" t="str">
        <f t="shared" ca="1" si="544"/>
        <v>#showrow</v>
      </c>
      <c r="B429" s="133"/>
      <c r="D429" s="197"/>
      <c r="E429" s="197"/>
      <c r="F429" s="197"/>
      <c r="G429" s="197"/>
      <c r="H429" s="197"/>
      <c r="I429" s="197"/>
      <c r="J429" s="197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61" t="s">
        <v>260</v>
      </c>
      <c r="V429" s="186">
        <v>3900</v>
      </c>
      <c r="W429" s="197"/>
      <c r="Y429" s="197"/>
      <c r="Z429" s="197"/>
      <c r="AA429" s="183">
        <f t="shared" si="545"/>
        <v>3900</v>
      </c>
      <c r="AB429" s="183" t="s">
        <v>481</v>
      </c>
      <c r="AC429" s="184"/>
      <c r="AD429" s="184">
        <v>0</v>
      </c>
      <c r="AE429" s="184">
        <v>301</v>
      </c>
      <c r="AF429" s="184">
        <v>2180.4483036249899</v>
      </c>
      <c r="AG429" s="184">
        <v>202.5</v>
      </c>
      <c r="AH429" s="184">
        <v>1395</v>
      </c>
      <c r="AI429" s="184">
        <v>5740.6799999999903</v>
      </c>
      <c r="AJ429" s="184">
        <v>0</v>
      </c>
      <c r="AK429" s="184">
        <v>474.67</v>
      </c>
      <c r="AL429" s="184">
        <v>20056.370180800099</v>
      </c>
      <c r="AM429" s="184">
        <v>256.68562000000401</v>
      </c>
      <c r="AN429" s="184">
        <v>125089.318714808</v>
      </c>
      <c r="AO429" s="184"/>
      <c r="AP429" s="184">
        <f ca="1">SUM(OFFSET(AC429,,1):AO429)</f>
        <v>155696.67281923309</v>
      </c>
      <c r="AQ429" s="185"/>
      <c r="AR429" s="184">
        <v>0</v>
      </c>
      <c r="AS429" s="184">
        <v>0</v>
      </c>
      <c r="AT429" s="184">
        <v>301</v>
      </c>
      <c r="AU429" s="184">
        <v>2180.4483036249899</v>
      </c>
      <c r="AV429" s="184">
        <v>202.5</v>
      </c>
      <c r="AW429" s="184">
        <v>1395</v>
      </c>
      <c r="AX429" s="184">
        <v>5740.6799999999903</v>
      </c>
      <c r="AY429" s="184">
        <v>0</v>
      </c>
      <c r="AZ429" s="184">
        <v>474.67</v>
      </c>
      <c r="BA429" s="184">
        <v>20056.370180800099</v>
      </c>
      <c r="BB429" s="184">
        <v>256.68562000000401</v>
      </c>
      <c r="BC429" s="184">
        <v>125089.318714808</v>
      </c>
      <c r="BD429" s="184"/>
      <c r="BE429" s="184">
        <f ca="1">SUM(OFFSET(AR429,,1):BD429)</f>
        <v>155696.67281923309</v>
      </c>
      <c r="BF429" s="185"/>
      <c r="BG429" s="184">
        <f t="shared" ca="1" si="546"/>
        <v>0</v>
      </c>
      <c r="BH429" s="184">
        <f t="shared" ca="1" si="546"/>
        <v>0</v>
      </c>
      <c r="BI429" s="184">
        <f t="shared" ca="1" si="546"/>
        <v>0</v>
      </c>
      <c r="BJ429" s="184">
        <f t="shared" ca="1" si="546"/>
        <v>0</v>
      </c>
      <c r="BK429" s="184">
        <f t="shared" ca="1" si="546"/>
        <v>0</v>
      </c>
      <c r="BL429" s="184">
        <f t="shared" ca="1" si="546"/>
        <v>0</v>
      </c>
      <c r="BM429" s="184">
        <f t="shared" ca="1" si="546"/>
        <v>0</v>
      </c>
      <c r="BN429" s="184">
        <f t="shared" ca="1" si="546"/>
        <v>0</v>
      </c>
      <c r="BO429" s="184">
        <f t="shared" ca="1" si="546"/>
        <v>0</v>
      </c>
      <c r="BP429" s="184">
        <f t="shared" ca="1" si="546"/>
        <v>0</v>
      </c>
      <c r="BQ429" s="184">
        <f t="shared" ca="1" si="546"/>
        <v>0</v>
      </c>
      <c r="BR429" s="184">
        <f t="shared" ca="1" si="546"/>
        <v>0</v>
      </c>
      <c r="BS429" s="184"/>
      <c r="BT429" s="184">
        <f ca="1">SUM(OFFSET(BG429,,1):BS429)</f>
        <v>0</v>
      </c>
      <c r="BU429" s="185"/>
      <c r="BV429" s="184">
        <v>0</v>
      </c>
      <c r="BW429" s="184">
        <v>0</v>
      </c>
      <c r="BX429" s="184">
        <v>310.02999999999997</v>
      </c>
      <c r="BY429" s="184">
        <v>0</v>
      </c>
      <c r="BZ429" s="184">
        <v>208.57499999999999</v>
      </c>
      <c r="CA429" s="184">
        <v>0</v>
      </c>
      <c r="CB429" s="184">
        <v>5912.9003999999904</v>
      </c>
      <c r="CC429" s="184">
        <v>0</v>
      </c>
      <c r="CD429" s="184">
        <v>488.9101</v>
      </c>
      <c r="CE429" s="184">
        <v>20658.0612862241</v>
      </c>
      <c r="CF429" s="184">
        <v>264.386188600004</v>
      </c>
      <c r="CG429" s="184">
        <v>179476.32828881199</v>
      </c>
      <c r="CH429" s="184"/>
      <c r="CI429" s="184">
        <f ca="1">SUM(OFFSET(BV429,,1):CH429)</f>
        <v>207319.19126363608</v>
      </c>
      <c r="CJ429" s="185"/>
      <c r="CK429" s="184">
        <v>0</v>
      </c>
      <c r="CL429" s="184">
        <v>0</v>
      </c>
      <c r="CM429" s="184">
        <v>319.33089999999999</v>
      </c>
      <c r="CN429" s="184">
        <v>0</v>
      </c>
      <c r="CO429" s="184">
        <v>214.83224999999999</v>
      </c>
      <c r="CP429" s="184">
        <v>0</v>
      </c>
      <c r="CQ429" s="184">
        <v>6090.2874119999897</v>
      </c>
      <c r="CR429" s="184">
        <v>0</v>
      </c>
      <c r="CS429" s="184">
        <v>503.577403</v>
      </c>
      <c r="CT429" s="184">
        <v>21277.803124810802</v>
      </c>
      <c r="CU429" s="184">
        <v>272.31777425800402</v>
      </c>
      <c r="CV429" s="184">
        <v>184860.61813747601</v>
      </c>
      <c r="CW429" s="184"/>
      <c r="CX429" s="184">
        <f ca="1">SUM(OFFSET(CK429,,1):CW429)</f>
        <v>213538.76700154479</v>
      </c>
      <c r="CY429" s="185"/>
      <c r="CZ429" s="184">
        <v>0</v>
      </c>
      <c r="DA429" s="184">
        <v>0</v>
      </c>
      <c r="DB429" s="184">
        <v>328.91082699999998</v>
      </c>
      <c r="DC429" s="184">
        <v>0</v>
      </c>
      <c r="DD429" s="184">
        <v>221.27721750000001</v>
      </c>
      <c r="DE429" s="184">
        <v>0</v>
      </c>
      <c r="DF429" s="184">
        <v>6272.9960343599896</v>
      </c>
      <c r="DG429" s="184">
        <v>0</v>
      </c>
      <c r="DH429" s="184">
        <v>518.68472509000003</v>
      </c>
      <c r="DI429" s="184">
        <v>21916.137218555199</v>
      </c>
      <c r="DJ429" s="184">
        <v>280.487307485744</v>
      </c>
      <c r="DK429" s="184">
        <v>190406.4366816</v>
      </c>
      <c r="DL429" s="184"/>
      <c r="DM429" s="184">
        <f ca="1">SUM(OFFSET(CZ429,,1):DL429)</f>
        <v>219944.93001159094</v>
      </c>
      <c r="DN429" s="185"/>
      <c r="DO429" s="184">
        <v>0</v>
      </c>
      <c r="DP429" s="184">
        <v>0</v>
      </c>
      <c r="DQ429" s="184">
        <v>338.77815181</v>
      </c>
      <c r="DR429" s="184">
        <v>0</v>
      </c>
      <c r="DS429" s="184">
        <v>227.915534025</v>
      </c>
      <c r="DT429" s="184">
        <v>0</v>
      </c>
      <c r="DU429" s="184">
        <v>6461.1859153907899</v>
      </c>
      <c r="DV429" s="184">
        <v>0</v>
      </c>
      <c r="DW429" s="184">
        <v>534.24526684269995</v>
      </c>
      <c r="DX429" s="184">
        <v>22573.621335111799</v>
      </c>
      <c r="DY429" s="184">
        <v>288.90192671031701</v>
      </c>
      <c r="DZ429" s="184">
        <v>196118.629782048</v>
      </c>
      <c r="EA429" s="184"/>
      <c r="EB429" s="184">
        <f ca="1">SUM(OFFSET(DO429,,1):EA429)</f>
        <v>226543.27791193861</v>
      </c>
      <c r="EC429" s="185"/>
      <c r="ED429" s="184">
        <v>0</v>
      </c>
      <c r="EE429" s="184">
        <v>0</v>
      </c>
      <c r="EF429" s="184">
        <v>348.94149636430001</v>
      </c>
      <c r="EG429" s="184">
        <v>0</v>
      </c>
      <c r="EH429" s="184">
        <v>234.75300004575001</v>
      </c>
      <c r="EI429" s="184">
        <v>0</v>
      </c>
      <c r="EJ429" s="184">
        <v>6655.0214928525102</v>
      </c>
      <c r="EK429" s="184">
        <v>0</v>
      </c>
      <c r="EL429" s="184">
        <v>550.27262484798098</v>
      </c>
      <c r="EM429" s="184">
        <v>23250.829975165201</v>
      </c>
      <c r="EN429" s="184">
        <v>297.56898451162601</v>
      </c>
      <c r="EO429" s="184">
        <v>202002.18867551</v>
      </c>
      <c r="EP429" s="184"/>
      <c r="EQ429" s="184">
        <f ca="1">SUM(OFFSET(ED429,,1):EP429)</f>
        <v>233339.57624929736</v>
      </c>
      <c r="ER429" s="185"/>
      <c r="ES429" s="184">
        <v>0</v>
      </c>
      <c r="ET429" s="184">
        <v>0</v>
      </c>
      <c r="EU429" s="184">
        <v>359.40974125522899</v>
      </c>
      <c r="EV429" s="184">
        <v>0</v>
      </c>
      <c r="EW429" s="184">
        <v>241.795590047123</v>
      </c>
      <c r="EX429" s="184">
        <v>0</v>
      </c>
      <c r="EY429" s="184">
        <v>6854.6721376380901</v>
      </c>
      <c r="EZ429" s="184">
        <v>0</v>
      </c>
      <c r="FA429" s="184">
        <v>566.78080359342096</v>
      </c>
      <c r="FB429" s="184">
        <v>23948.3548744201</v>
      </c>
      <c r="FC429" s="184">
        <v>306.49605404697502</v>
      </c>
      <c r="FD429" s="184">
        <v>208062.25433577501</v>
      </c>
      <c r="FE429" s="184"/>
      <c r="FF429" s="184">
        <f ca="1">SUM(OFFSET(ES429,,1):FE429)</f>
        <v>240339.76353677595</v>
      </c>
      <c r="FG429" s="185"/>
      <c r="FH429" s="184">
        <v>0</v>
      </c>
      <c r="FI429" s="184">
        <v>0</v>
      </c>
      <c r="FJ429" s="184">
        <v>370.19203349288603</v>
      </c>
      <c r="FK429" s="184">
        <v>0</v>
      </c>
      <c r="FL429" s="184">
        <v>249.04945774853601</v>
      </c>
      <c r="FM429" s="184">
        <v>0</v>
      </c>
      <c r="FN429" s="184">
        <v>7060.3123017672297</v>
      </c>
      <c r="FO429" s="184">
        <v>0</v>
      </c>
      <c r="FP429" s="184">
        <v>583.78422770122302</v>
      </c>
      <c r="FQ429" s="184">
        <v>24666.805520652699</v>
      </c>
      <c r="FR429" s="184">
        <v>315.69093566838399</v>
      </c>
      <c r="FS429" s="184">
        <v>214304.121965848</v>
      </c>
      <c r="FT429" s="184"/>
      <c r="FU429" s="184">
        <f ca="1">SUM(OFFSET(FH429,,1):FT429)</f>
        <v>247549.95644287896</v>
      </c>
      <c r="FV429" s="185"/>
      <c r="FW429" s="184">
        <v>0</v>
      </c>
      <c r="FX429" s="184">
        <v>0</v>
      </c>
      <c r="FY429" s="184">
        <v>381.29779449767301</v>
      </c>
      <c r="FZ429" s="184">
        <v>0</v>
      </c>
      <c r="GA429" s="184">
        <v>256.52094148099201</v>
      </c>
      <c r="GB429" s="184">
        <v>0</v>
      </c>
      <c r="GC429" s="184">
        <v>7272.1216708202501</v>
      </c>
      <c r="GD429" s="184">
        <v>0</v>
      </c>
      <c r="GE429" s="184">
        <v>601.29775453226</v>
      </c>
      <c r="GF429" s="184">
        <v>25406.8096862723</v>
      </c>
      <c r="GG429" s="184">
        <v>325.161663738436</v>
      </c>
      <c r="GH429" s="184">
        <v>220733.245624823</v>
      </c>
      <c r="GI429" s="184"/>
      <c r="GJ429" s="184">
        <f ca="1">SUM(OFFSET(FW429,,1):GI429)</f>
        <v>254976.45513616491</v>
      </c>
      <c r="GK429" s="185"/>
      <c r="GL429" s="184">
        <v>0</v>
      </c>
      <c r="GM429" s="184">
        <v>0</v>
      </c>
      <c r="GN429" s="184">
        <v>392.73672833260298</v>
      </c>
      <c r="GO429" s="184">
        <v>0</v>
      </c>
      <c r="GP429" s="184">
        <v>264.216569725422</v>
      </c>
      <c r="GQ429" s="184">
        <v>0</v>
      </c>
      <c r="GR429" s="184">
        <v>7490.2853209448604</v>
      </c>
      <c r="GS429" s="184">
        <v>0</v>
      </c>
      <c r="GT429" s="184">
        <v>619.33668716822797</v>
      </c>
      <c r="GU429" s="184">
        <v>26169.0139768605</v>
      </c>
      <c r="GV429" s="184">
        <v>334.91651365058902</v>
      </c>
      <c r="GW429" s="184">
        <v>227355.24299356801</v>
      </c>
      <c r="GX429" s="184"/>
      <c r="GY429" s="184">
        <f ca="1">SUM(OFFSET(GL429,,1):GX429)</f>
        <v>262625.74879025022</v>
      </c>
    </row>
    <row r="430" spans="1:207" s="168" customFormat="1" ht="12" customHeight="1">
      <c r="A430" s="133"/>
      <c r="B430" s="133"/>
      <c r="AA430" s="183"/>
      <c r="AB430" s="190" t="s">
        <v>65</v>
      </c>
      <c r="AC430" s="188">
        <f>SUM(AC421:AC429)</f>
        <v>0</v>
      </c>
      <c r="AD430" s="188">
        <f t="shared" ref="AD430:AN430" si="547">SUM(AD421:AD429)</f>
        <v>868047.28144236479</v>
      </c>
      <c r="AE430" s="188">
        <f t="shared" si="547"/>
        <v>829563.72401147592</v>
      </c>
      <c r="AF430" s="188">
        <f t="shared" si="547"/>
        <v>701944.23552358244</v>
      </c>
      <c r="AG430" s="188">
        <f t="shared" si="547"/>
        <v>267983.16302121378</v>
      </c>
      <c r="AH430" s="188">
        <f t="shared" si="547"/>
        <v>402494.56731424486</v>
      </c>
      <c r="AI430" s="188">
        <f t="shared" si="547"/>
        <v>316016.77216190653</v>
      </c>
      <c r="AJ430" s="188">
        <f t="shared" si="547"/>
        <v>408881.13299058302</v>
      </c>
      <c r="AK430" s="188">
        <f t="shared" si="547"/>
        <v>653947.60680605972</v>
      </c>
      <c r="AL430" s="188">
        <f t="shared" si="547"/>
        <v>1110474.6284067563</v>
      </c>
      <c r="AM430" s="188">
        <f t="shared" si="547"/>
        <v>558547.09375183517</v>
      </c>
      <c r="AN430" s="188">
        <f t="shared" si="547"/>
        <v>667090.80856493139</v>
      </c>
      <c r="AO430" s="188"/>
      <c r="AP430" s="188">
        <f ca="1">SUM(OFFSET(AC430,,1):AO430)</f>
        <v>6784991.0139949545</v>
      </c>
      <c r="AQ430" s="189"/>
      <c r="AR430" s="188">
        <f>SUM(AR421:AR429)</f>
        <v>0</v>
      </c>
      <c r="AS430" s="188">
        <f t="shared" ref="AS430:BC430" si="548">SUM(AS421:AS429)</f>
        <v>872684.35417472827</v>
      </c>
      <c r="AT430" s="188">
        <f t="shared" si="548"/>
        <v>831205.4557205668</v>
      </c>
      <c r="AU430" s="188">
        <f t="shared" si="548"/>
        <v>699209.76055630972</v>
      </c>
      <c r="AV430" s="188">
        <f t="shared" si="548"/>
        <v>267632.12302121375</v>
      </c>
      <c r="AW430" s="188">
        <f t="shared" si="548"/>
        <v>400635.37057849899</v>
      </c>
      <c r="AX430" s="188">
        <f t="shared" si="548"/>
        <v>316016.77216190653</v>
      </c>
      <c r="AY430" s="188">
        <f t="shared" si="548"/>
        <v>408881.13299058302</v>
      </c>
      <c r="AZ430" s="188">
        <f t="shared" si="548"/>
        <v>653947.60680605972</v>
      </c>
      <c r="BA430" s="188">
        <f t="shared" si="548"/>
        <v>1110474.6284067563</v>
      </c>
      <c r="BB430" s="188">
        <f t="shared" si="548"/>
        <v>553593.0327647524</v>
      </c>
      <c r="BC430" s="188">
        <f t="shared" si="548"/>
        <v>667090.80856493139</v>
      </c>
      <c r="BD430" s="188"/>
      <c r="BE430" s="188">
        <f ca="1">SUM(OFFSET(AR430,,1):BD430)</f>
        <v>6781371.0457463069</v>
      </c>
      <c r="BF430" s="189"/>
      <c r="BG430" s="188">
        <f t="shared" ca="1" si="546"/>
        <v>0</v>
      </c>
      <c r="BH430" s="188">
        <f t="shared" ca="1" si="546"/>
        <v>-4637.0727323634783</v>
      </c>
      <c r="BI430" s="188">
        <f t="shared" ca="1" si="546"/>
        <v>-1641.7317090908764</v>
      </c>
      <c r="BJ430" s="188">
        <f t="shared" ca="1" si="546"/>
        <v>2734.4749672727194</v>
      </c>
      <c r="BK430" s="188">
        <f t="shared" ca="1" si="546"/>
        <v>351.04000000003725</v>
      </c>
      <c r="BL430" s="188">
        <f t="shared" ca="1" si="546"/>
        <v>1859.196735745878</v>
      </c>
      <c r="BM430" s="188">
        <f t="shared" ca="1" si="546"/>
        <v>0</v>
      </c>
      <c r="BN430" s="188">
        <f t="shared" ca="1" si="546"/>
        <v>0</v>
      </c>
      <c r="BO430" s="188">
        <f t="shared" ca="1" si="546"/>
        <v>0</v>
      </c>
      <c r="BP430" s="188">
        <f t="shared" ca="1" si="546"/>
        <v>0</v>
      </c>
      <c r="BQ430" s="188">
        <f t="shared" ca="1" si="546"/>
        <v>4954.0609870827757</v>
      </c>
      <c r="BR430" s="188">
        <f t="shared" ca="1" si="546"/>
        <v>0</v>
      </c>
      <c r="BS430" s="188"/>
      <c r="BT430" s="188">
        <f ca="1">SUM(OFFSET(BG430,,1):BS430)</f>
        <v>3619.9682486470556</v>
      </c>
      <c r="BU430" s="189"/>
      <c r="BV430" s="188">
        <f>SUM(BV421:BV429)</f>
        <v>0</v>
      </c>
      <c r="BW430" s="188">
        <f t="shared" ref="BW430:CG430" si="549">SUM(BW421:BW429)</f>
        <v>1169415.0405866001</v>
      </c>
      <c r="BX430" s="188">
        <f t="shared" si="549"/>
        <v>954807.81140720507</v>
      </c>
      <c r="BY430" s="188">
        <f t="shared" si="549"/>
        <v>884713.89582443004</v>
      </c>
      <c r="BZ430" s="188">
        <f t="shared" si="549"/>
        <v>353832.86131229636</v>
      </c>
      <c r="CA430" s="188">
        <f t="shared" si="549"/>
        <v>495696.65164989501</v>
      </c>
      <c r="CB430" s="188">
        <f t="shared" si="549"/>
        <v>341338.86991170002</v>
      </c>
      <c r="CC430" s="188">
        <f t="shared" si="549"/>
        <v>471763.66529026994</v>
      </c>
      <c r="CD430" s="188">
        <f t="shared" si="549"/>
        <v>776166.5593102331</v>
      </c>
      <c r="CE430" s="188">
        <f t="shared" si="549"/>
        <v>1378537.1347236966</v>
      </c>
      <c r="CF430" s="188">
        <f t="shared" si="549"/>
        <v>696361.48981689999</v>
      </c>
      <c r="CG430" s="188">
        <f t="shared" si="549"/>
        <v>870759.70670481294</v>
      </c>
      <c r="CH430" s="188"/>
      <c r="CI430" s="188">
        <f ca="1">SUM(OFFSET(BV430,,1):CH430)</f>
        <v>8393393.6865380388</v>
      </c>
      <c r="CJ430" s="189"/>
      <c r="CK430" s="188">
        <f>SUM(CK421:CK429)</f>
        <v>0</v>
      </c>
      <c r="CL430" s="188">
        <f t="shared" ref="CL430:CV430" si="550">SUM(CL421:CL429)</f>
        <v>1494344.4684900113</v>
      </c>
      <c r="CM430" s="188">
        <f t="shared" si="550"/>
        <v>1065751.927902852</v>
      </c>
      <c r="CN430" s="188">
        <f t="shared" si="550"/>
        <v>988874.53287262621</v>
      </c>
      <c r="CO430" s="188">
        <f t="shared" si="550"/>
        <v>395239.50899717136</v>
      </c>
      <c r="CP430" s="188">
        <f t="shared" si="550"/>
        <v>605963.30700424698</v>
      </c>
      <c r="CQ430" s="188">
        <f t="shared" si="550"/>
        <v>380188.85368244903</v>
      </c>
      <c r="CR430" s="188">
        <f t="shared" si="550"/>
        <v>527412.27448425291</v>
      </c>
      <c r="CS430" s="188">
        <f t="shared" si="550"/>
        <v>869596.67409069056</v>
      </c>
      <c r="CT430" s="188">
        <f t="shared" si="550"/>
        <v>1682085.8557973283</v>
      </c>
      <c r="CU430" s="188">
        <f t="shared" si="550"/>
        <v>776433.2199555909</v>
      </c>
      <c r="CV430" s="188">
        <f t="shared" si="550"/>
        <v>929019.65230441699</v>
      </c>
      <c r="CW430" s="188"/>
      <c r="CX430" s="188">
        <f ca="1">SUM(OFFSET(CK430,,1):CW430)</f>
        <v>9714910.2755816355</v>
      </c>
      <c r="CY430" s="189"/>
      <c r="CZ430" s="188">
        <f>SUM(CZ421:CZ429)</f>
        <v>0</v>
      </c>
      <c r="DA430" s="188">
        <f t="shared" ref="DA430:DK430" si="551">SUM(DA421:DA429)</f>
        <v>1834020.6087813741</v>
      </c>
      <c r="DB430" s="188">
        <f t="shared" si="551"/>
        <v>1166541.3351054271</v>
      </c>
      <c r="DC430" s="188">
        <f t="shared" si="551"/>
        <v>1082845.7370659048</v>
      </c>
      <c r="DD430" s="188">
        <f t="shared" si="551"/>
        <v>431199.23037454032</v>
      </c>
      <c r="DE430" s="188">
        <f t="shared" si="551"/>
        <v>762269.36713291565</v>
      </c>
      <c r="DF430" s="188">
        <f t="shared" si="551"/>
        <v>415620.45834702899</v>
      </c>
      <c r="DG430" s="188">
        <f t="shared" si="551"/>
        <v>577177.59592745628</v>
      </c>
      <c r="DH430" s="188">
        <f t="shared" si="551"/>
        <v>951134.08077665349</v>
      </c>
      <c r="DI430" s="188">
        <f t="shared" si="551"/>
        <v>2004069.4824552387</v>
      </c>
      <c r="DJ430" s="188">
        <f t="shared" si="551"/>
        <v>848144.76597788266</v>
      </c>
      <c r="DK430" s="188">
        <f t="shared" si="551"/>
        <v>997278.02157228696</v>
      </c>
      <c r="DL430" s="188"/>
      <c r="DM430" s="188">
        <f ca="1">SUM(OFFSET(CZ430,,1):DL430)</f>
        <v>11070300.683516707</v>
      </c>
      <c r="DN430" s="189"/>
      <c r="DO430" s="188">
        <f>SUM(DO421:DO429)</f>
        <v>0</v>
      </c>
      <c r="DP430" s="188">
        <f t="shared" ref="DP430:DZ430" si="552">SUM(DP421:DP429)</f>
        <v>1982383.8430569195</v>
      </c>
      <c r="DQ430" s="188">
        <f t="shared" si="552"/>
        <v>1247311.8710267793</v>
      </c>
      <c r="DR430" s="188">
        <f t="shared" si="552"/>
        <v>1155343.8646656591</v>
      </c>
      <c r="DS430" s="188">
        <f t="shared" si="552"/>
        <v>459101.82292648143</v>
      </c>
      <c r="DT430" s="188">
        <f t="shared" si="552"/>
        <v>813143.05816172704</v>
      </c>
      <c r="DU430" s="188">
        <f t="shared" si="552"/>
        <v>444737.17439808272</v>
      </c>
      <c r="DV430" s="188">
        <f t="shared" si="552"/>
        <v>614904.08566026052</v>
      </c>
      <c r="DW430" s="188">
        <f t="shared" si="552"/>
        <v>1014630.2935860736</v>
      </c>
      <c r="DX430" s="188">
        <f t="shared" si="552"/>
        <v>2134652.5089302459</v>
      </c>
      <c r="DY430" s="188">
        <f t="shared" si="552"/>
        <v>905747.87717768922</v>
      </c>
      <c r="DZ430" s="188">
        <f t="shared" si="552"/>
        <v>1059777.3163195781</v>
      </c>
      <c r="EA430" s="188"/>
      <c r="EB430" s="188">
        <f ca="1">SUM(OFFSET(DO430,,1):EA430)</f>
        <v>11831733.715909494</v>
      </c>
      <c r="EC430" s="189"/>
      <c r="ED430" s="188">
        <f>SUM(ED421:ED429)</f>
        <v>0</v>
      </c>
      <c r="EE430" s="188">
        <f t="shared" ref="EE430:EO430" si="553">SUM(EE421:EE429)</f>
        <v>2152187.9455498816</v>
      </c>
      <c r="EF430" s="188">
        <f t="shared" si="553"/>
        <v>1358287.0588049018</v>
      </c>
      <c r="EG430" s="188">
        <f t="shared" si="553"/>
        <v>1255701.1283187612</v>
      </c>
      <c r="EH430" s="188">
        <f t="shared" si="553"/>
        <v>500685.21307544189</v>
      </c>
      <c r="EI430" s="188">
        <f t="shared" si="553"/>
        <v>885620.32033725956</v>
      </c>
      <c r="EJ430" s="188">
        <f t="shared" si="553"/>
        <v>484587.4004571297</v>
      </c>
      <c r="EK430" s="188">
        <f t="shared" si="553"/>
        <v>667898.740658739</v>
      </c>
      <c r="EL430" s="188">
        <f t="shared" si="553"/>
        <v>1103633.7385795151</v>
      </c>
      <c r="EM430" s="188">
        <f t="shared" si="553"/>
        <v>2320597.2201771415</v>
      </c>
      <c r="EN430" s="188">
        <f t="shared" si="553"/>
        <v>987021.24576440267</v>
      </c>
      <c r="EO430" s="188">
        <f t="shared" si="553"/>
        <v>1133477.2082362967</v>
      </c>
      <c r="EP430" s="188"/>
      <c r="EQ430" s="188">
        <f ca="1">SUM(OFFSET(ED430,,1):EP430)</f>
        <v>12849697.219959471</v>
      </c>
      <c r="ER430" s="189"/>
      <c r="ES430" s="188">
        <f>SUM(ES421:ES429)</f>
        <v>0</v>
      </c>
      <c r="ET430" s="188">
        <f t="shared" ref="ET430:FD430" si="554">SUM(ET421:ET429)</f>
        <v>2289021.2871982376</v>
      </c>
      <c r="EU430" s="188">
        <f t="shared" si="554"/>
        <v>1451096.2534511373</v>
      </c>
      <c r="EV430" s="188">
        <f t="shared" si="554"/>
        <v>1337663.9555169833</v>
      </c>
      <c r="EW430" s="188">
        <f t="shared" si="554"/>
        <v>533283.50789082132</v>
      </c>
      <c r="EX430" s="188">
        <f t="shared" si="554"/>
        <v>944254.27220601263</v>
      </c>
      <c r="EY430" s="188">
        <f t="shared" si="554"/>
        <v>518383.17774904484</v>
      </c>
      <c r="EZ430" s="188">
        <f t="shared" si="554"/>
        <v>710402.82806239312</v>
      </c>
      <c r="FA430" s="188">
        <f t="shared" si="554"/>
        <v>1176108.9860638271</v>
      </c>
      <c r="FB430" s="188">
        <f t="shared" si="554"/>
        <v>2469821.8574741683</v>
      </c>
      <c r="FC430" s="188">
        <f t="shared" si="554"/>
        <v>1053955.5143672128</v>
      </c>
      <c r="FD430" s="188">
        <f t="shared" si="554"/>
        <v>1204577.5149849928</v>
      </c>
      <c r="FE430" s="188"/>
      <c r="FF430" s="188">
        <f ca="1">SUM(OFFSET(ES430,,1):FE430)</f>
        <v>13688569.154964833</v>
      </c>
      <c r="FG430" s="189"/>
      <c r="FH430" s="188">
        <f>SUM(FH421:FH429)</f>
        <v>0</v>
      </c>
      <c r="FI430" s="188">
        <f t="shared" ref="FI430:FS430" si="555">SUM(FI421:FI429)</f>
        <v>2433515.3240936212</v>
      </c>
      <c r="FJ430" s="188">
        <f t="shared" si="555"/>
        <v>1550401.0607867611</v>
      </c>
      <c r="FK430" s="188">
        <f t="shared" si="555"/>
        <v>1424653.0457474208</v>
      </c>
      <c r="FL430" s="188">
        <f t="shared" si="555"/>
        <v>568382.54693308857</v>
      </c>
      <c r="FM430" s="188">
        <f t="shared" si="555"/>
        <v>1007036.8384591859</v>
      </c>
      <c r="FN430" s="188">
        <f t="shared" si="555"/>
        <v>554722.82707292563</v>
      </c>
      <c r="FO430" s="188">
        <f t="shared" si="555"/>
        <v>755421.10783881717</v>
      </c>
      <c r="FP430" s="188">
        <f t="shared" si="555"/>
        <v>1253372.0119297232</v>
      </c>
      <c r="FQ430" s="188">
        <f t="shared" si="555"/>
        <v>2628940.7501358548</v>
      </c>
      <c r="FR430" s="188">
        <f t="shared" si="555"/>
        <v>1125922.9890431084</v>
      </c>
      <c r="FS430" s="188">
        <f t="shared" si="555"/>
        <v>1280612.7555067574</v>
      </c>
      <c r="FT430" s="188"/>
      <c r="FU430" s="188">
        <f ca="1">SUM(OFFSET(FH430,,1):FT430)</f>
        <v>14582981.257547267</v>
      </c>
      <c r="FV430" s="189"/>
      <c r="FW430" s="188">
        <f>SUM(FW421:FW429)</f>
        <v>0</v>
      </c>
      <c r="FX430" s="188">
        <f t="shared" ref="FX430:GH430" si="556">SUM(FX421:FX429)</f>
        <v>2587582.9053924303</v>
      </c>
      <c r="FY430" s="188">
        <f t="shared" si="556"/>
        <v>1657333.0541733939</v>
      </c>
      <c r="FZ430" s="188">
        <f t="shared" si="556"/>
        <v>1517757.5765594549</v>
      </c>
      <c r="GA430" s="188">
        <f t="shared" si="556"/>
        <v>606309.00516158249</v>
      </c>
      <c r="GB430" s="188">
        <f t="shared" si="556"/>
        <v>1074644.6072480152</v>
      </c>
      <c r="GC430" s="188">
        <f t="shared" si="556"/>
        <v>593991.50489330525</v>
      </c>
      <c r="GD430" s="188">
        <f t="shared" si="556"/>
        <v>803520.22981916461</v>
      </c>
      <c r="GE430" s="188">
        <f t="shared" si="556"/>
        <v>1336321.0133638231</v>
      </c>
      <c r="GF430" s="188">
        <f t="shared" si="556"/>
        <v>2799744.9815520709</v>
      </c>
      <c r="GG430" s="188">
        <f t="shared" si="556"/>
        <v>1203660.2046061731</v>
      </c>
      <c r="GH430" s="188">
        <f t="shared" si="556"/>
        <v>1362215.483523313</v>
      </c>
      <c r="GI430" s="188"/>
      <c r="GJ430" s="188">
        <f ca="1">SUM(OFFSET(FW430,,1):GI430)</f>
        <v>15543080.566292727</v>
      </c>
      <c r="GK430" s="189"/>
      <c r="GL430" s="188">
        <f>SUM(GL421:GL429)</f>
        <v>0</v>
      </c>
      <c r="GM430" s="188">
        <f t="shared" ref="GM430:GW430" si="557">SUM(GM421:GM429)</f>
        <v>2754583.161709229</v>
      </c>
      <c r="GN430" s="188">
        <f t="shared" si="557"/>
        <v>1773666.9488618379</v>
      </c>
      <c r="GO430" s="188">
        <f t="shared" si="557"/>
        <v>1618818.4912159096</v>
      </c>
      <c r="GP430" s="188">
        <f t="shared" si="557"/>
        <v>647513.3122860333</v>
      </c>
      <c r="GQ430" s="188">
        <f t="shared" si="557"/>
        <v>1148114.4473131038</v>
      </c>
      <c r="GR430" s="188">
        <f t="shared" si="557"/>
        <v>636757.81333413546</v>
      </c>
      <c r="GS430" s="188">
        <f t="shared" si="557"/>
        <v>855670.18762780423</v>
      </c>
      <c r="GT430" s="188">
        <f t="shared" si="557"/>
        <v>1426407.4385637585</v>
      </c>
      <c r="GU430" s="188">
        <f t="shared" si="557"/>
        <v>2985098.9260417782</v>
      </c>
      <c r="GV430" s="188">
        <f t="shared" si="557"/>
        <v>1288239.9206023365</v>
      </c>
      <c r="GW430" s="188">
        <f t="shared" si="557"/>
        <v>1450672.8479805551</v>
      </c>
      <c r="GX430" s="188"/>
      <c r="GY430" s="188">
        <f ca="1">SUM(OFFSET(GL430,,1):GX430)</f>
        <v>16585543.495536482</v>
      </c>
    </row>
    <row r="431" spans="1:207" s="168" customFormat="1" ht="12" customHeight="1">
      <c r="A431" s="133"/>
      <c r="B431" s="133"/>
      <c r="AA431" s="183"/>
      <c r="AB431" s="190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5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5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5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5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5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5"/>
      <c r="DO431" s="184"/>
      <c r="DP431" s="184"/>
      <c r="DQ431" s="184"/>
      <c r="DR431" s="184"/>
      <c r="DS431" s="184"/>
      <c r="DT431" s="184"/>
      <c r="DU431" s="184"/>
      <c r="DV431" s="184"/>
      <c r="DW431" s="184"/>
      <c r="DX431" s="184"/>
      <c r="DY431" s="184"/>
      <c r="DZ431" s="184"/>
      <c r="EA431" s="184"/>
      <c r="EB431" s="184"/>
      <c r="EC431" s="185"/>
      <c r="ED431" s="184"/>
      <c r="EE431" s="184"/>
      <c r="EF431" s="184"/>
      <c r="EG431" s="184"/>
      <c r="EH431" s="184"/>
      <c r="EI431" s="184"/>
      <c r="EJ431" s="184"/>
      <c r="EK431" s="184"/>
      <c r="EL431" s="184"/>
      <c r="EM431" s="184"/>
      <c r="EN431" s="184"/>
      <c r="EO431" s="184"/>
      <c r="EP431" s="184"/>
      <c r="EQ431" s="184"/>
      <c r="ER431" s="185"/>
      <c r="ES431" s="184"/>
      <c r="ET431" s="184"/>
      <c r="EU431" s="184"/>
      <c r="EV431" s="184"/>
      <c r="EW431" s="184"/>
      <c r="EX431" s="184"/>
      <c r="EY431" s="184"/>
      <c r="EZ431" s="184"/>
      <c r="FA431" s="184"/>
      <c r="FB431" s="184"/>
      <c r="FC431" s="184"/>
      <c r="FD431" s="184"/>
      <c r="FE431" s="184"/>
      <c r="FF431" s="184"/>
      <c r="FG431" s="185"/>
      <c r="FH431" s="184"/>
      <c r="FI431" s="184"/>
      <c r="FJ431" s="184"/>
      <c r="FK431" s="184"/>
      <c r="FL431" s="184"/>
      <c r="FM431" s="184"/>
      <c r="FN431" s="184"/>
      <c r="FO431" s="184"/>
      <c r="FP431" s="184"/>
      <c r="FQ431" s="184"/>
      <c r="FR431" s="184"/>
      <c r="FS431" s="184"/>
      <c r="FT431" s="184"/>
      <c r="FU431" s="184"/>
      <c r="FV431" s="185"/>
      <c r="FW431" s="184"/>
      <c r="FX431" s="184"/>
      <c r="FY431" s="184"/>
      <c r="FZ431" s="184"/>
      <c r="GA431" s="184"/>
      <c r="GB431" s="184"/>
      <c r="GC431" s="184"/>
      <c r="GD431" s="184"/>
      <c r="GE431" s="184"/>
      <c r="GF431" s="184"/>
      <c r="GG431" s="184"/>
      <c r="GH431" s="184"/>
      <c r="GI431" s="184"/>
      <c r="GJ431" s="184"/>
      <c r="GK431" s="185"/>
      <c r="GL431" s="184"/>
      <c r="GM431" s="184"/>
      <c r="GN431" s="184"/>
      <c r="GO431" s="184"/>
      <c r="GP431" s="184"/>
      <c r="GQ431" s="184"/>
      <c r="GR431" s="184"/>
      <c r="GS431" s="184"/>
      <c r="GT431" s="184"/>
      <c r="GU431" s="184"/>
      <c r="GV431" s="184"/>
      <c r="GW431" s="184"/>
      <c r="GX431" s="184"/>
      <c r="GY431" s="184"/>
    </row>
    <row r="432" spans="1:207" s="137" customFormat="1" ht="12" customHeight="1">
      <c r="A432" s="133"/>
      <c r="B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Y432" s="133"/>
      <c r="Z432" s="133"/>
      <c r="AA432" s="190" t="s">
        <v>66</v>
      </c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5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5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5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5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5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5"/>
      <c r="DO432" s="184"/>
      <c r="DP432" s="184"/>
      <c r="DQ432" s="184"/>
      <c r="DR432" s="184"/>
      <c r="DS432" s="184"/>
      <c r="DT432" s="184"/>
      <c r="DU432" s="184"/>
      <c r="DV432" s="184"/>
      <c r="DW432" s="184"/>
      <c r="DX432" s="184"/>
      <c r="DY432" s="184"/>
      <c r="DZ432" s="184"/>
      <c r="EA432" s="184"/>
      <c r="EB432" s="184"/>
      <c r="EC432" s="185"/>
      <c r="ED432" s="184"/>
      <c r="EE432" s="184"/>
      <c r="EF432" s="184"/>
      <c r="EG432" s="184"/>
      <c r="EH432" s="184"/>
      <c r="EI432" s="184"/>
      <c r="EJ432" s="184"/>
      <c r="EK432" s="184"/>
      <c r="EL432" s="184"/>
      <c r="EM432" s="184"/>
      <c r="EN432" s="184"/>
      <c r="EO432" s="184"/>
      <c r="EP432" s="184"/>
      <c r="EQ432" s="184"/>
      <c r="ER432" s="185"/>
      <c r="ES432" s="184"/>
      <c r="ET432" s="184"/>
      <c r="EU432" s="184"/>
      <c r="EV432" s="184"/>
      <c r="EW432" s="184"/>
      <c r="EX432" s="184"/>
      <c r="EY432" s="184"/>
      <c r="EZ432" s="184"/>
      <c r="FA432" s="184"/>
      <c r="FB432" s="184"/>
      <c r="FC432" s="184"/>
      <c r="FD432" s="184"/>
      <c r="FE432" s="184"/>
      <c r="FF432" s="184"/>
      <c r="FG432" s="185"/>
      <c r="FH432" s="184"/>
      <c r="FI432" s="184"/>
      <c r="FJ432" s="184"/>
      <c r="FK432" s="184"/>
      <c r="FL432" s="184"/>
      <c r="FM432" s="184"/>
      <c r="FN432" s="184"/>
      <c r="FO432" s="184"/>
      <c r="FP432" s="184"/>
      <c r="FQ432" s="184"/>
      <c r="FR432" s="184"/>
      <c r="FS432" s="184"/>
      <c r="FT432" s="184"/>
      <c r="FU432" s="184"/>
      <c r="FV432" s="185"/>
      <c r="FW432" s="184"/>
      <c r="FX432" s="184"/>
      <c r="FY432" s="184"/>
      <c r="FZ432" s="184"/>
      <c r="GA432" s="184"/>
      <c r="GB432" s="184"/>
      <c r="GC432" s="184"/>
      <c r="GD432" s="184"/>
      <c r="GE432" s="184"/>
      <c r="GF432" s="184"/>
      <c r="GG432" s="184"/>
      <c r="GH432" s="184"/>
      <c r="GI432" s="184"/>
      <c r="GJ432" s="184"/>
      <c r="GK432" s="185"/>
      <c r="GL432" s="184"/>
      <c r="GM432" s="184"/>
      <c r="GN432" s="184"/>
      <c r="GO432" s="184"/>
      <c r="GP432" s="184"/>
      <c r="GQ432" s="184"/>
      <c r="GR432" s="184"/>
      <c r="GS432" s="184"/>
      <c r="GT432" s="184"/>
      <c r="GU432" s="184"/>
      <c r="GV432" s="184"/>
      <c r="GW432" s="184"/>
      <c r="GX432" s="184"/>
      <c r="GY432" s="184"/>
    </row>
    <row r="433" spans="1:207" s="137" customFormat="1" ht="12" customHeight="1">
      <c r="A433" s="172" t="str">
        <f t="shared" ref="A433:A464" ca="1" si="558">IF(SUM(AC433:BG433)=0,"#hiderow","#showrow")</f>
        <v>#showrow</v>
      </c>
      <c r="B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61">
        <f t="shared" ref="U433:U463" si="559">V433</f>
        <v>4100</v>
      </c>
      <c r="V433" s="186">
        <v>4100</v>
      </c>
      <c r="W433" s="133"/>
      <c r="Y433" s="133"/>
      <c r="Z433" s="133"/>
      <c r="AA433" s="183">
        <f t="shared" ref="AA433:AA463" si="560">V433</f>
        <v>4100</v>
      </c>
      <c r="AB433" s="183" t="s">
        <v>482</v>
      </c>
      <c r="AC433" s="184"/>
      <c r="AD433" s="184">
        <v>0</v>
      </c>
      <c r="AE433" s="184">
        <v>20000</v>
      </c>
      <c r="AF433" s="184">
        <v>20000</v>
      </c>
      <c r="AG433" s="184">
        <v>13000</v>
      </c>
      <c r="AH433" s="184">
        <v>18220.41</v>
      </c>
      <c r="AI433" s="184">
        <v>25000</v>
      </c>
      <c r="AJ433" s="184">
        <v>28000</v>
      </c>
      <c r="AK433" s="184">
        <v>50000</v>
      </c>
      <c r="AL433" s="184">
        <v>62958.34</v>
      </c>
      <c r="AM433" s="184">
        <v>5000</v>
      </c>
      <c r="AN433" s="184">
        <v>1020</v>
      </c>
      <c r="AO433" s="184"/>
      <c r="AP433" s="184">
        <f ca="1">SUM(OFFSET(AC433,,1):AO433)</f>
        <v>243198.75</v>
      </c>
      <c r="AQ433" s="185"/>
      <c r="AR433" s="184">
        <v>0</v>
      </c>
      <c r="AS433" s="184">
        <v>0</v>
      </c>
      <c r="AT433" s="184">
        <v>20000</v>
      </c>
      <c r="AU433" s="184">
        <v>20000</v>
      </c>
      <c r="AV433" s="184">
        <v>13000</v>
      </c>
      <c r="AW433" s="184">
        <v>18220.41</v>
      </c>
      <c r="AX433" s="184">
        <v>25000</v>
      </c>
      <c r="AY433" s="184">
        <v>28000</v>
      </c>
      <c r="AZ433" s="184">
        <v>50000</v>
      </c>
      <c r="BA433" s="184">
        <v>62958.34</v>
      </c>
      <c r="BB433" s="184">
        <v>5000</v>
      </c>
      <c r="BC433" s="184">
        <v>1020</v>
      </c>
      <c r="BD433" s="184"/>
      <c r="BE433" s="184">
        <f ca="1">SUM(OFFSET(AR433,,1):BD433)</f>
        <v>243198.75</v>
      </c>
      <c r="BF433" s="185"/>
      <c r="BG433" s="184">
        <f t="shared" ref="BG433:BR442" ca="1" si="561">OFFSET($AC433,,COLUMN()-COLUMN($BG433))-OFFSET($AR433,,COLUMN()-COLUMN($BG433))</f>
        <v>0</v>
      </c>
      <c r="BH433" s="184">
        <f t="shared" ca="1" si="561"/>
        <v>0</v>
      </c>
      <c r="BI433" s="184">
        <f t="shared" ca="1" si="561"/>
        <v>0</v>
      </c>
      <c r="BJ433" s="184">
        <f t="shared" ca="1" si="561"/>
        <v>0</v>
      </c>
      <c r="BK433" s="184">
        <f t="shared" ca="1" si="561"/>
        <v>0</v>
      </c>
      <c r="BL433" s="184">
        <f t="shared" ca="1" si="561"/>
        <v>0</v>
      </c>
      <c r="BM433" s="184">
        <f t="shared" ca="1" si="561"/>
        <v>0</v>
      </c>
      <c r="BN433" s="184">
        <f t="shared" ca="1" si="561"/>
        <v>0</v>
      </c>
      <c r="BO433" s="184">
        <f t="shared" ca="1" si="561"/>
        <v>0</v>
      </c>
      <c r="BP433" s="184">
        <f t="shared" ca="1" si="561"/>
        <v>0</v>
      </c>
      <c r="BQ433" s="184">
        <f t="shared" ca="1" si="561"/>
        <v>0</v>
      </c>
      <c r="BR433" s="184">
        <f t="shared" ca="1" si="561"/>
        <v>0</v>
      </c>
      <c r="BS433" s="184"/>
      <c r="BT433" s="184">
        <f ca="1">SUM(OFFSET(BG433,,1):BS433)</f>
        <v>0</v>
      </c>
      <c r="BU433" s="185"/>
      <c r="BV433" s="184">
        <v>0</v>
      </c>
      <c r="BW433" s="184">
        <v>10000</v>
      </c>
      <c r="BX433" s="184">
        <v>25000</v>
      </c>
      <c r="BY433" s="184">
        <v>25000</v>
      </c>
      <c r="BZ433" s="184">
        <v>17118</v>
      </c>
      <c r="CA433" s="184">
        <v>20000</v>
      </c>
      <c r="CB433" s="184">
        <v>25750</v>
      </c>
      <c r="CC433" s="184">
        <v>28840</v>
      </c>
      <c r="CD433" s="184">
        <v>51500</v>
      </c>
      <c r="CE433" s="184">
        <v>22121</v>
      </c>
      <c r="CF433" s="511">
        <v>5150</v>
      </c>
      <c r="CG433" s="184">
        <v>1051</v>
      </c>
      <c r="CH433" s="184"/>
      <c r="CI433" s="184">
        <f ca="1">SUM(OFFSET(BV433,,1):CH433)</f>
        <v>231530</v>
      </c>
      <c r="CJ433" s="185"/>
      <c r="CK433" s="184">
        <v>0</v>
      </c>
      <c r="CL433" s="184">
        <v>47500</v>
      </c>
      <c r="CM433" s="184">
        <v>26580.6451612903</v>
      </c>
      <c r="CN433" s="184">
        <v>25750</v>
      </c>
      <c r="CO433" s="184">
        <v>17631.54</v>
      </c>
      <c r="CP433" s="184">
        <v>20600</v>
      </c>
      <c r="CQ433" s="184">
        <v>26522.5</v>
      </c>
      <c r="CR433" s="184">
        <v>29705.200000000001</v>
      </c>
      <c r="CS433" s="184">
        <v>53045</v>
      </c>
      <c r="CT433" s="184">
        <v>22784.63</v>
      </c>
      <c r="CU433" s="184">
        <v>5304.5</v>
      </c>
      <c r="CV433" s="184">
        <v>1082.53</v>
      </c>
      <c r="CW433" s="184"/>
      <c r="CX433" s="184">
        <f ca="1">SUM(OFFSET(CK433,,1):CW433)</f>
        <v>276506.54516129033</v>
      </c>
      <c r="CY433" s="185"/>
      <c r="CZ433" s="184">
        <v>0</v>
      </c>
      <c r="DA433" s="184">
        <v>48925</v>
      </c>
      <c r="DB433" s="184">
        <v>27378.064516129001</v>
      </c>
      <c r="DC433" s="184">
        <v>26522.5</v>
      </c>
      <c r="DD433" s="184">
        <v>18160.486199999999</v>
      </c>
      <c r="DE433" s="184">
        <v>21218</v>
      </c>
      <c r="DF433" s="184">
        <v>27318.174999999999</v>
      </c>
      <c r="DG433" s="184">
        <v>30596.356</v>
      </c>
      <c r="DH433" s="184">
        <v>54636.35</v>
      </c>
      <c r="DI433" s="184">
        <v>23468.168900000001</v>
      </c>
      <c r="DJ433" s="184">
        <v>5463.6350000000002</v>
      </c>
      <c r="DK433" s="184">
        <v>1115.0059000000001</v>
      </c>
      <c r="DL433" s="184"/>
      <c r="DM433" s="184">
        <f ca="1">SUM(OFFSET(CZ433,,1):DL433)</f>
        <v>284801.741516129</v>
      </c>
      <c r="DN433" s="185"/>
      <c r="DO433" s="184">
        <v>0</v>
      </c>
      <c r="DP433" s="184">
        <v>21218</v>
      </c>
      <c r="DQ433" s="184">
        <v>28199.4064516129</v>
      </c>
      <c r="DR433" s="184">
        <v>27318.174999999999</v>
      </c>
      <c r="DS433" s="184">
        <v>18705.300786</v>
      </c>
      <c r="DT433" s="184">
        <v>21854.54</v>
      </c>
      <c r="DU433" s="184">
        <v>28137.720249999998</v>
      </c>
      <c r="DV433" s="184">
        <v>31514.24668</v>
      </c>
      <c r="DW433" s="184">
        <v>56275.440499999997</v>
      </c>
      <c r="DX433" s="184">
        <v>17605.853467000001</v>
      </c>
      <c r="DY433" s="184">
        <v>5627.5440500000004</v>
      </c>
      <c r="DZ433" s="184">
        <v>1148.4560770000001</v>
      </c>
      <c r="EA433" s="184"/>
      <c r="EB433" s="184">
        <f ca="1">SUM(OFFSET(DO433,,1):EA433)</f>
        <v>257604.68326161292</v>
      </c>
      <c r="EC433" s="185"/>
      <c r="ED433" s="184">
        <v>0</v>
      </c>
      <c r="EE433" s="184">
        <v>8195.4524999999994</v>
      </c>
      <c r="EF433" s="184">
        <v>29045.3886451613</v>
      </c>
      <c r="EG433" s="184">
        <v>28137.720249999998</v>
      </c>
      <c r="EH433" s="184">
        <v>19266.459809579999</v>
      </c>
      <c r="EI433" s="184">
        <v>20000</v>
      </c>
      <c r="EJ433" s="184">
        <v>28981.851857500002</v>
      </c>
      <c r="EK433" s="184">
        <v>32459.6740804</v>
      </c>
      <c r="EL433" s="184">
        <v>57963.703715000003</v>
      </c>
      <c r="EM433" s="184">
        <v>18134.029071010002</v>
      </c>
      <c r="EN433" s="184">
        <v>5796.3703715000001</v>
      </c>
      <c r="EO433" s="184">
        <v>1182.90975931</v>
      </c>
      <c r="EP433" s="184"/>
      <c r="EQ433" s="184">
        <f ca="1">SUM(OFFSET(ED433,,1):EP433)</f>
        <v>249163.56005946131</v>
      </c>
      <c r="ER433" s="185"/>
      <c r="ES433" s="184">
        <v>0</v>
      </c>
      <c r="ET433" s="184">
        <v>0</v>
      </c>
      <c r="EU433" s="184">
        <v>29916.750304516099</v>
      </c>
      <c r="EV433" s="184">
        <v>28981.851857500002</v>
      </c>
      <c r="EW433" s="184">
        <v>19844.453603867401</v>
      </c>
      <c r="EX433" s="184">
        <v>20600</v>
      </c>
      <c r="EY433" s="184">
        <v>29851.307413225</v>
      </c>
      <c r="EZ433" s="184">
        <v>33433.464302811997</v>
      </c>
      <c r="FA433" s="184">
        <v>59702.614826450001</v>
      </c>
      <c r="FB433" s="184">
        <v>18678.0499431403</v>
      </c>
      <c r="FC433" s="184">
        <v>5970.2614826449999</v>
      </c>
      <c r="FD433" s="184">
        <v>1218.3970520892999</v>
      </c>
      <c r="FE433" s="184"/>
      <c r="FF433" s="184">
        <f ca="1">SUM(OFFSET(ES433,,1):FE433)</f>
        <v>248197.15078624513</v>
      </c>
      <c r="FG433" s="185"/>
      <c r="FH433" s="184">
        <v>0</v>
      </c>
      <c r="FI433" s="184">
        <v>0</v>
      </c>
      <c r="FJ433" s="184">
        <v>30814.252813651601</v>
      </c>
      <c r="FK433" s="184">
        <v>29851.307413225</v>
      </c>
      <c r="FL433" s="184">
        <v>20439.787211983399</v>
      </c>
      <c r="FM433" s="184">
        <v>21218</v>
      </c>
      <c r="FN433" s="184">
        <v>30746.846635621801</v>
      </c>
      <c r="FO433" s="184">
        <v>34436.468231896397</v>
      </c>
      <c r="FP433" s="184">
        <v>61493.693271243501</v>
      </c>
      <c r="FQ433" s="184">
        <v>19238.391441434502</v>
      </c>
      <c r="FR433" s="184">
        <v>6149.3693271243501</v>
      </c>
      <c r="FS433" s="184">
        <v>1254.94896365198</v>
      </c>
      <c r="FT433" s="184"/>
      <c r="FU433" s="184">
        <f ca="1">SUM(OFFSET(FH433,,1):FT433)</f>
        <v>255643.06530983257</v>
      </c>
      <c r="FV433" s="185"/>
      <c r="FW433" s="184">
        <v>0</v>
      </c>
      <c r="FX433" s="184">
        <v>0</v>
      </c>
      <c r="FY433" s="184">
        <v>31738.680398061199</v>
      </c>
      <c r="FZ433" s="184">
        <v>30746.846635621801</v>
      </c>
      <c r="GA433" s="184">
        <v>21052.980828342901</v>
      </c>
      <c r="GB433" s="184">
        <v>21854.54</v>
      </c>
      <c r="GC433" s="184">
        <v>31669.252034690398</v>
      </c>
      <c r="GD433" s="184">
        <v>35469.5622788533</v>
      </c>
      <c r="GE433" s="184">
        <v>63338.504069380797</v>
      </c>
      <c r="GF433" s="184">
        <v>19815.543184677601</v>
      </c>
      <c r="GG433" s="184">
        <v>6333.8504069380797</v>
      </c>
      <c r="GH433" s="184">
        <v>1292.59743256154</v>
      </c>
      <c r="GI433" s="184"/>
      <c r="GJ433" s="184">
        <f ca="1">SUM(OFFSET(FW433,,1):GI433)</f>
        <v>263312.35726912762</v>
      </c>
      <c r="GK433" s="185"/>
      <c r="GL433" s="184">
        <v>0</v>
      </c>
      <c r="GM433" s="184">
        <v>0</v>
      </c>
      <c r="GN433" s="184">
        <v>32690.840810002999</v>
      </c>
      <c r="GO433" s="184">
        <v>31669.252034690398</v>
      </c>
      <c r="GP433" s="184">
        <v>21684.5702531932</v>
      </c>
      <c r="GQ433" s="184">
        <v>22510.176200000002</v>
      </c>
      <c r="GR433" s="184">
        <v>32619.329595731098</v>
      </c>
      <c r="GS433" s="184">
        <v>36533.649147218901</v>
      </c>
      <c r="GT433" s="184">
        <v>65238.659191462197</v>
      </c>
      <c r="GU433" s="184">
        <v>20410.009480217901</v>
      </c>
      <c r="GV433" s="184">
        <v>6523.8659191462202</v>
      </c>
      <c r="GW433" s="184">
        <v>1331.3753555383801</v>
      </c>
      <c r="GX433" s="184"/>
      <c r="GY433" s="184">
        <f ca="1">SUM(OFFSET(GL433,,1):GX433)</f>
        <v>271211.7279872013</v>
      </c>
    </row>
    <row r="434" spans="1:207" s="137" customFormat="1" ht="12" hidden="1" customHeight="1">
      <c r="A434" s="172" t="str">
        <f t="shared" ca="1" si="558"/>
        <v>#hiderow</v>
      </c>
      <c r="B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61">
        <f t="shared" si="559"/>
        <v>4101</v>
      </c>
      <c r="V434" s="186">
        <v>4101</v>
      </c>
      <c r="W434" s="133"/>
      <c r="Y434" s="133"/>
      <c r="Z434" s="133"/>
      <c r="AA434" s="183">
        <f t="shared" si="560"/>
        <v>4101</v>
      </c>
      <c r="AB434" s="183" t="s">
        <v>483</v>
      </c>
      <c r="AC434" s="184"/>
      <c r="AD434" s="184">
        <v>0</v>
      </c>
      <c r="AE434" s="184">
        <v>0</v>
      </c>
      <c r="AF434" s="184">
        <v>0</v>
      </c>
      <c r="AG434" s="184">
        <v>0</v>
      </c>
      <c r="AH434" s="184">
        <v>0</v>
      </c>
      <c r="AI434" s="184">
        <v>0</v>
      </c>
      <c r="AJ434" s="184">
        <v>0</v>
      </c>
      <c r="AK434" s="184">
        <v>0</v>
      </c>
      <c r="AL434" s="184">
        <v>0</v>
      </c>
      <c r="AM434" s="184">
        <v>0</v>
      </c>
      <c r="AN434" s="184">
        <v>0</v>
      </c>
      <c r="AO434" s="184"/>
      <c r="AP434" s="184">
        <f ca="1">SUM(OFFSET(AC434,,1):AO434)</f>
        <v>0</v>
      </c>
      <c r="AQ434" s="185"/>
      <c r="AR434" s="184">
        <v>0</v>
      </c>
      <c r="AS434" s="184">
        <v>0</v>
      </c>
      <c r="AT434" s="184">
        <v>0</v>
      </c>
      <c r="AU434" s="184">
        <v>0</v>
      </c>
      <c r="AV434" s="184">
        <v>0</v>
      </c>
      <c r="AW434" s="184">
        <v>0</v>
      </c>
      <c r="AX434" s="184">
        <v>0</v>
      </c>
      <c r="AY434" s="184">
        <v>0</v>
      </c>
      <c r="AZ434" s="184">
        <v>0</v>
      </c>
      <c r="BA434" s="184">
        <v>0</v>
      </c>
      <c r="BB434" s="184">
        <v>0</v>
      </c>
      <c r="BC434" s="184">
        <v>0</v>
      </c>
      <c r="BD434" s="184"/>
      <c r="BE434" s="184">
        <f ca="1">SUM(OFFSET(AR434,,1):BD434)</f>
        <v>0</v>
      </c>
      <c r="BF434" s="185"/>
      <c r="BG434" s="184">
        <f t="shared" ca="1" si="561"/>
        <v>0</v>
      </c>
      <c r="BH434" s="184">
        <f t="shared" ca="1" si="561"/>
        <v>0</v>
      </c>
      <c r="BI434" s="184">
        <f t="shared" ca="1" si="561"/>
        <v>0</v>
      </c>
      <c r="BJ434" s="184">
        <f t="shared" ca="1" si="561"/>
        <v>0</v>
      </c>
      <c r="BK434" s="184">
        <f t="shared" ca="1" si="561"/>
        <v>0</v>
      </c>
      <c r="BL434" s="184">
        <f t="shared" ca="1" si="561"/>
        <v>0</v>
      </c>
      <c r="BM434" s="184">
        <f t="shared" ca="1" si="561"/>
        <v>0</v>
      </c>
      <c r="BN434" s="184">
        <f t="shared" ca="1" si="561"/>
        <v>0</v>
      </c>
      <c r="BO434" s="184">
        <f t="shared" ca="1" si="561"/>
        <v>0</v>
      </c>
      <c r="BP434" s="184">
        <f t="shared" ca="1" si="561"/>
        <v>0</v>
      </c>
      <c r="BQ434" s="184">
        <f t="shared" ca="1" si="561"/>
        <v>0</v>
      </c>
      <c r="BR434" s="184">
        <f t="shared" ca="1" si="561"/>
        <v>0</v>
      </c>
      <c r="BS434" s="184"/>
      <c r="BT434" s="184">
        <f ca="1">SUM(OFFSET(BG434,,1):BS434)</f>
        <v>0</v>
      </c>
      <c r="BU434" s="185"/>
      <c r="BV434" s="184">
        <v>0</v>
      </c>
      <c r="BW434" s="184">
        <v>0</v>
      </c>
      <c r="BX434" s="184">
        <v>0</v>
      </c>
      <c r="BY434" s="184">
        <v>0</v>
      </c>
      <c r="BZ434" s="184">
        <v>0</v>
      </c>
      <c r="CA434" s="184">
        <v>0</v>
      </c>
      <c r="CB434" s="184">
        <v>0</v>
      </c>
      <c r="CC434" s="184">
        <v>0</v>
      </c>
      <c r="CD434" s="184">
        <v>0</v>
      </c>
      <c r="CE434" s="184">
        <v>0</v>
      </c>
      <c r="CF434" s="511">
        <v>0</v>
      </c>
      <c r="CG434" s="184">
        <v>0</v>
      </c>
      <c r="CH434" s="184"/>
      <c r="CI434" s="184">
        <f ca="1">SUM(OFFSET(BV434,,1):CH434)</f>
        <v>0</v>
      </c>
      <c r="CJ434" s="185"/>
      <c r="CK434" s="184">
        <v>0</v>
      </c>
      <c r="CL434" s="184">
        <v>0</v>
      </c>
      <c r="CM434" s="184">
        <v>0</v>
      </c>
      <c r="CN434" s="184">
        <v>0</v>
      </c>
      <c r="CO434" s="184">
        <v>0</v>
      </c>
      <c r="CP434" s="184">
        <v>0</v>
      </c>
      <c r="CQ434" s="184">
        <v>0</v>
      </c>
      <c r="CR434" s="184">
        <v>0</v>
      </c>
      <c r="CS434" s="184">
        <v>0</v>
      </c>
      <c r="CT434" s="184">
        <v>0</v>
      </c>
      <c r="CU434" s="184">
        <v>0</v>
      </c>
      <c r="CV434" s="184">
        <v>0</v>
      </c>
      <c r="CW434" s="184"/>
      <c r="CX434" s="184">
        <f ca="1">SUM(OFFSET(CK434,,1):CW434)</f>
        <v>0</v>
      </c>
      <c r="CY434" s="185"/>
      <c r="CZ434" s="184">
        <v>0</v>
      </c>
      <c r="DA434" s="184">
        <v>0</v>
      </c>
      <c r="DB434" s="184">
        <v>0</v>
      </c>
      <c r="DC434" s="184">
        <v>0</v>
      </c>
      <c r="DD434" s="184">
        <v>0</v>
      </c>
      <c r="DE434" s="184">
        <v>0</v>
      </c>
      <c r="DF434" s="184">
        <v>0</v>
      </c>
      <c r="DG434" s="184">
        <v>0</v>
      </c>
      <c r="DH434" s="184">
        <v>0</v>
      </c>
      <c r="DI434" s="184">
        <v>0</v>
      </c>
      <c r="DJ434" s="184">
        <v>0</v>
      </c>
      <c r="DK434" s="184">
        <v>0</v>
      </c>
      <c r="DL434" s="184"/>
      <c r="DM434" s="184">
        <f ca="1">SUM(OFFSET(CZ434,,1):DL434)</f>
        <v>0</v>
      </c>
      <c r="DN434" s="185"/>
      <c r="DO434" s="184">
        <v>0</v>
      </c>
      <c r="DP434" s="184">
        <v>0</v>
      </c>
      <c r="DQ434" s="184">
        <v>0</v>
      </c>
      <c r="DR434" s="184">
        <v>0</v>
      </c>
      <c r="DS434" s="184">
        <v>0</v>
      </c>
      <c r="DT434" s="184">
        <v>0</v>
      </c>
      <c r="DU434" s="184">
        <v>0</v>
      </c>
      <c r="DV434" s="184">
        <v>0</v>
      </c>
      <c r="DW434" s="184">
        <v>0</v>
      </c>
      <c r="DX434" s="184">
        <v>0</v>
      </c>
      <c r="DY434" s="184">
        <v>0</v>
      </c>
      <c r="DZ434" s="184">
        <v>0</v>
      </c>
      <c r="EA434" s="184"/>
      <c r="EB434" s="184">
        <f ca="1">SUM(OFFSET(DO434,,1):EA434)</f>
        <v>0</v>
      </c>
      <c r="EC434" s="185"/>
      <c r="ED434" s="184">
        <v>0</v>
      </c>
      <c r="EE434" s="184">
        <v>0</v>
      </c>
      <c r="EF434" s="184">
        <v>0</v>
      </c>
      <c r="EG434" s="184">
        <v>0</v>
      </c>
      <c r="EH434" s="184">
        <v>0</v>
      </c>
      <c r="EI434" s="184">
        <v>0</v>
      </c>
      <c r="EJ434" s="184">
        <v>0</v>
      </c>
      <c r="EK434" s="184">
        <v>0</v>
      </c>
      <c r="EL434" s="184">
        <v>0</v>
      </c>
      <c r="EM434" s="184">
        <v>0</v>
      </c>
      <c r="EN434" s="184">
        <v>0</v>
      </c>
      <c r="EO434" s="184">
        <v>0</v>
      </c>
      <c r="EP434" s="184"/>
      <c r="EQ434" s="184">
        <f ca="1">SUM(OFFSET(ED434,,1):EP434)</f>
        <v>0</v>
      </c>
      <c r="ER434" s="185"/>
      <c r="ES434" s="184">
        <v>0</v>
      </c>
      <c r="ET434" s="184">
        <v>0</v>
      </c>
      <c r="EU434" s="184">
        <v>0</v>
      </c>
      <c r="EV434" s="184">
        <v>0</v>
      </c>
      <c r="EW434" s="184">
        <v>0</v>
      </c>
      <c r="EX434" s="184">
        <v>0</v>
      </c>
      <c r="EY434" s="184">
        <v>0</v>
      </c>
      <c r="EZ434" s="184">
        <v>0</v>
      </c>
      <c r="FA434" s="184">
        <v>0</v>
      </c>
      <c r="FB434" s="184">
        <v>0</v>
      </c>
      <c r="FC434" s="184">
        <v>0</v>
      </c>
      <c r="FD434" s="184">
        <v>0</v>
      </c>
      <c r="FE434" s="184"/>
      <c r="FF434" s="184">
        <f ca="1">SUM(OFFSET(ES434,,1):FE434)</f>
        <v>0</v>
      </c>
      <c r="FG434" s="185"/>
      <c r="FH434" s="184">
        <v>0</v>
      </c>
      <c r="FI434" s="184">
        <v>0</v>
      </c>
      <c r="FJ434" s="184">
        <v>0</v>
      </c>
      <c r="FK434" s="184">
        <v>0</v>
      </c>
      <c r="FL434" s="184">
        <v>0</v>
      </c>
      <c r="FM434" s="184">
        <v>0</v>
      </c>
      <c r="FN434" s="184">
        <v>0</v>
      </c>
      <c r="FO434" s="184">
        <v>0</v>
      </c>
      <c r="FP434" s="184">
        <v>0</v>
      </c>
      <c r="FQ434" s="184">
        <v>0</v>
      </c>
      <c r="FR434" s="184">
        <v>0</v>
      </c>
      <c r="FS434" s="184">
        <v>0</v>
      </c>
      <c r="FT434" s="184"/>
      <c r="FU434" s="184">
        <f ca="1">SUM(OFFSET(FH434,,1):FT434)</f>
        <v>0</v>
      </c>
      <c r="FV434" s="185"/>
      <c r="FW434" s="184">
        <v>0</v>
      </c>
      <c r="FX434" s="184">
        <v>0</v>
      </c>
      <c r="FY434" s="184">
        <v>0</v>
      </c>
      <c r="FZ434" s="184">
        <v>0</v>
      </c>
      <c r="GA434" s="184">
        <v>0</v>
      </c>
      <c r="GB434" s="184">
        <v>0</v>
      </c>
      <c r="GC434" s="184">
        <v>0</v>
      </c>
      <c r="GD434" s="184">
        <v>0</v>
      </c>
      <c r="GE434" s="184">
        <v>0</v>
      </c>
      <c r="GF434" s="184">
        <v>0</v>
      </c>
      <c r="GG434" s="184">
        <v>0</v>
      </c>
      <c r="GH434" s="184">
        <v>0</v>
      </c>
      <c r="GI434" s="184"/>
      <c r="GJ434" s="184">
        <f ca="1">SUM(OFFSET(FW434,,1):GI434)</f>
        <v>0</v>
      </c>
      <c r="GK434" s="185"/>
      <c r="GL434" s="184">
        <v>0</v>
      </c>
      <c r="GM434" s="184">
        <v>0</v>
      </c>
      <c r="GN434" s="184">
        <v>0</v>
      </c>
      <c r="GO434" s="184">
        <v>0</v>
      </c>
      <c r="GP434" s="184">
        <v>0</v>
      </c>
      <c r="GQ434" s="184">
        <v>0</v>
      </c>
      <c r="GR434" s="184">
        <v>0</v>
      </c>
      <c r="GS434" s="184">
        <v>0</v>
      </c>
      <c r="GT434" s="184">
        <v>0</v>
      </c>
      <c r="GU434" s="184">
        <v>0</v>
      </c>
      <c r="GV434" s="184">
        <v>0</v>
      </c>
      <c r="GW434" s="184">
        <v>0</v>
      </c>
      <c r="GX434" s="184"/>
      <c r="GY434" s="184">
        <f ca="1">SUM(OFFSET(GL434,,1):GX434)</f>
        <v>0</v>
      </c>
    </row>
    <row r="435" spans="1:207" s="137" customFormat="1" ht="12" hidden="1" customHeight="1">
      <c r="A435" s="172" t="str">
        <f t="shared" ca="1" si="558"/>
        <v>#hiderow</v>
      </c>
      <c r="B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61">
        <f t="shared" si="559"/>
        <v>4102</v>
      </c>
      <c r="V435" s="186">
        <v>4102</v>
      </c>
      <c r="W435" s="133"/>
      <c r="Y435" s="133"/>
      <c r="Z435" s="133"/>
      <c r="AA435" s="183">
        <f t="shared" si="560"/>
        <v>4102</v>
      </c>
      <c r="AB435" s="183" t="s">
        <v>484</v>
      </c>
      <c r="AC435" s="184"/>
      <c r="AD435" s="184">
        <v>0</v>
      </c>
      <c r="AE435" s="184">
        <v>0</v>
      </c>
      <c r="AF435" s="184">
        <v>0</v>
      </c>
      <c r="AG435" s="184">
        <v>0</v>
      </c>
      <c r="AH435" s="184">
        <v>0</v>
      </c>
      <c r="AI435" s="184">
        <v>0</v>
      </c>
      <c r="AJ435" s="184">
        <v>0</v>
      </c>
      <c r="AK435" s="184">
        <v>0</v>
      </c>
      <c r="AL435" s="184">
        <v>0</v>
      </c>
      <c r="AM435" s="184">
        <v>0</v>
      </c>
      <c r="AN435" s="184">
        <v>0</v>
      </c>
      <c r="AO435" s="184"/>
      <c r="AP435" s="184">
        <f ca="1">SUM(OFFSET(AC435,,1):AO435)</f>
        <v>0</v>
      </c>
      <c r="AQ435" s="185"/>
      <c r="AR435" s="184">
        <v>0</v>
      </c>
      <c r="AS435" s="184">
        <v>0</v>
      </c>
      <c r="AT435" s="184">
        <v>0</v>
      </c>
      <c r="AU435" s="184">
        <v>0</v>
      </c>
      <c r="AV435" s="184">
        <v>0</v>
      </c>
      <c r="AW435" s="184">
        <v>0</v>
      </c>
      <c r="AX435" s="184">
        <v>0</v>
      </c>
      <c r="AY435" s="184">
        <v>0</v>
      </c>
      <c r="AZ435" s="184">
        <v>0</v>
      </c>
      <c r="BA435" s="184">
        <v>0</v>
      </c>
      <c r="BB435" s="184">
        <v>0</v>
      </c>
      <c r="BC435" s="184">
        <v>0</v>
      </c>
      <c r="BD435" s="184"/>
      <c r="BE435" s="184">
        <f ca="1">SUM(OFFSET(AR435,,1):BD435)</f>
        <v>0</v>
      </c>
      <c r="BF435" s="185"/>
      <c r="BG435" s="184">
        <f t="shared" ca="1" si="561"/>
        <v>0</v>
      </c>
      <c r="BH435" s="184">
        <f t="shared" ca="1" si="561"/>
        <v>0</v>
      </c>
      <c r="BI435" s="184">
        <f t="shared" ca="1" si="561"/>
        <v>0</v>
      </c>
      <c r="BJ435" s="184">
        <f t="shared" ca="1" si="561"/>
        <v>0</v>
      </c>
      <c r="BK435" s="184">
        <f t="shared" ca="1" si="561"/>
        <v>0</v>
      </c>
      <c r="BL435" s="184">
        <f t="shared" ca="1" si="561"/>
        <v>0</v>
      </c>
      <c r="BM435" s="184">
        <f t="shared" ca="1" si="561"/>
        <v>0</v>
      </c>
      <c r="BN435" s="184">
        <f t="shared" ca="1" si="561"/>
        <v>0</v>
      </c>
      <c r="BO435" s="184">
        <f t="shared" ca="1" si="561"/>
        <v>0</v>
      </c>
      <c r="BP435" s="184">
        <f t="shared" ca="1" si="561"/>
        <v>0</v>
      </c>
      <c r="BQ435" s="184">
        <f t="shared" ca="1" si="561"/>
        <v>0</v>
      </c>
      <c r="BR435" s="184">
        <f t="shared" ca="1" si="561"/>
        <v>0</v>
      </c>
      <c r="BS435" s="184"/>
      <c r="BT435" s="184">
        <f ca="1">SUM(OFFSET(BG435,,1):BS435)</f>
        <v>0</v>
      </c>
      <c r="BU435" s="185"/>
      <c r="BV435" s="184">
        <v>0</v>
      </c>
      <c r="BW435" s="184">
        <v>0</v>
      </c>
      <c r="BX435" s="184">
        <v>0</v>
      </c>
      <c r="BY435" s="184">
        <v>0</v>
      </c>
      <c r="BZ435" s="184">
        <v>0</v>
      </c>
      <c r="CA435" s="184">
        <v>0</v>
      </c>
      <c r="CB435" s="184">
        <v>0</v>
      </c>
      <c r="CC435" s="184">
        <v>0</v>
      </c>
      <c r="CD435" s="184">
        <v>0</v>
      </c>
      <c r="CE435" s="184">
        <v>0</v>
      </c>
      <c r="CF435" s="511">
        <v>0</v>
      </c>
      <c r="CG435" s="184">
        <v>0</v>
      </c>
      <c r="CH435" s="184"/>
      <c r="CI435" s="184">
        <f ca="1">SUM(OFFSET(BV435,,1):CH435)</f>
        <v>0</v>
      </c>
      <c r="CJ435" s="185"/>
      <c r="CK435" s="184">
        <v>0</v>
      </c>
      <c r="CL435" s="184">
        <v>0</v>
      </c>
      <c r="CM435" s="184">
        <v>0</v>
      </c>
      <c r="CN435" s="184">
        <v>0</v>
      </c>
      <c r="CO435" s="184">
        <v>0</v>
      </c>
      <c r="CP435" s="184">
        <v>0</v>
      </c>
      <c r="CQ435" s="184">
        <v>0</v>
      </c>
      <c r="CR435" s="184">
        <v>0</v>
      </c>
      <c r="CS435" s="184">
        <v>0</v>
      </c>
      <c r="CT435" s="184">
        <v>0</v>
      </c>
      <c r="CU435" s="184">
        <v>0</v>
      </c>
      <c r="CV435" s="184">
        <v>0</v>
      </c>
      <c r="CW435" s="184"/>
      <c r="CX435" s="184">
        <f ca="1">SUM(OFFSET(CK435,,1):CW435)</f>
        <v>0</v>
      </c>
      <c r="CY435" s="185"/>
      <c r="CZ435" s="184">
        <v>0</v>
      </c>
      <c r="DA435" s="184">
        <v>0</v>
      </c>
      <c r="DB435" s="184">
        <v>0</v>
      </c>
      <c r="DC435" s="184">
        <v>0</v>
      </c>
      <c r="DD435" s="184">
        <v>0</v>
      </c>
      <c r="DE435" s="184">
        <v>0</v>
      </c>
      <c r="DF435" s="184">
        <v>0</v>
      </c>
      <c r="DG435" s="184">
        <v>0</v>
      </c>
      <c r="DH435" s="184">
        <v>0</v>
      </c>
      <c r="DI435" s="184">
        <v>0</v>
      </c>
      <c r="DJ435" s="184">
        <v>0</v>
      </c>
      <c r="DK435" s="184">
        <v>0</v>
      </c>
      <c r="DL435" s="184"/>
      <c r="DM435" s="184">
        <f ca="1">SUM(OFFSET(CZ435,,1):DL435)</f>
        <v>0</v>
      </c>
      <c r="DN435" s="185"/>
      <c r="DO435" s="184">
        <v>0</v>
      </c>
      <c r="DP435" s="184">
        <v>0</v>
      </c>
      <c r="DQ435" s="184">
        <v>0</v>
      </c>
      <c r="DR435" s="184">
        <v>0</v>
      </c>
      <c r="DS435" s="184">
        <v>0</v>
      </c>
      <c r="DT435" s="184">
        <v>0</v>
      </c>
      <c r="DU435" s="184">
        <v>0</v>
      </c>
      <c r="DV435" s="184">
        <v>0</v>
      </c>
      <c r="DW435" s="184">
        <v>0</v>
      </c>
      <c r="DX435" s="184">
        <v>0</v>
      </c>
      <c r="DY435" s="184">
        <v>0</v>
      </c>
      <c r="DZ435" s="184">
        <v>0</v>
      </c>
      <c r="EA435" s="184"/>
      <c r="EB435" s="184">
        <f ca="1">SUM(OFFSET(DO435,,1):EA435)</f>
        <v>0</v>
      </c>
      <c r="EC435" s="185"/>
      <c r="ED435" s="184">
        <v>0</v>
      </c>
      <c r="EE435" s="184">
        <v>0</v>
      </c>
      <c r="EF435" s="184">
        <v>0</v>
      </c>
      <c r="EG435" s="184">
        <v>0</v>
      </c>
      <c r="EH435" s="184">
        <v>0</v>
      </c>
      <c r="EI435" s="184">
        <v>0</v>
      </c>
      <c r="EJ435" s="184">
        <v>0</v>
      </c>
      <c r="EK435" s="184">
        <v>0</v>
      </c>
      <c r="EL435" s="184">
        <v>0</v>
      </c>
      <c r="EM435" s="184">
        <v>0</v>
      </c>
      <c r="EN435" s="184">
        <v>0</v>
      </c>
      <c r="EO435" s="184">
        <v>0</v>
      </c>
      <c r="EP435" s="184"/>
      <c r="EQ435" s="184">
        <f ca="1">SUM(OFFSET(ED435,,1):EP435)</f>
        <v>0</v>
      </c>
      <c r="ER435" s="185"/>
      <c r="ES435" s="184">
        <v>0</v>
      </c>
      <c r="ET435" s="184">
        <v>0</v>
      </c>
      <c r="EU435" s="184">
        <v>0</v>
      </c>
      <c r="EV435" s="184">
        <v>0</v>
      </c>
      <c r="EW435" s="184">
        <v>0</v>
      </c>
      <c r="EX435" s="184">
        <v>0</v>
      </c>
      <c r="EY435" s="184">
        <v>0</v>
      </c>
      <c r="EZ435" s="184">
        <v>0</v>
      </c>
      <c r="FA435" s="184">
        <v>0</v>
      </c>
      <c r="FB435" s="184">
        <v>0</v>
      </c>
      <c r="FC435" s="184">
        <v>0</v>
      </c>
      <c r="FD435" s="184">
        <v>0</v>
      </c>
      <c r="FE435" s="184"/>
      <c r="FF435" s="184">
        <f ca="1">SUM(OFFSET(ES435,,1):FE435)</f>
        <v>0</v>
      </c>
      <c r="FG435" s="185"/>
      <c r="FH435" s="184">
        <v>0</v>
      </c>
      <c r="FI435" s="184">
        <v>0</v>
      </c>
      <c r="FJ435" s="184">
        <v>0</v>
      </c>
      <c r="FK435" s="184">
        <v>0</v>
      </c>
      <c r="FL435" s="184">
        <v>0</v>
      </c>
      <c r="FM435" s="184">
        <v>0</v>
      </c>
      <c r="FN435" s="184">
        <v>0</v>
      </c>
      <c r="FO435" s="184">
        <v>0</v>
      </c>
      <c r="FP435" s="184">
        <v>0</v>
      </c>
      <c r="FQ435" s="184">
        <v>0</v>
      </c>
      <c r="FR435" s="184">
        <v>0</v>
      </c>
      <c r="FS435" s="184">
        <v>0</v>
      </c>
      <c r="FT435" s="184"/>
      <c r="FU435" s="184">
        <f ca="1">SUM(OFFSET(FH435,,1):FT435)</f>
        <v>0</v>
      </c>
      <c r="FV435" s="185"/>
      <c r="FW435" s="184">
        <v>0</v>
      </c>
      <c r="FX435" s="184">
        <v>0</v>
      </c>
      <c r="FY435" s="184">
        <v>0</v>
      </c>
      <c r="FZ435" s="184">
        <v>0</v>
      </c>
      <c r="GA435" s="184">
        <v>0</v>
      </c>
      <c r="GB435" s="184">
        <v>0</v>
      </c>
      <c r="GC435" s="184">
        <v>0</v>
      </c>
      <c r="GD435" s="184">
        <v>0</v>
      </c>
      <c r="GE435" s="184">
        <v>0</v>
      </c>
      <c r="GF435" s="184">
        <v>0</v>
      </c>
      <c r="GG435" s="184">
        <v>0</v>
      </c>
      <c r="GH435" s="184">
        <v>0</v>
      </c>
      <c r="GI435" s="184"/>
      <c r="GJ435" s="184">
        <f ca="1">SUM(OFFSET(FW435,,1):GI435)</f>
        <v>0</v>
      </c>
      <c r="GK435" s="185"/>
      <c r="GL435" s="184">
        <v>0</v>
      </c>
      <c r="GM435" s="184">
        <v>0</v>
      </c>
      <c r="GN435" s="184">
        <v>0</v>
      </c>
      <c r="GO435" s="184">
        <v>0</v>
      </c>
      <c r="GP435" s="184">
        <v>0</v>
      </c>
      <c r="GQ435" s="184">
        <v>0</v>
      </c>
      <c r="GR435" s="184">
        <v>0</v>
      </c>
      <c r="GS435" s="184">
        <v>0</v>
      </c>
      <c r="GT435" s="184">
        <v>0</v>
      </c>
      <c r="GU435" s="184">
        <v>0</v>
      </c>
      <c r="GV435" s="184">
        <v>0</v>
      </c>
      <c r="GW435" s="184">
        <v>0</v>
      </c>
      <c r="GX435" s="184"/>
      <c r="GY435" s="184">
        <f ca="1">SUM(OFFSET(GL435,,1):GX435)</f>
        <v>0</v>
      </c>
    </row>
    <row r="436" spans="1:207" s="137" customFormat="1" ht="12" hidden="1" customHeight="1">
      <c r="A436" s="172" t="str">
        <f t="shared" ca="1" si="558"/>
        <v>#hiderow</v>
      </c>
      <c r="B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61">
        <f t="shared" si="559"/>
        <v>4103</v>
      </c>
      <c r="V436" s="186">
        <v>4103</v>
      </c>
      <c r="W436" s="133"/>
      <c r="Y436" s="133"/>
      <c r="Z436" s="133"/>
      <c r="AA436" s="183">
        <f t="shared" si="560"/>
        <v>4103</v>
      </c>
      <c r="AB436" s="183" t="s">
        <v>485</v>
      </c>
      <c r="AC436" s="184"/>
      <c r="AD436" s="184">
        <v>0</v>
      </c>
      <c r="AE436" s="184">
        <v>0</v>
      </c>
      <c r="AF436" s="184">
        <v>0</v>
      </c>
      <c r="AG436" s="184">
        <v>0</v>
      </c>
      <c r="AH436" s="184">
        <v>0</v>
      </c>
      <c r="AI436" s="184">
        <v>0</v>
      </c>
      <c r="AJ436" s="184">
        <v>0</v>
      </c>
      <c r="AK436" s="184">
        <v>0</v>
      </c>
      <c r="AL436" s="184">
        <v>0</v>
      </c>
      <c r="AM436" s="184">
        <v>0</v>
      </c>
      <c r="AN436" s="184">
        <v>0</v>
      </c>
      <c r="AO436" s="184"/>
      <c r="AP436" s="184">
        <f ca="1">SUM(OFFSET(AC436,,1):AO436)</f>
        <v>0</v>
      </c>
      <c r="AQ436" s="185"/>
      <c r="AR436" s="184">
        <v>0</v>
      </c>
      <c r="AS436" s="184">
        <v>0</v>
      </c>
      <c r="AT436" s="184">
        <v>0</v>
      </c>
      <c r="AU436" s="184">
        <v>0</v>
      </c>
      <c r="AV436" s="184">
        <v>0</v>
      </c>
      <c r="AW436" s="184">
        <v>0</v>
      </c>
      <c r="AX436" s="184">
        <v>0</v>
      </c>
      <c r="AY436" s="184">
        <v>0</v>
      </c>
      <c r="AZ436" s="184">
        <v>0</v>
      </c>
      <c r="BA436" s="184">
        <v>0</v>
      </c>
      <c r="BB436" s="184">
        <v>0</v>
      </c>
      <c r="BC436" s="184">
        <v>0</v>
      </c>
      <c r="BD436" s="184"/>
      <c r="BE436" s="184">
        <f ca="1">SUM(OFFSET(AR436,,1):BD436)</f>
        <v>0</v>
      </c>
      <c r="BF436" s="185"/>
      <c r="BG436" s="184">
        <f t="shared" ca="1" si="561"/>
        <v>0</v>
      </c>
      <c r="BH436" s="184">
        <f t="shared" ca="1" si="561"/>
        <v>0</v>
      </c>
      <c r="BI436" s="184">
        <f t="shared" ca="1" si="561"/>
        <v>0</v>
      </c>
      <c r="BJ436" s="184">
        <f t="shared" ca="1" si="561"/>
        <v>0</v>
      </c>
      <c r="BK436" s="184">
        <f t="shared" ca="1" si="561"/>
        <v>0</v>
      </c>
      <c r="BL436" s="184">
        <f t="shared" ca="1" si="561"/>
        <v>0</v>
      </c>
      <c r="BM436" s="184">
        <f t="shared" ca="1" si="561"/>
        <v>0</v>
      </c>
      <c r="BN436" s="184">
        <f t="shared" ca="1" si="561"/>
        <v>0</v>
      </c>
      <c r="BO436" s="184">
        <f t="shared" ca="1" si="561"/>
        <v>0</v>
      </c>
      <c r="BP436" s="184">
        <f t="shared" ca="1" si="561"/>
        <v>0</v>
      </c>
      <c r="BQ436" s="184">
        <f t="shared" ca="1" si="561"/>
        <v>0</v>
      </c>
      <c r="BR436" s="184">
        <f t="shared" ca="1" si="561"/>
        <v>0</v>
      </c>
      <c r="BS436" s="184"/>
      <c r="BT436" s="184">
        <f ca="1">SUM(OFFSET(BG436,,1):BS436)</f>
        <v>0</v>
      </c>
      <c r="BU436" s="185"/>
      <c r="BV436" s="184">
        <v>0</v>
      </c>
      <c r="BW436" s="184">
        <v>0</v>
      </c>
      <c r="BX436" s="184">
        <v>0</v>
      </c>
      <c r="BY436" s="184">
        <v>0</v>
      </c>
      <c r="BZ436" s="184">
        <v>0</v>
      </c>
      <c r="CA436" s="184">
        <v>0</v>
      </c>
      <c r="CB436" s="184">
        <v>0</v>
      </c>
      <c r="CC436" s="184">
        <v>0</v>
      </c>
      <c r="CD436" s="184">
        <v>0</v>
      </c>
      <c r="CE436" s="184">
        <v>0</v>
      </c>
      <c r="CF436" s="511">
        <v>0</v>
      </c>
      <c r="CG436" s="184">
        <v>0</v>
      </c>
      <c r="CH436" s="184"/>
      <c r="CI436" s="184">
        <f ca="1">SUM(OFFSET(BV436,,1):CH436)</f>
        <v>0</v>
      </c>
      <c r="CJ436" s="185"/>
      <c r="CK436" s="184">
        <v>0</v>
      </c>
      <c r="CL436" s="184">
        <v>0</v>
      </c>
      <c r="CM436" s="184">
        <v>0</v>
      </c>
      <c r="CN436" s="184">
        <v>0</v>
      </c>
      <c r="CO436" s="184">
        <v>0</v>
      </c>
      <c r="CP436" s="184">
        <v>0</v>
      </c>
      <c r="CQ436" s="184">
        <v>0</v>
      </c>
      <c r="CR436" s="184">
        <v>0</v>
      </c>
      <c r="CS436" s="184">
        <v>0</v>
      </c>
      <c r="CT436" s="184">
        <v>0</v>
      </c>
      <c r="CU436" s="184">
        <v>0</v>
      </c>
      <c r="CV436" s="184">
        <v>0</v>
      </c>
      <c r="CW436" s="184"/>
      <c r="CX436" s="184">
        <f ca="1">SUM(OFFSET(CK436,,1):CW436)</f>
        <v>0</v>
      </c>
      <c r="CY436" s="185"/>
      <c r="CZ436" s="184">
        <v>0</v>
      </c>
      <c r="DA436" s="184">
        <v>0</v>
      </c>
      <c r="DB436" s="184">
        <v>0</v>
      </c>
      <c r="DC436" s="184">
        <v>0</v>
      </c>
      <c r="DD436" s="184">
        <v>0</v>
      </c>
      <c r="DE436" s="184">
        <v>0</v>
      </c>
      <c r="DF436" s="184">
        <v>0</v>
      </c>
      <c r="DG436" s="184">
        <v>0</v>
      </c>
      <c r="DH436" s="184">
        <v>0</v>
      </c>
      <c r="DI436" s="184">
        <v>0</v>
      </c>
      <c r="DJ436" s="184">
        <v>0</v>
      </c>
      <c r="DK436" s="184">
        <v>0</v>
      </c>
      <c r="DL436" s="184"/>
      <c r="DM436" s="184">
        <f ca="1">SUM(OFFSET(CZ436,,1):DL436)</f>
        <v>0</v>
      </c>
      <c r="DN436" s="185"/>
      <c r="DO436" s="184">
        <v>0</v>
      </c>
      <c r="DP436" s="184">
        <v>0</v>
      </c>
      <c r="DQ436" s="184">
        <v>0</v>
      </c>
      <c r="DR436" s="184">
        <v>0</v>
      </c>
      <c r="DS436" s="184">
        <v>0</v>
      </c>
      <c r="DT436" s="184">
        <v>0</v>
      </c>
      <c r="DU436" s="184">
        <v>0</v>
      </c>
      <c r="DV436" s="184">
        <v>0</v>
      </c>
      <c r="DW436" s="184">
        <v>0</v>
      </c>
      <c r="DX436" s="184">
        <v>0</v>
      </c>
      <c r="DY436" s="184">
        <v>0</v>
      </c>
      <c r="DZ436" s="184">
        <v>0</v>
      </c>
      <c r="EA436" s="184"/>
      <c r="EB436" s="184">
        <f ca="1">SUM(OFFSET(DO436,,1):EA436)</f>
        <v>0</v>
      </c>
      <c r="EC436" s="185"/>
      <c r="ED436" s="184">
        <v>0</v>
      </c>
      <c r="EE436" s="184">
        <v>0</v>
      </c>
      <c r="EF436" s="184">
        <v>0</v>
      </c>
      <c r="EG436" s="184">
        <v>0</v>
      </c>
      <c r="EH436" s="184">
        <v>0</v>
      </c>
      <c r="EI436" s="184">
        <v>0</v>
      </c>
      <c r="EJ436" s="184">
        <v>0</v>
      </c>
      <c r="EK436" s="184">
        <v>0</v>
      </c>
      <c r="EL436" s="184">
        <v>0</v>
      </c>
      <c r="EM436" s="184">
        <v>0</v>
      </c>
      <c r="EN436" s="184">
        <v>0</v>
      </c>
      <c r="EO436" s="184">
        <v>0</v>
      </c>
      <c r="EP436" s="184"/>
      <c r="EQ436" s="184">
        <f ca="1">SUM(OFFSET(ED436,,1):EP436)</f>
        <v>0</v>
      </c>
      <c r="ER436" s="185"/>
      <c r="ES436" s="184">
        <v>0</v>
      </c>
      <c r="ET436" s="184">
        <v>0</v>
      </c>
      <c r="EU436" s="184">
        <v>0</v>
      </c>
      <c r="EV436" s="184">
        <v>0</v>
      </c>
      <c r="EW436" s="184">
        <v>0</v>
      </c>
      <c r="EX436" s="184">
        <v>0</v>
      </c>
      <c r="EY436" s="184">
        <v>0</v>
      </c>
      <c r="EZ436" s="184">
        <v>0</v>
      </c>
      <c r="FA436" s="184">
        <v>0</v>
      </c>
      <c r="FB436" s="184">
        <v>0</v>
      </c>
      <c r="FC436" s="184">
        <v>0</v>
      </c>
      <c r="FD436" s="184">
        <v>0</v>
      </c>
      <c r="FE436" s="184"/>
      <c r="FF436" s="184">
        <f ca="1">SUM(OFFSET(ES436,,1):FE436)</f>
        <v>0</v>
      </c>
      <c r="FG436" s="185"/>
      <c r="FH436" s="184">
        <v>0</v>
      </c>
      <c r="FI436" s="184">
        <v>0</v>
      </c>
      <c r="FJ436" s="184">
        <v>0</v>
      </c>
      <c r="FK436" s="184">
        <v>0</v>
      </c>
      <c r="FL436" s="184">
        <v>0</v>
      </c>
      <c r="FM436" s="184">
        <v>0</v>
      </c>
      <c r="FN436" s="184">
        <v>0</v>
      </c>
      <c r="FO436" s="184">
        <v>0</v>
      </c>
      <c r="FP436" s="184">
        <v>0</v>
      </c>
      <c r="FQ436" s="184">
        <v>0</v>
      </c>
      <c r="FR436" s="184">
        <v>0</v>
      </c>
      <c r="FS436" s="184">
        <v>0</v>
      </c>
      <c r="FT436" s="184"/>
      <c r="FU436" s="184">
        <f ca="1">SUM(OFFSET(FH436,,1):FT436)</f>
        <v>0</v>
      </c>
      <c r="FV436" s="185"/>
      <c r="FW436" s="184">
        <v>0</v>
      </c>
      <c r="FX436" s="184">
        <v>0</v>
      </c>
      <c r="FY436" s="184">
        <v>0</v>
      </c>
      <c r="FZ436" s="184">
        <v>0</v>
      </c>
      <c r="GA436" s="184">
        <v>0</v>
      </c>
      <c r="GB436" s="184">
        <v>0</v>
      </c>
      <c r="GC436" s="184">
        <v>0</v>
      </c>
      <c r="GD436" s="184">
        <v>0</v>
      </c>
      <c r="GE436" s="184">
        <v>0</v>
      </c>
      <c r="GF436" s="184">
        <v>0</v>
      </c>
      <c r="GG436" s="184">
        <v>0</v>
      </c>
      <c r="GH436" s="184">
        <v>0</v>
      </c>
      <c r="GI436" s="184"/>
      <c r="GJ436" s="184">
        <f ca="1">SUM(OFFSET(FW436,,1):GI436)</f>
        <v>0</v>
      </c>
      <c r="GK436" s="185"/>
      <c r="GL436" s="184">
        <v>0</v>
      </c>
      <c r="GM436" s="184">
        <v>0</v>
      </c>
      <c r="GN436" s="184">
        <v>0</v>
      </c>
      <c r="GO436" s="184">
        <v>0</v>
      </c>
      <c r="GP436" s="184">
        <v>0</v>
      </c>
      <c r="GQ436" s="184">
        <v>0</v>
      </c>
      <c r="GR436" s="184">
        <v>0</v>
      </c>
      <c r="GS436" s="184">
        <v>0</v>
      </c>
      <c r="GT436" s="184">
        <v>0</v>
      </c>
      <c r="GU436" s="184">
        <v>0</v>
      </c>
      <c r="GV436" s="184">
        <v>0</v>
      </c>
      <c r="GW436" s="184">
        <v>0</v>
      </c>
      <c r="GX436" s="184"/>
      <c r="GY436" s="184">
        <f ca="1">SUM(OFFSET(GL436,,1):GX436)</f>
        <v>0</v>
      </c>
    </row>
    <row r="437" spans="1:207" s="137" customFormat="1" ht="12" hidden="1" customHeight="1">
      <c r="A437" s="172" t="str">
        <f t="shared" ca="1" si="558"/>
        <v>#hiderow</v>
      </c>
      <c r="B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61">
        <f t="shared" si="559"/>
        <v>4104</v>
      </c>
      <c r="V437" s="186">
        <v>4104</v>
      </c>
      <c r="W437" s="133"/>
      <c r="Y437" s="133"/>
      <c r="Z437" s="133"/>
      <c r="AA437" s="183">
        <f t="shared" si="560"/>
        <v>4104</v>
      </c>
      <c r="AB437" s="183" t="s">
        <v>486</v>
      </c>
      <c r="AC437" s="184"/>
      <c r="AD437" s="184">
        <v>0</v>
      </c>
      <c r="AE437" s="184">
        <v>0</v>
      </c>
      <c r="AF437" s="184">
        <v>0</v>
      </c>
      <c r="AG437" s="184">
        <v>0</v>
      </c>
      <c r="AH437" s="184">
        <v>0</v>
      </c>
      <c r="AI437" s="184">
        <v>0</v>
      </c>
      <c r="AJ437" s="184">
        <v>0</v>
      </c>
      <c r="AK437" s="184">
        <v>0</v>
      </c>
      <c r="AL437" s="184">
        <v>0</v>
      </c>
      <c r="AM437" s="184">
        <v>0</v>
      </c>
      <c r="AN437" s="184">
        <v>0</v>
      </c>
      <c r="AO437" s="184"/>
      <c r="AP437" s="184">
        <f ca="1">SUM(OFFSET(AC437,,1):AO437)</f>
        <v>0</v>
      </c>
      <c r="AQ437" s="185"/>
      <c r="AR437" s="184">
        <v>0</v>
      </c>
      <c r="AS437" s="184">
        <v>0</v>
      </c>
      <c r="AT437" s="184">
        <v>0</v>
      </c>
      <c r="AU437" s="184">
        <v>0</v>
      </c>
      <c r="AV437" s="184">
        <v>0</v>
      </c>
      <c r="AW437" s="184">
        <v>0</v>
      </c>
      <c r="AX437" s="184">
        <v>0</v>
      </c>
      <c r="AY437" s="184">
        <v>0</v>
      </c>
      <c r="AZ437" s="184">
        <v>0</v>
      </c>
      <c r="BA437" s="184">
        <v>0</v>
      </c>
      <c r="BB437" s="184">
        <v>0</v>
      </c>
      <c r="BC437" s="184">
        <v>0</v>
      </c>
      <c r="BD437" s="184"/>
      <c r="BE437" s="184">
        <f ca="1">SUM(OFFSET(AR437,,1):BD437)</f>
        <v>0</v>
      </c>
      <c r="BF437" s="185"/>
      <c r="BG437" s="184">
        <f t="shared" ca="1" si="561"/>
        <v>0</v>
      </c>
      <c r="BH437" s="184">
        <f t="shared" ca="1" si="561"/>
        <v>0</v>
      </c>
      <c r="BI437" s="184">
        <f t="shared" ca="1" si="561"/>
        <v>0</v>
      </c>
      <c r="BJ437" s="184">
        <f t="shared" ca="1" si="561"/>
        <v>0</v>
      </c>
      <c r="BK437" s="184">
        <f t="shared" ca="1" si="561"/>
        <v>0</v>
      </c>
      <c r="BL437" s="184">
        <f t="shared" ca="1" si="561"/>
        <v>0</v>
      </c>
      <c r="BM437" s="184">
        <f t="shared" ca="1" si="561"/>
        <v>0</v>
      </c>
      <c r="BN437" s="184">
        <f t="shared" ca="1" si="561"/>
        <v>0</v>
      </c>
      <c r="BO437" s="184">
        <f t="shared" ca="1" si="561"/>
        <v>0</v>
      </c>
      <c r="BP437" s="184">
        <f t="shared" ca="1" si="561"/>
        <v>0</v>
      </c>
      <c r="BQ437" s="184">
        <f t="shared" ca="1" si="561"/>
        <v>0</v>
      </c>
      <c r="BR437" s="184">
        <f t="shared" ca="1" si="561"/>
        <v>0</v>
      </c>
      <c r="BS437" s="184"/>
      <c r="BT437" s="184">
        <f ca="1">SUM(OFFSET(BG437,,1):BS437)</f>
        <v>0</v>
      </c>
      <c r="BU437" s="185"/>
      <c r="BV437" s="184">
        <v>0</v>
      </c>
      <c r="BW437" s="184">
        <v>0</v>
      </c>
      <c r="BX437" s="184">
        <v>0</v>
      </c>
      <c r="BY437" s="184">
        <v>0</v>
      </c>
      <c r="BZ437" s="184">
        <v>0</v>
      </c>
      <c r="CA437" s="184">
        <v>0</v>
      </c>
      <c r="CB437" s="184">
        <v>0</v>
      </c>
      <c r="CC437" s="184">
        <v>0</v>
      </c>
      <c r="CD437" s="184">
        <v>0</v>
      </c>
      <c r="CE437" s="184">
        <v>0</v>
      </c>
      <c r="CF437" s="511">
        <v>0</v>
      </c>
      <c r="CG437" s="184">
        <v>0</v>
      </c>
      <c r="CH437" s="184"/>
      <c r="CI437" s="184">
        <f ca="1">SUM(OFFSET(BV437,,1):CH437)</f>
        <v>0</v>
      </c>
      <c r="CJ437" s="185"/>
      <c r="CK437" s="184">
        <v>0</v>
      </c>
      <c r="CL437" s="184">
        <v>0</v>
      </c>
      <c r="CM437" s="184">
        <v>0</v>
      </c>
      <c r="CN437" s="184">
        <v>0</v>
      </c>
      <c r="CO437" s="184">
        <v>0</v>
      </c>
      <c r="CP437" s="184">
        <v>0</v>
      </c>
      <c r="CQ437" s="184">
        <v>0</v>
      </c>
      <c r="CR437" s="184">
        <v>0</v>
      </c>
      <c r="CS437" s="184">
        <v>0</v>
      </c>
      <c r="CT437" s="184">
        <v>0</v>
      </c>
      <c r="CU437" s="184">
        <v>0</v>
      </c>
      <c r="CV437" s="184">
        <v>0</v>
      </c>
      <c r="CW437" s="184"/>
      <c r="CX437" s="184">
        <f ca="1">SUM(OFFSET(CK437,,1):CW437)</f>
        <v>0</v>
      </c>
      <c r="CY437" s="185"/>
      <c r="CZ437" s="184">
        <v>0</v>
      </c>
      <c r="DA437" s="184">
        <v>0</v>
      </c>
      <c r="DB437" s="184">
        <v>0</v>
      </c>
      <c r="DC437" s="184">
        <v>0</v>
      </c>
      <c r="DD437" s="184">
        <v>0</v>
      </c>
      <c r="DE437" s="184">
        <v>0</v>
      </c>
      <c r="DF437" s="184">
        <v>0</v>
      </c>
      <c r="DG437" s="184">
        <v>0</v>
      </c>
      <c r="DH437" s="184">
        <v>0</v>
      </c>
      <c r="DI437" s="184">
        <v>0</v>
      </c>
      <c r="DJ437" s="184">
        <v>0</v>
      </c>
      <c r="DK437" s="184">
        <v>0</v>
      </c>
      <c r="DL437" s="184"/>
      <c r="DM437" s="184">
        <f ca="1">SUM(OFFSET(CZ437,,1):DL437)</f>
        <v>0</v>
      </c>
      <c r="DN437" s="185"/>
      <c r="DO437" s="184">
        <v>0</v>
      </c>
      <c r="DP437" s="184">
        <v>0</v>
      </c>
      <c r="DQ437" s="184">
        <v>0</v>
      </c>
      <c r="DR437" s="184">
        <v>0</v>
      </c>
      <c r="DS437" s="184">
        <v>0</v>
      </c>
      <c r="DT437" s="184">
        <v>0</v>
      </c>
      <c r="DU437" s="184">
        <v>0</v>
      </c>
      <c r="DV437" s="184">
        <v>0</v>
      </c>
      <c r="DW437" s="184">
        <v>0</v>
      </c>
      <c r="DX437" s="184">
        <v>0</v>
      </c>
      <c r="DY437" s="184">
        <v>0</v>
      </c>
      <c r="DZ437" s="184">
        <v>0</v>
      </c>
      <c r="EA437" s="184"/>
      <c r="EB437" s="184">
        <f ca="1">SUM(OFFSET(DO437,,1):EA437)</f>
        <v>0</v>
      </c>
      <c r="EC437" s="185"/>
      <c r="ED437" s="184">
        <v>0</v>
      </c>
      <c r="EE437" s="184">
        <v>0</v>
      </c>
      <c r="EF437" s="184">
        <v>0</v>
      </c>
      <c r="EG437" s="184">
        <v>0</v>
      </c>
      <c r="EH437" s="184">
        <v>0</v>
      </c>
      <c r="EI437" s="184">
        <v>0</v>
      </c>
      <c r="EJ437" s="184">
        <v>0</v>
      </c>
      <c r="EK437" s="184">
        <v>0</v>
      </c>
      <c r="EL437" s="184">
        <v>0</v>
      </c>
      <c r="EM437" s="184">
        <v>0</v>
      </c>
      <c r="EN437" s="184">
        <v>0</v>
      </c>
      <c r="EO437" s="184">
        <v>0</v>
      </c>
      <c r="EP437" s="184"/>
      <c r="EQ437" s="184">
        <f ca="1">SUM(OFFSET(ED437,,1):EP437)</f>
        <v>0</v>
      </c>
      <c r="ER437" s="185"/>
      <c r="ES437" s="184">
        <v>0</v>
      </c>
      <c r="ET437" s="184">
        <v>0</v>
      </c>
      <c r="EU437" s="184">
        <v>0</v>
      </c>
      <c r="EV437" s="184">
        <v>0</v>
      </c>
      <c r="EW437" s="184">
        <v>0</v>
      </c>
      <c r="EX437" s="184">
        <v>0</v>
      </c>
      <c r="EY437" s="184">
        <v>0</v>
      </c>
      <c r="EZ437" s="184">
        <v>0</v>
      </c>
      <c r="FA437" s="184">
        <v>0</v>
      </c>
      <c r="FB437" s="184">
        <v>0</v>
      </c>
      <c r="FC437" s="184">
        <v>0</v>
      </c>
      <c r="FD437" s="184">
        <v>0</v>
      </c>
      <c r="FE437" s="184"/>
      <c r="FF437" s="184">
        <f ca="1">SUM(OFFSET(ES437,,1):FE437)</f>
        <v>0</v>
      </c>
      <c r="FG437" s="185"/>
      <c r="FH437" s="184">
        <v>0</v>
      </c>
      <c r="FI437" s="184">
        <v>0</v>
      </c>
      <c r="FJ437" s="184">
        <v>0</v>
      </c>
      <c r="FK437" s="184">
        <v>0</v>
      </c>
      <c r="FL437" s="184">
        <v>0</v>
      </c>
      <c r="FM437" s="184">
        <v>0</v>
      </c>
      <c r="FN437" s="184">
        <v>0</v>
      </c>
      <c r="FO437" s="184">
        <v>0</v>
      </c>
      <c r="FP437" s="184">
        <v>0</v>
      </c>
      <c r="FQ437" s="184">
        <v>0</v>
      </c>
      <c r="FR437" s="184">
        <v>0</v>
      </c>
      <c r="FS437" s="184">
        <v>0</v>
      </c>
      <c r="FT437" s="184"/>
      <c r="FU437" s="184">
        <f ca="1">SUM(OFFSET(FH437,,1):FT437)</f>
        <v>0</v>
      </c>
      <c r="FV437" s="185"/>
      <c r="FW437" s="184">
        <v>0</v>
      </c>
      <c r="FX437" s="184">
        <v>0</v>
      </c>
      <c r="FY437" s="184">
        <v>0</v>
      </c>
      <c r="FZ437" s="184">
        <v>0</v>
      </c>
      <c r="GA437" s="184">
        <v>0</v>
      </c>
      <c r="GB437" s="184">
        <v>0</v>
      </c>
      <c r="GC437" s="184">
        <v>0</v>
      </c>
      <c r="GD437" s="184">
        <v>0</v>
      </c>
      <c r="GE437" s="184">
        <v>0</v>
      </c>
      <c r="GF437" s="184">
        <v>0</v>
      </c>
      <c r="GG437" s="184">
        <v>0</v>
      </c>
      <c r="GH437" s="184">
        <v>0</v>
      </c>
      <c r="GI437" s="184"/>
      <c r="GJ437" s="184">
        <f ca="1">SUM(OFFSET(FW437,,1):GI437)</f>
        <v>0</v>
      </c>
      <c r="GK437" s="185"/>
      <c r="GL437" s="184">
        <v>0</v>
      </c>
      <c r="GM437" s="184">
        <v>0</v>
      </c>
      <c r="GN437" s="184">
        <v>0</v>
      </c>
      <c r="GO437" s="184">
        <v>0</v>
      </c>
      <c r="GP437" s="184">
        <v>0</v>
      </c>
      <c r="GQ437" s="184">
        <v>0</v>
      </c>
      <c r="GR437" s="184">
        <v>0</v>
      </c>
      <c r="GS437" s="184">
        <v>0</v>
      </c>
      <c r="GT437" s="184">
        <v>0</v>
      </c>
      <c r="GU437" s="184">
        <v>0</v>
      </c>
      <c r="GV437" s="184">
        <v>0</v>
      </c>
      <c r="GW437" s="184">
        <v>0</v>
      </c>
      <c r="GX437" s="184"/>
      <c r="GY437" s="184">
        <f ca="1">SUM(OFFSET(GL437,,1):GX437)</f>
        <v>0</v>
      </c>
    </row>
    <row r="438" spans="1:207" s="137" customFormat="1" ht="12" hidden="1" customHeight="1">
      <c r="A438" s="172" t="str">
        <f t="shared" ca="1" si="558"/>
        <v>#hiderow</v>
      </c>
      <c r="B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61">
        <f t="shared" si="559"/>
        <v>4105</v>
      </c>
      <c r="V438" s="186">
        <v>4105</v>
      </c>
      <c r="W438" s="133"/>
      <c r="Y438" s="133"/>
      <c r="Z438" s="133"/>
      <c r="AA438" s="183">
        <f t="shared" si="560"/>
        <v>4105</v>
      </c>
      <c r="AB438" s="183" t="s">
        <v>487</v>
      </c>
      <c r="AC438" s="184"/>
      <c r="AD438" s="184">
        <v>0</v>
      </c>
      <c r="AE438" s="184">
        <v>0</v>
      </c>
      <c r="AF438" s="184">
        <v>0</v>
      </c>
      <c r="AG438" s="184">
        <v>0</v>
      </c>
      <c r="AH438" s="184">
        <v>0</v>
      </c>
      <c r="AI438" s="184">
        <v>0</v>
      </c>
      <c r="AJ438" s="184">
        <v>0</v>
      </c>
      <c r="AK438" s="184">
        <v>0</v>
      </c>
      <c r="AL438" s="184">
        <v>0</v>
      </c>
      <c r="AM438" s="184">
        <v>0</v>
      </c>
      <c r="AN438" s="184">
        <v>0</v>
      </c>
      <c r="AO438" s="184"/>
      <c r="AP438" s="184">
        <f ca="1">SUM(OFFSET(AC438,,1):AO438)</f>
        <v>0</v>
      </c>
      <c r="AQ438" s="185"/>
      <c r="AR438" s="184">
        <v>0</v>
      </c>
      <c r="AS438" s="184">
        <v>0</v>
      </c>
      <c r="AT438" s="184">
        <v>0</v>
      </c>
      <c r="AU438" s="184">
        <v>0</v>
      </c>
      <c r="AV438" s="184">
        <v>0</v>
      </c>
      <c r="AW438" s="184">
        <v>0</v>
      </c>
      <c r="AX438" s="184">
        <v>0</v>
      </c>
      <c r="AY438" s="184">
        <v>0</v>
      </c>
      <c r="AZ438" s="184">
        <v>0</v>
      </c>
      <c r="BA438" s="184">
        <v>0</v>
      </c>
      <c r="BB438" s="184">
        <v>0</v>
      </c>
      <c r="BC438" s="184">
        <v>0</v>
      </c>
      <c r="BD438" s="184"/>
      <c r="BE438" s="184">
        <f ca="1">SUM(OFFSET(AR438,,1):BD438)</f>
        <v>0</v>
      </c>
      <c r="BF438" s="185"/>
      <c r="BG438" s="184">
        <f t="shared" ca="1" si="561"/>
        <v>0</v>
      </c>
      <c r="BH438" s="184">
        <f t="shared" ca="1" si="561"/>
        <v>0</v>
      </c>
      <c r="BI438" s="184">
        <f t="shared" ca="1" si="561"/>
        <v>0</v>
      </c>
      <c r="BJ438" s="184">
        <f t="shared" ca="1" si="561"/>
        <v>0</v>
      </c>
      <c r="BK438" s="184">
        <f t="shared" ca="1" si="561"/>
        <v>0</v>
      </c>
      <c r="BL438" s="184">
        <f t="shared" ca="1" si="561"/>
        <v>0</v>
      </c>
      <c r="BM438" s="184">
        <f t="shared" ca="1" si="561"/>
        <v>0</v>
      </c>
      <c r="BN438" s="184">
        <f t="shared" ca="1" si="561"/>
        <v>0</v>
      </c>
      <c r="BO438" s="184">
        <f t="shared" ca="1" si="561"/>
        <v>0</v>
      </c>
      <c r="BP438" s="184">
        <f t="shared" ca="1" si="561"/>
        <v>0</v>
      </c>
      <c r="BQ438" s="184">
        <f t="shared" ca="1" si="561"/>
        <v>0</v>
      </c>
      <c r="BR438" s="184">
        <f t="shared" ca="1" si="561"/>
        <v>0</v>
      </c>
      <c r="BS438" s="184"/>
      <c r="BT438" s="184">
        <f ca="1">SUM(OFFSET(BG438,,1):BS438)</f>
        <v>0</v>
      </c>
      <c r="BU438" s="185"/>
      <c r="BV438" s="184">
        <v>0</v>
      </c>
      <c r="BW438" s="184">
        <v>0</v>
      </c>
      <c r="BX438" s="184">
        <v>0</v>
      </c>
      <c r="BY438" s="184">
        <v>0</v>
      </c>
      <c r="BZ438" s="184">
        <v>0</v>
      </c>
      <c r="CA438" s="184">
        <v>0</v>
      </c>
      <c r="CB438" s="184">
        <v>0</v>
      </c>
      <c r="CC438" s="184">
        <v>0</v>
      </c>
      <c r="CD438" s="184">
        <v>0</v>
      </c>
      <c r="CE438" s="184">
        <v>0</v>
      </c>
      <c r="CF438" s="511">
        <v>0</v>
      </c>
      <c r="CG438" s="184">
        <v>0</v>
      </c>
      <c r="CH438" s="184"/>
      <c r="CI438" s="184">
        <f ca="1">SUM(OFFSET(BV438,,1):CH438)</f>
        <v>0</v>
      </c>
      <c r="CJ438" s="185"/>
      <c r="CK438" s="184">
        <v>0</v>
      </c>
      <c r="CL438" s="184">
        <v>0</v>
      </c>
      <c r="CM438" s="184">
        <v>0</v>
      </c>
      <c r="CN438" s="184">
        <v>0</v>
      </c>
      <c r="CO438" s="184">
        <v>0</v>
      </c>
      <c r="CP438" s="184">
        <v>0</v>
      </c>
      <c r="CQ438" s="184">
        <v>0</v>
      </c>
      <c r="CR438" s="184">
        <v>0</v>
      </c>
      <c r="CS438" s="184">
        <v>0</v>
      </c>
      <c r="CT438" s="184">
        <v>0</v>
      </c>
      <c r="CU438" s="184">
        <v>0</v>
      </c>
      <c r="CV438" s="184">
        <v>0</v>
      </c>
      <c r="CW438" s="184"/>
      <c r="CX438" s="184">
        <f ca="1">SUM(OFFSET(CK438,,1):CW438)</f>
        <v>0</v>
      </c>
      <c r="CY438" s="185"/>
      <c r="CZ438" s="184">
        <v>0</v>
      </c>
      <c r="DA438" s="184">
        <v>0</v>
      </c>
      <c r="DB438" s="184">
        <v>0</v>
      </c>
      <c r="DC438" s="184">
        <v>0</v>
      </c>
      <c r="DD438" s="184">
        <v>0</v>
      </c>
      <c r="DE438" s="184">
        <v>0</v>
      </c>
      <c r="DF438" s="184">
        <v>0</v>
      </c>
      <c r="DG438" s="184">
        <v>0</v>
      </c>
      <c r="DH438" s="184">
        <v>0</v>
      </c>
      <c r="DI438" s="184">
        <v>0</v>
      </c>
      <c r="DJ438" s="184">
        <v>0</v>
      </c>
      <c r="DK438" s="184">
        <v>0</v>
      </c>
      <c r="DL438" s="184"/>
      <c r="DM438" s="184">
        <f ca="1">SUM(OFFSET(CZ438,,1):DL438)</f>
        <v>0</v>
      </c>
      <c r="DN438" s="185"/>
      <c r="DO438" s="184">
        <v>0</v>
      </c>
      <c r="DP438" s="184">
        <v>0</v>
      </c>
      <c r="DQ438" s="184">
        <v>0</v>
      </c>
      <c r="DR438" s="184">
        <v>0</v>
      </c>
      <c r="DS438" s="184">
        <v>0</v>
      </c>
      <c r="DT438" s="184">
        <v>0</v>
      </c>
      <c r="DU438" s="184">
        <v>0</v>
      </c>
      <c r="DV438" s="184">
        <v>0</v>
      </c>
      <c r="DW438" s="184">
        <v>0</v>
      </c>
      <c r="DX438" s="184">
        <v>0</v>
      </c>
      <c r="DY438" s="184">
        <v>0</v>
      </c>
      <c r="DZ438" s="184">
        <v>0</v>
      </c>
      <c r="EA438" s="184"/>
      <c r="EB438" s="184">
        <f ca="1">SUM(OFFSET(DO438,,1):EA438)</f>
        <v>0</v>
      </c>
      <c r="EC438" s="185"/>
      <c r="ED438" s="184">
        <v>0</v>
      </c>
      <c r="EE438" s="184">
        <v>0</v>
      </c>
      <c r="EF438" s="184">
        <v>0</v>
      </c>
      <c r="EG438" s="184">
        <v>0</v>
      </c>
      <c r="EH438" s="184">
        <v>0</v>
      </c>
      <c r="EI438" s="184">
        <v>0</v>
      </c>
      <c r="EJ438" s="184">
        <v>0</v>
      </c>
      <c r="EK438" s="184">
        <v>0</v>
      </c>
      <c r="EL438" s="184">
        <v>0</v>
      </c>
      <c r="EM438" s="184">
        <v>0</v>
      </c>
      <c r="EN438" s="184">
        <v>0</v>
      </c>
      <c r="EO438" s="184">
        <v>0</v>
      </c>
      <c r="EP438" s="184"/>
      <c r="EQ438" s="184">
        <f ca="1">SUM(OFFSET(ED438,,1):EP438)</f>
        <v>0</v>
      </c>
      <c r="ER438" s="185"/>
      <c r="ES438" s="184">
        <v>0</v>
      </c>
      <c r="ET438" s="184">
        <v>0</v>
      </c>
      <c r="EU438" s="184">
        <v>0</v>
      </c>
      <c r="EV438" s="184">
        <v>0</v>
      </c>
      <c r="EW438" s="184">
        <v>0</v>
      </c>
      <c r="EX438" s="184">
        <v>0</v>
      </c>
      <c r="EY438" s="184">
        <v>0</v>
      </c>
      <c r="EZ438" s="184">
        <v>0</v>
      </c>
      <c r="FA438" s="184">
        <v>0</v>
      </c>
      <c r="FB438" s="184">
        <v>0</v>
      </c>
      <c r="FC438" s="184">
        <v>0</v>
      </c>
      <c r="FD438" s="184">
        <v>0</v>
      </c>
      <c r="FE438" s="184"/>
      <c r="FF438" s="184">
        <f ca="1">SUM(OFFSET(ES438,,1):FE438)</f>
        <v>0</v>
      </c>
      <c r="FG438" s="185"/>
      <c r="FH438" s="184">
        <v>0</v>
      </c>
      <c r="FI438" s="184">
        <v>0</v>
      </c>
      <c r="FJ438" s="184">
        <v>0</v>
      </c>
      <c r="FK438" s="184">
        <v>0</v>
      </c>
      <c r="FL438" s="184">
        <v>0</v>
      </c>
      <c r="FM438" s="184">
        <v>0</v>
      </c>
      <c r="FN438" s="184">
        <v>0</v>
      </c>
      <c r="FO438" s="184">
        <v>0</v>
      </c>
      <c r="FP438" s="184">
        <v>0</v>
      </c>
      <c r="FQ438" s="184">
        <v>0</v>
      </c>
      <c r="FR438" s="184">
        <v>0</v>
      </c>
      <c r="FS438" s="184">
        <v>0</v>
      </c>
      <c r="FT438" s="184"/>
      <c r="FU438" s="184">
        <f ca="1">SUM(OFFSET(FH438,,1):FT438)</f>
        <v>0</v>
      </c>
      <c r="FV438" s="185"/>
      <c r="FW438" s="184">
        <v>0</v>
      </c>
      <c r="FX438" s="184">
        <v>0</v>
      </c>
      <c r="FY438" s="184">
        <v>0</v>
      </c>
      <c r="FZ438" s="184">
        <v>0</v>
      </c>
      <c r="GA438" s="184">
        <v>0</v>
      </c>
      <c r="GB438" s="184">
        <v>0</v>
      </c>
      <c r="GC438" s="184">
        <v>0</v>
      </c>
      <c r="GD438" s="184">
        <v>0</v>
      </c>
      <c r="GE438" s="184">
        <v>0</v>
      </c>
      <c r="GF438" s="184">
        <v>0</v>
      </c>
      <c r="GG438" s="184">
        <v>0</v>
      </c>
      <c r="GH438" s="184">
        <v>0</v>
      </c>
      <c r="GI438" s="184"/>
      <c r="GJ438" s="184">
        <f ca="1">SUM(OFFSET(FW438,,1):GI438)</f>
        <v>0</v>
      </c>
      <c r="GK438" s="185"/>
      <c r="GL438" s="184">
        <v>0</v>
      </c>
      <c r="GM438" s="184">
        <v>0</v>
      </c>
      <c r="GN438" s="184">
        <v>0</v>
      </c>
      <c r="GO438" s="184">
        <v>0</v>
      </c>
      <c r="GP438" s="184">
        <v>0</v>
      </c>
      <c r="GQ438" s="184">
        <v>0</v>
      </c>
      <c r="GR438" s="184">
        <v>0</v>
      </c>
      <c r="GS438" s="184">
        <v>0</v>
      </c>
      <c r="GT438" s="184">
        <v>0</v>
      </c>
      <c r="GU438" s="184">
        <v>0</v>
      </c>
      <c r="GV438" s="184">
        <v>0</v>
      </c>
      <c r="GW438" s="184">
        <v>0</v>
      </c>
      <c r="GX438" s="184"/>
      <c r="GY438" s="184">
        <f ca="1">SUM(OFFSET(GL438,,1):GX438)</f>
        <v>0</v>
      </c>
    </row>
    <row r="439" spans="1:207" s="137" customFormat="1" ht="12" customHeight="1">
      <c r="A439" s="172" t="str">
        <f t="shared" ca="1" si="558"/>
        <v>#showrow</v>
      </c>
      <c r="B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61">
        <f t="shared" si="559"/>
        <v>4200</v>
      </c>
      <c r="V439" s="186">
        <v>4200</v>
      </c>
      <c r="W439" s="133"/>
      <c r="Y439" s="133"/>
      <c r="Z439" s="133"/>
      <c r="AA439" s="183">
        <f t="shared" si="560"/>
        <v>4200</v>
      </c>
      <c r="AB439" s="183" t="s">
        <v>488</v>
      </c>
      <c r="AC439" s="184"/>
      <c r="AD439" s="184">
        <v>10000</v>
      </c>
      <c r="AE439" s="184">
        <v>0</v>
      </c>
      <c r="AF439" s="184">
        <v>3500</v>
      </c>
      <c r="AG439" s="184">
        <v>0</v>
      </c>
      <c r="AH439" s="184">
        <v>5500</v>
      </c>
      <c r="AI439" s="184">
        <v>1030</v>
      </c>
      <c r="AJ439" s="184">
        <v>1000</v>
      </c>
      <c r="AK439" s="184">
        <v>1000</v>
      </c>
      <c r="AL439" s="184">
        <v>10500</v>
      </c>
      <c r="AM439" s="184">
        <v>5000</v>
      </c>
      <c r="AN439" s="184">
        <v>0</v>
      </c>
      <c r="AO439" s="184"/>
      <c r="AP439" s="184">
        <f ca="1">SUM(OFFSET(AC439,,1):AO439)</f>
        <v>37530</v>
      </c>
      <c r="AQ439" s="185"/>
      <c r="AR439" s="184">
        <v>0</v>
      </c>
      <c r="AS439" s="184">
        <v>10000</v>
      </c>
      <c r="AT439" s="184">
        <v>0</v>
      </c>
      <c r="AU439" s="184">
        <v>3500</v>
      </c>
      <c r="AV439" s="184">
        <v>0</v>
      </c>
      <c r="AW439" s="184">
        <v>5500</v>
      </c>
      <c r="AX439" s="184">
        <v>1030</v>
      </c>
      <c r="AY439" s="184">
        <v>1000</v>
      </c>
      <c r="AZ439" s="184">
        <v>1000</v>
      </c>
      <c r="BA439" s="184">
        <v>10500</v>
      </c>
      <c r="BB439" s="184">
        <v>5000</v>
      </c>
      <c r="BC439" s="184">
        <v>0</v>
      </c>
      <c r="BD439" s="184"/>
      <c r="BE439" s="184">
        <f ca="1">SUM(OFFSET(AR439,,1):BD439)</f>
        <v>37530</v>
      </c>
      <c r="BF439" s="185"/>
      <c r="BG439" s="184">
        <f t="shared" ca="1" si="561"/>
        <v>0</v>
      </c>
      <c r="BH439" s="184">
        <f t="shared" ca="1" si="561"/>
        <v>0</v>
      </c>
      <c r="BI439" s="184">
        <f t="shared" ca="1" si="561"/>
        <v>0</v>
      </c>
      <c r="BJ439" s="184">
        <f t="shared" ca="1" si="561"/>
        <v>0</v>
      </c>
      <c r="BK439" s="184">
        <f t="shared" ca="1" si="561"/>
        <v>0</v>
      </c>
      <c r="BL439" s="184">
        <f t="shared" ca="1" si="561"/>
        <v>0</v>
      </c>
      <c r="BM439" s="184">
        <f t="shared" ca="1" si="561"/>
        <v>0</v>
      </c>
      <c r="BN439" s="184">
        <f t="shared" ca="1" si="561"/>
        <v>0</v>
      </c>
      <c r="BO439" s="184">
        <f t="shared" ca="1" si="561"/>
        <v>0</v>
      </c>
      <c r="BP439" s="184">
        <f t="shared" ca="1" si="561"/>
        <v>0</v>
      </c>
      <c r="BQ439" s="184">
        <f t="shared" ca="1" si="561"/>
        <v>0</v>
      </c>
      <c r="BR439" s="184">
        <f t="shared" ca="1" si="561"/>
        <v>0</v>
      </c>
      <c r="BS439" s="184"/>
      <c r="BT439" s="184">
        <f ca="1">SUM(OFFSET(BG439,,1):BS439)</f>
        <v>0</v>
      </c>
      <c r="BU439" s="185"/>
      <c r="BV439" s="184">
        <v>0</v>
      </c>
      <c r="BW439" s="184">
        <v>15000</v>
      </c>
      <c r="BX439" s="184">
        <v>5000</v>
      </c>
      <c r="BY439" s="184">
        <v>4000</v>
      </c>
      <c r="BZ439" s="184">
        <v>0</v>
      </c>
      <c r="CA439" s="184">
        <v>5000</v>
      </c>
      <c r="CB439" s="184">
        <v>1061</v>
      </c>
      <c r="CC439" s="184">
        <v>1030</v>
      </c>
      <c r="CD439" s="184">
        <v>1030</v>
      </c>
      <c r="CE439" s="184">
        <v>5311</v>
      </c>
      <c r="CF439" s="511">
        <v>5150</v>
      </c>
      <c r="CG439" s="184">
        <v>0</v>
      </c>
      <c r="CH439" s="184"/>
      <c r="CI439" s="184">
        <f ca="1">SUM(OFFSET(BV439,,1):CH439)</f>
        <v>42582</v>
      </c>
      <c r="CJ439" s="185"/>
      <c r="CK439" s="184">
        <v>0</v>
      </c>
      <c r="CL439" s="184">
        <v>15450</v>
      </c>
      <c r="CM439" s="184">
        <v>5316.1290322580599</v>
      </c>
      <c r="CN439" s="184">
        <v>4120</v>
      </c>
      <c r="CO439" s="184">
        <v>0</v>
      </c>
      <c r="CP439" s="184">
        <v>5150</v>
      </c>
      <c r="CQ439" s="184">
        <v>1092.83</v>
      </c>
      <c r="CR439" s="184">
        <v>1060.9000000000001</v>
      </c>
      <c r="CS439" s="184">
        <v>1060.9000000000001</v>
      </c>
      <c r="CT439" s="184">
        <v>5470.33</v>
      </c>
      <c r="CU439" s="184">
        <v>5304.5</v>
      </c>
      <c r="CV439" s="184">
        <v>0</v>
      </c>
      <c r="CW439" s="184"/>
      <c r="CX439" s="184">
        <f ca="1">SUM(OFFSET(CK439,,1):CW439)</f>
        <v>44025.589032258067</v>
      </c>
      <c r="CY439" s="185"/>
      <c r="CZ439" s="184">
        <v>0</v>
      </c>
      <c r="DA439" s="184">
        <v>15913.5</v>
      </c>
      <c r="DB439" s="184">
        <v>5475.6129032258104</v>
      </c>
      <c r="DC439" s="184">
        <v>4243.6000000000004</v>
      </c>
      <c r="DD439" s="184">
        <v>0</v>
      </c>
      <c r="DE439" s="184">
        <v>5304.5</v>
      </c>
      <c r="DF439" s="184">
        <v>1125.6149</v>
      </c>
      <c r="DG439" s="184">
        <v>1092.7270000000001</v>
      </c>
      <c r="DH439" s="184">
        <v>1092.7270000000001</v>
      </c>
      <c r="DI439" s="184">
        <v>5634.4399000000003</v>
      </c>
      <c r="DJ439" s="184">
        <v>5463.6350000000002</v>
      </c>
      <c r="DK439" s="184">
        <v>0</v>
      </c>
      <c r="DL439" s="184"/>
      <c r="DM439" s="184">
        <f ca="1">SUM(OFFSET(CZ439,,1):DL439)</f>
        <v>45346.356703225807</v>
      </c>
      <c r="DN439" s="185"/>
      <c r="DO439" s="184">
        <v>0</v>
      </c>
      <c r="DP439" s="184">
        <v>16390.904999999999</v>
      </c>
      <c r="DQ439" s="184">
        <v>5639.8812903225798</v>
      </c>
      <c r="DR439" s="184">
        <v>4370.9080000000004</v>
      </c>
      <c r="DS439" s="184">
        <v>0</v>
      </c>
      <c r="DT439" s="184">
        <v>5463.6350000000002</v>
      </c>
      <c r="DU439" s="184">
        <v>1159.383347</v>
      </c>
      <c r="DV439" s="184">
        <v>1125.50881</v>
      </c>
      <c r="DW439" s="184">
        <v>1125.50881</v>
      </c>
      <c r="DX439" s="184">
        <v>5803.4730970000001</v>
      </c>
      <c r="DY439" s="184">
        <v>5627.5440500000004</v>
      </c>
      <c r="DZ439" s="184">
        <v>0</v>
      </c>
      <c r="EA439" s="184"/>
      <c r="EB439" s="184">
        <f ca="1">SUM(OFFSET(DO439,,1):EA439)</f>
        <v>46706.747404322581</v>
      </c>
      <c r="EC439" s="185"/>
      <c r="ED439" s="184">
        <v>0</v>
      </c>
      <c r="EE439" s="184">
        <v>16882.632150000001</v>
      </c>
      <c r="EF439" s="184">
        <v>5809.0777290322603</v>
      </c>
      <c r="EG439" s="184">
        <v>4502.0352400000002</v>
      </c>
      <c r="EH439" s="184">
        <v>0</v>
      </c>
      <c r="EI439" s="184">
        <v>5627.5440500000004</v>
      </c>
      <c r="EJ439" s="184">
        <v>1194.16484741</v>
      </c>
      <c r="EK439" s="184">
        <v>1159.2740742999999</v>
      </c>
      <c r="EL439" s="184">
        <v>1159.2740742999999</v>
      </c>
      <c r="EM439" s="184">
        <v>5977.5772899100002</v>
      </c>
      <c r="EN439" s="184">
        <v>5796.3703715000001</v>
      </c>
      <c r="EO439" s="184">
        <v>0</v>
      </c>
      <c r="EP439" s="184"/>
      <c r="EQ439" s="184">
        <f ca="1">SUM(OFFSET(ED439,,1):EP439)</f>
        <v>48107.94982645227</v>
      </c>
      <c r="ER439" s="185"/>
      <c r="ES439" s="184">
        <v>0</v>
      </c>
      <c r="ET439" s="184">
        <v>17389.1111145</v>
      </c>
      <c r="EU439" s="184">
        <v>5983.3500609032299</v>
      </c>
      <c r="EV439" s="184">
        <v>4637.0962971999998</v>
      </c>
      <c r="EW439" s="184">
        <v>0</v>
      </c>
      <c r="EX439" s="184">
        <v>5796.3703715000001</v>
      </c>
      <c r="EY439" s="184">
        <v>1229.9897928323001</v>
      </c>
      <c r="EZ439" s="184">
        <v>1194.0522965289999</v>
      </c>
      <c r="FA439" s="184">
        <v>1194.0522965289999</v>
      </c>
      <c r="FB439" s="184">
        <v>6156.9046086073004</v>
      </c>
      <c r="FC439" s="184">
        <v>5970.2614826449999</v>
      </c>
      <c r="FD439" s="184">
        <v>0</v>
      </c>
      <c r="FE439" s="184"/>
      <c r="FF439" s="184">
        <f ca="1">SUM(OFFSET(ES439,,1):FE439)</f>
        <v>49551.188321245827</v>
      </c>
      <c r="FG439" s="185"/>
      <c r="FH439" s="184">
        <v>0</v>
      </c>
      <c r="FI439" s="184">
        <v>17910.784447934999</v>
      </c>
      <c r="FJ439" s="184">
        <v>6162.8505627303202</v>
      </c>
      <c r="FK439" s="184">
        <v>4776.2091861159997</v>
      </c>
      <c r="FL439" s="184">
        <v>0</v>
      </c>
      <c r="FM439" s="184">
        <v>5970.2614826449999</v>
      </c>
      <c r="FN439" s="184">
        <v>1266.88948661727</v>
      </c>
      <c r="FO439" s="184">
        <v>1229.87386542487</v>
      </c>
      <c r="FP439" s="184">
        <v>1229.87386542487</v>
      </c>
      <c r="FQ439" s="184">
        <v>6341.6117468655202</v>
      </c>
      <c r="FR439" s="184">
        <v>6149.3693271243501</v>
      </c>
      <c r="FS439" s="184">
        <v>0</v>
      </c>
      <c r="FT439" s="184"/>
      <c r="FU439" s="184">
        <f ca="1">SUM(OFFSET(FH439,,1):FT439)</f>
        <v>51037.723970883206</v>
      </c>
      <c r="FV439" s="185"/>
      <c r="FW439" s="184">
        <v>0</v>
      </c>
      <c r="FX439" s="184">
        <v>18448.107981373101</v>
      </c>
      <c r="FY439" s="184">
        <v>6347.7360796122302</v>
      </c>
      <c r="FZ439" s="184">
        <v>4919.4954616994801</v>
      </c>
      <c r="GA439" s="184">
        <v>0</v>
      </c>
      <c r="GB439" s="184">
        <v>6149.3693271243501</v>
      </c>
      <c r="GC439" s="184">
        <v>1304.89617121579</v>
      </c>
      <c r="GD439" s="184">
        <v>1266.7700813876199</v>
      </c>
      <c r="GE439" s="184">
        <v>1266.7700813876199</v>
      </c>
      <c r="GF439" s="184">
        <v>6531.8600992714801</v>
      </c>
      <c r="GG439" s="184">
        <v>6333.8504069380797</v>
      </c>
      <c r="GH439" s="184">
        <v>0</v>
      </c>
      <c r="GI439" s="184"/>
      <c r="GJ439" s="184">
        <f ca="1">SUM(OFFSET(FW439,,1):GI439)</f>
        <v>52568.855690009754</v>
      </c>
      <c r="GK439" s="185"/>
      <c r="GL439" s="184">
        <v>0</v>
      </c>
      <c r="GM439" s="184">
        <v>19001.551220814199</v>
      </c>
      <c r="GN439" s="184">
        <v>6538.1681620006002</v>
      </c>
      <c r="GO439" s="184">
        <v>5067.0803255504698</v>
      </c>
      <c r="GP439" s="184">
        <v>0</v>
      </c>
      <c r="GQ439" s="184">
        <v>6333.8504069380797</v>
      </c>
      <c r="GR439" s="184">
        <v>1344.04305635226</v>
      </c>
      <c r="GS439" s="184">
        <v>1304.77318382924</v>
      </c>
      <c r="GT439" s="184">
        <v>1304.77318382924</v>
      </c>
      <c r="GU439" s="184">
        <v>6727.8159022496302</v>
      </c>
      <c r="GV439" s="184">
        <v>6523.8659191462202</v>
      </c>
      <c r="GW439" s="184">
        <v>0</v>
      </c>
      <c r="GX439" s="184"/>
      <c r="GY439" s="184">
        <f ca="1">SUM(OFFSET(GL439,,1):GX439)</f>
        <v>54145.921360709937</v>
      </c>
    </row>
    <row r="440" spans="1:207" s="137" customFormat="1" ht="12" hidden="1" customHeight="1">
      <c r="A440" s="172" t="str">
        <f t="shared" ca="1" si="558"/>
        <v>#hiderow</v>
      </c>
      <c r="B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61">
        <f t="shared" si="559"/>
        <v>4201</v>
      </c>
      <c r="V440" s="186">
        <v>4201</v>
      </c>
      <c r="W440" s="133"/>
      <c r="Y440" s="133"/>
      <c r="Z440" s="133"/>
      <c r="AA440" s="183">
        <f t="shared" si="560"/>
        <v>4201</v>
      </c>
      <c r="AB440" s="183" t="s">
        <v>489</v>
      </c>
      <c r="AC440" s="184"/>
      <c r="AD440" s="184">
        <v>0</v>
      </c>
      <c r="AE440" s="184">
        <v>0</v>
      </c>
      <c r="AF440" s="184">
        <v>0</v>
      </c>
      <c r="AG440" s="184">
        <v>0</v>
      </c>
      <c r="AH440" s="184">
        <v>0</v>
      </c>
      <c r="AI440" s="184">
        <v>0</v>
      </c>
      <c r="AJ440" s="184">
        <v>0</v>
      </c>
      <c r="AK440" s="184">
        <v>0</v>
      </c>
      <c r="AL440" s="184">
        <v>0</v>
      </c>
      <c r="AM440" s="184">
        <v>0</v>
      </c>
      <c r="AN440" s="184">
        <v>0</v>
      </c>
      <c r="AO440" s="184"/>
      <c r="AP440" s="184">
        <f ca="1">SUM(OFFSET(AC440,,1):AO440)</f>
        <v>0</v>
      </c>
      <c r="AQ440" s="185"/>
      <c r="AR440" s="184">
        <v>0</v>
      </c>
      <c r="AS440" s="184">
        <v>0</v>
      </c>
      <c r="AT440" s="184">
        <v>0</v>
      </c>
      <c r="AU440" s="184">
        <v>0</v>
      </c>
      <c r="AV440" s="184">
        <v>0</v>
      </c>
      <c r="AW440" s="184">
        <v>0</v>
      </c>
      <c r="AX440" s="184">
        <v>0</v>
      </c>
      <c r="AY440" s="184">
        <v>0</v>
      </c>
      <c r="AZ440" s="184">
        <v>0</v>
      </c>
      <c r="BA440" s="184">
        <v>0</v>
      </c>
      <c r="BB440" s="184">
        <v>0</v>
      </c>
      <c r="BC440" s="184">
        <v>0</v>
      </c>
      <c r="BD440" s="184"/>
      <c r="BE440" s="184">
        <f ca="1">SUM(OFFSET(AR440,,1):BD440)</f>
        <v>0</v>
      </c>
      <c r="BF440" s="185"/>
      <c r="BG440" s="184">
        <f t="shared" ca="1" si="561"/>
        <v>0</v>
      </c>
      <c r="BH440" s="184">
        <f t="shared" ca="1" si="561"/>
        <v>0</v>
      </c>
      <c r="BI440" s="184">
        <f t="shared" ca="1" si="561"/>
        <v>0</v>
      </c>
      <c r="BJ440" s="184">
        <f t="shared" ca="1" si="561"/>
        <v>0</v>
      </c>
      <c r="BK440" s="184">
        <f t="shared" ca="1" si="561"/>
        <v>0</v>
      </c>
      <c r="BL440" s="184">
        <f t="shared" ca="1" si="561"/>
        <v>0</v>
      </c>
      <c r="BM440" s="184">
        <f t="shared" ca="1" si="561"/>
        <v>0</v>
      </c>
      <c r="BN440" s="184">
        <f t="shared" ca="1" si="561"/>
        <v>0</v>
      </c>
      <c r="BO440" s="184">
        <f t="shared" ca="1" si="561"/>
        <v>0</v>
      </c>
      <c r="BP440" s="184">
        <f t="shared" ca="1" si="561"/>
        <v>0</v>
      </c>
      <c r="BQ440" s="184">
        <f t="shared" ca="1" si="561"/>
        <v>0</v>
      </c>
      <c r="BR440" s="184">
        <f t="shared" ca="1" si="561"/>
        <v>0</v>
      </c>
      <c r="BS440" s="184"/>
      <c r="BT440" s="184">
        <f ca="1">SUM(OFFSET(BG440,,1):BS440)</f>
        <v>0</v>
      </c>
      <c r="BU440" s="185"/>
      <c r="BV440" s="184">
        <v>0</v>
      </c>
      <c r="BW440" s="184">
        <v>0</v>
      </c>
      <c r="BX440" s="184">
        <v>0</v>
      </c>
      <c r="BY440" s="184">
        <v>0</v>
      </c>
      <c r="BZ440" s="184">
        <v>0</v>
      </c>
      <c r="CA440" s="184">
        <v>0</v>
      </c>
      <c r="CB440" s="184">
        <v>0</v>
      </c>
      <c r="CC440" s="184">
        <v>0</v>
      </c>
      <c r="CD440" s="184">
        <v>0</v>
      </c>
      <c r="CE440" s="184">
        <v>0</v>
      </c>
      <c r="CF440" s="511">
        <v>0</v>
      </c>
      <c r="CG440" s="184">
        <v>0</v>
      </c>
      <c r="CH440" s="184"/>
      <c r="CI440" s="184">
        <f ca="1">SUM(OFFSET(BV440,,1):CH440)</f>
        <v>0</v>
      </c>
      <c r="CJ440" s="185"/>
      <c r="CK440" s="184">
        <v>0</v>
      </c>
      <c r="CL440" s="184">
        <v>0</v>
      </c>
      <c r="CM440" s="184">
        <v>0</v>
      </c>
      <c r="CN440" s="184">
        <v>0</v>
      </c>
      <c r="CO440" s="184">
        <v>0</v>
      </c>
      <c r="CP440" s="184">
        <v>0</v>
      </c>
      <c r="CQ440" s="184">
        <v>0</v>
      </c>
      <c r="CR440" s="184">
        <v>0</v>
      </c>
      <c r="CS440" s="184">
        <v>0</v>
      </c>
      <c r="CT440" s="184">
        <v>0</v>
      </c>
      <c r="CU440" s="184">
        <v>0</v>
      </c>
      <c r="CV440" s="184">
        <v>0</v>
      </c>
      <c r="CW440" s="184"/>
      <c r="CX440" s="184">
        <f ca="1">SUM(OFFSET(CK440,,1):CW440)</f>
        <v>0</v>
      </c>
      <c r="CY440" s="185"/>
      <c r="CZ440" s="184">
        <v>0</v>
      </c>
      <c r="DA440" s="184">
        <v>0</v>
      </c>
      <c r="DB440" s="184">
        <v>0</v>
      </c>
      <c r="DC440" s="184">
        <v>0</v>
      </c>
      <c r="DD440" s="184">
        <v>0</v>
      </c>
      <c r="DE440" s="184">
        <v>0</v>
      </c>
      <c r="DF440" s="184">
        <v>0</v>
      </c>
      <c r="DG440" s="184">
        <v>0</v>
      </c>
      <c r="DH440" s="184">
        <v>0</v>
      </c>
      <c r="DI440" s="184">
        <v>0</v>
      </c>
      <c r="DJ440" s="184">
        <v>0</v>
      </c>
      <c r="DK440" s="184">
        <v>0</v>
      </c>
      <c r="DL440" s="184"/>
      <c r="DM440" s="184">
        <f ca="1">SUM(OFFSET(CZ440,,1):DL440)</f>
        <v>0</v>
      </c>
      <c r="DN440" s="185"/>
      <c r="DO440" s="184">
        <v>0</v>
      </c>
      <c r="DP440" s="184">
        <v>0</v>
      </c>
      <c r="DQ440" s="184">
        <v>0</v>
      </c>
      <c r="DR440" s="184">
        <v>0</v>
      </c>
      <c r="DS440" s="184">
        <v>0</v>
      </c>
      <c r="DT440" s="184">
        <v>0</v>
      </c>
      <c r="DU440" s="184">
        <v>0</v>
      </c>
      <c r="DV440" s="184">
        <v>0</v>
      </c>
      <c r="DW440" s="184">
        <v>0</v>
      </c>
      <c r="DX440" s="184">
        <v>0</v>
      </c>
      <c r="DY440" s="184">
        <v>0</v>
      </c>
      <c r="DZ440" s="184">
        <v>0</v>
      </c>
      <c r="EA440" s="184"/>
      <c r="EB440" s="184">
        <f ca="1">SUM(OFFSET(DO440,,1):EA440)</f>
        <v>0</v>
      </c>
      <c r="EC440" s="185"/>
      <c r="ED440" s="184">
        <v>0</v>
      </c>
      <c r="EE440" s="184">
        <v>0</v>
      </c>
      <c r="EF440" s="184">
        <v>0</v>
      </c>
      <c r="EG440" s="184">
        <v>0</v>
      </c>
      <c r="EH440" s="184">
        <v>0</v>
      </c>
      <c r="EI440" s="184">
        <v>0</v>
      </c>
      <c r="EJ440" s="184">
        <v>0</v>
      </c>
      <c r="EK440" s="184">
        <v>0</v>
      </c>
      <c r="EL440" s="184">
        <v>0</v>
      </c>
      <c r="EM440" s="184">
        <v>0</v>
      </c>
      <c r="EN440" s="184">
        <v>0</v>
      </c>
      <c r="EO440" s="184">
        <v>0</v>
      </c>
      <c r="EP440" s="184"/>
      <c r="EQ440" s="184">
        <f ca="1">SUM(OFFSET(ED440,,1):EP440)</f>
        <v>0</v>
      </c>
      <c r="ER440" s="185"/>
      <c r="ES440" s="184">
        <v>0</v>
      </c>
      <c r="ET440" s="184">
        <v>0</v>
      </c>
      <c r="EU440" s="184">
        <v>0</v>
      </c>
      <c r="EV440" s="184">
        <v>0</v>
      </c>
      <c r="EW440" s="184">
        <v>0</v>
      </c>
      <c r="EX440" s="184">
        <v>0</v>
      </c>
      <c r="EY440" s="184">
        <v>0</v>
      </c>
      <c r="EZ440" s="184">
        <v>0</v>
      </c>
      <c r="FA440" s="184">
        <v>0</v>
      </c>
      <c r="FB440" s="184">
        <v>0</v>
      </c>
      <c r="FC440" s="184">
        <v>0</v>
      </c>
      <c r="FD440" s="184">
        <v>0</v>
      </c>
      <c r="FE440" s="184"/>
      <c r="FF440" s="184">
        <f ca="1">SUM(OFFSET(ES440,,1):FE440)</f>
        <v>0</v>
      </c>
      <c r="FG440" s="185"/>
      <c r="FH440" s="184">
        <v>0</v>
      </c>
      <c r="FI440" s="184">
        <v>0</v>
      </c>
      <c r="FJ440" s="184">
        <v>0</v>
      </c>
      <c r="FK440" s="184">
        <v>0</v>
      </c>
      <c r="FL440" s="184">
        <v>0</v>
      </c>
      <c r="FM440" s="184">
        <v>0</v>
      </c>
      <c r="FN440" s="184">
        <v>0</v>
      </c>
      <c r="FO440" s="184">
        <v>0</v>
      </c>
      <c r="FP440" s="184">
        <v>0</v>
      </c>
      <c r="FQ440" s="184">
        <v>0</v>
      </c>
      <c r="FR440" s="184">
        <v>0</v>
      </c>
      <c r="FS440" s="184">
        <v>0</v>
      </c>
      <c r="FT440" s="184"/>
      <c r="FU440" s="184">
        <f ca="1">SUM(OFFSET(FH440,,1):FT440)</f>
        <v>0</v>
      </c>
      <c r="FV440" s="185"/>
      <c r="FW440" s="184">
        <v>0</v>
      </c>
      <c r="FX440" s="184">
        <v>0</v>
      </c>
      <c r="FY440" s="184">
        <v>0</v>
      </c>
      <c r="FZ440" s="184">
        <v>0</v>
      </c>
      <c r="GA440" s="184">
        <v>0</v>
      </c>
      <c r="GB440" s="184">
        <v>0</v>
      </c>
      <c r="GC440" s="184">
        <v>0</v>
      </c>
      <c r="GD440" s="184">
        <v>0</v>
      </c>
      <c r="GE440" s="184">
        <v>0</v>
      </c>
      <c r="GF440" s="184">
        <v>0</v>
      </c>
      <c r="GG440" s="184">
        <v>0</v>
      </c>
      <c r="GH440" s="184">
        <v>0</v>
      </c>
      <c r="GI440" s="184"/>
      <c r="GJ440" s="184">
        <f ca="1">SUM(OFFSET(FW440,,1):GI440)</f>
        <v>0</v>
      </c>
      <c r="GK440" s="185"/>
      <c r="GL440" s="184">
        <v>0</v>
      </c>
      <c r="GM440" s="184">
        <v>0</v>
      </c>
      <c r="GN440" s="184">
        <v>0</v>
      </c>
      <c r="GO440" s="184">
        <v>0</v>
      </c>
      <c r="GP440" s="184">
        <v>0</v>
      </c>
      <c r="GQ440" s="184">
        <v>0</v>
      </c>
      <c r="GR440" s="184">
        <v>0</v>
      </c>
      <c r="GS440" s="184">
        <v>0</v>
      </c>
      <c r="GT440" s="184">
        <v>0</v>
      </c>
      <c r="GU440" s="184">
        <v>0</v>
      </c>
      <c r="GV440" s="184">
        <v>0</v>
      </c>
      <c r="GW440" s="184">
        <v>0</v>
      </c>
      <c r="GX440" s="184"/>
      <c r="GY440" s="184">
        <f ca="1">SUM(OFFSET(GL440,,1):GX440)</f>
        <v>0</v>
      </c>
    </row>
    <row r="441" spans="1:207" s="137" customFormat="1" ht="12" hidden="1" customHeight="1">
      <c r="A441" s="172" t="str">
        <f t="shared" ca="1" si="558"/>
        <v>#hiderow</v>
      </c>
      <c r="B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61">
        <f t="shared" si="559"/>
        <v>4202</v>
      </c>
      <c r="V441" s="186">
        <v>4202</v>
      </c>
      <c r="W441" s="133"/>
      <c r="Y441" s="133"/>
      <c r="Z441" s="133"/>
      <c r="AA441" s="183">
        <f t="shared" si="560"/>
        <v>4202</v>
      </c>
      <c r="AB441" s="183" t="s">
        <v>490</v>
      </c>
      <c r="AC441" s="184"/>
      <c r="AD441" s="184">
        <v>0</v>
      </c>
      <c r="AE441" s="184">
        <v>0</v>
      </c>
      <c r="AF441" s="184">
        <v>0</v>
      </c>
      <c r="AG441" s="184">
        <v>0</v>
      </c>
      <c r="AH441" s="184">
        <v>0</v>
      </c>
      <c r="AI441" s="184">
        <v>0</v>
      </c>
      <c r="AJ441" s="184">
        <v>0</v>
      </c>
      <c r="AK441" s="184">
        <v>0</v>
      </c>
      <c r="AL441" s="184">
        <v>0</v>
      </c>
      <c r="AM441" s="184">
        <v>0</v>
      </c>
      <c r="AN441" s="184">
        <v>0</v>
      </c>
      <c r="AO441" s="184"/>
      <c r="AP441" s="184">
        <f ca="1">SUM(OFFSET(AC441,,1):AO441)</f>
        <v>0</v>
      </c>
      <c r="AQ441" s="185"/>
      <c r="AR441" s="184">
        <v>0</v>
      </c>
      <c r="AS441" s="184">
        <v>0</v>
      </c>
      <c r="AT441" s="184">
        <v>0</v>
      </c>
      <c r="AU441" s="184">
        <v>0</v>
      </c>
      <c r="AV441" s="184">
        <v>0</v>
      </c>
      <c r="AW441" s="184">
        <v>0</v>
      </c>
      <c r="AX441" s="184">
        <v>0</v>
      </c>
      <c r="AY441" s="184">
        <v>0</v>
      </c>
      <c r="AZ441" s="184">
        <v>0</v>
      </c>
      <c r="BA441" s="184">
        <v>0</v>
      </c>
      <c r="BB441" s="184">
        <v>0</v>
      </c>
      <c r="BC441" s="184">
        <v>0</v>
      </c>
      <c r="BD441" s="184"/>
      <c r="BE441" s="184">
        <f ca="1">SUM(OFFSET(AR441,,1):BD441)</f>
        <v>0</v>
      </c>
      <c r="BF441" s="185"/>
      <c r="BG441" s="184">
        <f t="shared" ca="1" si="561"/>
        <v>0</v>
      </c>
      <c r="BH441" s="184">
        <f t="shared" ca="1" si="561"/>
        <v>0</v>
      </c>
      <c r="BI441" s="184">
        <f t="shared" ca="1" si="561"/>
        <v>0</v>
      </c>
      <c r="BJ441" s="184">
        <f t="shared" ca="1" si="561"/>
        <v>0</v>
      </c>
      <c r="BK441" s="184">
        <f t="shared" ca="1" si="561"/>
        <v>0</v>
      </c>
      <c r="BL441" s="184">
        <f t="shared" ca="1" si="561"/>
        <v>0</v>
      </c>
      <c r="BM441" s="184">
        <f t="shared" ca="1" si="561"/>
        <v>0</v>
      </c>
      <c r="BN441" s="184">
        <f t="shared" ca="1" si="561"/>
        <v>0</v>
      </c>
      <c r="BO441" s="184">
        <f t="shared" ca="1" si="561"/>
        <v>0</v>
      </c>
      <c r="BP441" s="184">
        <f t="shared" ca="1" si="561"/>
        <v>0</v>
      </c>
      <c r="BQ441" s="184">
        <f t="shared" ca="1" si="561"/>
        <v>0</v>
      </c>
      <c r="BR441" s="184">
        <f t="shared" ca="1" si="561"/>
        <v>0</v>
      </c>
      <c r="BS441" s="184"/>
      <c r="BT441" s="184">
        <f ca="1">SUM(OFFSET(BG441,,1):BS441)</f>
        <v>0</v>
      </c>
      <c r="BU441" s="185"/>
      <c r="BV441" s="184">
        <v>0</v>
      </c>
      <c r="BW441" s="184">
        <v>0</v>
      </c>
      <c r="BX441" s="184">
        <v>0</v>
      </c>
      <c r="BY441" s="184">
        <v>0</v>
      </c>
      <c r="BZ441" s="184">
        <v>0</v>
      </c>
      <c r="CA441" s="184">
        <v>0</v>
      </c>
      <c r="CB441" s="184">
        <v>0</v>
      </c>
      <c r="CC441" s="184">
        <v>0</v>
      </c>
      <c r="CD441" s="184">
        <v>0</v>
      </c>
      <c r="CE441" s="184">
        <v>0</v>
      </c>
      <c r="CF441" s="511">
        <v>0</v>
      </c>
      <c r="CG441" s="184">
        <v>0</v>
      </c>
      <c r="CH441" s="184"/>
      <c r="CI441" s="184">
        <f ca="1">SUM(OFFSET(BV441,,1):CH441)</f>
        <v>0</v>
      </c>
      <c r="CJ441" s="185"/>
      <c r="CK441" s="184">
        <v>0</v>
      </c>
      <c r="CL441" s="184">
        <v>0</v>
      </c>
      <c r="CM441" s="184">
        <v>0</v>
      </c>
      <c r="CN441" s="184">
        <v>0</v>
      </c>
      <c r="CO441" s="184">
        <v>0</v>
      </c>
      <c r="CP441" s="184">
        <v>0</v>
      </c>
      <c r="CQ441" s="184">
        <v>0</v>
      </c>
      <c r="CR441" s="184">
        <v>0</v>
      </c>
      <c r="CS441" s="184">
        <v>0</v>
      </c>
      <c r="CT441" s="184">
        <v>0</v>
      </c>
      <c r="CU441" s="184">
        <v>0</v>
      </c>
      <c r="CV441" s="184">
        <v>0</v>
      </c>
      <c r="CW441" s="184"/>
      <c r="CX441" s="184">
        <f ca="1">SUM(OFFSET(CK441,,1):CW441)</f>
        <v>0</v>
      </c>
      <c r="CY441" s="185"/>
      <c r="CZ441" s="184">
        <v>0</v>
      </c>
      <c r="DA441" s="184">
        <v>0</v>
      </c>
      <c r="DB441" s="184">
        <v>0</v>
      </c>
      <c r="DC441" s="184">
        <v>0</v>
      </c>
      <c r="DD441" s="184">
        <v>0</v>
      </c>
      <c r="DE441" s="184">
        <v>0</v>
      </c>
      <c r="DF441" s="184">
        <v>0</v>
      </c>
      <c r="DG441" s="184">
        <v>0</v>
      </c>
      <c r="DH441" s="184">
        <v>0</v>
      </c>
      <c r="DI441" s="184">
        <v>0</v>
      </c>
      <c r="DJ441" s="184">
        <v>0</v>
      </c>
      <c r="DK441" s="184">
        <v>0</v>
      </c>
      <c r="DL441" s="184"/>
      <c r="DM441" s="184">
        <f ca="1">SUM(OFFSET(CZ441,,1):DL441)</f>
        <v>0</v>
      </c>
      <c r="DN441" s="185"/>
      <c r="DO441" s="184">
        <v>0</v>
      </c>
      <c r="DP441" s="184">
        <v>0</v>
      </c>
      <c r="DQ441" s="184">
        <v>0</v>
      </c>
      <c r="DR441" s="184">
        <v>0</v>
      </c>
      <c r="DS441" s="184">
        <v>0</v>
      </c>
      <c r="DT441" s="184">
        <v>0</v>
      </c>
      <c r="DU441" s="184">
        <v>0</v>
      </c>
      <c r="DV441" s="184">
        <v>0</v>
      </c>
      <c r="DW441" s="184">
        <v>0</v>
      </c>
      <c r="DX441" s="184">
        <v>0</v>
      </c>
      <c r="DY441" s="184">
        <v>0</v>
      </c>
      <c r="DZ441" s="184">
        <v>0</v>
      </c>
      <c r="EA441" s="184"/>
      <c r="EB441" s="184">
        <f ca="1">SUM(OFFSET(DO441,,1):EA441)</f>
        <v>0</v>
      </c>
      <c r="EC441" s="185"/>
      <c r="ED441" s="184">
        <v>0</v>
      </c>
      <c r="EE441" s="184">
        <v>0</v>
      </c>
      <c r="EF441" s="184">
        <v>0</v>
      </c>
      <c r="EG441" s="184">
        <v>0</v>
      </c>
      <c r="EH441" s="184">
        <v>0</v>
      </c>
      <c r="EI441" s="184">
        <v>0</v>
      </c>
      <c r="EJ441" s="184">
        <v>0</v>
      </c>
      <c r="EK441" s="184">
        <v>0</v>
      </c>
      <c r="EL441" s="184">
        <v>0</v>
      </c>
      <c r="EM441" s="184">
        <v>0</v>
      </c>
      <c r="EN441" s="184">
        <v>0</v>
      </c>
      <c r="EO441" s="184">
        <v>0</v>
      </c>
      <c r="EP441" s="184"/>
      <c r="EQ441" s="184">
        <f ca="1">SUM(OFFSET(ED441,,1):EP441)</f>
        <v>0</v>
      </c>
      <c r="ER441" s="185"/>
      <c r="ES441" s="184">
        <v>0</v>
      </c>
      <c r="ET441" s="184">
        <v>0</v>
      </c>
      <c r="EU441" s="184">
        <v>0</v>
      </c>
      <c r="EV441" s="184">
        <v>0</v>
      </c>
      <c r="EW441" s="184">
        <v>0</v>
      </c>
      <c r="EX441" s="184">
        <v>0</v>
      </c>
      <c r="EY441" s="184">
        <v>0</v>
      </c>
      <c r="EZ441" s="184">
        <v>0</v>
      </c>
      <c r="FA441" s="184">
        <v>0</v>
      </c>
      <c r="FB441" s="184">
        <v>0</v>
      </c>
      <c r="FC441" s="184">
        <v>0</v>
      </c>
      <c r="FD441" s="184">
        <v>0</v>
      </c>
      <c r="FE441" s="184"/>
      <c r="FF441" s="184">
        <f ca="1">SUM(OFFSET(ES441,,1):FE441)</f>
        <v>0</v>
      </c>
      <c r="FG441" s="185"/>
      <c r="FH441" s="184">
        <v>0</v>
      </c>
      <c r="FI441" s="184">
        <v>0</v>
      </c>
      <c r="FJ441" s="184">
        <v>0</v>
      </c>
      <c r="FK441" s="184">
        <v>0</v>
      </c>
      <c r="FL441" s="184">
        <v>0</v>
      </c>
      <c r="FM441" s="184">
        <v>0</v>
      </c>
      <c r="FN441" s="184">
        <v>0</v>
      </c>
      <c r="FO441" s="184">
        <v>0</v>
      </c>
      <c r="FP441" s="184">
        <v>0</v>
      </c>
      <c r="FQ441" s="184">
        <v>0</v>
      </c>
      <c r="FR441" s="184">
        <v>0</v>
      </c>
      <c r="FS441" s="184">
        <v>0</v>
      </c>
      <c r="FT441" s="184"/>
      <c r="FU441" s="184">
        <f ca="1">SUM(OFFSET(FH441,,1):FT441)</f>
        <v>0</v>
      </c>
      <c r="FV441" s="185"/>
      <c r="FW441" s="184">
        <v>0</v>
      </c>
      <c r="FX441" s="184">
        <v>0</v>
      </c>
      <c r="FY441" s="184">
        <v>0</v>
      </c>
      <c r="FZ441" s="184">
        <v>0</v>
      </c>
      <c r="GA441" s="184">
        <v>0</v>
      </c>
      <c r="GB441" s="184">
        <v>0</v>
      </c>
      <c r="GC441" s="184">
        <v>0</v>
      </c>
      <c r="GD441" s="184">
        <v>0</v>
      </c>
      <c r="GE441" s="184">
        <v>0</v>
      </c>
      <c r="GF441" s="184">
        <v>0</v>
      </c>
      <c r="GG441" s="184">
        <v>0</v>
      </c>
      <c r="GH441" s="184">
        <v>0</v>
      </c>
      <c r="GI441" s="184"/>
      <c r="GJ441" s="184">
        <f ca="1">SUM(OFFSET(FW441,,1):GI441)</f>
        <v>0</v>
      </c>
      <c r="GK441" s="185"/>
      <c r="GL441" s="184">
        <v>0</v>
      </c>
      <c r="GM441" s="184">
        <v>0</v>
      </c>
      <c r="GN441" s="184">
        <v>0</v>
      </c>
      <c r="GO441" s="184">
        <v>0</v>
      </c>
      <c r="GP441" s="184">
        <v>0</v>
      </c>
      <c r="GQ441" s="184">
        <v>0</v>
      </c>
      <c r="GR441" s="184">
        <v>0</v>
      </c>
      <c r="GS441" s="184">
        <v>0</v>
      </c>
      <c r="GT441" s="184">
        <v>0</v>
      </c>
      <c r="GU441" s="184">
        <v>0</v>
      </c>
      <c r="GV441" s="184">
        <v>0</v>
      </c>
      <c r="GW441" s="184">
        <v>0</v>
      </c>
      <c r="GX441" s="184"/>
      <c r="GY441" s="184">
        <f ca="1">SUM(OFFSET(GL441,,1):GX441)</f>
        <v>0</v>
      </c>
    </row>
    <row r="442" spans="1:207" s="137" customFormat="1" ht="12" hidden="1" customHeight="1">
      <c r="A442" s="172" t="str">
        <f t="shared" ca="1" si="558"/>
        <v>#hiderow</v>
      </c>
      <c r="B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61">
        <f t="shared" si="559"/>
        <v>4203</v>
      </c>
      <c r="V442" s="186">
        <v>4203</v>
      </c>
      <c r="W442" s="133"/>
      <c r="Y442" s="133"/>
      <c r="Z442" s="133"/>
      <c r="AA442" s="183">
        <f t="shared" si="560"/>
        <v>4203</v>
      </c>
      <c r="AB442" s="183" t="s">
        <v>491</v>
      </c>
      <c r="AC442" s="184"/>
      <c r="AD442" s="184">
        <v>0</v>
      </c>
      <c r="AE442" s="184">
        <v>0</v>
      </c>
      <c r="AF442" s="184">
        <v>0</v>
      </c>
      <c r="AG442" s="184">
        <v>0</v>
      </c>
      <c r="AH442" s="184">
        <v>0</v>
      </c>
      <c r="AI442" s="184">
        <v>0</v>
      </c>
      <c r="AJ442" s="184">
        <v>0</v>
      </c>
      <c r="AK442" s="184">
        <v>0</v>
      </c>
      <c r="AL442" s="184">
        <v>0</v>
      </c>
      <c r="AM442" s="184">
        <v>0</v>
      </c>
      <c r="AN442" s="184">
        <v>0</v>
      </c>
      <c r="AO442" s="184"/>
      <c r="AP442" s="184">
        <f ca="1">SUM(OFFSET(AC442,,1):AO442)</f>
        <v>0</v>
      </c>
      <c r="AQ442" s="185"/>
      <c r="AR442" s="184">
        <v>0</v>
      </c>
      <c r="AS442" s="184">
        <v>0</v>
      </c>
      <c r="AT442" s="184">
        <v>0</v>
      </c>
      <c r="AU442" s="184">
        <v>0</v>
      </c>
      <c r="AV442" s="184">
        <v>0</v>
      </c>
      <c r="AW442" s="184">
        <v>0</v>
      </c>
      <c r="AX442" s="184">
        <v>0</v>
      </c>
      <c r="AY442" s="184">
        <v>0</v>
      </c>
      <c r="AZ442" s="184">
        <v>0</v>
      </c>
      <c r="BA442" s="184">
        <v>0</v>
      </c>
      <c r="BB442" s="184">
        <v>0</v>
      </c>
      <c r="BC442" s="184">
        <v>0</v>
      </c>
      <c r="BD442" s="184"/>
      <c r="BE442" s="184">
        <f ca="1">SUM(OFFSET(AR442,,1):BD442)</f>
        <v>0</v>
      </c>
      <c r="BF442" s="185"/>
      <c r="BG442" s="184">
        <f t="shared" ca="1" si="561"/>
        <v>0</v>
      </c>
      <c r="BH442" s="184">
        <f t="shared" ca="1" si="561"/>
        <v>0</v>
      </c>
      <c r="BI442" s="184">
        <f t="shared" ca="1" si="561"/>
        <v>0</v>
      </c>
      <c r="BJ442" s="184">
        <f t="shared" ca="1" si="561"/>
        <v>0</v>
      </c>
      <c r="BK442" s="184">
        <f t="shared" ca="1" si="561"/>
        <v>0</v>
      </c>
      <c r="BL442" s="184">
        <f t="shared" ca="1" si="561"/>
        <v>0</v>
      </c>
      <c r="BM442" s="184">
        <f t="shared" ca="1" si="561"/>
        <v>0</v>
      </c>
      <c r="BN442" s="184">
        <f t="shared" ca="1" si="561"/>
        <v>0</v>
      </c>
      <c r="BO442" s="184">
        <f t="shared" ca="1" si="561"/>
        <v>0</v>
      </c>
      <c r="BP442" s="184">
        <f t="shared" ca="1" si="561"/>
        <v>0</v>
      </c>
      <c r="BQ442" s="184">
        <f t="shared" ca="1" si="561"/>
        <v>0</v>
      </c>
      <c r="BR442" s="184">
        <f t="shared" ca="1" si="561"/>
        <v>0</v>
      </c>
      <c r="BS442" s="184"/>
      <c r="BT442" s="184">
        <f ca="1">SUM(OFFSET(BG442,,1):BS442)</f>
        <v>0</v>
      </c>
      <c r="BU442" s="185"/>
      <c r="BV442" s="184">
        <v>0</v>
      </c>
      <c r="BW442" s="184">
        <v>0</v>
      </c>
      <c r="BX442" s="184">
        <v>0</v>
      </c>
      <c r="BY442" s="184">
        <v>0</v>
      </c>
      <c r="BZ442" s="184">
        <v>0</v>
      </c>
      <c r="CA442" s="184">
        <v>0</v>
      </c>
      <c r="CB442" s="184">
        <v>0</v>
      </c>
      <c r="CC442" s="184">
        <v>0</v>
      </c>
      <c r="CD442" s="184">
        <v>0</v>
      </c>
      <c r="CE442" s="184">
        <v>0</v>
      </c>
      <c r="CF442" s="511">
        <v>0</v>
      </c>
      <c r="CG442" s="184">
        <v>0</v>
      </c>
      <c r="CH442" s="184"/>
      <c r="CI442" s="184">
        <f ca="1">SUM(OFFSET(BV442,,1):CH442)</f>
        <v>0</v>
      </c>
      <c r="CJ442" s="185"/>
      <c r="CK442" s="184">
        <v>0</v>
      </c>
      <c r="CL442" s="184">
        <v>0</v>
      </c>
      <c r="CM442" s="184">
        <v>0</v>
      </c>
      <c r="CN442" s="184">
        <v>0</v>
      </c>
      <c r="CO442" s="184">
        <v>0</v>
      </c>
      <c r="CP442" s="184">
        <v>0</v>
      </c>
      <c r="CQ442" s="184">
        <v>0</v>
      </c>
      <c r="CR442" s="184">
        <v>0</v>
      </c>
      <c r="CS442" s="184">
        <v>0</v>
      </c>
      <c r="CT442" s="184">
        <v>0</v>
      </c>
      <c r="CU442" s="184">
        <v>0</v>
      </c>
      <c r="CV442" s="184">
        <v>0</v>
      </c>
      <c r="CW442" s="184"/>
      <c r="CX442" s="184">
        <f ca="1">SUM(OFFSET(CK442,,1):CW442)</f>
        <v>0</v>
      </c>
      <c r="CY442" s="185"/>
      <c r="CZ442" s="184">
        <v>0</v>
      </c>
      <c r="DA442" s="184">
        <v>0</v>
      </c>
      <c r="DB442" s="184">
        <v>0</v>
      </c>
      <c r="DC442" s="184">
        <v>0</v>
      </c>
      <c r="DD442" s="184">
        <v>0</v>
      </c>
      <c r="DE442" s="184">
        <v>0</v>
      </c>
      <c r="DF442" s="184">
        <v>0</v>
      </c>
      <c r="DG442" s="184">
        <v>0</v>
      </c>
      <c r="DH442" s="184">
        <v>0</v>
      </c>
      <c r="DI442" s="184">
        <v>0</v>
      </c>
      <c r="DJ442" s="184">
        <v>0</v>
      </c>
      <c r="DK442" s="184">
        <v>0</v>
      </c>
      <c r="DL442" s="184"/>
      <c r="DM442" s="184">
        <f ca="1">SUM(OFFSET(CZ442,,1):DL442)</f>
        <v>0</v>
      </c>
      <c r="DN442" s="185"/>
      <c r="DO442" s="184">
        <v>0</v>
      </c>
      <c r="DP442" s="184">
        <v>0</v>
      </c>
      <c r="DQ442" s="184">
        <v>0</v>
      </c>
      <c r="DR442" s="184">
        <v>0</v>
      </c>
      <c r="DS442" s="184">
        <v>0</v>
      </c>
      <c r="DT442" s="184">
        <v>0</v>
      </c>
      <c r="DU442" s="184">
        <v>0</v>
      </c>
      <c r="DV442" s="184">
        <v>0</v>
      </c>
      <c r="DW442" s="184">
        <v>0</v>
      </c>
      <c r="DX442" s="184">
        <v>0</v>
      </c>
      <c r="DY442" s="184">
        <v>0</v>
      </c>
      <c r="DZ442" s="184">
        <v>0</v>
      </c>
      <c r="EA442" s="184"/>
      <c r="EB442" s="184">
        <f ca="1">SUM(OFFSET(DO442,,1):EA442)</f>
        <v>0</v>
      </c>
      <c r="EC442" s="185"/>
      <c r="ED442" s="184">
        <v>0</v>
      </c>
      <c r="EE442" s="184">
        <v>0</v>
      </c>
      <c r="EF442" s="184">
        <v>0</v>
      </c>
      <c r="EG442" s="184">
        <v>0</v>
      </c>
      <c r="EH442" s="184">
        <v>0</v>
      </c>
      <c r="EI442" s="184">
        <v>0</v>
      </c>
      <c r="EJ442" s="184">
        <v>0</v>
      </c>
      <c r="EK442" s="184">
        <v>0</v>
      </c>
      <c r="EL442" s="184">
        <v>0</v>
      </c>
      <c r="EM442" s="184">
        <v>0</v>
      </c>
      <c r="EN442" s="184">
        <v>0</v>
      </c>
      <c r="EO442" s="184">
        <v>0</v>
      </c>
      <c r="EP442" s="184"/>
      <c r="EQ442" s="184">
        <f ca="1">SUM(OFFSET(ED442,,1):EP442)</f>
        <v>0</v>
      </c>
      <c r="ER442" s="185"/>
      <c r="ES442" s="184">
        <v>0</v>
      </c>
      <c r="ET442" s="184">
        <v>0</v>
      </c>
      <c r="EU442" s="184">
        <v>0</v>
      </c>
      <c r="EV442" s="184">
        <v>0</v>
      </c>
      <c r="EW442" s="184">
        <v>0</v>
      </c>
      <c r="EX442" s="184">
        <v>0</v>
      </c>
      <c r="EY442" s="184">
        <v>0</v>
      </c>
      <c r="EZ442" s="184">
        <v>0</v>
      </c>
      <c r="FA442" s="184">
        <v>0</v>
      </c>
      <c r="FB442" s="184">
        <v>0</v>
      </c>
      <c r="FC442" s="184">
        <v>0</v>
      </c>
      <c r="FD442" s="184">
        <v>0</v>
      </c>
      <c r="FE442" s="184"/>
      <c r="FF442" s="184">
        <f ca="1">SUM(OFFSET(ES442,,1):FE442)</f>
        <v>0</v>
      </c>
      <c r="FG442" s="185"/>
      <c r="FH442" s="184">
        <v>0</v>
      </c>
      <c r="FI442" s="184">
        <v>0</v>
      </c>
      <c r="FJ442" s="184">
        <v>0</v>
      </c>
      <c r="FK442" s="184">
        <v>0</v>
      </c>
      <c r="FL442" s="184">
        <v>0</v>
      </c>
      <c r="FM442" s="184">
        <v>0</v>
      </c>
      <c r="FN442" s="184">
        <v>0</v>
      </c>
      <c r="FO442" s="184">
        <v>0</v>
      </c>
      <c r="FP442" s="184">
        <v>0</v>
      </c>
      <c r="FQ442" s="184">
        <v>0</v>
      </c>
      <c r="FR442" s="184">
        <v>0</v>
      </c>
      <c r="FS442" s="184">
        <v>0</v>
      </c>
      <c r="FT442" s="184"/>
      <c r="FU442" s="184">
        <f ca="1">SUM(OFFSET(FH442,,1):FT442)</f>
        <v>0</v>
      </c>
      <c r="FV442" s="185"/>
      <c r="FW442" s="184">
        <v>0</v>
      </c>
      <c r="FX442" s="184">
        <v>0</v>
      </c>
      <c r="FY442" s="184">
        <v>0</v>
      </c>
      <c r="FZ442" s="184">
        <v>0</v>
      </c>
      <c r="GA442" s="184">
        <v>0</v>
      </c>
      <c r="GB442" s="184">
        <v>0</v>
      </c>
      <c r="GC442" s="184">
        <v>0</v>
      </c>
      <c r="GD442" s="184">
        <v>0</v>
      </c>
      <c r="GE442" s="184">
        <v>0</v>
      </c>
      <c r="GF442" s="184">
        <v>0</v>
      </c>
      <c r="GG442" s="184">
        <v>0</v>
      </c>
      <c r="GH442" s="184">
        <v>0</v>
      </c>
      <c r="GI442" s="184"/>
      <c r="GJ442" s="184">
        <f ca="1">SUM(OFFSET(FW442,,1):GI442)</f>
        <v>0</v>
      </c>
      <c r="GK442" s="185"/>
      <c r="GL442" s="184">
        <v>0</v>
      </c>
      <c r="GM442" s="184">
        <v>0</v>
      </c>
      <c r="GN442" s="184">
        <v>0</v>
      </c>
      <c r="GO442" s="184">
        <v>0</v>
      </c>
      <c r="GP442" s="184">
        <v>0</v>
      </c>
      <c r="GQ442" s="184">
        <v>0</v>
      </c>
      <c r="GR442" s="184">
        <v>0</v>
      </c>
      <c r="GS442" s="184">
        <v>0</v>
      </c>
      <c r="GT442" s="184">
        <v>0</v>
      </c>
      <c r="GU442" s="184">
        <v>0</v>
      </c>
      <c r="GV442" s="184">
        <v>0</v>
      </c>
      <c r="GW442" s="184">
        <v>0</v>
      </c>
      <c r="GX442" s="184"/>
      <c r="GY442" s="184">
        <f ca="1">SUM(OFFSET(GL442,,1):GX442)</f>
        <v>0</v>
      </c>
    </row>
    <row r="443" spans="1:207" s="137" customFormat="1" ht="12" hidden="1" customHeight="1">
      <c r="A443" s="172" t="str">
        <f t="shared" ca="1" si="558"/>
        <v>#hiderow</v>
      </c>
      <c r="B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61">
        <f t="shared" si="559"/>
        <v>4204</v>
      </c>
      <c r="V443" s="186">
        <v>4204</v>
      </c>
      <c r="W443" s="133"/>
      <c r="Y443" s="133"/>
      <c r="Z443" s="133"/>
      <c r="AA443" s="183">
        <f t="shared" si="560"/>
        <v>4204</v>
      </c>
      <c r="AB443" s="183" t="s">
        <v>492</v>
      </c>
      <c r="AC443" s="184"/>
      <c r="AD443" s="184">
        <v>0</v>
      </c>
      <c r="AE443" s="184">
        <v>0</v>
      </c>
      <c r="AF443" s="184">
        <v>0</v>
      </c>
      <c r="AG443" s="184">
        <v>0</v>
      </c>
      <c r="AH443" s="184">
        <v>0</v>
      </c>
      <c r="AI443" s="184">
        <v>0</v>
      </c>
      <c r="AJ443" s="184">
        <v>0</v>
      </c>
      <c r="AK443" s="184">
        <v>0</v>
      </c>
      <c r="AL443" s="184">
        <v>0</v>
      </c>
      <c r="AM443" s="184">
        <v>0</v>
      </c>
      <c r="AN443" s="184">
        <v>0</v>
      </c>
      <c r="AO443" s="184"/>
      <c r="AP443" s="184">
        <f ca="1">SUM(OFFSET(AC443,,1):AO443)</f>
        <v>0</v>
      </c>
      <c r="AQ443" s="185"/>
      <c r="AR443" s="184">
        <v>0</v>
      </c>
      <c r="AS443" s="184">
        <v>0</v>
      </c>
      <c r="AT443" s="184">
        <v>0</v>
      </c>
      <c r="AU443" s="184">
        <v>0</v>
      </c>
      <c r="AV443" s="184">
        <v>0</v>
      </c>
      <c r="AW443" s="184">
        <v>0</v>
      </c>
      <c r="AX443" s="184">
        <v>0</v>
      </c>
      <c r="AY443" s="184">
        <v>0</v>
      </c>
      <c r="AZ443" s="184">
        <v>0</v>
      </c>
      <c r="BA443" s="184">
        <v>0</v>
      </c>
      <c r="BB443" s="184">
        <v>0</v>
      </c>
      <c r="BC443" s="184">
        <v>0</v>
      </c>
      <c r="BD443" s="184"/>
      <c r="BE443" s="184">
        <f ca="1">SUM(OFFSET(AR443,,1):BD443)</f>
        <v>0</v>
      </c>
      <c r="BF443" s="185"/>
      <c r="BG443" s="184">
        <f t="shared" ref="BG443:BR452" ca="1" si="562">OFFSET($AC443,,COLUMN()-COLUMN($BG443))-OFFSET($AR443,,COLUMN()-COLUMN($BG443))</f>
        <v>0</v>
      </c>
      <c r="BH443" s="184">
        <f t="shared" ca="1" si="562"/>
        <v>0</v>
      </c>
      <c r="BI443" s="184">
        <f t="shared" ca="1" si="562"/>
        <v>0</v>
      </c>
      <c r="BJ443" s="184">
        <f t="shared" ca="1" si="562"/>
        <v>0</v>
      </c>
      <c r="BK443" s="184">
        <f t="shared" ca="1" si="562"/>
        <v>0</v>
      </c>
      <c r="BL443" s="184">
        <f t="shared" ca="1" si="562"/>
        <v>0</v>
      </c>
      <c r="BM443" s="184">
        <f t="shared" ca="1" si="562"/>
        <v>0</v>
      </c>
      <c r="BN443" s="184">
        <f t="shared" ca="1" si="562"/>
        <v>0</v>
      </c>
      <c r="BO443" s="184">
        <f t="shared" ca="1" si="562"/>
        <v>0</v>
      </c>
      <c r="BP443" s="184">
        <f t="shared" ca="1" si="562"/>
        <v>0</v>
      </c>
      <c r="BQ443" s="184">
        <f t="shared" ca="1" si="562"/>
        <v>0</v>
      </c>
      <c r="BR443" s="184">
        <f t="shared" ca="1" si="562"/>
        <v>0</v>
      </c>
      <c r="BS443" s="184"/>
      <c r="BT443" s="184">
        <f ca="1">SUM(OFFSET(BG443,,1):BS443)</f>
        <v>0</v>
      </c>
      <c r="BU443" s="185"/>
      <c r="BV443" s="184">
        <v>0</v>
      </c>
      <c r="BW443" s="184">
        <v>0</v>
      </c>
      <c r="BX443" s="184">
        <v>0</v>
      </c>
      <c r="BY443" s="184">
        <v>0</v>
      </c>
      <c r="BZ443" s="184">
        <v>0</v>
      </c>
      <c r="CA443" s="184">
        <v>0</v>
      </c>
      <c r="CB443" s="184">
        <v>0</v>
      </c>
      <c r="CC443" s="184">
        <v>0</v>
      </c>
      <c r="CD443" s="184">
        <v>0</v>
      </c>
      <c r="CE443" s="184">
        <v>0</v>
      </c>
      <c r="CF443" s="511">
        <v>0</v>
      </c>
      <c r="CG443" s="184">
        <v>0</v>
      </c>
      <c r="CH443" s="184"/>
      <c r="CI443" s="184">
        <f ca="1">SUM(OFFSET(BV443,,1):CH443)</f>
        <v>0</v>
      </c>
      <c r="CJ443" s="185"/>
      <c r="CK443" s="184">
        <v>0</v>
      </c>
      <c r="CL443" s="184">
        <v>0</v>
      </c>
      <c r="CM443" s="184">
        <v>0</v>
      </c>
      <c r="CN443" s="184">
        <v>0</v>
      </c>
      <c r="CO443" s="184">
        <v>0</v>
      </c>
      <c r="CP443" s="184">
        <v>0</v>
      </c>
      <c r="CQ443" s="184">
        <v>0</v>
      </c>
      <c r="CR443" s="184">
        <v>0</v>
      </c>
      <c r="CS443" s="184">
        <v>0</v>
      </c>
      <c r="CT443" s="184">
        <v>0</v>
      </c>
      <c r="CU443" s="184">
        <v>0</v>
      </c>
      <c r="CV443" s="184">
        <v>0</v>
      </c>
      <c r="CW443" s="184"/>
      <c r="CX443" s="184">
        <f ca="1">SUM(OFFSET(CK443,,1):CW443)</f>
        <v>0</v>
      </c>
      <c r="CY443" s="185"/>
      <c r="CZ443" s="184">
        <v>0</v>
      </c>
      <c r="DA443" s="184">
        <v>0</v>
      </c>
      <c r="DB443" s="184">
        <v>0</v>
      </c>
      <c r="DC443" s="184">
        <v>0</v>
      </c>
      <c r="DD443" s="184">
        <v>0</v>
      </c>
      <c r="DE443" s="184">
        <v>0</v>
      </c>
      <c r="DF443" s="184">
        <v>0</v>
      </c>
      <c r="DG443" s="184">
        <v>0</v>
      </c>
      <c r="DH443" s="184">
        <v>0</v>
      </c>
      <c r="DI443" s="184">
        <v>0</v>
      </c>
      <c r="DJ443" s="184">
        <v>0</v>
      </c>
      <c r="DK443" s="184">
        <v>0</v>
      </c>
      <c r="DL443" s="184"/>
      <c r="DM443" s="184">
        <f ca="1">SUM(OFFSET(CZ443,,1):DL443)</f>
        <v>0</v>
      </c>
      <c r="DN443" s="185"/>
      <c r="DO443" s="184">
        <v>0</v>
      </c>
      <c r="DP443" s="184">
        <v>0</v>
      </c>
      <c r="DQ443" s="184">
        <v>0</v>
      </c>
      <c r="DR443" s="184">
        <v>0</v>
      </c>
      <c r="DS443" s="184">
        <v>0</v>
      </c>
      <c r="DT443" s="184">
        <v>0</v>
      </c>
      <c r="DU443" s="184">
        <v>0</v>
      </c>
      <c r="DV443" s="184">
        <v>0</v>
      </c>
      <c r="DW443" s="184">
        <v>0</v>
      </c>
      <c r="DX443" s="184">
        <v>0</v>
      </c>
      <c r="DY443" s="184">
        <v>0</v>
      </c>
      <c r="DZ443" s="184">
        <v>0</v>
      </c>
      <c r="EA443" s="184"/>
      <c r="EB443" s="184">
        <f ca="1">SUM(OFFSET(DO443,,1):EA443)</f>
        <v>0</v>
      </c>
      <c r="EC443" s="185"/>
      <c r="ED443" s="184">
        <v>0</v>
      </c>
      <c r="EE443" s="184">
        <v>0</v>
      </c>
      <c r="EF443" s="184">
        <v>0</v>
      </c>
      <c r="EG443" s="184">
        <v>0</v>
      </c>
      <c r="EH443" s="184">
        <v>0</v>
      </c>
      <c r="EI443" s="184">
        <v>0</v>
      </c>
      <c r="EJ443" s="184">
        <v>0</v>
      </c>
      <c r="EK443" s="184">
        <v>0</v>
      </c>
      <c r="EL443" s="184">
        <v>0</v>
      </c>
      <c r="EM443" s="184">
        <v>0</v>
      </c>
      <c r="EN443" s="184">
        <v>0</v>
      </c>
      <c r="EO443" s="184">
        <v>0</v>
      </c>
      <c r="EP443" s="184"/>
      <c r="EQ443" s="184">
        <f ca="1">SUM(OFFSET(ED443,,1):EP443)</f>
        <v>0</v>
      </c>
      <c r="ER443" s="185"/>
      <c r="ES443" s="184">
        <v>0</v>
      </c>
      <c r="ET443" s="184">
        <v>0</v>
      </c>
      <c r="EU443" s="184">
        <v>0</v>
      </c>
      <c r="EV443" s="184">
        <v>0</v>
      </c>
      <c r="EW443" s="184">
        <v>0</v>
      </c>
      <c r="EX443" s="184">
        <v>0</v>
      </c>
      <c r="EY443" s="184">
        <v>0</v>
      </c>
      <c r="EZ443" s="184">
        <v>0</v>
      </c>
      <c r="FA443" s="184">
        <v>0</v>
      </c>
      <c r="FB443" s="184">
        <v>0</v>
      </c>
      <c r="FC443" s="184">
        <v>0</v>
      </c>
      <c r="FD443" s="184">
        <v>0</v>
      </c>
      <c r="FE443" s="184"/>
      <c r="FF443" s="184">
        <f ca="1">SUM(OFFSET(ES443,,1):FE443)</f>
        <v>0</v>
      </c>
      <c r="FG443" s="185"/>
      <c r="FH443" s="184">
        <v>0</v>
      </c>
      <c r="FI443" s="184">
        <v>0</v>
      </c>
      <c r="FJ443" s="184">
        <v>0</v>
      </c>
      <c r="FK443" s="184">
        <v>0</v>
      </c>
      <c r="FL443" s="184">
        <v>0</v>
      </c>
      <c r="FM443" s="184">
        <v>0</v>
      </c>
      <c r="FN443" s="184">
        <v>0</v>
      </c>
      <c r="FO443" s="184">
        <v>0</v>
      </c>
      <c r="FP443" s="184">
        <v>0</v>
      </c>
      <c r="FQ443" s="184">
        <v>0</v>
      </c>
      <c r="FR443" s="184">
        <v>0</v>
      </c>
      <c r="FS443" s="184">
        <v>0</v>
      </c>
      <c r="FT443" s="184"/>
      <c r="FU443" s="184">
        <f ca="1">SUM(OFFSET(FH443,,1):FT443)</f>
        <v>0</v>
      </c>
      <c r="FV443" s="185"/>
      <c r="FW443" s="184">
        <v>0</v>
      </c>
      <c r="FX443" s="184">
        <v>0</v>
      </c>
      <c r="FY443" s="184">
        <v>0</v>
      </c>
      <c r="FZ443" s="184">
        <v>0</v>
      </c>
      <c r="GA443" s="184">
        <v>0</v>
      </c>
      <c r="GB443" s="184">
        <v>0</v>
      </c>
      <c r="GC443" s="184">
        <v>0</v>
      </c>
      <c r="GD443" s="184">
        <v>0</v>
      </c>
      <c r="GE443" s="184">
        <v>0</v>
      </c>
      <c r="GF443" s="184">
        <v>0</v>
      </c>
      <c r="GG443" s="184">
        <v>0</v>
      </c>
      <c r="GH443" s="184">
        <v>0</v>
      </c>
      <c r="GI443" s="184"/>
      <c r="GJ443" s="184">
        <f ca="1">SUM(OFFSET(FW443,,1):GI443)</f>
        <v>0</v>
      </c>
      <c r="GK443" s="185"/>
      <c r="GL443" s="184">
        <v>0</v>
      </c>
      <c r="GM443" s="184">
        <v>0</v>
      </c>
      <c r="GN443" s="184">
        <v>0</v>
      </c>
      <c r="GO443" s="184">
        <v>0</v>
      </c>
      <c r="GP443" s="184">
        <v>0</v>
      </c>
      <c r="GQ443" s="184">
        <v>0</v>
      </c>
      <c r="GR443" s="184">
        <v>0</v>
      </c>
      <c r="GS443" s="184">
        <v>0</v>
      </c>
      <c r="GT443" s="184">
        <v>0</v>
      </c>
      <c r="GU443" s="184">
        <v>0</v>
      </c>
      <c r="GV443" s="184">
        <v>0</v>
      </c>
      <c r="GW443" s="184">
        <v>0</v>
      </c>
      <c r="GX443" s="184"/>
      <c r="GY443" s="184">
        <f ca="1">SUM(OFFSET(GL443,,1):GX443)</f>
        <v>0</v>
      </c>
    </row>
    <row r="444" spans="1:207" s="137" customFormat="1" ht="12" hidden="1" customHeight="1">
      <c r="A444" s="172" t="str">
        <f t="shared" ca="1" si="558"/>
        <v>#hiderow</v>
      </c>
      <c r="B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61">
        <f t="shared" si="559"/>
        <v>4205</v>
      </c>
      <c r="V444" s="186">
        <v>4205</v>
      </c>
      <c r="W444" s="133"/>
      <c r="Y444" s="133"/>
      <c r="Z444" s="133"/>
      <c r="AA444" s="183">
        <f t="shared" si="560"/>
        <v>4205</v>
      </c>
      <c r="AB444" s="183" t="s">
        <v>493</v>
      </c>
      <c r="AC444" s="184"/>
      <c r="AD444" s="184">
        <v>0</v>
      </c>
      <c r="AE444" s="184">
        <v>0</v>
      </c>
      <c r="AF444" s="184">
        <v>0</v>
      </c>
      <c r="AG444" s="184">
        <v>0</v>
      </c>
      <c r="AH444" s="184">
        <v>0</v>
      </c>
      <c r="AI444" s="184">
        <v>0</v>
      </c>
      <c r="AJ444" s="184">
        <v>0</v>
      </c>
      <c r="AK444" s="184">
        <v>0</v>
      </c>
      <c r="AL444" s="184">
        <v>0</v>
      </c>
      <c r="AM444" s="184">
        <v>0</v>
      </c>
      <c r="AN444" s="184">
        <v>0</v>
      </c>
      <c r="AO444" s="184"/>
      <c r="AP444" s="184">
        <f ca="1">SUM(OFFSET(AC444,,1):AO444)</f>
        <v>0</v>
      </c>
      <c r="AQ444" s="185"/>
      <c r="AR444" s="184">
        <v>0</v>
      </c>
      <c r="AS444" s="184">
        <v>0</v>
      </c>
      <c r="AT444" s="184">
        <v>0</v>
      </c>
      <c r="AU444" s="184">
        <v>0</v>
      </c>
      <c r="AV444" s="184">
        <v>0</v>
      </c>
      <c r="AW444" s="184">
        <v>0</v>
      </c>
      <c r="AX444" s="184">
        <v>0</v>
      </c>
      <c r="AY444" s="184">
        <v>0</v>
      </c>
      <c r="AZ444" s="184">
        <v>0</v>
      </c>
      <c r="BA444" s="184">
        <v>0</v>
      </c>
      <c r="BB444" s="184">
        <v>0</v>
      </c>
      <c r="BC444" s="184">
        <v>0</v>
      </c>
      <c r="BD444" s="184"/>
      <c r="BE444" s="184">
        <f ca="1">SUM(OFFSET(AR444,,1):BD444)</f>
        <v>0</v>
      </c>
      <c r="BF444" s="185"/>
      <c r="BG444" s="184">
        <f t="shared" ca="1" si="562"/>
        <v>0</v>
      </c>
      <c r="BH444" s="184">
        <f t="shared" ca="1" si="562"/>
        <v>0</v>
      </c>
      <c r="BI444" s="184">
        <f t="shared" ca="1" si="562"/>
        <v>0</v>
      </c>
      <c r="BJ444" s="184">
        <f t="shared" ca="1" si="562"/>
        <v>0</v>
      </c>
      <c r="BK444" s="184">
        <f t="shared" ca="1" si="562"/>
        <v>0</v>
      </c>
      <c r="BL444" s="184">
        <f t="shared" ca="1" si="562"/>
        <v>0</v>
      </c>
      <c r="BM444" s="184">
        <f t="shared" ca="1" si="562"/>
        <v>0</v>
      </c>
      <c r="BN444" s="184">
        <f t="shared" ca="1" si="562"/>
        <v>0</v>
      </c>
      <c r="BO444" s="184">
        <f t="shared" ca="1" si="562"/>
        <v>0</v>
      </c>
      <c r="BP444" s="184">
        <f t="shared" ca="1" si="562"/>
        <v>0</v>
      </c>
      <c r="BQ444" s="184">
        <f t="shared" ca="1" si="562"/>
        <v>0</v>
      </c>
      <c r="BR444" s="184">
        <f t="shared" ca="1" si="562"/>
        <v>0</v>
      </c>
      <c r="BS444" s="184"/>
      <c r="BT444" s="184">
        <f ca="1">SUM(OFFSET(BG444,,1):BS444)</f>
        <v>0</v>
      </c>
      <c r="BU444" s="185"/>
      <c r="BV444" s="184">
        <v>0</v>
      </c>
      <c r="BW444" s="184">
        <v>0</v>
      </c>
      <c r="BX444" s="184">
        <v>0</v>
      </c>
      <c r="BY444" s="184">
        <v>0</v>
      </c>
      <c r="BZ444" s="184">
        <v>0</v>
      </c>
      <c r="CA444" s="184">
        <v>0</v>
      </c>
      <c r="CB444" s="184">
        <v>0</v>
      </c>
      <c r="CC444" s="184">
        <v>0</v>
      </c>
      <c r="CD444" s="184">
        <v>0</v>
      </c>
      <c r="CE444" s="184">
        <v>0</v>
      </c>
      <c r="CF444" s="511">
        <v>0</v>
      </c>
      <c r="CG444" s="184">
        <v>0</v>
      </c>
      <c r="CH444" s="184"/>
      <c r="CI444" s="184">
        <f ca="1">SUM(OFFSET(BV444,,1):CH444)</f>
        <v>0</v>
      </c>
      <c r="CJ444" s="185"/>
      <c r="CK444" s="184">
        <v>0</v>
      </c>
      <c r="CL444" s="184">
        <v>0</v>
      </c>
      <c r="CM444" s="184">
        <v>0</v>
      </c>
      <c r="CN444" s="184">
        <v>0</v>
      </c>
      <c r="CO444" s="184">
        <v>0</v>
      </c>
      <c r="CP444" s="184">
        <v>0</v>
      </c>
      <c r="CQ444" s="184">
        <v>0</v>
      </c>
      <c r="CR444" s="184">
        <v>0</v>
      </c>
      <c r="CS444" s="184">
        <v>0</v>
      </c>
      <c r="CT444" s="184">
        <v>0</v>
      </c>
      <c r="CU444" s="184">
        <v>0</v>
      </c>
      <c r="CV444" s="184">
        <v>0</v>
      </c>
      <c r="CW444" s="184"/>
      <c r="CX444" s="184">
        <f ca="1">SUM(OFFSET(CK444,,1):CW444)</f>
        <v>0</v>
      </c>
      <c r="CY444" s="185"/>
      <c r="CZ444" s="184">
        <v>0</v>
      </c>
      <c r="DA444" s="184">
        <v>0</v>
      </c>
      <c r="DB444" s="184">
        <v>0</v>
      </c>
      <c r="DC444" s="184">
        <v>0</v>
      </c>
      <c r="DD444" s="184">
        <v>0</v>
      </c>
      <c r="DE444" s="184">
        <v>0</v>
      </c>
      <c r="DF444" s="184">
        <v>0</v>
      </c>
      <c r="DG444" s="184">
        <v>0</v>
      </c>
      <c r="DH444" s="184">
        <v>0</v>
      </c>
      <c r="DI444" s="184">
        <v>0</v>
      </c>
      <c r="DJ444" s="184">
        <v>0</v>
      </c>
      <c r="DK444" s="184">
        <v>0</v>
      </c>
      <c r="DL444" s="184"/>
      <c r="DM444" s="184">
        <f ca="1">SUM(OFFSET(CZ444,,1):DL444)</f>
        <v>0</v>
      </c>
      <c r="DN444" s="185"/>
      <c r="DO444" s="184">
        <v>0</v>
      </c>
      <c r="DP444" s="184">
        <v>0</v>
      </c>
      <c r="DQ444" s="184">
        <v>0</v>
      </c>
      <c r="DR444" s="184">
        <v>0</v>
      </c>
      <c r="DS444" s="184">
        <v>0</v>
      </c>
      <c r="DT444" s="184">
        <v>0</v>
      </c>
      <c r="DU444" s="184">
        <v>0</v>
      </c>
      <c r="DV444" s="184">
        <v>0</v>
      </c>
      <c r="DW444" s="184">
        <v>0</v>
      </c>
      <c r="DX444" s="184">
        <v>0</v>
      </c>
      <c r="DY444" s="184">
        <v>0</v>
      </c>
      <c r="DZ444" s="184">
        <v>0</v>
      </c>
      <c r="EA444" s="184"/>
      <c r="EB444" s="184">
        <f ca="1">SUM(OFFSET(DO444,,1):EA444)</f>
        <v>0</v>
      </c>
      <c r="EC444" s="185"/>
      <c r="ED444" s="184">
        <v>0</v>
      </c>
      <c r="EE444" s="184">
        <v>0</v>
      </c>
      <c r="EF444" s="184">
        <v>0</v>
      </c>
      <c r="EG444" s="184">
        <v>0</v>
      </c>
      <c r="EH444" s="184">
        <v>0</v>
      </c>
      <c r="EI444" s="184">
        <v>0</v>
      </c>
      <c r="EJ444" s="184">
        <v>0</v>
      </c>
      <c r="EK444" s="184">
        <v>0</v>
      </c>
      <c r="EL444" s="184">
        <v>0</v>
      </c>
      <c r="EM444" s="184">
        <v>0</v>
      </c>
      <c r="EN444" s="184">
        <v>0</v>
      </c>
      <c r="EO444" s="184">
        <v>0</v>
      </c>
      <c r="EP444" s="184"/>
      <c r="EQ444" s="184">
        <f ca="1">SUM(OFFSET(ED444,,1):EP444)</f>
        <v>0</v>
      </c>
      <c r="ER444" s="185"/>
      <c r="ES444" s="184">
        <v>0</v>
      </c>
      <c r="ET444" s="184">
        <v>0</v>
      </c>
      <c r="EU444" s="184">
        <v>0</v>
      </c>
      <c r="EV444" s="184">
        <v>0</v>
      </c>
      <c r="EW444" s="184">
        <v>0</v>
      </c>
      <c r="EX444" s="184">
        <v>0</v>
      </c>
      <c r="EY444" s="184">
        <v>0</v>
      </c>
      <c r="EZ444" s="184">
        <v>0</v>
      </c>
      <c r="FA444" s="184">
        <v>0</v>
      </c>
      <c r="FB444" s="184">
        <v>0</v>
      </c>
      <c r="FC444" s="184">
        <v>0</v>
      </c>
      <c r="FD444" s="184">
        <v>0</v>
      </c>
      <c r="FE444" s="184"/>
      <c r="FF444" s="184">
        <f ca="1">SUM(OFFSET(ES444,,1):FE444)</f>
        <v>0</v>
      </c>
      <c r="FG444" s="185"/>
      <c r="FH444" s="184">
        <v>0</v>
      </c>
      <c r="FI444" s="184">
        <v>0</v>
      </c>
      <c r="FJ444" s="184">
        <v>0</v>
      </c>
      <c r="FK444" s="184">
        <v>0</v>
      </c>
      <c r="FL444" s="184">
        <v>0</v>
      </c>
      <c r="FM444" s="184">
        <v>0</v>
      </c>
      <c r="FN444" s="184">
        <v>0</v>
      </c>
      <c r="FO444" s="184">
        <v>0</v>
      </c>
      <c r="FP444" s="184">
        <v>0</v>
      </c>
      <c r="FQ444" s="184">
        <v>0</v>
      </c>
      <c r="FR444" s="184">
        <v>0</v>
      </c>
      <c r="FS444" s="184">
        <v>0</v>
      </c>
      <c r="FT444" s="184"/>
      <c r="FU444" s="184">
        <f ca="1">SUM(OFFSET(FH444,,1):FT444)</f>
        <v>0</v>
      </c>
      <c r="FV444" s="185"/>
      <c r="FW444" s="184">
        <v>0</v>
      </c>
      <c r="FX444" s="184">
        <v>0</v>
      </c>
      <c r="FY444" s="184">
        <v>0</v>
      </c>
      <c r="FZ444" s="184">
        <v>0</v>
      </c>
      <c r="GA444" s="184">
        <v>0</v>
      </c>
      <c r="GB444" s="184">
        <v>0</v>
      </c>
      <c r="GC444" s="184">
        <v>0</v>
      </c>
      <c r="GD444" s="184">
        <v>0</v>
      </c>
      <c r="GE444" s="184">
        <v>0</v>
      </c>
      <c r="GF444" s="184">
        <v>0</v>
      </c>
      <c r="GG444" s="184">
        <v>0</v>
      </c>
      <c r="GH444" s="184">
        <v>0</v>
      </c>
      <c r="GI444" s="184"/>
      <c r="GJ444" s="184">
        <f ca="1">SUM(OFFSET(FW444,,1):GI444)</f>
        <v>0</v>
      </c>
      <c r="GK444" s="185"/>
      <c r="GL444" s="184">
        <v>0</v>
      </c>
      <c r="GM444" s="184">
        <v>0</v>
      </c>
      <c r="GN444" s="184">
        <v>0</v>
      </c>
      <c r="GO444" s="184">
        <v>0</v>
      </c>
      <c r="GP444" s="184">
        <v>0</v>
      </c>
      <c r="GQ444" s="184">
        <v>0</v>
      </c>
      <c r="GR444" s="184">
        <v>0</v>
      </c>
      <c r="GS444" s="184">
        <v>0</v>
      </c>
      <c r="GT444" s="184">
        <v>0</v>
      </c>
      <c r="GU444" s="184">
        <v>0</v>
      </c>
      <c r="GV444" s="184">
        <v>0</v>
      </c>
      <c r="GW444" s="184">
        <v>0</v>
      </c>
      <c r="GX444" s="184"/>
      <c r="GY444" s="184">
        <f ca="1">SUM(OFFSET(GL444,,1):GX444)</f>
        <v>0</v>
      </c>
    </row>
    <row r="445" spans="1:207" s="137" customFormat="1" ht="12" hidden="1" customHeight="1">
      <c r="A445" s="172" t="str">
        <f t="shared" ca="1" si="558"/>
        <v>#hiderow</v>
      </c>
      <c r="B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61">
        <f t="shared" si="559"/>
        <v>4300</v>
      </c>
      <c r="V445" s="186">
        <v>4300</v>
      </c>
      <c r="W445" s="133"/>
      <c r="Y445" s="133"/>
      <c r="Z445" s="133"/>
      <c r="AA445" s="183">
        <f t="shared" si="560"/>
        <v>4300</v>
      </c>
      <c r="AB445" s="183" t="s">
        <v>494</v>
      </c>
      <c r="AC445" s="184"/>
      <c r="AD445" s="184">
        <v>0</v>
      </c>
      <c r="AE445" s="184">
        <v>0</v>
      </c>
      <c r="AF445" s="184">
        <v>0</v>
      </c>
      <c r="AG445" s="184">
        <v>0</v>
      </c>
      <c r="AH445" s="184">
        <v>0</v>
      </c>
      <c r="AI445" s="184">
        <v>0</v>
      </c>
      <c r="AJ445" s="184">
        <v>0</v>
      </c>
      <c r="AK445" s="184">
        <v>0</v>
      </c>
      <c r="AL445" s="184">
        <v>0</v>
      </c>
      <c r="AM445" s="184">
        <v>0</v>
      </c>
      <c r="AN445" s="184">
        <v>0</v>
      </c>
      <c r="AO445" s="184"/>
      <c r="AP445" s="184">
        <f ca="1">SUM(OFFSET(AC445,,1):AO445)</f>
        <v>0</v>
      </c>
      <c r="AQ445" s="185"/>
      <c r="AR445" s="184">
        <v>0</v>
      </c>
      <c r="AS445" s="184">
        <v>0</v>
      </c>
      <c r="AT445" s="184">
        <v>0</v>
      </c>
      <c r="AU445" s="184">
        <v>0</v>
      </c>
      <c r="AV445" s="184">
        <v>0</v>
      </c>
      <c r="AW445" s="184">
        <v>0</v>
      </c>
      <c r="AX445" s="184">
        <v>0</v>
      </c>
      <c r="AY445" s="184">
        <v>0</v>
      </c>
      <c r="AZ445" s="184">
        <v>0</v>
      </c>
      <c r="BA445" s="184">
        <v>0</v>
      </c>
      <c r="BB445" s="184">
        <v>0</v>
      </c>
      <c r="BC445" s="184">
        <v>0</v>
      </c>
      <c r="BD445" s="184"/>
      <c r="BE445" s="184">
        <f ca="1">SUM(OFFSET(AR445,,1):BD445)</f>
        <v>0</v>
      </c>
      <c r="BF445" s="185"/>
      <c r="BG445" s="184">
        <f t="shared" ca="1" si="562"/>
        <v>0</v>
      </c>
      <c r="BH445" s="184">
        <f t="shared" ca="1" si="562"/>
        <v>0</v>
      </c>
      <c r="BI445" s="184">
        <f t="shared" ca="1" si="562"/>
        <v>0</v>
      </c>
      <c r="BJ445" s="184">
        <f t="shared" ca="1" si="562"/>
        <v>0</v>
      </c>
      <c r="BK445" s="184">
        <f t="shared" ca="1" si="562"/>
        <v>0</v>
      </c>
      <c r="BL445" s="184">
        <f t="shared" ca="1" si="562"/>
        <v>0</v>
      </c>
      <c r="BM445" s="184">
        <f t="shared" ca="1" si="562"/>
        <v>0</v>
      </c>
      <c r="BN445" s="184">
        <f t="shared" ca="1" si="562"/>
        <v>0</v>
      </c>
      <c r="BO445" s="184">
        <f t="shared" ca="1" si="562"/>
        <v>0</v>
      </c>
      <c r="BP445" s="184">
        <f t="shared" ca="1" si="562"/>
        <v>0</v>
      </c>
      <c r="BQ445" s="184">
        <f t="shared" ca="1" si="562"/>
        <v>0</v>
      </c>
      <c r="BR445" s="184">
        <f t="shared" ca="1" si="562"/>
        <v>0</v>
      </c>
      <c r="BS445" s="184"/>
      <c r="BT445" s="184">
        <f ca="1">SUM(OFFSET(BG445,,1):BS445)</f>
        <v>0</v>
      </c>
      <c r="BU445" s="185"/>
      <c r="BV445" s="184">
        <v>0</v>
      </c>
      <c r="BW445" s="184">
        <v>0</v>
      </c>
      <c r="BX445" s="184">
        <v>0</v>
      </c>
      <c r="BY445" s="184">
        <v>0</v>
      </c>
      <c r="BZ445" s="184">
        <v>0</v>
      </c>
      <c r="CA445" s="184">
        <v>0</v>
      </c>
      <c r="CB445" s="184">
        <v>0</v>
      </c>
      <c r="CC445" s="184">
        <v>0</v>
      </c>
      <c r="CD445" s="184">
        <v>0</v>
      </c>
      <c r="CE445" s="184">
        <v>0</v>
      </c>
      <c r="CF445" s="511">
        <v>0</v>
      </c>
      <c r="CG445" s="184">
        <v>0</v>
      </c>
      <c r="CH445" s="184"/>
      <c r="CI445" s="184">
        <f ca="1">SUM(OFFSET(BV445,,1):CH445)</f>
        <v>0</v>
      </c>
      <c r="CJ445" s="185"/>
      <c r="CK445" s="184">
        <v>0</v>
      </c>
      <c r="CL445" s="184">
        <v>0</v>
      </c>
      <c r="CM445" s="184">
        <v>0</v>
      </c>
      <c r="CN445" s="184">
        <v>0</v>
      </c>
      <c r="CO445" s="184">
        <v>0</v>
      </c>
      <c r="CP445" s="184">
        <v>0</v>
      </c>
      <c r="CQ445" s="184">
        <v>0</v>
      </c>
      <c r="CR445" s="184">
        <v>0</v>
      </c>
      <c r="CS445" s="184">
        <v>0</v>
      </c>
      <c r="CT445" s="184">
        <v>0</v>
      </c>
      <c r="CU445" s="184">
        <v>0</v>
      </c>
      <c r="CV445" s="184">
        <v>0</v>
      </c>
      <c r="CW445" s="184"/>
      <c r="CX445" s="184">
        <f ca="1">SUM(OFFSET(CK445,,1):CW445)</f>
        <v>0</v>
      </c>
      <c r="CY445" s="185"/>
      <c r="CZ445" s="184">
        <v>0</v>
      </c>
      <c r="DA445" s="184">
        <v>0</v>
      </c>
      <c r="DB445" s="184">
        <v>0</v>
      </c>
      <c r="DC445" s="184">
        <v>0</v>
      </c>
      <c r="DD445" s="184">
        <v>0</v>
      </c>
      <c r="DE445" s="184">
        <v>0</v>
      </c>
      <c r="DF445" s="184">
        <v>0</v>
      </c>
      <c r="DG445" s="184">
        <v>0</v>
      </c>
      <c r="DH445" s="184">
        <v>0</v>
      </c>
      <c r="DI445" s="184">
        <v>0</v>
      </c>
      <c r="DJ445" s="184">
        <v>0</v>
      </c>
      <c r="DK445" s="184">
        <v>0</v>
      </c>
      <c r="DL445" s="184"/>
      <c r="DM445" s="184">
        <f ca="1">SUM(OFFSET(CZ445,,1):DL445)</f>
        <v>0</v>
      </c>
      <c r="DN445" s="185"/>
      <c r="DO445" s="184">
        <v>0</v>
      </c>
      <c r="DP445" s="184">
        <v>0</v>
      </c>
      <c r="DQ445" s="184">
        <v>0</v>
      </c>
      <c r="DR445" s="184">
        <v>0</v>
      </c>
      <c r="DS445" s="184">
        <v>0</v>
      </c>
      <c r="DT445" s="184">
        <v>0</v>
      </c>
      <c r="DU445" s="184">
        <v>0</v>
      </c>
      <c r="DV445" s="184">
        <v>0</v>
      </c>
      <c r="DW445" s="184">
        <v>0</v>
      </c>
      <c r="DX445" s="184">
        <v>0</v>
      </c>
      <c r="DY445" s="184">
        <v>0</v>
      </c>
      <c r="DZ445" s="184">
        <v>0</v>
      </c>
      <c r="EA445" s="184"/>
      <c r="EB445" s="184">
        <f ca="1">SUM(OFFSET(DO445,,1):EA445)</f>
        <v>0</v>
      </c>
      <c r="EC445" s="185"/>
      <c r="ED445" s="184">
        <v>0</v>
      </c>
      <c r="EE445" s="184">
        <v>0</v>
      </c>
      <c r="EF445" s="184">
        <v>0</v>
      </c>
      <c r="EG445" s="184">
        <v>0</v>
      </c>
      <c r="EH445" s="184">
        <v>0</v>
      </c>
      <c r="EI445" s="184">
        <v>0</v>
      </c>
      <c r="EJ445" s="184">
        <v>0</v>
      </c>
      <c r="EK445" s="184">
        <v>0</v>
      </c>
      <c r="EL445" s="184">
        <v>0</v>
      </c>
      <c r="EM445" s="184">
        <v>0</v>
      </c>
      <c r="EN445" s="184">
        <v>0</v>
      </c>
      <c r="EO445" s="184">
        <v>0</v>
      </c>
      <c r="EP445" s="184"/>
      <c r="EQ445" s="184">
        <f ca="1">SUM(OFFSET(ED445,,1):EP445)</f>
        <v>0</v>
      </c>
      <c r="ER445" s="185"/>
      <c r="ES445" s="184">
        <v>0</v>
      </c>
      <c r="ET445" s="184">
        <v>0</v>
      </c>
      <c r="EU445" s="184">
        <v>0</v>
      </c>
      <c r="EV445" s="184">
        <v>0</v>
      </c>
      <c r="EW445" s="184">
        <v>0</v>
      </c>
      <c r="EX445" s="184">
        <v>0</v>
      </c>
      <c r="EY445" s="184">
        <v>0</v>
      </c>
      <c r="EZ445" s="184">
        <v>0</v>
      </c>
      <c r="FA445" s="184">
        <v>0</v>
      </c>
      <c r="FB445" s="184">
        <v>0</v>
      </c>
      <c r="FC445" s="184">
        <v>0</v>
      </c>
      <c r="FD445" s="184">
        <v>0</v>
      </c>
      <c r="FE445" s="184"/>
      <c r="FF445" s="184">
        <f ca="1">SUM(OFFSET(ES445,,1):FE445)</f>
        <v>0</v>
      </c>
      <c r="FG445" s="185"/>
      <c r="FH445" s="184">
        <v>0</v>
      </c>
      <c r="FI445" s="184">
        <v>0</v>
      </c>
      <c r="FJ445" s="184">
        <v>0</v>
      </c>
      <c r="FK445" s="184">
        <v>0</v>
      </c>
      <c r="FL445" s="184">
        <v>0</v>
      </c>
      <c r="FM445" s="184">
        <v>0</v>
      </c>
      <c r="FN445" s="184">
        <v>0</v>
      </c>
      <c r="FO445" s="184">
        <v>0</v>
      </c>
      <c r="FP445" s="184">
        <v>0</v>
      </c>
      <c r="FQ445" s="184">
        <v>0</v>
      </c>
      <c r="FR445" s="184">
        <v>0</v>
      </c>
      <c r="FS445" s="184">
        <v>0</v>
      </c>
      <c r="FT445" s="184"/>
      <c r="FU445" s="184">
        <f ca="1">SUM(OFFSET(FH445,,1):FT445)</f>
        <v>0</v>
      </c>
      <c r="FV445" s="185"/>
      <c r="FW445" s="184">
        <v>0</v>
      </c>
      <c r="FX445" s="184">
        <v>0</v>
      </c>
      <c r="FY445" s="184">
        <v>0</v>
      </c>
      <c r="FZ445" s="184">
        <v>0</v>
      </c>
      <c r="GA445" s="184">
        <v>0</v>
      </c>
      <c r="GB445" s="184">
        <v>0</v>
      </c>
      <c r="GC445" s="184">
        <v>0</v>
      </c>
      <c r="GD445" s="184">
        <v>0</v>
      </c>
      <c r="GE445" s="184">
        <v>0</v>
      </c>
      <c r="GF445" s="184">
        <v>0</v>
      </c>
      <c r="GG445" s="184">
        <v>0</v>
      </c>
      <c r="GH445" s="184">
        <v>0</v>
      </c>
      <c r="GI445" s="184"/>
      <c r="GJ445" s="184">
        <f ca="1">SUM(OFFSET(FW445,,1):GI445)</f>
        <v>0</v>
      </c>
      <c r="GK445" s="185"/>
      <c r="GL445" s="184">
        <v>0</v>
      </c>
      <c r="GM445" s="184">
        <v>0</v>
      </c>
      <c r="GN445" s="184">
        <v>0</v>
      </c>
      <c r="GO445" s="184">
        <v>0</v>
      </c>
      <c r="GP445" s="184">
        <v>0</v>
      </c>
      <c r="GQ445" s="184">
        <v>0</v>
      </c>
      <c r="GR445" s="184">
        <v>0</v>
      </c>
      <c r="GS445" s="184">
        <v>0</v>
      </c>
      <c r="GT445" s="184">
        <v>0</v>
      </c>
      <c r="GU445" s="184">
        <v>0</v>
      </c>
      <c r="GV445" s="184">
        <v>0</v>
      </c>
      <c r="GW445" s="184">
        <v>0</v>
      </c>
      <c r="GX445" s="184"/>
      <c r="GY445" s="184">
        <f ca="1">SUM(OFFSET(GL445,,1):GX445)</f>
        <v>0</v>
      </c>
    </row>
    <row r="446" spans="1:207" s="137" customFormat="1" ht="12" customHeight="1">
      <c r="A446" s="172" t="str">
        <f t="shared" ca="1" si="558"/>
        <v>#showrow</v>
      </c>
      <c r="B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61">
        <f t="shared" si="559"/>
        <v>4315</v>
      </c>
      <c r="V446" s="186">
        <v>4315</v>
      </c>
      <c r="W446" s="133"/>
      <c r="Y446" s="133"/>
      <c r="Z446" s="133"/>
      <c r="AA446" s="183">
        <f t="shared" si="560"/>
        <v>4315</v>
      </c>
      <c r="AB446" s="183" t="s">
        <v>495</v>
      </c>
      <c r="AC446" s="184"/>
      <c r="AD446" s="184">
        <v>20000</v>
      </c>
      <c r="AE446" s="184">
        <v>0</v>
      </c>
      <c r="AF446" s="184">
        <v>300</v>
      </c>
      <c r="AG446" s="184">
        <v>0</v>
      </c>
      <c r="AH446" s="184">
        <v>1000</v>
      </c>
      <c r="AI446" s="184">
        <v>0</v>
      </c>
      <c r="AJ446" s="184">
        <v>8000</v>
      </c>
      <c r="AK446" s="184">
        <v>0</v>
      </c>
      <c r="AL446" s="184">
        <v>20000</v>
      </c>
      <c r="AM446" s="184">
        <v>6180</v>
      </c>
      <c r="AN446" s="184">
        <v>0</v>
      </c>
      <c r="AO446" s="184"/>
      <c r="AP446" s="184">
        <f ca="1">SUM(OFFSET(AC446,,1):AO446)</f>
        <v>55480</v>
      </c>
      <c r="AQ446" s="185"/>
      <c r="AR446" s="184">
        <v>0</v>
      </c>
      <c r="AS446" s="184">
        <v>20000</v>
      </c>
      <c r="AT446" s="184">
        <v>0</v>
      </c>
      <c r="AU446" s="184">
        <v>300</v>
      </c>
      <c r="AV446" s="184">
        <v>0</v>
      </c>
      <c r="AW446" s="184">
        <v>1000</v>
      </c>
      <c r="AX446" s="184">
        <v>0</v>
      </c>
      <c r="AY446" s="184">
        <v>8000</v>
      </c>
      <c r="AZ446" s="184">
        <v>0</v>
      </c>
      <c r="BA446" s="184">
        <v>20000</v>
      </c>
      <c r="BB446" s="184">
        <v>6180</v>
      </c>
      <c r="BC446" s="184">
        <v>0</v>
      </c>
      <c r="BD446" s="184"/>
      <c r="BE446" s="184">
        <f ca="1">SUM(OFFSET(AR446,,1):BD446)</f>
        <v>55480</v>
      </c>
      <c r="BF446" s="185"/>
      <c r="BG446" s="184">
        <f t="shared" ca="1" si="562"/>
        <v>0</v>
      </c>
      <c r="BH446" s="184">
        <f t="shared" ca="1" si="562"/>
        <v>0</v>
      </c>
      <c r="BI446" s="184">
        <f t="shared" ca="1" si="562"/>
        <v>0</v>
      </c>
      <c r="BJ446" s="184">
        <f t="shared" ca="1" si="562"/>
        <v>0</v>
      </c>
      <c r="BK446" s="184">
        <f t="shared" ca="1" si="562"/>
        <v>0</v>
      </c>
      <c r="BL446" s="184">
        <f t="shared" ca="1" si="562"/>
        <v>0</v>
      </c>
      <c r="BM446" s="184">
        <f t="shared" ca="1" si="562"/>
        <v>0</v>
      </c>
      <c r="BN446" s="184">
        <f t="shared" ca="1" si="562"/>
        <v>0</v>
      </c>
      <c r="BO446" s="184">
        <f t="shared" ca="1" si="562"/>
        <v>0</v>
      </c>
      <c r="BP446" s="184">
        <f t="shared" ca="1" si="562"/>
        <v>0</v>
      </c>
      <c r="BQ446" s="184">
        <f t="shared" ca="1" si="562"/>
        <v>0</v>
      </c>
      <c r="BR446" s="184">
        <f t="shared" ca="1" si="562"/>
        <v>0</v>
      </c>
      <c r="BS446" s="184"/>
      <c r="BT446" s="184">
        <f ca="1">SUM(OFFSET(BG446,,1):BS446)</f>
        <v>0</v>
      </c>
      <c r="BU446" s="185"/>
      <c r="BV446" s="184">
        <v>0</v>
      </c>
      <c r="BW446" s="184">
        <v>30000</v>
      </c>
      <c r="BX446" s="184">
        <v>0</v>
      </c>
      <c r="BY446" s="184">
        <v>300</v>
      </c>
      <c r="BZ446" s="184">
        <v>0</v>
      </c>
      <c r="CA446" s="184">
        <v>1000</v>
      </c>
      <c r="CB446" s="184">
        <v>0</v>
      </c>
      <c r="CC446" s="184">
        <v>8240</v>
      </c>
      <c r="CD446" s="184">
        <v>0</v>
      </c>
      <c r="CE446" s="184">
        <v>21343</v>
      </c>
      <c r="CF446" s="511">
        <v>6365.4</v>
      </c>
      <c r="CG446" s="184">
        <v>0</v>
      </c>
      <c r="CH446" s="184"/>
      <c r="CI446" s="184">
        <f ca="1">SUM(OFFSET(BV446,,1):CH446)</f>
        <v>67248.399999999994</v>
      </c>
      <c r="CJ446" s="185"/>
      <c r="CK446" s="184">
        <v>0</v>
      </c>
      <c r="CL446" s="184">
        <v>20600</v>
      </c>
      <c r="CM446" s="184">
        <v>0</v>
      </c>
      <c r="CN446" s="184">
        <v>309</v>
      </c>
      <c r="CO446" s="184">
        <v>0</v>
      </c>
      <c r="CP446" s="184">
        <v>1030</v>
      </c>
      <c r="CQ446" s="184">
        <v>0</v>
      </c>
      <c r="CR446" s="184">
        <v>8487.2000000000007</v>
      </c>
      <c r="CS446" s="184">
        <v>0</v>
      </c>
      <c r="CT446" s="184">
        <v>21983.29</v>
      </c>
      <c r="CU446" s="184">
        <v>6556.3620000000001</v>
      </c>
      <c r="CV446" s="184">
        <v>0</v>
      </c>
      <c r="CW446" s="184"/>
      <c r="CX446" s="184">
        <f ca="1">SUM(OFFSET(CK446,,1):CW446)</f>
        <v>58965.852000000006</v>
      </c>
      <c r="CY446" s="185"/>
      <c r="CZ446" s="184">
        <v>0</v>
      </c>
      <c r="DA446" s="184">
        <v>21218</v>
      </c>
      <c r="DB446" s="184">
        <v>0</v>
      </c>
      <c r="DC446" s="184">
        <v>318.27</v>
      </c>
      <c r="DD446" s="184">
        <v>0</v>
      </c>
      <c r="DE446" s="184">
        <v>1060.9000000000001</v>
      </c>
      <c r="DF446" s="184">
        <v>0</v>
      </c>
      <c r="DG446" s="184">
        <v>8741.8160000000007</v>
      </c>
      <c r="DH446" s="184">
        <v>0</v>
      </c>
      <c r="DI446" s="184">
        <v>22642.788700000001</v>
      </c>
      <c r="DJ446" s="184">
        <v>6753.0528599999998</v>
      </c>
      <c r="DK446" s="184">
        <v>0</v>
      </c>
      <c r="DL446" s="184"/>
      <c r="DM446" s="184">
        <f ca="1">SUM(OFFSET(CZ446,,1):DL446)</f>
        <v>60734.827560000005</v>
      </c>
      <c r="DN446" s="185"/>
      <c r="DO446" s="184">
        <v>0</v>
      </c>
      <c r="DP446" s="184">
        <v>21854.54</v>
      </c>
      <c r="DQ446" s="184">
        <v>0</v>
      </c>
      <c r="DR446" s="184">
        <v>327.81810000000002</v>
      </c>
      <c r="DS446" s="184">
        <v>0</v>
      </c>
      <c r="DT446" s="184">
        <v>1092.7270000000001</v>
      </c>
      <c r="DU446" s="184">
        <v>0</v>
      </c>
      <c r="DV446" s="184">
        <v>9004.0704800000003</v>
      </c>
      <c r="DW446" s="184">
        <v>0</v>
      </c>
      <c r="DX446" s="184">
        <v>23322.072360999999</v>
      </c>
      <c r="DY446" s="184">
        <v>6955.6444457999996</v>
      </c>
      <c r="DZ446" s="184">
        <v>0</v>
      </c>
      <c r="EA446" s="184"/>
      <c r="EB446" s="184">
        <f ca="1">SUM(OFFSET(DO446,,1):EA446)</f>
        <v>62556.872386799994</v>
      </c>
      <c r="EC446" s="185"/>
      <c r="ED446" s="184">
        <v>0</v>
      </c>
      <c r="EE446" s="184">
        <v>22510.176200000002</v>
      </c>
      <c r="EF446" s="184">
        <v>0</v>
      </c>
      <c r="EG446" s="184">
        <v>337.65264300000001</v>
      </c>
      <c r="EH446" s="184">
        <v>0</v>
      </c>
      <c r="EI446" s="184">
        <v>1125.50881</v>
      </c>
      <c r="EJ446" s="184">
        <v>0</v>
      </c>
      <c r="EK446" s="184">
        <v>9274.1925943999995</v>
      </c>
      <c r="EL446" s="184">
        <v>0</v>
      </c>
      <c r="EM446" s="184">
        <v>24021.734531829999</v>
      </c>
      <c r="EN446" s="184">
        <v>7164.313779174</v>
      </c>
      <c r="EO446" s="184">
        <v>0</v>
      </c>
      <c r="EP446" s="184"/>
      <c r="EQ446" s="184">
        <f ca="1">SUM(OFFSET(ED446,,1):EP446)</f>
        <v>64433.578558404006</v>
      </c>
      <c r="ER446" s="185"/>
      <c r="ES446" s="184">
        <v>0</v>
      </c>
      <c r="ET446" s="184">
        <v>23185.481486000001</v>
      </c>
      <c r="EU446" s="184">
        <v>0</v>
      </c>
      <c r="EV446" s="184">
        <v>347.78222228999999</v>
      </c>
      <c r="EW446" s="184">
        <v>0</v>
      </c>
      <c r="EX446" s="184">
        <v>1159.2740742999999</v>
      </c>
      <c r="EY446" s="184">
        <v>0</v>
      </c>
      <c r="EZ446" s="184">
        <v>9552.4183722319995</v>
      </c>
      <c r="FA446" s="184">
        <v>0</v>
      </c>
      <c r="FB446" s="184">
        <v>24742.386567784899</v>
      </c>
      <c r="FC446" s="184">
        <v>7379.2431925492201</v>
      </c>
      <c r="FD446" s="184">
        <v>0</v>
      </c>
      <c r="FE446" s="184"/>
      <c r="FF446" s="184">
        <f ca="1">SUM(OFFSET(ES446,,1):FE446)</f>
        <v>66366.585915156116</v>
      </c>
      <c r="FG446" s="185"/>
      <c r="FH446" s="184">
        <v>0</v>
      </c>
      <c r="FI446" s="184">
        <v>23881.04593058</v>
      </c>
      <c r="FJ446" s="184">
        <v>0</v>
      </c>
      <c r="FK446" s="184">
        <v>358.21568895870001</v>
      </c>
      <c r="FL446" s="184">
        <v>0</v>
      </c>
      <c r="FM446" s="184">
        <v>1194.0522965289999</v>
      </c>
      <c r="FN446" s="184">
        <v>0</v>
      </c>
      <c r="FO446" s="184">
        <v>9838.9909233989601</v>
      </c>
      <c r="FP446" s="184">
        <v>0</v>
      </c>
      <c r="FQ446" s="184">
        <v>25484.658164818498</v>
      </c>
      <c r="FR446" s="184">
        <v>7600.6204883256996</v>
      </c>
      <c r="FS446" s="184">
        <v>0</v>
      </c>
      <c r="FT446" s="184"/>
      <c r="FU446" s="184">
        <f ca="1">SUM(OFFSET(FH446,,1):FT446)</f>
        <v>68357.583492610851</v>
      </c>
      <c r="FV446" s="185"/>
      <c r="FW446" s="184">
        <v>0</v>
      </c>
      <c r="FX446" s="184">
        <v>24597.4773084974</v>
      </c>
      <c r="FY446" s="184">
        <v>0</v>
      </c>
      <c r="FZ446" s="184">
        <v>368.96215962746101</v>
      </c>
      <c r="GA446" s="184">
        <v>0</v>
      </c>
      <c r="GB446" s="184">
        <v>1229.87386542487</v>
      </c>
      <c r="GC446" s="184">
        <v>0</v>
      </c>
      <c r="GD446" s="184">
        <v>10134.160651100899</v>
      </c>
      <c r="GE446" s="184">
        <v>0</v>
      </c>
      <c r="GF446" s="184">
        <v>26249.197909762999</v>
      </c>
      <c r="GG446" s="184">
        <v>7828.6391029754705</v>
      </c>
      <c r="GH446" s="184">
        <v>0</v>
      </c>
      <c r="GI446" s="184"/>
      <c r="GJ446" s="184">
        <f ca="1">SUM(OFFSET(FW446,,1):GI446)</f>
        <v>70408.310997389097</v>
      </c>
      <c r="GK446" s="185"/>
      <c r="GL446" s="184">
        <v>0</v>
      </c>
      <c r="GM446" s="184">
        <v>25335.401627752301</v>
      </c>
      <c r="GN446" s="184">
        <v>0</v>
      </c>
      <c r="GO446" s="184">
        <v>380.03102441628499</v>
      </c>
      <c r="GP446" s="184">
        <v>0</v>
      </c>
      <c r="GQ446" s="184">
        <v>1266.7700813876199</v>
      </c>
      <c r="GR446" s="184">
        <v>0</v>
      </c>
      <c r="GS446" s="184">
        <v>10438.185470634</v>
      </c>
      <c r="GT446" s="184">
        <v>0</v>
      </c>
      <c r="GU446" s="184">
        <v>27036.673847055899</v>
      </c>
      <c r="GV446" s="184">
        <v>8063.4982760647299</v>
      </c>
      <c r="GW446" s="184">
        <v>0</v>
      </c>
      <c r="GX446" s="184"/>
      <c r="GY446" s="184">
        <f ca="1">SUM(OFFSET(GL446,,1):GX446)</f>
        <v>72520.560327310843</v>
      </c>
    </row>
    <row r="447" spans="1:207" s="137" customFormat="1" ht="12" customHeight="1">
      <c r="A447" s="172" t="str">
        <f t="shared" ca="1" si="558"/>
        <v>#showrow</v>
      </c>
      <c r="B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61">
        <f t="shared" si="559"/>
        <v>4320</v>
      </c>
      <c r="V447" s="186">
        <v>4320</v>
      </c>
      <c r="W447" s="133"/>
      <c r="Y447" s="133"/>
      <c r="Z447" s="133"/>
      <c r="AA447" s="183">
        <f t="shared" si="560"/>
        <v>4320</v>
      </c>
      <c r="AB447" s="183" t="s">
        <v>496</v>
      </c>
      <c r="AC447" s="184"/>
      <c r="AD447" s="184">
        <v>57710.74</v>
      </c>
      <c r="AE447" s="184">
        <v>44320.834241234799</v>
      </c>
      <c r="AF447" s="184">
        <v>42962.63</v>
      </c>
      <c r="AG447" s="184">
        <v>26480</v>
      </c>
      <c r="AH447" s="184">
        <v>50000</v>
      </c>
      <c r="AI447" s="184">
        <v>14420.2128694485</v>
      </c>
      <c r="AJ447" s="184">
        <v>16648.61</v>
      </c>
      <c r="AK447" s="184">
        <v>44634.96</v>
      </c>
      <c r="AL447" s="184">
        <v>61070.41</v>
      </c>
      <c r="AM447" s="184">
        <v>8290.43</v>
      </c>
      <c r="AN447" s="184">
        <v>9840</v>
      </c>
      <c r="AO447" s="184"/>
      <c r="AP447" s="184">
        <f ca="1">SUM(OFFSET(AC447,,1):AO447)</f>
        <v>376378.82711068337</v>
      </c>
      <c r="AQ447" s="185"/>
      <c r="AR447" s="184">
        <v>0</v>
      </c>
      <c r="AS447" s="184">
        <v>57710.74</v>
      </c>
      <c r="AT447" s="184">
        <v>44320.834241234799</v>
      </c>
      <c r="AU447" s="184">
        <v>43312.63</v>
      </c>
      <c r="AV447" s="184">
        <v>26480</v>
      </c>
      <c r="AW447" s="184">
        <v>50000</v>
      </c>
      <c r="AX447" s="184">
        <v>14420.2128694485</v>
      </c>
      <c r="AY447" s="184">
        <v>16648.61</v>
      </c>
      <c r="AZ447" s="184">
        <v>44634.96</v>
      </c>
      <c r="BA447" s="184">
        <v>61070.41</v>
      </c>
      <c r="BB447" s="184">
        <v>8290.43</v>
      </c>
      <c r="BC447" s="184">
        <v>9840</v>
      </c>
      <c r="BD447" s="184"/>
      <c r="BE447" s="184">
        <f ca="1">SUM(OFFSET(AR447,,1):BD447)</f>
        <v>376728.82711068337</v>
      </c>
      <c r="BF447" s="185"/>
      <c r="BG447" s="184">
        <f t="shared" ca="1" si="562"/>
        <v>0</v>
      </c>
      <c r="BH447" s="184">
        <f t="shared" ca="1" si="562"/>
        <v>0</v>
      </c>
      <c r="BI447" s="184">
        <f t="shared" ca="1" si="562"/>
        <v>0</v>
      </c>
      <c r="BJ447" s="184">
        <f t="shared" ca="1" si="562"/>
        <v>-350</v>
      </c>
      <c r="BK447" s="184">
        <f t="shared" ca="1" si="562"/>
        <v>0</v>
      </c>
      <c r="BL447" s="184">
        <f t="shared" ca="1" si="562"/>
        <v>0</v>
      </c>
      <c r="BM447" s="184">
        <f t="shared" ca="1" si="562"/>
        <v>0</v>
      </c>
      <c r="BN447" s="184">
        <f t="shared" ca="1" si="562"/>
        <v>0</v>
      </c>
      <c r="BO447" s="184">
        <f t="shared" ca="1" si="562"/>
        <v>0</v>
      </c>
      <c r="BP447" s="184">
        <f t="shared" ca="1" si="562"/>
        <v>0</v>
      </c>
      <c r="BQ447" s="184">
        <f t="shared" ca="1" si="562"/>
        <v>0</v>
      </c>
      <c r="BR447" s="184">
        <f t="shared" ca="1" si="562"/>
        <v>0</v>
      </c>
      <c r="BS447" s="184"/>
      <c r="BT447" s="184">
        <f ca="1">SUM(OFFSET(BG447,,1):BS447)</f>
        <v>-350</v>
      </c>
      <c r="BU447" s="185"/>
      <c r="BV447" s="184">
        <v>0</v>
      </c>
      <c r="BW447" s="184">
        <v>51130</v>
      </c>
      <c r="BX447" s="184">
        <v>57982</v>
      </c>
      <c r="BY447" s="184">
        <v>54310</v>
      </c>
      <c r="BZ447" s="184">
        <v>33227.5</v>
      </c>
      <c r="CA447" s="184">
        <v>43865</v>
      </c>
      <c r="CB447" s="184">
        <v>21916</v>
      </c>
      <c r="CC447" s="184">
        <v>19248</v>
      </c>
      <c r="CD447" s="184">
        <v>51974</v>
      </c>
      <c r="CE447" s="184">
        <v>80648</v>
      </c>
      <c r="CF447" s="511">
        <v>13653.642900000001</v>
      </c>
      <c r="CG447" s="184">
        <v>9000</v>
      </c>
      <c r="CH447" s="184"/>
      <c r="CI447" s="184">
        <f ca="1">SUM(OFFSET(BV447,,1):CH447)</f>
        <v>436954.14289999998</v>
      </c>
      <c r="CJ447" s="185"/>
      <c r="CK447" s="184">
        <v>0</v>
      </c>
      <c r="CL447" s="184">
        <v>60542.751181102401</v>
      </c>
      <c r="CM447" s="184">
        <v>61647.958709677398</v>
      </c>
      <c r="CN447" s="184">
        <v>55939.3</v>
      </c>
      <c r="CO447" s="184">
        <v>34224.324999999997</v>
      </c>
      <c r="CP447" s="184">
        <v>45180.95</v>
      </c>
      <c r="CQ447" s="184">
        <v>22573.48</v>
      </c>
      <c r="CR447" s="184">
        <v>19825.439999999999</v>
      </c>
      <c r="CS447" s="184">
        <v>53533.22</v>
      </c>
      <c r="CT447" s="184">
        <v>83067.44</v>
      </c>
      <c r="CU447" s="184">
        <v>14063.252187</v>
      </c>
      <c r="CV447" s="184">
        <v>9270</v>
      </c>
      <c r="CW447" s="184"/>
      <c r="CX447" s="184">
        <f ca="1">SUM(OFFSET(CK447,,1):CW447)</f>
        <v>459868.11707777978</v>
      </c>
      <c r="CY447" s="185"/>
      <c r="CZ447" s="184">
        <v>0</v>
      </c>
      <c r="DA447" s="184">
        <v>70474.250433070905</v>
      </c>
      <c r="DB447" s="184">
        <v>63497.3974709678</v>
      </c>
      <c r="DC447" s="184">
        <v>57617.478999999999</v>
      </c>
      <c r="DD447" s="184">
        <v>35251.054750000003</v>
      </c>
      <c r="DE447" s="184">
        <v>46536.378499999999</v>
      </c>
      <c r="DF447" s="184">
        <v>23250.684399999998</v>
      </c>
      <c r="DG447" s="184">
        <v>20420.2032</v>
      </c>
      <c r="DH447" s="184">
        <v>55139.2166</v>
      </c>
      <c r="DI447" s="184">
        <v>85559.463199999998</v>
      </c>
      <c r="DJ447" s="184">
        <v>14485.149752609999</v>
      </c>
      <c r="DK447" s="184">
        <v>9548.1</v>
      </c>
      <c r="DL447" s="184"/>
      <c r="DM447" s="184">
        <f ca="1">SUM(OFFSET(CZ447,,1):DL447)</f>
        <v>481779.3773066487</v>
      </c>
      <c r="DN447" s="185"/>
      <c r="DO447" s="184">
        <v>0</v>
      </c>
      <c r="DP447" s="184">
        <v>76107.919301023605</v>
      </c>
      <c r="DQ447" s="184">
        <v>65402.319395096798</v>
      </c>
      <c r="DR447" s="184">
        <v>59346.003369999999</v>
      </c>
      <c r="DS447" s="184">
        <v>36308.586392500001</v>
      </c>
      <c r="DT447" s="184">
        <v>47932.469855000003</v>
      </c>
      <c r="DU447" s="184">
        <v>23948.204932000001</v>
      </c>
      <c r="DV447" s="184">
        <v>21032.809295999999</v>
      </c>
      <c r="DW447" s="184">
        <v>56793.393098</v>
      </c>
      <c r="DX447" s="184">
        <v>88126.247096000006</v>
      </c>
      <c r="DY447" s="184">
        <v>14919.704245188301</v>
      </c>
      <c r="DZ447" s="184">
        <v>9834.5429999999997</v>
      </c>
      <c r="EA447" s="184"/>
      <c r="EB447" s="184">
        <f ca="1">SUM(OFFSET(DO447,,1):EA447)</f>
        <v>499752.19998080871</v>
      </c>
      <c r="EC447" s="185"/>
      <c r="ED447" s="184">
        <v>0</v>
      </c>
      <c r="EE447" s="184">
        <v>79750.541103407901</v>
      </c>
      <c r="EF447" s="184">
        <v>67364.388976949704</v>
      </c>
      <c r="EG447" s="184">
        <v>61126.383471100002</v>
      </c>
      <c r="EH447" s="184">
        <v>37397.843984275001</v>
      </c>
      <c r="EI447" s="184">
        <v>49370.443950649998</v>
      </c>
      <c r="EJ447" s="184">
        <v>24666.65107996</v>
      </c>
      <c r="EK447" s="184">
        <v>21663.793574880001</v>
      </c>
      <c r="EL447" s="184">
        <v>58497.194890940002</v>
      </c>
      <c r="EM447" s="184">
        <v>68259.858308879993</v>
      </c>
      <c r="EN447" s="184">
        <v>15367.295372544</v>
      </c>
      <c r="EO447" s="184">
        <v>10129.57929</v>
      </c>
      <c r="EP447" s="184"/>
      <c r="EQ447" s="184">
        <f ca="1">SUM(OFFSET(ED447,,1):EP447)</f>
        <v>493593.97400358657</v>
      </c>
      <c r="ER447" s="185"/>
      <c r="ES447" s="184">
        <v>0</v>
      </c>
      <c r="ET447" s="184">
        <v>82143.057336510101</v>
      </c>
      <c r="EU447" s="184">
        <v>69385.320646258202</v>
      </c>
      <c r="EV447" s="184">
        <v>62960.174975233</v>
      </c>
      <c r="EW447" s="184">
        <v>38519.779303803298</v>
      </c>
      <c r="EX447" s="184">
        <v>50851.557269169498</v>
      </c>
      <c r="EY447" s="184">
        <v>25406.650612358801</v>
      </c>
      <c r="EZ447" s="184">
        <v>22313.707382126398</v>
      </c>
      <c r="FA447" s="184">
        <v>60252.110737668198</v>
      </c>
      <c r="FB447" s="184">
        <v>70307.654058146407</v>
      </c>
      <c r="FC447" s="184">
        <v>15828.314233720301</v>
      </c>
      <c r="FD447" s="184">
        <v>10433.466668700001</v>
      </c>
      <c r="FE447" s="184"/>
      <c r="FF447" s="184">
        <f ca="1">SUM(OFFSET(ES447,,1):FE447)</f>
        <v>508401.7932236942</v>
      </c>
      <c r="FG447" s="185"/>
      <c r="FH447" s="184">
        <v>0</v>
      </c>
      <c r="FI447" s="184">
        <v>84607.349056605395</v>
      </c>
      <c r="FJ447" s="184">
        <v>71466.880265645901</v>
      </c>
      <c r="FK447" s="184">
        <v>64848.980224489998</v>
      </c>
      <c r="FL447" s="184">
        <v>39675.372682917397</v>
      </c>
      <c r="FM447" s="184">
        <v>52377.103987244598</v>
      </c>
      <c r="FN447" s="184">
        <v>26168.850130729599</v>
      </c>
      <c r="FO447" s="184">
        <v>22983.118603590199</v>
      </c>
      <c r="FP447" s="184">
        <v>62059.674059798301</v>
      </c>
      <c r="FQ447" s="184">
        <v>72416.883679890801</v>
      </c>
      <c r="FR447" s="184">
        <v>16303.1636607319</v>
      </c>
      <c r="FS447" s="184">
        <v>10746.470668761</v>
      </c>
      <c r="FT447" s="184"/>
      <c r="FU447" s="184">
        <f ca="1">SUM(OFFSET(FH447,,1):FT447)</f>
        <v>523653.84702040511</v>
      </c>
      <c r="FV447" s="185"/>
      <c r="FW447" s="184">
        <v>0</v>
      </c>
      <c r="FX447" s="184">
        <v>87145.569528303604</v>
      </c>
      <c r="FY447" s="184">
        <v>73610.8866736153</v>
      </c>
      <c r="FZ447" s="184">
        <v>66794.449631224707</v>
      </c>
      <c r="GA447" s="184">
        <v>40865.633863404903</v>
      </c>
      <c r="GB447" s="184">
        <v>53948.417106861903</v>
      </c>
      <c r="GC447" s="184">
        <v>26953.915634651501</v>
      </c>
      <c r="GD447" s="184">
        <v>23672.6121616979</v>
      </c>
      <c r="GE447" s="184">
        <v>63921.464281592198</v>
      </c>
      <c r="GF447" s="184">
        <v>74589.390190287493</v>
      </c>
      <c r="GG447" s="184">
        <v>16792.2585705538</v>
      </c>
      <c r="GH447" s="184">
        <v>11068.864788823799</v>
      </c>
      <c r="GI447" s="184"/>
      <c r="GJ447" s="184">
        <f ca="1">SUM(OFFSET(FW447,,1):GI447)</f>
        <v>539363.46243101708</v>
      </c>
      <c r="GK447" s="185"/>
      <c r="GL447" s="184">
        <v>0</v>
      </c>
      <c r="GM447" s="184">
        <v>89759.936614152699</v>
      </c>
      <c r="GN447" s="184">
        <v>75819.2132738238</v>
      </c>
      <c r="GO447" s="184">
        <v>68798.283120161403</v>
      </c>
      <c r="GP447" s="184">
        <v>42091.602879307</v>
      </c>
      <c r="GQ447" s="184">
        <v>55566.869620067802</v>
      </c>
      <c r="GR447" s="184">
        <v>27762.533103690999</v>
      </c>
      <c r="GS447" s="184">
        <v>24382.790526548801</v>
      </c>
      <c r="GT447" s="184">
        <v>65839.108210039994</v>
      </c>
      <c r="GU447" s="184">
        <v>76827.071895996196</v>
      </c>
      <c r="GV447" s="184">
        <v>17296.026327670501</v>
      </c>
      <c r="GW447" s="184">
        <v>11400.930732488499</v>
      </c>
      <c r="GX447" s="184"/>
      <c r="GY447" s="184">
        <f ca="1">SUM(OFFSET(GL447,,1):GX447)</f>
        <v>555544.36630394787</v>
      </c>
    </row>
    <row r="448" spans="1:207" s="137" customFormat="1" ht="12" customHeight="1">
      <c r="A448" s="172" t="str">
        <f t="shared" ca="1" si="558"/>
        <v>#showrow</v>
      </c>
      <c r="B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61">
        <f t="shared" si="559"/>
        <v>4325</v>
      </c>
      <c r="V448" s="186">
        <v>4325</v>
      </c>
      <c r="W448" s="133"/>
      <c r="Y448" s="133"/>
      <c r="Z448" s="133"/>
      <c r="AA448" s="183">
        <f t="shared" si="560"/>
        <v>4325</v>
      </c>
      <c r="AB448" s="183" t="s">
        <v>497</v>
      </c>
      <c r="AC448" s="184"/>
      <c r="AD448" s="184">
        <v>61647.89</v>
      </c>
      <c r="AE448" s="184">
        <v>25034</v>
      </c>
      <c r="AF448" s="184">
        <v>26931</v>
      </c>
      <c r="AG448" s="184">
        <v>30562.81</v>
      </c>
      <c r="AH448" s="184">
        <v>45536.44</v>
      </c>
      <c r="AI448" s="184">
        <v>6976.17</v>
      </c>
      <c r="AJ448" s="184">
        <v>6886.43</v>
      </c>
      <c r="AK448" s="184">
        <v>39869</v>
      </c>
      <c r="AL448" s="184">
        <v>49495.33</v>
      </c>
      <c r="AM448" s="184">
        <v>21962.43</v>
      </c>
      <c r="AN448" s="184">
        <v>1102</v>
      </c>
      <c r="AO448" s="184"/>
      <c r="AP448" s="184">
        <f ca="1">SUM(OFFSET(AC448,,1):AO448)</f>
        <v>316003.5</v>
      </c>
      <c r="AQ448" s="185"/>
      <c r="AR448" s="184">
        <v>0</v>
      </c>
      <c r="AS448" s="184">
        <v>55647.89</v>
      </c>
      <c r="AT448" s="184">
        <v>27034</v>
      </c>
      <c r="AU448" s="184">
        <v>25981.34</v>
      </c>
      <c r="AV448" s="184">
        <v>30562.81</v>
      </c>
      <c r="AW448" s="184">
        <v>45536.44</v>
      </c>
      <c r="AX448" s="184">
        <v>6976.17</v>
      </c>
      <c r="AY448" s="184">
        <v>6886.43</v>
      </c>
      <c r="AZ448" s="184">
        <v>39869</v>
      </c>
      <c r="BA448" s="184">
        <v>49495.33</v>
      </c>
      <c r="BB448" s="184">
        <v>20462.43</v>
      </c>
      <c r="BC448" s="184">
        <v>1102</v>
      </c>
      <c r="BD448" s="184"/>
      <c r="BE448" s="184">
        <f ca="1">SUM(OFFSET(AR448,,1):BD448)</f>
        <v>309553.84000000003</v>
      </c>
      <c r="BF448" s="185"/>
      <c r="BG448" s="184">
        <f t="shared" ca="1" si="562"/>
        <v>0</v>
      </c>
      <c r="BH448" s="184">
        <f t="shared" ca="1" si="562"/>
        <v>6000</v>
      </c>
      <c r="BI448" s="184">
        <f t="shared" ca="1" si="562"/>
        <v>-2000</v>
      </c>
      <c r="BJ448" s="184">
        <f t="shared" ca="1" si="562"/>
        <v>949.65999999999985</v>
      </c>
      <c r="BK448" s="184">
        <f t="shared" ca="1" si="562"/>
        <v>0</v>
      </c>
      <c r="BL448" s="184">
        <f t="shared" ca="1" si="562"/>
        <v>0</v>
      </c>
      <c r="BM448" s="184">
        <f t="shared" ca="1" si="562"/>
        <v>0</v>
      </c>
      <c r="BN448" s="184">
        <f t="shared" ca="1" si="562"/>
        <v>0</v>
      </c>
      <c r="BO448" s="184">
        <f t="shared" ca="1" si="562"/>
        <v>0</v>
      </c>
      <c r="BP448" s="184">
        <f t="shared" ca="1" si="562"/>
        <v>0</v>
      </c>
      <c r="BQ448" s="184">
        <f t="shared" ca="1" si="562"/>
        <v>1500</v>
      </c>
      <c r="BR448" s="184">
        <f t="shared" ca="1" si="562"/>
        <v>0</v>
      </c>
      <c r="BS448" s="184"/>
      <c r="BT448" s="184">
        <f ca="1">SUM(OFFSET(BG448,,1):BS448)</f>
        <v>6449.66</v>
      </c>
      <c r="BU448" s="185"/>
      <c r="BV448" s="184">
        <v>0</v>
      </c>
      <c r="BW448" s="184">
        <v>75000</v>
      </c>
      <c r="BX448" s="184">
        <v>30000</v>
      </c>
      <c r="BY448" s="184">
        <v>26500</v>
      </c>
      <c r="BZ448" s="184">
        <v>25000</v>
      </c>
      <c r="CA448" s="184">
        <v>13446</v>
      </c>
      <c r="CB448" s="184">
        <v>7185</v>
      </c>
      <c r="CC448" s="184">
        <v>6369</v>
      </c>
      <c r="CD448" s="184">
        <v>46268</v>
      </c>
      <c r="CE448" s="184">
        <v>70000</v>
      </c>
      <c r="CF448" s="511">
        <v>30000</v>
      </c>
      <c r="CG448" s="184">
        <v>5500</v>
      </c>
      <c r="CH448" s="184"/>
      <c r="CI448" s="184">
        <f ca="1">SUM(OFFSET(BV448,,1):CH448)</f>
        <v>335268</v>
      </c>
      <c r="CJ448" s="185"/>
      <c r="CK448" s="184">
        <v>0</v>
      </c>
      <c r="CL448" s="184">
        <v>77250</v>
      </c>
      <c r="CM448" s="184">
        <v>31896.774193548401</v>
      </c>
      <c r="CN448" s="184">
        <v>25545</v>
      </c>
      <c r="CO448" s="184">
        <v>25750</v>
      </c>
      <c r="CP448" s="184">
        <v>13849.38</v>
      </c>
      <c r="CQ448" s="184">
        <v>7400.55</v>
      </c>
      <c r="CR448" s="184">
        <v>6560.07</v>
      </c>
      <c r="CS448" s="184">
        <v>47656.04</v>
      </c>
      <c r="CT448" s="184">
        <v>72100</v>
      </c>
      <c r="CU448" s="184">
        <v>30900</v>
      </c>
      <c r="CV448" s="184">
        <v>5665</v>
      </c>
      <c r="CW448" s="184"/>
      <c r="CX448" s="184">
        <f ca="1">SUM(OFFSET(CK448,,1):CW448)</f>
        <v>344572.8141935484</v>
      </c>
      <c r="CY448" s="185"/>
      <c r="CZ448" s="184">
        <v>0</v>
      </c>
      <c r="DA448" s="184">
        <v>79567.5</v>
      </c>
      <c r="DB448" s="184">
        <v>32853.677419354797</v>
      </c>
      <c r="DC448" s="184">
        <v>26311.35</v>
      </c>
      <c r="DD448" s="184">
        <v>26522.5</v>
      </c>
      <c r="DE448" s="184">
        <v>14264.8614</v>
      </c>
      <c r="DF448" s="184">
        <v>7622.5664999999999</v>
      </c>
      <c r="DG448" s="184">
        <v>6756.8720999999996</v>
      </c>
      <c r="DH448" s="184">
        <v>49085.7212</v>
      </c>
      <c r="DI448" s="184">
        <v>74263</v>
      </c>
      <c r="DJ448" s="184">
        <v>31827</v>
      </c>
      <c r="DK448" s="184">
        <v>5834.95</v>
      </c>
      <c r="DL448" s="184"/>
      <c r="DM448" s="184">
        <f ca="1">SUM(OFFSET(CZ448,,1):DL448)</f>
        <v>354909.9986193548</v>
      </c>
      <c r="DN448" s="185"/>
      <c r="DO448" s="184">
        <v>0</v>
      </c>
      <c r="DP448" s="184">
        <v>81954.524999999994</v>
      </c>
      <c r="DQ448" s="184">
        <v>33839.287741935499</v>
      </c>
      <c r="DR448" s="184">
        <v>27100.690500000001</v>
      </c>
      <c r="DS448" s="184">
        <v>27318.174999999999</v>
      </c>
      <c r="DT448" s="184">
        <v>14692.807242000001</v>
      </c>
      <c r="DU448" s="184">
        <v>7851.2434949999997</v>
      </c>
      <c r="DV448" s="184">
        <v>6959.5782630000003</v>
      </c>
      <c r="DW448" s="184">
        <v>50558.292836000001</v>
      </c>
      <c r="DX448" s="184">
        <v>76490.89</v>
      </c>
      <c r="DY448" s="184">
        <v>32781.81</v>
      </c>
      <c r="DZ448" s="184">
        <v>6009.9984999999997</v>
      </c>
      <c r="EA448" s="184"/>
      <c r="EB448" s="184">
        <f ca="1">SUM(OFFSET(DO448,,1):EA448)</f>
        <v>365557.29857793549</v>
      </c>
      <c r="EC448" s="185"/>
      <c r="ED448" s="184">
        <v>0</v>
      </c>
      <c r="EE448" s="184">
        <v>84413.160749999995</v>
      </c>
      <c r="EF448" s="184">
        <v>34854.466374193602</v>
      </c>
      <c r="EG448" s="184">
        <v>27913.711214999999</v>
      </c>
      <c r="EH448" s="184">
        <v>28137.720249999998</v>
      </c>
      <c r="EI448" s="184">
        <v>15133.59145926</v>
      </c>
      <c r="EJ448" s="184">
        <v>8086.7807998500002</v>
      </c>
      <c r="EK448" s="184">
        <v>7168.3656108900004</v>
      </c>
      <c r="EL448" s="184">
        <v>52075.041621080003</v>
      </c>
      <c r="EM448" s="184">
        <v>78785.616699999999</v>
      </c>
      <c r="EN448" s="184">
        <v>33765.264300000003</v>
      </c>
      <c r="EO448" s="184">
        <v>6190.2984550000001</v>
      </c>
      <c r="EP448" s="184"/>
      <c r="EQ448" s="184">
        <f ca="1">SUM(OFFSET(ED448,,1):EP448)</f>
        <v>376524.01753527357</v>
      </c>
      <c r="ER448" s="185"/>
      <c r="ES448" s="184">
        <v>0</v>
      </c>
      <c r="ET448" s="184">
        <v>86945.555572500001</v>
      </c>
      <c r="EU448" s="184">
        <v>35900.100365419399</v>
      </c>
      <c r="EV448" s="184">
        <v>28751.12255145</v>
      </c>
      <c r="EW448" s="184">
        <v>28981.851857500002</v>
      </c>
      <c r="EX448" s="184">
        <v>15587.5992030378</v>
      </c>
      <c r="EY448" s="184">
        <v>8329.3842238454999</v>
      </c>
      <c r="EZ448" s="184">
        <v>7383.4165792166996</v>
      </c>
      <c r="FA448" s="184">
        <v>53637.292869712401</v>
      </c>
      <c r="FB448" s="184">
        <v>81149.185201</v>
      </c>
      <c r="FC448" s="184">
        <v>34778.222228999999</v>
      </c>
      <c r="FD448" s="184">
        <v>6376.0074086499999</v>
      </c>
      <c r="FE448" s="184"/>
      <c r="FF448" s="184">
        <f ca="1">SUM(OFFSET(ES448,,1):FE448)</f>
        <v>387819.73806133179</v>
      </c>
      <c r="FG448" s="185"/>
      <c r="FH448" s="184">
        <v>0</v>
      </c>
      <c r="FI448" s="184">
        <v>89553.922239674997</v>
      </c>
      <c r="FJ448" s="184">
        <v>36977.1033763819</v>
      </c>
      <c r="FK448" s="184">
        <v>29613.656227993499</v>
      </c>
      <c r="FL448" s="184">
        <v>29851.307413225</v>
      </c>
      <c r="FM448" s="184">
        <v>16055.2271791289</v>
      </c>
      <c r="FN448" s="184">
        <v>8579.2657505608695</v>
      </c>
      <c r="FO448" s="184">
        <v>7604.9190765931999</v>
      </c>
      <c r="FP448" s="184">
        <v>55246.4116558038</v>
      </c>
      <c r="FQ448" s="184">
        <v>83583.660757029997</v>
      </c>
      <c r="FR448" s="184">
        <v>35821.568895869998</v>
      </c>
      <c r="FS448" s="184">
        <v>6567.2876309095</v>
      </c>
      <c r="FT448" s="184"/>
      <c r="FU448" s="184">
        <f ca="1">SUM(OFFSET(FH448,,1):FT448)</f>
        <v>399454.33020317164</v>
      </c>
      <c r="FV448" s="185"/>
      <c r="FW448" s="184">
        <v>0</v>
      </c>
      <c r="FX448" s="184">
        <v>92240.539906865306</v>
      </c>
      <c r="FY448" s="184">
        <v>38086.416477673403</v>
      </c>
      <c r="FZ448" s="184">
        <v>30502.0659148333</v>
      </c>
      <c r="GA448" s="184">
        <v>30746.846635621801</v>
      </c>
      <c r="GB448" s="184">
        <v>16536.883994502801</v>
      </c>
      <c r="GC448" s="184">
        <v>8836.6437230776901</v>
      </c>
      <c r="GD448" s="184">
        <v>7833.0666488910001</v>
      </c>
      <c r="GE448" s="184">
        <v>56903.804005477898</v>
      </c>
      <c r="GF448" s="184">
        <v>86091.170579740894</v>
      </c>
      <c r="GG448" s="184">
        <v>36896.215962746101</v>
      </c>
      <c r="GH448" s="184">
        <v>6764.3062598367896</v>
      </c>
      <c r="GI448" s="184"/>
      <c r="GJ448" s="184">
        <f ca="1">SUM(OFFSET(FW448,,1):GI448)</f>
        <v>411437.96010926698</v>
      </c>
      <c r="GK448" s="185"/>
      <c r="GL448" s="184">
        <v>0</v>
      </c>
      <c r="GM448" s="184">
        <v>95007.756104071203</v>
      </c>
      <c r="GN448" s="184">
        <v>39229.008972003598</v>
      </c>
      <c r="GO448" s="184">
        <v>31417.127892278299</v>
      </c>
      <c r="GP448" s="184">
        <v>31669.252034690398</v>
      </c>
      <c r="GQ448" s="184">
        <v>17032.9905143379</v>
      </c>
      <c r="GR448" s="184">
        <v>9101.7430347700192</v>
      </c>
      <c r="GS448" s="184">
        <v>8068.0586483577299</v>
      </c>
      <c r="GT448" s="184">
        <v>58610.918125642202</v>
      </c>
      <c r="GU448" s="184">
        <v>88673.905697133101</v>
      </c>
      <c r="GV448" s="184">
        <v>38003.1024416285</v>
      </c>
      <c r="GW448" s="184">
        <v>6967.2354476318897</v>
      </c>
      <c r="GX448" s="184"/>
      <c r="GY448" s="184">
        <f ca="1">SUM(OFFSET(GL448,,1):GX448)</f>
        <v>423781.0989125449</v>
      </c>
    </row>
    <row r="449" spans="1:207" s="137" customFormat="1" ht="12" customHeight="1">
      <c r="A449" s="172" t="str">
        <f t="shared" ca="1" si="558"/>
        <v>#showrow</v>
      </c>
      <c r="B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61">
        <f t="shared" si="559"/>
        <v>4326</v>
      </c>
      <c r="V449" s="186">
        <v>4326</v>
      </c>
      <c r="W449" s="133"/>
      <c r="Y449" s="133"/>
      <c r="Z449" s="133"/>
      <c r="AA449" s="183">
        <f t="shared" si="560"/>
        <v>4326</v>
      </c>
      <c r="AB449" s="183" t="s">
        <v>498</v>
      </c>
      <c r="AC449" s="184"/>
      <c r="AD449" s="184">
        <v>6000</v>
      </c>
      <c r="AE449" s="184">
        <v>0</v>
      </c>
      <c r="AF449" s="184">
        <v>5000</v>
      </c>
      <c r="AG449" s="184">
        <v>24.69</v>
      </c>
      <c r="AH449" s="184">
        <v>2000</v>
      </c>
      <c r="AI449" s="184">
        <v>0</v>
      </c>
      <c r="AJ449" s="184">
        <v>3000</v>
      </c>
      <c r="AK449" s="184">
        <v>7500</v>
      </c>
      <c r="AL449" s="184">
        <v>5000</v>
      </c>
      <c r="AM449" s="184">
        <v>2266</v>
      </c>
      <c r="AN449" s="184">
        <v>0</v>
      </c>
      <c r="AO449" s="184"/>
      <c r="AP449" s="184">
        <f ca="1">SUM(OFFSET(AC449,,1):AO449)</f>
        <v>30790.690000000002</v>
      </c>
      <c r="AQ449" s="185"/>
      <c r="AR449" s="184">
        <v>0</v>
      </c>
      <c r="AS449" s="184">
        <v>6000</v>
      </c>
      <c r="AT449" s="184">
        <v>0</v>
      </c>
      <c r="AU449" s="184">
        <v>5000</v>
      </c>
      <c r="AV449" s="184">
        <v>24.69</v>
      </c>
      <c r="AW449" s="184">
        <v>2000</v>
      </c>
      <c r="AX449" s="184">
        <v>0</v>
      </c>
      <c r="AY449" s="184">
        <v>3000</v>
      </c>
      <c r="AZ449" s="184">
        <v>7500</v>
      </c>
      <c r="BA449" s="184">
        <v>5000</v>
      </c>
      <c r="BB449" s="184">
        <v>2266</v>
      </c>
      <c r="BC449" s="184">
        <v>0</v>
      </c>
      <c r="BD449" s="184"/>
      <c r="BE449" s="184">
        <f ca="1">SUM(OFFSET(AR449,,1):BD449)</f>
        <v>30790.690000000002</v>
      </c>
      <c r="BF449" s="185"/>
      <c r="BG449" s="184">
        <f t="shared" ca="1" si="562"/>
        <v>0</v>
      </c>
      <c r="BH449" s="184">
        <f t="shared" ca="1" si="562"/>
        <v>0</v>
      </c>
      <c r="BI449" s="184">
        <f t="shared" ca="1" si="562"/>
        <v>0</v>
      </c>
      <c r="BJ449" s="184">
        <f t="shared" ca="1" si="562"/>
        <v>0</v>
      </c>
      <c r="BK449" s="184">
        <f t="shared" ca="1" si="562"/>
        <v>0</v>
      </c>
      <c r="BL449" s="184">
        <f t="shared" ca="1" si="562"/>
        <v>0</v>
      </c>
      <c r="BM449" s="184">
        <f t="shared" ca="1" si="562"/>
        <v>0</v>
      </c>
      <c r="BN449" s="184">
        <f t="shared" ca="1" si="562"/>
        <v>0</v>
      </c>
      <c r="BO449" s="184">
        <f t="shared" ca="1" si="562"/>
        <v>0</v>
      </c>
      <c r="BP449" s="184">
        <f t="shared" ca="1" si="562"/>
        <v>0</v>
      </c>
      <c r="BQ449" s="184">
        <f t="shared" ca="1" si="562"/>
        <v>0</v>
      </c>
      <c r="BR449" s="184">
        <f t="shared" ca="1" si="562"/>
        <v>0</v>
      </c>
      <c r="BS449" s="184"/>
      <c r="BT449" s="184">
        <f ca="1">SUM(OFFSET(BG449,,1):BS449)</f>
        <v>0</v>
      </c>
      <c r="BU449" s="185"/>
      <c r="BV449" s="184">
        <v>0</v>
      </c>
      <c r="BW449" s="184">
        <v>15000</v>
      </c>
      <c r="BX449" s="184">
        <v>0</v>
      </c>
      <c r="BY449" s="184">
        <v>1500</v>
      </c>
      <c r="BZ449" s="184">
        <v>0</v>
      </c>
      <c r="CA449" s="184">
        <v>0</v>
      </c>
      <c r="CB449" s="184">
        <v>0</v>
      </c>
      <c r="CC449" s="184">
        <v>3090</v>
      </c>
      <c r="CD449" s="184">
        <v>7725</v>
      </c>
      <c r="CE449" s="184">
        <v>5311</v>
      </c>
      <c r="CF449" s="511">
        <v>2333.98</v>
      </c>
      <c r="CG449" s="184">
        <v>0</v>
      </c>
      <c r="CH449" s="184"/>
      <c r="CI449" s="184">
        <f ca="1">SUM(OFFSET(BV449,,1):CH449)</f>
        <v>34959.980000000003</v>
      </c>
      <c r="CJ449" s="185"/>
      <c r="CK449" s="184">
        <v>0</v>
      </c>
      <c r="CL449" s="184">
        <v>15450</v>
      </c>
      <c r="CM449" s="184">
        <v>0</v>
      </c>
      <c r="CN449" s="184">
        <v>1545</v>
      </c>
      <c r="CO449" s="184">
        <v>0</v>
      </c>
      <c r="CP449" s="184">
        <v>0</v>
      </c>
      <c r="CQ449" s="184">
        <v>0</v>
      </c>
      <c r="CR449" s="184">
        <v>3182.7</v>
      </c>
      <c r="CS449" s="184">
        <v>7956.75</v>
      </c>
      <c r="CT449" s="184">
        <v>5470.33</v>
      </c>
      <c r="CU449" s="184">
        <v>2403.9994000000002</v>
      </c>
      <c r="CV449" s="184">
        <v>0</v>
      </c>
      <c r="CW449" s="184"/>
      <c r="CX449" s="184">
        <f ca="1">SUM(OFFSET(CK449,,1):CW449)</f>
        <v>36008.779399999999</v>
      </c>
      <c r="CY449" s="185"/>
      <c r="CZ449" s="184">
        <v>0</v>
      </c>
      <c r="DA449" s="184">
        <v>15913.5</v>
      </c>
      <c r="DB449" s="184">
        <v>0</v>
      </c>
      <c r="DC449" s="184">
        <v>1591.35</v>
      </c>
      <c r="DD449" s="184">
        <v>0</v>
      </c>
      <c r="DE449" s="184">
        <v>0</v>
      </c>
      <c r="DF449" s="184">
        <v>0</v>
      </c>
      <c r="DG449" s="184">
        <v>3278.181</v>
      </c>
      <c r="DH449" s="184">
        <v>8195.4524999999994</v>
      </c>
      <c r="DI449" s="184">
        <v>5634.4399000000003</v>
      </c>
      <c r="DJ449" s="184">
        <v>2476.1193819999999</v>
      </c>
      <c r="DK449" s="184">
        <v>0</v>
      </c>
      <c r="DL449" s="184"/>
      <c r="DM449" s="184">
        <f ca="1">SUM(OFFSET(CZ449,,1):DL449)</f>
        <v>37089.042781999997</v>
      </c>
      <c r="DN449" s="185"/>
      <c r="DO449" s="184">
        <v>0</v>
      </c>
      <c r="DP449" s="184">
        <v>16390.904999999999</v>
      </c>
      <c r="DQ449" s="184">
        <v>0</v>
      </c>
      <c r="DR449" s="184">
        <v>1639.0905</v>
      </c>
      <c r="DS449" s="184">
        <v>0</v>
      </c>
      <c r="DT449" s="184">
        <v>0</v>
      </c>
      <c r="DU449" s="184">
        <v>0</v>
      </c>
      <c r="DV449" s="184">
        <v>3376.5264299999999</v>
      </c>
      <c r="DW449" s="184">
        <v>8441.3160750000006</v>
      </c>
      <c r="DX449" s="184">
        <v>5803.4730970000001</v>
      </c>
      <c r="DY449" s="184">
        <v>2550.4029634600001</v>
      </c>
      <c r="DZ449" s="184">
        <v>0</v>
      </c>
      <c r="EA449" s="184"/>
      <c r="EB449" s="184">
        <f ca="1">SUM(OFFSET(DO449,,1):EA449)</f>
        <v>38201.714065460001</v>
      </c>
      <c r="EC449" s="185"/>
      <c r="ED449" s="184">
        <v>0</v>
      </c>
      <c r="EE449" s="184">
        <v>16882.632150000001</v>
      </c>
      <c r="EF449" s="184">
        <v>0</v>
      </c>
      <c r="EG449" s="184">
        <v>1688.2632149999999</v>
      </c>
      <c r="EH449" s="184">
        <v>0</v>
      </c>
      <c r="EI449" s="184">
        <v>0</v>
      </c>
      <c r="EJ449" s="184">
        <v>0</v>
      </c>
      <c r="EK449" s="184">
        <v>3477.8222228999998</v>
      </c>
      <c r="EL449" s="184">
        <v>8694.5555572499998</v>
      </c>
      <c r="EM449" s="184">
        <v>5977.5772899100002</v>
      </c>
      <c r="EN449" s="184">
        <v>2626.9150523638</v>
      </c>
      <c r="EO449" s="184">
        <v>0</v>
      </c>
      <c r="EP449" s="184"/>
      <c r="EQ449" s="184">
        <f ca="1">SUM(OFFSET(ED449,,1):EP449)</f>
        <v>39347.7654874238</v>
      </c>
      <c r="ER449" s="185"/>
      <c r="ES449" s="184">
        <v>0</v>
      </c>
      <c r="ET449" s="184">
        <v>17389.1111145</v>
      </c>
      <c r="EU449" s="184">
        <v>0</v>
      </c>
      <c r="EV449" s="184">
        <v>1738.9111114499999</v>
      </c>
      <c r="EW449" s="184">
        <v>0</v>
      </c>
      <c r="EX449" s="184">
        <v>0</v>
      </c>
      <c r="EY449" s="184">
        <v>0</v>
      </c>
      <c r="EZ449" s="184">
        <v>3582.156889587</v>
      </c>
      <c r="FA449" s="184">
        <v>8955.3922239674994</v>
      </c>
      <c r="FB449" s="184">
        <v>6156.9046086073004</v>
      </c>
      <c r="FC449" s="184">
        <v>2705.72250393472</v>
      </c>
      <c r="FD449" s="184">
        <v>0</v>
      </c>
      <c r="FE449" s="184"/>
      <c r="FF449" s="184">
        <f ca="1">SUM(OFFSET(ES449,,1):FE449)</f>
        <v>40528.198452046519</v>
      </c>
      <c r="FG449" s="185"/>
      <c r="FH449" s="184">
        <v>0</v>
      </c>
      <c r="FI449" s="184">
        <v>17910.784447934999</v>
      </c>
      <c r="FJ449" s="184">
        <v>0</v>
      </c>
      <c r="FK449" s="184">
        <v>1791.0784447935</v>
      </c>
      <c r="FL449" s="184">
        <v>0</v>
      </c>
      <c r="FM449" s="184">
        <v>0</v>
      </c>
      <c r="FN449" s="184">
        <v>0</v>
      </c>
      <c r="FO449" s="184">
        <v>3689.6215962746101</v>
      </c>
      <c r="FP449" s="184">
        <v>9224.0539906865306</v>
      </c>
      <c r="FQ449" s="184">
        <v>6341.6117468655202</v>
      </c>
      <c r="FR449" s="184">
        <v>2786.8941790527601</v>
      </c>
      <c r="FS449" s="184">
        <v>0</v>
      </c>
      <c r="FT449" s="184"/>
      <c r="FU449" s="184">
        <f ca="1">SUM(OFFSET(FH449,,1):FT449)</f>
        <v>41744.044405607921</v>
      </c>
      <c r="FV449" s="185"/>
      <c r="FW449" s="184">
        <v>0</v>
      </c>
      <c r="FX449" s="184">
        <v>18448.107981373101</v>
      </c>
      <c r="FY449" s="184">
        <v>0</v>
      </c>
      <c r="FZ449" s="184">
        <v>1844.81079813731</v>
      </c>
      <c r="GA449" s="184">
        <v>0</v>
      </c>
      <c r="GB449" s="184">
        <v>0</v>
      </c>
      <c r="GC449" s="184">
        <v>0</v>
      </c>
      <c r="GD449" s="184">
        <v>3800.3102441628498</v>
      </c>
      <c r="GE449" s="184">
        <v>9500.7756104071195</v>
      </c>
      <c r="GF449" s="184">
        <v>6531.8600992714801</v>
      </c>
      <c r="GG449" s="184">
        <v>2870.50100442434</v>
      </c>
      <c r="GH449" s="184">
        <v>0</v>
      </c>
      <c r="GI449" s="184"/>
      <c r="GJ449" s="184">
        <f ca="1">SUM(OFFSET(FW449,,1):GI449)</f>
        <v>42996.365737776199</v>
      </c>
      <c r="GK449" s="185"/>
      <c r="GL449" s="184">
        <v>0</v>
      </c>
      <c r="GM449" s="184">
        <v>19001.551220814199</v>
      </c>
      <c r="GN449" s="184">
        <v>0</v>
      </c>
      <c r="GO449" s="184">
        <v>1900.1551220814199</v>
      </c>
      <c r="GP449" s="184">
        <v>0</v>
      </c>
      <c r="GQ449" s="184">
        <v>0</v>
      </c>
      <c r="GR449" s="184">
        <v>0</v>
      </c>
      <c r="GS449" s="184">
        <v>3914.3195514877302</v>
      </c>
      <c r="GT449" s="184">
        <v>9785.7988787193408</v>
      </c>
      <c r="GU449" s="184">
        <v>6727.8159022496302</v>
      </c>
      <c r="GV449" s="184">
        <v>2956.6160345570702</v>
      </c>
      <c r="GW449" s="184">
        <v>0</v>
      </c>
      <c r="GX449" s="184"/>
      <c r="GY449" s="184">
        <f ca="1">SUM(OFFSET(GL449,,1):GX449)</f>
        <v>44286.256709909387</v>
      </c>
    </row>
    <row r="450" spans="1:207" s="137" customFormat="1" ht="12" customHeight="1">
      <c r="A450" s="172" t="str">
        <f t="shared" ca="1" si="558"/>
        <v>#showrow</v>
      </c>
      <c r="B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61">
        <f t="shared" si="559"/>
        <v>4330</v>
      </c>
      <c r="V450" s="186">
        <v>4330</v>
      </c>
      <c r="W450" s="133"/>
      <c r="Y450" s="133"/>
      <c r="Z450" s="133"/>
      <c r="AA450" s="183">
        <f t="shared" si="560"/>
        <v>4330</v>
      </c>
      <c r="AB450" s="183" t="s">
        <v>499</v>
      </c>
      <c r="AC450" s="184"/>
      <c r="AD450" s="184">
        <v>7857.92</v>
      </c>
      <c r="AE450" s="184">
        <v>5672</v>
      </c>
      <c r="AF450" s="184">
        <v>11611.6</v>
      </c>
      <c r="AG450" s="184">
        <v>14724</v>
      </c>
      <c r="AH450" s="184">
        <v>10000</v>
      </c>
      <c r="AI450" s="184">
        <v>12200</v>
      </c>
      <c r="AJ450" s="184">
        <v>9000</v>
      </c>
      <c r="AK450" s="184">
        <v>17251</v>
      </c>
      <c r="AL450" s="184">
        <v>13965</v>
      </c>
      <c r="AM450" s="184">
        <v>9000</v>
      </c>
      <c r="AN450" s="184">
        <v>12099</v>
      </c>
      <c r="AO450" s="184"/>
      <c r="AP450" s="184">
        <f ca="1">SUM(OFFSET(AC450,,1):AO450)</f>
        <v>123380.52</v>
      </c>
      <c r="AQ450" s="185"/>
      <c r="AR450" s="184">
        <v>0</v>
      </c>
      <c r="AS450" s="184">
        <v>8157.92</v>
      </c>
      <c r="AT450" s="184">
        <v>6334.6</v>
      </c>
      <c r="AU450" s="184">
        <v>11948.33</v>
      </c>
      <c r="AV450" s="184">
        <v>14724</v>
      </c>
      <c r="AW450" s="184">
        <v>10000</v>
      </c>
      <c r="AX450" s="184">
        <v>12200</v>
      </c>
      <c r="AY450" s="184">
        <v>9000</v>
      </c>
      <c r="AZ450" s="184">
        <v>17251</v>
      </c>
      <c r="BA450" s="184">
        <v>13965</v>
      </c>
      <c r="BB450" s="184">
        <v>9000</v>
      </c>
      <c r="BC450" s="184">
        <v>12099</v>
      </c>
      <c r="BD450" s="184"/>
      <c r="BE450" s="184">
        <f ca="1">SUM(OFFSET(AR450,,1):BD450)</f>
        <v>124679.85</v>
      </c>
      <c r="BF450" s="185"/>
      <c r="BG450" s="184">
        <f t="shared" ca="1" si="562"/>
        <v>0</v>
      </c>
      <c r="BH450" s="184">
        <f t="shared" ca="1" si="562"/>
        <v>-300</v>
      </c>
      <c r="BI450" s="184">
        <f t="shared" ca="1" si="562"/>
        <v>-662.60000000000036</v>
      </c>
      <c r="BJ450" s="184">
        <f t="shared" ca="1" si="562"/>
        <v>-336.72999999999956</v>
      </c>
      <c r="BK450" s="184">
        <f t="shared" ca="1" si="562"/>
        <v>0</v>
      </c>
      <c r="BL450" s="184">
        <f t="shared" ca="1" si="562"/>
        <v>0</v>
      </c>
      <c r="BM450" s="184">
        <f t="shared" ca="1" si="562"/>
        <v>0</v>
      </c>
      <c r="BN450" s="184">
        <f t="shared" ca="1" si="562"/>
        <v>0</v>
      </c>
      <c r="BO450" s="184">
        <f t="shared" ca="1" si="562"/>
        <v>0</v>
      </c>
      <c r="BP450" s="184">
        <f t="shared" ca="1" si="562"/>
        <v>0</v>
      </c>
      <c r="BQ450" s="184">
        <f t="shared" ca="1" si="562"/>
        <v>0</v>
      </c>
      <c r="BR450" s="184">
        <f t="shared" ca="1" si="562"/>
        <v>0</v>
      </c>
      <c r="BS450" s="184"/>
      <c r="BT450" s="184">
        <f ca="1">SUM(OFFSET(BG450,,1):BS450)</f>
        <v>-1299.33</v>
      </c>
      <c r="BU450" s="185"/>
      <c r="BV450" s="184">
        <v>0</v>
      </c>
      <c r="BW450" s="184">
        <v>10000</v>
      </c>
      <c r="BX450" s="184">
        <v>10000</v>
      </c>
      <c r="BY450" s="184">
        <v>11000</v>
      </c>
      <c r="BZ450" s="184">
        <v>11000</v>
      </c>
      <c r="CA450" s="184">
        <v>12500</v>
      </c>
      <c r="CB450" s="184">
        <v>10000</v>
      </c>
      <c r="CC450" s="184">
        <v>12000</v>
      </c>
      <c r="CD450" s="184">
        <v>6901</v>
      </c>
      <c r="CE450" s="184">
        <v>13664</v>
      </c>
      <c r="CF450" s="511">
        <v>9270</v>
      </c>
      <c r="CG450" s="184">
        <v>34000</v>
      </c>
      <c r="CH450" s="184"/>
      <c r="CI450" s="184">
        <f ca="1">SUM(OFFSET(BV450,,1):CH450)</f>
        <v>140335</v>
      </c>
      <c r="CJ450" s="185"/>
      <c r="CK450" s="184">
        <v>0</v>
      </c>
      <c r="CL450" s="184">
        <v>10300</v>
      </c>
      <c r="CM450" s="184">
        <v>10632.2580645161</v>
      </c>
      <c r="CN450" s="184">
        <v>11330</v>
      </c>
      <c r="CO450" s="184">
        <v>11330</v>
      </c>
      <c r="CP450" s="184">
        <v>12875</v>
      </c>
      <c r="CQ450" s="184">
        <v>10300</v>
      </c>
      <c r="CR450" s="184">
        <v>12360</v>
      </c>
      <c r="CS450" s="184">
        <v>7108.03</v>
      </c>
      <c r="CT450" s="184">
        <v>14073.92</v>
      </c>
      <c r="CU450" s="184">
        <v>9548.1</v>
      </c>
      <c r="CV450" s="184">
        <v>35020</v>
      </c>
      <c r="CW450" s="184"/>
      <c r="CX450" s="184">
        <f ca="1">SUM(OFFSET(CK450,,1):CW450)</f>
        <v>144877.30806451611</v>
      </c>
      <c r="CY450" s="185"/>
      <c r="CZ450" s="184">
        <v>0</v>
      </c>
      <c r="DA450" s="184">
        <v>10609</v>
      </c>
      <c r="DB450" s="184">
        <v>10951.225806451601</v>
      </c>
      <c r="DC450" s="184">
        <v>11669.9</v>
      </c>
      <c r="DD450" s="184">
        <v>11669.9</v>
      </c>
      <c r="DE450" s="184">
        <v>13261.25</v>
      </c>
      <c r="DF450" s="184">
        <v>10609</v>
      </c>
      <c r="DG450" s="184">
        <v>12730.8</v>
      </c>
      <c r="DH450" s="184">
        <v>7321.2709000000004</v>
      </c>
      <c r="DI450" s="184">
        <v>14496.1376</v>
      </c>
      <c r="DJ450" s="184">
        <v>9834.5429999999997</v>
      </c>
      <c r="DK450" s="184">
        <v>36070.6</v>
      </c>
      <c r="DL450" s="184"/>
      <c r="DM450" s="184">
        <f ca="1">SUM(OFFSET(CZ450,,1):DL450)</f>
        <v>149223.62730645161</v>
      </c>
      <c r="DN450" s="185"/>
      <c r="DO450" s="184">
        <v>0</v>
      </c>
      <c r="DP450" s="184">
        <v>10927.27</v>
      </c>
      <c r="DQ450" s="184">
        <v>11279.7625806452</v>
      </c>
      <c r="DR450" s="184">
        <v>12019.996999999999</v>
      </c>
      <c r="DS450" s="184">
        <v>12019.996999999999</v>
      </c>
      <c r="DT450" s="184">
        <v>13659.0875</v>
      </c>
      <c r="DU450" s="184">
        <v>10927.27</v>
      </c>
      <c r="DV450" s="184">
        <v>13112.724</v>
      </c>
      <c r="DW450" s="184">
        <v>7540.9090269999997</v>
      </c>
      <c r="DX450" s="184">
        <v>14931.021728</v>
      </c>
      <c r="DY450" s="184">
        <v>10129.57929</v>
      </c>
      <c r="DZ450" s="184">
        <v>37152.718000000001</v>
      </c>
      <c r="EA450" s="184"/>
      <c r="EB450" s="184">
        <f ca="1">SUM(OFFSET(DO450,,1):EA450)</f>
        <v>153700.3361256452</v>
      </c>
      <c r="EC450" s="185"/>
      <c r="ED450" s="184">
        <v>0</v>
      </c>
      <c r="EE450" s="184">
        <v>11255.088100000001</v>
      </c>
      <c r="EF450" s="184">
        <v>11618.155458064501</v>
      </c>
      <c r="EG450" s="184">
        <v>12380.59691</v>
      </c>
      <c r="EH450" s="184">
        <v>12380.59691</v>
      </c>
      <c r="EI450" s="184">
        <v>14068.860124999999</v>
      </c>
      <c r="EJ450" s="184">
        <v>11255.088100000001</v>
      </c>
      <c r="EK450" s="184">
        <v>13506.10572</v>
      </c>
      <c r="EL450" s="184">
        <v>7767.1362978099996</v>
      </c>
      <c r="EM450" s="184">
        <v>15378.952379840001</v>
      </c>
      <c r="EN450" s="184">
        <v>10433.466668700001</v>
      </c>
      <c r="EO450" s="184">
        <v>38267.29954</v>
      </c>
      <c r="EP450" s="184"/>
      <c r="EQ450" s="184">
        <f ca="1">SUM(OFFSET(ED450,,1):EP450)</f>
        <v>158311.34620941448</v>
      </c>
      <c r="ER450" s="185"/>
      <c r="ES450" s="184">
        <v>0</v>
      </c>
      <c r="ET450" s="184">
        <v>11592.740743</v>
      </c>
      <c r="EU450" s="184">
        <v>11966.7001218065</v>
      </c>
      <c r="EV450" s="184">
        <v>12752.0148173</v>
      </c>
      <c r="EW450" s="184">
        <v>12752.0148173</v>
      </c>
      <c r="EX450" s="184">
        <v>14490.925928750001</v>
      </c>
      <c r="EY450" s="184">
        <v>11592.740743</v>
      </c>
      <c r="EZ450" s="184">
        <v>13911.288891599999</v>
      </c>
      <c r="FA450" s="184">
        <v>8000.1503867442998</v>
      </c>
      <c r="FB450" s="184">
        <v>15840.3209512352</v>
      </c>
      <c r="FC450" s="184">
        <v>10746.470668761</v>
      </c>
      <c r="FD450" s="184">
        <v>39415.318526199997</v>
      </c>
      <c r="FE450" s="184"/>
      <c r="FF450" s="184">
        <f ca="1">SUM(OFFSET(ES450,,1):FE450)</f>
        <v>163060.68659569699</v>
      </c>
      <c r="FG450" s="185"/>
      <c r="FH450" s="184">
        <v>0</v>
      </c>
      <c r="FI450" s="184">
        <v>11940.52296529</v>
      </c>
      <c r="FJ450" s="184">
        <v>12325.7011254606</v>
      </c>
      <c r="FK450" s="184">
        <v>13134.575261819</v>
      </c>
      <c r="FL450" s="184">
        <v>13134.575261819</v>
      </c>
      <c r="FM450" s="184">
        <v>14925.6537066125</v>
      </c>
      <c r="FN450" s="184">
        <v>11940.52296529</v>
      </c>
      <c r="FO450" s="184">
        <v>14328.627558348</v>
      </c>
      <c r="FP450" s="184">
        <v>8240.1548983466291</v>
      </c>
      <c r="FQ450" s="184">
        <v>16315.530579772299</v>
      </c>
      <c r="FR450" s="184">
        <v>11068.864788823799</v>
      </c>
      <c r="FS450" s="184">
        <v>40597.778081985998</v>
      </c>
      <c r="FT450" s="184"/>
      <c r="FU450" s="184">
        <f ca="1">SUM(OFFSET(FH450,,1):FT450)</f>
        <v>167952.50719356784</v>
      </c>
      <c r="FV450" s="185"/>
      <c r="FW450" s="184">
        <v>0</v>
      </c>
      <c r="FX450" s="184">
        <v>12298.7386542487</v>
      </c>
      <c r="FY450" s="184">
        <v>12695.472159224501</v>
      </c>
      <c r="FZ450" s="184">
        <v>13528.612519673599</v>
      </c>
      <c r="GA450" s="184">
        <v>13528.612519673599</v>
      </c>
      <c r="GB450" s="184">
        <v>15373.423317810901</v>
      </c>
      <c r="GC450" s="184">
        <v>12298.7386542487</v>
      </c>
      <c r="GD450" s="184">
        <v>14758.4863850984</v>
      </c>
      <c r="GE450" s="184">
        <v>8487.3595452970294</v>
      </c>
      <c r="GF450" s="184">
        <v>16804.996497165401</v>
      </c>
      <c r="GG450" s="184">
        <v>11400.930732488499</v>
      </c>
      <c r="GH450" s="184">
        <v>41815.711424445602</v>
      </c>
      <c r="GI450" s="184"/>
      <c r="GJ450" s="184">
        <f ca="1">SUM(OFFSET(FW450,,1):GI450)</f>
        <v>172991.08240937494</v>
      </c>
      <c r="GK450" s="185"/>
      <c r="GL450" s="184">
        <v>0</v>
      </c>
      <c r="GM450" s="184">
        <v>12667.700813876199</v>
      </c>
      <c r="GN450" s="184">
        <v>13076.3363240012</v>
      </c>
      <c r="GO450" s="184">
        <v>13934.470895263799</v>
      </c>
      <c r="GP450" s="184">
        <v>13934.470895263799</v>
      </c>
      <c r="GQ450" s="184">
        <v>15834.626017345199</v>
      </c>
      <c r="GR450" s="184">
        <v>12667.700813876199</v>
      </c>
      <c r="GS450" s="184">
        <v>15201.240976651399</v>
      </c>
      <c r="GT450" s="184">
        <v>8741.9803316559392</v>
      </c>
      <c r="GU450" s="184">
        <v>17309.146392080402</v>
      </c>
      <c r="GV450" s="184">
        <v>11742.9586544632</v>
      </c>
      <c r="GW450" s="184">
        <v>43070.1827671789</v>
      </c>
      <c r="GX450" s="184"/>
      <c r="GY450" s="184">
        <f ca="1">SUM(OFFSET(GL450,,1):GX450)</f>
        <v>178180.81488165626</v>
      </c>
    </row>
    <row r="451" spans="1:207" s="137" customFormat="1" ht="12" customHeight="1">
      <c r="A451" s="172" t="str">
        <f t="shared" ca="1" si="558"/>
        <v>#showrow</v>
      </c>
      <c r="B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61">
        <f t="shared" si="559"/>
        <v>4335</v>
      </c>
      <c r="V451" s="186">
        <v>4335</v>
      </c>
      <c r="W451" s="133"/>
      <c r="Y451" s="133"/>
      <c r="Z451" s="133"/>
      <c r="AA451" s="183">
        <f t="shared" si="560"/>
        <v>4335</v>
      </c>
      <c r="AB451" s="183" t="s">
        <v>500</v>
      </c>
      <c r="AC451" s="184"/>
      <c r="AD451" s="184">
        <v>0</v>
      </c>
      <c r="AE451" s="184">
        <v>1299</v>
      </c>
      <c r="AF451" s="184">
        <v>1000</v>
      </c>
      <c r="AG451" s="184">
        <v>5000</v>
      </c>
      <c r="AH451" s="184">
        <v>2000</v>
      </c>
      <c r="AI451" s="184">
        <v>2060</v>
      </c>
      <c r="AJ451" s="184">
        <v>2000</v>
      </c>
      <c r="AK451" s="184">
        <v>2500</v>
      </c>
      <c r="AL451" s="184">
        <v>7500</v>
      </c>
      <c r="AM451" s="184">
        <v>2000</v>
      </c>
      <c r="AN451" s="184">
        <v>0</v>
      </c>
      <c r="AO451" s="184"/>
      <c r="AP451" s="184">
        <f ca="1">SUM(OFFSET(AC451,,1):AO451)</f>
        <v>25359</v>
      </c>
      <c r="AQ451" s="185"/>
      <c r="AR451" s="184">
        <v>0</v>
      </c>
      <c r="AS451" s="184">
        <v>700</v>
      </c>
      <c r="AT451" s="184">
        <v>1299</v>
      </c>
      <c r="AU451" s="184">
        <v>1000</v>
      </c>
      <c r="AV451" s="184">
        <v>5000</v>
      </c>
      <c r="AW451" s="184">
        <v>2000</v>
      </c>
      <c r="AX451" s="184">
        <v>2060</v>
      </c>
      <c r="AY451" s="184">
        <v>2000</v>
      </c>
      <c r="AZ451" s="184">
        <v>2500</v>
      </c>
      <c r="BA451" s="184">
        <v>7500</v>
      </c>
      <c r="BB451" s="184">
        <v>3500</v>
      </c>
      <c r="BC451" s="184">
        <v>0</v>
      </c>
      <c r="BD451" s="184"/>
      <c r="BE451" s="184">
        <f ca="1">SUM(OFFSET(AR451,,1):BD451)</f>
        <v>27559</v>
      </c>
      <c r="BF451" s="185"/>
      <c r="BG451" s="184">
        <f t="shared" ca="1" si="562"/>
        <v>0</v>
      </c>
      <c r="BH451" s="184">
        <f t="shared" ca="1" si="562"/>
        <v>-700</v>
      </c>
      <c r="BI451" s="184">
        <f t="shared" ca="1" si="562"/>
        <v>0</v>
      </c>
      <c r="BJ451" s="184">
        <f t="shared" ca="1" si="562"/>
        <v>0</v>
      </c>
      <c r="BK451" s="184">
        <f t="shared" ca="1" si="562"/>
        <v>0</v>
      </c>
      <c r="BL451" s="184">
        <f t="shared" ca="1" si="562"/>
        <v>0</v>
      </c>
      <c r="BM451" s="184">
        <f t="shared" ca="1" si="562"/>
        <v>0</v>
      </c>
      <c r="BN451" s="184">
        <f t="shared" ca="1" si="562"/>
        <v>0</v>
      </c>
      <c r="BO451" s="184">
        <f t="shared" ca="1" si="562"/>
        <v>0</v>
      </c>
      <c r="BP451" s="184">
        <f t="shared" ca="1" si="562"/>
        <v>0</v>
      </c>
      <c r="BQ451" s="184">
        <f t="shared" ca="1" si="562"/>
        <v>-1500</v>
      </c>
      <c r="BR451" s="184">
        <f t="shared" ca="1" si="562"/>
        <v>0</v>
      </c>
      <c r="BS451" s="184"/>
      <c r="BT451" s="184">
        <f ca="1">SUM(OFFSET(BG451,,1):BS451)</f>
        <v>-2200</v>
      </c>
      <c r="BU451" s="185"/>
      <c r="BV451" s="184">
        <v>0</v>
      </c>
      <c r="BW451" s="184">
        <v>5000</v>
      </c>
      <c r="BX451" s="184">
        <v>0</v>
      </c>
      <c r="BY451" s="184">
        <v>2000</v>
      </c>
      <c r="BZ451" s="184">
        <v>1000</v>
      </c>
      <c r="CA451" s="184">
        <v>0</v>
      </c>
      <c r="CB451" s="184">
        <v>1500</v>
      </c>
      <c r="CC451" s="184">
        <v>2060</v>
      </c>
      <c r="CD451" s="184">
        <v>2575</v>
      </c>
      <c r="CE451" s="184">
        <v>25000</v>
      </c>
      <c r="CF451" s="511">
        <v>3605</v>
      </c>
      <c r="CG451" s="184">
        <v>0</v>
      </c>
      <c r="CH451" s="184"/>
      <c r="CI451" s="184">
        <f ca="1">SUM(OFFSET(BV451,,1):CH451)</f>
        <v>42740</v>
      </c>
      <c r="CJ451" s="185"/>
      <c r="CK451" s="184">
        <v>0</v>
      </c>
      <c r="CL451" s="184">
        <v>5150</v>
      </c>
      <c r="CM451" s="184">
        <v>0</v>
      </c>
      <c r="CN451" s="184">
        <v>2060</v>
      </c>
      <c r="CO451" s="184">
        <v>1030</v>
      </c>
      <c r="CP451" s="184">
        <v>0</v>
      </c>
      <c r="CQ451" s="184">
        <v>1545</v>
      </c>
      <c r="CR451" s="184">
        <v>2121.8000000000002</v>
      </c>
      <c r="CS451" s="184">
        <v>2652.25</v>
      </c>
      <c r="CT451" s="184">
        <v>5150</v>
      </c>
      <c r="CU451" s="184">
        <v>3713.15</v>
      </c>
      <c r="CV451" s="184">
        <v>0</v>
      </c>
      <c r="CW451" s="184"/>
      <c r="CX451" s="184">
        <f ca="1">SUM(OFFSET(CK451,,1):CW451)</f>
        <v>23422.2</v>
      </c>
      <c r="CY451" s="185"/>
      <c r="CZ451" s="184">
        <v>0</v>
      </c>
      <c r="DA451" s="184">
        <v>5304.5</v>
      </c>
      <c r="DB451" s="184">
        <v>0</v>
      </c>
      <c r="DC451" s="184">
        <v>2121.8000000000002</v>
      </c>
      <c r="DD451" s="184">
        <v>1060.9000000000001</v>
      </c>
      <c r="DE451" s="184">
        <v>0</v>
      </c>
      <c r="DF451" s="184">
        <v>1591.35</v>
      </c>
      <c r="DG451" s="184">
        <v>2185.4540000000002</v>
      </c>
      <c r="DH451" s="184">
        <v>2731.8175000000001</v>
      </c>
      <c r="DI451" s="184">
        <v>5304.5</v>
      </c>
      <c r="DJ451" s="184">
        <v>3824.5445</v>
      </c>
      <c r="DK451" s="184">
        <v>0</v>
      </c>
      <c r="DL451" s="184"/>
      <c r="DM451" s="184">
        <f ca="1">SUM(OFFSET(CZ451,,1):DL451)</f>
        <v>24124.866000000002</v>
      </c>
      <c r="DN451" s="185"/>
      <c r="DO451" s="184">
        <v>0</v>
      </c>
      <c r="DP451" s="184">
        <v>5463.6350000000002</v>
      </c>
      <c r="DQ451" s="184">
        <v>0</v>
      </c>
      <c r="DR451" s="184">
        <v>2185.4540000000002</v>
      </c>
      <c r="DS451" s="184">
        <v>1092.7270000000001</v>
      </c>
      <c r="DT451" s="184">
        <v>0</v>
      </c>
      <c r="DU451" s="184">
        <v>1639.0905</v>
      </c>
      <c r="DV451" s="184">
        <v>2251.0176200000001</v>
      </c>
      <c r="DW451" s="184">
        <v>2813.7720250000002</v>
      </c>
      <c r="DX451" s="184">
        <v>5463.6350000000002</v>
      </c>
      <c r="DY451" s="184">
        <v>3939.280835</v>
      </c>
      <c r="DZ451" s="184">
        <v>0</v>
      </c>
      <c r="EA451" s="184"/>
      <c r="EB451" s="184">
        <f ca="1">SUM(OFFSET(DO451,,1):EA451)</f>
        <v>24848.611980000005</v>
      </c>
      <c r="EC451" s="185"/>
      <c r="ED451" s="184">
        <v>0</v>
      </c>
      <c r="EE451" s="184">
        <v>5627.5440500000004</v>
      </c>
      <c r="EF451" s="184">
        <v>0</v>
      </c>
      <c r="EG451" s="184">
        <v>2251.0176200000001</v>
      </c>
      <c r="EH451" s="184">
        <v>1125.50881</v>
      </c>
      <c r="EI451" s="184">
        <v>0</v>
      </c>
      <c r="EJ451" s="184">
        <v>1688.2632149999999</v>
      </c>
      <c r="EK451" s="184">
        <v>2318.5481485999999</v>
      </c>
      <c r="EL451" s="184">
        <v>2898.1851857500001</v>
      </c>
      <c r="EM451" s="184">
        <v>5627.5440500000004</v>
      </c>
      <c r="EN451" s="184">
        <v>4057.45926005</v>
      </c>
      <c r="EO451" s="184">
        <v>0</v>
      </c>
      <c r="EP451" s="184"/>
      <c r="EQ451" s="184">
        <f ca="1">SUM(OFFSET(ED451,,1):EP451)</f>
        <v>25594.070339400001</v>
      </c>
      <c r="ER451" s="185"/>
      <c r="ES451" s="184">
        <v>0</v>
      </c>
      <c r="ET451" s="184">
        <v>5796.3703715000001</v>
      </c>
      <c r="EU451" s="184">
        <v>0</v>
      </c>
      <c r="EV451" s="184">
        <v>2318.5481485999999</v>
      </c>
      <c r="EW451" s="184">
        <v>1159.2740742999999</v>
      </c>
      <c r="EX451" s="184">
        <v>0</v>
      </c>
      <c r="EY451" s="184">
        <v>1738.9111114499999</v>
      </c>
      <c r="EZ451" s="184">
        <v>2388.1045930579999</v>
      </c>
      <c r="FA451" s="184">
        <v>2985.1307413224999</v>
      </c>
      <c r="FB451" s="184">
        <v>5796.3703715000001</v>
      </c>
      <c r="FC451" s="184">
        <v>4179.1830378514996</v>
      </c>
      <c r="FD451" s="184">
        <v>0</v>
      </c>
      <c r="FE451" s="184"/>
      <c r="FF451" s="184">
        <f ca="1">SUM(OFFSET(ES451,,1):FE451)</f>
        <v>26361.892449581999</v>
      </c>
      <c r="FG451" s="185"/>
      <c r="FH451" s="184">
        <v>0</v>
      </c>
      <c r="FI451" s="184">
        <v>5970.2614826449999</v>
      </c>
      <c r="FJ451" s="184">
        <v>0</v>
      </c>
      <c r="FK451" s="184">
        <v>2388.1045930579999</v>
      </c>
      <c r="FL451" s="184">
        <v>1194.0522965289999</v>
      </c>
      <c r="FM451" s="184">
        <v>0</v>
      </c>
      <c r="FN451" s="184">
        <v>1791.0784447935</v>
      </c>
      <c r="FO451" s="184">
        <v>2459.74773084974</v>
      </c>
      <c r="FP451" s="184">
        <v>3074.68466356218</v>
      </c>
      <c r="FQ451" s="184">
        <v>5970.2614826449999</v>
      </c>
      <c r="FR451" s="184">
        <v>4304.5585289870496</v>
      </c>
      <c r="FS451" s="184">
        <v>0</v>
      </c>
      <c r="FT451" s="184"/>
      <c r="FU451" s="184">
        <f ca="1">SUM(OFFSET(FH451,,1):FT451)</f>
        <v>27152.74922306947</v>
      </c>
      <c r="FV451" s="185"/>
      <c r="FW451" s="184">
        <v>0</v>
      </c>
      <c r="FX451" s="184">
        <v>6149.3693271243501</v>
      </c>
      <c r="FY451" s="184">
        <v>0</v>
      </c>
      <c r="FZ451" s="184">
        <v>2459.74773084974</v>
      </c>
      <c r="GA451" s="184">
        <v>1229.87386542487</v>
      </c>
      <c r="GB451" s="184">
        <v>0</v>
      </c>
      <c r="GC451" s="184">
        <v>1844.81079813731</v>
      </c>
      <c r="GD451" s="184">
        <v>2533.5401627752299</v>
      </c>
      <c r="GE451" s="184">
        <v>3166.9252034690398</v>
      </c>
      <c r="GF451" s="184">
        <v>6149.3693271243501</v>
      </c>
      <c r="GG451" s="184">
        <v>4433.6952848566598</v>
      </c>
      <c r="GH451" s="184">
        <v>0</v>
      </c>
      <c r="GI451" s="184"/>
      <c r="GJ451" s="184">
        <f ca="1">SUM(OFFSET(FW451,,1):GI451)</f>
        <v>27967.331699761547</v>
      </c>
      <c r="GK451" s="185"/>
      <c r="GL451" s="184">
        <v>0</v>
      </c>
      <c r="GM451" s="184">
        <v>6333.8504069380797</v>
      </c>
      <c r="GN451" s="184">
        <v>0</v>
      </c>
      <c r="GO451" s="184">
        <v>2533.5401627752299</v>
      </c>
      <c r="GP451" s="184">
        <v>1266.7700813876199</v>
      </c>
      <c r="GQ451" s="184">
        <v>0</v>
      </c>
      <c r="GR451" s="184">
        <v>1900.1551220814199</v>
      </c>
      <c r="GS451" s="184">
        <v>2609.54636765849</v>
      </c>
      <c r="GT451" s="184">
        <v>3261.9329595731101</v>
      </c>
      <c r="GU451" s="184">
        <v>6333.8504069380797</v>
      </c>
      <c r="GV451" s="184">
        <v>4566.7061434023599</v>
      </c>
      <c r="GW451" s="184">
        <v>0</v>
      </c>
      <c r="GX451" s="184"/>
      <c r="GY451" s="184">
        <f ca="1">SUM(OFFSET(GL451,,1):GX451)</f>
        <v>28806.351650754386</v>
      </c>
    </row>
    <row r="452" spans="1:207" s="137" customFormat="1" ht="12" customHeight="1">
      <c r="A452" s="172" t="str">
        <f t="shared" ca="1" si="558"/>
        <v>#showrow</v>
      </c>
      <c r="B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61">
        <f t="shared" si="559"/>
        <v>4340</v>
      </c>
      <c r="V452" s="186">
        <v>4340</v>
      </c>
      <c r="W452" s="133"/>
      <c r="Y452" s="133"/>
      <c r="Z452" s="133"/>
      <c r="AA452" s="183">
        <f t="shared" si="560"/>
        <v>4340</v>
      </c>
      <c r="AB452" s="183" t="s">
        <v>501</v>
      </c>
      <c r="AC452" s="184"/>
      <c r="AD452" s="184">
        <v>0</v>
      </c>
      <c r="AE452" s="184">
        <v>0</v>
      </c>
      <c r="AF452" s="184">
        <v>250</v>
      </c>
      <c r="AG452" s="184">
        <v>0</v>
      </c>
      <c r="AH452" s="184">
        <v>0</v>
      </c>
      <c r="AI452" s="184">
        <v>0</v>
      </c>
      <c r="AJ452" s="184">
        <v>0</v>
      </c>
      <c r="AK452" s="184">
        <v>0</v>
      </c>
      <c r="AL452" s="184">
        <v>0</v>
      </c>
      <c r="AM452" s="184">
        <v>0</v>
      </c>
      <c r="AN452" s="184">
        <v>0</v>
      </c>
      <c r="AO452" s="184"/>
      <c r="AP452" s="184">
        <f ca="1">SUM(OFFSET(AC452,,1):AO452)</f>
        <v>250</v>
      </c>
      <c r="AQ452" s="185"/>
      <c r="AR452" s="184">
        <v>0</v>
      </c>
      <c r="AS452" s="184">
        <v>0</v>
      </c>
      <c r="AT452" s="184">
        <v>0</v>
      </c>
      <c r="AU452" s="184">
        <v>250</v>
      </c>
      <c r="AV452" s="184">
        <v>0</v>
      </c>
      <c r="AW452" s="184">
        <v>0</v>
      </c>
      <c r="AX452" s="184">
        <v>0</v>
      </c>
      <c r="AY452" s="184">
        <v>0</v>
      </c>
      <c r="AZ452" s="184">
        <v>0</v>
      </c>
      <c r="BA452" s="184">
        <v>0</v>
      </c>
      <c r="BB452" s="184">
        <v>0</v>
      </c>
      <c r="BC452" s="184">
        <v>0</v>
      </c>
      <c r="BD452" s="184"/>
      <c r="BE452" s="184">
        <f ca="1">SUM(OFFSET(AR452,,1):BD452)</f>
        <v>250</v>
      </c>
      <c r="BF452" s="185"/>
      <c r="BG452" s="184">
        <f t="shared" ca="1" si="562"/>
        <v>0</v>
      </c>
      <c r="BH452" s="184">
        <f t="shared" ca="1" si="562"/>
        <v>0</v>
      </c>
      <c r="BI452" s="184">
        <f t="shared" ca="1" si="562"/>
        <v>0</v>
      </c>
      <c r="BJ452" s="184">
        <f t="shared" ca="1" si="562"/>
        <v>0</v>
      </c>
      <c r="BK452" s="184">
        <f t="shared" ca="1" si="562"/>
        <v>0</v>
      </c>
      <c r="BL452" s="184">
        <f t="shared" ca="1" si="562"/>
        <v>0</v>
      </c>
      <c r="BM452" s="184">
        <f t="shared" ca="1" si="562"/>
        <v>0</v>
      </c>
      <c r="BN452" s="184">
        <f t="shared" ca="1" si="562"/>
        <v>0</v>
      </c>
      <c r="BO452" s="184">
        <f t="shared" ca="1" si="562"/>
        <v>0</v>
      </c>
      <c r="BP452" s="184">
        <f t="shared" ca="1" si="562"/>
        <v>0</v>
      </c>
      <c r="BQ452" s="184">
        <f t="shared" ca="1" si="562"/>
        <v>0</v>
      </c>
      <c r="BR452" s="184">
        <f t="shared" ca="1" si="562"/>
        <v>0</v>
      </c>
      <c r="BS452" s="184"/>
      <c r="BT452" s="184">
        <f ca="1">SUM(OFFSET(BG452,,1):BS452)</f>
        <v>0</v>
      </c>
      <c r="BU452" s="185"/>
      <c r="BV452" s="184">
        <v>0</v>
      </c>
      <c r="BW452" s="184">
        <v>0</v>
      </c>
      <c r="BX452" s="184">
        <v>0</v>
      </c>
      <c r="BY452" s="184">
        <v>500</v>
      </c>
      <c r="BZ452" s="184">
        <v>0</v>
      </c>
      <c r="CA452" s="184">
        <v>0</v>
      </c>
      <c r="CB452" s="184">
        <v>0</v>
      </c>
      <c r="CC452" s="184">
        <v>1000</v>
      </c>
      <c r="CD452" s="184">
        <v>0</v>
      </c>
      <c r="CE452" s="184">
        <v>0</v>
      </c>
      <c r="CF452" s="511">
        <v>0</v>
      </c>
      <c r="CG452" s="184">
        <v>0</v>
      </c>
      <c r="CH452" s="184"/>
      <c r="CI452" s="184">
        <f ca="1">SUM(OFFSET(BV452,,1):CH452)</f>
        <v>1500</v>
      </c>
      <c r="CJ452" s="185"/>
      <c r="CK452" s="184">
        <v>0</v>
      </c>
      <c r="CL452" s="184">
        <v>0</v>
      </c>
      <c r="CM452" s="184">
        <v>0</v>
      </c>
      <c r="CN452" s="184">
        <v>515</v>
      </c>
      <c r="CO452" s="184">
        <v>0</v>
      </c>
      <c r="CP452" s="184">
        <v>0</v>
      </c>
      <c r="CQ452" s="184">
        <v>0</v>
      </c>
      <c r="CR452" s="184">
        <v>1030</v>
      </c>
      <c r="CS452" s="184">
        <v>0</v>
      </c>
      <c r="CT452" s="184">
        <v>0</v>
      </c>
      <c r="CU452" s="184">
        <v>0</v>
      </c>
      <c r="CV452" s="184">
        <v>0</v>
      </c>
      <c r="CW452" s="184"/>
      <c r="CX452" s="184">
        <f ca="1">SUM(OFFSET(CK452,,1):CW452)</f>
        <v>1545</v>
      </c>
      <c r="CY452" s="185"/>
      <c r="CZ452" s="184">
        <v>0</v>
      </c>
      <c r="DA452" s="184">
        <v>0</v>
      </c>
      <c r="DB452" s="184">
        <v>0</v>
      </c>
      <c r="DC452" s="184">
        <v>530.45000000000005</v>
      </c>
      <c r="DD452" s="184">
        <v>0</v>
      </c>
      <c r="DE452" s="184">
        <v>0</v>
      </c>
      <c r="DF452" s="184">
        <v>0</v>
      </c>
      <c r="DG452" s="184">
        <v>1060.9000000000001</v>
      </c>
      <c r="DH452" s="184">
        <v>0</v>
      </c>
      <c r="DI452" s="184">
        <v>0</v>
      </c>
      <c r="DJ452" s="184">
        <v>0</v>
      </c>
      <c r="DK452" s="184">
        <v>0</v>
      </c>
      <c r="DL452" s="184"/>
      <c r="DM452" s="184">
        <f ca="1">SUM(OFFSET(CZ452,,1):DL452)</f>
        <v>1591.3500000000001</v>
      </c>
      <c r="DN452" s="185"/>
      <c r="DO452" s="184">
        <v>0</v>
      </c>
      <c r="DP452" s="184">
        <v>0</v>
      </c>
      <c r="DQ452" s="184">
        <v>0</v>
      </c>
      <c r="DR452" s="184">
        <v>546.36350000000004</v>
      </c>
      <c r="DS452" s="184">
        <v>0</v>
      </c>
      <c r="DT452" s="184">
        <v>0</v>
      </c>
      <c r="DU452" s="184">
        <v>0</v>
      </c>
      <c r="DV452" s="184">
        <v>1092.7270000000001</v>
      </c>
      <c r="DW452" s="184">
        <v>0</v>
      </c>
      <c r="DX452" s="184">
        <v>0</v>
      </c>
      <c r="DY452" s="184">
        <v>0</v>
      </c>
      <c r="DZ452" s="184">
        <v>0</v>
      </c>
      <c r="EA452" s="184"/>
      <c r="EB452" s="184">
        <f ca="1">SUM(OFFSET(DO452,,1):EA452)</f>
        <v>1639.0905000000002</v>
      </c>
      <c r="EC452" s="185"/>
      <c r="ED452" s="184">
        <v>0</v>
      </c>
      <c r="EE452" s="184">
        <v>0</v>
      </c>
      <c r="EF452" s="184">
        <v>0</v>
      </c>
      <c r="EG452" s="184">
        <v>562.75440500000002</v>
      </c>
      <c r="EH452" s="184">
        <v>0</v>
      </c>
      <c r="EI452" s="184">
        <v>0</v>
      </c>
      <c r="EJ452" s="184">
        <v>0</v>
      </c>
      <c r="EK452" s="184">
        <v>1125.50881</v>
      </c>
      <c r="EL452" s="184">
        <v>0</v>
      </c>
      <c r="EM452" s="184">
        <v>0</v>
      </c>
      <c r="EN452" s="184">
        <v>0</v>
      </c>
      <c r="EO452" s="184">
        <v>0</v>
      </c>
      <c r="EP452" s="184"/>
      <c r="EQ452" s="184">
        <f ca="1">SUM(OFFSET(ED452,,1):EP452)</f>
        <v>1688.2632149999999</v>
      </c>
      <c r="ER452" s="185"/>
      <c r="ES452" s="184">
        <v>0</v>
      </c>
      <c r="ET452" s="184">
        <v>0</v>
      </c>
      <c r="EU452" s="184">
        <v>0</v>
      </c>
      <c r="EV452" s="184">
        <v>579.63703714999997</v>
      </c>
      <c r="EW452" s="184">
        <v>0</v>
      </c>
      <c r="EX452" s="184">
        <v>0</v>
      </c>
      <c r="EY452" s="184">
        <v>0</v>
      </c>
      <c r="EZ452" s="184">
        <v>1159.2740742999999</v>
      </c>
      <c r="FA452" s="184">
        <v>0</v>
      </c>
      <c r="FB452" s="184">
        <v>0</v>
      </c>
      <c r="FC452" s="184">
        <v>0</v>
      </c>
      <c r="FD452" s="184">
        <v>0</v>
      </c>
      <c r="FE452" s="184"/>
      <c r="FF452" s="184">
        <f ca="1">SUM(OFFSET(ES452,,1):FE452)</f>
        <v>1738.9111114499999</v>
      </c>
      <c r="FG452" s="185"/>
      <c r="FH452" s="184">
        <v>0</v>
      </c>
      <c r="FI452" s="184">
        <v>0</v>
      </c>
      <c r="FJ452" s="184">
        <v>0</v>
      </c>
      <c r="FK452" s="184">
        <v>597.02614826449997</v>
      </c>
      <c r="FL452" s="184">
        <v>0</v>
      </c>
      <c r="FM452" s="184">
        <v>0</v>
      </c>
      <c r="FN452" s="184">
        <v>0</v>
      </c>
      <c r="FO452" s="184">
        <v>1194.0522965289999</v>
      </c>
      <c r="FP452" s="184">
        <v>0</v>
      </c>
      <c r="FQ452" s="184">
        <v>0</v>
      </c>
      <c r="FR452" s="184">
        <v>0</v>
      </c>
      <c r="FS452" s="184">
        <v>0</v>
      </c>
      <c r="FT452" s="184"/>
      <c r="FU452" s="184">
        <f ca="1">SUM(OFFSET(FH452,,1):FT452)</f>
        <v>1791.0784447934998</v>
      </c>
      <c r="FV452" s="185"/>
      <c r="FW452" s="184">
        <v>0</v>
      </c>
      <c r="FX452" s="184">
        <v>0</v>
      </c>
      <c r="FY452" s="184">
        <v>0</v>
      </c>
      <c r="FZ452" s="184">
        <v>614.93693271243501</v>
      </c>
      <c r="GA452" s="184">
        <v>0</v>
      </c>
      <c r="GB452" s="184">
        <v>0</v>
      </c>
      <c r="GC452" s="184">
        <v>0</v>
      </c>
      <c r="GD452" s="184">
        <v>1229.87386542487</v>
      </c>
      <c r="GE452" s="184">
        <v>0</v>
      </c>
      <c r="GF452" s="184">
        <v>0</v>
      </c>
      <c r="GG452" s="184">
        <v>0</v>
      </c>
      <c r="GH452" s="184">
        <v>0</v>
      </c>
      <c r="GI452" s="184"/>
      <c r="GJ452" s="184">
        <f ca="1">SUM(OFFSET(FW452,,1):GI452)</f>
        <v>1844.810798137305</v>
      </c>
      <c r="GK452" s="185"/>
      <c r="GL452" s="184">
        <v>0</v>
      </c>
      <c r="GM452" s="184">
        <v>0</v>
      </c>
      <c r="GN452" s="184">
        <v>0</v>
      </c>
      <c r="GO452" s="184">
        <v>633.38504069380804</v>
      </c>
      <c r="GP452" s="184">
        <v>0</v>
      </c>
      <c r="GQ452" s="184">
        <v>0</v>
      </c>
      <c r="GR452" s="184">
        <v>0</v>
      </c>
      <c r="GS452" s="184">
        <v>1266.7700813876199</v>
      </c>
      <c r="GT452" s="184">
        <v>0</v>
      </c>
      <c r="GU452" s="184">
        <v>0</v>
      </c>
      <c r="GV452" s="184">
        <v>0</v>
      </c>
      <c r="GW452" s="184">
        <v>0</v>
      </c>
      <c r="GX452" s="184"/>
      <c r="GY452" s="184">
        <f ca="1">SUM(OFFSET(GL452,,1):GX452)</f>
        <v>1900.1551220814281</v>
      </c>
    </row>
    <row r="453" spans="1:207" s="137" customFormat="1" ht="12" customHeight="1">
      <c r="A453" s="172" t="str">
        <f t="shared" ca="1" si="558"/>
        <v>#showrow</v>
      </c>
      <c r="B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61">
        <f t="shared" si="559"/>
        <v>4345</v>
      </c>
      <c r="V453" s="186">
        <v>4345</v>
      </c>
      <c r="W453" s="133"/>
      <c r="Y453" s="133"/>
      <c r="Z453" s="133"/>
      <c r="AA453" s="183">
        <f t="shared" si="560"/>
        <v>4345</v>
      </c>
      <c r="AB453" s="183" t="s">
        <v>502</v>
      </c>
      <c r="AC453" s="184"/>
      <c r="AD453" s="184">
        <v>10000</v>
      </c>
      <c r="AE453" s="184">
        <v>9500</v>
      </c>
      <c r="AF453" s="184">
        <v>6000</v>
      </c>
      <c r="AG453" s="184">
        <v>9000</v>
      </c>
      <c r="AH453" s="184">
        <v>5000</v>
      </c>
      <c r="AI453" s="184">
        <v>2478</v>
      </c>
      <c r="AJ453" s="184">
        <v>1691</v>
      </c>
      <c r="AK453" s="184">
        <v>5000</v>
      </c>
      <c r="AL453" s="184">
        <v>9654</v>
      </c>
      <c r="AM453" s="184">
        <v>6180</v>
      </c>
      <c r="AN453" s="184">
        <v>0</v>
      </c>
      <c r="AO453" s="184"/>
      <c r="AP453" s="184">
        <f ca="1">SUM(OFFSET(AC453,,1):AO453)</f>
        <v>64503</v>
      </c>
      <c r="AQ453" s="185"/>
      <c r="AR453" s="184">
        <v>0</v>
      </c>
      <c r="AS453" s="184">
        <v>10000</v>
      </c>
      <c r="AT453" s="184">
        <v>7500</v>
      </c>
      <c r="AU453" s="184">
        <v>6000</v>
      </c>
      <c r="AV453" s="184">
        <v>9000</v>
      </c>
      <c r="AW453" s="184">
        <v>5000</v>
      </c>
      <c r="AX453" s="184">
        <v>2478</v>
      </c>
      <c r="AY453" s="184">
        <v>1691</v>
      </c>
      <c r="AZ453" s="184">
        <v>5000</v>
      </c>
      <c r="BA453" s="184">
        <v>9654</v>
      </c>
      <c r="BB453" s="184">
        <v>6180</v>
      </c>
      <c r="BC453" s="184">
        <v>0</v>
      </c>
      <c r="BD453" s="184"/>
      <c r="BE453" s="184">
        <f ca="1">SUM(OFFSET(AR453,,1):BD453)</f>
        <v>62503</v>
      </c>
      <c r="BF453" s="185"/>
      <c r="BG453" s="184">
        <f t="shared" ref="BG453:BR462" ca="1" si="563">OFFSET($AC453,,COLUMN()-COLUMN($BG453))-OFFSET($AR453,,COLUMN()-COLUMN($BG453))</f>
        <v>0</v>
      </c>
      <c r="BH453" s="184">
        <f t="shared" ca="1" si="563"/>
        <v>0</v>
      </c>
      <c r="BI453" s="184">
        <f t="shared" ca="1" si="563"/>
        <v>2000</v>
      </c>
      <c r="BJ453" s="184">
        <f t="shared" ca="1" si="563"/>
        <v>0</v>
      </c>
      <c r="BK453" s="184">
        <f t="shared" ca="1" si="563"/>
        <v>0</v>
      </c>
      <c r="BL453" s="184">
        <f t="shared" ca="1" si="563"/>
        <v>0</v>
      </c>
      <c r="BM453" s="184">
        <f t="shared" ca="1" si="563"/>
        <v>0</v>
      </c>
      <c r="BN453" s="184">
        <f t="shared" ca="1" si="563"/>
        <v>0</v>
      </c>
      <c r="BO453" s="184">
        <f t="shared" ca="1" si="563"/>
        <v>0</v>
      </c>
      <c r="BP453" s="184">
        <f t="shared" ca="1" si="563"/>
        <v>0</v>
      </c>
      <c r="BQ453" s="184">
        <f t="shared" ca="1" si="563"/>
        <v>0</v>
      </c>
      <c r="BR453" s="184">
        <f t="shared" ca="1" si="563"/>
        <v>0</v>
      </c>
      <c r="BS453" s="184"/>
      <c r="BT453" s="184">
        <f ca="1">SUM(OFFSET(BG453,,1):BS453)</f>
        <v>2000</v>
      </c>
      <c r="BU453" s="185"/>
      <c r="BV453" s="184">
        <v>0</v>
      </c>
      <c r="BW453" s="184">
        <v>15000</v>
      </c>
      <c r="BX453" s="184">
        <v>10000</v>
      </c>
      <c r="BY453" s="184">
        <v>7000</v>
      </c>
      <c r="BZ453" s="184">
        <v>5000</v>
      </c>
      <c r="CA453" s="184">
        <v>2000</v>
      </c>
      <c r="CB453" s="184">
        <v>2652</v>
      </c>
      <c r="CC453" s="184">
        <v>1545</v>
      </c>
      <c r="CD453" s="184">
        <v>5150</v>
      </c>
      <c r="CE453" s="184">
        <v>7500</v>
      </c>
      <c r="CF453" s="511">
        <v>6365.4</v>
      </c>
      <c r="CG453" s="184">
        <v>0</v>
      </c>
      <c r="CH453" s="184"/>
      <c r="CI453" s="184">
        <f ca="1">SUM(OFFSET(BV453,,1):CH453)</f>
        <v>62212.4</v>
      </c>
      <c r="CJ453" s="185"/>
      <c r="CK453" s="184">
        <v>0</v>
      </c>
      <c r="CL453" s="184">
        <v>15450</v>
      </c>
      <c r="CM453" s="184">
        <v>10632.2580645161</v>
      </c>
      <c r="CN453" s="184">
        <v>7210</v>
      </c>
      <c r="CO453" s="184">
        <v>5150</v>
      </c>
      <c r="CP453" s="184">
        <v>2060</v>
      </c>
      <c r="CQ453" s="184">
        <v>2731.56</v>
      </c>
      <c r="CR453" s="184">
        <v>1591.35</v>
      </c>
      <c r="CS453" s="184">
        <v>5304.5</v>
      </c>
      <c r="CT453" s="184">
        <v>7725</v>
      </c>
      <c r="CU453" s="184">
        <v>6556.3620000000001</v>
      </c>
      <c r="CV453" s="184">
        <v>0</v>
      </c>
      <c r="CW453" s="184"/>
      <c r="CX453" s="184">
        <f ca="1">SUM(OFFSET(CK453,,1):CW453)</f>
        <v>64411.030064516097</v>
      </c>
      <c r="CY453" s="185"/>
      <c r="CZ453" s="184">
        <v>0</v>
      </c>
      <c r="DA453" s="184">
        <v>15913.5</v>
      </c>
      <c r="DB453" s="184">
        <v>10951.225806451601</v>
      </c>
      <c r="DC453" s="184">
        <v>7426.3</v>
      </c>
      <c r="DD453" s="184">
        <v>5304.5</v>
      </c>
      <c r="DE453" s="184">
        <v>2121.8000000000002</v>
      </c>
      <c r="DF453" s="184">
        <v>2813.5068000000001</v>
      </c>
      <c r="DG453" s="184">
        <v>1639.0905</v>
      </c>
      <c r="DH453" s="184">
        <v>5463.6350000000002</v>
      </c>
      <c r="DI453" s="184">
        <v>7956.75</v>
      </c>
      <c r="DJ453" s="184">
        <v>6753.0528599999998</v>
      </c>
      <c r="DK453" s="184">
        <v>0</v>
      </c>
      <c r="DL453" s="184"/>
      <c r="DM453" s="184">
        <f ca="1">SUM(OFFSET(CZ453,,1):DL453)</f>
        <v>66343.360966451612</v>
      </c>
      <c r="DN453" s="185"/>
      <c r="DO453" s="184">
        <v>0</v>
      </c>
      <c r="DP453" s="184">
        <v>16390.904999999999</v>
      </c>
      <c r="DQ453" s="184">
        <v>11279.7625806452</v>
      </c>
      <c r="DR453" s="184">
        <v>7649.0889999999999</v>
      </c>
      <c r="DS453" s="184">
        <v>5463.6350000000002</v>
      </c>
      <c r="DT453" s="184">
        <v>2185.4540000000002</v>
      </c>
      <c r="DU453" s="184">
        <v>2897.9120039999998</v>
      </c>
      <c r="DV453" s="184">
        <v>1688.2632149999999</v>
      </c>
      <c r="DW453" s="184">
        <v>5627.5440500000004</v>
      </c>
      <c r="DX453" s="184">
        <v>8195.4524999999994</v>
      </c>
      <c r="DY453" s="184">
        <v>6955.6444457999996</v>
      </c>
      <c r="DZ453" s="184">
        <v>0</v>
      </c>
      <c r="EA453" s="184"/>
      <c r="EB453" s="184">
        <f ca="1">SUM(OFFSET(DO453,,1):EA453)</f>
        <v>68333.661795445194</v>
      </c>
      <c r="EC453" s="185"/>
      <c r="ED453" s="184">
        <v>0</v>
      </c>
      <c r="EE453" s="184">
        <v>16882.632150000001</v>
      </c>
      <c r="EF453" s="184">
        <v>11618.155458064501</v>
      </c>
      <c r="EG453" s="184">
        <v>7878.56167</v>
      </c>
      <c r="EH453" s="184">
        <v>5627.5440500000004</v>
      </c>
      <c r="EI453" s="184">
        <v>2251.0176200000001</v>
      </c>
      <c r="EJ453" s="184">
        <v>2984.8493641199998</v>
      </c>
      <c r="EK453" s="184">
        <v>1738.9111114499999</v>
      </c>
      <c r="EL453" s="184">
        <v>5796.3703715000001</v>
      </c>
      <c r="EM453" s="184">
        <v>8441.3160750000006</v>
      </c>
      <c r="EN453" s="184">
        <v>7164.313779174</v>
      </c>
      <c r="EO453" s="184">
        <v>0</v>
      </c>
      <c r="EP453" s="184"/>
      <c r="EQ453" s="184">
        <f ca="1">SUM(OFFSET(ED453,,1):EP453)</f>
        <v>70383.671649308497</v>
      </c>
      <c r="ER453" s="185"/>
      <c r="ES453" s="184">
        <v>0</v>
      </c>
      <c r="ET453" s="184">
        <v>17389.1111145</v>
      </c>
      <c r="EU453" s="184">
        <v>11966.7001218065</v>
      </c>
      <c r="EV453" s="184">
        <v>8114.9185201</v>
      </c>
      <c r="EW453" s="184">
        <v>5796.3703715000001</v>
      </c>
      <c r="EX453" s="184">
        <v>2318.5481485999999</v>
      </c>
      <c r="EY453" s="184">
        <v>3074.3948450436001</v>
      </c>
      <c r="EZ453" s="184">
        <v>1791.0784447935</v>
      </c>
      <c r="FA453" s="184">
        <v>5970.2614826449999</v>
      </c>
      <c r="FB453" s="184">
        <v>8694.5555572499998</v>
      </c>
      <c r="FC453" s="184">
        <v>7379.2431925492201</v>
      </c>
      <c r="FD453" s="184">
        <v>0</v>
      </c>
      <c r="FE453" s="184"/>
      <c r="FF453" s="184">
        <f ca="1">SUM(OFFSET(ES453,,1):FE453)</f>
        <v>72495.181798787817</v>
      </c>
      <c r="FG453" s="185"/>
      <c r="FH453" s="184">
        <v>0</v>
      </c>
      <c r="FI453" s="184">
        <v>17910.784447934999</v>
      </c>
      <c r="FJ453" s="184">
        <v>12325.7011254606</v>
      </c>
      <c r="FK453" s="184">
        <v>8358.3660757029993</v>
      </c>
      <c r="FL453" s="184">
        <v>5970.2614826449999</v>
      </c>
      <c r="FM453" s="184">
        <v>2388.1045930579999</v>
      </c>
      <c r="FN453" s="184">
        <v>3166.6266903949099</v>
      </c>
      <c r="FO453" s="184">
        <v>1844.81079813731</v>
      </c>
      <c r="FP453" s="184">
        <v>6149.3693271243501</v>
      </c>
      <c r="FQ453" s="184">
        <v>8955.3922239674994</v>
      </c>
      <c r="FR453" s="184">
        <v>7600.6204883256996</v>
      </c>
      <c r="FS453" s="184">
        <v>0</v>
      </c>
      <c r="FT453" s="184"/>
      <c r="FU453" s="184">
        <f ca="1">SUM(OFFSET(FH453,,1):FT453)</f>
        <v>74670.037252751368</v>
      </c>
      <c r="FV453" s="185"/>
      <c r="FW453" s="184">
        <v>0</v>
      </c>
      <c r="FX453" s="184">
        <v>18448.107981373101</v>
      </c>
      <c r="FY453" s="184">
        <v>12695.472159224501</v>
      </c>
      <c r="FZ453" s="184">
        <v>8609.1170579740901</v>
      </c>
      <c r="GA453" s="184">
        <v>6149.3693271243501</v>
      </c>
      <c r="GB453" s="184">
        <v>2459.74773084974</v>
      </c>
      <c r="GC453" s="184">
        <v>3261.6254911067599</v>
      </c>
      <c r="GD453" s="184">
        <v>1900.1551220814199</v>
      </c>
      <c r="GE453" s="184">
        <v>6333.8504069380797</v>
      </c>
      <c r="GF453" s="184">
        <v>9224.0539906865306</v>
      </c>
      <c r="GG453" s="184">
        <v>7828.6391029754705</v>
      </c>
      <c r="GH453" s="184">
        <v>0</v>
      </c>
      <c r="GI453" s="184"/>
      <c r="GJ453" s="184">
        <f ca="1">SUM(OFFSET(FW453,,1):GI453)</f>
        <v>76910.138370334054</v>
      </c>
      <c r="GK453" s="185"/>
      <c r="GL453" s="184">
        <v>0</v>
      </c>
      <c r="GM453" s="184">
        <v>19001.551220814199</v>
      </c>
      <c r="GN453" s="184">
        <v>13076.3363240012</v>
      </c>
      <c r="GO453" s="184">
        <v>8867.3905697133105</v>
      </c>
      <c r="GP453" s="184">
        <v>6333.8504069380797</v>
      </c>
      <c r="GQ453" s="184">
        <v>2533.5401627752299</v>
      </c>
      <c r="GR453" s="184">
        <v>3359.4742558399598</v>
      </c>
      <c r="GS453" s="184">
        <v>1957.1597757438699</v>
      </c>
      <c r="GT453" s="184">
        <v>6523.8659191462202</v>
      </c>
      <c r="GU453" s="184">
        <v>9500.7756104071195</v>
      </c>
      <c r="GV453" s="184">
        <v>8063.4982760647299</v>
      </c>
      <c r="GW453" s="184">
        <v>0</v>
      </c>
      <c r="GX453" s="184"/>
      <c r="GY453" s="184">
        <f ca="1">SUM(OFFSET(GL453,,1):GX453)</f>
        <v>79217.442521443911</v>
      </c>
    </row>
    <row r="454" spans="1:207" s="137" customFormat="1" ht="12" customHeight="1">
      <c r="A454" s="172" t="str">
        <f t="shared" ca="1" si="558"/>
        <v>#showrow</v>
      </c>
      <c r="B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61">
        <f t="shared" si="559"/>
        <v>4346</v>
      </c>
      <c r="V454" s="186">
        <v>4346</v>
      </c>
      <c r="W454" s="133"/>
      <c r="Y454" s="133"/>
      <c r="Z454" s="133"/>
      <c r="AA454" s="183">
        <f t="shared" si="560"/>
        <v>4346</v>
      </c>
      <c r="AB454" s="183" t="s">
        <v>503</v>
      </c>
      <c r="AC454" s="184"/>
      <c r="AD454" s="184">
        <v>5000</v>
      </c>
      <c r="AE454" s="184">
        <v>0</v>
      </c>
      <c r="AF454" s="184">
        <v>0</v>
      </c>
      <c r="AG454" s="184">
        <v>0</v>
      </c>
      <c r="AH454" s="184">
        <v>0</v>
      </c>
      <c r="AI454" s="184">
        <v>1598.64</v>
      </c>
      <c r="AJ454" s="184">
        <v>2400</v>
      </c>
      <c r="AK454" s="184">
        <v>3022</v>
      </c>
      <c r="AL454" s="184">
        <v>8487</v>
      </c>
      <c r="AM454" s="184">
        <v>1030</v>
      </c>
      <c r="AN454" s="184">
        <v>0</v>
      </c>
      <c r="AO454" s="184"/>
      <c r="AP454" s="184">
        <f ca="1">SUM(OFFSET(AC454,,1):AO454)</f>
        <v>21537.64</v>
      </c>
      <c r="AQ454" s="185"/>
      <c r="AR454" s="184">
        <v>0</v>
      </c>
      <c r="AS454" s="184">
        <v>5000</v>
      </c>
      <c r="AT454" s="184">
        <v>0</v>
      </c>
      <c r="AU454" s="184">
        <v>0</v>
      </c>
      <c r="AV454" s="184">
        <v>0</v>
      </c>
      <c r="AW454" s="184">
        <v>0</v>
      </c>
      <c r="AX454" s="184">
        <v>1598.64</v>
      </c>
      <c r="AY454" s="184">
        <v>2400</v>
      </c>
      <c r="AZ454" s="184">
        <v>3022</v>
      </c>
      <c r="BA454" s="184">
        <v>8487</v>
      </c>
      <c r="BB454" s="184">
        <v>1030</v>
      </c>
      <c r="BC454" s="184">
        <v>0</v>
      </c>
      <c r="BD454" s="184"/>
      <c r="BE454" s="184">
        <f ca="1">SUM(OFFSET(AR454,,1):BD454)</f>
        <v>21537.64</v>
      </c>
      <c r="BF454" s="185"/>
      <c r="BG454" s="184">
        <f t="shared" ca="1" si="563"/>
        <v>0</v>
      </c>
      <c r="BH454" s="184">
        <f t="shared" ca="1" si="563"/>
        <v>0</v>
      </c>
      <c r="BI454" s="184">
        <f t="shared" ca="1" si="563"/>
        <v>0</v>
      </c>
      <c r="BJ454" s="184">
        <f t="shared" ca="1" si="563"/>
        <v>0</v>
      </c>
      <c r="BK454" s="184">
        <f t="shared" ca="1" si="563"/>
        <v>0</v>
      </c>
      <c r="BL454" s="184">
        <f t="shared" ca="1" si="563"/>
        <v>0</v>
      </c>
      <c r="BM454" s="184">
        <f t="shared" ca="1" si="563"/>
        <v>0</v>
      </c>
      <c r="BN454" s="184">
        <f t="shared" ca="1" si="563"/>
        <v>0</v>
      </c>
      <c r="BO454" s="184">
        <f t="shared" ca="1" si="563"/>
        <v>0</v>
      </c>
      <c r="BP454" s="184">
        <f t="shared" ca="1" si="563"/>
        <v>0</v>
      </c>
      <c r="BQ454" s="184">
        <f t="shared" ca="1" si="563"/>
        <v>0</v>
      </c>
      <c r="BR454" s="184">
        <f t="shared" ca="1" si="563"/>
        <v>0</v>
      </c>
      <c r="BS454" s="184"/>
      <c r="BT454" s="184">
        <f ca="1">SUM(OFFSET(BG454,,1):BS454)</f>
        <v>0</v>
      </c>
      <c r="BU454" s="185"/>
      <c r="BV454" s="184">
        <v>0</v>
      </c>
      <c r="BW454" s="184">
        <v>10000</v>
      </c>
      <c r="BX454" s="184">
        <v>0</v>
      </c>
      <c r="BY454" s="184">
        <v>1000</v>
      </c>
      <c r="BZ454" s="184">
        <v>0</v>
      </c>
      <c r="CA454" s="184">
        <v>0</v>
      </c>
      <c r="CB454" s="184">
        <v>1132</v>
      </c>
      <c r="CC454" s="184">
        <v>2472</v>
      </c>
      <c r="CD454" s="184">
        <v>5150</v>
      </c>
      <c r="CE454" s="184">
        <v>10621</v>
      </c>
      <c r="CF454" s="511">
        <v>2500</v>
      </c>
      <c r="CG454" s="184">
        <v>0</v>
      </c>
      <c r="CH454" s="184"/>
      <c r="CI454" s="184">
        <f ca="1">SUM(OFFSET(BV454,,1):CH454)</f>
        <v>32875</v>
      </c>
      <c r="CJ454" s="185"/>
      <c r="CK454" s="184">
        <v>0</v>
      </c>
      <c r="CL454" s="184">
        <v>10300</v>
      </c>
      <c r="CM454" s="184">
        <v>0</v>
      </c>
      <c r="CN454" s="184">
        <v>1030</v>
      </c>
      <c r="CO454" s="184">
        <v>0</v>
      </c>
      <c r="CP454" s="184">
        <v>0</v>
      </c>
      <c r="CQ454" s="184">
        <v>1165.96</v>
      </c>
      <c r="CR454" s="184">
        <v>2546.16</v>
      </c>
      <c r="CS454" s="184">
        <v>5304.5</v>
      </c>
      <c r="CT454" s="184">
        <v>10939.63</v>
      </c>
      <c r="CU454" s="184">
        <v>2575</v>
      </c>
      <c r="CV454" s="184">
        <v>0</v>
      </c>
      <c r="CW454" s="184"/>
      <c r="CX454" s="184">
        <f ca="1">SUM(OFFSET(CK454,,1):CW454)</f>
        <v>33861.25</v>
      </c>
      <c r="CY454" s="185"/>
      <c r="CZ454" s="184">
        <v>0</v>
      </c>
      <c r="DA454" s="184">
        <v>10609</v>
      </c>
      <c r="DB454" s="184">
        <v>0</v>
      </c>
      <c r="DC454" s="184">
        <v>1060.9000000000001</v>
      </c>
      <c r="DD454" s="184">
        <v>0</v>
      </c>
      <c r="DE454" s="184">
        <v>0</v>
      </c>
      <c r="DF454" s="184">
        <v>1200.9387999999999</v>
      </c>
      <c r="DG454" s="184">
        <v>2622.5448000000001</v>
      </c>
      <c r="DH454" s="184">
        <v>5463.6350000000002</v>
      </c>
      <c r="DI454" s="184">
        <v>11267.8189</v>
      </c>
      <c r="DJ454" s="184">
        <v>2652.25</v>
      </c>
      <c r="DK454" s="184">
        <v>0</v>
      </c>
      <c r="DL454" s="184"/>
      <c r="DM454" s="184">
        <f ca="1">SUM(OFFSET(CZ454,,1):DL454)</f>
        <v>34877.087500000001</v>
      </c>
      <c r="DN454" s="185"/>
      <c r="DO454" s="184">
        <v>0</v>
      </c>
      <c r="DP454" s="184">
        <v>10927.27</v>
      </c>
      <c r="DQ454" s="184">
        <v>0</v>
      </c>
      <c r="DR454" s="184">
        <v>1092.7270000000001</v>
      </c>
      <c r="DS454" s="184">
        <v>0</v>
      </c>
      <c r="DT454" s="184">
        <v>0</v>
      </c>
      <c r="DU454" s="184">
        <v>1236.966964</v>
      </c>
      <c r="DV454" s="184">
        <v>2701.2211440000001</v>
      </c>
      <c r="DW454" s="184">
        <v>5627.5440500000004</v>
      </c>
      <c r="DX454" s="184">
        <v>11605.853467000001</v>
      </c>
      <c r="DY454" s="184">
        <v>2731.8175000000001</v>
      </c>
      <c r="DZ454" s="184">
        <v>0</v>
      </c>
      <c r="EA454" s="184"/>
      <c r="EB454" s="184">
        <f ca="1">SUM(OFFSET(DO454,,1):EA454)</f>
        <v>35923.400125</v>
      </c>
      <c r="EC454" s="185"/>
      <c r="ED454" s="184">
        <v>0</v>
      </c>
      <c r="EE454" s="184">
        <v>11255.088100000001</v>
      </c>
      <c r="EF454" s="184">
        <v>0</v>
      </c>
      <c r="EG454" s="184">
        <v>1125.50881</v>
      </c>
      <c r="EH454" s="184">
        <v>0</v>
      </c>
      <c r="EI454" s="184">
        <v>0</v>
      </c>
      <c r="EJ454" s="184">
        <v>1274.0759729199999</v>
      </c>
      <c r="EK454" s="184">
        <v>2782.2577783199999</v>
      </c>
      <c r="EL454" s="184">
        <v>5796.3703715000001</v>
      </c>
      <c r="EM454" s="184">
        <v>11954.02907101</v>
      </c>
      <c r="EN454" s="184">
        <v>2813.7720250000002</v>
      </c>
      <c r="EO454" s="184">
        <v>0</v>
      </c>
      <c r="EP454" s="184"/>
      <c r="EQ454" s="184">
        <f ca="1">SUM(OFFSET(ED454,,1):EP454)</f>
        <v>37001.102128749997</v>
      </c>
      <c r="ER454" s="185"/>
      <c r="ES454" s="184">
        <v>0</v>
      </c>
      <c r="ET454" s="184">
        <v>11592.740743</v>
      </c>
      <c r="EU454" s="184">
        <v>0</v>
      </c>
      <c r="EV454" s="184">
        <v>1159.2740742999999</v>
      </c>
      <c r="EW454" s="184">
        <v>0</v>
      </c>
      <c r="EX454" s="184">
        <v>0</v>
      </c>
      <c r="EY454" s="184">
        <v>1312.2982521076001</v>
      </c>
      <c r="EZ454" s="184">
        <v>2865.7255116696001</v>
      </c>
      <c r="FA454" s="184">
        <v>5970.2614826449999</v>
      </c>
      <c r="FB454" s="184">
        <v>12312.649943140301</v>
      </c>
      <c r="FC454" s="184">
        <v>2898.1851857500001</v>
      </c>
      <c r="FD454" s="184">
        <v>0</v>
      </c>
      <c r="FE454" s="184"/>
      <c r="FF454" s="184">
        <f ca="1">SUM(OFFSET(ES454,,1):FE454)</f>
        <v>38111.135192612499</v>
      </c>
      <c r="FG454" s="185"/>
      <c r="FH454" s="184">
        <v>0</v>
      </c>
      <c r="FI454" s="184">
        <v>11940.52296529</v>
      </c>
      <c r="FJ454" s="184">
        <v>0</v>
      </c>
      <c r="FK454" s="184">
        <v>1194.0522965289999</v>
      </c>
      <c r="FL454" s="184">
        <v>0</v>
      </c>
      <c r="FM454" s="184">
        <v>0</v>
      </c>
      <c r="FN454" s="184">
        <v>1351.6671996708301</v>
      </c>
      <c r="FO454" s="184">
        <v>2951.6972770196899</v>
      </c>
      <c r="FP454" s="184">
        <v>6149.3693271243501</v>
      </c>
      <c r="FQ454" s="184">
        <v>12682.029441434501</v>
      </c>
      <c r="FR454" s="184">
        <v>2985.1307413224999</v>
      </c>
      <c r="FS454" s="184">
        <v>0</v>
      </c>
      <c r="FT454" s="184"/>
      <c r="FU454" s="184">
        <f ca="1">SUM(OFFSET(FH454,,1):FT454)</f>
        <v>39254.469248390873</v>
      </c>
      <c r="FV454" s="185"/>
      <c r="FW454" s="184">
        <v>0</v>
      </c>
      <c r="FX454" s="184">
        <v>12298.7386542487</v>
      </c>
      <c r="FY454" s="184">
        <v>0</v>
      </c>
      <c r="FZ454" s="184">
        <v>1229.87386542487</v>
      </c>
      <c r="GA454" s="184">
        <v>0</v>
      </c>
      <c r="GB454" s="184">
        <v>0</v>
      </c>
      <c r="GC454" s="184">
        <v>1392.2172156609499</v>
      </c>
      <c r="GD454" s="184">
        <v>3040.2481953302799</v>
      </c>
      <c r="GE454" s="184">
        <v>6333.8504069380797</v>
      </c>
      <c r="GF454" s="184">
        <v>13062.490324677499</v>
      </c>
      <c r="GG454" s="184">
        <v>3074.68466356218</v>
      </c>
      <c r="GH454" s="184">
        <v>0</v>
      </c>
      <c r="GI454" s="184"/>
      <c r="GJ454" s="184">
        <f ca="1">SUM(OFFSET(FW454,,1):GI454)</f>
        <v>40432.10332584256</v>
      </c>
      <c r="GK454" s="185"/>
      <c r="GL454" s="184">
        <v>0</v>
      </c>
      <c r="GM454" s="184">
        <v>12667.700813876199</v>
      </c>
      <c r="GN454" s="184">
        <v>0</v>
      </c>
      <c r="GO454" s="184">
        <v>1266.7700813876199</v>
      </c>
      <c r="GP454" s="184">
        <v>0</v>
      </c>
      <c r="GQ454" s="184">
        <v>0</v>
      </c>
      <c r="GR454" s="184">
        <v>1433.98373213078</v>
      </c>
      <c r="GS454" s="184">
        <v>3131.4556411901899</v>
      </c>
      <c r="GT454" s="184">
        <v>6523.8659191462202</v>
      </c>
      <c r="GU454" s="184">
        <v>13454.3650344179</v>
      </c>
      <c r="GV454" s="184">
        <v>3166.9252034690398</v>
      </c>
      <c r="GW454" s="184">
        <v>0</v>
      </c>
      <c r="GX454" s="184"/>
      <c r="GY454" s="184">
        <f ca="1">SUM(OFFSET(GL454,,1):GX454)</f>
        <v>41645.066425617959</v>
      </c>
    </row>
    <row r="455" spans="1:207" s="137" customFormat="1" ht="12" customHeight="1">
      <c r="A455" s="172" t="str">
        <f t="shared" ca="1" si="558"/>
        <v>#showrow</v>
      </c>
      <c r="B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61">
        <f t="shared" si="559"/>
        <v>4350</v>
      </c>
      <c r="V455" s="186">
        <v>4350</v>
      </c>
      <c r="W455" s="133"/>
      <c r="Y455" s="133"/>
      <c r="Z455" s="133"/>
      <c r="AA455" s="183">
        <f t="shared" si="560"/>
        <v>4350</v>
      </c>
      <c r="AB455" s="183" t="s">
        <v>321</v>
      </c>
      <c r="AC455" s="184"/>
      <c r="AD455" s="184">
        <v>0</v>
      </c>
      <c r="AE455" s="184">
        <v>0</v>
      </c>
      <c r="AF455" s="184">
        <v>3040</v>
      </c>
      <c r="AG455" s="184">
        <v>0</v>
      </c>
      <c r="AH455" s="184">
        <v>3150</v>
      </c>
      <c r="AI455" s="184">
        <v>0</v>
      </c>
      <c r="AJ455" s="184">
        <v>0</v>
      </c>
      <c r="AK455" s="184">
        <v>2493</v>
      </c>
      <c r="AL455" s="184">
        <v>0</v>
      </c>
      <c r="AM455" s="184">
        <v>0</v>
      </c>
      <c r="AN455" s="184">
        <v>0</v>
      </c>
      <c r="AO455" s="184"/>
      <c r="AP455" s="184">
        <f ca="1">SUM(OFFSET(AC455,,1):AO455)</f>
        <v>8683</v>
      </c>
      <c r="AQ455" s="185"/>
      <c r="AR455" s="184">
        <v>0</v>
      </c>
      <c r="AS455" s="184">
        <v>0</v>
      </c>
      <c r="AT455" s="184">
        <v>0</v>
      </c>
      <c r="AU455" s="184">
        <v>3652.93</v>
      </c>
      <c r="AV455" s="184">
        <v>0</v>
      </c>
      <c r="AW455" s="184">
        <v>3150</v>
      </c>
      <c r="AX455" s="184">
        <v>0</v>
      </c>
      <c r="AY455" s="184">
        <v>0</v>
      </c>
      <c r="AZ455" s="184">
        <v>2493</v>
      </c>
      <c r="BA455" s="184">
        <v>0</v>
      </c>
      <c r="BB455" s="184">
        <v>0</v>
      </c>
      <c r="BC455" s="184">
        <v>0</v>
      </c>
      <c r="BD455" s="184"/>
      <c r="BE455" s="184">
        <f ca="1">SUM(OFFSET(AR455,,1):BD455)</f>
        <v>9295.93</v>
      </c>
      <c r="BF455" s="185"/>
      <c r="BG455" s="184">
        <f t="shared" ca="1" si="563"/>
        <v>0</v>
      </c>
      <c r="BH455" s="184">
        <f t="shared" ca="1" si="563"/>
        <v>0</v>
      </c>
      <c r="BI455" s="184">
        <f t="shared" ca="1" si="563"/>
        <v>0</v>
      </c>
      <c r="BJ455" s="184">
        <f t="shared" ca="1" si="563"/>
        <v>-612.92999999999984</v>
      </c>
      <c r="BK455" s="184">
        <f t="shared" ca="1" si="563"/>
        <v>0</v>
      </c>
      <c r="BL455" s="184">
        <f t="shared" ca="1" si="563"/>
        <v>0</v>
      </c>
      <c r="BM455" s="184">
        <f t="shared" ca="1" si="563"/>
        <v>0</v>
      </c>
      <c r="BN455" s="184">
        <f t="shared" ca="1" si="563"/>
        <v>0</v>
      </c>
      <c r="BO455" s="184">
        <f t="shared" ca="1" si="563"/>
        <v>0</v>
      </c>
      <c r="BP455" s="184">
        <f t="shared" ca="1" si="563"/>
        <v>0</v>
      </c>
      <c r="BQ455" s="184">
        <f t="shared" ca="1" si="563"/>
        <v>0</v>
      </c>
      <c r="BR455" s="184">
        <f t="shared" ca="1" si="563"/>
        <v>0</v>
      </c>
      <c r="BS455" s="184"/>
      <c r="BT455" s="184">
        <f ca="1">SUM(OFFSET(BG455,,1):BS455)</f>
        <v>-612.92999999999984</v>
      </c>
      <c r="BU455" s="185"/>
      <c r="BV455" s="184">
        <v>0</v>
      </c>
      <c r="BW455" s="184">
        <v>0</v>
      </c>
      <c r="BX455" s="184">
        <v>0</v>
      </c>
      <c r="BY455" s="184">
        <v>500</v>
      </c>
      <c r="BZ455" s="184">
        <v>0</v>
      </c>
      <c r="CA455" s="184">
        <v>0</v>
      </c>
      <c r="CB455" s="184">
        <v>2000</v>
      </c>
      <c r="CC455" s="184">
        <v>0</v>
      </c>
      <c r="CD455" s="184">
        <v>530</v>
      </c>
      <c r="CE455" s="184">
        <v>0</v>
      </c>
      <c r="CF455" s="511">
        <v>0</v>
      </c>
      <c r="CG455" s="184">
        <v>0</v>
      </c>
      <c r="CH455" s="184"/>
      <c r="CI455" s="184">
        <f ca="1">SUM(OFFSET(BV455,,1):CH455)</f>
        <v>3030</v>
      </c>
      <c r="CJ455" s="185"/>
      <c r="CK455" s="184">
        <v>0</v>
      </c>
      <c r="CL455" s="184">
        <v>0</v>
      </c>
      <c r="CM455" s="184">
        <v>0</v>
      </c>
      <c r="CN455" s="184">
        <v>515</v>
      </c>
      <c r="CO455" s="184">
        <v>0</v>
      </c>
      <c r="CP455" s="184">
        <v>0</v>
      </c>
      <c r="CQ455" s="184">
        <v>2060</v>
      </c>
      <c r="CR455" s="184">
        <v>0</v>
      </c>
      <c r="CS455" s="184">
        <v>545.9</v>
      </c>
      <c r="CT455" s="184">
        <v>0</v>
      </c>
      <c r="CU455" s="184">
        <v>0</v>
      </c>
      <c r="CV455" s="184">
        <v>0</v>
      </c>
      <c r="CW455" s="184"/>
      <c r="CX455" s="184">
        <f ca="1">SUM(OFFSET(CK455,,1):CW455)</f>
        <v>3120.9</v>
      </c>
      <c r="CY455" s="185"/>
      <c r="CZ455" s="184">
        <v>0</v>
      </c>
      <c r="DA455" s="184">
        <v>0</v>
      </c>
      <c r="DB455" s="184">
        <v>0</v>
      </c>
      <c r="DC455" s="184">
        <v>530.45000000000005</v>
      </c>
      <c r="DD455" s="184">
        <v>0</v>
      </c>
      <c r="DE455" s="184">
        <v>0</v>
      </c>
      <c r="DF455" s="184">
        <v>2121.8000000000002</v>
      </c>
      <c r="DG455" s="184">
        <v>0</v>
      </c>
      <c r="DH455" s="184">
        <v>562.27700000000004</v>
      </c>
      <c r="DI455" s="184">
        <v>0</v>
      </c>
      <c r="DJ455" s="184">
        <v>0</v>
      </c>
      <c r="DK455" s="184">
        <v>0</v>
      </c>
      <c r="DL455" s="184"/>
      <c r="DM455" s="184">
        <f ca="1">SUM(OFFSET(CZ455,,1):DL455)</f>
        <v>3214.527</v>
      </c>
      <c r="DN455" s="185"/>
      <c r="DO455" s="184">
        <v>0</v>
      </c>
      <c r="DP455" s="184">
        <v>0</v>
      </c>
      <c r="DQ455" s="184">
        <v>0</v>
      </c>
      <c r="DR455" s="184">
        <v>546.36350000000004</v>
      </c>
      <c r="DS455" s="184">
        <v>0</v>
      </c>
      <c r="DT455" s="184">
        <v>0</v>
      </c>
      <c r="DU455" s="184">
        <v>2185.4540000000002</v>
      </c>
      <c r="DV455" s="184">
        <v>0</v>
      </c>
      <c r="DW455" s="184">
        <v>579.14530999999999</v>
      </c>
      <c r="DX455" s="184">
        <v>0</v>
      </c>
      <c r="DY455" s="184">
        <v>0</v>
      </c>
      <c r="DZ455" s="184">
        <v>0</v>
      </c>
      <c r="EA455" s="184"/>
      <c r="EB455" s="184">
        <f ca="1">SUM(OFFSET(DO455,,1):EA455)</f>
        <v>3310.96281</v>
      </c>
      <c r="EC455" s="185"/>
      <c r="ED455" s="184">
        <v>0</v>
      </c>
      <c r="EE455" s="184">
        <v>0</v>
      </c>
      <c r="EF455" s="184">
        <v>0</v>
      </c>
      <c r="EG455" s="184">
        <v>562.75440500000002</v>
      </c>
      <c r="EH455" s="184">
        <v>0</v>
      </c>
      <c r="EI455" s="184">
        <v>0</v>
      </c>
      <c r="EJ455" s="184">
        <v>2251.0176200000001</v>
      </c>
      <c r="EK455" s="184">
        <v>0</v>
      </c>
      <c r="EL455" s="184">
        <v>596.51966930000003</v>
      </c>
      <c r="EM455" s="184">
        <v>0</v>
      </c>
      <c r="EN455" s="184">
        <v>0</v>
      </c>
      <c r="EO455" s="184">
        <v>0</v>
      </c>
      <c r="EP455" s="184"/>
      <c r="EQ455" s="184">
        <f ca="1">SUM(OFFSET(ED455,,1):EP455)</f>
        <v>3410.2916943</v>
      </c>
      <c r="ER455" s="185"/>
      <c r="ES455" s="184">
        <v>0</v>
      </c>
      <c r="ET455" s="184">
        <v>0</v>
      </c>
      <c r="EU455" s="184">
        <v>0</v>
      </c>
      <c r="EV455" s="184">
        <v>579.63703714999997</v>
      </c>
      <c r="EW455" s="184">
        <v>0</v>
      </c>
      <c r="EX455" s="184">
        <v>0</v>
      </c>
      <c r="EY455" s="184">
        <v>2318.5481485999999</v>
      </c>
      <c r="EZ455" s="184">
        <v>0</v>
      </c>
      <c r="FA455" s="184">
        <v>614.41525937899996</v>
      </c>
      <c r="FB455" s="184">
        <v>0</v>
      </c>
      <c r="FC455" s="184">
        <v>0</v>
      </c>
      <c r="FD455" s="184">
        <v>0</v>
      </c>
      <c r="FE455" s="184"/>
      <c r="FF455" s="184">
        <f ca="1">SUM(OFFSET(ES455,,1):FE455)</f>
        <v>3512.6004451289996</v>
      </c>
      <c r="FG455" s="185"/>
      <c r="FH455" s="184">
        <v>0</v>
      </c>
      <c r="FI455" s="184">
        <v>0</v>
      </c>
      <c r="FJ455" s="184">
        <v>0</v>
      </c>
      <c r="FK455" s="184">
        <v>597.02614826449997</v>
      </c>
      <c r="FL455" s="184">
        <v>0</v>
      </c>
      <c r="FM455" s="184">
        <v>0</v>
      </c>
      <c r="FN455" s="184">
        <v>2388.1045930579999</v>
      </c>
      <c r="FO455" s="184">
        <v>0</v>
      </c>
      <c r="FP455" s="184">
        <v>632.84771716037005</v>
      </c>
      <c r="FQ455" s="184">
        <v>0</v>
      </c>
      <c r="FR455" s="184">
        <v>0</v>
      </c>
      <c r="FS455" s="184">
        <v>0</v>
      </c>
      <c r="FT455" s="184"/>
      <c r="FU455" s="184">
        <f ca="1">SUM(OFFSET(FH455,,1):FT455)</f>
        <v>3617.9784584828699</v>
      </c>
      <c r="FV455" s="185"/>
      <c r="FW455" s="184">
        <v>0</v>
      </c>
      <c r="FX455" s="184">
        <v>0</v>
      </c>
      <c r="FY455" s="184">
        <v>0</v>
      </c>
      <c r="FZ455" s="184">
        <v>614.93693271243501</v>
      </c>
      <c r="GA455" s="184">
        <v>0</v>
      </c>
      <c r="GB455" s="184">
        <v>0</v>
      </c>
      <c r="GC455" s="184">
        <v>2459.74773084974</v>
      </c>
      <c r="GD455" s="184">
        <v>0</v>
      </c>
      <c r="GE455" s="184">
        <v>651.83314867518095</v>
      </c>
      <c r="GF455" s="184">
        <v>0</v>
      </c>
      <c r="GG455" s="184">
        <v>0</v>
      </c>
      <c r="GH455" s="184">
        <v>0</v>
      </c>
      <c r="GI455" s="184"/>
      <c r="GJ455" s="184">
        <f ca="1">SUM(OFFSET(FW455,,1):GI455)</f>
        <v>3726.5178122373559</v>
      </c>
      <c r="GK455" s="185"/>
      <c r="GL455" s="184">
        <v>0</v>
      </c>
      <c r="GM455" s="184">
        <v>0</v>
      </c>
      <c r="GN455" s="184">
        <v>0</v>
      </c>
      <c r="GO455" s="184">
        <v>633.38504069380804</v>
      </c>
      <c r="GP455" s="184">
        <v>0</v>
      </c>
      <c r="GQ455" s="184">
        <v>0</v>
      </c>
      <c r="GR455" s="184">
        <v>2533.5401627752299</v>
      </c>
      <c r="GS455" s="184">
        <v>0</v>
      </c>
      <c r="GT455" s="184">
        <v>671.38814313543696</v>
      </c>
      <c r="GU455" s="184">
        <v>0</v>
      </c>
      <c r="GV455" s="184">
        <v>0</v>
      </c>
      <c r="GW455" s="184">
        <v>0</v>
      </c>
      <c r="GX455" s="184"/>
      <c r="GY455" s="184">
        <f ca="1">SUM(OFFSET(GL455,,1):GX455)</f>
        <v>3838.3133466044751</v>
      </c>
    </row>
    <row r="456" spans="1:207" s="137" customFormat="1" ht="12" customHeight="1">
      <c r="A456" s="172" t="str">
        <f t="shared" ca="1" si="558"/>
        <v>#showrow</v>
      </c>
      <c r="B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61">
        <f t="shared" si="559"/>
        <v>4351</v>
      </c>
      <c r="V456" s="186">
        <v>4351</v>
      </c>
      <c r="W456" s="133"/>
      <c r="Y456" s="133"/>
      <c r="Z456" s="133"/>
      <c r="AA456" s="183">
        <f t="shared" si="560"/>
        <v>4351</v>
      </c>
      <c r="AB456" s="183" t="s">
        <v>504</v>
      </c>
      <c r="AC456" s="184"/>
      <c r="AD456" s="184">
        <v>0</v>
      </c>
      <c r="AE456" s="184">
        <v>0</v>
      </c>
      <c r="AF456" s="184">
        <v>0</v>
      </c>
      <c r="AG456" s="184">
        <v>0</v>
      </c>
      <c r="AH456" s="184">
        <v>1500</v>
      </c>
      <c r="AI456" s="184">
        <v>0</v>
      </c>
      <c r="AJ456" s="184">
        <v>760</v>
      </c>
      <c r="AK456" s="184">
        <v>1500</v>
      </c>
      <c r="AL456" s="184">
        <v>0</v>
      </c>
      <c r="AM456" s="184">
        <v>0</v>
      </c>
      <c r="AN456" s="184">
        <v>0</v>
      </c>
      <c r="AO456" s="184"/>
      <c r="AP456" s="184">
        <f ca="1">SUM(OFFSET(AC456,,1):AO456)</f>
        <v>3760</v>
      </c>
      <c r="AQ456" s="185"/>
      <c r="AR456" s="184">
        <v>0</v>
      </c>
      <c r="AS456" s="184">
        <v>0</v>
      </c>
      <c r="AT456" s="184">
        <v>0</v>
      </c>
      <c r="AU456" s="184">
        <v>0</v>
      </c>
      <c r="AV456" s="184">
        <v>0</v>
      </c>
      <c r="AW456" s="184">
        <v>1500</v>
      </c>
      <c r="AX456" s="184">
        <v>0</v>
      </c>
      <c r="AY456" s="184">
        <v>760</v>
      </c>
      <c r="AZ456" s="184">
        <v>1500</v>
      </c>
      <c r="BA456" s="184">
        <v>0</v>
      </c>
      <c r="BB456" s="184">
        <v>0</v>
      </c>
      <c r="BC456" s="184">
        <v>0</v>
      </c>
      <c r="BD456" s="184"/>
      <c r="BE456" s="184">
        <f ca="1">SUM(OFFSET(AR456,,1):BD456)</f>
        <v>3760</v>
      </c>
      <c r="BF456" s="185"/>
      <c r="BG456" s="184">
        <f t="shared" ca="1" si="563"/>
        <v>0</v>
      </c>
      <c r="BH456" s="184">
        <f t="shared" ca="1" si="563"/>
        <v>0</v>
      </c>
      <c r="BI456" s="184">
        <f t="shared" ca="1" si="563"/>
        <v>0</v>
      </c>
      <c r="BJ456" s="184">
        <f t="shared" ca="1" si="563"/>
        <v>0</v>
      </c>
      <c r="BK456" s="184">
        <f t="shared" ca="1" si="563"/>
        <v>0</v>
      </c>
      <c r="BL456" s="184">
        <f t="shared" ca="1" si="563"/>
        <v>0</v>
      </c>
      <c r="BM456" s="184">
        <f t="shared" ca="1" si="563"/>
        <v>0</v>
      </c>
      <c r="BN456" s="184">
        <f t="shared" ca="1" si="563"/>
        <v>0</v>
      </c>
      <c r="BO456" s="184">
        <f t="shared" ca="1" si="563"/>
        <v>0</v>
      </c>
      <c r="BP456" s="184">
        <f t="shared" ca="1" si="563"/>
        <v>0</v>
      </c>
      <c r="BQ456" s="184">
        <f t="shared" ca="1" si="563"/>
        <v>0</v>
      </c>
      <c r="BR456" s="184">
        <f t="shared" ca="1" si="563"/>
        <v>0</v>
      </c>
      <c r="BS456" s="184"/>
      <c r="BT456" s="184">
        <f ca="1">SUM(OFFSET(BG456,,1):BS456)</f>
        <v>0</v>
      </c>
      <c r="BU456" s="185"/>
      <c r="BV456" s="184">
        <v>0</v>
      </c>
      <c r="BW456" s="184">
        <v>0</v>
      </c>
      <c r="BX456" s="184">
        <v>0</v>
      </c>
      <c r="BY456" s="184">
        <v>0</v>
      </c>
      <c r="BZ456" s="184">
        <v>0</v>
      </c>
      <c r="CA456" s="184">
        <v>0</v>
      </c>
      <c r="CB456" s="184">
        <v>1500</v>
      </c>
      <c r="CC456" s="184">
        <v>783</v>
      </c>
      <c r="CD456" s="184">
        <v>1545</v>
      </c>
      <c r="CE456" s="184">
        <v>0</v>
      </c>
      <c r="CF456" s="511">
        <v>0</v>
      </c>
      <c r="CG456" s="184">
        <v>0</v>
      </c>
      <c r="CH456" s="184"/>
      <c r="CI456" s="184">
        <f ca="1">SUM(OFFSET(BV456,,1):CH456)</f>
        <v>3828</v>
      </c>
      <c r="CJ456" s="185"/>
      <c r="CK456" s="184">
        <v>0</v>
      </c>
      <c r="CL456" s="184">
        <v>0</v>
      </c>
      <c r="CM456" s="184">
        <v>0</v>
      </c>
      <c r="CN456" s="184">
        <v>0</v>
      </c>
      <c r="CO456" s="184">
        <v>0</v>
      </c>
      <c r="CP456" s="184">
        <v>0</v>
      </c>
      <c r="CQ456" s="184">
        <v>1545</v>
      </c>
      <c r="CR456" s="184">
        <v>806.49</v>
      </c>
      <c r="CS456" s="184">
        <v>1591.35</v>
      </c>
      <c r="CT456" s="184">
        <v>0</v>
      </c>
      <c r="CU456" s="184">
        <v>0</v>
      </c>
      <c r="CV456" s="184">
        <v>0</v>
      </c>
      <c r="CW456" s="184"/>
      <c r="CX456" s="184">
        <f ca="1">SUM(OFFSET(CK456,,1):CW456)</f>
        <v>3942.8399999999997</v>
      </c>
      <c r="CY456" s="185"/>
      <c r="CZ456" s="184">
        <v>0</v>
      </c>
      <c r="DA456" s="184">
        <v>0</v>
      </c>
      <c r="DB456" s="184">
        <v>0</v>
      </c>
      <c r="DC456" s="184">
        <v>0</v>
      </c>
      <c r="DD456" s="184">
        <v>0</v>
      </c>
      <c r="DE456" s="184">
        <v>0</v>
      </c>
      <c r="DF456" s="184">
        <v>1591.35</v>
      </c>
      <c r="DG456" s="184">
        <v>830.68470000000002</v>
      </c>
      <c r="DH456" s="184">
        <v>1639.0905</v>
      </c>
      <c r="DI456" s="184">
        <v>0</v>
      </c>
      <c r="DJ456" s="184">
        <v>0</v>
      </c>
      <c r="DK456" s="184">
        <v>0</v>
      </c>
      <c r="DL456" s="184"/>
      <c r="DM456" s="184">
        <f ca="1">SUM(OFFSET(CZ456,,1):DL456)</f>
        <v>4061.1252000000004</v>
      </c>
      <c r="DN456" s="185"/>
      <c r="DO456" s="184">
        <v>0</v>
      </c>
      <c r="DP456" s="184">
        <v>0</v>
      </c>
      <c r="DQ456" s="184">
        <v>0</v>
      </c>
      <c r="DR456" s="184">
        <v>0</v>
      </c>
      <c r="DS456" s="184">
        <v>0</v>
      </c>
      <c r="DT456" s="184">
        <v>0</v>
      </c>
      <c r="DU456" s="184">
        <v>1639.0905</v>
      </c>
      <c r="DV456" s="184">
        <v>855.60524099999998</v>
      </c>
      <c r="DW456" s="184">
        <v>1688.2632149999999</v>
      </c>
      <c r="DX456" s="184">
        <v>0</v>
      </c>
      <c r="DY456" s="184">
        <v>0</v>
      </c>
      <c r="DZ456" s="184">
        <v>0</v>
      </c>
      <c r="EA456" s="184"/>
      <c r="EB456" s="184">
        <f ca="1">SUM(OFFSET(DO456,,1):EA456)</f>
        <v>4182.9589560000004</v>
      </c>
      <c r="EC456" s="185"/>
      <c r="ED456" s="184">
        <v>0</v>
      </c>
      <c r="EE456" s="184">
        <v>0</v>
      </c>
      <c r="EF456" s="184">
        <v>0</v>
      </c>
      <c r="EG456" s="184">
        <v>0</v>
      </c>
      <c r="EH456" s="184">
        <v>0</v>
      </c>
      <c r="EI456" s="184">
        <v>0</v>
      </c>
      <c r="EJ456" s="184">
        <v>1688.2632149999999</v>
      </c>
      <c r="EK456" s="184">
        <v>881.27339823</v>
      </c>
      <c r="EL456" s="184">
        <v>1738.9111114499999</v>
      </c>
      <c r="EM456" s="184">
        <v>0</v>
      </c>
      <c r="EN456" s="184">
        <v>0</v>
      </c>
      <c r="EO456" s="184">
        <v>0</v>
      </c>
      <c r="EP456" s="184"/>
      <c r="EQ456" s="184">
        <f ca="1">SUM(OFFSET(ED456,,1):EP456)</f>
        <v>4308.4477246799997</v>
      </c>
      <c r="ER456" s="185"/>
      <c r="ES456" s="184">
        <v>0</v>
      </c>
      <c r="ET456" s="184">
        <v>0</v>
      </c>
      <c r="EU456" s="184">
        <v>0</v>
      </c>
      <c r="EV456" s="184">
        <v>0</v>
      </c>
      <c r="EW456" s="184">
        <v>0</v>
      </c>
      <c r="EX456" s="184">
        <v>0</v>
      </c>
      <c r="EY456" s="184">
        <v>1738.9111114499999</v>
      </c>
      <c r="EZ456" s="184">
        <v>907.71160017689999</v>
      </c>
      <c r="FA456" s="184">
        <v>1791.0784447935</v>
      </c>
      <c r="FB456" s="184">
        <v>0</v>
      </c>
      <c r="FC456" s="184">
        <v>0</v>
      </c>
      <c r="FD456" s="184">
        <v>0</v>
      </c>
      <c r="FE456" s="184"/>
      <c r="FF456" s="184">
        <f ca="1">SUM(OFFSET(ES456,,1):FE456)</f>
        <v>4437.7011564204004</v>
      </c>
      <c r="FG456" s="185"/>
      <c r="FH456" s="184">
        <v>0</v>
      </c>
      <c r="FI456" s="184">
        <v>0</v>
      </c>
      <c r="FJ456" s="184">
        <v>0</v>
      </c>
      <c r="FK456" s="184">
        <v>0</v>
      </c>
      <c r="FL456" s="184">
        <v>0</v>
      </c>
      <c r="FM456" s="184">
        <v>0</v>
      </c>
      <c r="FN456" s="184">
        <v>1791.0784447935</v>
      </c>
      <c r="FO456" s="184">
        <v>934.94294818220703</v>
      </c>
      <c r="FP456" s="184">
        <v>1844.81079813731</v>
      </c>
      <c r="FQ456" s="184">
        <v>0</v>
      </c>
      <c r="FR456" s="184">
        <v>0</v>
      </c>
      <c r="FS456" s="184">
        <v>0</v>
      </c>
      <c r="FT456" s="184"/>
      <c r="FU456" s="184">
        <f ca="1">SUM(OFFSET(FH456,,1):FT456)</f>
        <v>4570.832191113017</v>
      </c>
      <c r="FV456" s="185"/>
      <c r="FW456" s="184">
        <v>0</v>
      </c>
      <c r="FX456" s="184">
        <v>0</v>
      </c>
      <c r="FY456" s="184">
        <v>0</v>
      </c>
      <c r="FZ456" s="184">
        <v>0</v>
      </c>
      <c r="GA456" s="184">
        <v>0</v>
      </c>
      <c r="GB456" s="184">
        <v>0</v>
      </c>
      <c r="GC456" s="184">
        <v>1844.81079813731</v>
      </c>
      <c r="GD456" s="184">
        <v>962.99123662767295</v>
      </c>
      <c r="GE456" s="184">
        <v>1900.1551220814199</v>
      </c>
      <c r="GF456" s="184">
        <v>0</v>
      </c>
      <c r="GG456" s="184">
        <v>0</v>
      </c>
      <c r="GH456" s="184">
        <v>0</v>
      </c>
      <c r="GI456" s="184"/>
      <c r="GJ456" s="184">
        <f ca="1">SUM(OFFSET(FW456,,1):GI456)</f>
        <v>4707.9571568464034</v>
      </c>
      <c r="GK456" s="185"/>
      <c r="GL456" s="184">
        <v>0</v>
      </c>
      <c r="GM456" s="184">
        <v>0</v>
      </c>
      <c r="GN456" s="184">
        <v>0</v>
      </c>
      <c r="GO456" s="184">
        <v>0</v>
      </c>
      <c r="GP456" s="184">
        <v>0</v>
      </c>
      <c r="GQ456" s="184">
        <v>0</v>
      </c>
      <c r="GR456" s="184">
        <v>1900.1551220814199</v>
      </c>
      <c r="GS456" s="184">
        <v>991.88097372650395</v>
      </c>
      <c r="GT456" s="184">
        <v>1957.1597757438699</v>
      </c>
      <c r="GU456" s="184">
        <v>0</v>
      </c>
      <c r="GV456" s="184">
        <v>0</v>
      </c>
      <c r="GW456" s="184">
        <v>0</v>
      </c>
      <c r="GX456" s="184"/>
      <c r="GY456" s="184">
        <f ca="1">SUM(OFFSET(GL456,,1):GX456)</f>
        <v>4849.195871551794</v>
      </c>
    </row>
    <row r="457" spans="1:207" s="137" customFormat="1" ht="12" hidden="1" customHeight="1">
      <c r="A457" s="172" t="str">
        <f t="shared" ca="1" si="558"/>
        <v>#hiderow</v>
      </c>
      <c r="B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61">
        <f t="shared" si="559"/>
        <v>4352</v>
      </c>
      <c r="V457" s="186">
        <v>4352</v>
      </c>
      <c r="W457" s="133"/>
      <c r="Y457" s="133"/>
      <c r="Z457" s="133"/>
      <c r="AA457" s="183">
        <f t="shared" si="560"/>
        <v>4352</v>
      </c>
      <c r="AB457" s="183" t="s">
        <v>505</v>
      </c>
      <c r="AC457" s="184"/>
      <c r="AD457" s="184">
        <v>0</v>
      </c>
      <c r="AE457" s="184">
        <v>0</v>
      </c>
      <c r="AF457" s="184">
        <v>0</v>
      </c>
      <c r="AG457" s="184">
        <v>0</v>
      </c>
      <c r="AH457" s="184">
        <v>0</v>
      </c>
      <c r="AI457" s="184">
        <v>0</v>
      </c>
      <c r="AJ457" s="184">
        <v>0</v>
      </c>
      <c r="AK457" s="184">
        <v>0</v>
      </c>
      <c r="AL457" s="184">
        <v>0</v>
      </c>
      <c r="AM457" s="184">
        <v>0</v>
      </c>
      <c r="AN457" s="184">
        <v>0</v>
      </c>
      <c r="AO457" s="184"/>
      <c r="AP457" s="184">
        <f ca="1">SUM(OFFSET(AC457,,1):AO457)</f>
        <v>0</v>
      </c>
      <c r="AQ457" s="185"/>
      <c r="AR457" s="184">
        <v>0</v>
      </c>
      <c r="AS457" s="184">
        <v>0</v>
      </c>
      <c r="AT457" s="184">
        <v>0</v>
      </c>
      <c r="AU457" s="184">
        <v>0</v>
      </c>
      <c r="AV457" s="184">
        <v>0</v>
      </c>
      <c r="AW457" s="184">
        <v>0</v>
      </c>
      <c r="AX457" s="184">
        <v>0</v>
      </c>
      <c r="AY457" s="184">
        <v>0</v>
      </c>
      <c r="AZ457" s="184">
        <v>0</v>
      </c>
      <c r="BA457" s="184">
        <v>0</v>
      </c>
      <c r="BB457" s="184">
        <v>0</v>
      </c>
      <c r="BC457" s="184">
        <v>0</v>
      </c>
      <c r="BD457" s="184"/>
      <c r="BE457" s="184">
        <f ca="1">SUM(OFFSET(AR457,,1):BD457)</f>
        <v>0</v>
      </c>
      <c r="BF457" s="185"/>
      <c r="BG457" s="184">
        <f t="shared" ca="1" si="563"/>
        <v>0</v>
      </c>
      <c r="BH457" s="184">
        <f t="shared" ca="1" si="563"/>
        <v>0</v>
      </c>
      <c r="BI457" s="184">
        <f t="shared" ca="1" si="563"/>
        <v>0</v>
      </c>
      <c r="BJ457" s="184">
        <f t="shared" ca="1" si="563"/>
        <v>0</v>
      </c>
      <c r="BK457" s="184">
        <f t="shared" ca="1" si="563"/>
        <v>0</v>
      </c>
      <c r="BL457" s="184">
        <f t="shared" ca="1" si="563"/>
        <v>0</v>
      </c>
      <c r="BM457" s="184">
        <f t="shared" ca="1" si="563"/>
        <v>0</v>
      </c>
      <c r="BN457" s="184">
        <f t="shared" ca="1" si="563"/>
        <v>0</v>
      </c>
      <c r="BO457" s="184">
        <f t="shared" ca="1" si="563"/>
        <v>0</v>
      </c>
      <c r="BP457" s="184">
        <f t="shared" ca="1" si="563"/>
        <v>0</v>
      </c>
      <c r="BQ457" s="184">
        <f t="shared" ca="1" si="563"/>
        <v>0</v>
      </c>
      <c r="BR457" s="184">
        <f t="shared" ca="1" si="563"/>
        <v>0</v>
      </c>
      <c r="BS457" s="184"/>
      <c r="BT457" s="184">
        <f ca="1">SUM(OFFSET(BG457,,1):BS457)</f>
        <v>0</v>
      </c>
      <c r="BU457" s="185"/>
      <c r="BV457" s="184">
        <v>0</v>
      </c>
      <c r="BW457" s="184">
        <v>0</v>
      </c>
      <c r="BX457" s="184">
        <v>0</v>
      </c>
      <c r="BY457" s="184">
        <v>0</v>
      </c>
      <c r="BZ457" s="184">
        <v>0</v>
      </c>
      <c r="CA457" s="184">
        <v>0</v>
      </c>
      <c r="CB457" s="184">
        <v>0</v>
      </c>
      <c r="CC457" s="184">
        <v>0</v>
      </c>
      <c r="CD457" s="184">
        <v>0</v>
      </c>
      <c r="CE457" s="184">
        <v>0</v>
      </c>
      <c r="CF457" s="511">
        <v>0</v>
      </c>
      <c r="CG457" s="184">
        <v>0</v>
      </c>
      <c r="CH457" s="184"/>
      <c r="CI457" s="184">
        <f ca="1">SUM(OFFSET(BV457,,1):CH457)</f>
        <v>0</v>
      </c>
      <c r="CJ457" s="185"/>
      <c r="CK457" s="184">
        <v>0</v>
      </c>
      <c r="CL457" s="184">
        <v>0</v>
      </c>
      <c r="CM457" s="184">
        <v>0</v>
      </c>
      <c r="CN457" s="184">
        <v>0</v>
      </c>
      <c r="CO457" s="184">
        <v>0</v>
      </c>
      <c r="CP457" s="184">
        <v>0</v>
      </c>
      <c r="CQ457" s="184">
        <v>0</v>
      </c>
      <c r="CR457" s="184">
        <v>0</v>
      </c>
      <c r="CS457" s="184">
        <v>0</v>
      </c>
      <c r="CT457" s="184">
        <v>0</v>
      </c>
      <c r="CU457" s="184">
        <v>0</v>
      </c>
      <c r="CV457" s="184">
        <v>0</v>
      </c>
      <c r="CW457" s="184"/>
      <c r="CX457" s="184">
        <f ca="1">SUM(OFFSET(CK457,,1):CW457)</f>
        <v>0</v>
      </c>
      <c r="CY457" s="185"/>
      <c r="CZ457" s="184">
        <v>0</v>
      </c>
      <c r="DA457" s="184">
        <v>0</v>
      </c>
      <c r="DB457" s="184">
        <v>0</v>
      </c>
      <c r="DC457" s="184">
        <v>0</v>
      </c>
      <c r="DD457" s="184">
        <v>0</v>
      </c>
      <c r="DE457" s="184">
        <v>0</v>
      </c>
      <c r="DF457" s="184">
        <v>0</v>
      </c>
      <c r="DG457" s="184">
        <v>0</v>
      </c>
      <c r="DH457" s="184">
        <v>0</v>
      </c>
      <c r="DI457" s="184">
        <v>0</v>
      </c>
      <c r="DJ457" s="184">
        <v>0</v>
      </c>
      <c r="DK457" s="184">
        <v>0</v>
      </c>
      <c r="DL457" s="184"/>
      <c r="DM457" s="184">
        <f ca="1">SUM(OFFSET(CZ457,,1):DL457)</f>
        <v>0</v>
      </c>
      <c r="DN457" s="185"/>
      <c r="DO457" s="184">
        <v>0</v>
      </c>
      <c r="DP457" s="184">
        <v>0</v>
      </c>
      <c r="DQ457" s="184">
        <v>0</v>
      </c>
      <c r="DR457" s="184">
        <v>0</v>
      </c>
      <c r="DS457" s="184">
        <v>0</v>
      </c>
      <c r="DT457" s="184">
        <v>0</v>
      </c>
      <c r="DU457" s="184">
        <v>0</v>
      </c>
      <c r="DV457" s="184">
        <v>0</v>
      </c>
      <c r="DW457" s="184">
        <v>0</v>
      </c>
      <c r="DX457" s="184">
        <v>0</v>
      </c>
      <c r="DY457" s="184">
        <v>0</v>
      </c>
      <c r="DZ457" s="184">
        <v>0</v>
      </c>
      <c r="EA457" s="184"/>
      <c r="EB457" s="184">
        <f ca="1">SUM(OFFSET(DO457,,1):EA457)</f>
        <v>0</v>
      </c>
      <c r="EC457" s="185"/>
      <c r="ED457" s="184">
        <v>0</v>
      </c>
      <c r="EE457" s="184">
        <v>0</v>
      </c>
      <c r="EF457" s="184">
        <v>0</v>
      </c>
      <c r="EG457" s="184">
        <v>0</v>
      </c>
      <c r="EH457" s="184">
        <v>0</v>
      </c>
      <c r="EI457" s="184">
        <v>0</v>
      </c>
      <c r="EJ457" s="184">
        <v>0</v>
      </c>
      <c r="EK457" s="184">
        <v>0</v>
      </c>
      <c r="EL457" s="184">
        <v>0</v>
      </c>
      <c r="EM457" s="184">
        <v>0</v>
      </c>
      <c r="EN457" s="184">
        <v>0</v>
      </c>
      <c r="EO457" s="184">
        <v>0</v>
      </c>
      <c r="EP457" s="184"/>
      <c r="EQ457" s="184">
        <f ca="1">SUM(OFFSET(ED457,,1):EP457)</f>
        <v>0</v>
      </c>
      <c r="ER457" s="185"/>
      <c r="ES457" s="184">
        <v>0</v>
      </c>
      <c r="ET457" s="184">
        <v>0</v>
      </c>
      <c r="EU457" s="184">
        <v>0</v>
      </c>
      <c r="EV457" s="184">
        <v>0</v>
      </c>
      <c r="EW457" s="184">
        <v>0</v>
      </c>
      <c r="EX457" s="184">
        <v>0</v>
      </c>
      <c r="EY457" s="184">
        <v>0</v>
      </c>
      <c r="EZ457" s="184">
        <v>0</v>
      </c>
      <c r="FA457" s="184">
        <v>0</v>
      </c>
      <c r="FB457" s="184">
        <v>0</v>
      </c>
      <c r="FC457" s="184">
        <v>0</v>
      </c>
      <c r="FD457" s="184">
        <v>0</v>
      </c>
      <c r="FE457" s="184"/>
      <c r="FF457" s="184">
        <f ca="1">SUM(OFFSET(ES457,,1):FE457)</f>
        <v>0</v>
      </c>
      <c r="FG457" s="185"/>
      <c r="FH457" s="184">
        <v>0</v>
      </c>
      <c r="FI457" s="184">
        <v>0</v>
      </c>
      <c r="FJ457" s="184">
        <v>0</v>
      </c>
      <c r="FK457" s="184">
        <v>0</v>
      </c>
      <c r="FL457" s="184">
        <v>0</v>
      </c>
      <c r="FM457" s="184">
        <v>0</v>
      </c>
      <c r="FN457" s="184">
        <v>0</v>
      </c>
      <c r="FO457" s="184">
        <v>0</v>
      </c>
      <c r="FP457" s="184">
        <v>0</v>
      </c>
      <c r="FQ457" s="184">
        <v>0</v>
      </c>
      <c r="FR457" s="184">
        <v>0</v>
      </c>
      <c r="FS457" s="184">
        <v>0</v>
      </c>
      <c r="FT457" s="184"/>
      <c r="FU457" s="184">
        <f ca="1">SUM(OFFSET(FH457,,1):FT457)</f>
        <v>0</v>
      </c>
      <c r="FV457" s="185"/>
      <c r="FW457" s="184">
        <v>0</v>
      </c>
      <c r="FX457" s="184">
        <v>0</v>
      </c>
      <c r="FY457" s="184">
        <v>0</v>
      </c>
      <c r="FZ457" s="184">
        <v>0</v>
      </c>
      <c r="GA457" s="184">
        <v>0</v>
      </c>
      <c r="GB457" s="184">
        <v>0</v>
      </c>
      <c r="GC457" s="184">
        <v>0</v>
      </c>
      <c r="GD457" s="184">
        <v>0</v>
      </c>
      <c r="GE457" s="184">
        <v>0</v>
      </c>
      <c r="GF457" s="184">
        <v>0</v>
      </c>
      <c r="GG457" s="184">
        <v>0</v>
      </c>
      <c r="GH457" s="184">
        <v>0</v>
      </c>
      <c r="GI457" s="184"/>
      <c r="GJ457" s="184">
        <f ca="1">SUM(OFFSET(FW457,,1):GI457)</f>
        <v>0</v>
      </c>
      <c r="GK457" s="185"/>
      <c r="GL457" s="184">
        <v>0</v>
      </c>
      <c r="GM457" s="184">
        <v>0</v>
      </c>
      <c r="GN457" s="184">
        <v>0</v>
      </c>
      <c r="GO457" s="184">
        <v>0</v>
      </c>
      <c r="GP457" s="184">
        <v>0</v>
      </c>
      <c r="GQ457" s="184">
        <v>0</v>
      </c>
      <c r="GR457" s="184">
        <v>0</v>
      </c>
      <c r="GS457" s="184">
        <v>0</v>
      </c>
      <c r="GT457" s="184">
        <v>0</v>
      </c>
      <c r="GU457" s="184">
        <v>0</v>
      </c>
      <c r="GV457" s="184">
        <v>0</v>
      </c>
      <c r="GW457" s="184">
        <v>0</v>
      </c>
      <c r="GX457" s="184"/>
      <c r="GY457" s="184">
        <f ca="1">SUM(OFFSET(GL457,,1):GX457)</f>
        <v>0</v>
      </c>
    </row>
    <row r="458" spans="1:207" s="137" customFormat="1" ht="12" hidden="1" customHeight="1">
      <c r="A458" s="172" t="str">
        <f t="shared" ca="1" si="558"/>
        <v>#hiderow</v>
      </c>
      <c r="B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61">
        <f t="shared" si="559"/>
        <v>4353</v>
      </c>
      <c r="V458" s="186">
        <v>4353</v>
      </c>
      <c r="W458" s="133"/>
      <c r="Y458" s="133"/>
      <c r="Z458" s="133"/>
      <c r="AA458" s="183">
        <f t="shared" si="560"/>
        <v>4353</v>
      </c>
      <c r="AB458" s="183" t="s">
        <v>506</v>
      </c>
      <c r="AC458" s="184"/>
      <c r="AD458" s="184">
        <v>0</v>
      </c>
      <c r="AE458" s="184">
        <v>0</v>
      </c>
      <c r="AF458" s="184">
        <v>0</v>
      </c>
      <c r="AG458" s="184">
        <v>0</v>
      </c>
      <c r="AH458" s="184">
        <v>0</v>
      </c>
      <c r="AI458" s="184">
        <v>0</v>
      </c>
      <c r="AJ458" s="184">
        <v>0</v>
      </c>
      <c r="AK458" s="184">
        <v>0</v>
      </c>
      <c r="AL458" s="184">
        <v>0</v>
      </c>
      <c r="AM458" s="184">
        <v>0</v>
      </c>
      <c r="AN458" s="184">
        <v>0</v>
      </c>
      <c r="AO458" s="184"/>
      <c r="AP458" s="184">
        <f ca="1">SUM(OFFSET(AC458,,1):AO458)</f>
        <v>0</v>
      </c>
      <c r="AQ458" s="185"/>
      <c r="AR458" s="184">
        <v>0</v>
      </c>
      <c r="AS458" s="184">
        <v>0</v>
      </c>
      <c r="AT458" s="184">
        <v>0</v>
      </c>
      <c r="AU458" s="184">
        <v>0</v>
      </c>
      <c r="AV458" s="184">
        <v>0</v>
      </c>
      <c r="AW458" s="184">
        <v>0</v>
      </c>
      <c r="AX458" s="184">
        <v>0</v>
      </c>
      <c r="AY458" s="184">
        <v>0</v>
      </c>
      <c r="AZ458" s="184">
        <v>0</v>
      </c>
      <c r="BA458" s="184">
        <v>0</v>
      </c>
      <c r="BB458" s="184">
        <v>0</v>
      </c>
      <c r="BC458" s="184">
        <v>0</v>
      </c>
      <c r="BD458" s="184"/>
      <c r="BE458" s="184">
        <f ca="1">SUM(OFFSET(AR458,,1):BD458)</f>
        <v>0</v>
      </c>
      <c r="BF458" s="185"/>
      <c r="BG458" s="184">
        <f t="shared" ca="1" si="563"/>
        <v>0</v>
      </c>
      <c r="BH458" s="184">
        <f t="shared" ca="1" si="563"/>
        <v>0</v>
      </c>
      <c r="BI458" s="184">
        <f t="shared" ca="1" si="563"/>
        <v>0</v>
      </c>
      <c r="BJ458" s="184">
        <f t="shared" ca="1" si="563"/>
        <v>0</v>
      </c>
      <c r="BK458" s="184">
        <f t="shared" ca="1" si="563"/>
        <v>0</v>
      </c>
      <c r="BL458" s="184">
        <f t="shared" ca="1" si="563"/>
        <v>0</v>
      </c>
      <c r="BM458" s="184">
        <f t="shared" ca="1" si="563"/>
        <v>0</v>
      </c>
      <c r="BN458" s="184">
        <f t="shared" ca="1" si="563"/>
        <v>0</v>
      </c>
      <c r="BO458" s="184">
        <f t="shared" ca="1" si="563"/>
        <v>0</v>
      </c>
      <c r="BP458" s="184">
        <f t="shared" ca="1" si="563"/>
        <v>0</v>
      </c>
      <c r="BQ458" s="184">
        <f t="shared" ca="1" si="563"/>
        <v>0</v>
      </c>
      <c r="BR458" s="184">
        <f t="shared" ca="1" si="563"/>
        <v>0</v>
      </c>
      <c r="BS458" s="184"/>
      <c r="BT458" s="184">
        <f ca="1">SUM(OFFSET(BG458,,1):BS458)</f>
        <v>0</v>
      </c>
      <c r="BU458" s="185"/>
      <c r="BV458" s="184">
        <v>0</v>
      </c>
      <c r="BW458" s="184">
        <v>0</v>
      </c>
      <c r="BX458" s="184">
        <v>0</v>
      </c>
      <c r="BY458" s="184">
        <v>0</v>
      </c>
      <c r="BZ458" s="184">
        <v>0</v>
      </c>
      <c r="CA458" s="184">
        <v>0</v>
      </c>
      <c r="CB458" s="184">
        <v>0</v>
      </c>
      <c r="CC458" s="184">
        <v>0</v>
      </c>
      <c r="CD458" s="184">
        <v>0</v>
      </c>
      <c r="CE458" s="184">
        <v>0</v>
      </c>
      <c r="CF458" s="511">
        <v>0</v>
      </c>
      <c r="CG458" s="184">
        <v>0</v>
      </c>
      <c r="CH458" s="184"/>
      <c r="CI458" s="184">
        <f ca="1">SUM(OFFSET(BV458,,1):CH458)</f>
        <v>0</v>
      </c>
      <c r="CJ458" s="185"/>
      <c r="CK458" s="184">
        <v>0</v>
      </c>
      <c r="CL458" s="184">
        <v>0</v>
      </c>
      <c r="CM458" s="184">
        <v>0</v>
      </c>
      <c r="CN458" s="184">
        <v>0</v>
      </c>
      <c r="CO458" s="184">
        <v>0</v>
      </c>
      <c r="CP458" s="184">
        <v>0</v>
      </c>
      <c r="CQ458" s="184">
        <v>0</v>
      </c>
      <c r="CR458" s="184">
        <v>0</v>
      </c>
      <c r="CS458" s="184">
        <v>0</v>
      </c>
      <c r="CT458" s="184">
        <v>0</v>
      </c>
      <c r="CU458" s="184">
        <v>0</v>
      </c>
      <c r="CV458" s="184">
        <v>0</v>
      </c>
      <c r="CW458" s="184"/>
      <c r="CX458" s="184">
        <f ca="1">SUM(OFFSET(CK458,,1):CW458)</f>
        <v>0</v>
      </c>
      <c r="CY458" s="185"/>
      <c r="CZ458" s="184">
        <v>0</v>
      </c>
      <c r="DA458" s="184">
        <v>0</v>
      </c>
      <c r="DB458" s="184">
        <v>0</v>
      </c>
      <c r="DC458" s="184">
        <v>0</v>
      </c>
      <c r="DD458" s="184">
        <v>0</v>
      </c>
      <c r="DE458" s="184">
        <v>0</v>
      </c>
      <c r="DF458" s="184">
        <v>0</v>
      </c>
      <c r="DG458" s="184">
        <v>0</v>
      </c>
      <c r="DH458" s="184">
        <v>0</v>
      </c>
      <c r="DI458" s="184">
        <v>0</v>
      </c>
      <c r="DJ458" s="184">
        <v>0</v>
      </c>
      <c r="DK458" s="184">
        <v>0</v>
      </c>
      <c r="DL458" s="184"/>
      <c r="DM458" s="184">
        <f ca="1">SUM(OFFSET(CZ458,,1):DL458)</f>
        <v>0</v>
      </c>
      <c r="DN458" s="185"/>
      <c r="DO458" s="184">
        <v>0</v>
      </c>
      <c r="DP458" s="184">
        <v>0</v>
      </c>
      <c r="DQ458" s="184">
        <v>0</v>
      </c>
      <c r="DR458" s="184">
        <v>0</v>
      </c>
      <c r="DS458" s="184">
        <v>0</v>
      </c>
      <c r="DT458" s="184">
        <v>0</v>
      </c>
      <c r="DU458" s="184">
        <v>0</v>
      </c>
      <c r="DV458" s="184">
        <v>0</v>
      </c>
      <c r="DW458" s="184">
        <v>0</v>
      </c>
      <c r="DX458" s="184">
        <v>0</v>
      </c>
      <c r="DY458" s="184">
        <v>0</v>
      </c>
      <c r="DZ458" s="184">
        <v>0</v>
      </c>
      <c r="EA458" s="184"/>
      <c r="EB458" s="184">
        <f ca="1">SUM(OFFSET(DO458,,1):EA458)</f>
        <v>0</v>
      </c>
      <c r="EC458" s="185"/>
      <c r="ED458" s="184">
        <v>0</v>
      </c>
      <c r="EE458" s="184">
        <v>0</v>
      </c>
      <c r="EF458" s="184">
        <v>0</v>
      </c>
      <c r="EG458" s="184">
        <v>0</v>
      </c>
      <c r="EH458" s="184">
        <v>0</v>
      </c>
      <c r="EI458" s="184">
        <v>0</v>
      </c>
      <c r="EJ458" s="184">
        <v>0</v>
      </c>
      <c r="EK458" s="184">
        <v>0</v>
      </c>
      <c r="EL458" s="184">
        <v>0</v>
      </c>
      <c r="EM458" s="184">
        <v>0</v>
      </c>
      <c r="EN458" s="184">
        <v>0</v>
      </c>
      <c r="EO458" s="184">
        <v>0</v>
      </c>
      <c r="EP458" s="184"/>
      <c r="EQ458" s="184">
        <f ca="1">SUM(OFFSET(ED458,,1):EP458)</f>
        <v>0</v>
      </c>
      <c r="ER458" s="185"/>
      <c r="ES458" s="184">
        <v>0</v>
      </c>
      <c r="ET458" s="184">
        <v>0</v>
      </c>
      <c r="EU458" s="184">
        <v>0</v>
      </c>
      <c r="EV458" s="184">
        <v>0</v>
      </c>
      <c r="EW458" s="184">
        <v>0</v>
      </c>
      <c r="EX458" s="184">
        <v>0</v>
      </c>
      <c r="EY458" s="184">
        <v>0</v>
      </c>
      <c r="EZ458" s="184">
        <v>0</v>
      </c>
      <c r="FA458" s="184">
        <v>0</v>
      </c>
      <c r="FB458" s="184">
        <v>0</v>
      </c>
      <c r="FC458" s="184">
        <v>0</v>
      </c>
      <c r="FD458" s="184">
        <v>0</v>
      </c>
      <c r="FE458" s="184"/>
      <c r="FF458" s="184">
        <f ca="1">SUM(OFFSET(ES458,,1):FE458)</f>
        <v>0</v>
      </c>
      <c r="FG458" s="185"/>
      <c r="FH458" s="184">
        <v>0</v>
      </c>
      <c r="FI458" s="184">
        <v>0</v>
      </c>
      <c r="FJ458" s="184">
        <v>0</v>
      </c>
      <c r="FK458" s="184">
        <v>0</v>
      </c>
      <c r="FL458" s="184">
        <v>0</v>
      </c>
      <c r="FM458" s="184">
        <v>0</v>
      </c>
      <c r="FN458" s="184">
        <v>0</v>
      </c>
      <c r="FO458" s="184">
        <v>0</v>
      </c>
      <c r="FP458" s="184">
        <v>0</v>
      </c>
      <c r="FQ458" s="184">
        <v>0</v>
      </c>
      <c r="FR458" s="184">
        <v>0</v>
      </c>
      <c r="FS458" s="184">
        <v>0</v>
      </c>
      <c r="FT458" s="184"/>
      <c r="FU458" s="184">
        <f ca="1">SUM(OFFSET(FH458,,1):FT458)</f>
        <v>0</v>
      </c>
      <c r="FV458" s="185"/>
      <c r="FW458" s="184">
        <v>0</v>
      </c>
      <c r="FX458" s="184">
        <v>0</v>
      </c>
      <c r="FY458" s="184">
        <v>0</v>
      </c>
      <c r="FZ458" s="184">
        <v>0</v>
      </c>
      <c r="GA458" s="184">
        <v>0</v>
      </c>
      <c r="GB458" s="184">
        <v>0</v>
      </c>
      <c r="GC458" s="184">
        <v>0</v>
      </c>
      <c r="GD458" s="184">
        <v>0</v>
      </c>
      <c r="GE458" s="184">
        <v>0</v>
      </c>
      <c r="GF458" s="184">
        <v>0</v>
      </c>
      <c r="GG458" s="184">
        <v>0</v>
      </c>
      <c r="GH458" s="184">
        <v>0</v>
      </c>
      <c r="GI458" s="184"/>
      <c r="GJ458" s="184">
        <f ca="1">SUM(OFFSET(FW458,,1):GI458)</f>
        <v>0</v>
      </c>
      <c r="GK458" s="185"/>
      <c r="GL458" s="184">
        <v>0</v>
      </c>
      <c r="GM458" s="184">
        <v>0</v>
      </c>
      <c r="GN458" s="184">
        <v>0</v>
      </c>
      <c r="GO458" s="184">
        <v>0</v>
      </c>
      <c r="GP458" s="184">
        <v>0</v>
      </c>
      <c r="GQ458" s="184">
        <v>0</v>
      </c>
      <c r="GR458" s="184">
        <v>0</v>
      </c>
      <c r="GS458" s="184">
        <v>0</v>
      </c>
      <c r="GT458" s="184">
        <v>0</v>
      </c>
      <c r="GU458" s="184">
        <v>0</v>
      </c>
      <c r="GV458" s="184">
        <v>0</v>
      </c>
      <c r="GW458" s="184">
        <v>0</v>
      </c>
      <c r="GX458" s="184"/>
      <c r="GY458" s="184">
        <f ca="1">SUM(OFFSET(GL458,,1):GX458)</f>
        <v>0</v>
      </c>
    </row>
    <row r="459" spans="1:207" s="137" customFormat="1" ht="12" hidden="1" customHeight="1">
      <c r="A459" s="172" t="str">
        <f t="shared" ca="1" si="558"/>
        <v>#hiderow</v>
      </c>
      <c r="B459" s="168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61">
        <f t="shared" si="559"/>
        <v>4354</v>
      </c>
      <c r="V459" s="186">
        <v>4354</v>
      </c>
      <c r="W459" s="133"/>
      <c r="Y459" s="133"/>
      <c r="Z459" s="133"/>
      <c r="AA459" s="183">
        <f t="shared" si="560"/>
        <v>4354</v>
      </c>
      <c r="AB459" s="183" t="s">
        <v>507</v>
      </c>
      <c r="AC459" s="184"/>
      <c r="AD459" s="184">
        <v>0</v>
      </c>
      <c r="AE459" s="184">
        <v>0</v>
      </c>
      <c r="AF459" s="184">
        <v>0</v>
      </c>
      <c r="AG459" s="184">
        <v>0</v>
      </c>
      <c r="AH459" s="184">
        <v>0</v>
      </c>
      <c r="AI459" s="184">
        <v>0</v>
      </c>
      <c r="AJ459" s="184">
        <v>0</v>
      </c>
      <c r="AK459" s="184">
        <v>0</v>
      </c>
      <c r="AL459" s="184">
        <v>0</v>
      </c>
      <c r="AM459" s="184">
        <v>0</v>
      </c>
      <c r="AN459" s="184">
        <v>0</v>
      </c>
      <c r="AO459" s="184"/>
      <c r="AP459" s="184">
        <f ca="1">SUM(OFFSET(AC459,,1):AO459)</f>
        <v>0</v>
      </c>
      <c r="AQ459" s="185"/>
      <c r="AR459" s="184">
        <v>0</v>
      </c>
      <c r="AS459" s="184">
        <v>0</v>
      </c>
      <c r="AT459" s="184">
        <v>0</v>
      </c>
      <c r="AU459" s="184">
        <v>0</v>
      </c>
      <c r="AV459" s="184">
        <v>0</v>
      </c>
      <c r="AW459" s="184">
        <v>0</v>
      </c>
      <c r="AX459" s="184">
        <v>0</v>
      </c>
      <c r="AY459" s="184">
        <v>0</v>
      </c>
      <c r="AZ459" s="184">
        <v>0</v>
      </c>
      <c r="BA459" s="184">
        <v>0</v>
      </c>
      <c r="BB459" s="184">
        <v>0</v>
      </c>
      <c r="BC459" s="184">
        <v>0</v>
      </c>
      <c r="BD459" s="184"/>
      <c r="BE459" s="184">
        <f ca="1">SUM(OFFSET(AR459,,1):BD459)</f>
        <v>0</v>
      </c>
      <c r="BF459" s="185"/>
      <c r="BG459" s="184">
        <f t="shared" ca="1" si="563"/>
        <v>0</v>
      </c>
      <c r="BH459" s="184">
        <f t="shared" ca="1" si="563"/>
        <v>0</v>
      </c>
      <c r="BI459" s="184">
        <f t="shared" ca="1" si="563"/>
        <v>0</v>
      </c>
      <c r="BJ459" s="184">
        <f t="shared" ca="1" si="563"/>
        <v>0</v>
      </c>
      <c r="BK459" s="184">
        <f t="shared" ca="1" si="563"/>
        <v>0</v>
      </c>
      <c r="BL459" s="184">
        <f t="shared" ca="1" si="563"/>
        <v>0</v>
      </c>
      <c r="BM459" s="184">
        <f t="shared" ca="1" si="563"/>
        <v>0</v>
      </c>
      <c r="BN459" s="184">
        <f t="shared" ca="1" si="563"/>
        <v>0</v>
      </c>
      <c r="BO459" s="184">
        <f t="shared" ca="1" si="563"/>
        <v>0</v>
      </c>
      <c r="BP459" s="184">
        <f t="shared" ca="1" si="563"/>
        <v>0</v>
      </c>
      <c r="BQ459" s="184">
        <f t="shared" ca="1" si="563"/>
        <v>0</v>
      </c>
      <c r="BR459" s="184">
        <f t="shared" ca="1" si="563"/>
        <v>0</v>
      </c>
      <c r="BS459" s="184"/>
      <c r="BT459" s="184">
        <f ca="1">SUM(OFFSET(BG459,,1):BS459)</f>
        <v>0</v>
      </c>
      <c r="BU459" s="185"/>
      <c r="BV459" s="184">
        <v>0</v>
      </c>
      <c r="BW459" s="184">
        <v>0</v>
      </c>
      <c r="BX459" s="184">
        <v>0</v>
      </c>
      <c r="BY459" s="184">
        <v>0</v>
      </c>
      <c r="BZ459" s="184">
        <v>0</v>
      </c>
      <c r="CA459" s="184">
        <v>0</v>
      </c>
      <c r="CB459" s="184">
        <v>0</v>
      </c>
      <c r="CC459" s="184">
        <v>0</v>
      </c>
      <c r="CD459" s="184">
        <v>0</v>
      </c>
      <c r="CE459" s="184">
        <v>0</v>
      </c>
      <c r="CF459" s="511">
        <v>0</v>
      </c>
      <c r="CG459" s="184">
        <v>0</v>
      </c>
      <c r="CH459" s="184"/>
      <c r="CI459" s="184">
        <f ca="1">SUM(OFFSET(BV459,,1):CH459)</f>
        <v>0</v>
      </c>
      <c r="CJ459" s="185"/>
      <c r="CK459" s="184">
        <v>0</v>
      </c>
      <c r="CL459" s="184">
        <v>0</v>
      </c>
      <c r="CM459" s="184">
        <v>0</v>
      </c>
      <c r="CN459" s="184">
        <v>0</v>
      </c>
      <c r="CO459" s="184">
        <v>0</v>
      </c>
      <c r="CP459" s="184">
        <v>0</v>
      </c>
      <c r="CQ459" s="184">
        <v>0</v>
      </c>
      <c r="CR459" s="184">
        <v>0</v>
      </c>
      <c r="CS459" s="184">
        <v>0</v>
      </c>
      <c r="CT459" s="184">
        <v>0</v>
      </c>
      <c r="CU459" s="184">
        <v>0</v>
      </c>
      <c r="CV459" s="184">
        <v>0</v>
      </c>
      <c r="CW459" s="184"/>
      <c r="CX459" s="184">
        <f ca="1">SUM(OFFSET(CK459,,1):CW459)</f>
        <v>0</v>
      </c>
      <c r="CY459" s="185"/>
      <c r="CZ459" s="184">
        <v>0</v>
      </c>
      <c r="DA459" s="184">
        <v>0</v>
      </c>
      <c r="DB459" s="184">
        <v>0</v>
      </c>
      <c r="DC459" s="184">
        <v>0</v>
      </c>
      <c r="DD459" s="184">
        <v>0</v>
      </c>
      <c r="DE459" s="184">
        <v>0</v>
      </c>
      <c r="DF459" s="184">
        <v>0</v>
      </c>
      <c r="DG459" s="184">
        <v>0</v>
      </c>
      <c r="DH459" s="184">
        <v>0</v>
      </c>
      <c r="DI459" s="184">
        <v>0</v>
      </c>
      <c r="DJ459" s="184">
        <v>0</v>
      </c>
      <c r="DK459" s="184">
        <v>0</v>
      </c>
      <c r="DL459" s="184"/>
      <c r="DM459" s="184">
        <f ca="1">SUM(OFFSET(CZ459,,1):DL459)</f>
        <v>0</v>
      </c>
      <c r="DN459" s="185"/>
      <c r="DO459" s="184">
        <v>0</v>
      </c>
      <c r="DP459" s="184">
        <v>0</v>
      </c>
      <c r="DQ459" s="184">
        <v>0</v>
      </c>
      <c r="DR459" s="184">
        <v>0</v>
      </c>
      <c r="DS459" s="184">
        <v>0</v>
      </c>
      <c r="DT459" s="184">
        <v>0</v>
      </c>
      <c r="DU459" s="184">
        <v>0</v>
      </c>
      <c r="DV459" s="184">
        <v>0</v>
      </c>
      <c r="DW459" s="184">
        <v>0</v>
      </c>
      <c r="DX459" s="184">
        <v>0</v>
      </c>
      <c r="DY459" s="184">
        <v>0</v>
      </c>
      <c r="DZ459" s="184">
        <v>0</v>
      </c>
      <c r="EA459" s="184"/>
      <c r="EB459" s="184">
        <f ca="1">SUM(OFFSET(DO459,,1):EA459)</f>
        <v>0</v>
      </c>
      <c r="EC459" s="185"/>
      <c r="ED459" s="184">
        <v>0</v>
      </c>
      <c r="EE459" s="184">
        <v>0</v>
      </c>
      <c r="EF459" s="184">
        <v>0</v>
      </c>
      <c r="EG459" s="184">
        <v>0</v>
      </c>
      <c r="EH459" s="184">
        <v>0</v>
      </c>
      <c r="EI459" s="184">
        <v>0</v>
      </c>
      <c r="EJ459" s="184">
        <v>0</v>
      </c>
      <c r="EK459" s="184">
        <v>0</v>
      </c>
      <c r="EL459" s="184">
        <v>0</v>
      </c>
      <c r="EM459" s="184">
        <v>0</v>
      </c>
      <c r="EN459" s="184">
        <v>0</v>
      </c>
      <c r="EO459" s="184">
        <v>0</v>
      </c>
      <c r="EP459" s="184"/>
      <c r="EQ459" s="184">
        <f ca="1">SUM(OFFSET(ED459,,1):EP459)</f>
        <v>0</v>
      </c>
      <c r="ER459" s="185"/>
      <c r="ES459" s="184">
        <v>0</v>
      </c>
      <c r="ET459" s="184">
        <v>0</v>
      </c>
      <c r="EU459" s="184">
        <v>0</v>
      </c>
      <c r="EV459" s="184">
        <v>0</v>
      </c>
      <c r="EW459" s="184">
        <v>0</v>
      </c>
      <c r="EX459" s="184">
        <v>0</v>
      </c>
      <c r="EY459" s="184">
        <v>0</v>
      </c>
      <c r="EZ459" s="184">
        <v>0</v>
      </c>
      <c r="FA459" s="184">
        <v>0</v>
      </c>
      <c r="FB459" s="184">
        <v>0</v>
      </c>
      <c r="FC459" s="184">
        <v>0</v>
      </c>
      <c r="FD459" s="184">
        <v>0</v>
      </c>
      <c r="FE459" s="184"/>
      <c r="FF459" s="184">
        <f ca="1">SUM(OFFSET(ES459,,1):FE459)</f>
        <v>0</v>
      </c>
      <c r="FG459" s="185"/>
      <c r="FH459" s="184">
        <v>0</v>
      </c>
      <c r="FI459" s="184">
        <v>0</v>
      </c>
      <c r="FJ459" s="184">
        <v>0</v>
      </c>
      <c r="FK459" s="184">
        <v>0</v>
      </c>
      <c r="FL459" s="184">
        <v>0</v>
      </c>
      <c r="FM459" s="184">
        <v>0</v>
      </c>
      <c r="FN459" s="184">
        <v>0</v>
      </c>
      <c r="FO459" s="184">
        <v>0</v>
      </c>
      <c r="FP459" s="184">
        <v>0</v>
      </c>
      <c r="FQ459" s="184">
        <v>0</v>
      </c>
      <c r="FR459" s="184">
        <v>0</v>
      </c>
      <c r="FS459" s="184">
        <v>0</v>
      </c>
      <c r="FT459" s="184"/>
      <c r="FU459" s="184">
        <f ca="1">SUM(OFFSET(FH459,,1):FT459)</f>
        <v>0</v>
      </c>
      <c r="FV459" s="185"/>
      <c r="FW459" s="184">
        <v>0</v>
      </c>
      <c r="FX459" s="184">
        <v>0</v>
      </c>
      <c r="FY459" s="184">
        <v>0</v>
      </c>
      <c r="FZ459" s="184">
        <v>0</v>
      </c>
      <c r="GA459" s="184">
        <v>0</v>
      </c>
      <c r="GB459" s="184">
        <v>0</v>
      </c>
      <c r="GC459" s="184">
        <v>0</v>
      </c>
      <c r="GD459" s="184">
        <v>0</v>
      </c>
      <c r="GE459" s="184">
        <v>0</v>
      </c>
      <c r="GF459" s="184">
        <v>0</v>
      </c>
      <c r="GG459" s="184">
        <v>0</v>
      </c>
      <c r="GH459" s="184">
        <v>0</v>
      </c>
      <c r="GI459" s="184"/>
      <c r="GJ459" s="184">
        <f ca="1">SUM(OFFSET(FW459,,1):GI459)</f>
        <v>0</v>
      </c>
      <c r="GK459" s="185"/>
      <c r="GL459" s="184">
        <v>0</v>
      </c>
      <c r="GM459" s="184">
        <v>0</v>
      </c>
      <c r="GN459" s="184">
        <v>0</v>
      </c>
      <c r="GO459" s="184">
        <v>0</v>
      </c>
      <c r="GP459" s="184">
        <v>0</v>
      </c>
      <c r="GQ459" s="184">
        <v>0</v>
      </c>
      <c r="GR459" s="184">
        <v>0</v>
      </c>
      <c r="GS459" s="184">
        <v>0</v>
      </c>
      <c r="GT459" s="184">
        <v>0</v>
      </c>
      <c r="GU459" s="184">
        <v>0</v>
      </c>
      <c r="GV459" s="184">
        <v>0</v>
      </c>
      <c r="GW459" s="184">
        <v>0</v>
      </c>
      <c r="GX459" s="184"/>
      <c r="GY459" s="184">
        <f ca="1">SUM(OFFSET(GL459,,1):GX459)</f>
        <v>0</v>
      </c>
    </row>
    <row r="460" spans="1:207" s="137" customFormat="1" ht="12" hidden="1" customHeight="1">
      <c r="A460" s="172" t="str">
        <f t="shared" ca="1" si="558"/>
        <v>#hiderow</v>
      </c>
      <c r="B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61">
        <f t="shared" si="559"/>
        <v>4355</v>
      </c>
      <c r="V460" s="186">
        <v>4355</v>
      </c>
      <c r="W460" s="133"/>
      <c r="Y460" s="133"/>
      <c r="Z460" s="133"/>
      <c r="AA460" s="183">
        <f t="shared" si="560"/>
        <v>4355</v>
      </c>
      <c r="AB460" s="183" t="s">
        <v>508</v>
      </c>
      <c r="AC460" s="184"/>
      <c r="AD460" s="184">
        <v>0</v>
      </c>
      <c r="AE460" s="184">
        <v>0</v>
      </c>
      <c r="AF460" s="184">
        <v>0</v>
      </c>
      <c r="AG460" s="184">
        <v>0</v>
      </c>
      <c r="AH460" s="184">
        <v>0</v>
      </c>
      <c r="AI460" s="184">
        <v>0</v>
      </c>
      <c r="AJ460" s="184">
        <v>0</v>
      </c>
      <c r="AK460" s="184">
        <v>0</v>
      </c>
      <c r="AL460" s="184">
        <v>0</v>
      </c>
      <c r="AM460" s="184">
        <v>0</v>
      </c>
      <c r="AN460" s="184">
        <v>0</v>
      </c>
      <c r="AO460" s="184"/>
      <c r="AP460" s="184">
        <f ca="1">SUM(OFFSET(AC460,,1):AO460)</f>
        <v>0</v>
      </c>
      <c r="AQ460" s="185"/>
      <c r="AR460" s="184">
        <v>0</v>
      </c>
      <c r="AS460" s="184">
        <v>0</v>
      </c>
      <c r="AT460" s="184">
        <v>0</v>
      </c>
      <c r="AU460" s="184">
        <v>0</v>
      </c>
      <c r="AV460" s="184">
        <v>0</v>
      </c>
      <c r="AW460" s="184">
        <v>0</v>
      </c>
      <c r="AX460" s="184">
        <v>0</v>
      </c>
      <c r="AY460" s="184">
        <v>0</v>
      </c>
      <c r="AZ460" s="184">
        <v>0</v>
      </c>
      <c r="BA460" s="184">
        <v>0</v>
      </c>
      <c r="BB460" s="184">
        <v>0</v>
      </c>
      <c r="BC460" s="184">
        <v>0</v>
      </c>
      <c r="BD460" s="184"/>
      <c r="BE460" s="184">
        <f ca="1">SUM(OFFSET(AR460,,1):BD460)</f>
        <v>0</v>
      </c>
      <c r="BF460" s="185"/>
      <c r="BG460" s="184">
        <f t="shared" ca="1" si="563"/>
        <v>0</v>
      </c>
      <c r="BH460" s="184">
        <f t="shared" ca="1" si="563"/>
        <v>0</v>
      </c>
      <c r="BI460" s="184">
        <f t="shared" ca="1" si="563"/>
        <v>0</v>
      </c>
      <c r="BJ460" s="184">
        <f t="shared" ca="1" si="563"/>
        <v>0</v>
      </c>
      <c r="BK460" s="184">
        <f t="shared" ca="1" si="563"/>
        <v>0</v>
      </c>
      <c r="BL460" s="184">
        <f t="shared" ca="1" si="563"/>
        <v>0</v>
      </c>
      <c r="BM460" s="184">
        <f t="shared" ca="1" si="563"/>
        <v>0</v>
      </c>
      <c r="BN460" s="184">
        <f t="shared" ca="1" si="563"/>
        <v>0</v>
      </c>
      <c r="BO460" s="184">
        <f t="shared" ca="1" si="563"/>
        <v>0</v>
      </c>
      <c r="BP460" s="184">
        <f t="shared" ca="1" si="563"/>
        <v>0</v>
      </c>
      <c r="BQ460" s="184">
        <f t="shared" ca="1" si="563"/>
        <v>0</v>
      </c>
      <c r="BR460" s="184">
        <f t="shared" ca="1" si="563"/>
        <v>0</v>
      </c>
      <c r="BS460" s="184"/>
      <c r="BT460" s="184">
        <f ca="1">SUM(OFFSET(BG460,,1):BS460)</f>
        <v>0</v>
      </c>
      <c r="BU460" s="185"/>
      <c r="BV460" s="184">
        <v>0</v>
      </c>
      <c r="BW460" s="184">
        <v>0</v>
      </c>
      <c r="BX460" s="184">
        <v>0</v>
      </c>
      <c r="BY460" s="184">
        <v>0</v>
      </c>
      <c r="BZ460" s="184">
        <v>0</v>
      </c>
      <c r="CA460" s="184">
        <v>0</v>
      </c>
      <c r="CB460" s="184">
        <v>0</v>
      </c>
      <c r="CC460" s="184">
        <v>0</v>
      </c>
      <c r="CD460" s="184">
        <v>0</v>
      </c>
      <c r="CE460" s="184">
        <v>0</v>
      </c>
      <c r="CF460" s="511">
        <v>0</v>
      </c>
      <c r="CG460" s="184">
        <v>0</v>
      </c>
      <c r="CH460" s="184"/>
      <c r="CI460" s="184">
        <f ca="1">SUM(OFFSET(BV460,,1):CH460)</f>
        <v>0</v>
      </c>
      <c r="CJ460" s="185"/>
      <c r="CK460" s="184">
        <v>0</v>
      </c>
      <c r="CL460" s="184">
        <v>0</v>
      </c>
      <c r="CM460" s="184">
        <v>0</v>
      </c>
      <c r="CN460" s="184">
        <v>0</v>
      </c>
      <c r="CO460" s="184">
        <v>0</v>
      </c>
      <c r="CP460" s="184">
        <v>0</v>
      </c>
      <c r="CQ460" s="184">
        <v>0</v>
      </c>
      <c r="CR460" s="184">
        <v>0</v>
      </c>
      <c r="CS460" s="184">
        <v>0</v>
      </c>
      <c r="CT460" s="184">
        <v>0</v>
      </c>
      <c r="CU460" s="184">
        <v>0</v>
      </c>
      <c r="CV460" s="184">
        <v>0</v>
      </c>
      <c r="CW460" s="184"/>
      <c r="CX460" s="184">
        <f ca="1">SUM(OFFSET(CK460,,1):CW460)</f>
        <v>0</v>
      </c>
      <c r="CY460" s="185"/>
      <c r="CZ460" s="184">
        <v>0</v>
      </c>
      <c r="DA460" s="184">
        <v>0</v>
      </c>
      <c r="DB460" s="184">
        <v>0</v>
      </c>
      <c r="DC460" s="184">
        <v>0</v>
      </c>
      <c r="DD460" s="184">
        <v>0</v>
      </c>
      <c r="DE460" s="184">
        <v>0</v>
      </c>
      <c r="DF460" s="184">
        <v>0</v>
      </c>
      <c r="DG460" s="184">
        <v>0</v>
      </c>
      <c r="DH460" s="184">
        <v>0</v>
      </c>
      <c r="DI460" s="184">
        <v>0</v>
      </c>
      <c r="DJ460" s="184">
        <v>0</v>
      </c>
      <c r="DK460" s="184">
        <v>0</v>
      </c>
      <c r="DL460" s="184"/>
      <c r="DM460" s="184">
        <f ca="1">SUM(OFFSET(CZ460,,1):DL460)</f>
        <v>0</v>
      </c>
      <c r="DN460" s="185"/>
      <c r="DO460" s="184">
        <v>0</v>
      </c>
      <c r="DP460" s="184">
        <v>0</v>
      </c>
      <c r="DQ460" s="184">
        <v>0</v>
      </c>
      <c r="DR460" s="184">
        <v>0</v>
      </c>
      <c r="DS460" s="184">
        <v>0</v>
      </c>
      <c r="DT460" s="184">
        <v>0</v>
      </c>
      <c r="DU460" s="184">
        <v>0</v>
      </c>
      <c r="DV460" s="184">
        <v>0</v>
      </c>
      <c r="DW460" s="184">
        <v>0</v>
      </c>
      <c r="DX460" s="184">
        <v>0</v>
      </c>
      <c r="DY460" s="184">
        <v>0</v>
      </c>
      <c r="DZ460" s="184">
        <v>0</v>
      </c>
      <c r="EA460" s="184"/>
      <c r="EB460" s="184">
        <f ca="1">SUM(OFFSET(DO460,,1):EA460)</f>
        <v>0</v>
      </c>
      <c r="EC460" s="185"/>
      <c r="ED460" s="184">
        <v>0</v>
      </c>
      <c r="EE460" s="184">
        <v>0</v>
      </c>
      <c r="EF460" s="184">
        <v>0</v>
      </c>
      <c r="EG460" s="184">
        <v>0</v>
      </c>
      <c r="EH460" s="184">
        <v>0</v>
      </c>
      <c r="EI460" s="184">
        <v>0</v>
      </c>
      <c r="EJ460" s="184">
        <v>0</v>
      </c>
      <c r="EK460" s="184">
        <v>0</v>
      </c>
      <c r="EL460" s="184">
        <v>0</v>
      </c>
      <c r="EM460" s="184">
        <v>0</v>
      </c>
      <c r="EN460" s="184">
        <v>0</v>
      </c>
      <c r="EO460" s="184">
        <v>0</v>
      </c>
      <c r="EP460" s="184"/>
      <c r="EQ460" s="184">
        <f ca="1">SUM(OFFSET(ED460,,1):EP460)</f>
        <v>0</v>
      </c>
      <c r="ER460" s="185"/>
      <c r="ES460" s="184">
        <v>0</v>
      </c>
      <c r="ET460" s="184">
        <v>0</v>
      </c>
      <c r="EU460" s="184">
        <v>0</v>
      </c>
      <c r="EV460" s="184">
        <v>0</v>
      </c>
      <c r="EW460" s="184">
        <v>0</v>
      </c>
      <c r="EX460" s="184">
        <v>0</v>
      </c>
      <c r="EY460" s="184">
        <v>0</v>
      </c>
      <c r="EZ460" s="184">
        <v>0</v>
      </c>
      <c r="FA460" s="184">
        <v>0</v>
      </c>
      <c r="FB460" s="184">
        <v>0</v>
      </c>
      <c r="FC460" s="184">
        <v>0</v>
      </c>
      <c r="FD460" s="184">
        <v>0</v>
      </c>
      <c r="FE460" s="184"/>
      <c r="FF460" s="184">
        <f ca="1">SUM(OFFSET(ES460,,1):FE460)</f>
        <v>0</v>
      </c>
      <c r="FG460" s="185"/>
      <c r="FH460" s="184">
        <v>0</v>
      </c>
      <c r="FI460" s="184">
        <v>0</v>
      </c>
      <c r="FJ460" s="184">
        <v>0</v>
      </c>
      <c r="FK460" s="184">
        <v>0</v>
      </c>
      <c r="FL460" s="184">
        <v>0</v>
      </c>
      <c r="FM460" s="184">
        <v>0</v>
      </c>
      <c r="FN460" s="184">
        <v>0</v>
      </c>
      <c r="FO460" s="184">
        <v>0</v>
      </c>
      <c r="FP460" s="184">
        <v>0</v>
      </c>
      <c r="FQ460" s="184">
        <v>0</v>
      </c>
      <c r="FR460" s="184">
        <v>0</v>
      </c>
      <c r="FS460" s="184">
        <v>0</v>
      </c>
      <c r="FT460" s="184"/>
      <c r="FU460" s="184">
        <f ca="1">SUM(OFFSET(FH460,,1):FT460)</f>
        <v>0</v>
      </c>
      <c r="FV460" s="185"/>
      <c r="FW460" s="184">
        <v>0</v>
      </c>
      <c r="FX460" s="184">
        <v>0</v>
      </c>
      <c r="FY460" s="184">
        <v>0</v>
      </c>
      <c r="FZ460" s="184">
        <v>0</v>
      </c>
      <c r="GA460" s="184">
        <v>0</v>
      </c>
      <c r="GB460" s="184">
        <v>0</v>
      </c>
      <c r="GC460" s="184">
        <v>0</v>
      </c>
      <c r="GD460" s="184">
        <v>0</v>
      </c>
      <c r="GE460" s="184">
        <v>0</v>
      </c>
      <c r="GF460" s="184">
        <v>0</v>
      </c>
      <c r="GG460" s="184">
        <v>0</v>
      </c>
      <c r="GH460" s="184">
        <v>0</v>
      </c>
      <c r="GI460" s="184"/>
      <c r="GJ460" s="184">
        <f ca="1">SUM(OFFSET(FW460,,1):GI460)</f>
        <v>0</v>
      </c>
      <c r="GK460" s="185"/>
      <c r="GL460" s="184">
        <v>0</v>
      </c>
      <c r="GM460" s="184">
        <v>0</v>
      </c>
      <c r="GN460" s="184">
        <v>0</v>
      </c>
      <c r="GO460" s="184">
        <v>0</v>
      </c>
      <c r="GP460" s="184">
        <v>0</v>
      </c>
      <c r="GQ460" s="184">
        <v>0</v>
      </c>
      <c r="GR460" s="184">
        <v>0</v>
      </c>
      <c r="GS460" s="184">
        <v>0</v>
      </c>
      <c r="GT460" s="184">
        <v>0</v>
      </c>
      <c r="GU460" s="184">
        <v>0</v>
      </c>
      <c r="GV460" s="184">
        <v>0</v>
      </c>
      <c r="GW460" s="184">
        <v>0</v>
      </c>
      <c r="GX460" s="184"/>
      <c r="GY460" s="184">
        <f ca="1">SUM(OFFSET(GL460,,1):GX460)</f>
        <v>0</v>
      </c>
    </row>
    <row r="461" spans="1:207" s="137" customFormat="1" ht="12" hidden="1" customHeight="1">
      <c r="A461" s="172" t="str">
        <f t="shared" ca="1" si="558"/>
        <v>#hiderow</v>
      </c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61">
        <f t="shared" si="559"/>
        <v>4356</v>
      </c>
      <c r="V461" s="186">
        <v>4356</v>
      </c>
      <c r="W461" s="133"/>
      <c r="Y461" s="133"/>
      <c r="Z461" s="133"/>
      <c r="AA461" s="183">
        <f t="shared" si="560"/>
        <v>4356</v>
      </c>
      <c r="AB461" s="183" t="s">
        <v>509</v>
      </c>
      <c r="AC461" s="184"/>
      <c r="AD461" s="184">
        <v>0</v>
      </c>
      <c r="AE461" s="184">
        <v>0</v>
      </c>
      <c r="AF461" s="184">
        <v>0</v>
      </c>
      <c r="AG461" s="184">
        <v>0</v>
      </c>
      <c r="AH461" s="184">
        <v>0</v>
      </c>
      <c r="AI461" s="184">
        <v>0</v>
      </c>
      <c r="AJ461" s="184">
        <v>0</v>
      </c>
      <c r="AK461" s="184">
        <v>0</v>
      </c>
      <c r="AL461" s="184">
        <v>0</v>
      </c>
      <c r="AM461" s="184">
        <v>0</v>
      </c>
      <c r="AN461" s="184">
        <v>0</v>
      </c>
      <c r="AO461" s="184"/>
      <c r="AP461" s="184">
        <f ca="1">SUM(OFFSET(AC461,,1):AO461)</f>
        <v>0</v>
      </c>
      <c r="AQ461" s="185"/>
      <c r="AR461" s="184">
        <v>0</v>
      </c>
      <c r="AS461" s="184">
        <v>0</v>
      </c>
      <c r="AT461" s="184">
        <v>0</v>
      </c>
      <c r="AU461" s="184">
        <v>0</v>
      </c>
      <c r="AV461" s="184">
        <v>0</v>
      </c>
      <c r="AW461" s="184">
        <v>0</v>
      </c>
      <c r="AX461" s="184">
        <v>0</v>
      </c>
      <c r="AY461" s="184">
        <v>0</v>
      </c>
      <c r="AZ461" s="184">
        <v>0</v>
      </c>
      <c r="BA461" s="184">
        <v>0</v>
      </c>
      <c r="BB461" s="184">
        <v>0</v>
      </c>
      <c r="BC461" s="184">
        <v>0</v>
      </c>
      <c r="BD461" s="184"/>
      <c r="BE461" s="184">
        <f ca="1">SUM(OFFSET(AR461,,1):BD461)</f>
        <v>0</v>
      </c>
      <c r="BF461" s="185"/>
      <c r="BG461" s="184">
        <f t="shared" ca="1" si="563"/>
        <v>0</v>
      </c>
      <c r="BH461" s="184">
        <f t="shared" ca="1" si="563"/>
        <v>0</v>
      </c>
      <c r="BI461" s="184">
        <f t="shared" ca="1" si="563"/>
        <v>0</v>
      </c>
      <c r="BJ461" s="184">
        <f t="shared" ca="1" si="563"/>
        <v>0</v>
      </c>
      <c r="BK461" s="184">
        <f t="shared" ca="1" si="563"/>
        <v>0</v>
      </c>
      <c r="BL461" s="184">
        <f t="shared" ca="1" si="563"/>
        <v>0</v>
      </c>
      <c r="BM461" s="184">
        <f t="shared" ca="1" si="563"/>
        <v>0</v>
      </c>
      <c r="BN461" s="184">
        <f t="shared" ca="1" si="563"/>
        <v>0</v>
      </c>
      <c r="BO461" s="184">
        <f t="shared" ca="1" si="563"/>
        <v>0</v>
      </c>
      <c r="BP461" s="184">
        <f t="shared" ca="1" si="563"/>
        <v>0</v>
      </c>
      <c r="BQ461" s="184">
        <f t="shared" ca="1" si="563"/>
        <v>0</v>
      </c>
      <c r="BR461" s="184">
        <f t="shared" ca="1" si="563"/>
        <v>0</v>
      </c>
      <c r="BS461" s="184"/>
      <c r="BT461" s="184">
        <f ca="1">SUM(OFFSET(BG461,,1):BS461)</f>
        <v>0</v>
      </c>
      <c r="BU461" s="185"/>
      <c r="BV461" s="184">
        <v>0</v>
      </c>
      <c r="BW461" s="184">
        <v>0</v>
      </c>
      <c r="BX461" s="184">
        <v>0</v>
      </c>
      <c r="BY461" s="184">
        <v>0</v>
      </c>
      <c r="BZ461" s="184">
        <v>0</v>
      </c>
      <c r="CA461" s="184">
        <v>0</v>
      </c>
      <c r="CB461" s="184">
        <v>0</v>
      </c>
      <c r="CC461" s="184">
        <v>0</v>
      </c>
      <c r="CD461" s="184">
        <v>0</v>
      </c>
      <c r="CE461" s="184">
        <v>0</v>
      </c>
      <c r="CF461" s="511">
        <v>0</v>
      </c>
      <c r="CG461" s="184">
        <v>0</v>
      </c>
      <c r="CH461" s="184"/>
      <c r="CI461" s="184">
        <f ca="1">SUM(OFFSET(BV461,,1):CH461)</f>
        <v>0</v>
      </c>
      <c r="CJ461" s="185"/>
      <c r="CK461" s="184">
        <v>0</v>
      </c>
      <c r="CL461" s="184">
        <v>0</v>
      </c>
      <c r="CM461" s="184">
        <v>0</v>
      </c>
      <c r="CN461" s="184">
        <v>0</v>
      </c>
      <c r="CO461" s="184">
        <v>0</v>
      </c>
      <c r="CP461" s="184">
        <v>0</v>
      </c>
      <c r="CQ461" s="184">
        <v>0</v>
      </c>
      <c r="CR461" s="184">
        <v>0</v>
      </c>
      <c r="CS461" s="184">
        <v>0</v>
      </c>
      <c r="CT461" s="184">
        <v>0</v>
      </c>
      <c r="CU461" s="184">
        <v>0</v>
      </c>
      <c r="CV461" s="184">
        <v>0</v>
      </c>
      <c r="CW461" s="184"/>
      <c r="CX461" s="184">
        <f ca="1">SUM(OFFSET(CK461,,1):CW461)</f>
        <v>0</v>
      </c>
      <c r="CY461" s="185"/>
      <c r="CZ461" s="184">
        <v>0</v>
      </c>
      <c r="DA461" s="184">
        <v>0</v>
      </c>
      <c r="DB461" s="184">
        <v>0</v>
      </c>
      <c r="DC461" s="184">
        <v>0</v>
      </c>
      <c r="DD461" s="184">
        <v>0</v>
      </c>
      <c r="DE461" s="184">
        <v>0</v>
      </c>
      <c r="DF461" s="184">
        <v>0</v>
      </c>
      <c r="DG461" s="184">
        <v>0</v>
      </c>
      <c r="DH461" s="184">
        <v>0</v>
      </c>
      <c r="DI461" s="184">
        <v>0</v>
      </c>
      <c r="DJ461" s="184">
        <v>0</v>
      </c>
      <c r="DK461" s="184">
        <v>0</v>
      </c>
      <c r="DL461" s="184"/>
      <c r="DM461" s="184">
        <f ca="1">SUM(OFFSET(CZ461,,1):DL461)</f>
        <v>0</v>
      </c>
      <c r="DN461" s="185"/>
      <c r="DO461" s="184">
        <v>0</v>
      </c>
      <c r="DP461" s="184">
        <v>0</v>
      </c>
      <c r="DQ461" s="184">
        <v>0</v>
      </c>
      <c r="DR461" s="184">
        <v>0</v>
      </c>
      <c r="DS461" s="184">
        <v>0</v>
      </c>
      <c r="DT461" s="184">
        <v>0</v>
      </c>
      <c r="DU461" s="184">
        <v>0</v>
      </c>
      <c r="DV461" s="184">
        <v>0</v>
      </c>
      <c r="DW461" s="184">
        <v>0</v>
      </c>
      <c r="DX461" s="184">
        <v>0</v>
      </c>
      <c r="DY461" s="184">
        <v>0</v>
      </c>
      <c r="DZ461" s="184">
        <v>0</v>
      </c>
      <c r="EA461" s="184"/>
      <c r="EB461" s="184">
        <f ca="1">SUM(OFFSET(DO461,,1):EA461)</f>
        <v>0</v>
      </c>
      <c r="EC461" s="185"/>
      <c r="ED461" s="184">
        <v>0</v>
      </c>
      <c r="EE461" s="184">
        <v>0</v>
      </c>
      <c r="EF461" s="184">
        <v>0</v>
      </c>
      <c r="EG461" s="184">
        <v>0</v>
      </c>
      <c r="EH461" s="184">
        <v>0</v>
      </c>
      <c r="EI461" s="184">
        <v>0</v>
      </c>
      <c r="EJ461" s="184">
        <v>0</v>
      </c>
      <c r="EK461" s="184">
        <v>0</v>
      </c>
      <c r="EL461" s="184">
        <v>0</v>
      </c>
      <c r="EM461" s="184">
        <v>0</v>
      </c>
      <c r="EN461" s="184">
        <v>0</v>
      </c>
      <c r="EO461" s="184">
        <v>0</v>
      </c>
      <c r="EP461" s="184"/>
      <c r="EQ461" s="184">
        <f ca="1">SUM(OFFSET(ED461,,1):EP461)</f>
        <v>0</v>
      </c>
      <c r="ER461" s="185"/>
      <c r="ES461" s="184">
        <v>0</v>
      </c>
      <c r="ET461" s="184">
        <v>0</v>
      </c>
      <c r="EU461" s="184">
        <v>0</v>
      </c>
      <c r="EV461" s="184">
        <v>0</v>
      </c>
      <c r="EW461" s="184">
        <v>0</v>
      </c>
      <c r="EX461" s="184">
        <v>0</v>
      </c>
      <c r="EY461" s="184">
        <v>0</v>
      </c>
      <c r="EZ461" s="184">
        <v>0</v>
      </c>
      <c r="FA461" s="184">
        <v>0</v>
      </c>
      <c r="FB461" s="184">
        <v>0</v>
      </c>
      <c r="FC461" s="184">
        <v>0</v>
      </c>
      <c r="FD461" s="184">
        <v>0</v>
      </c>
      <c r="FE461" s="184"/>
      <c r="FF461" s="184">
        <f ca="1">SUM(OFFSET(ES461,,1):FE461)</f>
        <v>0</v>
      </c>
      <c r="FG461" s="185"/>
      <c r="FH461" s="184">
        <v>0</v>
      </c>
      <c r="FI461" s="184">
        <v>0</v>
      </c>
      <c r="FJ461" s="184">
        <v>0</v>
      </c>
      <c r="FK461" s="184">
        <v>0</v>
      </c>
      <c r="FL461" s="184">
        <v>0</v>
      </c>
      <c r="FM461" s="184">
        <v>0</v>
      </c>
      <c r="FN461" s="184">
        <v>0</v>
      </c>
      <c r="FO461" s="184">
        <v>0</v>
      </c>
      <c r="FP461" s="184">
        <v>0</v>
      </c>
      <c r="FQ461" s="184">
        <v>0</v>
      </c>
      <c r="FR461" s="184">
        <v>0</v>
      </c>
      <c r="FS461" s="184">
        <v>0</v>
      </c>
      <c r="FT461" s="184"/>
      <c r="FU461" s="184">
        <f ca="1">SUM(OFFSET(FH461,,1):FT461)</f>
        <v>0</v>
      </c>
      <c r="FV461" s="185"/>
      <c r="FW461" s="184">
        <v>0</v>
      </c>
      <c r="FX461" s="184">
        <v>0</v>
      </c>
      <c r="FY461" s="184">
        <v>0</v>
      </c>
      <c r="FZ461" s="184">
        <v>0</v>
      </c>
      <c r="GA461" s="184">
        <v>0</v>
      </c>
      <c r="GB461" s="184">
        <v>0</v>
      </c>
      <c r="GC461" s="184">
        <v>0</v>
      </c>
      <c r="GD461" s="184">
        <v>0</v>
      </c>
      <c r="GE461" s="184">
        <v>0</v>
      </c>
      <c r="GF461" s="184">
        <v>0</v>
      </c>
      <c r="GG461" s="184">
        <v>0</v>
      </c>
      <c r="GH461" s="184">
        <v>0</v>
      </c>
      <c r="GI461" s="184"/>
      <c r="GJ461" s="184">
        <f ca="1">SUM(OFFSET(FW461,,1):GI461)</f>
        <v>0</v>
      </c>
      <c r="GK461" s="185"/>
      <c r="GL461" s="184">
        <v>0</v>
      </c>
      <c r="GM461" s="184">
        <v>0</v>
      </c>
      <c r="GN461" s="184">
        <v>0</v>
      </c>
      <c r="GO461" s="184">
        <v>0</v>
      </c>
      <c r="GP461" s="184">
        <v>0</v>
      </c>
      <c r="GQ461" s="184">
        <v>0</v>
      </c>
      <c r="GR461" s="184">
        <v>0</v>
      </c>
      <c r="GS461" s="184">
        <v>0</v>
      </c>
      <c r="GT461" s="184">
        <v>0</v>
      </c>
      <c r="GU461" s="184">
        <v>0</v>
      </c>
      <c r="GV461" s="184">
        <v>0</v>
      </c>
      <c r="GW461" s="184">
        <v>0</v>
      </c>
      <c r="GX461" s="184"/>
      <c r="GY461" s="184">
        <f ca="1">SUM(OFFSET(GL461,,1):GX461)</f>
        <v>0</v>
      </c>
    </row>
    <row r="462" spans="1:207" s="137" customFormat="1" ht="12" hidden="1" customHeight="1">
      <c r="A462" s="172" t="str">
        <f t="shared" ca="1" si="558"/>
        <v>#hiderow</v>
      </c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61">
        <f t="shared" si="559"/>
        <v>4357</v>
      </c>
      <c r="V462" s="186">
        <v>4357</v>
      </c>
      <c r="W462" s="133"/>
      <c r="Y462" s="133"/>
      <c r="Z462" s="133"/>
      <c r="AA462" s="183">
        <f t="shared" si="560"/>
        <v>4357</v>
      </c>
      <c r="AB462" s="183" t="s">
        <v>510</v>
      </c>
      <c r="AC462" s="184"/>
      <c r="AD462" s="184">
        <v>0</v>
      </c>
      <c r="AE462" s="184">
        <v>0</v>
      </c>
      <c r="AF462" s="184">
        <v>0</v>
      </c>
      <c r="AG462" s="184">
        <v>0</v>
      </c>
      <c r="AH462" s="184">
        <v>0</v>
      </c>
      <c r="AI462" s="184">
        <v>0</v>
      </c>
      <c r="AJ462" s="184">
        <v>0</v>
      </c>
      <c r="AK462" s="184">
        <v>0</v>
      </c>
      <c r="AL462" s="184">
        <v>0</v>
      </c>
      <c r="AM462" s="184">
        <v>0</v>
      </c>
      <c r="AN462" s="184">
        <v>0</v>
      </c>
      <c r="AO462" s="184"/>
      <c r="AP462" s="184">
        <f ca="1">SUM(OFFSET(AC462,,1):AO462)</f>
        <v>0</v>
      </c>
      <c r="AQ462" s="185"/>
      <c r="AR462" s="184">
        <v>0</v>
      </c>
      <c r="AS462" s="184">
        <v>0</v>
      </c>
      <c r="AT462" s="184">
        <v>0</v>
      </c>
      <c r="AU462" s="184">
        <v>0</v>
      </c>
      <c r="AV462" s="184">
        <v>0</v>
      </c>
      <c r="AW462" s="184">
        <v>0</v>
      </c>
      <c r="AX462" s="184">
        <v>0</v>
      </c>
      <c r="AY462" s="184">
        <v>0</v>
      </c>
      <c r="AZ462" s="184">
        <v>0</v>
      </c>
      <c r="BA462" s="184">
        <v>0</v>
      </c>
      <c r="BB462" s="184">
        <v>0</v>
      </c>
      <c r="BC462" s="184">
        <v>0</v>
      </c>
      <c r="BD462" s="184"/>
      <c r="BE462" s="184">
        <f ca="1">SUM(OFFSET(AR462,,1):BD462)</f>
        <v>0</v>
      </c>
      <c r="BF462" s="185"/>
      <c r="BG462" s="184">
        <f t="shared" ca="1" si="563"/>
        <v>0</v>
      </c>
      <c r="BH462" s="184">
        <f t="shared" ca="1" si="563"/>
        <v>0</v>
      </c>
      <c r="BI462" s="184">
        <f t="shared" ca="1" si="563"/>
        <v>0</v>
      </c>
      <c r="BJ462" s="184">
        <f t="shared" ca="1" si="563"/>
        <v>0</v>
      </c>
      <c r="BK462" s="184">
        <f t="shared" ca="1" si="563"/>
        <v>0</v>
      </c>
      <c r="BL462" s="184">
        <f t="shared" ca="1" si="563"/>
        <v>0</v>
      </c>
      <c r="BM462" s="184">
        <f t="shared" ca="1" si="563"/>
        <v>0</v>
      </c>
      <c r="BN462" s="184">
        <f t="shared" ca="1" si="563"/>
        <v>0</v>
      </c>
      <c r="BO462" s="184">
        <f t="shared" ca="1" si="563"/>
        <v>0</v>
      </c>
      <c r="BP462" s="184">
        <f t="shared" ca="1" si="563"/>
        <v>0</v>
      </c>
      <c r="BQ462" s="184">
        <f t="shared" ca="1" si="563"/>
        <v>0</v>
      </c>
      <c r="BR462" s="184">
        <f t="shared" ca="1" si="563"/>
        <v>0</v>
      </c>
      <c r="BS462" s="184"/>
      <c r="BT462" s="184">
        <f ca="1">SUM(OFFSET(BG462,,1):BS462)</f>
        <v>0</v>
      </c>
      <c r="BU462" s="185"/>
      <c r="BV462" s="184">
        <v>0</v>
      </c>
      <c r="BW462" s="184">
        <v>0</v>
      </c>
      <c r="BX462" s="184">
        <v>0</v>
      </c>
      <c r="BY462" s="184">
        <v>0</v>
      </c>
      <c r="BZ462" s="184">
        <v>0</v>
      </c>
      <c r="CA462" s="184">
        <v>0</v>
      </c>
      <c r="CB462" s="184">
        <v>0</v>
      </c>
      <c r="CC462" s="184">
        <v>0</v>
      </c>
      <c r="CD462" s="184">
        <v>0</v>
      </c>
      <c r="CE462" s="184">
        <v>0</v>
      </c>
      <c r="CF462" s="511">
        <v>0</v>
      </c>
      <c r="CG462" s="184">
        <v>0</v>
      </c>
      <c r="CH462" s="184"/>
      <c r="CI462" s="184">
        <f ca="1">SUM(OFFSET(BV462,,1):CH462)</f>
        <v>0</v>
      </c>
      <c r="CJ462" s="185"/>
      <c r="CK462" s="184">
        <v>0</v>
      </c>
      <c r="CL462" s="184">
        <v>0</v>
      </c>
      <c r="CM462" s="184">
        <v>0</v>
      </c>
      <c r="CN462" s="184">
        <v>0</v>
      </c>
      <c r="CO462" s="184">
        <v>0</v>
      </c>
      <c r="CP462" s="184">
        <v>0</v>
      </c>
      <c r="CQ462" s="184">
        <v>0</v>
      </c>
      <c r="CR462" s="184">
        <v>0</v>
      </c>
      <c r="CS462" s="184">
        <v>0</v>
      </c>
      <c r="CT462" s="184">
        <v>0</v>
      </c>
      <c r="CU462" s="184">
        <v>0</v>
      </c>
      <c r="CV462" s="184">
        <v>0</v>
      </c>
      <c r="CW462" s="184"/>
      <c r="CX462" s="184">
        <f ca="1">SUM(OFFSET(CK462,,1):CW462)</f>
        <v>0</v>
      </c>
      <c r="CY462" s="185"/>
      <c r="CZ462" s="184">
        <v>0</v>
      </c>
      <c r="DA462" s="184">
        <v>0</v>
      </c>
      <c r="DB462" s="184">
        <v>0</v>
      </c>
      <c r="DC462" s="184">
        <v>0</v>
      </c>
      <c r="DD462" s="184">
        <v>0</v>
      </c>
      <c r="DE462" s="184">
        <v>0</v>
      </c>
      <c r="DF462" s="184">
        <v>0</v>
      </c>
      <c r="DG462" s="184">
        <v>0</v>
      </c>
      <c r="DH462" s="184">
        <v>0</v>
      </c>
      <c r="DI462" s="184">
        <v>0</v>
      </c>
      <c r="DJ462" s="184">
        <v>0</v>
      </c>
      <c r="DK462" s="184">
        <v>0</v>
      </c>
      <c r="DL462" s="184"/>
      <c r="DM462" s="184">
        <f ca="1">SUM(OFFSET(CZ462,,1):DL462)</f>
        <v>0</v>
      </c>
      <c r="DN462" s="185"/>
      <c r="DO462" s="184">
        <v>0</v>
      </c>
      <c r="DP462" s="184">
        <v>0</v>
      </c>
      <c r="DQ462" s="184">
        <v>0</v>
      </c>
      <c r="DR462" s="184">
        <v>0</v>
      </c>
      <c r="DS462" s="184">
        <v>0</v>
      </c>
      <c r="DT462" s="184">
        <v>0</v>
      </c>
      <c r="DU462" s="184">
        <v>0</v>
      </c>
      <c r="DV462" s="184">
        <v>0</v>
      </c>
      <c r="DW462" s="184">
        <v>0</v>
      </c>
      <c r="DX462" s="184">
        <v>0</v>
      </c>
      <c r="DY462" s="184">
        <v>0</v>
      </c>
      <c r="DZ462" s="184">
        <v>0</v>
      </c>
      <c r="EA462" s="184"/>
      <c r="EB462" s="184">
        <f ca="1">SUM(OFFSET(DO462,,1):EA462)</f>
        <v>0</v>
      </c>
      <c r="EC462" s="185"/>
      <c r="ED462" s="184">
        <v>0</v>
      </c>
      <c r="EE462" s="184">
        <v>0</v>
      </c>
      <c r="EF462" s="184">
        <v>0</v>
      </c>
      <c r="EG462" s="184">
        <v>0</v>
      </c>
      <c r="EH462" s="184">
        <v>0</v>
      </c>
      <c r="EI462" s="184">
        <v>0</v>
      </c>
      <c r="EJ462" s="184">
        <v>0</v>
      </c>
      <c r="EK462" s="184">
        <v>0</v>
      </c>
      <c r="EL462" s="184">
        <v>0</v>
      </c>
      <c r="EM462" s="184">
        <v>0</v>
      </c>
      <c r="EN462" s="184">
        <v>0</v>
      </c>
      <c r="EO462" s="184">
        <v>0</v>
      </c>
      <c r="EP462" s="184"/>
      <c r="EQ462" s="184">
        <f ca="1">SUM(OFFSET(ED462,,1):EP462)</f>
        <v>0</v>
      </c>
      <c r="ER462" s="185"/>
      <c r="ES462" s="184">
        <v>0</v>
      </c>
      <c r="ET462" s="184">
        <v>0</v>
      </c>
      <c r="EU462" s="184">
        <v>0</v>
      </c>
      <c r="EV462" s="184">
        <v>0</v>
      </c>
      <c r="EW462" s="184">
        <v>0</v>
      </c>
      <c r="EX462" s="184">
        <v>0</v>
      </c>
      <c r="EY462" s="184">
        <v>0</v>
      </c>
      <c r="EZ462" s="184">
        <v>0</v>
      </c>
      <c r="FA462" s="184">
        <v>0</v>
      </c>
      <c r="FB462" s="184">
        <v>0</v>
      </c>
      <c r="FC462" s="184">
        <v>0</v>
      </c>
      <c r="FD462" s="184">
        <v>0</v>
      </c>
      <c r="FE462" s="184"/>
      <c r="FF462" s="184">
        <f ca="1">SUM(OFFSET(ES462,,1):FE462)</f>
        <v>0</v>
      </c>
      <c r="FG462" s="185"/>
      <c r="FH462" s="184">
        <v>0</v>
      </c>
      <c r="FI462" s="184">
        <v>0</v>
      </c>
      <c r="FJ462" s="184">
        <v>0</v>
      </c>
      <c r="FK462" s="184">
        <v>0</v>
      </c>
      <c r="FL462" s="184">
        <v>0</v>
      </c>
      <c r="FM462" s="184">
        <v>0</v>
      </c>
      <c r="FN462" s="184">
        <v>0</v>
      </c>
      <c r="FO462" s="184">
        <v>0</v>
      </c>
      <c r="FP462" s="184">
        <v>0</v>
      </c>
      <c r="FQ462" s="184">
        <v>0</v>
      </c>
      <c r="FR462" s="184">
        <v>0</v>
      </c>
      <c r="FS462" s="184">
        <v>0</v>
      </c>
      <c r="FT462" s="184"/>
      <c r="FU462" s="184">
        <f ca="1">SUM(OFFSET(FH462,,1):FT462)</f>
        <v>0</v>
      </c>
      <c r="FV462" s="185"/>
      <c r="FW462" s="184">
        <v>0</v>
      </c>
      <c r="FX462" s="184">
        <v>0</v>
      </c>
      <c r="FY462" s="184">
        <v>0</v>
      </c>
      <c r="FZ462" s="184">
        <v>0</v>
      </c>
      <c r="GA462" s="184">
        <v>0</v>
      </c>
      <c r="GB462" s="184">
        <v>0</v>
      </c>
      <c r="GC462" s="184">
        <v>0</v>
      </c>
      <c r="GD462" s="184">
        <v>0</v>
      </c>
      <c r="GE462" s="184">
        <v>0</v>
      </c>
      <c r="GF462" s="184">
        <v>0</v>
      </c>
      <c r="GG462" s="184">
        <v>0</v>
      </c>
      <c r="GH462" s="184">
        <v>0</v>
      </c>
      <c r="GI462" s="184"/>
      <c r="GJ462" s="184">
        <f ca="1">SUM(OFFSET(FW462,,1):GI462)</f>
        <v>0</v>
      </c>
      <c r="GK462" s="185"/>
      <c r="GL462" s="184">
        <v>0</v>
      </c>
      <c r="GM462" s="184">
        <v>0</v>
      </c>
      <c r="GN462" s="184">
        <v>0</v>
      </c>
      <c r="GO462" s="184">
        <v>0</v>
      </c>
      <c r="GP462" s="184">
        <v>0</v>
      </c>
      <c r="GQ462" s="184">
        <v>0</v>
      </c>
      <c r="GR462" s="184">
        <v>0</v>
      </c>
      <c r="GS462" s="184">
        <v>0</v>
      </c>
      <c r="GT462" s="184">
        <v>0</v>
      </c>
      <c r="GU462" s="184">
        <v>0</v>
      </c>
      <c r="GV462" s="184">
        <v>0</v>
      </c>
      <c r="GW462" s="184">
        <v>0</v>
      </c>
      <c r="GX462" s="184"/>
      <c r="GY462" s="184">
        <f ca="1">SUM(OFFSET(GL462,,1):GX462)</f>
        <v>0</v>
      </c>
    </row>
    <row r="463" spans="1:207" s="137" customFormat="1" ht="12" hidden="1" customHeight="1">
      <c r="A463" s="172" t="str">
        <f t="shared" ca="1" si="558"/>
        <v>#hiderow</v>
      </c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61">
        <f t="shared" si="559"/>
        <v>4358</v>
      </c>
      <c r="V463" s="186">
        <v>4358</v>
      </c>
      <c r="W463" s="133"/>
      <c r="Y463" s="133"/>
      <c r="Z463" s="133"/>
      <c r="AA463" s="183">
        <f t="shared" si="560"/>
        <v>4358</v>
      </c>
      <c r="AB463" s="183" t="s">
        <v>511</v>
      </c>
      <c r="AC463" s="184"/>
      <c r="AD463" s="184">
        <v>0</v>
      </c>
      <c r="AE463" s="184">
        <v>0</v>
      </c>
      <c r="AF463" s="184">
        <v>0</v>
      </c>
      <c r="AG463" s="184">
        <v>0</v>
      </c>
      <c r="AH463" s="184">
        <v>0</v>
      </c>
      <c r="AI463" s="184">
        <v>0</v>
      </c>
      <c r="AJ463" s="184">
        <v>0</v>
      </c>
      <c r="AK463" s="184">
        <v>0</v>
      </c>
      <c r="AL463" s="184">
        <v>0</v>
      </c>
      <c r="AM463" s="184">
        <v>0</v>
      </c>
      <c r="AN463" s="184">
        <v>0</v>
      </c>
      <c r="AO463" s="184"/>
      <c r="AP463" s="184">
        <f ca="1">SUM(OFFSET(AC463,,1):AO463)</f>
        <v>0</v>
      </c>
      <c r="AQ463" s="185"/>
      <c r="AR463" s="184">
        <v>0</v>
      </c>
      <c r="AS463" s="184">
        <v>0</v>
      </c>
      <c r="AT463" s="184">
        <v>0</v>
      </c>
      <c r="AU463" s="184">
        <v>0</v>
      </c>
      <c r="AV463" s="184">
        <v>0</v>
      </c>
      <c r="AW463" s="184">
        <v>0</v>
      </c>
      <c r="AX463" s="184">
        <v>0</v>
      </c>
      <c r="AY463" s="184">
        <v>0</v>
      </c>
      <c r="AZ463" s="184">
        <v>0</v>
      </c>
      <c r="BA463" s="184">
        <v>0</v>
      </c>
      <c r="BB463" s="184">
        <v>0</v>
      </c>
      <c r="BC463" s="184">
        <v>0</v>
      </c>
      <c r="BD463" s="184"/>
      <c r="BE463" s="184">
        <f ca="1">SUM(OFFSET(AR463,,1):BD463)</f>
        <v>0</v>
      </c>
      <c r="BF463" s="185"/>
      <c r="BG463" s="184">
        <f t="shared" ref="BG463:BR472" ca="1" si="564">OFFSET($AC463,,COLUMN()-COLUMN($BG463))-OFFSET($AR463,,COLUMN()-COLUMN($BG463))</f>
        <v>0</v>
      </c>
      <c r="BH463" s="184">
        <f t="shared" ca="1" si="564"/>
        <v>0</v>
      </c>
      <c r="BI463" s="184">
        <f t="shared" ca="1" si="564"/>
        <v>0</v>
      </c>
      <c r="BJ463" s="184">
        <f t="shared" ca="1" si="564"/>
        <v>0</v>
      </c>
      <c r="BK463" s="184">
        <f t="shared" ca="1" si="564"/>
        <v>0</v>
      </c>
      <c r="BL463" s="184">
        <f t="shared" ca="1" si="564"/>
        <v>0</v>
      </c>
      <c r="BM463" s="184">
        <f t="shared" ca="1" si="564"/>
        <v>0</v>
      </c>
      <c r="BN463" s="184">
        <f t="shared" ca="1" si="564"/>
        <v>0</v>
      </c>
      <c r="BO463" s="184">
        <f t="shared" ca="1" si="564"/>
        <v>0</v>
      </c>
      <c r="BP463" s="184">
        <f t="shared" ca="1" si="564"/>
        <v>0</v>
      </c>
      <c r="BQ463" s="184">
        <f t="shared" ca="1" si="564"/>
        <v>0</v>
      </c>
      <c r="BR463" s="184">
        <f t="shared" ca="1" si="564"/>
        <v>0</v>
      </c>
      <c r="BS463" s="184"/>
      <c r="BT463" s="184">
        <f ca="1">SUM(OFFSET(BG463,,1):BS463)</f>
        <v>0</v>
      </c>
      <c r="BU463" s="185"/>
      <c r="BV463" s="184">
        <v>0</v>
      </c>
      <c r="BW463" s="184">
        <v>0</v>
      </c>
      <c r="BX463" s="184">
        <v>0</v>
      </c>
      <c r="BY463" s="184">
        <v>0</v>
      </c>
      <c r="BZ463" s="184">
        <v>0</v>
      </c>
      <c r="CA463" s="184">
        <v>0</v>
      </c>
      <c r="CB463" s="184">
        <v>0</v>
      </c>
      <c r="CC463" s="184">
        <v>0</v>
      </c>
      <c r="CD463" s="184">
        <v>0</v>
      </c>
      <c r="CE463" s="184">
        <v>0</v>
      </c>
      <c r="CF463" s="511">
        <v>0</v>
      </c>
      <c r="CG463" s="184">
        <v>0</v>
      </c>
      <c r="CH463" s="184"/>
      <c r="CI463" s="184">
        <f ca="1">SUM(OFFSET(BV463,,1):CH463)</f>
        <v>0</v>
      </c>
      <c r="CJ463" s="185"/>
      <c r="CK463" s="184">
        <v>0</v>
      </c>
      <c r="CL463" s="184">
        <v>0</v>
      </c>
      <c r="CM463" s="184">
        <v>0</v>
      </c>
      <c r="CN463" s="184">
        <v>0</v>
      </c>
      <c r="CO463" s="184">
        <v>0</v>
      </c>
      <c r="CP463" s="184">
        <v>0</v>
      </c>
      <c r="CQ463" s="184">
        <v>0</v>
      </c>
      <c r="CR463" s="184">
        <v>0</v>
      </c>
      <c r="CS463" s="184">
        <v>0</v>
      </c>
      <c r="CT463" s="184">
        <v>0</v>
      </c>
      <c r="CU463" s="184">
        <v>0</v>
      </c>
      <c r="CV463" s="184">
        <v>0</v>
      </c>
      <c r="CW463" s="184"/>
      <c r="CX463" s="184">
        <f ca="1">SUM(OFFSET(CK463,,1):CW463)</f>
        <v>0</v>
      </c>
      <c r="CY463" s="185"/>
      <c r="CZ463" s="184">
        <v>0</v>
      </c>
      <c r="DA463" s="184">
        <v>0</v>
      </c>
      <c r="DB463" s="184">
        <v>0</v>
      </c>
      <c r="DC463" s="184">
        <v>0</v>
      </c>
      <c r="DD463" s="184">
        <v>0</v>
      </c>
      <c r="DE463" s="184">
        <v>0</v>
      </c>
      <c r="DF463" s="184">
        <v>0</v>
      </c>
      <c r="DG463" s="184">
        <v>0</v>
      </c>
      <c r="DH463" s="184">
        <v>0</v>
      </c>
      <c r="DI463" s="184">
        <v>0</v>
      </c>
      <c r="DJ463" s="184">
        <v>0</v>
      </c>
      <c r="DK463" s="184">
        <v>0</v>
      </c>
      <c r="DL463" s="184"/>
      <c r="DM463" s="184">
        <f ca="1">SUM(OFFSET(CZ463,,1):DL463)</f>
        <v>0</v>
      </c>
      <c r="DN463" s="185"/>
      <c r="DO463" s="184">
        <v>0</v>
      </c>
      <c r="DP463" s="184">
        <v>0</v>
      </c>
      <c r="DQ463" s="184">
        <v>0</v>
      </c>
      <c r="DR463" s="184">
        <v>0</v>
      </c>
      <c r="DS463" s="184">
        <v>0</v>
      </c>
      <c r="DT463" s="184">
        <v>0</v>
      </c>
      <c r="DU463" s="184">
        <v>0</v>
      </c>
      <c r="DV463" s="184">
        <v>0</v>
      </c>
      <c r="DW463" s="184">
        <v>0</v>
      </c>
      <c r="DX463" s="184">
        <v>0</v>
      </c>
      <c r="DY463" s="184">
        <v>0</v>
      </c>
      <c r="DZ463" s="184">
        <v>0</v>
      </c>
      <c r="EA463" s="184"/>
      <c r="EB463" s="184">
        <f ca="1">SUM(OFFSET(DO463,,1):EA463)</f>
        <v>0</v>
      </c>
      <c r="EC463" s="185"/>
      <c r="ED463" s="184">
        <v>0</v>
      </c>
      <c r="EE463" s="184">
        <v>0</v>
      </c>
      <c r="EF463" s="184">
        <v>0</v>
      </c>
      <c r="EG463" s="184">
        <v>0</v>
      </c>
      <c r="EH463" s="184">
        <v>0</v>
      </c>
      <c r="EI463" s="184">
        <v>0</v>
      </c>
      <c r="EJ463" s="184">
        <v>0</v>
      </c>
      <c r="EK463" s="184">
        <v>0</v>
      </c>
      <c r="EL463" s="184">
        <v>0</v>
      </c>
      <c r="EM463" s="184">
        <v>0</v>
      </c>
      <c r="EN463" s="184">
        <v>0</v>
      </c>
      <c r="EO463" s="184">
        <v>0</v>
      </c>
      <c r="EP463" s="184"/>
      <c r="EQ463" s="184">
        <f ca="1">SUM(OFFSET(ED463,,1):EP463)</f>
        <v>0</v>
      </c>
      <c r="ER463" s="185"/>
      <c r="ES463" s="184">
        <v>0</v>
      </c>
      <c r="ET463" s="184">
        <v>0</v>
      </c>
      <c r="EU463" s="184">
        <v>0</v>
      </c>
      <c r="EV463" s="184">
        <v>0</v>
      </c>
      <c r="EW463" s="184">
        <v>0</v>
      </c>
      <c r="EX463" s="184">
        <v>0</v>
      </c>
      <c r="EY463" s="184">
        <v>0</v>
      </c>
      <c r="EZ463" s="184">
        <v>0</v>
      </c>
      <c r="FA463" s="184">
        <v>0</v>
      </c>
      <c r="FB463" s="184">
        <v>0</v>
      </c>
      <c r="FC463" s="184">
        <v>0</v>
      </c>
      <c r="FD463" s="184">
        <v>0</v>
      </c>
      <c r="FE463" s="184"/>
      <c r="FF463" s="184">
        <f ca="1">SUM(OFFSET(ES463,,1):FE463)</f>
        <v>0</v>
      </c>
      <c r="FG463" s="185"/>
      <c r="FH463" s="184">
        <v>0</v>
      </c>
      <c r="FI463" s="184">
        <v>0</v>
      </c>
      <c r="FJ463" s="184">
        <v>0</v>
      </c>
      <c r="FK463" s="184">
        <v>0</v>
      </c>
      <c r="FL463" s="184">
        <v>0</v>
      </c>
      <c r="FM463" s="184">
        <v>0</v>
      </c>
      <c r="FN463" s="184">
        <v>0</v>
      </c>
      <c r="FO463" s="184">
        <v>0</v>
      </c>
      <c r="FP463" s="184">
        <v>0</v>
      </c>
      <c r="FQ463" s="184">
        <v>0</v>
      </c>
      <c r="FR463" s="184">
        <v>0</v>
      </c>
      <c r="FS463" s="184">
        <v>0</v>
      </c>
      <c r="FT463" s="184"/>
      <c r="FU463" s="184">
        <f ca="1">SUM(OFFSET(FH463,,1):FT463)</f>
        <v>0</v>
      </c>
      <c r="FV463" s="185"/>
      <c r="FW463" s="184">
        <v>0</v>
      </c>
      <c r="FX463" s="184">
        <v>0</v>
      </c>
      <c r="FY463" s="184">
        <v>0</v>
      </c>
      <c r="FZ463" s="184">
        <v>0</v>
      </c>
      <c r="GA463" s="184">
        <v>0</v>
      </c>
      <c r="GB463" s="184">
        <v>0</v>
      </c>
      <c r="GC463" s="184">
        <v>0</v>
      </c>
      <c r="GD463" s="184">
        <v>0</v>
      </c>
      <c r="GE463" s="184">
        <v>0</v>
      </c>
      <c r="GF463" s="184">
        <v>0</v>
      </c>
      <c r="GG463" s="184">
        <v>0</v>
      </c>
      <c r="GH463" s="184">
        <v>0</v>
      </c>
      <c r="GI463" s="184"/>
      <c r="GJ463" s="184">
        <f ca="1">SUM(OFFSET(FW463,,1):GI463)</f>
        <v>0</v>
      </c>
      <c r="GK463" s="185"/>
      <c r="GL463" s="184">
        <v>0</v>
      </c>
      <c r="GM463" s="184">
        <v>0</v>
      </c>
      <c r="GN463" s="184">
        <v>0</v>
      </c>
      <c r="GO463" s="184">
        <v>0</v>
      </c>
      <c r="GP463" s="184">
        <v>0</v>
      </c>
      <c r="GQ463" s="184">
        <v>0</v>
      </c>
      <c r="GR463" s="184">
        <v>0</v>
      </c>
      <c r="GS463" s="184">
        <v>0</v>
      </c>
      <c r="GT463" s="184">
        <v>0</v>
      </c>
      <c r="GU463" s="184">
        <v>0</v>
      </c>
      <c r="GV463" s="184">
        <v>0</v>
      </c>
      <c r="GW463" s="184">
        <v>0</v>
      </c>
      <c r="GX463" s="184"/>
      <c r="GY463" s="184">
        <f ca="1">SUM(OFFSET(GL463,,1):GX463)</f>
        <v>0</v>
      </c>
    </row>
    <row r="464" spans="1:207" s="137" customFormat="1" ht="12" hidden="1" customHeight="1">
      <c r="A464" s="172" t="str">
        <f t="shared" ca="1" si="558"/>
        <v>#hiderow</v>
      </c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61">
        <f t="shared" ref="U464:U483" si="565">V464</f>
        <v>4359</v>
      </c>
      <c r="V464" s="186">
        <v>4359</v>
      </c>
      <c r="W464" s="133"/>
      <c r="Y464" s="133"/>
      <c r="Z464" s="133"/>
      <c r="AA464" s="183">
        <f t="shared" ref="AA464:AA483" si="566">V464</f>
        <v>4359</v>
      </c>
      <c r="AB464" s="183" t="s">
        <v>512</v>
      </c>
      <c r="AC464" s="184"/>
      <c r="AD464" s="184">
        <v>0</v>
      </c>
      <c r="AE464" s="184">
        <v>0</v>
      </c>
      <c r="AF464" s="184">
        <v>0</v>
      </c>
      <c r="AG464" s="184">
        <v>0</v>
      </c>
      <c r="AH464" s="184">
        <v>0</v>
      </c>
      <c r="AI464" s="184">
        <v>0</v>
      </c>
      <c r="AJ464" s="184">
        <v>0</v>
      </c>
      <c r="AK464" s="184">
        <v>0</v>
      </c>
      <c r="AL464" s="184">
        <v>0</v>
      </c>
      <c r="AM464" s="184">
        <v>0</v>
      </c>
      <c r="AN464" s="184">
        <v>0</v>
      </c>
      <c r="AO464" s="184"/>
      <c r="AP464" s="184">
        <f ca="1">SUM(OFFSET(AC464,,1):AO464)</f>
        <v>0</v>
      </c>
      <c r="AQ464" s="185"/>
      <c r="AR464" s="184">
        <v>0</v>
      </c>
      <c r="AS464" s="184">
        <v>0</v>
      </c>
      <c r="AT464" s="184">
        <v>0</v>
      </c>
      <c r="AU464" s="184">
        <v>0</v>
      </c>
      <c r="AV464" s="184">
        <v>0</v>
      </c>
      <c r="AW464" s="184">
        <v>0</v>
      </c>
      <c r="AX464" s="184">
        <v>0</v>
      </c>
      <c r="AY464" s="184">
        <v>0</v>
      </c>
      <c r="AZ464" s="184">
        <v>0</v>
      </c>
      <c r="BA464" s="184">
        <v>0</v>
      </c>
      <c r="BB464" s="184">
        <v>0</v>
      </c>
      <c r="BC464" s="184">
        <v>0</v>
      </c>
      <c r="BD464" s="184"/>
      <c r="BE464" s="184">
        <f ca="1">SUM(OFFSET(AR464,,1):BD464)</f>
        <v>0</v>
      </c>
      <c r="BF464" s="185"/>
      <c r="BG464" s="184">
        <f t="shared" ca="1" si="564"/>
        <v>0</v>
      </c>
      <c r="BH464" s="184">
        <f t="shared" ca="1" si="564"/>
        <v>0</v>
      </c>
      <c r="BI464" s="184">
        <f t="shared" ca="1" si="564"/>
        <v>0</v>
      </c>
      <c r="BJ464" s="184">
        <f t="shared" ca="1" si="564"/>
        <v>0</v>
      </c>
      <c r="BK464" s="184">
        <f t="shared" ca="1" si="564"/>
        <v>0</v>
      </c>
      <c r="BL464" s="184">
        <f t="shared" ca="1" si="564"/>
        <v>0</v>
      </c>
      <c r="BM464" s="184">
        <f t="shared" ca="1" si="564"/>
        <v>0</v>
      </c>
      <c r="BN464" s="184">
        <f t="shared" ca="1" si="564"/>
        <v>0</v>
      </c>
      <c r="BO464" s="184">
        <f t="shared" ca="1" si="564"/>
        <v>0</v>
      </c>
      <c r="BP464" s="184">
        <f t="shared" ca="1" si="564"/>
        <v>0</v>
      </c>
      <c r="BQ464" s="184">
        <f t="shared" ca="1" si="564"/>
        <v>0</v>
      </c>
      <c r="BR464" s="184">
        <f t="shared" ca="1" si="564"/>
        <v>0</v>
      </c>
      <c r="BS464" s="184"/>
      <c r="BT464" s="184">
        <f ca="1">SUM(OFFSET(BG464,,1):BS464)</f>
        <v>0</v>
      </c>
      <c r="BU464" s="185"/>
      <c r="BV464" s="184">
        <v>0</v>
      </c>
      <c r="BW464" s="184">
        <v>0</v>
      </c>
      <c r="BX464" s="184">
        <v>0</v>
      </c>
      <c r="BY464" s="184">
        <v>0</v>
      </c>
      <c r="BZ464" s="184">
        <v>0</v>
      </c>
      <c r="CA464" s="184">
        <v>0</v>
      </c>
      <c r="CB464" s="184">
        <v>0</v>
      </c>
      <c r="CC464" s="184">
        <v>0</v>
      </c>
      <c r="CD464" s="184">
        <v>0</v>
      </c>
      <c r="CE464" s="184">
        <v>0</v>
      </c>
      <c r="CF464" s="511">
        <v>0</v>
      </c>
      <c r="CG464" s="184">
        <v>0</v>
      </c>
      <c r="CH464" s="184"/>
      <c r="CI464" s="184">
        <f ca="1">SUM(OFFSET(BV464,,1):CH464)</f>
        <v>0</v>
      </c>
      <c r="CJ464" s="185"/>
      <c r="CK464" s="184">
        <v>0</v>
      </c>
      <c r="CL464" s="184">
        <v>0</v>
      </c>
      <c r="CM464" s="184">
        <v>0</v>
      </c>
      <c r="CN464" s="184">
        <v>0</v>
      </c>
      <c r="CO464" s="184">
        <v>0</v>
      </c>
      <c r="CP464" s="184">
        <v>0</v>
      </c>
      <c r="CQ464" s="184">
        <v>0</v>
      </c>
      <c r="CR464" s="184">
        <v>0</v>
      </c>
      <c r="CS464" s="184">
        <v>0</v>
      </c>
      <c r="CT464" s="184">
        <v>0</v>
      </c>
      <c r="CU464" s="184">
        <v>0</v>
      </c>
      <c r="CV464" s="184">
        <v>0</v>
      </c>
      <c r="CW464" s="184"/>
      <c r="CX464" s="184">
        <f ca="1">SUM(OFFSET(CK464,,1):CW464)</f>
        <v>0</v>
      </c>
      <c r="CY464" s="185"/>
      <c r="CZ464" s="184">
        <v>0</v>
      </c>
      <c r="DA464" s="184">
        <v>0</v>
      </c>
      <c r="DB464" s="184">
        <v>0</v>
      </c>
      <c r="DC464" s="184">
        <v>0</v>
      </c>
      <c r="DD464" s="184">
        <v>0</v>
      </c>
      <c r="DE464" s="184">
        <v>0</v>
      </c>
      <c r="DF464" s="184">
        <v>0</v>
      </c>
      <c r="DG464" s="184">
        <v>0</v>
      </c>
      <c r="DH464" s="184">
        <v>0</v>
      </c>
      <c r="DI464" s="184">
        <v>0</v>
      </c>
      <c r="DJ464" s="184">
        <v>0</v>
      </c>
      <c r="DK464" s="184">
        <v>0</v>
      </c>
      <c r="DL464" s="184"/>
      <c r="DM464" s="184">
        <f ca="1">SUM(OFFSET(CZ464,,1):DL464)</f>
        <v>0</v>
      </c>
      <c r="DN464" s="185"/>
      <c r="DO464" s="184">
        <v>0</v>
      </c>
      <c r="DP464" s="184">
        <v>0</v>
      </c>
      <c r="DQ464" s="184">
        <v>0</v>
      </c>
      <c r="DR464" s="184">
        <v>0</v>
      </c>
      <c r="DS464" s="184">
        <v>0</v>
      </c>
      <c r="DT464" s="184">
        <v>0</v>
      </c>
      <c r="DU464" s="184">
        <v>0</v>
      </c>
      <c r="DV464" s="184">
        <v>0</v>
      </c>
      <c r="DW464" s="184">
        <v>0</v>
      </c>
      <c r="DX464" s="184">
        <v>0</v>
      </c>
      <c r="DY464" s="184">
        <v>0</v>
      </c>
      <c r="DZ464" s="184">
        <v>0</v>
      </c>
      <c r="EA464" s="184"/>
      <c r="EB464" s="184">
        <f ca="1">SUM(OFFSET(DO464,,1):EA464)</f>
        <v>0</v>
      </c>
      <c r="EC464" s="185"/>
      <c r="ED464" s="184">
        <v>0</v>
      </c>
      <c r="EE464" s="184">
        <v>0</v>
      </c>
      <c r="EF464" s="184">
        <v>0</v>
      </c>
      <c r="EG464" s="184">
        <v>0</v>
      </c>
      <c r="EH464" s="184">
        <v>0</v>
      </c>
      <c r="EI464" s="184">
        <v>0</v>
      </c>
      <c r="EJ464" s="184">
        <v>0</v>
      </c>
      <c r="EK464" s="184">
        <v>0</v>
      </c>
      <c r="EL464" s="184">
        <v>0</v>
      </c>
      <c r="EM464" s="184">
        <v>0</v>
      </c>
      <c r="EN464" s="184">
        <v>0</v>
      </c>
      <c r="EO464" s="184">
        <v>0</v>
      </c>
      <c r="EP464" s="184"/>
      <c r="EQ464" s="184">
        <f ca="1">SUM(OFFSET(ED464,,1):EP464)</f>
        <v>0</v>
      </c>
      <c r="ER464" s="185"/>
      <c r="ES464" s="184">
        <v>0</v>
      </c>
      <c r="ET464" s="184">
        <v>0</v>
      </c>
      <c r="EU464" s="184">
        <v>0</v>
      </c>
      <c r="EV464" s="184">
        <v>0</v>
      </c>
      <c r="EW464" s="184">
        <v>0</v>
      </c>
      <c r="EX464" s="184">
        <v>0</v>
      </c>
      <c r="EY464" s="184">
        <v>0</v>
      </c>
      <c r="EZ464" s="184">
        <v>0</v>
      </c>
      <c r="FA464" s="184">
        <v>0</v>
      </c>
      <c r="FB464" s="184">
        <v>0</v>
      </c>
      <c r="FC464" s="184">
        <v>0</v>
      </c>
      <c r="FD464" s="184">
        <v>0</v>
      </c>
      <c r="FE464" s="184"/>
      <c r="FF464" s="184">
        <f ca="1">SUM(OFFSET(ES464,,1):FE464)</f>
        <v>0</v>
      </c>
      <c r="FG464" s="185"/>
      <c r="FH464" s="184">
        <v>0</v>
      </c>
      <c r="FI464" s="184">
        <v>0</v>
      </c>
      <c r="FJ464" s="184">
        <v>0</v>
      </c>
      <c r="FK464" s="184">
        <v>0</v>
      </c>
      <c r="FL464" s="184">
        <v>0</v>
      </c>
      <c r="FM464" s="184">
        <v>0</v>
      </c>
      <c r="FN464" s="184">
        <v>0</v>
      </c>
      <c r="FO464" s="184">
        <v>0</v>
      </c>
      <c r="FP464" s="184">
        <v>0</v>
      </c>
      <c r="FQ464" s="184">
        <v>0</v>
      </c>
      <c r="FR464" s="184">
        <v>0</v>
      </c>
      <c r="FS464" s="184">
        <v>0</v>
      </c>
      <c r="FT464" s="184"/>
      <c r="FU464" s="184">
        <f ca="1">SUM(OFFSET(FH464,,1):FT464)</f>
        <v>0</v>
      </c>
      <c r="FV464" s="185"/>
      <c r="FW464" s="184">
        <v>0</v>
      </c>
      <c r="FX464" s="184">
        <v>0</v>
      </c>
      <c r="FY464" s="184">
        <v>0</v>
      </c>
      <c r="FZ464" s="184">
        <v>0</v>
      </c>
      <c r="GA464" s="184">
        <v>0</v>
      </c>
      <c r="GB464" s="184">
        <v>0</v>
      </c>
      <c r="GC464" s="184">
        <v>0</v>
      </c>
      <c r="GD464" s="184">
        <v>0</v>
      </c>
      <c r="GE464" s="184">
        <v>0</v>
      </c>
      <c r="GF464" s="184">
        <v>0</v>
      </c>
      <c r="GG464" s="184">
        <v>0</v>
      </c>
      <c r="GH464" s="184">
        <v>0</v>
      </c>
      <c r="GI464" s="184"/>
      <c r="GJ464" s="184">
        <f ca="1">SUM(OFFSET(FW464,,1):GI464)</f>
        <v>0</v>
      </c>
      <c r="GK464" s="185"/>
      <c r="GL464" s="184">
        <v>0</v>
      </c>
      <c r="GM464" s="184">
        <v>0</v>
      </c>
      <c r="GN464" s="184">
        <v>0</v>
      </c>
      <c r="GO464" s="184">
        <v>0</v>
      </c>
      <c r="GP464" s="184">
        <v>0</v>
      </c>
      <c r="GQ464" s="184">
        <v>0</v>
      </c>
      <c r="GR464" s="184">
        <v>0</v>
      </c>
      <c r="GS464" s="184">
        <v>0</v>
      </c>
      <c r="GT464" s="184">
        <v>0</v>
      </c>
      <c r="GU464" s="184">
        <v>0</v>
      </c>
      <c r="GV464" s="184">
        <v>0</v>
      </c>
      <c r="GW464" s="184">
        <v>0</v>
      </c>
      <c r="GX464" s="184"/>
      <c r="GY464" s="184">
        <f ca="1">SUM(OFFSET(GL464,,1):GX464)</f>
        <v>0</v>
      </c>
    </row>
    <row r="465" spans="1:207" s="137" customFormat="1" ht="12" hidden="1" customHeight="1">
      <c r="A465" s="172" t="str">
        <f t="shared" ref="A465:A483" ca="1" si="567">IF(SUM(AC465:BG465)=0,"#hiderow","#showrow")</f>
        <v>#hiderow</v>
      </c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61">
        <f t="shared" si="565"/>
        <v>4360</v>
      </c>
      <c r="V465" s="186">
        <v>4360</v>
      </c>
      <c r="W465" s="133"/>
      <c r="Y465" s="133"/>
      <c r="Z465" s="133"/>
      <c r="AA465" s="183">
        <f t="shared" si="566"/>
        <v>4360</v>
      </c>
      <c r="AB465" s="183" t="s">
        <v>513</v>
      </c>
      <c r="AC465" s="184"/>
      <c r="AD465" s="184">
        <v>0</v>
      </c>
      <c r="AE465" s="184">
        <v>0</v>
      </c>
      <c r="AF465" s="184">
        <v>0</v>
      </c>
      <c r="AG465" s="184">
        <v>0</v>
      </c>
      <c r="AH465" s="184">
        <v>0</v>
      </c>
      <c r="AI465" s="184">
        <v>0</v>
      </c>
      <c r="AJ465" s="184">
        <v>0</v>
      </c>
      <c r="AK465" s="184">
        <v>0</v>
      </c>
      <c r="AL465" s="184">
        <v>0</v>
      </c>
      <c r="AM465" s="184">
        <v>0</v>
      </c>
      <c r="AN465" s="184">
        <v>0</v>
      </c>
      <c r="AO465" s="184"/>
      <c r="AP465" s="184">
        <f ca="1">SUM(OFFSET(AC465,,1):AO465)</f>
        <v>0</v>
      </c>
      <c r="AQ465" s="185"/>
      <c r="AR465" s="184">
        <v>0</v>
      </c>
      <c r="AS465" s="184">
        <v>0</v>
      </c>
      <c r="AT465" s="184">
        <v>0</v>
      </c>
      <c r="AU465" s="184">
        <v>0</v>
      </c>
      <c r="AV465" s="184">
        <v>0</v>
      </c>
      <c r="AW465" s="184">
        <v>0</v>
      </c>
      <c r="AX465" s="184">
        <v>0</v>
      </c>
      <c r="AY465" s="184">
        <v>0</v>
      </c>
      <c r="AZ465" s="184">
        <v>0</v>
      </c>
      <c r="BA465" s="184">
        <v>0</v>
      </c>
      <c r="BB465" s="184">
        <v>0</v>
      </c>
      <c r="BC465" s="184">
        <v>0</v>
      </c>
      <c r="BD465" s="184"/>
      <c r="BE465" s="184">
        <f ca="1">SUM(OFFSET(AR465,,1):BD465)</f>
        <v>0</v>
      </c>
      <c r="BF465" s="185"/>
      <c r="BG465" s="184">
        <f t="shared" ca="1" si="564"/>
        <v>0</v>
      </c>
      <c r="BH465" s="184">
        <f t="shared" ca="1" si="564"/>
        <v>0</v>
      </c>
      <c r="BI465" s="184">
        <f t="shared" ca="1" si="564"/>
        <v>0</v>
      </c>
      <c r="BJ465" s="184">
        <f t="shared" ca="1" si="564"/>
        <v>0</v>
      </c>
      <c r="BK465" s="184">
        <f t="shared" ca="1" si="564"/>
        <v>0</v>
      </c>
      <c r="BL465" s="184">
        <f t="shared" ca="1" si="564"/>
        <v>0</v>
      </c>
      <c r="BM465" s="184">
        <f t="shared" ca="1" si="564"/>
        <v>0</v>
      </c>
      <c r="BN465" s="184">
        <f t="shared" ca="1" si="564"/>
        <v>0</v>
      </c>
      <c r="BO465" s="184">
        <f t="shared" ca="1" si="564"/>
        <v>0</v>
      </c>
      <c r="BP465" s="184">
        <f t="shared" ca="1" si="564"/>
        <v>0</v>
      </c>
      <c r="BQ465" s="184">
        <f t="shared" ca="1" si="564"/>
        <v>0</v>
      </c>
      <c r="BR465" s="184">
        <f t="shared" ca="1" si="564"/>
        <v>0</v>
      </c>
      <c r="BS465" s="184"/>
      <c r="BT465" s="184">
        <f ca="1">SUM(OFFSET(BG465,,1):BS465)</f>
        <v>0</v>
      </c>
      <c r="BU465" s="185"/>
      <c r="BV465" s="184">
        <v>0</v>
      </c>
      <c r="BW465" s="184">
        <v>0</v>
      </c>
      <c r="BX465" s="184">
        <v>0</v>
      </c>
      <c r="BY465" s="184">
        <v>0</v>
      </c>
      <c r="BZ465" s="184">
        <v>0</v>
      </c>
      <c r="CA465" s="184">
        <v>0</v>
      </c>
      <c r="CB465" s="184">
        <v>0</v>
      </c>
      <c r="CC465" s="184">
        <v>0</v>
      </c>
      <c r="CD465" s="184">
        <v>0</v>
      </c>
      <c r="CE465" s="184">
        <v>0</v>
      </c>
      <c r="CF465" s="511">
        <v>0</v>
      </c>
      <c r="CG465" s="184">
        <v>0</v>
      </c>
      <c r="CH465" s="184"/>
      <c r="CI465" s="184">
        <f ca="1">SUM(OFFSET(BV465,,1):CH465)</f>
        <v>0</v>
      </c>
      <c r="CJ465" s="185"/>
      <c r="CK465" s="184">
        <v>0</v>
      </c>
      <c r="CL465" s="184">
        <v>0</v>
      </c>
      <c r="CM465" s="184">
        <v>0</v>
      </c>
      <c r="CN465" s="184">
        <v>0</v>
      </c>
      <c r="CO465" s="184">
        <v>0</v>
      </c>
      <c r="CP465" s="184">
        <v>0</v>
      </c>
      <c r="CQ465" s="184">
        <v>0</v>
      </c>
      <c r="CR465" s="184">
        <v>0</v>
      </c>
      <c r="CS465" s="184">
        <v>0</v>
      </c>
      <c r="CT465" s="184">
        <v>0</v>
      </c>
      <c r="CU465" s="184">
        <v>0</v>
      </c>
      <c r="CV465" s="184">
        <v>0</v>
      </c>
      <c r="CW465" s="184"/>
      <c r="CX465" s="184">
        <f ca="1">SUM(OFFSET(CK465,,1):CW465)</f>
        <v>0</v>
      </c>
      <c r="CY465" s="185"/>
      <c r="CZ465" s="184">
        <v>0</v>
      </c>
      <c r="DA465" s="184">
        <v>0</v>
      </c>
      <c r="DB465" s="184">
        <v>0</v>
      </c>
      <c r="DC465" s="184">
        <v>0</v>
      </c>
      <c r="DD465" s="184">
        <v>0</v>
      </c>
      <c r="DE465" s="184">
        <v>0</v>
      </c>
      <c r="DF465" s="184">
        <v>0</v>
      </c>
      <c r="DG465" s="184">
        <v>0</v>
      </c>
      <c r="DH465" s="184">
        <v>0</v>
      </c>
      <c r="DI465" s="184">
        <v>0</v>
      </c>
      <c r="DJ465" s="184">
        <v>0</v>
      </c>
      <c r="DK465" s="184">
        <v>0</v>
      </c>
      <c r="DL465" s="184"/>
      <c r="DM465" s="184">
        <f ca="1">SUM(OFFSET(CZ465,,1):DL465)</f>
        <v>0</v>
      </c>
      <c r="DN465" s="185"/>
      <c r="DO465" s="184">
        <v>0</v>
      </c>
      <c r="DP465" s="184">
        <v>0</v>
      </c>
      <c r="DQ465" s="184">
        <v>0</v>
      </c>
      <c r="DR465" s="184">
        <v>0</v>
      </c>
      <c r="DS465" s="184">
        <v>0</v>
      </c>
      <c r="DT465" s="184">
        <v>0</v>
      </c>
      <c r="DU465" s="184">
        <v>0</v>
      </c>
      <c r="DV465" s="184">
        <v>0</v>
      </c>
      <c r="DW465" s="184">
        <v>0</v>
      </c>
      <c r="DX465" s="184">
        <v>0</v>
      </c>
      <c r="DY465" s="184">
        <v>0</v>
      </c>
      <c r="DZ465" s="184">
        <v>0</v>
      </c>
      <c r="EA465" s="184"/>
      <c r="EB465" s="184">
        <f ca="1">SUM(OFFSET(DO465,,1):EA465)</f>
        <v>0</v>
      </c>
      <c r="EC465" s="185"/>
      <c r="ED465" s="184">
        <v>0</v>
      </c>
      <c r="EE465" s="184">
        <v>0</v>
      </c>
      <c r="EF465" s="184">
        <v>0</v>
      </c>
      <c r="EG465" s="184">
        <v>0</v>
      </c>
      <c r="EH465" s="184">
        <v>0</v>
      </c>
      <c r="EI465" s="184">
        <v>0</v>
      </c>
      <c r="EJ465" s="184">
        <v>0</v>
      </c>
      <c r="EK465" s="184">
        <v>0</v>
      </c>
      <c r="EL465" s="184">
        <v>0</v>
      </c>
      <c r="EM465" s="184">
        <v>0</v>
      </c>
      <c r="EN465" s="184">
        <v>0</v>
      </c>
      <c r="EO465" s="184">
        <v>0</v>
      </c>
      <c r="EP465" s="184"/>
      <c r="EQ465" s="184">
        <f ca="1">SUM(OFFSET(ED465,,1):EP465)</f>
        <v>0</v>
      </c>
      <c r="ER465" s="185"/>
      <c r="ES465" s="184">
        <v>0</v>
      </c>
      <c r="ET465" s="184">
        <v>0</v>
      </c>
      <c r="EU465" s="184">
        <v>0</v>
      </c>
      <c r="EV465" s="184">
        <v>0</v>
      </c>
      <c r="EW465" s="184">
        <v>0</v>
      </c>
      <c r="EX465" s="184">
        <v>0</v>
      </c>
      <c r="EY465" s="184">
        <v>0</v>
      </c>
      <c r="EZ465" s="184">
        <v>0</v>
      </c>
      <c r="FA465" s="184">
        <v>0</v>
      </c>
      <c r="FB465" s="184">
        <v>0</v>
      </c>
      <c r="FC465" s="184">
        <v>0</v>
      </c>
      <c r="FD465" s="184">
        <v>0</v>
      </c>
      <c r="FE465" s="184"/>
      <c r="FF465" s="184">
        <f ca="1">SUM(OFFSET(ES465,,1):FE465)</f>
        <v>0</v>
      </c>
      <c r="FG465" s="185"/>
      <c r="FH465" s="184">
        <v>0</v>
      </c>
      <c r="FI465" s="184">
        <v>0</v>
      </c>
      <c r="FJ465" s="184">
        <v>0</v>
      </c>
      <c r="FK465" s="184">
        <v>0</v>
      </c>
      <c r="FL465" s="184">
        <v>0</v>
      </c>
      <c r="FM465" s="184">
        <v>0</v>
      </c>
      <c r="FN465" s="184">
        <v>0</v>
      </c>
      <c r="FO465" s="184">
        <v>0</v>
      </c>
      <c r="FP465" s="184">
        <v>0</v>
      </c>
      <c r="FQ465" s="184">
        <v>0</v>
      </c>
      <c r="FR465" s="184">
        <v>0</v>
      </c>
      <c r="FS465" s="184">
        <v>0</v>
      </c>
      <c r="FT465" s="184"/>
      <c r="FU465" s="184">
        <f ca="1">SUM(OFFSET(FH465,,1):FT465)</f>
        <v>0</v>
      </c>
      <c r="FV465" s="185"/>
      <c r="FW465" s="184">
        <v>0</v>
      </c>
      <c r="FX465" s="184">
        <v>0</v>
      </c>
      <c r="FY465" s="184">
        <v>0</v>
      </c>
      <c r="FZ465" s="184">
        <v>0</v>
      </c>
      <c r="GA465" s="184">
        <v>0</v>
      </c>
      <c r="GB465" s="184">
        <v>0</v>
      </c>
      <c r="GC465" s="184">
        <v>0</v>
      </c>
      <c r="GD465" s="184">
        <v>0</v>
      </c>
      <c r="GE465" s="184">
        <v>0</v>
      </c>
      <c r="GF465" s="184">
        <v>0</v>
      </c>
      <c r="GG465" s="184">
        <v>0</v>
      </c>
      <c r="GH465" s="184">
        <v>0</v>
      </c>
      <c r="GI465" s="184"/>
      <c r="GJ465" s="184">
        <f ca="1">SUM(OFFSET(FW465,,1):GI465)</f>
        <v>0</v>
      </c>
      <c r="GK465" s="185"/>
      <c r="GL465" s="184">
        <v>0</v>
      </c>
      <c r="GM465" s="184">
        <v>0</v>
      </c>
      <c r="GN465" s="184">
        <v>0</v>
      </c>
      <c r="GO465" s="184">
        <v>0</v>
      </c>
      <c r="GP465" s="184">
        <v>0</v>
      </c>
      <c r="GQ465" s="184">
        <v>0</v>
      </c>
      <c r="GR465" s="184">
        <v>0</v>
      </c>
      <c r="GS465" s="184">
        <v>0</v>
      </c>
      <c r="GT465" s="184">
        <v>0</v>
      </c>
      <c r="GU465" s="184">
        <v>0</v>
      </c>
      <c r="GV465" s="184">
        <v>0</v>
      </c>
      <c r="GW465" s="184">
        <v>0</v>
      </c>
      <c r="GX465" s="184"/>
      <c r="GY465" s="184">
        <f ca="1">SUM(OFFSET(GL465,,1):GX465)</f>
        <v>0</v>
      </c>
    </row>
    <row r="466" spans="1:207" s="137" customFormat="1" ht="12" customHeight="1">
      <c r="A466" s="172" t="str">
        <f t="shared" ca="1" si="567"/>
        <v>#showrow</v>
      </c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61">
        <f t="shared" si="565"/>
        <v>4361</v>
      </c>
      <c r="V466" s="186">
        <v>4361</v>
      </c>
      <c r="W466" s="133"/>
      <c r="Y466" s="133"/>
      <c r="Z466" s="133"/>
      <c r="AA466" s="183">
        <f t="shared" si="566"/>
        <v>4361</v>
      </c>
      <c r="AB466" s="183" t="s">
        <v>514</v>
      </c>
      <c r="AC466" s="184"/>
      <c r="AD466" s="184">
        <v>2649.64</v>
      </c>
      <c r="AE466" s="184">
        <v>1921</v>
      </c>
      <c r="AF466" s="184">
        <v>0</v>
      </c>
      <c r="AG466" s="184">
        <v>0</v>
      </c>
      <c r="AH466" s="184">
        <v>0</v>
      </c>
      <c r="AI466" s="184">
        <v>0</v>
      </c>
      <c r="AJ466" s="184">
        <v>1866</v>
      </c>
      <c r="AK466" s="184">
        <v>0</v>
      </c>
      <c r="AL466" s="184">
        <v>2158</v>
      </c>
      <c r="AM466" s="184">
        <v>175</v>
      </c>
      <c r="AN466" s="184">
        <v>0</v>
      </c>
      <c r="AO466" s="184"/>
      <c r="AP466" s="184">
        <f ca="1">SUM(OFFSET(AC466,,1):AO466)</f>
        <v>8769.64</v>
      </c>
      <c r="AQ466" s="185"/>
      <c r="AR466" s="184">
        <v>0</v>
      </c>
      <c r="AS466" s="184">
        <v>2649.64</v>
      </c>
      <c r="AT466" s="184">
        <v>1921</v>
      </c>
      <c r="AU466" s="184">
        <v>0</v>
      </c>
      <c r="AV466" s="184">
        <v>0</v>
      </c>
      <c r="AW466" s="184">
        <v>0</v>
      </c>
      <c r="AX466" s="184">
        <v>0</v>
      </c>
      <c r="AY466" s="184">
        <v>1866</v>
      </c>
      <c r="AZ466" s="184">
        <v>0</v>
      </c>
      <c r="BA466" s="184">
        <v>2158</v>
      </c>
      <c r="BB466" s="184">
        <v>175</v>
      </c>
      <c r="BC466" s="184">
        <v>0</v>
      </c>
      <c r="BD466" s="184"/>
      <c r="BE466" s="184">
        <f ca="1">SUM(OFFSET(AR466,,1):BD466)</f>
        <v>8769.64</v>
      </c>
      <c r="BF466" s="185"/>
      <c r="BG466" s="184">
        <f t="shared" ca="1" si="564"/>
        <v>0</v>
      </c>
      <c r="BH466" s="184">
        <f t="shared" ca="1" si="564"/>
        <v>0</v>
      </c>
      <c r="BI466" s="184">
        <f t="shared" ca="1" si="564"/>
        <v>0</v>
      </c>
      <c r="BJ466" s="184">
        <f t="shared" ca="1" si="564"/>
        <v>0</v>
      </c>
      <c r="BK466" s="184">
        <f t="shared" ca="1" si="564"/>
        <v>0</v>
      </c>
      <c r="BL466" s="184">
        <f t="shared" ca="1" si="564"/>
        <v>0</v>
      </c>
      <c r="BM466" s="184">
        <f t="shared" ca="1" si="564"/>
        <v>0</v>
      </c>
      <c r="BN466" s="184">
        <f t="shared" ca="1" si="564"/>
        <v>0</v>
      </c>
      <c r="BO466" s="184">
        <f t="shared" ca="1" si="564"/>
        <v>0</v>
      </c>
      <c r="BP466" s="184">
        <f t="shared" ca="1" si="564"/>
        <v>0</v>
      </c>
      <c r="BQ466" s="184">
        <f t="shared" ca="1" si="564"/>
        <v>0</v>
      </c>
      <c r="BR466" s="184">
        <f t="shared" ca="1" si="564"/>
        <v>0</v>
      </c>
      <c r="BS466" s="184"/>
      <c r="BT466" s="184">
        <f ca="1">SUM(OFFSET(BG466,,1):BS466)</f>
        <v>0</v>
      </c>
      <c r="BU466" s="185"/>
      <c r="BV466" s="184">
        <v>0</v>
      </c>
      <c r="BW466" s="184">
        <v>0</v>
      </c>
      <c r="BX466" s="184">
        <v>0</v>
      </c>
      <c r="BY466" s="184">
        <v>0</v>
      </c>
      <c r="BZ466" s="184">
        <v>0</v>
      </c>
      <c r="CA466" s="184">
        <v>0</v>
      </c>
      <c r="CB466" s="184">
        <v>0</v>
      </c>
      <c r="CC466" s="184">
        <v>0</v>
      </c>
      <c r="CD466" s="184">
        <v>0</v>
      </c>
      <c r="CE466" s="184">
        <v>0</v>
      </c>
      <c r="CF466" s="511">
        <v>0</v>
      </c>
      <c r="CG466" s="184">
        <v>0</v>
      </c>
      <c r="CH466" s="184"/>
      <c r="CI466" s="184">
        <f ca="1">SUM(OFFSET(BV466,,1):CH466)</f>
        <v>0</v>
      </c>
      <c r="CJ466" s="185"/>
      <c r="CK466" s="184">
        <v>0</v>
      </c>
      <c r="CL466" s="184">
        <v>0</v>
      </c>
      <c r="CM466" s="184">
        <v>0</v>
      </c>
      <c r="CN466" s="184">
        <v>0</v>
      </c>
      <c r="CO466" s="184">
        <v>0</v>
      </c>
      <c r="CP466" s="184">
        <v>0</v>
      </c>
      <c r="CQ466" s="184">
        <v>0</v>
      </c>
      <c r="CR466" s="184">
        <v>0</v>
      </c>
      <c r="CS466" s="184">
        <v>0</v>
      </c>
      <c r="CT466" s="184">
        <v>0</v>
      </c>
      <c r="CU466" s="184">
        <v>0</v>
      </c>
      <c r="CV466" s="184">
        <v>0</v>
      </c>
      <c r="CW466" s="184"/>
      <c r="CX466" s="184">
        <f ca="1">SUM(OFFSET(CK466,,1):CW466)</f>
        <v>0</v>
      </c>
      <c r="CY466" s="185"/>
      <c r="CZ466" s="184">
        <v>0</v>
      </c>
      <c r="DA466" s="184">
        <v>0</v>
      </c>
      <c r="DB466" s="184">
        <v>0</v>
      </c>
      <c r="DC466" s="184">
        <v>0</v>
      </c>
      <c r="DD466" s="184">
        <v>0</v>
      </c>
      <c r="DE466" s="184">
        <v>0</v>
      </c>
      <c r="DF466" s="184">
        <v>0</v>
      </c>
      <c r="DG466" s="184">
        <v>0</v>
      </c>
      <c r="DH466" s="184">
        <v>0</v>
      </c>
      <c r="DI466" s="184">
        <v>0</v>
      </c>
      <c r="DJ466" s="184">
        <v>0</v>
      </c>
      <c r="DK466" s="184">
        <v>0</v>
      </c>
      <c r="DL466" s="184"/>
      <c r="DM466" s="184">
        <f ca="1">SUM(OFFSET(CZ466,,1):DL466)</f>
        <v>0</v>
      </c>
      <c r="DN466" s="185"/>
      <c r="DO466" s="184">
        <v>0</v>
      </c>
      <c r="DP466" s="184">
        <v>0</v>
      </c>
      <c r="DQ466" s="184">
        <v>0</v>
      </c>
      <c r="DR466" s="184">
        <v>0</v>
      </c>
      <c r="DS466" s="184">
        <v>0</v>
      </c>
      <c r="DT466" s="184">
        <v>0</v>
      </c>
      <c r="DU466" s="184">
        <v>0</v>
      </c>
      <c r="DV466" s="184">
        <v>0</v>
      </c>
      <c r="DW466" s="184">
        <v>0</v>
      </c>
      <c r="DX466" s="184">
        <v>0</v>
      </c>
      <c r="DY466" s="184">
        <v>0</v>
      </c>
      <c r="DZ466" s="184">
        <v>0</v>
      </c>
      <c r="EA466" s="184"/>
      <c r="EB466" s="184">
        <f ca="1">SUM(OFFSET(DO466,,1):EA466)</f>
        <v>0</v>
      </c>
      <c r="EC466" s="185"/>
      <c r="ED466" s="184">
        <v>0</v>
      </c>
      <c r="EE466" s="184">
        <v>0</v>
      </c>
      <c r="EF466" s="184">
        <v>0</v>
      </c>
      <c r="EG466" s="184">
        <v>0</v>
      </c>
      <c r="EH466" s="184">
        <v>0</v>
      </c>
      <c r="EI466" s="184">
        <v>0</v>
      </c>
      <c r="EJ466" s="184">
        <v>0</v>
      </c>
      <c r="EK466" s="184">
        <v>0</v>
      </c>
      <c r="EL466" s="184">
        <v>0</v>
      </c>
      <c r="EM466" s="184">
        <v>0</v>
      </c>
      <c r="EN466" s="184">
        <v>0</v>
      </c>
      <c r="EO466" s="184">
        <v>0</v>
      </c>
      <c r="EP466" s="184"/>
      <c r="EQ466" s="184">
        <f ca="1">SUM(OFFSET(ED466,,1):EP466)</f>
        <v>0</v>
      </c>
      <c r="ER466" s="185"/>
      <c r="ES466" s="184">
        <v>0</v>
      </c>
      <c r="ET466" s="184">
        <v>0</v>
      </c>
      <c r="EU466" s="184">
        <v>0</v>
      </c>
      <c r="EV466" s="184">
        <v>0</v>
      </c>
      <c r="EW466" s="184">
        <v>0</v>
      </c>
      <c r="EX466" s="184">
        <v>0</v>
      </c>
      <c r="EY466" s="184">
        <v>0</v>
      </c>
      <c r="EZ466" s="184">
        <v>0</v>
      </c>
      <c r="FA466" s="184">
        <v>0</v>
      </c>
      <c r="FB466" s="184">
        <v>0</v>
      </c>
      <c r="FC466" s="184">
        <v>0</v>
      </c>
      <c r="FD466" s="184">
        <v>0</v>
      </c>
      <c r="FE466" s="184"/>
      <c r="FF466" s="184">
        <f ca="1">SUM(OFFSET(ES466,,1):FE466)</f>
        <v>0</v>
      </c>
      <c r="FG466" s="185"/>
      <c r="FH466" s="184">
        <v>0</v>
      </c>
      <c r="FI466" s="184">
        <v>0</v>
      </c>
      <c r="FJ466" s="184">
        <v>0</v>
      </c>
      <c r="FK466" s="184">
        <v>0</v>
      </c>
      <c r="FL466" s="184">
        <v>0</v>
      </c>
      <c r="FM466" s="184">
        <v>0</v>
      </c>
      <c r="FN466" s="184">
        <v>0</v>
      </c>
      <c r="FO466" s="184">
        <v>0</v>
      </c>
      <c r="FP466" s="184">
        <v>0</v>
      </c>
      <c r="FQ466" s="184">
        <v>0</v>
      </c>
      <c r="FR466" s="184">
        <v>0</v>
      </c>
      <c r="FS466" s="184">
        <v>0</v>
      </c>
      <c r="FT466" s="184"/>
      <c r="FU466" s="184">
        <f ca="1">SUM(OFFSET(FH466,,1):FT466)</f>
        <v>0</v>
      </c>
      <c r="FV466" s="185"/>
      <c r="FW466" s="184">
        <v>0</v>
      </c>
      <c r="FX466" s="184">
        <v>0</v>
      </c>
      <c r="FY466" s="184">
        <v>0</v>
      </c>
      <c r="FZ466" s="184">
        <v>0</v>
      </c>
      <c r="GA466" s="184">
        <v>0</v>
      </c>
      <c r="GB466" s="184">
        <v>0</v>
      </c>
      <c r="GC466" s="184">
        <v>0</v>
      </c>
      <c r="GD466" s="184">
        <v>0</v>
      </c>
      <c r="GE466" s="184">
        <v>0</v>
      </c>
      <c r="GF466" s="184">
        <v>0</v>
      </c>
      <c r="GG466" s="184">
        <v>0</v>
      </c>
      <c r="GH466" s="184">
        <v>0</v>
      </c>
      <c r="GI466" s="184"/>
      <c r="GJ466" s="184">
        <f ca="1">SUM(OFFSET(FW466,,1):GI466)</f>
        <v>0</v>
      </c>
      <c r="GK466" s="185"/>
      <c r="GL466" s="184">
        <v>0</v>
      </c>
      <c r="GM466" s="184">
        <v>0</v>
      </c>
      <c r="GN466" s="184">
        <v>0</v>
      </c>
      <c r="GO466" s="184">
        <v>0</v>
      </c>
      <c r="GP466" s="184">
        <v>0</v>
      </c>
      <c r="GQ466" s="184">
        <v>0</v>
      </c>
      <c r="GR466" s="184">
        <v>0</v>
      </c>
      <c r="GS466" s="184">
        <v>0</v>
      </c>
      <c r="GT466" s="184">
        <v>0</v>
      </c>
      <c r="GU466" s="184">
        <v>0</v>
      </c>
      <c r="GV466" s="184">
        <v>0</v>
      </c>
      <c r="GW466" s="184">
        <v>0</v>
      </c>
      <c r="GX466" s="184"/>
      <c r="GY466" s="184">
        <f ca="1">SUM(OFFSET(GL466,,1):GX466)</f>
        <v>0</v>
      </c>
    </row>
    <row r="467" spans="1:207" s="137" customFormat="1" ht="12" hidden="1" customHeight="1">
      <c r="A467" s="172" t="str">
        <f t="shared" ca="1" si="567"/>
        <v>#hiderow</v>
      </c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61">
        <f t="shared" si="565"/>
        <v>4362</v>
      </c>
      <c r="V467" s="186">
        <v>4362</v>
      </c>
      <c r="W467" s="133"/>
      <c r="Y467" s="133"/>
      <c r="Z467" s="133"/>
      <c r="AA467" s="183">
        <f t="shared" si="566"/>
        <v>4362</v>
      </c>
      <c r="AB467" s="183" t="s">
        <v>515</v>
      </c>
      <c r="AC467" s="184"/>
      <c r="AD467" s="184">
        <v>0</v>
      </c>
      <c r="AE467" s="184">
        <v>0</v>
      </c>
      <c r="AF467" s="184">
        <v>0</v>
      </c>
      <c r="AG467" s="184">
        <v>0</v>
      </c>
      <c r="AH467" s="184">
        <v>0</v>
      </c>
      <c r="AI467" s="184">
        <v>0</v>
      </c>
      <c r="AJ467" s="184">
        <v>0</v>
      </c>
      <c r="AK467" s="184">
        <v>0</v>
      </c>
      <c r="AL467" s="184">
        <v>0</v>
      </c>
      <c r="AM467" s="184">
        <v>0</v>
      </c>
      <c r="AN467" s="184">
        <v>0</v>
      </c>
      <c r="AO467" s="184"/>
      <c r="AP467" s="184">
        <f ca="1">SUM(OFFSET(AC467,,1):AO467)</f>
        <v>0</v>
      </c>
      <c r="AQ467" s="185"/>
      <c r="AR467" s="184">
        <v>0</v>
      </c>
      <c r="AS467" s="184">
        <v>0</v>
      </c>
      <c r="AT467" s="184">
        <v>0</v>
      </c>
      <c r="AU467" s="184">
        <v>0</v>
      </c>
      <c r="AV467" s="184">
        <v>0</v>
      </c>
      <c r="AW467" s="184">
        <v>0</v>
      </c>
      <c r="AX467" s="184">
        <v>0</v>
      </c>
      <c r="AY467" s="184">
        <v>0</v>
      </c>
      <c r="AZ467" s="184">
        <v>0</v>
      </c>
      <c r="BA467" s="184">
        <v>0</v>
      </c>
      <c r="BB467" s="184">
        <v>0</v>
      </c>
      <c r="BC467" s="184">
        <v>0</v>
      </c>
      <c r="BD467" s="184"/>
      <c r="BE467" s="184">
        <f ca="1">SUM(OFFSET(AR467,,1):BD467)</f>
        <v>0</v>
      </c>
      <c r="BF467" s="185"/>
      <c r="BG467" s="184">
        <f t="shared" ca="1" si="564"/>
        <v>0</v>
      </c>
      <c r="BH467" s="184">
        <f t="shared" ca="1" si="564"/>
        <v>0</v>
      </c>
      <c r="BI467" s="184">
        <f t="shared" ca="1" si="564"/>
        <v>0</v>
      </c>
      <c r="BJ467" s="184">
        <f t="shared" ca="1" si="564"/>
        <v>0</v>
      </c>
      <c r="BK467" s="184">
        <f t="shared" ca="1" si="564"/>
        <v>0</v>
      </c>
      <c r="BL467" s="184">
        <f t="shared" ca="1" si="564"/>
        <v>0</v>
      </c>
      <c r="BM467" s="184">
        <f t="shared" ca="1" si="564"/>
        <v>0</v>
      </c>
      <c r="BN467" s="184">
        <f t="shared" ca="1" si="564"/>
        <v>0</v>
      </c>
      <c r="BO467" s="184">
        <f t="shared" ca="1" si="564"/>
        <v>0</v>
      </c>
      <c r="BP467" s="184">
        <f t="shared" ca="1" si="564"/>
        <v>0</v>
      </c>
      <c r="BQ467" s="184">
        <f t="shared" ca="1" si="564"/>
        <v>0</v>
      </c>
      <c r="BR467" s="184">
        <f t="shared" ca="1" si="564"/>
        <v>0</v>
      </c>
      <c r="BS467" s="184"/>
      <c r="BT467" s="184">
        <f ca="1">SUM(OFFSET(BG467,,1):BS467)</f>
        <v>0</v>
      </c>
      <c r="BU467" s="185"/>
      <c r="BV467" s="184">
        <v>0</v>
      </c>
      <c r="BW467" s="184">
        <v>0</v>
      </c>
      <c r="BX467" s="184">
        <v>0</v>
      </c>
      <c r="BY467" s="184">
        <v>0</v>
      </c>
      <c r="BZ467" s="184">
        <v>0</v>
      </c>
      <c r="CA467" s="184">
        <v>0</v>
      </c>
      <c r="CB467" s="184">
        <v>0</v>
      </c>
      <c r="CC467" s="184">
        <v>0</v>
      </c>
      <c r="CD467" s="184">
        <v>0</v>
      </c>
      <c r="CE467" s="184">
        <v>0</v>
      </c>
      <c r="CF467" s="511">
        <v>0</v>
      </c>
      <c r="CG467" s="184">
        <v>0</v>
      </c>
      <c r="CH467" s="184"/>
      <c r="CI467" s="184">
        <f ca="1">SUM(OFFSET(BV467,,1):CH467)</f>
        <v>0</v>
      </c>
      <c r="CJ467" s="185"/>
      <c r="CK467" s="184">
        <v>0</v>
      </c>
      <c r="CL467" s="184">
        <v>0</v>
      </c>
      <c r="CM467" s="184">
        <v>0</v>
      </c>
      <c r="CN467" s="184">
        <v>0</v>
      </c>
      <c r="CO467" s="184">
        <v>0</v>
      </c>
      <c r="CP467" s="184">
        <v>0</v>
      </c>
      <c r="CQ467" s="184">
        <v>0</v>
      </c>
      <c r="CR467" s="184">
        <v>0</v>
      </c>
      <c r="CS467" s="184">
        <v>0</v>
      </c>
      <c r="CT467" s="184">
        <v>0</v>
      </c>
      <c r="CU467" s="184">
        <v>0</v>
      </c>
      <c r="CV467" s="184">
        <v>0</v>
      </c>
      <c r="CW467" s="184"/>
      <c r="CX467" s="184">
        <f ca="1">SUM(OFFSET(CK467,,1):CW467)</f>
        <v>0</v>
      </c>
      <c r="CY467" s="185"/>
      <c r="CZ467" s="184">
        <v>0</v>
      </c>
      <c r="DA467" s="184">
        <v>0</v>
      </c>
      <c r="DB467" s="184">
        <v>0</v>
      </c>
      <c r="DC467" s="184">
        <v>0</v>
      </c>
      <c r="DD467" s="184">
        <v>0</v>
      </c>
      <c r="DE467" s="184">
        <v>0</v>
      </c>
      <c r="DF467" s="184">
        <v>0</v>
      </c>
      <c r="DG467" s="184">
        <v>0</v>
      </c>
      <c r="DH467" s="184">
        <v>0</v>
      </c>
      <c r="DI467" s="184">
        <v>0</v>
      </c>
      <c r="DJ467" s="184">
        <v>0</v>
      </c>
      <c r="DK467" s="184">
        <v>0</v>
      </c>
      <c r="DL467" s="184"/>
      <c r="DM467" s="184">
        <f ca="1">SUM(OFFSET(CZ467,,1):DL467)</f>
        <v>0</v>
      </c>
      <c r="DN467" s="185"/>
      <c r="DO467" s="184">
        <v>0</v>
      </c>
      <c r="DP467" s="184">
        <v>0</v>
      </c>
      <c r="DQ467" s="184">
        <v>0</v>
      </c>
      <c r="DR467" s="184">
        <v>0</v>
      </c>
      <c r="DS467" s="184">
        <v>0</v>
      </c>
      <c r="DT467" s="184">
        <v>0</v>
      </c>
      <c r="DU467" s="184">
        <v>0</v>
      </c>
      <c r="DV467" s="184">
        <v>0</v>
      </c>
      <c r="DW467" s="184">
        <v>0</v>
      </c>
      <c r="DX467" s="184">
        <v>0</v>
      </c>
      <c r="DY467" s="184">
        <v>0</v>
      </c>
      <c r="DZ467" s="184">
        <v>0</v>
      </c>
      <c r="EA467" s="184"/>
      <c r="EB467" s="184">
        <f ca="1">SUM(OFFSET(DO467,,1):EA467)</f>
        <v>0</v>
      </c>
      <c r="EC467" s="185"/>
      <c r="ED467" s="184">
        <v>0</v>
      </c>
      <c r="EE467" s="184">
        <v>0</v>
      </c>
      <c r="EF467" s="184">
        <v>0</v>
      </c>
      <c r="EG467" s="184">
        <v>0</v>
      </c>
      <c r="EH467" s="184">
        <v>0</v>
      </c>
      <c r="EI467" s="184">
        <v>0</v>
      </c>
      <c r="EJ467" s="184">
        <v>0</v>
      </c>
      <c r="EK467" s="184">
        <v>0</v>
      </c>
      <c r="EL467" s="184">
        <v>0</v>
      </c>
      <c r="EM467" s="184">
        <v>0</v>
      </c>
      <c r="EN467" s="184">
        <v>0</v>
      </c>
      <c r="EO467" s="184">
        <v>0</v>
      </c>
      <c r="EP467" s="184"/>
      <c r="EQ467" s="184">
        <f ca="1">SUM(OFFSET(ED467,,1):EP467)</f>
        <v>0</v>
      </c>
      <c r="ER467" s="185"/>
      <c r="ES467" s="184">
        <v>0</v>
      </c>
      <c r="ET467" s="184">
        <v>0</v>
      </c>
      <c r="EU467" s="184">
        <v>0</v>
      </c>
      <c r="EV467" s="184">
        <v>0</v>
      </c>
      <c r="EW467" s="184">
        <v>0</v>
      </c>
      <c r="EX467" s="184">
        <v>0</v>
      </c>
      <c r="EY467" s="184">
        <v>0</v>
      </c>
      <c r="EZ467" s="184">
        <v>0</v>
      </c>
      <c r="FA467" s="184">
        <v>0</v>
      </c>
      <c r="FB467" s="184">
        <v>0</v>
      </c>
      <c r="FC467" s="184">
        <v>0</v>
      </c>
      <c r="FD467" s="184">
        <v>0</v>
      </c>
      <c r="FE467" s="184"/>
      <c r="FF467" s="184">
        <f ca="1">SUM(OFFSET(ES467,,1):FE467)</f>
        <v>0</v>
      </c>
      <c r="FG467" s="185"/>
      <c r="FH467" s="184">
        <v>0</v>
      </c>
      <c r="FI467" s="184">
        <v>0</v>
      </c>
      <c r="FJ467" s="184">
        <v>0</v>
      </c>
      <c r="FK467" s="184">
        <v>0</v>
      </c>
      <c r="FL467" s="184">
        <v>0</v>
      </c>
      <c r="FM467" s="184">
        <v>0</v>
      </c>
      <c r="FN467" s="184">
        <v>0</v>
      </c>
      <c r="FO467" s="184">
        <v>0</v>
      </c>
      <c r="FP467" s="184">
        <v>0</v>
      </c>
      <c r="FQ467" s="184">
        <v>0</v>
      </c>
      <c r="FR467" s="184">
        <v>0</v>
      </c>
      <c r="FS467" s="184">
        <v>0</v>
      </c>
      <c r="FT467" s="184"/>
      <c r="FU467" s="184">
        <f ca="1">SUM(OFFSET(FH467,,1):FT467)</f>
        <v>0</v>
      </c>
      <c r="FV467" s="185"/>
      <c r="FW467" s="184">
        <v>0</v>
      </c>
      <c r="FX467" s="184">
        <v>0</v>
      </c>
      <c r="FY467" s="184">
        <v>0</v>
      </c>
      <c r="FZ467" s="184">
        <v>0</v>
      </c>
      <c r="GA467" s="184">
        <v>0</v>
      </c>
      <c r="GB467" s="184">
        <v>0</v>
      </c>
      <c r="GC467" s="184">
        <v>0</v>
      </c>
      <c r="GD467" s="184">
        <v>0</v>
      </c>
      <c r="GE467" s="184">
        <v>0</v>
      </c>
      <c r="GF467" s="184">
        <v>0</v>
      </c>
      <c r="GG467" s="184">
        <v>0</v>
      </c>
      <c r="GH467" s="184">
        <v>0</v>
      </c>
      <c r="GI467" s="184"/>
      <c r="GJ467" s="184">
        <f ca="1">SUM(OFFSET(FW467,,1):GI467)</f>
        <v>0</v>
      </c>
      <c r="GK467" s="185"/>
      <c r="GL467" s="184">
        <v>0</v>
      </c>
      <c r="GM467" s="184">
        <v>0</v>
      </c>
      <c r="GN467" s="184">
        <v>0</v>
      </c>
      <c r="GO467" s="184">
        <v>0</v>
      </c>
      <c r="GP467" s="184">
        <v>0</v>
      </c>
      <c r="GQ467" s="184">
        <v>0</v>
      </c>
      <c r="GR467" s="184">
        <v>0</v>
      </c>
      <c r="GS467" s="184">
        <v>0</v>
      </c>
      <c r="GT467" s="184">
        <v>0</v>
      </c>
      <c r="GU467" s="184">
        <v>0</v>
      </c>
      <c r="GV467" s="184">
        <v>0</v>
      </c>
      <c r="GW467" s="184">
        <v>0</v>
      </c>
      <c r="GX467" s="184"/>
      <c r="GY467" s="184">
        <f ca="1">SUM(OFFSET(GL467,,1):GX467)</f>
        <v>0</v>
      </c>
    </row>
    <row r="468" spans="1:207" s="137" customFormat="1" ht="12" hidden="1" customHeight="1">
      <c r="A468" s="172" t="str">
        <f t="shared" ca="1" si="567"/>
        <v>#hiderow</v>
      </c>
      <c r="B468" s="168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61">
        <f t="shared" si="565"/>
        <v>4363</v>
      </c>
      <c r="V468" s="186">
        <v>4363</v>
      </c>
      <c r="W468" s="133"/>
      <c r="Y468" s="133"/>
      <c r="Z468" s="133"/>
      <c r="AA468" s="183">
        <f t="shared" si="566"/>
        <v>4363</v>
      </c>
      <c r="AB468" s="183" t="s">
        <v>516</v>
      </c>
      <c r="AC468" s="184"/>
      <c r="AD468" s="184">
        <v>0</v>
      </c>
      <c r="AE468" s="184">
        <v>0</v>
      </c>
      <c r="AF468" s="184">
        <v>0</v>
      </c>
      <c r="AG468" s="184">
        <v>0</v>
      </c>
      <c r="AH468" s="184">
        <v>0</v>
      </c>
      <c r="AI468" s="184">
        <v>0</v>
      </c>
      <c r="AJ468" s="184">
        <v>0</v>
      </c>
      <c r="AK468" s="184">
        <v>0</v>
      </c>
      <c r="AL468" s="184">
        <v>0</v>
      </c>
      <c r="AM468" s="184">
        <v>0</v>
      </c>
      <c r="AN468" s="184">
        <v>0</v>
      </c>
      <c r="AO468" s="184"/>
      <c r="AP468" s="184">
        <f ca="1">SUM(OFFSET(AC468,,1):AO468)</f>
        <v>0</v>
      </c>
      <c r="AQ468" s="185"/>
      <c r="AR468" s="184">
        <v>0</v>
      </c>
      <c r="AS468" s="184">
        <v>0</v>
      </c>
      <c r="AT468" s="184">
        <v>0</v>
      </c>
      <c r="AU468" s="184">
        <v>0</v>
      </c>
      <c r="AV468" s="184">
        <v>0</v>
      </c>
      <c r="AW468" s="184">
        <v>0</v>
      </c>
      <c r="AX468" s="184">
        <v>0</v>
      </c>
      <c r="AY468" s="184">
        <v>0</v>
      </c>
      <c r="AZ468" s="184">
        <v>0</v>
      </c>
      <c r="BA468" s="184">
        <v>0</v>
      </c>
      <c r="BB468" s="184">
        <v>0</v>
      </c>
      <c r="BC468" s="184">
        <v>0</v>
      </c>
      <c r="BD468" s="184"/>
      <c r="BE468" s="184">
        <f ca="1">SUM(OFFSET(AR468,,1):BD468)</f>
        <v>0</v>
      </c>
      <c r="BF468" s="185"/>
      <c r="BG468" s="184">
        <f t="shared" ca="1" si="564"/>
        <v>0</v>
      </c>
      <c r="BH468" s="184">
        <f t="shared" ca="1" si="564"/>
        <v>0</v>
      </c>
      <c r="BI468" s="184">
        <f t="shared" ca="1" si="564"/>
        <v>0</v>
      </c>
      <c r="BJ468" s="184">
        <f t="shared" ca="1" si="564"/>
        <v>0</v>
      </c>
      <c r="BK468" s="184">
        <f t="shared" ca="1" si="564"/>
        <v>0</v>
      </c>
      <c r="BL468" s="184">
        <f t="shared" ca="1" si="564"/>
        <v>0</v>
      </c>
      <c r="BM468" s="184">
        <f t="shared" ca="1" si="564"/>
        <v>0</v>
      </c>
      <c r="BN468" s="184">
        <f t="shared" ca="1" si="564"/>
        <v>0</v>
      </c>
      <c r="BO468" s="184">
        <f t="shared" ca="1" si="564"/>
        <v>0</v>
      </c>
      <c r="BP468" s="184">
        <f t="shared" ca="1" si="564"/>
        <v>0</v>
      </c>
      <c r="BQ468" s="184">
        <f t="shared" ca="1" si="564"/>
        <v>0</v>
      </c>
      <c r="BR468" s="184">
        <f t="shared" ca="1" si="564"/>
        <v>0</v>
      </c>
      <c r="BS468" s="184"/>
      <c r="BT468" s="184">
        <f ca="1">SUM(OFFSET(BG468,,1):BS468)</f>
        <v>0</v>
      </c>
      <c r="BU468" s="185"/>
      <c r="BV468" s="184">
        <v>0</v>
      </c>
      <c r="BW468" s="184">
        <v>0</v>
      </c>
      <c r="BX468" s="184">
        <v>0</v>
      </c>
      <c r="BY468" s="184">
        <v>0</v>
      </c>
      <c r="BZ468" s="184">
        <v>0</v>
      </c>
      <c r="CA468" s="184">
        <v>0</v>
      </c>
      <c r="CB468" s="184">
        <v>0</v>
      </c>
      <c r="CC468" s="184">
        <v>0</v>
      </c>
      <c r="CD468" s="184">
        <v>0</v>
      </c>
      <c r="CE468" s="184">
        <v>0</v>
      </c>
      <c r="CF468" s="511">
        <v>0</v>
      </c>
      <c r="CG468" s="184">
        <v>0</v>
      </c>
      <c r="CH468" s="184"/>
      <c r="CI468" s="184">
        <f ca="1">SUM(OFFSET(BV468,,1):CH468)</f>
        <v>0</v>
      </c>
      <c r="CJ468" s="185"/>
      <c r="CK468" s="184">
        <v>0</v>
      </c>
      <c r="CL468" s="184">
        <v>0</v>
      </c>
      <c r="CM468" s="184">
        <v>0</v>
      </c>
      <c r="CN468" s="184">
        <v>0</v>
      </c>
      <c r="CO468" s="184">
        <v>0</v>
      </c>
      <c r="CP468" s="184">
        <v>0</v>
      </c>
      <c r="CQ468" s="184">
        <v>0</v>
      </c>
      <c r="CR468" s="184">
        <v>0</v>
      </c>
      <c r="CS468" s="184">
        <v>0</v>
      </c>
      <c r="CT468" s="184">
        <v>0</v>
      </c>
      <c r="CU468" s="184">
        <v>0</v>
      </c>
      <c r="CV468" s="184">
        <v>0</v>
      </c>
      <c r="CW468" s="184"/>
      <c r="CX468" s="184">
        <f ca="1">SUM(OFFSET(CK468,,1):CW468)</f>
        <v>0</v>
      </c>
      <c r="CY468" s="185"/>
      <c r="CZ468" s="184">
        <v>0</v>
      </c>
      <c r="DA468" s="184">
        <v>0</v>
      </c>
      <c r="DB468" s="184">
        <v>0</v>
      </c>
      <c r="DC468" s="184">
        <v>0</v>
      </c>
      <c r="DD468" s="184">
        <v>0</v>
      </c>
      <c r="DE468" s="184">
        <v>0</v>
      </c>
      <c r="DF468" s="184">
        <v>0</v>
      </c>
      <c r="DG468" s="184">
        <v>0</v>
      </c>
      <c r="DH468" s="184">
        <v>0</v>
      </c>
      <c r="DI468" s="184">
        <v>0</v>
      </c>
      <c r="DJ468" s="184">
        <v>0</v>
      </c>
      <c r="DK468" s="184">
        <v>0</v>
      </c>
      <c r="DL468" s="184"/>
      <c r="DM468" s="184">
        <f ca="1">SUM(OFFSET(CZ468,,1):DL468)</f>
        <v>0</v>
      </c>
      <c r="DN468" s="185"/>
      <c r="DO468" s="184">
        <v>0</v>
      </c>
      <c r="DP468" s="184">
        <v>0</v>
      </c>
      <c r="DQ468" s="184">
        <v>0</v>
      </c>
      <c r="DR468" s="184">
        <v>0</v>
      </c>
      <c r="DS468" s="184">
        <v>0</v>
      </c>
      <c r="DT468" s="184">
        <v>0</v>
      </c>
      <c r="DU468" s="184">
        <v>0</v>
      </c>
      <c r="DV468" s="184">
        <v>0</v>
      </c>
      <c r="DW468" s="184">
        <v>0</v>
      </c>
      <c r="DX468" s="184">
        <v>0</v>
      </c>
      <c r="DY468" s="184">
        <v>0</v>
      </c>
      <c r="DZ468" s="184">
        <v>0</v>
      </c>
      <c r="EA468" s="184"/>
      <c r="EB468" s="184">
        <f ca="1">SUM(OFFSET(DO468,,1):EA468)</f>
        <v>0</v>
      </c>
      <c r="EC468" s="185"/>
      <c r="ED468" s="184">
        <v>0</v>
      </c>
      <c r="EE468" s="184">
        <v>0</v>
      </c>
      <c r="EF468" s="184">
        <v>0</v>
      </c>
      <c r="EG468" s="184">
        <v>0</v>
      </c>
      <c r="EH468" s="184">
        <v>0</v>
      </c>
      <c r="EI468" s="184">
        <v>0</v>
      </c>
      <c r="EJ468" s="184">
        <v>0</v>
      </c>
      <c r="EK468" s="184">
        <v>0</v>
      </c>
      <c r="EL468" s="184">
        <v>0</v>
      </c>
      <c r="EM468" s="184">
        <v>0</v>
      </c>
      <c r="EN468" s="184">
        <v>0</v>
      </c>
      <c r="EO468" s="184">
        <v>0</v>
      </c>
      <c r="EP468" s="184"/>
      <c r="EQ468" s="184">
        <f ca="1">SUM(OFFSET(ED468,,1):EP468)</f>
        <v>0</v>
      </c>
      <c r="ER468" s="185"/>
      <c r="ES468" s="184">
        <v>0</v>
      </c>
      <c r="ET468" s="184">
        <v>0</v>
      </c>
      <c r="EU468" s="184">
        <v>0</v>
      </c>
      <c r="EV468" s="184">
        <v>0</v>
      </c>
      <c r="EW468" s="184">
        <v>0</v>
      </c>
      <c r="EX468" s="184">
        <v>0</v>
      </c>
      <c r="EY468" s="184">
        <v>0</v>
      </c>
      <c r="EZ468" s="184">
        <v>0</v>
      </c>
      <c r="FA468" s="184">
        <v>0</v>
      </c>
      <c r="FB468" s="184">
        <v>0</v>
      </c>
      <c r="FC468" s="184">
        <v>0</v>
      </c>
      <c r="FD468" s="184">
        <v>0</v>
      </c>
      <c r="FE468" s="184"/>
      <c r="FF468" s="184">
        <f ca="1">SUM(OFFSET(ES468,,1):FE468)</f>
        <v>0</v>
      </c>
      <c r="FG468" s="185"/>
      <c r="FH468" s="184">
        <v>0</v>
      </c>
      <c r="FI468" s="184">
        <v>0</v>
      </c>
      <c r="FJ468" s="184">
        <v>0</v>
      </c>
      <c r="FK468" s="184">
        <v>0</v>
      </c>
      <c r="FL468" s="184">
        <v>0</v>
      </c>
      <c r="FM468" s="184">
        <v>0</v>
      </c>
      <c r="FN468" s="184">
        <v>0</v>
      </c>
      <c r="FO468" s="184">
        <v>0</v>
      </c>
      <c r="FP468" s="184">
        <v>0</v>
      </c>
      <c r="FQ468" s="184">
        <v>0</v>
      </c>
      <c r="FR468" s="184">
        <v>0</v>
      </c>
      <c r="FS468" s="184">
        <v>0</v>
      </c>
      <c r="FT468" s="184"/>
      <c r="FU468" s="184">
        <f ca="1">SUM(OFFSET(FH468,,1):FT468)</f>
        <v>0</v>
      </c>
      <c r="FV468" s="185"/>
      <c r="FW468" s="184">
        <v>0</v>
      </c>
      <c r="FX468" s="184">
        <v>0</v>
      </c>
      <c r="FY468" s="184">
        <v>0</v>
      </c>
      <c r="FZ468" s="184">
        <v>0</v>
      </c>
      <c r="GA468" s="184">
        <v>0</v>
      </c>
      <c r="GB468" s="184">
        <v>0</v>
      </c>
      <c r="GC468" s="184">
        <v>0</v>
      </c>
      <c r="GD468" s="184">
        <v>0</v>
      </c>
      <c r="GE468" s="184">
        <v>0</v>
      </c>
      <c r="GF468" s="184">
        <v>0</v>
      </c>
      <c r="GG468" s="184">
        <v>0</v>
      </c>
      <c r="GH468" s="184">
        <v>0</v>
      </c>
      <c r="GI468" s="184"/>
      <c r="GJ468" s="184">
        <f ca="1">SUM(OFFSET(FW468,,1):GI468)</f>
        <v>0</v>
      </c>
      <c r="GK468" s="185"/>
      <c r="GL468" s="184">
        <v>0</v>
      </c>
      <c r="GM468" s="184">
        <v>0</v>
      </c>
      <c r="GN468" s="184">
        <v>0</v>
      </c>
      <c r="GO468" s="184">
        <v>0</v>
      </c>
      <c r="GP468" s="184">
        <v>0</v>
      </c>
      <c r="GQ468" s="184">
        <v>0</v>
      </c>
      <c r="GR468" s="184">
        <v>0</v>
      </c>
      <c r="GS468" s="184">
        <v>0</v>
      </c>
      <c r="GT468" s="184">
        <v>0</v>
      </c>
      <c r="GU468" s="184">
        <v>0</v>
      </c>
      <c r="GV468" s="184">
        <v>0</v>
      </c>
      <c r="GW468" s="184">
        <v>0</v>
      </c>
      <c r="GX468" s="184"/>
      <c r="GY468" s="184">
        <f ca="1">SUM(OFFSET(GL468,,1):GX468)</f>
        <v>0</v>
      </c>
    </row>
    <row r="469" spans="1:207" s="137" customFormat="1" ht="12" hidden="1" customHeight="1">
      <c r="A469" s="172" t="str">
        <f t="shared" ca="1" si="567"/>
        <v>#hiderow</v>
      </c>
      <c r="B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61">
        <f t="shared" si="565"/>
        <v>4364</v>
      </c>
      <c r="V469" s="186">
        <v>4364</v>
      </c>
      <c r="W469" s="133"/>
      <c r="Y469" s="133"/>
      <c r="Z469" s="133"/>
      <c r="AA469" s="183">
        <f t="shared" si="566"/>
        <v>4364</v>
      </c>
      <c r="AB469" s="183" t="s">
        <v>517</v>
      </c>
      <c r="AC469" s="184"/>
      <c r="AD469" s="184">
        <v>0</v>
      </c>
      <c r="AE469" s="184">
        <v>0</v>
      </c>
      <c r="AF469" s="184">
        <v>0</v>
      </c>
      <c r="AG469" s="184">
        <v>0</v>
      </c>
      <c r="AH469" s="184">
        <v>0</v>
      </c>
      <c r="AI469" s="184">
        <v>0</v>
      </c>
      <c r="AJ469" s="184">
        <v>0</v>
      </c>
      <c r="AK469" s="184">
        <v>0</v>
      </c>
      <c r="AL469" s="184">
        <v>0</v>
      </c>
      <c r="AM469" s="184">
        <v>0</v>
      </c>
      <c r="AN469" s="184">
        <v>0</v>
      </c>
      <c r="AO469" s="184"/>
      <c r="AP469" s="184">
        <f ca="1">SUM(OFFSET(AC469,,1):AO469)</f>
        <v>0</v>
      </c>
      <c r="AQ469" s="185"/>
      <c r="AR469" s="184">
        <v>0</v>
      </c>
      <c r="AS469" s="184">
        <v>0</v>
      </c>
      <c r="AT469" s="184">
        <v>0</v>
      </c>
      <c r="AU469" s="184">
        <v>0</v>
      </c>
      <c r="AV469" s="184">
        <v>0</v>
      </c>
      <c r="AW469" s="184">
        <v>0</v>
      </c>
      <c r="AX469" s="184">
        <v>0</v>
      </c>
      <c r="AY469" s="184">
        <v>0</v>
      </c>
      <c r="AZ469" s="184">
        <v>0</v>
      </c>
      <c r="BA469" s="184">
        <v>0</v>
      </c>
      <c r="BB469" s="184">
        <v>0</v>
      </c>
      <c r="BC469" s="184">
        <v>0</v>
      </c>
      <c r="BD469" s="184"/>
      <c r="BE469" s="184">
        <f ca="1">SUM(OFFSET(AR469,,1):BD469)</f>
        <v>0</v>
      </c>
      <c r="BF469" s="185"/>
      <c r="BG469" s="184">
        <f t="shared" ca="1" si="564"/>
        <v>0</v>
      </c>
      <c r="BH469" s="184">
        <f t="shared" ca="1" si="564"/>
        <v>0</v>
      </c>
      <c r="BI469" s="184">
        <f t="shared" ca="1" si="564"/>
        <v>0</v>
      </c>
      <c r="BJ469" s="184">
        <f t="shared" ca="1" si="564"/>
        <v>0</v>
      </c>
      <c r="BK469" s="184">
        <f t="shared" ca="1" si="564"/>
        <v>0</v>
      </c>
      <c r="BL469" s="184">
        <f t="shared" ca="1" si="564"/>
        <v>0</v>
      </c>
      <c r="BM469" s="184">
        <f t="shared" ca="1" si="564"/>
        <v>0</v>
      </c>
      <c r="BN469" s="184">
        <f t="shared" ca="1" si="564"/>
        <v>0</v>
      </c>
      <c r="BO469" s="184">
        <f t="shared" ca="1" si="564"/>
        <v>0</v>
      </c>
      <c r="BP469" s="184">
        <f t="shared" ca="1" si="564"/>
        <v>0</v>
      </c>
      <c r="BQ469" s="184">
        <f t="shared" ca="1" si="564"/>
        <v>0</v>
      </c>
      <c r="BR469" s="184">
        <f t="shared" ca="1" si="564"/>
        <v>0</v>
      </c>
      <c r="BS469" s="184"/>
      <c r="BT469" s="184">
        <f ca="1">SUM(OFFSET(BG469,,1):BS469)</f>
        <v>0</v>
      </c>
      <c r="BU469" s="185"/>
      <c r="BV469" s="184">
        <v>0</v>
      </c>
      <c r="BW469" s="184">
        <v>0</v>
      </c>
      <c r="BX469" s="184">
        <v>0</v>
      </c>
      <c r="BY469" s="184">
        <v>0</v>
      </c>
      <c r="BZ469" s="184">
        <v>0</v>
      </c>
      <c r="CA469" s="184">
        <v>0</v>
      </c>
      <c r="CB469" s="184">
        <v>0</v>
      </c>
      <c r="CC469" s="184">
        <v>0</v>
      </c>
      <c r="CD469" s="184">
        <v>0</v>
      </c>
      <c r="CE469" s="184">
        <v>0</v>
      </c>
      <c r="CF469" s="511">
        <v>0</v>
      </c>
      <c r="CG469" s="184">
        <v>0</v>
      </c>
      <c r="CH469" s="184"/>
      <c r="CI469" s="184">
        <f ca="1">SUM(OFFSET(BV469,,1):CH469)</f>
        <v>0</v>
      </c>
      <c r="CJ469" s="185"/>
      <c r="CK469" s="184">
        <v>0</v>
      </c>
      <c r="CL469" s="184">
        <v>0</v>
      </c>
      <c r="CM469" s="184">
        <v>0</v>
      </c>
      <c r="CN469" s="184">
        <v>0</v>
      </c>
      <c r="CO469" s="184">
        <v>0</v>
      </c>
      <c r="CP469" s="184">
        <v>0</v>
      </c>
      <c r="CQ469" s="184">
        <v>0</v>
      </c>
      <c r="CR469" s="184">
        <v>0</v>
      </c>
      <c r="CS469" s="184">
        <v>0</v>
      </c>
      <c r="CT469" s="184">
        <v>0</v>
      </c>
      <c r="CU469" s="184">
        <v>0</v>
      </c>
      <c r="CV469" s="184">
        <v>0</v>
      </c>
      <c r="CW469" s="184"/>
      <c r="CX469" s="184">
        <f ca="1">SUM(OFFSET(CK469,,1):CW469)</f>
        <v>0</v>
      </c>
      <c r="CY469" s="185"/>
      <c r="CZ469" s="184">
        <v>0</v>
      </c>
      <c r="DA469" s="184">
        <v>0</v>
      </c>
      <c r="DB469" s="184">
        <v>0</v>
      </c>
      <c r="DC469" s="184">
        <v>0</v>
      </c>
      <c r="DD469" s="184">
        <v>0</v>
      </c>
      <c r="DE469" s="184">
        <v>0</v>
      </c>
      <c r="DF469" s="184">
        <v>0</v>
      </c>
      <c r="DG469" s="184">
        <v>0</v>
      </c>
      <c r="DH469" s="184">
        <v>0</v>
      </c>
      <c r="DI469" s="184">
        <v>0</v>
      </c>
      <c r="DJ469" s="184">
        <v>0</v>
      </c>
      <c r="DK469" s="184">
        <v>0</v>
      </c>
      <c r="DL469" s="184"/>
      <c r="DM469" s="184">
        <f ca="1">SUM(OFFSET(CZ469,,1):DL469)</f>
        <v>0</v>
      </c>
      <c r="DN469" s="185"/>
      <c r="DO469" s="184">
        <v>0</v>
      </c>
      <c r="DP469" s="184">
        <v>0</v>
      </c>
      <c r="DQ469" s="184">
        <v>0</v>
      </c>
      <c r="DR469" s="184">
        <v>0</v>
      </c>
      <c r="DS469" s="184">
        <v>0</v>
      </c>
      <c r="DT469" s="184">
        <v>0</v>
      </c>
      <c r="DU469" s="184">
        <v>0</v>
      </c>
      <c r="DV469" s="184">
        <v>0</v>
      </c>
      <c r="DW469" s="184">
        <v>0</v>
      </c>
      <c r="DX469" s="184">
        <v>0</v>
      </c>
      <c r="DY469" s="184">
        <v>0</v>
      </c>
      <c r="DZ469" s="184">
        <v>0</v>
      </c>
      <c r="EA469" s="184"/>
      <c r="EB469" s="184">
        <f ca="1">SUM(OFFSET(DO469,,1):EA469)</f>
        <v>0</v>
      </c>
      <c r="EC469" s="185"/>
      <c r="ED469" s="184">
        <v>0</v>
      </c>
      <c r="EE469" s="184">
        <v>0</v>
      </c>
      <c r="EF469" s="184">
        <v>0</v>
      </c>
      <c r="EG469" s="184">
        <v>0</v>
      </c>
      <c r="EH469" s="184">
        <v>0</v>
      </c>
      <c r="EI469" s="184">
        <v>0</v>
      </c>
      <c r="EJ469" s="184">
        <v>0</v>
      </c>
      <c r="EK469" s="184">
        <v>0</v>
      </c>
      <c r="EL469" s="184">
        <v>0</v>
      </c>
      <c r="EM469" s="184">
        <v>0</v>
      </c>
      <c r="EN469" s="184">
        <v>0</v>
      </c>
      <c r="EO469" s="184">
        <v>0</v>
      </c>
      <c r="EP469" s="184"/>
      <c r="EQ469" s="184">
        <f ca="1">SUM(OFFSET(ED469,,1):EP469)</f>
        <v>0</v>
      </c>
      <c r="ER469" s="185"/>
      <c r="ES469" s="184">
        <v>0</v>
      </c>
      <c r="ET469" s="184">
        <v>0</v>
      </c>
      <c r="EU469" s="184">
        <v>0</v>
      </c>
      <c r="EV469" s="184">
        <v>0</v>
      </c>
      <c r="EW469" s="184">
        <v>0</v>
      </c>
      <c r="EX469" s="184">
        <v>0</v>
      </c>
      <c r="EY469" s="184">
        <v>0</v>
      </c>
      <c r="EZ469" s="184">
        <v>0</v>
      </c>
      <c r="FA469" s="184">
        <v>0</v>
      </c>
      <c r="FB469" s="184">
        <v>0</v>
      </c>
      <c r="FC469" s="184">
        <v>0</v>
      </c>
      <c r="FD469" s="184">
        <v>0</v>
      </c>
      <c r="FE469" s="184"/>
      <c r="FF469" s="184">
        <f ca="1">SUM(OFFSET(ES469,,1):FE469)</f>
        <v>0</v>
      </c>
      <c r="FG469" s="185"/>
      <c r="FH469" s="184">
        <v>0</v>
      </c>
      <c r="FI469" s="184">
        <v>0</v>
      </c>
      <c r="FJ469" s="184">
        <v>0</v>
      </c>
      <c r="FK469" s="184">
        <v>0</v>
      </c>
      <c r="FL469" s="184">
        <v>0</v>
      </c>
      <c r="FM469" s="184">
        <v>0</v>
      </c>
      <c r="FN469" s="184">
        <v>0</v>
      </c>
      <c r="FO469" s="184">
        <v>0</v>
      </c>
      <c r="FP469" s="184">
        <v>0</v>
      </c>
      <c r="FQ469" s="184">
        <v>0</v>
      </c>
      <c r="FR469" s="184">
        <v>0</v>
      </c>
      <c r="FS469" s="184">
        <v>0</v>
      </c>
      <c r="FT469" s="184"/>
      <c r="FU469" s="184">
        <f ca="1">SUM(OFFSET(FH469,,1):FT469)</f>
        <v>0</v>
      </c>
      <c r="FV469" s="185"/>
      <c r="FW469" s="184">
        <v>0</v>
      </c>
      <c r="FX469" s="184">
        <v>0</v>
      </c>
      <c r="FY469" s="184">
        <v>0</v>
      </c>
      <c r="FZ469" s="184">
        <v>0</v>
      </c>
      <c r="GA469" s="184">
        <v>0</v>
      </c>
      <c r="GB469" s="184">
        <v>0</v>
      </c>
      <c r="GC469" s="184">
        <v>0</v>
      </c>
      <c r="GD469" s="184">
        <v>0</v>
      </c>
      <c r="GE469" s="184">
        <v>0</v>
      </c>
      <c r="GF469" s="184">
        <v>0</v>
      </c>
      <c r="GG469" s="184">
        <v>0</v>
      </c>
      <c r="GH469" s="184">
        <v>0</v>
      </c>
      <c r="GI469" s="184"/>
      <c r="GJ469" s="184">
        <f ca="1">SUM(OFFSET(FW469,,1):GI469)</f>
        <v>0</v>
      </c>
      <c r="GK469" s="185"/>
      <c r="GL469" s="184">
        <v>0</v>
      </c>
      <c r="GM469" s="184">
        <v>0</v>
      </c>
      <c r="GN469" s="184">
        <v>0</v>
      </c>
      <c r="GO469" s="184">
        <v>0</v>
      </c>
      <c r="GP469" s="184">
        <v>0</v>
      </c>
      <c r="GQ469" s="184">
        <v>0</v>
      </c>
      <c r="GR469" s="184">
        <v>0</v>
      </c>
      <c r="GS469" s="184">
        <v>0</v>
      </c>
      <c r="GT469" s="184">
        <v>0</v>
      </c>
      <c r="GU469" s="184">
        <v>0</v>
      </c>
      <c r="GV469" s="184">
        <v>0</v>
      </c>
      <c r="GW469" s="184">
        <v>0</v>
      </c>
      <c r="GX469" s="184"/>
      <c r="GY469" s="184">
        <f ca="1">SUM(OFFSET(GL469,,1):GX469)</f>
        <v>0</v>
      </c>
    </row>
    <row r="470" spans="1:207" s="137" customFormat="1" ht="12" hidden="1" customHeight="1">
      <c r="A470" s="172" t="str">
        <f t="shared" ca="1" si="567"/>
        <v>#hiderow</v>
      </c>
      <c r="B470" s="191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61">
        <f t="shared" si="565"/>
        <v>4365</v>
      </c>
      <c r="V470" s="186">
        <v>4365</v>
      </c>
      <c r="W470" s="133"/>
      <c r="Y470" s="133"/>
      <c r="Z470" s="133"/>
      <c r="AA470" s="183">
        <f t="shared" si="566"/>
        <v>4365</v>
      </c>
      <c r="AB470" s="183" t="s">
        <v>518</v>
      </c>
      <c r="AC470" s="184"/>
      <c r="AD470" s="184">
        <v>0</v>
      </c>
      <c r="AE470" s="184">
        <v>0</v>
      </c>
      <c r="AF470" s="184">
        <v>0</v>
      </c>
      <c r="AG470" s="184">
        <v>0</v>
      </c>
      <c r="AH470" s="184">
        <v>0</v>
      </c>
      <c r="AI470" s="184">
        <v>0</v>
      </c>
      <c r="AJ470" s="184">
        <v>0</v>
      </c>
      <c r="AK470" s="184">
        <v>0</v>
      </c>
      <c r="AL470" s="184">
        <v>0</v>
      </c>
      <c r="AM470" s="184">
        <v>0</v>
      </c>
      <c r="AN470" s="184">
        <v>0</v>
      </c>
      <c r="AO470" s="184"/>
      <c r="AP470" s="184">
        <f ca="1">SUM(OFFSET(AC470,,1):AO470)</f>
        <v>0</v>
      </c>
      <c r="AQ470" s="185"/>
      <c r="AR470" s="184">
        <v>0</v>
      </c>
      <c r="AS470" s="184">
        <v>0</v>
      </c>
      <c r="AT470" s="184">
        <v>0</v>
      </c>
      <c r="AU470" s="184">
        <v>0</v>
      </c>
      <c r="AV470" s="184">
        <v>0</v>
      </c>
      <c r="AW470" s="184">
        <v>0</v>
      </c>
      <c r="AX470" s="184">
        <v>0</v>
      </c>
      <c r="AY470" s="184">
        <v>0</v>
      </c>
      <c r="AZ470" s="184">
        <v>0</v>
      </c>
      <c r="BA470" s="184">
        <v>0</v>
      </c>
      <c r="BB470" s="184">
        <v>0</v>
      </c>
      <c r="BC470" s="184">
        <v>0</v>
      </c>
      <c r="BD470" s="184"/>
      <c r="BE470" s="184">
        <f ca="1">SUM(OFFSET(AR470,,1):BD470)</f>
        <v>0</v>
      </c>
      <c r="BF470" s="185"/>
      <c r="BG470" s="184">
        <f t="shared" ca="1" si="564"/>
        <v>0</v>
      </c>
      <c r="BH470" s="184">
        <f t="shared" ca="1" si="564"/>
        <v>0</v>
      </c>
      <c r="BI470" s="184">
        <f t="shared" ca="1" si="564"/>
        <v>0</v>
      </c>
      <c r="BJ470" s="184">
        <f t="shared" ca="1" si="564"/>
        <v>0</v>
      </c>
      <c r="BK470" s="184">
        <f t="shared" ca="1" si="564"/>
        <v>0</v>
      </c>
      <c r="BL470" s="184">
        <f t="shared" ca="1" si="564"/>
        <v>0</v>
      </c>
      <c r="BM470" s="184">
        <f t="shared" ca="1" si="564"/>
        <v>0</v>
      </c>
      <c r="BN470" s="184">
        <f t="shared" ca="1" si="564"/>
        <v>0</v>
      </c>
      <c r="BO470" s="184">
        <f t="shared" ca="1" si="564"/>
        <v>0</v>
      </c>
      <c r="BP470" s="184">
        <f t="shared" ca="1" si="564"/>
        <v>0</v>
      </c>
      <c r="BQ470" s="184">
        <f t="shared" ca="1" si="564"/>
        <v>0</v>
      </c>
      <c r="BR470" s="184">
        <f t="shared" ca="1" si="564"/>
        <v>0</v>
      </c>
      <c r="BS470" s="184"/>
      <c r="BT470" s="184">
        <f ca="1">SUM(OFFSET(BG470,,1):BS470)</f>
        <v>0</v>
      </c>
      <c r="BU470" s="185"/>
      <c r="BV470" s="184">
        <v>0</v>
      </c>
      <c r="BW470" s="184">
        <v>0</v>
      </c>
      <c r="BX470" s="184">
        <v>0</v>
      </c>
      <c r="BY470" s="184">
        <v>0</v>
      </c>
      <c r="BZ470" s="184">
        <v>0</v>
      </c>
      <c r="CA470" s="184">
        <v>0</v>
      </c>
      <c r="CB470" s="184">
        <v>0</v>
      </c>
      <c r="CC470" s="184">
        <v>0</v>
      </c>
      <c r="CD470" s="184">
        <v>0</v>
      </c>
      <c r="CE470" s="184">
        <v>0</v>
      </c>
      <c r="CF470" s="511">
        <v>0</v>
      </c>
      <c r="CG470" s="184">
        <v>0</v>
      </c>
      <c r="CH470" s="184"/>
      <c r="CI470" s="184">
        <f ca="1">SUM(OFFSET(BV470,,1):CH470)</f>
        <v>0</v>
      </c>
      <c r="CJ470" s="185"/>
      <c r="CK470" s="184">
        <v>0</v>
      </c>
      <c r="CL470" s="184">
        <v>0</v>
      </c>
      <c r="CM470" s="184">
        <v>0</v>
      </c>
      <c r="CN470" s="184">
        <v>0</v>
      </c>
      <c r="CO470" s="184">
        <v>0</v>
      </c>
      <c r="CP470" s="184">
        <v>0</v>
      </c>
      <c r="CQ470" s="184">
        <v>0</v>
      </c>
      <c r="CR470" s="184">
        <v>0</v>
      </c>
      <c r="CS470" s="184">
        <v>0</v>
      </c>
      <c r="CT470" s="184">
        <v>0</v>
      </c>
      <c r="CU470" s="184">
        <v>0</v>
      </c>
      <c r="CV470" s="184">
        <v>0</v>
      </c>
      <c r="CW470" s="184"/>
      <c r="CX470" s="184">
        <f ca="1">SUM(OFFSET(CK470,,1):CW470)</f>
        <v>0</v>
      </c>
      <c r="CY470" s="185"/>
      <c r="CZ470" s="184">
        <v>0</v>
      </c>
      <c r="DA470" s="184">
        <v>0</v>
      </c>
      <c r="DB470" s="184">
        <v>0</v>
      </c>
      <c r="DC470" s="184">
        <v>0</v>
      </c>
      <c r="DD470" s="184">
        <v>0</v>
      </c>
      <c r="DE470" s="184">
        <v>0</v>
      </c>
      <c r="DF470" s="184">
        <v>0</v>
      </c>
      <c r="DG470" s="184">
        <v>0</v>
      </c>
      <c r="DH470" s="184">
        <v>0</v>
      </c>
      <c r="DI470" s="184">
        <v>0</v>
      </c>
      <c r="DJ470" s="184">
        <v>0</v>
      </c>
      <c r="DK470" s="184">
        <v>0</v>
      </c>
      <c r="DL470" s="184"/>
      <c r="DM470" s="184">
        <f ca="1">SUM(OFFSET(CZ470,,1):DL470)</f>
        <v>0</v>
      </c>
      <c r="DN470" s="185"/>
      <c r="DO470" s="184">
        <v>0</v>
      </c>
      <c r="DP470" s="184">
        <v>0</v>
      </c>
      <c r="DQ470" s="184">
        <v>0</v>
      </c>
      <c r="DR470" s="184">
        <v>0</v>
      </c>
      <c r="DS470" s="184">
        <v>0</v>
      </c>
      <c r="DT470" s="184">
        <v>0</v>
      </c>
      <c r="DU470" s="184">
        <v>0</v>
      </c>
      <c r="DV470" s="184">
        <v>0</v>
      </c>
      <c r="DW470" s="184">
        <v>0</v>
      </c>
      <c r="DX470" s="184">
        <v>0</v>
      </c>
      <c r="DY470" s="184">
        <v>0</v>
      </c>
      <c r="DZ470" s="184">
        <v>0</v>
      </c>
      <c r="EA470" s="184"/>
      <c r="EB470" s="184">
        <f ca="1">SUM(OFFSET(DO470,,1):EA470)</f>
        <v>0</v>
      </c>
      <c r="EC470" s="185"/>
      <c r="ED470" s="184">
        <v>0</v>
      </c>
      <c r="EE470" s="184">
        <v>0</v>
      </c>
      <c r="EF470" s="184">
        <v>0</v>
      </c>
      <c r="EG470" s="184">
        <v>0</v>
      </c>
      <c r="EH470" s="184">
        <v>0</v>
      </c>
      <c r="EI470" s="184">
        <v>0</v>
      </c>
      <c r="EJ470" s="184">
        <v>0</v>
      </c>
      <c r="EK470" s="184">
        <v>0</v>
      </c>
      <c r="EL470" s="184">
        <v>0</v>
      </c>
      <c r="EM470" s="184">
        <v>0</v>
      </c>
      <c r="EN470" s="184">
        <v>0</v>
      </c>
      <c r="EO470" s="184">
        <v>0</v>
      </c>
      <c r="EP470" s="184"/>
      <c r="EQ470" s="184">
        <f ca="1">SUM(OFFSET(ED470,,1):EP470)</f>
        <v>0</v>
      </c>
      <c r="ER470" s="185"/>
      <c r="ES470" s="184">
        <v>0</v>
      </c>
      <c r="ET470" s="184">
        <v>0</v>
      </c>
      <c r="EU470" s="184">
        <v>0</v>
      </c>
      <c r="EV470" s="184">
        <v>0</v>
      </c>
      <c r="EW470" s="184">
        <v>0</v>
      </c>
      <c r="EX470" s="184">
        <v>0</v>
      </c>
      <c r="EY470" s="184">
        <v>0</v>
      </c>
      <c r="EZ470" s="184">
        <v>0</v>
      </c>
      <c r="FA470" s="184">
        <v>0</v>
      </c>
      <c r="FB470" s="184">
        <v>0</v>
      </c>
      <c r="FC470" s="184">
        <v>0</v>
      </c>
      <c r="FD470" s="184">
        <v>0</v>
      </c>
      <c r="FE470" s="184"/>
      <c r="FF470" s="184">
        <f ca="1">SUM(OFFSET(ES470,,1):FE470)</f>
        <v>0</v>
      </c>
      <c r="FG470" s="185"/>
      <c r="FH470" s="184">
        <v>0</v>
      </c>
      <c r="FI470" s="184">
        <v>0</v>
      </c>
      <c r="FJ470" s="184">
        <v>0</v>
      </c>
      <c r="FK470" s="184">
        <v>0</v>
      </c>
      <c r="FL470" s="184">
        <v>0</v>
      </c>
      <c r="FM470" s="184">
        <v>0</v>
      </c>
      <c r="FN470" s="184">
        <v>0</v>
      </c>
      <c r="FO470" s="184">
        <v>0</v>
      </c>
      <c r="FP470" s="184">
        <v>0</v>
      </c>
      <c r="FQ470" s="184">
        <v>0</v>
      </c>
      <c r="FR470" s="184">
        <v>0</v>
      </c>
      <c r="FS470" s="184">
        <v>0</v>
      </c>
      <c r="FT470" s="184"/>
      <c r="FU470" s="184">
        <f ca="1">SUM(OFFSET(FH470,,1):FT470)</f>
        <v>0</v>
      </c>
      <c r="FV470" s="185"/>
      <c r="FW470" s="184">
        <v>0</v>
      </c>
      <c r="FX470" s="184">
        <v>0</v>
      </c>
      <c r="FY470" s="184">
        <v>0</v>
      </c>
      <c r="FZ470" s="184">
        <v>0</v>
      </c>
      <c r="GA470" s="184">
        <v>0</v>
      </c>
      <c r="GB470" s="184">
        <v>0</v>
      </c>
      <c r="GC470" s="184">
        <v>0</v>
      </c>
      <c r="GD470" s="184">
        <v>0</v>
      </c>
      <c r="GE470" s="184">
        <v>0</v>
      </c>
      <c r="GF470" s="184">
        <v>0</v>
      </c>
      <c r="GG470" s="184">
        <v>0</v>
      </c>
      <c r="GH470" s="184">
        <v>0</v>
      </c>
      <c r="GI470" s="184"/>
      <c r="GJ470" s="184">
        <f ca="1">SUM(OFFSET(FW470,,1):GI470)</f>
        <v>0</v>
      </c>
      <c r="GK470" s="185"/>
      <c r="GL470" s="184">
        <v>0</v>
      </c>
      <c r="GM470" s="184">
        <v>0</v>
      </c>
      <c r="GN470" s="184">
        <v>0</v>
      </c>
      <c r="GO470" s="184">
        <v>0</v>
      </c>
      <c r="GP470" s="184">
        <v>0</v>
      </c>
      <c r="GQ470" s="184">
        <v>0</v>
      </c>
      <c r="GR470" s="184">
        <v>0</v>
      </c>
      <c r="GS470" s="184">
        <v>0</v>
      </c>
      <c r="GT470" s="184">
        <v>0</v>
      </c>
      <c r="GU470" s="184">
        <v>0</v>
      </c>
      <c r="GV470" s="184">
        <v>0</v>
      </c>
      <c r="GW470" s="184">
        <v>0</v>
      </c>
      <c r="GX470" s="184"/>
      <c r="GY470" s="184">
        <f ca="1">SUM(OFFSET(GL470,,1):GX470)</f>
        <v>0</v>
      </c>
    </row>
    <row r="471" spans="1:207" s="137" customFormat="1" ht="12" hidden="1" customHeight="1">
      <c r="A471" s="172" t="str">
        <f t="shared" ca="1" si="567"/>
        <v>#hiderow</v>
      </c>
      <c r="B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61">
        <f t="shared" si="565"/>
        <v>4366</v>
      </c>
      <c r="V471" s="186">
        <v>4366</v>
      </c>
      <c r="W471" s="133"/>
      <c r="Y471" s="133"/>
      <c r="Z471" s="133"/>
      <c r="AA471" s="183">
        <f t="shared" si="566"/>
        <v>4366</v>
      </c>
      <c r="AB471" s="183" t="s">
        <v>519</v>
      </c>
      <c r="AC471" s="184"/>
      <c r="AD471" s="184">
        <v>0</v>
      </c>
      <c r="AE471" s="184">
        <v>0</v>
      </c>
      <c r="AF471" s="184">
        <v>0</v>
      </c>
      <c r="AG471" s="184">
        <v>0</v>
      </c>
      <c r="AH471" s="184">
        <v>0</v>
      </c>
      <c r="AI471" s="184">
        <v>0</v>
      </c>
      <c r="AJ471" s="184">
        <v>0</v>
      </c>
      <c r="AK471" s="184">
        <v>0</v>
      </c>
      <c r="AL471" s="184">
        <v>0</v>
      </c>
      <c r="AM471" s="184">
        <v>0</v>
      </c>
      <c r="AN471" s="184">
        <v>0</v>
      </c>
      <c r="AO471" s="184"/>
      <c r="AP471" s="184">
        <f ca="1">SUM(OFFSET(AC471,,1):AO471)</f>
        <v>0</v>
      </c>
      <c r="AQ471" s="185"/>
      <c r="AR471" s="184">
        <v>0</v>
      </c>
      <c r="AS471" s="184">
        <v>0</v>
      </c>
      <c r="AT471" s="184">
        <v>0</v>
      </c>
      <c r="AU471" s="184">
        <v>0</v>
      </c>
      <c r="AV471" s="184">
        <v>0</v>
      </c>
      <c r="AW471" s="184">
        <v>0</v>
      </c>
      <c r="AX471" s="184">
        <v>0</v>
      </c>
      <c r="AY471" s="184">
        <v>0</v>
      </c>
      <c r="AZ471" s="184">
        <v>0</v>
      </c>
      <c r="BA471" s="184">
        <v>0</v>
      </c>
      <c r="BB471" s="184">
        <v>0</v>
      </c>
      <c r="BC471" s="184">
        <v>0</v>
      </c>
      <c r="BD471" s="184"/>
      <c r="BE471" s="184">
        <f ca="1">SUM(OFFSET(AR471,,1):BD471)</f>
        <v>0</v>
      </c>
      <c r="BF471" s="185"/>
      <c r="BG471" s="184">
        <f t="shared" ca="1" si="564"/>
        <v>0</v>
      </c>
      <c r="BH471" s="184">
        <f t="shared" ca="1" si="564"/>
        <v>0</v>
      </c>
      <c r="BI471" s="184">
        <f t="shared" ca="1" si="564"/>
        <v>0</v>
      </c>
      <c r="BJ471" s="184">
        <f t="shared" ca="1" si="564"/>
        <v>0</v>
      </c>
      <c r="BK471" s="184">
        <f t="shared" ca="1" si="564"/>
        <v>0</v>
      </c>
      <c r="BL471" s="184">
        <f t="shared" ca="1" si="564"/>
        <v>0</v>
      </c>
      <c r="BM471" s="184">
        <f t="shared" ca="1" si="564"/>
        <v>0</v>
      </c>
      <c r="BN471" s="184">
        <f t="shared" ca="1" si="564"/>
        <v>0</v>
      </c>
      <c r="BO471" s="184">
        <f t="shared" ca="1" si="564"/>
        <v>0</v>
      </c>
      <c r="BP471" s="184">
        <f t="shared" ca="1" si="564"/>
        <v>0</v>
      </c>
      <c r="BQ471" s="184">
        <f t="shared" ca="1" si="564"/>
        <v>0</v>
      </c>
      <c r="BR471" s="184">
        <f t="shared" ca="1" si="564"/>
        <v>0</v>
      </c>
      <c r="BS471" s="184"/>
      <c r="BT471" s="184">
        <f ca="1">SUM(OFFSET(BG471,,1):BS471)</f>
        <v>0</v>
      </c>
      <c r="BU471" s="185"/>
      <c r="BV471" s="184">
        <v>0</v>
      </c>
      <c r="BW471" s="184">
        <v>0</v>
      </c>
      <c r="BX471" s="184">
        <v>0</v>
      </c>
      <c r="BY471" s="184">
        <v>0</v>
      </c>
      <c r="BZ471" s="184">
        <v>0</v>
      </c>
      <c r="CA471" s="184">
        <v>0</v>
      </c>
      <c r="CB471" s="184">
        <v>0</v>
      </c>
      <c r="CC471" s="184">
        <v>0</v>
      </c>
      <c r="CD471" s="184">
        <v>0</v>
      </c>
      <c r="CE471" s="184">
        <v>0</v>
      </c>
      <c r="CF471" s="511">
        <v>0</v>
      </c>
      <c r="CG471" s="184">
        <v>0</v>
      </c>
      <c r="CH471" s="184"/>
      <c r="CI471" s="184">
        <f ca="1">SUM(OFFSET(BV471,,1):CH471)</f>
        <v>0</v>
      </c>
      <c r="CJ471" s="185"/>
      <c r="CK471" s="184">
        <v>0</v>
      </c>
      <c r="CL471" s="184">
        <v>0</v>
      </c>
      <c r="CM471" s="184">
        <v>0</v>
      </c>
      <c r="CN471" s="184">
        <v>0</v>
      </c>
      <c r="CO471" s="184">
        <v>0</v>
      </c>
      <c r="CP471" s="184">
        <v>0</v>
      </c>
      <c r="CQ471" s="184">
        <v>0</v>
      </c>
      <c r="CR471" s="184">
        <v>0</v>
      </c>
      <c r="CS471" s="184">
        <v>0</v>
      </c>
      <c r="CT471" s="184">
        <v>0</v>
      </c>
      <c r="CU471" s="184">
        <v>0</v>
      </c>
      <c r="CV471" s="184">
        <v>0</v>
      </c>
      <c r="CW471" s="184"/>
      <c r="CX471" s="184">
        <f ca="1">SUM(OFFSET(CK471,,1):CW471)</f>
        <v>0</v>
      </c>
      <c r="CY471" s="185"/>
      <c r="CZ471" s="184">
        <v>0</v>
      </c>
      <c r="DA471" s="184">
        <v>0</v>
      </c>
      <c r="DB471" s="184">
        <v>0</v>
      </c>
      <c r="DC471" s="184">
        <v>0</v>
      </c>
      <c r="DD471" s="184">
        <v>0</v>
      </c>
      <c r="DE471" s="184">
        <v>0</v>
      </c>
      <c r="DF471" s="184">
        <v>0</v>
      </c>
      <c r="DG471" s="184">
        <v>0</v>
      </c>
      <c r="DH471" s="184">
        <v>0</v>
      </c>
      <c r="DI471" s="184">
        <v>0</v>
      </c>
      <c r="DJ471" s="184">
        <v>0</v>
      </c>
      <c r="DK471" s="184">
        <v>0</v>
      </c>
      <c r="DL471" s="184"/>
      <c r="DM471" s="184">
        <f ca="1">SUM(OFFSET(CZ471,,1):DL471)</f>
        <v>0</v>
      </c>
      <c r="DN471" s="185"/>
      <c r="DO471" s="184">
        <v>0</v>
      </c>
      <c r="DP471" s="184">
        <v>0</v>
      </c>
      <c r="DQ471" s="184">
        <v>0</v>
      </c>
      <c r="DR471" s="184">
        <v>0</v>
      </c>
      <c r="DS471" s="184">
        <v>0</v>
      </c>
      <c r="DT471" s="184">
        <v>0</v>
      </c>
      <c r="DU471" s="184">
        <v>0</v>
      </c>
      <c r="DV471" s="184">
        <v>0</v>
      </c>
      <c r="DW471" s="184">
        <v>0</v>
      </c>
      <c r="DX471" s="184">
        <v>0</v>
      </c>
      <c r="DY471" s="184">
        <v>0</v>
      </c>
      <c r="DZ471" s="184">
        <v>0</v>
      </c>
      <c r="EA471" s="184"/>
      <c r="EB471" s="184">
        <f ca="1">SUM(OFFSET(DO471,,1):EA471)</f>
        <v>0</v>
      </c>
      <c r="EC471" s="185"/>
      <c r="ED471" s="184">
        <v>0</v>
      </c>
      <c r="EE471" s="184">
        <v>0</v>
      </c>
      <c r="EF471" s="184">
        <v>0</v>
      </c>
      <c r="EG471" s="184">
        <v>0</v>
      </c>
      <c r="EH471" s="184">
        <v>0</v>
      </c>
      <c r="EI471" s="184">
        <v>0</v>
      </c>
      <c r="EJ471" s="184">
        <v>0</v>
      </c>
      <c r="EK471" s="184">
        <v>0</v>
      </c>
      <c r="EL471" s="184">
        <v>0</v>
      </c>
      <c r="EM471" s="184">
        <v>0</v>
      </c>
      <c r="EN471" s="184">
        <v>0</v>
      </c>
      <c r="EO471" s="184">
        <v>0</v>
      </c>
      <c r="EP471" s="184"/>
      <c r="EQ471" s="184">
        <f ca="1">SUM(OFFSET(ED471,,1):EP471)</f>
        <v>0</v>
      </c>
      <c r="ER471" s="185"/>
      <c r="ES471" s="184">
        <v>0</v>
      </c>
      <c r="ET471" s="184">
        <v>0</v>
      </c>
      <c r="EU471" s="184">
        <v>0</v>
      </c>
      <c r="EV471" s="184">
        <v>0</v>
      </c>
      <c r="EW471" s="184">
        <v>0</v>
      </c>
      <c r="EX471" s="184">
        <v>0</v>
      </c>
      <c r="EY471" s="184">
        <v>0</v>
      </c>
      <c r="EZ471" s="184">
        <v>0</v>
      </c>
      <c r="FA471" s="184">
        <v>0</v>
      </c>
      <c r="FB471" s="184">
        <v>0</v>
      </c>
      <c r="FC471" s="184">
        <v>0</v>
      </c>
      <c r="FD471" s="184">
        <v>0</v>
      </c>
      <c r="FE471" s="184"/>
      <c r="FF471" s="184">
        <f ca="1">SUM(OFFSET(ES471,,1):FE471)</f>
        <v>0</v>
      </c>
      <c r="FG471" s="185"/>
      <c r="FH471" s="184">
        <v>0</v>
      </c>
      <c r="FI471" s="184">
        <v>0</v>
      </c>
      <c r="FJ471" s="184">
        <v>0</v>
      </c>
      <c r="FK471" s="184">
        <v>0</v>
      </c>
      <c r="FL471" s="184">
        <v>0</v>
      </c>
      <c r="FM471" s="184">
        <v>0</v>
      </c>
      <c r="FN471" s="184">
        <v>0</v>
      </c>
      <c r="FO471" s="184">
        <v>0</v>
      </c>
      <c r="FP471" s="184">
        <v>0</v>
      </c>
      <c r="FQ471" s="184">
        <v>0</v>
      </c>
      <c r="FR471" s="184">
        <v>0</v>
      </c>
      <c r="FS471" s="184">
        <v>0</v>
      </c>
      <c r="FT471" s="184"/>
      <c r="FU471" s="184">
        <f ca="1">SUM(OFFSET(FH471,,1):FT471)</f>
        <v>0</v>
      </c>
      <c r="FV471" s="185"/>
      <c r="FW471" s="184">
        <v>0</v>
      </c>
      <c r="FX471" s="184">
        <v>0</v>
      </c>
      <c r="FY471" s="184">
        <v>0</v>
      </c>
      <c r="FZ471" s="184">
        <v>0</v>
      </c>
      <c r="GA471" s="184">
        <v>0</v>
      </c>
      <c r="GB471" s="184">
        <v>0</v>
      </c>
      <c r="GC471" s="184">
        <v>0</v>
      </c>
      <c r="GD471" s="184">
        <v>0</v>
      </c>
      <c r="GE471" s="184">
        <v>0</v>
      </c>
      <c r="GF471" s="184">
        <v>0</v>
      </c>
      <c r="GG471" s="184">
        <v>0</v>
      </c>
      <c r="GH471" s="184">
        <v>0</v>
      </c>
      <c r="GI471" s="184"/>
      <c r="GJ471" s="184">
        <f ca="1">SUM(OFFSET(FW471,,1):GI471)</f>
        <v>0</v>
      </c>
      <c r="GK471" s="185"/>
      <c r="GL471" s="184">
        <v>0</v>
      </c>
      <c r="GM471" s="184">
        <v>0</v>
      </c>
      <c r="GN471" s="184">
        <v>0</v>
      </c>
      <c r="GO471" s="184">
        <v>0</v>
      </c>
      <c r="GP471" s="184">
        <v>0</v>
      </c>
      <c r="GQ471" s="184">
        <v>0</v>
      </c>
      <c r="GR471" s="184">
        <v>0</v>
      </c>
      <c r="GS471" s="184">
        <v>0</v>
      </c>
      <c r="GT471" s="184">
        <v>0</v>
      </c>
      <c r="GU471" s="184">
        <v>0</v>
      </c>
      <c r="GV471" s="184">
        <v>0</v>
      </c>
      <c r="GW471" s="184">
        <v>0</v>
      </c>
      <c r="GX471" s="184"/>
      <c r="GY471" s="184">
        <f ca="1">SUM(OFFSET(GL471,,1):GX471)</f>
        <v>0</v>
      </c>
    </row>
    <row r="472" spans="1:207" s="137" customFormat="1" ht="12" customHeight="1">
      <c r="A472" s="172" t="str">
        <f t="shared" ca="1" si="567"/>
        <v>#showrow</v>
      </c>
      <c r="B472" s="197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61">
        <f t="shared" si="565"/>
        <v>4400</v>
      </c>
      <c r="V472" s="186">
        <v>4400</v>
      </c>
      <c r="W472" s="133"/>
      <c r="Y472" s="133"/>
      <c r="Z472" s="133"/>
      <c r="AA472" s="183">
        <f t="shared" si="566"/>
        <v>4400</v>
      </c>
      <c r="AB472" s="183" t="s">
        <v>520</v>
      </c>
      <c r="AC472" s="184"/>
      <c r="AD472" s="184">
        <v>252346</v>
      </c>
      <c r="AE472" s="184">
        <v>235522</v>
      </c>
      <c r="AF472" s="184">
        <v>238395</v>
      </c>
      <c r="AG472" s="184">
        <v>208873</v>
      </c>
      <c r="AH472" s="184">
        <v>210564</v>
      </c>
      <c r="AI472" s="184">
        <v>61102</v>
      </c>
      <c r="AJ472" s="184">
        <v>222040</v>
      </c>
      <c r="AK472" s="184">
        <v>237659</v>
      </c>
      <c r="AL472" s="184">
        <v>20462</v>
      </c>
      <c r="AM472" s="184">
        <v>204662</v>
      </c>
      <c r="AN472" s="184">
        <v>1867</v>
      </c>
      <c r="AO472" s="184"/>
      <c r="AP472" s="184">
        <f ca="1">SUM(OFFSET(AC472,,1):AO472)</f>
        <v>1893492</v>
      </c>
      <c r="AQ472" s="185"/>
      <c r="AR472" s="184">
        <v>0</v>
      </c>
      <c r="AS472" s="184">
        <v>0</v>
      </c>
      <c r="AT472" s="184">
        <v>15000</v>
      </c>
      <c r="AU472" s="184">
        <v>18000</v>
      </c>
      <c r="AV472" s="184">
        <v>0</v>
      </c>
      <c r="AW472" s="184">
        <v>2339</v>
      </c>
      <c r="AX472" s="184">
        <v>0</v>
      </c>
      <c r="AY472" s="184">
        <v>10000</v>
      </c>
      <c r="AZ472" s="184">
        <v>11000</v>
      </c>
      <c r="BA472" s="184">
        <v>20462</v>
      </c>
      <c r="BB472" s="184">
        <v>0</v>
      </c>
      <c r="BC472" s="184">
        <v>1867</v>
      </c>
      <c r="BD472" s="184"/>
      <c r="BE472" s="184">
        <f ca="1">SUM(OFFSET(AR472,,1):BD472)</f>
        <v>78668</v>
      </c>
      <c r="BF472" s="185"/>
      <c r="BG472" s="184">
        <f t="shared" ca="1" si="564"/>
        <v>0</v>
      </c>
      <c r="BH472" s="184">
        <f t="shared" ca="1" si="564"/>
        <v>252346</v>
      </c>
      <c r="BI472" s="184">
        <f t="shared" ca="1" si="564"/>
        <v>220522</v>
      </c>
      <c r="BJ472" s="184">
        <f t="shared" ca="1" si="564"/>
        <v>220395</v>
      </c>
      <c r="BK472" s="184">
        <f t="shared" ca="1" si="564"/>
        <v>208873</v>
      </c>
      <c r="BL472" s="184">
        <f t="shared" ca="1" si="564"/>
        <v>208225</v>
      </c>
      <c r="BM472" s="184">
        <f t="shared" ca="1" si="564"/>
        <v>61102</v>
      </c>
      <c r="BN472" s="184">
        <f t="shared" ca="1" si="564"/>
        <v>212040</v>
      </c>
      <c r="BO472" s="184">
        <f t="shared" ca="1" si="564"/>
        <v>226659</v>
      </c>
      <c r="BP472" s="184">
        <f t="shared" ca="1" si="564"/>
        <v>0</v>
      </c>
      <c r="BQ472" s="184">
        <f t="shared" ca="1" si="564"/>
        <v>204662</v>
      </c>
      <c r="BR472" s="184">
        <f t="shared" ca="1" si="564"/>
        <v>0</v>
      </c>
      <c r="BS472" s="184"/>
      <c r="BT472" s="184">
        <f ca="1">SUM(OFFSET(BG472,,1):BS472)</f>
        <v>1814824</v>
      </c>
      <c r="BU472" s="185"/>
      <c r="BV472" s="184">
        <v>0</v>
      </c>
      <c r="BW472" s="184">
        <v>0</v>
      </c>
      <c r="BX472" s="184">
        <v>0</v>
      </c>
      <c r="BY472" s="184">
        <v>7120</v>
      </c>
      <c r="BZ472" s="184">
        <v>0</v>
      </c>
      <c r="CA472" s="184">
        <v>2409.17</v>
      </c>
      <c r="CB472" s="184">
        <v>0</v>
      </c>
      <c r="CC472" s="184">
        <v>10300</v>
      </c>
      <c r="CD472" s="184">
        <v>11330</v>
      </c>
      <c r="CE472" s="184">
        <v>25000</v>
      </c>
      <c r="CF472" s="511">
        <v>0</v>
      </c>
      <c r="CG472" s="184">
        <v>1500</v>
      </c>
      <c r="CH472" s="184"/>
      <c r="CI472" s="184">
        <f ca="1">SUM(OFFSET(BV472,,1):CH472)</f>
        <v>57659.17</v>
      </c>
      <c r="CJ472" s="185"/>
      <c r="CK472" s="184">
        <v>0</v>
      </c>
      <c r="CL472" s="184">
        <v>0</v>
      </c>
      <c r="CM472" s="184">
        <v>0</v>
      </c>
      <c r="CN472" s="184">
        <v>7333.6</v>
      </c>
      <c r="CO472" s="184">
        <v>0</v>
      </c>
      <c r="CP472" s="184">
        <v>2481.4450999999999</v>
      </c>
      <c r="CQ472" s="184">
        <v>0</v>
      </c>
      <c r="CR472" s="184">
        <v>10609</v>
      </c>
      <c r="CS472" s="184">
        <v>11669.9</v>
      </c>
      <c r="CT472" s="184">
        <v>0</v>
      </c>
      <c r="CU472" s="184">
        <v>0</v>
      </c>
      <c r="CV472" s="184">
        <v>1545</v>
      </c>
      <c r="CW472" s="184"/>
      <c r="CX472" s="184">
        <f ca="1">SUM(OFFSET(CK472,,1):CW472)</f>
        <v>33638.945099999997</v>
      </c>
      <c r="CY472" s="185"/>
      <c r="CZ472" s="184">
        <v>0</v>
      </c>
      <c r="DA472" s="184">
        <v>0</v>
      </c>
      <c r="DB472" s="184">
        <v>0</v>
      </c>
      <c r="DC472" s="184">
        <v>7553.6080000000002</v>
      </c>
      <c r="DD472" s="184">
        <v>0</v>
      </c>
      <c r="DE472" s="184">
        <v>2555.888453</v>
      </c>
      <c r="DF472" s="184">
        <v>0</v>
      </c>
      <c r="DG472" s="184">
        <v>10927.27</v>
      </c>
      <c r="DH472" s="184">
        <v>12019.996999999999</v>
      </c>
      <c r="DI472" s="184">
        <v>0</v>
      </c>
      <c r="DJ472" s="184">
        <v>0</v>
      </c>
      <c r="DK472" s="184">
        <v>1591.35</v>
      </c>
      <c r="DL472" s="184"/>
      <c r="DM472" s="184">
        <f ca="1">SUM(OFFSET(CZ472,,1):DL472)</f>
        <v>34648.113452999998</v>
      </c>
      <c r="DN472" s="185"/>
      <c r="DO472" s="184">
        <v>0</v>
      </c>
      <c r="DP472" s="184">
        <v>0</v>
      </c>
      <c r="DQ472" s="184">
        <v>0</v>
      </c>
      <c r="DR472" s="184">
        <v>7780.2162399999997</v>
      </c>
      <c r="DS472" s="184">
        <v>0</v>
      </c>
      <c r="DT472" s="184">
        <v>2632.5651065900001</v>
      </c>
      <c r="DU472" s="184">
        <v>0</v>
      </c>
      <c r="DV472" s="184">
        <v>11255.088100000001</v>
      </c>
      <c r="DW472" s="184">
        <v>12380.59691</v>
      </c>
      <c r="DX472" s="184">
        <v>0</v>
      </c>
      <c r="DY472" s="184">
        <v>0</v>
      </c>
      <c r="DZ472" s="184">
        <v>1639.0905</v>
      </c>
      <c r="EA472" s="184"/>
      <c r="EB472" s="184">
        <f ca="1">SUM(OFFSET(DO472,,1):EA472)</f>
        <v>35687.556856589996</v>
      </c>
      <c r="EC472" s="185"/>
      <c r="ED472" s="184">
        <v>0</v>
      </c>
      <c r="EE472" s="184">
        <v>0</v>
      </c>
      <c r="EF472" s="184">
        <v>0</v>
      </c>
      <c r="EG472" s="184">
        <v>8013.6227271999996</v>
      </c>
      <c r="EH472" s="184">
        <v>0</v>
      </c>
      <c r="EI472" s="184">
        <v>2711.5420597877001</v>
      </c>
      <c r="EJ472" s="184">
        <v>0</v>
      </c>
      <c r="EK472" s="184">
        <v>11592.740743</v>
      </c>
      <c r="EL472" s="184">
        <v>12752.0148173</v>
      </c>
      <c r="EM472" s="184">
        <v>0</v>
      </c>
      <c r="EN472" s="184">
        <v>0</v>
      </c>
      <c r="EO472" s="184">
        <v>1688.2632149999999</v>
      </c>
      <c r="EP472" s="184"/>
      <c r="EQ472" s="184">
        <f ca="1">SUM(OFFSET(ED472,,1):EP472)</f>
        <v>36758.183562287697</v>
      </c>
      <c r="ER472" s="185"/>
      <c r="ES472" s="184">
        <v>0</v>
      </c>
      <c r="ET472" s="184">
        <v>0</v>
      </c>
      <c r="EU472" s="184">
        <v>0</v>
      </c>
      <c r="EV472" s="184">
        <v>8254.0314090160009</v>
      </c>
      <c r="EW472" s="184">
        <v>0</v>
      </c>
      <c r="EX472" s="184">
        <v>2792.8883215813298</v>
      </c>
      <c r="EY472" s="184">
        <v>0</v>
      </c>
      <c r="EZ472" s="184">
        <v>11940.52296529</v>
      </c>
      <c r="FA472" s="184">
        <v>13134.575261819</v>
      </c>
      <c r="FB472" s="184">
        <v>0</v>
      </c>
      <c r="FC472" s="184">
        <v>0</v>
      </c>
      <c r="FD472" s="184">
        <v>1738.9111114499999</v>
      </c>
      <c r="FE472" s="184"/>
      <c r="FF472" s="184">
        <f ca="1">SUM(OFFSET(ES472,,1):FE472)</f>
        <v>37860.929069156329</v>
      </c>
      <c r="FG472" s="185"/>
      <c r="FH472" s="184">
        <v>0</v>
      </c>
      <c r="FI472" s="184">
        <v>0</v>
      </c>
      <c r="FJ472" s="184">
        <v>0</v>
      </c>
      <c r="FK472" s="184">
        <v>8501.6523512864806</v>
      </c>
      <c r="FL472" s="184">
        <v>0</v>
      </c>
      <c r="FM472" s="184">
        <v>2876.6749712287701</v>
      </c>
      <c r="FN472" s="184">
        <v>0</v>
      </c>
      <c r="FO472" s="184">
        <v>12298.7386542487</v>
      </c>
      <c r="FP472" s="184">
        <v>13528.612519673599</v>
      </c>
      <c r="FQ472" s="184">
        <v>0</v>
      </c>
      <c r="FR472" s="184">
        <v>0</v>
      </c>
      <c r="FS472" s="184">
        <v>1791.0784447935</v>
      </c>
      <c r="FT472" s="184"/>
      <c r="FU472" s="184">
        <f ca="1">SUM(OFFSET(FH472,,1):FT472)</f>
        <v>38996.756941231055</v>
      </c>
      <c r="FV472" s="185"/>
      <c r="FW472" s="184">
        <v>0</v>
      </c>
      <c r="FX472" s="184">
        <v>0</v>
      </c>
      <c r="FY472" s="184">
        <v>0</v>
      </c>
      <c r="FZ472" s="184">
        <v>8756.7019218250807</v>
      </c>
      <c r="GA472" s="184">
        <v>0</v>
      </c>
      <c r="GB472" s="184">
        <v>2962.9752203656299</v>
      </c>
      <c r="GC472" s="184">
        <v>0</v>
      </c>
      <c r="GD472" s="184">
        <v>12667.700813876199</v>
      </c>
      <c r="GE472" s="184">
        <v>13934.470895263799</v>
      </c>
      <c r="GF472" s="184">
        <v>0</v>
      </c>
      <c r="GG472" s="184">
        <v>0</v>
      </c>
      <c r="GH472" s="184">
        <v>1844.81079813731</v>
      </c>
      <c r="GI472" s="184"/>
      <c r="GJ472" s="184">
        <f ca="1">SUM(OFFSET(FW472,,1):GI472)</f>
        <v>40166.65964946802</v>
      </c>
      <c r="GK472" s="185"/>
      <c r="GL472" s="184">
        <v>0</v>
      </c>
      <c r="GM472" s="184">
        <v>0</v>
      </c>
      <c r="GN472" s="184">
        <v>0</v>
      </c>
      <c r="GO472" s="184">
        <v>9019.4029794798298</v>
      </c>
      <c r="GP472" s="184">
        <v>0</v>
      </c>
      <c r="GQ472" s="184">
        <v>3051.8644769766001</v>
      </c>
      <c r="GR472" s="184">
        <v>0</v>
      </c>
      <c r="GS472" s="184">
        <v>13047.7318382924</v>
      </c>
      <c r="GT472" s="184">
        <v>14352.505022121701</v>
      </c>
      <c r="GU472" s="184">
        <v>0</v>
      </c>
      <c r="GV472" s="184">
        <v>0</v>
      </c>
      <c r="GW472" s="184">
        <v>1900.1551220814199</v>
      </c>
      <c r="GX472" s="184"/>
      <c r="GY472" s="184">
        <f ca="1">SUM(OFFSET(GL472,,1):GX472)</f>
        <v>41371.659438951952</v>
      </c>
    </row>
    <row r="473" spans="1:207" s="137" customFormat="1" ht="12" customHeight="1">
      <c r="A473" s="172" t="str">
        <f t="shared" ca="1" si="567"/>
        <v>#showrow</v>
      </c>
      <c r="B473" s="197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61">
        <f t="shared" si="565"/>
        <v>4410</v>
      </c>
      <c r="V473" s="186">
        <v>4410</v>
      </c>
      <c r="W473" s="133"/>
      <c r="Y473" s="133"/>
      <c r="Z473" s="133"/>
      <c r="AA473" s="183">
        <f t="shared" si="566"/>
        <v>4410</v>
      </c>
      <c r="AB473" s="183" t="s">
        <v>521</v>
      </c>
      <c r="AC473" s="184"/>
      <c r="AD473" s="184">
        <v>1310.49</v>
      </c>
      <c r="AE473" s="184">
        <v>7000</v>
      </c>
      <c r="AF473" s="184">
        <v>5200</v>
      </c>
      <c r="AG473" s="184">
        <v>25000</v>
      </c>
      <c r="AH473" s="184">
        <v>2500</v>
      </c>
      <c r="AI473" s="184">
        <v>1149</v>
      </c>
      <c r="AJ473" s="184">
        <v>3498</v>
      </c>
      <c r="AK473" s="184">
        <v>1000</v>
      </c>
      <c r="AL473" s="184">
        <v>60037.69</v>
      </c>
      <c r="AM473" s="184">
        <v>10000</v>
      </c>
      <c r="AN473" s="184">
        <v>0</v>
      </c>
      <c r="AO473" s="184"/>
      <c r="AP473" s="184">
        <f ca="1">SUM(OFFSET(AC473,,1):AO473)</f>
        <v>116695.18</v>
      </c>
      <c r="AQ473" s="185"/>
      <c r="AR473" s="184">
        <v>0</v>
      </c>
      <c r="AS473" s="184">
        <v>1310.49</v>
      </c>
      <c r="AT473" s="184">
        <v>7000</v>
      </c>
      <c r="AU473" s="184">
        <v>5200</v>
      </c>
      <c r="AV473" s="184">
        <v>25000</v>
      </c>
      <c r="AW473" s="184">
        <v>2500</v>
      </c>
      <c r="AX473" s="184">
        <v>1149</v>
      </c>
      <c r="AY473" s="184">
        <v>3498</v>
      </c>
      <c r="AZ473" s="184">
        <v>1000</v>
      </c>
      <c r="BA473" s="184">
        <v>60037.69</v>
      </c>
      <c r="BB473" s="184">
        <v>10000</v>
      </c>
      <c r="BC473" s="184">
        <v>0</v>
      </c>
      <c r="BD473" s="184"/>
      <c r="BE473" s="184">
        <f ca="1">SUM(OFFSET(AR473,,1):BD473)</f>
        <v>116695.18</v>
      </c>
      <c r="BF473" s="185"/>
      <c r="BG473" s="184">
        <f t="shared" ref="BG473:BR484" ca="1" si="568">OFFSET($AC473,,COLUMN()-COLUMN($BG473))-OFFSET($AR473,,COLUMN()-COLUMN($BG473))</f>
        <v>0</v>
      </c>
      <c r="BH473" s="184">
        <f t="shared" ca="1" si="568"/>
        <v>0</v>
      </c>
      <c r="BI473" s="184">
        <f t="shared" ca="1" si="568"/>
        <v>0</v>
      </c>
      <c r="BJ473" s="184">
        <f t="shared" ca="1" si="568"/>
        <v>0</v>
      </c>
      <c r="BK473" s="184">
        <f t="shared" ca="1" si="568"/>
        <v>0</v>
      </c>
      <c r="BL473" s="184">
        <f t="shared" ca="1" si="568"/>
        <v>0</v>
      </c>
      <c r="BM473" s="184">
        <f t="shared" ca="1" si="568"/>
        <v>0</v>
      </c>
      <c r="BN473" s="184">
        <f t="shared" ca="1" si="568"/>
        <v>0</v>
      </c>
      <c r="BO473" s="184">
        <f t="shared" ca="1" si="568"/>
        <v>0</v>
      </c>
      <c r="BP473" s="184">
        <f t="shared" ca="1" si="568"/>
        <v>0</v>
      </c>
      <c r="BQ473" s="184">
        <f t="shared" ca="1" si="568"/>
        <v>0</v>
      </c>
      <c r="BR473" s="184">
        <f t="shared" ca="1" si="568"/>
        <v>0</v>
      </c>
      <c r="BS473" s="184"/>
      <c r="BT473" s="184">
        <f ca="1">SUM(OFFSET(BG473,,1):BS473)</f>
        <v>0</v>
      </c>
      <c r="BU473" s="185"/>
      <c r="BV473" s="184">
        <v>0</v>
      </c>
      <c r="BW473" s="184">
        <v>0</v>
      </c>
      <c r="BX473" s="184">
        <v>10000</v>
      </c>
      <c r="BY473" s="184">
        <v>0</v>
      </c>
      <c r="BZ473" s="184">
        <v>0</v>
      </c>
      <c r="CA473" s="184">
        <v>2500</v>
      </c>
      <c r="CB473" s="184">
        <v>1000</v>
      </c>
      <c r="CC473" s="184">
        <v>3184</v>
      </c>
      <c r="CD473" s="184">
        <v>1030</v>
      </c>
      <c r="CE473" s="184">
        <v>0</v>
      </c>
      <c r="CF473" s="511">
        <v>0</v>
      </c>
      <c r="CG473" s="184">
        <v>0</v>
      </c>
      <c r="CH473" s="184"/>
      <c r="CI473" s="184">
        <f ca="1">SUM(OFFSET(BV473,,1):CH473)</f>
        <v>17714</v>
      </c>
      <c r="CJ473" s="185"/>
      <c r="CK473" s="184">
        <v>0</v>
      </c>
      <c r="CL473" s="184">
        <v>0</v>
      </c>
      <c r="CM473" s="184">
        <v>10632.2580645161</v>
      </c>
      <c r="CN473" s="184">
        <v>0</v>
      </c>
      <c r="CO473" s="184">
        <v>0</v>
      </c>
      <c r="CP473" s="184">
        <v>2575</v>
      </c>
      <c r="CQ473" s="184">
        <v>1030</v>
      </c>
      <c r="CR473" s="184">
        <v>3279.52</v>
      </c>
      <c r="CS473" s="184">
        <v>1060.9000000000001</v>
      </c>
      <c r="CT473" s="184">
        <v>0</v>
      </c>
      <c r="CU473" s="184">
        <v>0</v>
      </c>
      <c r="CV473" s="184">
        <v>0</v>
      </c>
      <c r="CW473" s="184"/>
      <c r="CX473" s="184">
        <f ca="1">SUM(OFFSET(CK473,,1):CW473)</f>
        <v>18577.678064516102</v>
      </c>
      <c r="CY473" s="185"/>
      <c r="CZ473" s="184">
        <v>0</v>
      </c>
      <c r="DA473" s="184">
        <v>0</v>
      </c>
      <c r="DB473" s="184">
        <v>10951.225806451601</v>
      </c>
      <c r="DC473" s="184">
        <v>0</v>
      </c>
      <c r="DD473" s="184">
        <v>0</v>
      </c>
      <c r="DE473" s="184">
        <v>2652.25</v>
      </c>
      <c r="DF473" s="184">
        <v>1060.9000000000001</v>
      </c>
      <c r="DG473" s="184">
        <v>3377.9056</v>
      </c>
      <c r="DH473" s="184">
        <v>1092.7270000000001</v>
      </c>
      <c r="DI473" s="184">
        <v>0</v>
      </c>
      <c r="DJ473" s="184">
        <v>0</v>
      </c>
      <c r="DK473" s="184">
        <v>0</v>
      </c>
      <c r="DL473" s="184"/>
      <c r="DM473" s="184">
        <f ca="1">SUM(OFFSET(CZ473,,1):DL473)</f>
        <v>19135.008406451598</v>
      </c>
      <c r="DN473" s="185"/>
      <c r="DO473" s="184">
        <v>0</v>
      </c>
      <c r="DP473" s="184">
        <v>0</v>
      </c>
      <c r="DQ473" s="184">
        <v>11279.7625806452</v>
      </c>
      <c r="DR473" s="184">
        <v>0</v>
      </c>
      <c r="DS473" s="184">
        <v>0</v>
      </c>
      <c r="DT473" s="184">
        <v>2731.8175000000001</v>
      </c>
      <c r="DU473" s="184">
        <v>1092.7270000000001</v>
      </c>
      <c r="DV473" s="184">
        <v>3479.2427680000001</v>
      </c>
      <c r="DW473" s="184">
        <v>1125.50881</v>
      </c>
      <c r="DX473" s="184">
        <v>0</v>
      </c>
      <c r="DY473" s="184">
        <v>0</v>
      </c>
      <c r="DZ473" s="184">
        <v>0</v>
      </c>
      <c r="EA473" s="184"/>
      <c r="EB473" s="184">
        <f ca="1">SUM(OFFSET(DO473,,1):EA473)</f>
        <v>19709.058658645197</v>
      </c>
      <c r="EC473" s="185"/>
      <c r="ED473" s="184">
        <v>0</v>
      </c>
      <c r="EE473" s="184">
        <v>0</v>
      </c>
      <c r="EF473" s="184">
        <v>11618.155458064501</v>
      </c>
      <c r="EG473" s="184">
        <v>0</v>
      </c>
      <c r="EH473" s="184">
        <v>0</v>
      </c>
      <c r="EI473" s="184">
        <v>2813.7720250000002</v>
      </c>
      <c r="EJ473" s="184">
        <v>1125.50881</v>
      </c>
      <c r="EK473" s="184">
        <v>3583.6200510399999</v>
      </c>
      <c r="EL473" s="184">
        <v>1159.2740742999999</v>
      </c>
      <c r="EM473" s="184">
        <v>0</v>
      </c>
      <c r="EN473" s="184">
        <v>0</v>
      </c>
      <c r="EO473" s="184">
        <v>0</v>
      </c>
      <c r="EP473" s="184"/>
      <c r="EQ473" s="184">
        <f ca="1">SUM(OFFSET(ED473,,1):EP473)</f>
        <v>20300.330418404501</v>
      </c>
      <c r="ER473" s="185"/>
      <c r="ES473" s="184">
        <v>0</v>
      </c>
      <c r="ET473" s="184">
        <v>0</v>
      </c>
      <c r="EU473" s="184">
        <v>11966.7001218065</v>
      </c>
      <c r="EV473" s="184">
        <v>0</v>
      </c>
      <c r="EW473" s="184">
        <v>0</v>
      </c>
      <c r="EX473" s="184">
        <v>2898.1851857500001</v>
      </c>
      <c r="EY473" s="184">
        <v>1159.2740742999999</v>
      </c>
      <c r="EZ473" s="184">
        <v>3691.1286525711998</v>
      </c>
      <c r="FA473" s="184">
        <v>1194.0522965289999</v>
      </c>
      <c r="FB473" s="184">
        <v>0</v>
      </c>
      <c r="FC473" s="184">
        <v>0</v>
      </c>
      <c r="FD473" s="184">
        <v>0</v>
      </c>
      <c r="FE473" s="184"/>
      <c r="FF473" s="184">
        <f ca="1">SUM(OFFSET(ES473,,1):FE473)</f>
        <v>20909.3403309567</v>
      </c>
      <c r="FG473" s="185"/>
      <c r="FH473" s="184">
        <v>0</v>
      </c>
      <c r="FI473" s="184">
        <v>0</v>
      </c>
      <c r="FJ473" s="184">
        <v>12325.7011254606</v>
      </c>
      <c r="FK473" s="184">
        <v>0</v>
      </c>
      <c r="FL473" s="184">
        <v>0</v>
      </c>
      <c r="FM473" s="184">
        <v>2985.1307413224999</v>
      </c>
      <c r="FN473" s="184">
        <v>1194.0522965289999</v>
      </c>
      <c r="FO473" s="184">
        <v>3801.8625121483401</v>
      </c>
      <c r="FP473" s="184">
        <v>1229.87386542487</v>
      </c>
      <c r="FQ473" s="184">
        <v>0</v>
      </c>
      <c r="FR473" s="184">
        <v>0</v>
      </c>
      <c r="FS473" s="184">
        <v>0</v>
      </c>
      <c r="FT473" s="184"/>
      <c r="FU473" s="184">
        <f ca="1">SUM(OFFSET(FH473,,1):FT473)</f>
        <v>21536.620540885309</v>
      </c>
      <c r="FV473" s="185"/>
      <c r="FW473" s="184">
        <v>0</v>
      </c>
      <c r="FX473" s="184">
        <v>0</v>
      </c>
      <c r="FY473" s="184">
        <v>12695.472159224501</v>
      </c>
      <c r="FZ473" s="184">
        <v>0</v>
      </c>
      <c r="GA473" s="184">
        <v>0</v>
      </c>
      <c r="GB473" s="184">
        <v>3074.68466356218</v>
      </c>
      <c r="GC473" s="184">
        <v>1229.87386542487</v>
      </c>
      <c r="GD473" s="184">
        <v>3915.9183875127901</v>
      </c>
      <c r="GE473" s="184">
        <v>1266.7700813876199</v>
      </c>
      <c r="GF473" s="184">
        <v>0</v>
      </c>
      <c r="GG473" s="184">
        <v>0</v>
      </c>
      <c r="GH473" s="184">
        <v>0</v>
      </c>
      <c r="GI473" s="184"/>
      <c r="GJ473" s="184">
        <f ca="1">SUM(OFFSET(FW473,,1):GI473)</f>
        <v>22182.719157111962</v>
      </c>
      <c r="GK473" s="185"/>
      <c r="GL473" s="184">
        <v>0</v>
      </c>
      <c r="GM473" s="184">
        <v>0</v>
      </c>
      <c r="GN473" s="184">
        <v>13076.3363240012</v>
      </c>
      <c r="GO473" s="184">
        <v>0</v>
      </c>
      <c r="GP473" s="184">
        <v>0</v>
      </c>
      <c r="GQ473" s="184">
        <v>3166.9252034690398</v>
      </c>
      <c r="GR473" s="184">
        <v>1266.7700813876199</v>
      </c>
      <c r="GS473" s="184">
        <v>4033.39593913817</v>
      </c>
      <c r="GT473" s="184">
        <v>1304.77318382924</v>
      </c>
      <c r="GU473" s="184">
        <v>0</v>
      </c>
      <c r="GV473" s="184">
        <v>0</v>
      </c>
      <c r="GW473" s="184">
        <v>0</v>
      </c>
      <c r="GX473" s="184"/>
      <c r="GY473" s="184">
        <f ca="1">SUM(OFFSET(GL473,,1):GX473)</f>
        <v>22848.200731825269</v>
      </c>
    </row>
    <row r="474" spans="1:207" s="137" customFormat="1" ht="12" customHeight="1">
      <c r="A474" s="172" t="str">
        <f t="shared" ca="1" si="567"/>
        <v>#showrow</v>
      </c>
      <c r="B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61">
        <f t="shared" si="565"/>
        <v>4420</v>
      </c>
      <c r="V474" s="186">
        <v>4420</v>
      </c>
      <c r="W474" s="133"/>
      <c r="Y474" s="133"/>
      <c r="Z474" s="133"/>
      <c r="AA474" s="183">
        <f t="shared" si="566"/>
        <v>4420</v>
      </c>
      <c r="AB474" s="183" t="s">
        <v>522</v>
      </c>
      <c r="AC474" s="184"/>
      <c r="AD474" s="184">
        <v>15500</v>
      </c>
      <c r="AE474" s="184">
        <v>10000</v>
      </c>
      <c r="AF474" s="184">
        <v>9400</v>
      </c>
      <c r="AG474" s="184">
        <v>0</v>
      </c>
      <c r="AH474" s="184">
        <v>6060.99</v>
      </c>
      <c r="AI474" s="184">
        <v>0</v>
      </c>
      <c r="AJ474" s="184">
        <v>1000</v>
      </c>
      <c r="AK474" s="184">
        <v>15000</v>
      </c>
      <c r="AL474" s="184">
        <v>2500</v>
      </c>
      <c r="AM474" s="184">
        <v>5440</v>
      </c>
      <c r="AN474" s="184">
        <v>4133</v>
      </c>
      <c r="AO474" s="184"/>
      <c r="AP474" s="184">
        <f ca="1">SUM(OFFSET(AC474,,1):AO474)</f>
        <v>69033.989999999991</v>
      </c>
      <c r="AQ474" s="185"/>
      <c r="AR474" s="184">
        <v>0</v>
      </c>
      <c r="AS474" s="184">
        <v>15500</v>
      </c>
      <c r="AT474" s="184">
        <v>10000</v>
      </c>
      <c r="AU474" s="184">
        <v>9400</v>
      </c>
      <c r="AV474" s="184">
        <v>0</v>
      </c>
      <c r="AW474" s="184">
        <v>6060.99</v>
      </c>
      <c r="AX474" s="184">
        <v>0</v>
      </c>
      <c r="AY474" s="184">
        <v>1000</v>
      </c>
      <c r="AZ474" s="184">
        <v>15000</v>
      </c>
      <c r="BA474" s="184">
        <v>2500</v>
      </c>
      <c r="BB474" s="184">
        <v>5440</v>
      </c>
      <c r="BC474" s="184">
        <v>4133</v>
      </c>
      <c r="BD474" s="184"/>
      <c r="BE474" s="184">
        <f ca="1">SUM(OFFSET(AR474,,1):BD474)</f>
        <v>69033.989999999991</v>
      </c>
      <c r="BF474" s="185"/>
      <c r="BG474" s="184">
        <f t="shared" ca="1" si="568"/>
        <v>0</v>
      </c>
      <c r="BH474" s="184">
        <f t="shared" ca="1" si="568"/>
        <v>0</v>
      </c>
      <c r="BI474" s="184">
        <f t="shared" ca="1" si="568"/>
        <v>0</v>
      </c>
      <c r="BJ474" s="184">
        <f t="shared" ca="1" si="568"/>
        <v>0</v>
      </c>
      <c r="BK474" s="184">
        <f t="shared" ca="1" si="568"/>
        <v>0</v>
      </c>
      <c r="BL474" s="184">
        <f t="shared" ca="1" si="568"/>
        <v>0</v>
      </c>
      <c r="BM474" s="184">
        <f t="shared" ca="1" si="568"/>
        <v>0</v>
      </c>
      <c r="BN474" s="184">
        <f t="shared" ca="1" si="568"/>
        <v>0</v>
      </c>
      <c r="BO474" s="184">
        <f t="shared" ca="1" si="568"/>
        <v>0</v>
      </c>
      <c r="BP474" s="184">
        <f t="shared" ca="1" si="568"/>
        <v>0</v>
      </c>
      <c r="BQ474" s="184">
        <f t="shared" ca="1" si="568"/>
        <v>0</v>
      </c>
      <c r="BR474" s="184">
        <f t="shared" ca="1" si="568"/>
        <v>0</v>
      </c>
      <c r="BS474" s="184"/>
      <c r="BT474" s="184">
        <f ca="1">SUM(OFFSET(BG474,,1):BS474)</f>
        <v>0</v>
      </c>
      <c r="BU474" s="185"/>
      <c r="BV474" s="184">
        <v>0</v>
      </c>
      <c r="BW474" s="184">
        <v>15000</v>
      </c>
      <c r="BX474" s="184">
        <v>15625</v>
      </c>
      <c r="BY474" s="184">
        <v>6602</v>
      </c>
      <c r="BZ474" s="184">
        <v>0</v>
      </c>
      <c r="CA474" s="184">
        <v>5000</v>
      </c>
      <c r="CB474" s="184">
        <v>4000</v>
      </c>
      <c r="CC474" s="184">
        <v>12000</v>
      </c>
      <c r="CD474" s="184">
        <v>15450</v>
      </c>
      <c r="CE474" s="184">
        <v>2655</v>
      </c>
      <c r="CF474" s="511">
        <v>1000</v>
      </c>
      <c r="CG474" s="184">
        <v>5000</v>
      </c>
      <c r="CH474" s="184"/>
      <c r="CI474" s="184">
        <f ca="1">SUM(OFFSET(BV474,,1):CH474)</f>
        <v>82332</v>
      </c>
      <c r="CJ474" s="185"/>
      <c r="CK474" s="184">
        <v>0</v>
      </c>
      <c r="CL474" s="184">
        <v>12360</v>
      </c>
      <c r="CM474" s="184">
        <v>16093.75</v>
      </c>
      <c r="CN474" s="184">
        <v>6800.06</v>
      </c>
      <c r="CO474" s="184">
        <v>0</v>
      </c>
      <c r="CP474" s="184">
        <v>5150</v>
      </c>
      <c r="CQ474" s="184">
        <v>4120</v>
      </c>
      <c r="CR474" s="184">
        <v>12360</v>
      </c>
      <c r="CS474" s="184">
        <v>15913.5</v>
      </c>
      <c r="CT474" s="184">
        <v>2734.65</v>
      </c>
      <c r="CU474" s="184">
        <v>0</v>
      </c>
      <c r="CV474" s="184">
        <v>5150</v>
      </c>
      <c r="CW474" s="184"/>
      <c r="CX474" s="184">
        <f ca="1">SUM(OFFSET(CK474,,1):CW474)</f>
        <v>80681.959999999992</v>
      </c>
      <c r="CY474" s="185"/>
      <c r="CZ474" s="184">
        <v>0</v>
      </c>
      <c r="DA474" s="184">
        <v>12730.8</v>
      </c>
      <c r="DB474" s="184">
        <v>16576.5625</v>
      </c>
      <c r="DC474" s="184">
        <v>7004.0618000000004</v>
      </c>
      <c r="DD474" s="184">
        <v>0</v>
      </c>
      <c r="DE474" s="184">
        <v>5304.5</v>
      </c>
      <c r="DF474" s="184">
        <v>4243.6000000000004</v>
      </c>
      <c r="DG474" s="184">
        <v>12730.8</v>
      </c>
      <c r="DH474" s="184">
        <v>16390.904999999999</v>
      </c>
      <c r="DI474" s="184">
        <v>2816.6895</v>
      </c>
      <c r="DJ474" s="184">
        <v>0</v>
      </c>
      <c r="DK474" s="184">
        <v>5304.5</v>
      </c>
      <c r="DL474" s="184"/>
      <c r="DM474" s="184">
        <f ca="1">SUM(OFFSET(CZ474,,1):DL474)</f>
        <v>83102.418799999985</v>
      </c>
      <c r="DN474" s="185"/>
      <c r="DO474" s="184">
        <v>0</v>
      </c>
      <c r="DP474" s="184">
        <v>13112.724</v>
      </c>
      <c r="DQ474" s="184">
        <v>17073.859375</v>
      </c>
      <c r="DR474" s="184">
        <v>7214.1836540000004</v>
      </c>
      <c r="DS474" s="184">
        <v>0</v>
      </c>
      <c r="DT474" s="184">
        <v>5463.6350000000002</v>
      </c>
      <c r="DU474" s="184">
        <v>4370.9080000000004</v>
      </c>
      <c r="DV474" s="184">
        <v>13112.724</v>
      </c>
      <c r="DW474" s="184">
        <v>16882.632150000001</v>
      </c>
      <c r="DX474" s="184">
        <v>2901.1901849999999</v>
      </c>
      <c r="DY474" s="184">
        <v>0</v>
      </c>
      <c r="DZ474" s="184">
        <v>5463.6350000000002</v>
      </c>
      <c r="EA474" s="184"/>
      <c r="EB474" s="184">
        <f ca="1">SUM(OFFSET(DO474,,1):EA474)</f>
        <v>85595.491364000001</v>
      </c>
      <c r="EC474" s="185"/>
      <c r="ED474" s="184">
        <v>0</v>
      </c>
      <c r="EE474" s="184">
        <v>13506.10572</v>
      </c>
      <c r="EF474" s="184">
        <v>17586.075156250001</v>
      </c>
      <c r="EG474" s="184">
        <v>7430.6091636199999</v>
      </c>
      <c r="EH474" s="184">
        <v>0</v>
      </c>
      <c r="EI474" s="184">
        <v>5627.5440500000004</v>
      </c>
      <c r="EJ474" s="184">
        <v>4502.0352400000002</v>
      </c>
      <c r="EK474" s="184">
        <v>13506.10572</v>
      </c>
      <c r="EL474" s="184">
        <v>17389.1111145</v>
      </c>
      <c r="EM474" s="184">
        <v>2988.2258905499998</v>
      </c>
      <c r="EN474" s="184">
        <v>0</v>
      </c>
      <c r="EO474" s="184">
        <v>5627.5440500000004</v>
      </c>
      <c r="EP474" s="184"/>
      <c r="EQ474" s="184">
        <f ca="1">SUM(OFFSET(ED474,,1):EP474)</f>
        <v>88163.356104919993</v>
      </c>
      <c r="ER474" s="185"/>
      <c r="ES474" s="184">
        <v>0</v>
      </c>
      <c r="ET474" s="184">
        <v>13911.288891599999</v>
      </c>
      <c r="EU474" s="184">
        <v>18113.6574109375</v>
      </c>
      <c r="EV474" s="184">
        <v>7653.5274385286002</v>
      </c>
      <c r="EW474" s="184">
        <v>0</v>
      </c>
      <c r="EX474" s="184">
        <v>5796.3703715000001</v>
      </c>
      <c r="EY474" s="184">
        <v>4637.0962971999998</v>
      </c>
      <c r="EZ474" s="184">
        <v>13911.288891599999</v>
      </c>
      <c r="FA474" s="184">
        <v>17910.784447934999</v>
      </c>
      <c r="FB474" s="184">
        <v>3077.8726672664998</v>
      </c>
      <c r="FC474" s="184">
        <v>0</v>
      </c>
      <c r="FD474" s="184">
        <v>5796.3703715000001</v>
      </c>
      <c r="FE474" s="184"/>
      <c r="FF474" s="184">
        <f ca="1">SUM(OFFSET(ES474,,1):FE474)</f>
        <v>90808.256788067607</v>
      </c>
      <c r="FG474" s="185"/>
      <c r="FH474" s="184">
        <v>0</v>
      </c>
      <c r="FI474" s="184">
        <v>14328.627558348</v>
      </c>
      <c r="FJ474" s="184">
        <v>18657.067133265598</v>
      </c>
      <c r="FK474" s="184">
        <v>7883.1332616844602</v>
      </c>
      <c r="FL474" s="184">
        <v>0</v>
      </c>
      <c r="FM474" s="184">
        <v>5970.2614826449999</v>
      </c>
      <c r="FN474" s="184">
        <v>4776.2091861159997</v>
      </c>
      <c r="FO474" s="184">
        <v>14328.627558348</v>
      </c>
      <c r="FP474" s="184">
        <v>18448.107981373101</v>
      </c>
      <c r="FQ474" s="184">
        <v>3170.2088472844898</v>
      </c>
      <c r="FR474" s="184">
        <v>0</v>
      </c>
      <c r="FS474" s="184">
        <v>5970.2614826449999</v>
      </c>
      <c r="FT474" s="184"/>
      <c r="FU474" s="184">
        <f ca="1">SUM(OFFSET(FH474,,1):FT474)</f>
        <v>93532.504491709653</v>
      </c>
      <c r="FV474" s="185"/>
      <c r="FW474" s="184">
        <v>0</v>
      </c>
      <c r="FX474" s="184">
        <v>14758.4863850984</v>
      </c>
      <c r="FY474" s="184">
        <v>19216.779147263602</v>
      </c>
      <c r="FZ474" s="184">
        <v>8119.6272595349901</v>
      </c>
      <c r="GA474" s="184">
        <v>0</v>
      </c>
      <c r="GB474" s="184">
        <v>6149.3693271243501</v>
      </c>
      <c r="GC474" s="184">
        <v>4919.4954616994801</v>
      </c>
      <c r="GD474" s="184">
        <v>14758.4863850984</v>
      </c>
      <c r="GE474" s="184">
        <v>19001.551220814199</v>
      </c>
      <c r="GF474" s="184">
        <v>3265.3151127030301</v>
      </c>
      <c r="GG474" s="184">
        <v>0</v>
      </c>
      <c r="GH474" s="184">
        <v>6149.3693271243501</v>
      </c>
      <c r="GI474" s="184"/>
      <c r="GJ474" s="184">
        <f ca="1">SUM(OFFSET(FW474,,1):GI474)</f>
        <v>96338.479626460801</v>
      </c>
      <c r="GK474" s="185"/>
      <c r="GL474" s="184">
        <v>0</v>
      </c>
      <c r="GM474" s="184">
        <v>15201.240976651399</v>
      </c>
      <c r="GN474" s="184">
        <v>19793.2825216815</v>
      </c>
      <c r="GO474" s="184">
        <v>8363.2160773210398</v>
      </c>
      <c r="GP474" s="184">
        <v>0</v>
      </c>
      <c r="GQ474" s="184">
        <v>6333.8504069380797</v>
      </c>
      <c r="GR474" s="184">
        <v>5067.0803255504698</v>
      </c>
      <c r="GS474" s="184">
        <v>15201.240976651399</v>
      </c>
      <c r="GT474" s="184">
        <v>19571.5977574387</v>
      </c>
      <c r="GU474" s="184">
        <v>3363.2745660841201</v>
      </c>
      <c r="GV474" s="184">
        <v>0</v>
      </c>
      <c r="GW474" s="184">
        <v>6333.8504069380797</v>
      </c>
      <c r="GX474" s="184"/>
      <c r="GY474" s="184">
        <f ca="1">SUM(OFFSET(GL474,,1):GX474)</f>
        <v>99228.634015254793</v>
      </c>
    </row>
    <row r="475" spans="1:207" s="137" customFormat="1" ht="12" hidden="1" customHeight="1">
      <c r="A475" s="172" t="str">
        <f t="shared" ca="1" si="567"/>
        <v>#hiderow</v>
      </c>
      <c r="B475" s="197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61">
        <f t="shared" si="565"/>
        <v>4423</v>
      </c>
      <c r="V475" s="186">
        <v>4423</v>
      </c>
      <c r="W475" s="133"/>
      <c r="Y475" s="133"/>
      <c r="Z475" s="133"/>
      <c r="AA475" s="183">
        <f t="shared" si="566"/>
        <v>4423</v>
      </c>
      <c r="AB475" s="183" t="s">
        <v>523</v>
      </c>
      <c r="AC475" s="184"/>
      <c r="AD475" s="184">
        <v>0</v>
      </c>
      <c r="AE475" s="184">
        <v>0</v>
      </c>
      <c r="AF475" s="184">
        <v>0</v>
      </c>
      <c r="AG475" s="184">
        <v>0</v>
      </c>
      <c r="AH475" s="184">
        <v>0</v>
      </c>
      <c r="AI475" s="184">
        <v>0</v>
      </c>
      <c r="AJ475" s="184">
        <v>0</v>
      </c>
      <c r="AK475" s="184">
        <v>0</v>
      </c>
      <c r="AL475" s="184">
        <v>0</v>
      </c>
      <c r="AM475" s="184">
        <v>0</v>
      </c>
      <c r="AN475" s="184">
        <v>0</v>
      </c>
      <c r="AO475" s="184"/>
      <c r="AP475" s="184">
        <f ca="1">SUM(OFFSET(AC475,,1):AO475)</f>
        <v>0</v>
      </c>
      <c r="AQ475" s="185"/>
      <c r="AR475" s="184">
        <v>0</v>
      </c>
      <c r="AS475" s="184">
        <v>0</v>
      </c>
      <c r="AT475" s="184">
        <v>0</v>
      </c>
      <c r="AU475" s="184">
        <v>0</v>
      </c>
      <c r="AV475" s="184">
        <v>0</v>
      </c>
      <c r="AW475" s="184">
        <v>0</v>
      </c>
      <c r="AX475" s="184">
        <v>0</v>
      </c>
      <c r="AY475" s="184">
        <v>0</v>
      </c>
      <c r="AZ475" s="184">
        <v>0</v>
      </c>
      <c r="BA475" s="184">
        <v>0</v>
      </c>
      <c r="BB475" s="184">
        <v>0</v>
      </c>
      <c r="BC475" s="184">
        <v>0</v>
      </c>
      <c r="BD475" s="184"/>
      <c r="BE475" s="184">
        <f ca="1">SUM(OFFSET(AR475,,1):BD475)</f>
        <v>0</v>
      </c>
      <c r="BF475" s="185"/>
      <c r="BG475" s="184">
        <f t="shared" ca="1" si="568"/>
        <v>0</v>
      </c>
      <c r="BH475" s="184">
        <f t="shared" ca="1" si="568"/>
        <v>0</v>
      </c>
      <c r="BI475" s="184">
        <f t="shared" ca="1" si="568"/>
        <v>0</v>
      </c>
      <c r="BJ475" s="184">
        <f t="shared" ca="1" si="568"/>
        <v>0</v>
      </c>
      <c r="BK475" s="184">
        <f t="shared" ca="1" si="568"/>
        <v>0</v>
      </c>
      <c r="BL475" s="184">
        <f t="shared" ca="1" si="568"/>
        <v>0</v>
      </c>
      <c r="BM475" s="184">
        <f t="shared" ca="1" si="568"/>
        <v>0</v>
      </c>
      <c r="BN475" s="184">
        <f t="shared" ca="1" si="568"/>
        <v>0</v>
      </c>
      <c r="BO475" s="184">
        <f t="shared" ca="1" si="568"/>
        <v>0</v>
      </c>
      <c r="BP475" s="184">
        <f t="shared" ca="1" si="568"/>
        <v>0</v>
      </c>
      <c r="BQ475" s="184">
        <f t="shared" ca="1" si="568"/>
        <v>0</v>
      </c>
      <c r="BR475" s="184">
        <f t="shared" ca="1" si="568"/>
        <v>0</v>
      </c>
      <c r="BS475" s="184"/>
      <c r="BT475" s="184">
        <f ca="1">SUM(OFFSET(BG475,,1):BS475)</f>
        <v>0</v>
      </c>
      <c r="BU475" s="185"/>
      <c r="BV475" s="184">
        <v>0</v>
      </c>
      <c r="BW475" s="184">
        <v>0</v>
      </c>
      <c r="BX475" s="184">
        <v>0</v>
      </c>
      <c r="BY475" s="184">
        <v>0</v>
      </c>
      <c r="BZ475" s="184">
        <v>0</v>
      </c>
      <c r="CA475" s="184">
        <v>0</v>
      </c>
      <c r="CB475" s="184">
        <v>0</v>
      </c>
      <c r="CC475" s="184">
        <v>0</v>
      </c>
      <c r="CD475" s="184">
        <v>0</v>
      </c>
      <c r="CE475" s="184">
        <v>0</v>
      </c>
      <c r="CF475" s="511">
        <v>0</v>
      </c>
      <c r="CG475" s="184">
        <v>0</v>
      </c>
      <c r="CH475" s="184"/>
      <c r="CI475" s="184">
        <f ca="1">SUM(OFFSET(BV475,,1):CH475)</f>
        <v>0</v>
      </c>
      <c r="CJ475" s="185"/>
      <c r="CK475" s="184">
        <v>0</v>
      </c>
      <c r="CL475" s="184">
        <v>0</v>
      </c>
      <c r="CM475" s="184">
        <v>0</v>
      </c>
      <c r="CN475" s="184">
        <v>0</v>
      </c>
      <c r="CO475" s="184">
        <v>0</v>
      </c>
      <c r="CP475" s="184">
        <v>0</v>
      </c>
      <c r="CQ475" s="184">
        <v>0</v>
      </c>
      <c r="CR475" s="184">
        <v>0</v>
      </c>
      <c r="CS475" s="184">
        <v>0</v>
      </c>
      <c r="CT475" s="184">
        <v>0</v>
      </c>
      <c r="CU475" s="184">
        <v>0</v>
      </c>
      <c r="CV475" s="184">
        <v>0</v>
      </c>
      <c r="CW475" s="184"/>
      <c r="CX475" s="184">
        <f ca="1">SUM(OFFSET(CK475,,1):CW475)</f>
        <v>0</v>
      </c>
      <c r="CY475" s="185"/>
      <c r="CZ475" s="184">
        <v>0</v>
      </c>
      <c r="DA475" s="184">
        <v>0</v>
      </c>
      <c r="DB475" s="184">
        <v>0</v>
      </c>
      <c r="DC475" s="184">
        <v>0</v>
      </c>
      <c r="DD475" s="184">
        <v>0</v>
      </c>
      <c r="DE475" s="184">
        <v>0</v>
      </c>
      <c r="DF475" s="184">
        <v>0</v>
      </c>
      <c r="DG475" s="184">
        <v>0</v>
      </c>
      <c r="DH475" s="184">
        <v>0</v>
      </c>
      <c r="DI475" s="184">
        <v>0</v>
      </c>
      <c r="DJ475" s="184">
        <v>0</v>
      </c>
      <c r="DK475" s="184">
        <v>0</v>
      </c>
      <c r="DL475" s="184"/>
      <c r="DM475" s="184">
        <f ca="1">SUM(OFFSET(CZ475,,1):DL475)</f>
        <v>0</v>
      </c>
      <c r="DN475" s="185"/>
      <c r="DO475" s="184">
        <v>0</v>
      </c>
      <c r="DP475" s="184">
        <v>0</v>
      </c>
      <c r="DQ475" s="184">
        <v>0</v>
      </c>
      <c r="DR475" s="184">
        <v>0</v>
      </c>
      <c r="DS475" s="184">
        <v>0</v>
      </c>
      <c r="DT475" s="184">
        <v>0</v>
      </c>
      <c r="DU475" s="184">
        <v>0</v>
      </c>
      <c r="DV475" s="184">
        <v>0</v>
      </c>
      <c r="DW475" s="184">
        <v>0</v>
      </c>
      <c r="DX475" s="184">
        <v>0</v>
      </c>
      <c r="DY475" s="184">
        <v>0</v>
      </c>
      <c r="DZ475" s="184">
        <v>0</v>
      </c>
      <c r="EA475" s="184"/>
      <c r="EB475" s="184">
        <f ca="1">SUM(OFFSET(DO475,,1):EA475)</f>
        <v>0</v>
      </c>
      <c r="EC475" s="185"/>
      <c r="ED475" s="184">
        <v>0</v>
      </c>
      <c r="EE475" s="184">
        <v>0</v>
      </c>
      <c r="EF475" s="184">
        <v>0</v>
      </c>
      <c r="EG475" s="184">
        <v>0</v>
      </c>
      <c r="EH475" s="184">
        <v>0</v>
      </c>
      <c r="EI475" s="184">
        <v>0</v>
      </c>
      <c r="EJ475" s="184">
        <v>0</v>
      </c>
      <c r="EK475" s="184">
        <v>0</v>
      </c>
      <c r="EL475" s="184">
        <v>0</v>
      </c>
      <c r="EM475" s="184">
        <v>0</v>
      </c>
      <c r="EN475" s="184">
        <v>0</v>
      </c>
      <c r="EO475" s="184">
        <v>0</v>
      </c>
      <c r="EP475" s="184"/>
      <c r="EQ475" s="184">
        <f ca="1">SUM(OFFSET(ED475,,1):EP475)</f>
        <v>0</v>
      </c>
      <c r="ER475" s="185"/>
      <c r="ES475" s="184">
        <v>0</v>
      </c>
      <c r="ET475" s="184">
        <v>0</v>
      </c>
      <c r="EU475" s="184">
        <v>0</v>
      </c>
      <c r="EV475" s="184">
        <v>0</v>
      </c>
      <c r="EW475" s="184">
        <v>0</v>
      </c>
      <c r="EX475" s="184">
        <v>0</v>
      </c>
      <c r="EY475" s="184">
        <v>0</v>
      </c>
      <c r="EZ475" s="184">
        <v>0</v>
      </c>
      <c r="FA475" s="184">
        <v>0</v>
      </c>
      <c r="FB475" s="184">
        <v>0</v>
      </c>
      <c r="FC475" s="184">
        <v>0</v>
      </c>
      <c r="FD475" s="184">
        <v>0</v>
      </c>
      <c r="FE475" s="184"/>
      <c r="FF475" s="184">
        <f ca="1">SUM(OFFSET(ES475,,1):FE475)</f>
        <v>0</v>
      </c>
      <c r="FG475" s="185"/>
      <c r="FH475" s="184">
        <v>0</v>
      </c>
      <c r="FI475" s="184">
        <v>0</v>
      </c>
      <c r="FJ475" s="184">
        <v>0</v>
      </c>
      <c r="FK475" s="184">
        <v>0</v>
      </c>
      <c r="FL475" s="184">
        <v>0</v>
      </c>
      <c r="FM475" s="184">
        <v>0</v>
      </c>
      <c r="FN475" s="184">
        <v>0</v>
      </c>
      <c r="FO475" s="184">
        <v>0</v>
      </c>
      <c r="FP475" s="184">
        <v>0</v>
      </c>
      <c r="FQ475" s="184">
        <v>0</v>
      </c>
      <c r="FR475" s="184">
        <v>0</v>
      </c>
      <c r="FS475" s="184">
        <v>0</v>
      </c>
      <c r="FT475" s="184"/>
      <c r="FU475" s="184">
        <f ca="1">SUM(OFFSET(FH475,,1):FT475)</f>
        <v>0</v>
      </c>
      <c r="FV475" s="185"/>
      <c r="FW475" s="184">
        <v>0</v>
      </c>
      <c r="FX475" s="184">
        <v>0</v>
      </c>
      <c r="FY475" s="184">
        <v>0</v>
      </c>
      <c r="FZ475" s="184">
        <v>0</v>
      </c>
      <c r="GA475" s="184">
        <v>0</v>
      </c>
      <c r="GB475" s="184">
        <v>0</v>
      </c>
      <c r="GC475" s="184">
        <v>0</v>
      </c>
      <c r="GD475" s="184">
        <v>0</v>
      </c>
      <c r="GE475" s="184">
        <v>0</v>
      </c>
      <c r="GF475" s="184">
        <v>0</v>
      </c>
      <c r="GG475" s="184">
        <v>0</v>
      </c>
      <c r="GH475" s="184">
        <v>0</v>
      </c>
      <c r="GI475" s="184"/>
      <c r="GJ475" s="184">
        <f ca="1">SUM(OFFSET(FW475,,1):GI475)</f>
        <v>0</v>
      </c>
      <c r="GK475" s="185"/>
      <c r="GL475" s="184">
        <v>0</v>
      </c>
      <c r="GM475" s="184">
        <v>0</v>
      </c>
      <c r="GN475" s="184">
        <v>0</v>
      </c>
      <c r="GO475" s="184">
        <v>0</v>
      </c>
      <c r="GP475" s="184">
        <v>0</v>
      </c>
      <c r="GQ475" s="184">
        <v>0</v>
      </c>
      <c r="GR475" s="184">
        <v>0</v>
      </c>
      <c r="GS475" s="184">
        <v>0</v>
      </c>
      <c r="GT475" s="184">
        <v>0</v>
      </c>
      <c r="GU475" s="184">
        <v>0</v>
      </c>
      <c r="GV475" s="184">
        <v>0</v>
      </c>
      <c r="GW475" s="184">
        <v>0</v>
      </c>
      <c r="GX475" s="184"/>
      <c r="GY475" s="184">
        <f ca="1">SUM(OFFSET(GL475,,1):GX475)</f>
        <v>0</v>
      </c>
    </row>
    <row r="476" spans="1:207" s="137" customFormat="1" ht="12" hidden="1" customHeight="1">
      <c r="A476" s="172" t="str">
        <f t="shared" ca="1" si="567"/>
        <v>#hiderow</v>
      </c>
      <c r="B476" s="197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61">
        <f t="shared" si="565"/>
        <v>4425</v>
      </c>
      <c r="V476" s="186">
        <v>4425</v>
      </c>
      <c r="W476" s="133"/>
      <c r="Y476" s="133"/>
      <c r="Z476" s="133"/>
      <c r="AA476" s="183">
        <f t="shared" si="566"/>
        <v>4425</v>
      </c>
      <c r="AB476" s="183" t="s">
        <v>524</v>
      </c>
      <c r="AC476" s="184"/>
      <c r="AD476" s="184">
        <v>0</v>
      </c>
      <c r="AE476" s="184">
        <v>0</v>
      </c>
      <c r="AF476" s="184">
        <v>0</v>
      </c>
      <c r="AG476" s="184">
        <v>0</v>
      </c>
      <c r="AH476" s="184">
        <v>0</v>
      </c>
      <c r="AI476" s="184">
        <v>0</v>
      </c>
      <c r="AJ476" s="184">
        <v>0</v>
      </c>
      <c r="AK476" s="184">
        <v>0</v>
      </c>
      <c r="AL476" s="184">
        <v>0</v>
      </c>
      <c r="AM476" s="184">
        <v>0</v>
      </c>
      <c r="AN476" s="184">
        <v>0</v>
      </c>
      <c r="AO476" s="184"/>
      <c r="AP476" s="184">
        <f ca="1">SUM(OFFSET(AC476,,1):AO476)</f>
        <v>0</v>
      </c>
      <c r="AQ476" s="185"/>
      <c r="AR476" s="184">
        <v>0</v>
      </c>
      <c r="AS476" s="184">
        <v>0</v>
      </c>
      <c r="AT476" s="184">
        <v>0</v>
      </c>
      <c r="AU476" s="184">
        <v>0</v>
      </c>
      <c r="AV476" s="184">
        <v>0</v>
      </c>
      <c r="AW476" s="184">
        <v>0</v>
      </c>
      <c r="AX476" s="184">
        <v>0</v>
      </c>
      <c r="AY476" s="184">
        <v>0</v>
      </c>
      <c r="AZ476" s="184">
        <v>0</v>
      </c>
      <c r="BA476" s="184">
        <v>0</v>
      </c>
      <c r="BB476" s="184">
        <v>0</v>
      </c>
      <c r="BC476" s="184">
        <v>0</v>
      </c>
      <c r="BD476" s="184"/>
      <c r="BE476" s="184">
        <f ca="1">SUM(OFFSET(AR476,,1):BD476)</f>
        <v>0</v>
      </c>
      <c r="BF476" s="185"/>
      <c r="BG476" s="184">
        <f t="shared" ca="1" si="568"/>
        <v>0</v>
      </c>
      <c r="BH476" s="184">
        <f t="shared" ca="1" si="568"/>
        <v>0</v>
      </c>
      <c r="BI476" s="184">
        <f t="shared" ca="1" si="568"/>
        <v>0</v>
      </c>
      <c r="BJ476" s="184">
        <f t="shared" ca="1" si="568"/>
        <v>0</v>
      </c>
      <c r="BK476" s="184">
        <f t="shared" ca="1" si="568"/>
        <v>0</v>
      </c>
      <c r="BL476" s="184">
        <f t="shared" ca="1" si="568"/>
        <v>0</v>
      </c>
      <c r="BM476" s="184">
        <f t="shared" ca="1" si="568"/>
        <v>0</v>
      </c>
      <c r="BN476" s="184">
        <f t="shared" ca="1" si="568"/>
        <v>0</v>
      </c>
      <c r="BO476" s="184">
        <f t="shared" ca="1" si="568"/>
        <v>0</v>
      </c>
      <c r="BP476" s="184">
        <f t="shared" ca="1" si="568"/>
        <v>0</v>
      </c>
      <c r="BQ476" s="184">
        <f t="shared" ca="1" si="568"/>
        <v>0</v>
      </c>
      <c r="BR476" s="184">
        <f t="shared" ca="1" si="568"/>
        <v>0</v>
      </c>
      <c r="BS476" s="184"/>
      <c r="BT476" s="184">
        <f ca="1">SUM(OFFSET(BG476,,1):BS476)</f>
        <v>0</v>
      </c>
      <c r="BU476" s="185"/>
      <c r="BV476" s="184">
        <v>0</v>
      </c>
      <c r="BW476" s="184">
        <v>0</v>
      </c>
      <c r="BX476" s="184">
        <v>0</v>
      </c>
      <c r="BY476" s="184">
        <v>0</v>
      </c>
      <c r="BZ476" s="184">
        <v>0</v>
      </c>
      <c r="CA476" s="184">
        <v>0</v>
      </c>
      <c r="CB476" s="184">
        <v>0</v>
      </c>
      <c r="CC476" s="184">
        <v>0</v>
      </c>
      <c r="CD476" s="184">
        <v>0</v>
      </c>
      <c r="CE476" s="184">
        <v>0</v>
      </c>
      <c r="CF476" s="511">
        <v>0</v>
      </c>
      <c r="CG476" s="184">
        <v>0</v>
      </c>
      <c r="CH476" s="184"/>
      <c r="CI476" s="184">
        <f ca="1">SUM(OFFSET(BV476,,1):CH476)</f>
        <v>0</v>
      </c>
      <c r="CJ476" s="185"/>
      <c r="CK476" s="184">
        <v>0</v>
      </c>
      <c r="CL476" s="184">
        <v>0</v>
      </c>
      <c r="CM476" s="184">
        <v>0</v>
      </c>
      <c r="CN476" s="184">
        <v>0</v>
      </c>
      <c r="CO476" s="184">
        <v>0</v>
      </c>
      <c r="CP476" s="184">
        <v>0</v>
      </c>
      <c r="CQ476" s="184">
        <v>0</v>
      </c>
      <c r="CR476" s="184">
        <v>0</v>
      </c>
      <c r="CS476" s="184">
        <v>0</v>
      </c>
      <c r="CT476" s="184">
        <v>0</v>
      </c>
      <c r="CU476" s="184">
        <v>0</v>
      </c>
      <c r="CV476" s="184">
        <v>0</v>
      </c>
      <c r="CW476" s="184"/>
      <c r="CX476" s="184">
        <f ca="1">SUM(OFFSET(CK476,,1):CW476)</f>
        <v>0</v>
      </c>
      <c r="CY476" s="185"/>
      <c r="CZ476" s="184">
        <v>0</v>
      </c>
      <c r="DA476" s="184">
        <v>0</v>
      </c>
      <c r="DB476" s="184">
        <v>0</v>
      </c>
      <c r="DC476" s="184">
        <v>0</v>
      </c>
      <c r="DD476" s="184">
        <v>0</v>
      </c>
      <c r="DE476" s="184">
        <v>0</v>
      </c>
      <c r="DF476" s="184">
        <v>0</v>
      </c>
      <c r="DG476" s="184">
        <v>0</v>
      </c>
      <c r="DH476" s="184">
        <v>0</v>
      </c>
      <c r="DI476" s="184">
        <v>0</v>
      </c>
      <c r="DJ476" s="184">
        <v>0</v>
      </c>
      <c r="DK476" s="184">
        <v>0</v>
      </c>
      <c r="DL476" s="184"/>
      <c r="DM476" s="184">
        <f ca="1">SUM(OFFSET(CZ476,,1):DL476)</f>
        <v>0</v>
      </c>
      <c r="DN476" s="185"/>
      <c r="DO476" s="184">
        <v>0</v>
      </c>
      <c r="DP476" s="184">
        <v>0</v>
      </c>
      <c r="DQ476" s="184">
        <v>0</v>
      </c>
      <c r="DR476" s="184">
        <v>0</v>
      </c>
      <c r="DS476" s="184">
        <v>0</v>
      </c>
      <c r="DT476" s="184">
        <v>0</v>
      </c>
      <c r="DU476" s="184">
        <v>0</v>
      </c>
      <c r="DV476" s="184">
        <v>0</v>
      </c>
      <c r="DW476" s="184">
        <v>0</v>
      </c>
      <c r="DX476" s="184">
        <v>0</v>
      </c>
      <c r="DY476" s="184">
        <v>0</v>
      </c>
      <c r="DZ476" s="184">
        <v>0</v>
      </c>
      <c r="EA476" s="184"/>
      <c r="EB476" s="184">
        <f ca="1">SUM(OFFSET(DO476,,1):EA476)</f>
        <v>0</v>
      </c>
      <c r="EC476" s="185"/>
      <c r="ED476" s="184">
        <v>0</v>
      </c>
      <c r="EE476" s="184">
        <v>0</v>
      </c>
      <c r="EF476" s="184">
        <v>0</v>
      </c>
      <c r="EG476" s="184">
        <v>0</v>
      </c>
      <c r="EH476" s="184">
        <v>0</v>
      </c>
      <c r="EI476" s="184">
        <v>0</v>
      </c>
      <c r="EJ476" s="184">
        <v>0</v>
      </c>
      <c r="EK476" s="184">
        <v>0</v>
      </c>
      <c r="EL476" s="184">
        <v>0</v>
      </c>
      <c r="EM476" s="184">
        <v>0</v>
      </c>
      <c r="EN476" s="184">
        <v>0</v>
      </c>
      <c r="EO476" s="184">
        <v>0</v>
      </c>
      <c r="EP476" s="184"/>
      <c r="EQ476" s="184">
        <f ca="1">SUM(OFFSET(ED476,,1):EP476)</f>
        <v>0</v>
      </c>
      <c r="ER476" s="185"/>
      <c r="ES476" s="184">
        <v>0</v>
      </c>
      <c r="ET476" s="184">
        <v>0</v>
      </c>
      <c r="EU476" s="184">
        <v>0</v>
      </c>
      <c r="EV476" s="184">
        <v>0</v>
      </c>
      <c r="EW476" s="184">
        <v>0</v>
      </c>
      <c r="EX476" s="184">
        <v>0</v>
      </c>
      <c r="EY476" s="184">
        <v>0</v>
      </c>
      <c r="EZ476" s="184">
        <v>0</v>
      </c>
      <c r="FA476" s="184">
        <v>0</v>
      </c>
      <c r="FB476" s="184">
        <v>0</v>
      </c>
      <c r="FC476" s="184">
        <v>0</v>
      </c>
      <c r="FD476" s="184">
        <v>0</v>
      </c>
      <c r="FE476" s="184"/>
      <c r="FF476" s="184">
        <f ca="1">SUM(OFFSET(ES476,,1):FE476)</f>
        <v>0</v>
      </c>
      <c r="FG476" s="185"/>
      <c r="FH476" s="184">
        <v>0</v>
      </c>
      <c r="FI476" s="184">
        <v>0</v>
      </c>
      <c r="FJ476" s="184">
        <v>0</v>
      </c>
      <c r="FK476" s="184">
        <v>0</v>
      </c>
      <c r="FL476" s="184">
        <v>0</v>
      </c>
      <c r="FM476" s="184">
        <v>0</v>
      </c>
      <c r="FN476" s="184">
        <v>0</v>
      </c>
      <c r="FO476" s="184">
        <v>0</v>
      </c>
      <c r="FP476" s="184">
        <v>0</v>
      </c>
      <c r="FQ476" s="184">
        <v>0</v>
      </c>
      <c r="FR476" s="184">
        <v>0</v>
      </c>
      <c r="FS476" s="184">
        <v>0</v>
      </c>
      <c r="FT476" s="184"/>
      <c r="FU476" s="184">
        <f ca="1">SUM(OFFSET(FH476,,1):FT476)</f>
        <v>0</v>
      </c>
      <c r="FV476" s="185"/>
      <c r="FW476" s="184">
        <v>0</v>
      </c>
      <c r="FX476" s="184">
        <v>0</v>
      </c>
      <c r="FY476" s="184">
        <v>0</v>
      </c>
      <c r="FZ476" s="184">
        <v>0</v>
      </c>
      <c r="GA476" s="184">
        <v>0</v>
      </c>
      <c r="GB476" s="184">
        <v>0</v>
      </c>
      <c r="GC476" s="184">
        <v>0</v>
      </c>
      <c r="GD476" s="184">
        <v>0</v>
      </c>
      <c r="GE476" s="184">
        <v>0</v>
      </c>
      <c r="GF476" s="184">
        <v>0</v>
      </c>
      <c r="GG476" s="184">
        <v>0</v>
      </c>
      <c r="GH476" s="184">
        <v>0</v>
      </c>
      <c r="GI476" s="184"/>
      <c r="GJ476" s="184">
        <f ca="1">SUM(OFFSET(FW476,,1):GI476)</f>
        <v>0</v>
      </c>
      <c r="GK476" s="185"/>
      <c r="GL476" s="184">
        <v>0</v>
      </c>
      <c r="GM476" s="184">
        <v>0</v>
      </c>
      <c r="GN476" s="184">
        <v>0</v>
      </c>
      <c r="GO476" s="184">
        <v>0</v>
      </c>
      <c r="GP476" s="184">
        <v>0</v>
      </c>
      <c r="GQ476" s="184">
        <v>0</v>
      </c>
      <c r="GR476" s="184">
        <v>0</v>
      </c>
      <c r="GS476" s="184">
        <v>0</v>
      </c>
      <c r="GT476" s="184">
        <v>0</v>
      </c>
      <c r="GU476" s="184">
        <v>0</v>
      </c>
      <c r="GV476" s="184">
        <v>0</v>
      </c>
      <c r="GW476" s="184">
        <v>0</v>
      </c>
      <c r="GX476" s="184"/>
      <c r="GY476" s="184">
        <f ca="1">SUM(OFFSET(GL476,,1):GX476)</f>
        <v>0</v>
      </c>
    </row>
    <row r="477" spans="1:207" s="137" customFormat="1" ht="12" customHeight="1">
      <c r="A477" s="172" t="str">
        <f t="shared" ca="1" si="567"/>
        <v>#showrow</v>
      </c>
      <c r="B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61">
        <f t="shared" si="565"/>
        <v>4430</v>
      </c>
      <c r="V477" s="186">
        <v>4430</v>
      </c>
      <c r="W477" s="133"/>
      <c r="Y477" s="133"/>
      <c r="Z477" s="133"/>
      <c r="AA477" s="183">
        <f t="shared" si="566"/>
        <v>4430</v>
      </c>
      <c r="AB477" s="183" t="s">
        <v>525</v>
      </c>
      <c r="AC477" s="184"/>
      <c r="AD477" s="184">
        <v>20000</v>
      </c>
      <c r="AE477" s="184">
        <v>6000</v>
      </c>
      <c r="AF477" s="184">
        <v>3800</v>
      </c>
      <c r="AG477" s="184">
        <v>0</v>
      </c>
      <c r="AH477" s="184">
        <v>4600</v>
      </c>
      <c r="AI477" s="184">
        <v>3000</v>
      </c>
      <c r="AJ477" s="184">
        <v>4608</v>
      </c>
      <c r="AK477" s="184">
        <v>5000</v>
      </c>
      <c r="AL477" s="184">
        <v>2493.27</v>
      </c>
      <c r="AM477" s="184">
        <v>3366.7404000000001</v>
      </c>
      <c r="AN477" s="184">
        <v>0</v>
      </c>
      <c r="AO477" s="184"/>
      <c r="AP477" s="184">
        <f ca="1">SUM(OFFSET(AC477,,1):AO477)</f>
        <v>52868.010399999999</v>
      </c>
      <c r="AQ477" s="185"/>
      <c r="AR477" s="184">
        <v>0</v>
      </c>
      <c r="AS477" s="184">
        <v>20000</v>
      </c>
      <c r="AT477" s="184">
        <v>6000</v>
      </c>
      <c r="AU477" s="184">
        <v>3800</v>
      </c>
      <c r="AV477" s="184">
        <v>0</v>
      </c>
      <c r="AW477" s="184">
        <v>4600</v>
      </c>
      <c r="AX477" s="184">
        <v>3000</v>
      </c>
      <c r="AY477" s="184">
        <v>4608</v>
      </c>
      <c r="AZ477" s="184">
        <v>5000</v>
      </c>
      <c r="BA477" s="184">
        <v>2493.27</v>
      </c>
      <c r="BB477" s="184">
        <v>3366.7404000000001</v>
      </c>
      <c r="BC477" s="184">
        <v>0</v>
      </c>
      <c r="BD477" s="184"/>
      <c r="BE477" s="184">
        <f ca="1">SUM(OFFSET(AR477,,1):BD477)</f>
        <v>52868.010399999999</v>
      </c>
      <c r="BF477" s="185"/>
      <c r="BG477" s="184">
        <f t="shared" ca="1" si="568"/>
        <v>0</v>
      </c>
      <c r="BH477" s="184">
        <f t="shared" ca="1" si="568"/>
        <v>0</v>
      </c>
      <c r="BI477" s="184">
        <f t="shared" ca="1" si="568"/>
        <v>0</v>
      </c>
      <c r="BJ477" s="184">
        <f t="shared" ca="1" si="568"/>
        <v>0</v>
      </c>
      <c r="BK477" s="184">
        <f t="shared" ca="1" si="568"/>
        <v>0</v>
      </c>
      <c r="BL477" s="184">
        <f t="shared" ca="1" si="568"/>
        <v>0</v>
      </c>
      <c r="BM477" s="184">
        <f t="shared" ca="1" si="568"/>
        <v>0</v>
      </c>
      <c r="BN477" s="184">
        <f t="shared" ca="1" si="568"/>
        <v>0</v>
      </c>
      <c r="BO477" s="184">
        <f t="shared" ca="1" si="568"/>
        <v>0</v>
      </c>
      <c r="BP477" s="184">
        <f t="shared" ca="1" si="568"/>
        <v>0</v>
      </c>
      <c r="BQ477" s="184">
        <f t="shared" ca="1" si="568"/>
        <v>0</v>
      </c>
      <c r="BR477" s="184">
        <f t="shared" ca="1" si="568"/>
        <v>0</v>
      </c>
      <c r="BS477" s="184"/>
      <c r="BT477" s="184">
        <f ca="1">SUM(OFFSET(BG477,,1):BS477)</f>
        <v>0</v>
      </c>
      <c r="BU477" s="185"/>
      <c r="BV477" s="184">
        <v>0</v>
      </c>
      <c r="BW477" s="184">
        <v>20600</v>
      </c>
      <c r="BX477" s="184">
        <v>6000</v>
      </c>
      <c r="BY477" s="184">
        <v>0</v>
      </c>
      <c r="BZ477" s="184">
        <v>0</v>
      </c>
      <c r="CA477" s="184">
        <v>5000</v>
      </c>
      <c r="CB477" s="184">
        <v>2500</v>
      </c>
      <c r="CC477" s="184">
        <v>5056</v>
      </c>
      <c r="CD477" s="184">
        <v>5150</v>
      </c>
      <c r="CE477" s="184">
        <v>2648</v>
      </c>
      <c r="CF477" s="511">
        <v>3467.742612</v>
      </c>
      <c r="CG477" s="184">
        <v>0</v>
      </c>
      <c r="CH477" s="184"/>
      <c r="CI477" s="184">
        <f ca="1">SUM(OFFSET(BV477,,1):CH477)</f>
        <v>50421.742612000002</v>
      </c>
      <c r="CJ477" s="185"/>
      <c r="CK477" s="184">
        <v>0</v>
      </c>
      <c r="CL477" s="184">
        <v>21218</v>
      </c>
      <c r="CM477" s="184">
        <v>6379.3548387096798</v>
      </c>
      <c r="CN477" s="184">
        <v>0</v>
      </c>
      <c r="CO477" s="184">
        <v>0</v>
      </c>
      <c r="CP477" s="184">
        <v>5150</v>
      </c>
      <c r="CQ477" s="184">
        <v>2575</v>
      </c>
      <c r="CR477" s="184">
        <v>5207.68</v>
      </c>
      <c r="CS477" s="184">
        <v>5304.5</v>
      </c>
      <c r="CT477" s="184">
        <v>2727.44</v>
      </c>
      <c r="CU477" s="184">
        <v>3571.77489036</v>
      </c>
      <c r="CV477" s="184">
        <v>0</v>
      </c>
      <c r="CW477" s="184"/>
      <c r="CX477" s="184">
        <f ca="1">SUM(OFFSET(CK477,,1):CW477)</f>
        <v>52133.749729069685</v>
      </c>
      <c r="CY477" s="185"/>
      <c r="CZ477" s="184">
        <v>0</v>
      </c>
      <c r="DA477" s="184">
        <v>21854.54</v>
      </c>
      <c r="DB477" s="184">
        <v>6570.7354838709698</v>
      </c>
      <c r="DC477" s="184">
        <v>0</v>
      </c>
      <c r="DD477" s="184">
        <v>0</v>
      </c>
      <c r="DE477" s="184">
        <v>5304.5</v>
      </c>
      <c r="DF477" s="184">
        <v>2652.25</v>
      </c>
      <c r="DG477" s="184">
        <v>5363.9103999999998</v>
      </c>
      <c r="DH477" s="184">
        <v>5463.6350000000002</v>
      </c>
      <c r="DI477" s="184">
        <v>2809.2631999999999</v>
      </c>
      <c r="DJ477" s="184">
        <v>3678.9281370707999</v>
      </c>
      <c r="DK477" s="184">
        <v>0</v>
      </c>
      <c r="DL477" s="184"/>
      <c r="DM477" s="184">
        <f ca="1">SUM(OFFSET(CZ477,,1):DL477)</f>
        <v>53697.762220941768</v>
      </c>
      <c r="DN477" s="185"/>
      <c r="DO477" s="184">
        <v>0</v>
      </c>
      <c r="DP477" s="184">
        <v>22510.176200000002</v>
      </c>
      <c r="DQ477" s="184">
        <v>6767.8575483871</v>
      </c>
      <c r="DR477" s="184">
        <v>0</v>
      </c>
      <c r="DS477" s="184">
        <v>0</v>
      </c>
      <c r="DT477" s="184">
        <v>5463.6350000000002</v>
      </c>
      <c r="DU477" s="184">
        <v>2731.8175000000001</v>
      </c>
      <c r="DV477" s="184">
        <v>5524.8277120000002</v>
      </c>
      <c r="DW477" s="184">
        <v>5627.5440500000004</v>
      </c>
      <c r="DX477" s="184">
        <v>2893.5410959999999</v>
      </c>
      <c r="DY477" s="184">
        <v>3789.2959811829201</v>
      </c>
      <c r="DZ477" s="184">
        <v>0</v>
      </c>
      <c r="EA477" s="184"/>
      <c r="EB477" s="184">
        <f ca="1">SUM(OFFSET(DO477,,1):EA477)</f>
        <v>55308.695087570013</v>
      </c>
      <c r="EC477" s="185"/>
      <c r="ED477" s="184">
        <v>0</v>
      </c>
      <c r="EE477" s="184">
        <v>23185.481486000001</v>
      </c>
      <c r="EF477" s="184">
        <v>6970.8932748387097</v>
      </c>
      <c r="EG477" s="184">
        <v>0</v>
      </c>
      <c r="EH477" s="184">
        <v>0</v>
      </c>
      <c r="EI477" s="184">
        <v>5627.5440500000004</v>
      </c>
      <c r="EJ477" s="184">
        <v>2813.7720250000002</v>
      </c>
      <c r="EK477" s="184">
        <v>5690.5725433600001</v>
      </c>
      <c r="EL477" s="184">
        <v>5796.3703715000001</v>
      </c>
      <c r="EM477" s="184">
        <v>2980.3473288800001</v>
      </c>
      <c r="EN477" s="184">
        <v>3902.9748606184098</v>
      </c>
      <c r="EO477" s="184">
        <v>0</v>
      </c>
      <c r="EP477" s="184"/>
      <c r="EQ477" s="184">
        <f ca="1">SUM(OFFSET(ED477,,1):EP477)</f>
        <v>56967.95594019712</v>
      </c>
      <c r="ER477" s="185"/>
      <c r="ES477" s="184">
        <v>0</v>
      </c>
      <c r="ET477" s="184">
        <v>23881.04593058</v>
      </c>
      <c r="EU477" s="184">
        <v>7180.0200730838696</v>
      </c>
      <c r="EV477" s="184">
        <v>0</v>
      </c>
      <c r="EW477" s="184">
        <v>0</v>
      </c>
      <c r="EX477" s="184">
        <v>5796.3703715000001</v>
      </c>
      <c r="EY477" s="184">
        <v>2898.1851857500001</v>
      </c>
      <c r="EZ477" s="184">
        <v>5861.2897196608001</v>
      </c>
      <c r="FA477" s="184">
        <v>5970.2614826449999</v>
      </c>
      <c r="FB477" s="184">
        <v>3069.7577487464</v>
      </c>
      <c r="FC477" s="184">
        <v>4020.0641064369602</v>
      </c>
      <c r="FD477" s="184">
        <v>0</v>
      </c>
      <c r="FE477" s="184"/>
      <c r="FF477" s="184">
        <f ca="1">SUM(OFFSET(ES477,,1):FE477)</f>
        <v>58676.994618403034</v>
      </c>
      <c r="FG477" s="185"/>
      <c r="FH477" s="184">
        <v>0</v>
      </c>
      <c r="FI477" s="184">
        <v>24597.4773084974</v>
      </c>
      <c r="FJ477" s="184">
        <v>7395.4206752763903</v>
      </c>
      <c r="FK477" s="184">
        <v>0</v>
      </c>
      <c r="FL477" s="184">
        <v>0</v>
      </c>
      <c r="FM477" s="184">
        <v>5970.2614826449999</v>
      </c>
      <c r="FN477" s="184">
        <v>2985.1307413224999</v>
      </c>
      <c r="FO477" s="184">
        <v>6037.1284112506301</v>
      </c>
      <c r="FP477" s="184">
        <v>6149.3693271243501</v>
      </c>
      <c r="FQ477" s="184">
        <v>3161.8504812087899</v>
      </c>
      <c r="FR477" s="184">
        <v>4140.6660296300697</v>
      </c>
      <c r="FS477" s="184">
        <v>0</v>
      </c>
      <c r="FT477" s="184"/>
      <c r="FU477" s="184">
        <f ca="1">SUM(OFFSET(FH477,,1):FT477)</f>
        <v>60437.304456955128</v>
      </c>
      <c r="FV477" s="185"/>
      <c r="FW477" s="184">
        <v>0</v>
      </c>
      <c r="FX477" s="184">
        <v>25335.401627752301</v>
      </c>
      <c r="FY477" s="184">
        <v>7617.2832955346803</v>
      </c>
      <c r="FZ477" s="184">
        <v>0</v>
      </c>
      <c r="GA477" s="184">
        <v>0</v>
      </c>
      <c r="GB477" s="184">
        <v>6149.3693271243501</v>
      </c>
      <c r="GC477" s="184">
        <v>3074.68466356218</v>
      </c>
      <c r="GD477" s="184">
        <v>6218.2422635881403</v>
      </c>
      <c r="GE477" s="184">
        <v>6333.8504069380797</v>
      </c>
      <c r="GF477" s="184">
        <v>3256.7059956450598</v>
      </c>
      <c r="GG477" s="184">
        <v>4264.8860105189797</v>
      </c>
      <c r="GH477" s="184">
        <v>0</v>
      </c>
      <c r="GI477" s="184"/>
      <c r="GJ477" s="184">
        <f ca="1">SUM(OFFSET(FW477,,1):GI477)</f>
        <v>62250.423590663762</v>
      </c>
      <c r="GK477" s="185"/>
      <c r="GL477" s="184">
        <v>0</v>
      </c>
      <c r="GM477" s="184">
        <v>26095.463676584899</v>
      </c>
      <c r="GN477" s="184">
        <v>7845.8017944007197</v>
      </c>
      <c r="GO477" s="184">
        <v>0</v>
      </c>
      <c r="GP477" s="184">
        <v>0</v>
      </c>
      <c r="GQ477" s="184">
        <v>6333.8504069380797</v>
      </c>
      <c r="GR477" s="184">
        <v>3166.9252034690398</v>
      </c>
      <c r="GS477" s="184">
        <v>6404.7895314957896</v>
      </c>
      <c r="GT477" s="184">
        <v>6523.8659191462202</v>
      </c>
      <c r="GU477" s="184">
        <v>3354.40717551441</v>
      </c>
      <c r="GV477" s="184">
        <v>4392.8325908345496</v>
      </c>
      <c r="GW477" s="184">
        <v>0</v>
      </c>
      <c r="GX477" s="184"/>
      <c r="GY477" s="184">
        <f ca="1">SUM(OFFSET(GL477,,1):GX477)</f>
        <v>64117.936298383713</v>
      </c>
    </row>
    <row r="478" spans="1:207" s="137" customFormat="1" ht="12" hidden="1" customHeight="1">
      <c r="A478" s="172" t="str">
        <f t="shared" ca="1" si="567"/>
        <v>#hiderow</v>
      </c>
      <c r="B478" s="197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61">
        <f t="shared" si="565"/>
        <v>4433</v>
      </c>
      <c r="V478" s="186">
        <v>4433</v>
      </c>
      <c r="W478" s="133"/>
      <c r="Y478" s="133"/>
      <c r="Z478" s="133"/>
      <c r="AA478" s="183">
        <f t="shared" si="566"/>
        <v>4433</v>
      </c>
      <c r="AB478" s="183" t="s">
        <v>526</v>
      </c>
      <c r="AC478" s="184"/>
      <c r="AD478" s="184">
        <v>0</v>
      </c>
      <c r="AE478" s="184">
        <v>0</v>
      </c>
      <c r="AF478" s="184">
        <v>0</v>
      </c>
      <c r="AG478" s="184">
        <v>0</v>
      </c>
      <c r="AH478" s="184">
        <v>0</v>
      </c>
      <c r="AI478" s="184">
        <v>0</v>
      </c>
      <c r="AJ478" s="184">
        <v>0</v>
      </c>
      <c r="AK478" s="184">
        <v>0</v>
      </c>
      <c r="AL478" s="184">
        <v>0</v>
      </c>
      <c r="AM478" s="184">
        <v>0</v>
      </c>
      <c r="AN478" s="184">
        <v>0</v>
      </c>
      <c r="AO478" s="184"/>
      <c r="AP478" s="184">
        <f ca="1">SUM(OFFSET(AC478,,1):AO478)</f>
        <v>0</v>
      </c>
      <c r="AQ478" s="185"/>
      <c r="AR478" s="184">
        <v>0</v>
      </c>
      <c r="AS478" s="184">
        <v>0</v>
      </c>
      <c r="AT478" s="184">
        <v>0</v>
      </c>
      <c r="AU478" s="184">
        <v>0</v>
      </c>
      <c r="AV478" s="184">
        <v>0</v>
      </c>
      <c r="AW478" s="184">
        <v>0</v>
      </c>
      <c r="AX478" s="184">
        <v>0</v>
      </c>
      <c r="AY478" s="184">
        <v>0</v>
      </c>
      <c r="AZ478" s="184">
        <v>0</v>
      </c>
      <c r="BA478" s="184">
        <v>0</v>
      </c>
      <c r="BB478" s="184">
        <v>0</v>
      </c>
      <c r="BC478" s="184">
        <v>0</v>
      </c>
      <c r="BD478" s="184"/>
      <c r="BE478" s="184">
        <f ca="1">SUM(OFFSET(AR478,,1):BD478)</f>
        <v>0</v>
      </c>
      <c r="BF478" s="185"/>
      <c r="BG478" s="184">
        <f t="shared" ca="1" si="568"/>
        <v>0</v>
      </c>
      <c r="BH478" s="184">
        <f t="shared" ca="1" si="568"/>
        <v>0</v>
      </c>
      <c r="BI478" s="184">
        <f t="shared" ca="1" si="568"/>
        <v>0</v>
      </c>
      <c r="BJ478" s="184">
        <f t="shared" ca="1" si="568"/>
        <v>0</v>
      </c>
      <c r="BK478" s="184">
        <f t="shared" ca="1" si="568"/>
        <v>0</v>
      </c>
      <c r="BL478" s="184">
        <f t="shared" ca="1" si="568"/>
        <v>0</v>
      </c>
      <c r="BM478" s="184">
        <f t="shared" ca="1" si="568"/>
        <v>0</v>
      </c>
      <c r="BN478" s="184">
        <f t="shared" ca="1" si="568"/>
        <v>0</v>
      </c>
      <c r="BO478" s="184">
        <f t="shared" ca="1" si="568"/>
        <v>0</v>
      </c>
      <c r="BP478" s="184">
        <f t="shared" ca="1" si="568"/>
        <v>0</v>
      </c>
      <c r="BQ478" s="184">
        <f t="shared" ca="1" si="568"/>
        <v>0</v>
      </c>
      <c r="BR478" s="184">
        <f t="shared" ca="1" si="568"/>
        <v>0</v>
      </c>
      <c r="BS478" s="184"/>
      <c r="BT478" s="184">
        <f ca="1">SUM(OFFSET(BG478,,1):BS478)</f>
        <v>0</v>
      </c>
      <c r="BU478" s="185"/>
      <c r="BV478" s="184">
        <v>0</v>
      </c>
      <c r="BW478" s="184">
        <v>0</v>
      </c>
      <c r="BX478" s="184">
        <v>0</v>
      </c>
      <c r="BY478" s="184">
        <v>0</v>
      </c>
      <c r="BZ478" s="184">
        <v>0</v>
      </c>
      <c r="CA478" s="184">
        <v>0</v>
      </c>
      <c r="CB478" s="184">
        <v>0</v>
      </c>
      <c r="CC478" s="184">
        <v>0</v>
      </c>
      <c r="CD478" s="184">
        <v>0</v>
      </c>
      <c r="CE478" s="184">
        <v>0</v>
      </c>
      <c r="CF478" s="511">
        <v>0</v>
      </c>
      <c r="CG478" s="184">
        <v>0</v>
      </c>
      <c r="CH478" s="184"/>
      <c r="CI478" s="184">
        <f ca="1">SUM(OFFSET(BV478,,1):CH478)</f>
        <v>0</v>
      </c>
      <c r="CJ478" s="185"/>
      <c r="CK478" s="184">
        <v>0</v>
      </c>
      <c r="CL478" s="184">
        <v>0</v>
      </c>
      <c r="CM478" s="184">
        <v>0</v>
      </c>
      <c r="CN478" s="184">
        <v>0</v>
      </c>
      <c r="CO478" s="184">
        <v>0</v>
      </c>
      <c r="CP478" s="184">
        <v>0</v>
      </c>
      <c r="CQ478" s="184">
        <v>0</v>
      </c>
      <c r="CR478" s="184">
        <v>0</v>
      </c>
      <c r="CS478" s="184">
        <v>0</v>
      </c>
      <c r="CT478" s="184">
        <v>0</v>
      </c>
      <c r="CU478" s="184">
        <v>0</v>
      </c>
      <c r="CV478" s="184">
        <v>0</v>
      </c>
      <c r="CW478" s="184"/>
      <c r="CX478" s="184">
        <f ca="1">SUM(OFFSET(CK478,,1):CW478)</f>
        <v>0</v>
      </c>
      <c r="CY478" s="185"/>
      <c r="CZ478" s="184">
        <v>0</v>
      </c>
      <c r="DA478" s="184">
        <v>0</v>
      </c>
      <c r="DB478" s="184">
        <v>0</v>
      </c>
      <c r="DC478" s="184">
        <v>0</v>
      </c>
      <c r="DD478" s="184">
        <v>0</v>
      </c>
      <c r="DE478" s="184">
        <v>0</v>
      </c>
      <c r="DF478" s="184">
        <v>0</v>
      </c>
      <c r="DG478" s="184">
        <v>0</v>
      </c>
      <c r="DH478" s="184">
        <v>0</v>
      </c>
      <c r="DI478" s="184">
        <v>0</v>
      </c>
      <c r="DJ478" s="184">
        <v>0</v>
      </c>
      <c r="DK478" s="184">
        <v>0</v>
      </c>
      <c r="DL478" s="184"/>
      <c r="DM478" s="184">
        <f ca="1">SUM(OFFSET(CZ478,,1):DL478)</f>
        <v>0</v>
      </c>
      <c r="DN478" s="185"/>
      <c r="DO478" s="184">
        <v>0</v>
      </c>
      <c r="DP478" s="184">
        <v>0</v>
      </c>
      <c r="DQ478" s="184">
        <v>0</v>
      </c>
      <c r="DR478" s="184">
        <v>0</v>
      </c>
      <c r="DS478" s="184">
        <v>0</v>
      </c>
      <c r="DT478" s="184">
        <v>0</v>
      </c>
      <c r="DU478" s="184">
        <v>0</v>
      </c>
      <c r="DV478" s="184">
        <v>0</v>
      </c>
      <c r="DW478" s="184">
        <v>0</v>
      </c>
      <c r="DX478" s="184">
        <v>0</v>
      </c>
      <c r="DY478" s="184">
        <v>0</v>
      </c>
      <c r="DZ478" s="184">
        <v>0</v>
      </c>
      <c r="EA478" s="184"/>
      <c r="EB478" s="184">
        <f ca="1">SUM(OFFSET(DO478,,1):EA478)</f>
        <v>0</v>
      </c>
      <c r="EC478" s="185"/>
      <c r="ED478" s="184">
        <v>0</v>
      </c>
      <c r="EE478" s="184">
        <v>0</v>
      </c>
      <c r="EF478" s="184">
        <v>0</v>
      </c>
      <c r="EG478" s="184">
        <v>0</v>
      </c>
      <c r="EH478" s="184">
        <v>0</v>
      </c>
      <c r="EI478" s="184">
        <v>0</v>
      </c>
      <c r="EJ478" s="184">
        <v>0</v>
      </c>
      <c r="EK478" s="184">
        <v>0</v>
      </c>
      <c r="EL478" s="184">
        <v>0</v>
      </c>
      <c r="EM478" s="184">
        <v>0</v>
      </c>
      <c r="EN478" s="184">
        <v>0</v>
      </c>
      <c r="EO478" s="184">
        <v>0</v>
      </c>
      <c r="EP478" s="184"/>
      <c r="EQ478" s="184">
        <f ca="1">SUM(OFFSET(ED478,,1):EP478)</f>
        <v>0</v>
      </c>
      <c r="ER478" s="185"/>
      <c r="ES478" s="184">
        <v>0</v>
      </c>
      <c r="ET478" s="184">
        <v>0</v>
      </c>
      <c r="EU478" s="184">
        <v>0</v>
      </c>
      <c r="EV478" s="184">
        <v>0</v>
      </c>
      <c r="EW478" s="184">
        <v>0</v>
      </c>
      <c r="EX478" s="184">
        <v>0</v>
      </c>
      <c r="EY478" s="184">
        <v>0</v>
      </c>
      <c r="EZ478" s="184">
        <v>0</v>
      </c>
      <c r="FA478" s="184">
        <v>0</v>
      </c>
      <c r="FB478" s="184">
        <v>0</v>
      </c>
      <c r="FC478" s="184">
        <v>0</v>
      </c>
      <c r="FD478" s="184">
        <v>0</v>
      </c>
      <c r="FE478" s="184"/>
      <c r="FF478" s="184">
        <f ca="1">SUM(OFFSET(ES478,,1):FE478)</f>
        <v>0</v>
      </c>
      <c r="FG478" s="185"/>
      <c r="FH478" s="184">
        <v>0</v>
      </c>
      <c r="FI478" s="184">
        <v>0</v>
      </c>
      <c r="FJ478" s="184">
        <v>0</v>
      </c>
      <c r="FK478" s="184">
        <v>0</v>
      </c>
      <c r="FL478" s="184">
        <v>0</v>
      </c>
      <c r="FM478" s="184">
        <v>0</v>
      </c>
      <c r="FN478" s="184">
        <v>0</v>
      </c>
      <c r="FO478" s="184">
        <v>0</v>
      </c>
      <c r="FP478" s="184">
        <v>0</v>
      </c>
      <c r="FQ478" s="184">
        <v>0</v>
      </c>
      <c r="FR478" s="184">
        <v>0</v>
      </c>
      <c r="FS478" s="184">
        <v>0</v>
      </c>
      <c r="FT478" s="184"/>
      <c r="FU478" s="184">
        <f ca="1">SUM(OFFSET(FH478,,1):FT478)</f>
        <v>0</v>
      </c>
      <c r="FV478" s="185"/>
      <c r="FW478" s="184">
        <v>0</v>
      </c>
      <c r="FX478" s="184">
        <v>0</v>
      </c>
      <c r="FY478" s="184">
        <v>0</v>
      </c>
      <c r="FZ478" s="184">
        <v>0</v>
      </c>
      <c r="GA478" s="184">
        <v>0</v>
      </c>
      <c r="GB478" s="184">
        <v>0</v>
      </c>
      <c r="GC478" s="184">
        <v>0</v>
      </c>
      <c r="GD478" s="184">
        <v>0</v>
      </c>
      <c r="GE478" s="184">
        <v>0</v>
      </c>
      <c r="GF478" s="184">
        <v>0</v>
      </c>
      <c r="GG478" s="184">
        <v>0</v>
      </c>
      <c r="GH478" s="184">
        <v>0</v>
      </c>
      <c r="GI478" s="184"/>
      <c r="GJ478" s="184">
        <f ca="1">SUM(OFFSET(FW478,,1):GI478)</f>
        <v>0</v>
      </c>
      <c r="GK478" s="185"/>
      <c r="GL478" s="184">
        <v>0</v>
      </c>
      <c r="GM478" s="184">
        <v>0</v>
      </c>
      <c r="GN478" s="184">
        <v>0</v>
      </c>
      <c r="GO478" s="184">
        <v>0</v>
      </c>
      <c r="GP478" s="184">
        <v>0</v>
      </c>
      <c r="GQ478" s="184">
        <v>0</v>
      </c>
      <c r="GR478" s="184">
        <v>0</v>
      </c>
      <c r="GS478" s="184">
        <v>0</v>
      </c>
      <c r="GT478" s="184">
        <v>0</v>
      </c>
      <c r="GU478" s="184">
        <v>0</v>
      </c>
      <c r="GV478" s="184">
        <v>0</v>
      </c>
      <c r="GW478" s="184">
        <v>0</v>
      </c>
      <c r="GX478" s="184"/>
      <c r="GY478" s="184">
        <f ca="1">SUM(OFFSET(GL478,,1):GX478)</f>
        <v>0</v>
      </c>
    </row>
    <row r="479" spans="1:207" s="137" customFormat="1" ht="12" hidden="1" customHeight="1">
      <c r="A479" s="172" t="str">
        <f t="shared" ca="1" si="567"/>
        <v>#hiderow</v>
      </c>
      <c r="B479" s="197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61">
        <f t="shared" si="565"/>
        <v>4435</v>
      </c>
      <c r="V479" s="186">
        <v>4435</v>
      </c>
      <c r="W479" s="133"/>
      <c r="Y479" s="133"/>
      <c r="Z479" s="133"/>
      <c r="AA479" s="183">
        <f t="shared" si="566"/>
        <v>4435</v>
      </c>
      <c r="AB479" s="183" t="s">
        <v>527</v>
      </c>
      <c r="AC479" s="184"/>
      <c r="AD479" s="184">
        <v>0</v>
      </c>
      <c r="AE479" s="184">
        <v>0</v>
      </c>
      <c r="AF479" s="184">
        <v>0</v>
      </c>
      <c r="AG479" s="184">
        <v>0</v>
      </c>
      <c r="AH479" s="184">
        <v>0</v>
      </c>
      <c r="AI479" s="184">
        <v>0</v>
      </c>
      <c r="AJ479" s="184">
        <v>0</v>
      </c>
      <c r="AK479" s="184">
        <v>0</v>
      </c>
      <c r="AL479" s="184">
        <v>0</v>
      </c>
      <c r="AM479" s="184">
        <v>0</v>
      </c>
      <c r="AN479" s="184">
        <v>0</v>
      </c>
      <c r="AO479" s="184"/>
      <c r="AP479" s="184">
        <f ca="1">SUM(OFFSET(AC479,,1):AO479)</f>
        <v>0</v>
      </c>
      <c r="AQ479" s="185"/>
      <c r="AR479" s="184">
        <v>0</v>
      </c>
      <c r="AS479" s="184">
        <v>0</v>
      </c>
      <c r="AT479" s="184">
        <v>0</v>
      </c>
      <c r="AU479" s="184">
        <v>0</v>
      </c>
      <c r="AV479" s="184">
        <v>0</v>
      </c>
      <c r="AW479" s="184">
        <v>0</v>
      </c>
      <c r="AX479" s="184">
        <v>0</v>
      </c>
      <c r="AY479" s="184">
        <v>0</v>
      </c>
      <c r="AZ479" s="184">
        <v>0</v>
      </c>
      <c r="BA479" s="184">
        <v>0</v>
      </c>
      <c r="BB479" s="184">
        <v>0</v>
      </c>
      <c r="BC479" s="184">
        <v>0</v>
      </c>
      <c r="BD479" s="184"/>
      <c r="BE479" s="184">
        <f ca="1">SUM(OFFSET(AR479,,1):BD479)</f>
        <v>0</v>
      </c>
      <c r="BF479" s="185"/>
      <c r="BG479" s="184">
        <f t="shared" ca="1" si="568"/>
        <v>0</v>
      </c>
      <c r="BH479" s="184">
        <f t="shared" ca="1" si="568"/>
        <v>0</v>
      </c>
      <c r="BI479" s="184">
        <f t="shared" ca="1" si="568"/>
        <v>0</v>
      </c>
      <c r="BJ479" s="184">
        <f t="shared" ca="1" si="568"/>
        <v>0</v>
      </c>
      <c r="BK479" s="184">
        <f t="shared" ca="1" si="568"/>
        <v>0</v>
      </c>
      <c r="BL479" s="184">
        <f t="shared" ca="1" si="568"/>
        <v>0</v>
      </c>
      <c r="BM479" s="184">
        <f t="shared" ca="1" si="568"/>
        <v>0</v>
      </c>
      <c r="BN479" s="184">
        <f t="shared" ca="1" si="568"/>
        <v>0</v>
      </c>
      <c r="BO479" s="184">
        <f t="shared" ca="1" si="568"/>
        <v>0</v>
      </c>
      <c r="BP479" s="184">
        <f t="shared" ca="1" si="568"/>
        <v>0</v>
      </c>
      <c r="BQ479" s="184">
        <f t="shared" ca="1" si="568"/>
        <v>0</v>
      </c>
      <c r="BR479" s="184">
        <f t="shared" ca="1" si="568"/>
        <v>0</v>
      </c>
      <c r="BS479" s="184"/>
      <c r="BT479" s="184">
        <f ca="1">SUM(OFFSET(BG479,,1):BS479)</f>
        <v>0</v>
      </c>
      <c r="BU479" s="185"/>
      <c r="BV479" s="184">
        <v>0</v>
      </c>
      <c r="BW479" s="184">
        <v>0</v>
      </c>
      <c r="BX479" s="184">
        <v>0</v>
      </c>
      <c r="BY479" s="184">
        <v>0</v>
      </c>
      <c r="BZ479" s="184">
        <v>0</v>
      </c>
      <c r="CA479" s="184">
        <v>0</v>
      </c>
      <c r="CB479" s="184">
        <v>0</v>
      </c>
      <c r="CC479" s="184">
        <v>0</v>
      </c>
      <c r="CD479" s="184">
        <v>0</v>
      </c>
      <c r="CE479" s="184">
        <v>0</v>
      </c>
      <c r="CF479" s="511">
        <v>0</v>
      </c>
      <c r="CG479" s="184">
        <v>0</v>
      </c>
      <c r="CH479" s="184"/>
      <c r="CI479" s="184">
        <f ca="1">SUM(OFFSET(BV479,,1):CH479)</f>
        <v>0</v>
      </c>
      <c r="CJ479" s="185"/>
      <c r="CK479" s="184">
        <v>0</v>
      </c>
      <c r="CL479" s="184">
        <v>0</v>
      </c>
      <c r="CM479" s="184">
        <v>0</v>
      </c>
      <c r="CN479" s="184">
        <v>0</v>
      </c>
      <c r="CO479" s="184">
        <v>0</v>
      </c>
      <c r="CP479" s="184">
        <v>0</v>
      </c>
      <c r="CQ479" s="184">
        <v>0</v>
      </c>
      <c r="CR479" s="184">
        <v>0</v>
      </c>
      <c r="CS479" s="184">
        <v>0</v>
      </c>
      <c r="CT479" s="184">
        <v>0</v>
      </c>
      <c r="CU479" s="184">
        <v>0</v>
      </c>
      <c r="CV479" s="184">
        <v>0</v>
      </c>
      <c r="CW479" s="184"/>
      <c r="CX479" s="184">
        <f ca="1">SUM(OFFSET(CK479,,1):CW479)</f>
        <v>0</v>
      </c>
      <c r="CY479" s="185"/>
      <c r="CZ479" s="184">
        <v>0</v>
      </c>
      <c r="DA479" s="184">
        <v>0</v>
      </c>
      <c r="DB479" s="184">
        <v>0</v>
      </c>
      <c r="DC479" s="184">
        <v>0</v>
      </c>
      <c r="DD479" s="184">
        <v>0</v>
      </c>
      <c r="DE479" s="184">
        <v>0</v>
      </c>
      <c r="DF479" s="184">
        <v>0</v>
      </c>
      <c r="DG479" s="184">
        <v>0</v>
      </c>
      <c r="DH479" s="184">
        <v>0</v>
      </c>
      <c r="DI479" s="184">
        <v>0</v>
      </c>
      <c r="DJ479" s="184">
        <v>0</v>
      </c>
      <c r="DK479" s="184">
        <v>0</v>
      </c>
      <c r="DL479" s="184"/>
      <c r="DM479" s="184">
        <f ca="1">SUM(OFFSET(CZ479,,1):DL479)</f>
        <v>0</v>
      </c>
      <c r="DN479" s="185"/>
      <c r="DO479" s="184">
        <v>0</v>
      </c>
      <c r="DP479" s="184">
        <v>0</v>
      </c>
      <c r="DQ479" s="184">
        <v>0</v>
      </c>
      <c r="DR479" s="184">
        <v>0</v>
      </c>
      <c r="DS479" s="184">
        <v>0</v>
      </c>
      <c r="DT479" s="184">
        <v>0</v>
      </c>
      <c r="DU479" s="184">
        <v>0</v>
      </c>
      <c r="DV479" s="184">
        <v>0</v>
      </c>
      <c r="DW479" s="184">
        <v>0</v>
      </c>
      <c r="DX479" s="184">
        <v>0</v>
      </c>
      <c r="DY479" s="184">
        <v>0</v>
      </c>
      <c r="DZ479" s="184">
        <v>0</v>
      </c>
      <c r="EA479" s="184"/>
      <c r="EB479" s="184">
        <f ca="1">SUM(OFFSET(DO479,,1):EA479)</f>
        <v>0</v>
      </c>
      <c r="EC479" s="185"/>
      <c r="ED479" s="184">
        <v>0</v>
      </c>
      <c r="EE479" s="184">
        <v>0</v>
      </c>
      <c r="EF479" s="184">
        <v>0</v>
      </c>
      <c r="EG479" s="184">
        <v>0</v>
      </c>
      <c r="EH479" s="184">
        <v>0</v>
      </c>
      <c r="EI479" s="184">
        <v>0</v>
      </c>
      <c r="EJ479" s="184">
        <v>0</v>
      </c>
      <c r="EK479" s="184">
        <v>0</v>
      </c>
      <c r="EL479" s="184">
        <v>0</v>
      </c>
      <c r="EM479" s="184">
        <v>0</v>
      </c>
      <c r="EN479" s="184">
        <v>0</v>
      </c>
      <c r="EO479" s="184">
        <v>0</v>
      </c>
      <c r="EP479" s="184"/>
      <c r="EQ479" s="184">
        <f ca="1">SUM(OFFSET(ED479,,1):EP479)</f>
        <v>0</v>
      </c>
      <c r="ER479" s="185"/>
      <c r="ES479" s="184">
        <v>0</v>
      </c>
      <c r="ET479" s="184">
        <v>0</v>
      </c>
      <c r="EU479" s="184">
        <v>0</v>
      </c>
      <c r="EV479" s="184">
        <v>0</v>
      </c>
      <c r="EW479" s="184">
        <v>0</v>
      </c>
      <c r="EX479" s="184">
        <v>0</v>
      </c>
      <c r="EY479" s="184">
        <v>0</v>
      </c>
      <c r="EZ479" s="184">
        <v>0</v>
      </c>
      <c r="FA479" s="184">
        <v>0</v>
      </c>
      <c r="FB479" s="184">
        <v>0</v>
      </c>
      <c r="FC479" s="184">
        <v>0</v>
      </c>
      <c r="FD479" s="184">
        <v>0</v>
      </c>
      <c r="FE479" s="184"/>
      <c r="FF479" s="184">
        <f ca="1">SUM(OFFSET(ES479,,1):FE479)</f>
        <v>0</v>
      </c>
      <c r="FG479" s="185"/>
      <c r="FH479" s="184">
        <v>0</v>
      </c>
      <c r="FI479" s="184">
        <v>0</v>
      </c>
      <c r="FJ479" s="184">
        <v>0</v>
      </c>
      <c r="FK479" s="184">
        <v>0</v>
      </c>
      <c r="FL479" s="184">
        <v>0</v>
      </c>
      <c r="FM479" s="184">
        <v>0</v>
      </c>
      <c r="FN479" s="184">
        <v>0</v>
      </c>
      <c r="FO479" s="184">
        <v>0</v>
      </c>
      <c r="FP479" s="184">
        <v>0</v>
      </c>
      <c r="FQ479" s="184">
        <v>0</v>
      </c>
      <c r="FR479" s="184">
        <v>0</v>
      </c>
      <c r="FS479" s="184">
        <v>0</v>
      </c>
      <c r="FT479" s="184"/>
      <c r="FU479" s="184">
        <f ca="1">SUM(OFFSET(FH479,,1):FT479)</f>
        <v>0</v>
      </c>
      <c r="FV479" s="185"/>
      <c r="FW479" s="184">
        <v>0</v>
      </c>
      <c r="FX479" s="184">
        <v>0</v>
      </c>
      <c r="FY479" s="184">
        <v>0</v>
      </c>
      <c r="FZ479" s="184">
        <v>0</v>
      </c>
      <c r="GA479" s="184">
        <v>0</v>
      </c>
      <c r="GB479" s="184">
        <v>0</v>
      </c>
      <c r="GC479" s="184">
        <v>0</v>
      </c>
      <c r="GD479" s="184">
        <v>0</v>
      </c>
      <c r="GE479" s="184">
        <v>0</v>
      </c>
      <c r="GF479" s="184">
        <v>0</v>
      </c>
      <c r="GG479" s="184">
        <v>0</v>
      </c>
      <c r="GH479" s="184">
        <v>0</v>
      </c>
      <c r="GI479" s="184"/>
      <c r="GJ479" s="184">
        <f ca="1">SUM(OFFSET(FW479,,1):GI479)</f>
        <v>0</v>
      </c>
      <c r="GK479" s="185"/>
      <c r="GL479" s="184">
        <v>0</v>
      </c>
      <c r="GM479" s="184">
        <v>0</v>
      </c>
      <c r="GN479" s="184">
        <v>0</v>
      </c>
      <c r="GO479" s="184">
        <v>0</v>
      </c>
      <c r="GP479" s="184">
        <v>0</v>
      </c>
      <c r="GQ479" s="184">
        <v>0</v>
      </c>
      <c r="GR479" s="184">
        <v>0</v>
      </c>
      <c r="GS479" s="184">
        <v>0</v>
      </c>
      <c r="GT479" s="184">
        <v>0</v>
      </c>
      <c r="GU479" s="184">
        <v>0</v>
      </c>
      <c r="GV479" s="184">
        <v>0</v>
      </c>
      <c r="GW479" s="184">
        <v>0</v>
      </c>
      <c r="GX479" s="184"/>
      <c r="GY479" s="184">
        <f ca="1">SUM(OFFSET(GL479,,1):GX479)</f>
        <v>0</v>
      </c>
    </row>
    <row r="480" spans="1:207" s="137" customFormat="1" ht="12" customHeight="1">
      <c r="A480" s="172" t="str">
        <f t="shared" ca="1" si="567"/>
        <v>#showrow</v>
      </c>
      <c r="B480" s="197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61">
        <f t="shared" si="565"/>
        <v>4700</v>
      </c>
      <c r="V480" s="186">
        <v>4700</v>
      </c>
      <c r="W480" s="133"/>
      <c r="Y480" s="133"/>
      <c r="Z480" s="133"/>
      <c r="AA480" s="183">
        <f t="shared" si="566"/>
        <v>4700</v>
      </c>
      <c r="AB480" s="183" t="s">
        <v>528</v>
      </c>
      <c r="AC480" s="184"/>
      <c r="AD480" s="184">
        <v>0</v>
      </c>
      <c r="AE480" s="184">
        <v>0</v>
      </c>
      <c r="AF480" s="184">
        <v>0</v>
      </c>
      <c r="AG480" s="184">
        <v>1000</v>
      </c>
      <c r="AH480" s="184">
        <v>0</v>
      </c>
      <c r="AI480" s="184">
        <v>0</v>
      </c>
      <c r="AJ480" s="184">
        <v>0</v>
      </c>
      <c r="AK480" s="184">
        <v>0</v>
      </c>
      <c r="AL480" s="184">
        <v>0</v>
      </c>
      <c r="AM480" s="184">
        <v>0</v>
      </c>
      <c r="AN480" s="184">
        <v>0</v>
      </c>
      <c r="AO480" s="184"/>
      <c r="AP480" s="184">
        <f ca="1">SUM(OFFSET(AC480,,1):AO480)</f>
        <v>1000</v>
      </c>
      <c r="AQ480" s="185"/>
      <c r="AR480" s="184">
        <v>0</v>
      </c>
      <c r="AS480" s="184">
        <v>0</v>
      </c>
      <c r="AT480" s="184">
        <v>0</v>
      </c>
      <c r="AU480" s="184">
        <v>0</v>
      </c>
      <c r="AV480" s="184">
        <v>1000</v>
      </c>
      <c r="AW480" s="184">
        <v>0</v>
      </c>
      <c r="AX480" s="184">
        <v>0</v>
      </c>
      <c r="AY480" s="184">
        <v>0</v>
      </c>
      <c r="AZ480" s="184">
        <v>0</v>
      </c>
      <c r="BA480" s="184">
        <v>0</v>
      </c>
      <c r="BB480" s="184">
        <v>0</v>
      </c>
      <c r="BC480" s="184">
        <v>0</v>
      </c>
      <c r="BD480" s="184"/>
      <c r="BE480" s="184">
        <f ca="1">SUM(OFFSET(AR480,,1):BD480)</f>
        <v>1000</v>
      </c>
      <c r="BF480" s="185"/>
      <c r="BG480" s="184">
        <f t="shared" ca="1" si="568"/>
        <v>0</v>
      </c>
      <c r="BH480" s="184">
        <f t="shared" ca="1" si="568"/>
        <v>0</v>
      </c>
      <c r="BI480" s="184">
        <f t="shared" ca="1" si="568"/>
        <v>0</v>
      </c>
      <c r="BJ480" s="184">
        <f t="shared" ca="1" si="568"/>
        <v>0</v>
      </c>
      <c r="BK480" s="184">
        <f t="shared" ca="1" si="568"/>
        <v>0</v>
      </c>
      <c r="BL480" s="184">
        <f t="shared" ca="1" si="568"/>
        <v>0</v>
      </c>
      <c r="BM480" s="184">
        <f t="shared" ca="1" si="568"/>
        <v>0</v>
      </c>
      <c r="BN480" s="184">
        <f t="shared" ca="1" si="568"/>
        <v>0</v>
      </c>
      <c r="BO480" s="184">
        <f t="shared" ca="1" si="568"/>
        <v>0</v>
      </c>
      <c r="BP480" s="184">
        <f t="shared" ca="1" si="568"/>
        <v>0</v>
      </c>
      <c r="BQ480" s="184">
        <f t="shared" ca="1" si="568"/>
        <v>0</v>
      </c>
      <c r="BR480" s="184">
        <f t="shared" ca="1" si="568"/>
        <v>0</v>
      </c>
      <c r="BS480" s="184"/>
      <c r="BT480" s="184">
        <f ca="1">SUM(OFFSET(BG480,,1):BS480)</f>
        <v>0</v>
      </c>
      <c r="BU480" s="185"/>
      <c r="BV480" s="184">
        <v>0</v>
      </c>
      <c r="BW480" s="184">
        <v>0</v>
      </c>
      <c r="BX480" s="184">
        <v>0</v>
      </c>
      <c r="BY480" s="184">
        <v>0</v>
      </c>
      <c r="BZ480" s="184">
        <v>1000</v>
      </c>
      <c r="CA480" s="184">
        <v>0</v>
      </c>
      <c r="CB480" s="184">
        <v>0</v>
      </c>
      <c r="CC480" s="184">
        <v>0</v>
      </c>
      <c r="CD480" s="184">
        <v>0</v>
      </c>
      <c r="CE480" s="184">
        <v>0</v>
      </c>
      <c r="CF480" s="511">
        <v>0</v>
      </c>
      <c r="CG480" s="184">
        <v>0</v>
      </c>
      <c r="CH480" s="184"/>
      <c r="CI480" s="184">
        <f ca="1">SUM(OFFSET(BV480,,1):CH480)</f>
        <v>1000</v>
      </c>
      <c r="CJ480" s="185"/>
      <c r="CK480" s="184">
        <v>0</v>
      </c>
      <c r="CL480" s="184">
        <v>0</v>
      </c>
      <c r="CM480" s="184">
        <v>0</v>
      </c>
      <c r="CN480" s="184">
        <v>0</v>
      </c>
      <c r="CO480" s="184">
        <v>1030</v>
      </c>
      <c r="CP480" s="184">
        <v>0</v>
      </c>
      <c r="CQ480" s="184">
        <v>0</v>
      </c>
      <c r="CR480" s="184">
        <v>0</v>
      </c>
      <c r="CS480" s="184">
        <v>0</v>
      </c>
      <c r="CT480" s="184">
        <v>0</v>
      </c>
      <c r="CU480" s="184">
        <v>0</v>
      </c>
      <c r="CV480" s="184">
        <v>0</v>
      </c>
      <c r="CW480" s="184"/>
      <c r="CX480" s="184">
        <f ca="1">SUM(OFFSET(CK480,,1):CW480)</f>
        <v>1030</v>
      </c>
      <c r="CY480" s="185"/>
      <c r="CZ480" s="184">
        <v>0</v>
      </c>
      <c r="DA480" s="184">
        <v>0</v>
      </c>
      <c r="DB480" s="184">
        <v>0</v>
      </c>
      <c r="DC480" s="184">
        <v>0</v>
      </c>
      <c r="DD480" s="184">
        <v>1060.9000000000001</v>
      </c>
      <c r="DE480" s="184">
        <v>0</v>
      </c>
      <c r="DF480" s="184">
        <v>0</v>
      </c>
      <c r="DG480" s="184">
        <v>0</v>
      </c>
      <c r="DH480" s="184">
        <v>0</v>
      </c>
      <c r="DI480" s="184">
        <v>0</v>
      </c>
      <c r="DJ480" s="184">
        <v>0</v>
      </c>
      <c r="DK480" s="184">
        <v>0</v>
      </c>
      <c r="DL480" s="184"/>
      <c r="DM480" s="184">
        <f ca="1">SUM(OFFSET(CZ480,,1):DL480)</f>
        <v>1060.9000000000001</v>
      </c>
      <c r="DN480" s="185"/>
      <c r="DO480" s="184">
        <v>0</v>
      </c>
      <c r="DP480" s="184">
        <v>0</v>
      </c>
      <c r="DQ480" s="184">
        <v>0</v>
      </c>
      <c r="DR480" s="184">
        <v>0</v>
      </c>
      <c r="DS480" s="184">
        <v>1092.7270000000001</v>
      </c>
      <c r="DT480" s="184">
        <v>0</v>
      </c>
      <c r="DU480" s="184">
        <v>0</v>
      </c>
      <c r="DV480" s="184">
        <v>0</v>
      </c>
      <c r="DW480" s="184">
        <v>0</v>
      </c>
      <c r="DX480" s="184">
        <v>0</v>
      </c>
      <c r="DY480" s="184">
        <v>0</v>
      </c>
      <c r="DZ480" s="184">
        <v>0</v>
      </c>
      <c r="EA480" s="184"/>
      <c r="EB480" s="184">
        <f ca="1">SUM(OFFSET(DO480,,1):EA480)</f>
        <v>1092.7270000000001</v>
      </c>
      <c r="EC480" s="185"/>
      <c r="ED480" s="184">
        <v>0</v>
      </c>
      <c r="EE480" s="184">
        <v>0</v>
      </c>
      <c r="EF480" s="184">
        <v>0</v>
      </c>
      <c r="EG480" s="184">
        <v>0</v>
      </c>
      <c r="EH480" s="184">
        <v>1125.50881</v>
      </c>
      <c r="EI480" s="184">
        <v>0</v>
      </c>
      <c r="EJ480" s="184">
        <v>0</v>
      </c>
      <c r="EK480" s="184">
        <v>0</v>
      </c>
      <c r="EL480" s="184">
        <v>0</v>
      </c>
      <c r="EM480" s="184">
        <v>0</v>
      </c>
      <c r="EN480" s="184">
        <v>0</v>
      </c>
      <c r="EO480" s="184">
        <v>0</v>
      </c>
      <c r="EP480" s="184"/>
      <c r="EQ480" s="184">
        <f ca="1">SUM(OFFSET(ED480,,1):EP480)</f>
        <v>1125.50881</v>
      </c>
      <c r="ER480" s="185"/>
      <c r="ES480" s="184">
        <v>0</v>
      </c>
      <c r="ET480" s="184">
        <v>0</v>
      </c>
      <c r="EU480" s="184">
        <v>0</v>
      </c>
      <c r="EV480" s="184">
        <v>0</v>
      </c>
      <c r="EW480" s="184">
        <v>1159.2740742999999</v>
      </c>
      <c r="EX480" s="184">
        <v>0</v>
      </c>
      <c r="EY480" s="184">
        <v>0</v>
      </c>
      <c r="EZ480" s="184">
        <v>0</v>
      </c>
      <c r="FA480" s="184">
        <v>0</v>
      </c>
      <c r="FB480" s="184">
        <v>0</v>
      </c>
      <c r="FC480" s="184">
        <v>0</v>
      </c>
      <c r="FD480" s="184">
        <v>0</v>
      </c>
      <c r="FE480" s="184"/>
      <c r="FF480" s="184">
        <f ca="1">SUM(OFFSET(ES480,,1):FE480)</f>
        <v>1159.2740742999999</v>
      </c>
      <c r="FG480" s="185"/>
      <c r="FH480" s="184">
        <v>0</v>
      </c>
      <c r="FI480" s="184">
        <v>0</v>
      </c>
      <c r="FJ480" s="184">
        <v>0</v>
      </c>
      <c r="FK480" s="184">
        <v>0</v>
      </c>
      <c r="FL480" s="184">
        <v>1194.0522965289999</v>
      </c>
      <c r="FM480" s="184">
        <v>0</v>
      </c>
      <c r="FN480" s="184">
        <v>0</v>
      </c>
      <c r="FO480" s="184">
        <v>0</v>
      </c>
      <c r="FP480" s="184">
        <v>0</v>
      </c>
      <c r="FQ480" s="184">
        <v>0</v>
      </c>
      <c r="FR480" s="184">
        <v>0</v>
      </c>
      <c r="FS480" s="184">
        <v>0</v>
      </c>
      <c r="FT480" s="184"/>
      <c r="FU480" s="184">
        <f ca="1">SUM(OFFSET(FH480,,1):FT480)</f>
        <v>1194.0522965289999</v>
      </c>
      <c r="FV480" s="185"/>
      <c r="FW480" s="184">
        <v>0</v>
      </c>
      <c r="FX480" s="184">
        <v>0</v>
      </c>
      <c r="FY480" s="184">
        <v>0</v>
      </c>
      <c r="FZ480" s="184">
        <v>0</v>
      </c>
      <c r="GA480" s="184">
        <v>1229.87386542487</v>
      </c>
      <c r="GB480" s="184">
        <v>0</v>
      </c>
      <c r="GC480" s="184">
        <v>0</v>
      </c>
      <c r="GD480" s="184">
        <v>0</v>
      </c>
      <c r="GE480" s="184">
        <v>0</v>
      </c>
      <c r="GF480" s="184">
        <v>0</v>
      </c>
      <c r="GG480" s="184">
        <v>0</v>
      </c>
      <c r="GH480" s="184">
        <v>0</v>
      </c>
      <c r="GI480" s="184"/>
      <c r="GJ480" s="184">
        <f ca="1">SUM(OFFSET(FW480,,1):GI480)</f>
        <v>1229.87386542487</v>
      </c>
      <c r="GK480" s="185"/>
      <c r="GL480" s="184">
        <v>0</v>
      </c>
      <c r="GM480" s="184">
        <v>0</v>
      </c>
      <c r="GN480" s="184">
        <v>0</v>
      </c>
      <c r="GO480" s="184">
        <v>0</v>
      </c>
      <c r="GP480" s="184">
        <v>1266.7700813876199</v>
      </c>
      <c r="GQ480" s="184">
        <v>0</v>
      </c>
      <c r="GR480" s="184">
        <v>0</v>
      </c>
      <c r="GS480" s="184">
        <v>0</v>
      </c>
      <c r="GT480" s="184">
        <v>0</v>
      </c>
      <c r="GU480" s="184">
        <v>0</v>
      </c>
      <c r="GV480" s="184">
        <v>0</v>
      </c>
      <c r="GW480" s="184">
        <v>0</v>
      </c>
      <c r="GX480" s="184"/>
      <c r="GY480" s="184">
        <f ca="1">SUM(OFFSET(GL480,,1):GX480)</f>
        <v>1266.7700813876199</v>
      </c>
    </row>
    <row r="481" spans="1:207" s="137" customFormat="1" ht="12" customHeight="1">
      <c r="A481" s="172" t="str">
        <f t="shared" ca="1" si="567"/>
        <v>#showrow</v>
      </c>
      <c r="B481" s="197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61">
        <f t="shared" si="565"/>
        <v>4710</v>
      </c>
      <c r="V481" s="186">
        <v>4710</v>
      </c>
      <c r="W481" s="133"/>
      <c r="Y481" s="133"/>
      <c r="Z481" s="133"/>
      <c r="AA481" s="183">
        <f t="shared" si="566"/>
        <v>4710</v>
      </c>
      <c r="AB481" s="183" t="s">
        <v>529</v>
      </c>
      <c r="AC481" s="184"/>
      <c r="AD481" s="184">
        <v>285596.96474608203</v>
      </c>
      <c r="AE481" s="184">
        <v>248101.99999999901</v>
      </c>
      <c r="AF481" s="184">
        <v>224264</v>
      </c>
      <c r="AG481" s="184">
        <v>41362</v>
      </c>
      <c r="AH481" s="184">
        <v>112578.62</v>
      </c>
      <c r="AI481" s="184">
        <v>63886.3208029288</v>
      </c>
      <c r="AJ481" s="184">
        <v>104869.6</v>
      </c>
      <c r="AK481" s="184">
        <v>204806</v>
      </c>
      <c r="AL481" s="184">
        <v>333176.20914724999</v>
      </c>
      <c r="AM481" s="184">
        <v>33315.941340776597</v>
      </c>
      <c r="AN481" s="184">
        <v>0</v>
      </c>
      <c r="AO481" s="184"/>
      <c r="AP481" s="184">
        <f ca="1">SUM(OFFSET(AC481,,1):AO481)</f>
        <v>1651957.6560370366</v>
      </c>
      <c r="AQ481" s="185"/>
      <c r="AR481" s="184">
        <v>0</v>
      </c>
      <c r="AS481" s="184">
        <v>285596.96474608203</v>
      </c>
      <c r="AT481" s="184">
        <v>248647.84439973801</v>
      </c>
      <c r="AU481" s="184">
        <v>224264</v>
      </c>
      <c r="AV481" s="184">
        <v>46429.939999999799</v>
      </c>
      <c r="AW481" s="184">
        <v>112578.62</v>
      </c>
      <c r="AX481" s="184">
        <v>63886.3208029288</v>
      </c>
      <c r="AY481" s="184">
        <v>104869.6</v>
      </c>
      <c r="AZ481" s="184">
        <v>204806</v>
      </c>
      <c r="BA481" s="184">
        <v>333176.20914724999</v>
      </c>
      <c r="BB481" s="184">
        <v>33315.941340776597</v>
      </c>
      <c r="BC481" s="184">
        <v>0</v>
      </c>
      <c r="BD481" s="184"/>
      <c r="BE481" s="184">
        <f ca="1">SUM(OFFSET(AR481,,1):BD481)</f>
        <v>1657571.4404367753</v>
      </c>
      <c r="BF481" s="185"/>
      <c r="BG481" s="184">
        <f t="shared" ca="1" si="568"/>
        <v>0</v>
      </c>
      <c r="BH481" s="184">
        <f t="shared" ca="1" si="568"/>
        <v>0</v>
      </c>
      <c r="BI481" s="184">
        <f t="shared" ca="1" si="568"/>
        <v>-545.84439973899862</v>
      </c>
      <c r="BJ481" s="184">
        <f t="shared" ca="1" si="568"/>
        <v>0</v>
      </c>
      <c r="BK481" s="184">
        <f t="shared" ca="1" si="568"/>
        <v>-5067.9399999997986</v>
      </c>
      <c r="BL481" s="184">
        <f t="shared" ca="1" si="568"/>
        <v>0</v>
      </c>
      <c r="BM481" s="184">
        <f t="shared" ca="1" si="568"/>
        <v>0</v>
      </c>
      <c r="BN481" s="184">
        <f t="shared" ca="1" si="568"/>
        <v>0</v>
      </c>
      <c r="BO481" s="184">
        <f t="shared" ca="1" si="568"/>
        <v>0</v>
      </c>
      <c r="BP481" s="184">
        <f t="shared" ca="1" si="568"/>
        <v>0</v>
      </c>
      <c r="BQ481" s="184">
        <f t="shared" ca="1" si="568"/>
        <v>0</v>
      </c>
      <c r="BR481" s="184">
        <f t="shared" ca="1" si="568"/>
        <v>0</v>
      </c>
      <c r="BS481" s="184"/>
      <c r="BT481" s="184">
        <f ca="1">SUM(OFFSET(BG481,,1):BS481)</f>
        <v>-5613.7843997387972</v>
      </c>
      <c r="BU481" s="185"/>
      <c r="BV481" s="184">
        <v>0</v>
      </c>
      <c r="BW481" s="184">
        <v>294005</v>
      </c>
      <c r="BX481" s="184">
        <v>247340.42553191501</v>
      </c>
      <c r="BY481" s="184">
        <v>230991.92</v>
      </c>
      <c r="BZ481" s="184">
        <v>49129.106078348901</v>
      </c>
      <c r="CA481" s="184">
        <v>115000</v>
      </c>
      <c r="CB481" s="184">
        <v>65803</v>
      </c>
      <c r="CC481" s="184">
        <v>108016</v>
      </c>
      <c r="CD481" s="184">
        <v>210950</v>
      </c>
      <c r="CE481" s="184">
        <v>357547.59860825102</v>
      </c>
      <c r="CF481" s="511">
        <v>40670.126910814703</v>
      </c>
      <c r="CG481" s="184">
        <v>0</v>
      </c>
      <c r="CH481" s="184"/>
      <c r="CI481" s="184">
        <f ca="1">SUM(OFFSET(BV481,,1):CH481)</f>
        <v>1719453.1771293296</v>
      </c>
      <c r="CJ481" s="185"/>
      <c r="CK481" s="184">
        <v>0</v>
      </c>
      <c r="CL481" s="184">
        <v>348129.7</v>
      </c>
      <c r="CM481" s="184">
        <v>262978.723404255</v>
      </c>
      <c r="CN481" s="184">
        <v>237921.6776</v>
      </c>
      <c r="CO481" s="184">
        <v>55715.711736557801</v>
      </c>
      <c r="CP481" s="184">
        <v>118450</v>
      </c>
      <c r="CQ481" s="184">
        <v>67777.09</v>
      </c>
      <c r="CR481" s="184">
        <v>111256.48</v>
      </c>
      <c r="CS481" s="184">
        <v>217278.5</v>
      </c>
      <c r="CT481" s="184">
        <v>380215.46711664501</v>
      </c>
      <c r="CU481" s="184">
        <v>41017.517578177903</v>
      </c>
      <c r="CV481" s="184">
        <v>0</v>
      </c>
      <c r="CW481" s="184"/>
      <c r="CX481" s="184">
        <f ca="1">SUM(OFFSET(CK481,,1):CW481)</f>
        <v>1840740.8674356358</v>
      </c>
      <c r="CY481" s="185"/>
      <c r="CZ481" s="184">
        <v>0</v>
      </c>
      <c r="DA481" s="184">
        <v>405237.27750000003</v>
      </c>
      <c r="DB481" s="184">
        <v>270868.08510638302</v>
      </c>
      <c r="DC481" s="184">
        <v>245059.32792800001</v>
      </c>
      <c r="DD481" s="184">
        <v>56001.363496513899</v>
      </c>
      <c r="DE481" s="184">
        <v>122003.5</v>
      </c>
      <c r="DF481" s="184">
        <v>69810.402700000006</v>
      </c>
      <c r="DG481" s="184">
        <v>114594.1744</v>
      </c>
      <c r="DH481" s="184">
        <v>223796.85500000001</v>
      </c>
      <c r="DI481" s="184">
        <v>411793.41250744998</v>
      </c>
      <c r="DJ481" s="184">
        <v>43146.937639683303</v>
      </c>
      <c r="DK481" s="184">
        <v>0</v>
      </c>
      <c r="DL481" s="184"/>
      <c r="DM481" s="184">
        <f ca="1">SUM(OFFSET(CZ481,,1):DL481)</f>
        <v>1962311.3362780302</v>
      </c>
      <c r="DN481" s="185"/>
      <c r="DO481" s="184">
        <v>0</v>
      </c>
      <c r="DP481" s="184">
        <v>437631.69986499997</v>
      </c>
      <c r="DQ481" s="184">
        <v>278994.12765957398</v>
      </c>
      <c r="DR481" s="184">
        <v>252411.10776583999</v>
      </c>
      <c r="DS481" s="184">
        <v>59108.798581314099</v>
      </c>
      <c r="DT481" s="184">
        <v>125663.605</v>
      </c>
      <c r="DU481" s="184">
        <v>71904.714781000002</v>
      </c>
      <c r="DV481" s="184">
        <v>118031.99963200001</v>
      </c>
      <c r="DW481" s="184">
        <v>230510.76065000001</v>
      </c>
      <c r="DX481" s="184">
        <v>444417.09373011399</v>
      </c>
      <c r="DY481" s="184">
        <v>44441.345768873798</v>
      </c>
      <c r="DZ481" s="184">
        <v>0</v>
      </c>
      <c r="EA481" s="184"/>
      <c r="EB481" s="184">
        <f ca="1">SUM(OFFSET(DO481,,1):EA481)</f>
        <v>2063115.253433716</v>
      </c>
      <c r="EC481" s="185"/>
      <c r="ED481" s="184">
        <v>0</v>
      </c>
      <c r="EE481" s="184">
        <v>458577.30954639998</v>
      </c>
      <c r="EF481" s="184">
        <v>287363.95148936199</v>
      </c>
      <c r="EG481" s="184">
        <v>259983.440998815</v>
      </c>
      <c r="EH481" s="184">
        <v>60882.062538753598</v>
      </c>
      <c r="EI481" s="184">
        <v>129433.51315</v>
      </c>
      <c r="EJ481" s="184">
        <v>74061.856224429997</v>
      </c>
      <c r="EK481" s="184">
        <v>121572.95962096</v>
      </c>
      <c r="EL481" s="184">
        <v>237426.08346950001</v>
      </c>
      <c r="EM481" s="184">
        <v>467144.695387805</v>
      </c>
      <c r="EN481" s="184">
        <v>45774.586141940003</v>
      </c>
      <c r="EO481" s="184">
        <v>0</v>
      </c>
      <c r="EP481" s="184"/>
      <c r="EQ481" s="184">
        <f ca="1">SUM(OFFSET(ED481,,1):EP481)</f>
        <v>2142220.4585679658</v>
      </c>
      <c r="ER481" s="185"/>
      <c r="ES481" s="184">
        <v>0</v>
      </c>
      <c r="ET481" s="184">
        <v>472334.62883279199</v>
      </c>
      <c r="EU481" s="184">
        <v>295984.87003404298</v>
      </c>
      <c r="EV481" s="184">
        <v>267782.94422877999</v>
      </c>
      <c r="EW481" s="184">
        <v>62708.524414916203</v>
      </c>
      <c r="EX481" s="184">
        <v>133316.5185445</v>
      </c>
      <c r="EY481" s="184">
        <v>76283.7119111629</v>
      </c>
      <c r="EZ481" s="184">
        <v>125220.148409589</v>
      </c>
      <c r="FA481" s="184">
        <v>244548.86597358499</v>
      </c>
      <c r="FB481" s="184">
        <v>481159.036249439</v>
      </c>
      <c r="FC481" s="184">
        <v>47147.823726198199</v>
      </c>
      <c r="FD481" s="184">
        <v>0</v>
      </c>
      <c r="FE481" s="184"/>
      <c r="FF481" s="184">
        <f ca="1">SUM(OFFSET(ES481,,1):FE481)</f>
        <v>2206487.0723250052</v>
      </c>
      <c r="FG481" s="185"/>
      <c r="FH481" s="184">
        <v>0</v>
      </c>
      <c r="FI481" s="184">
        <v>486504.66769777599</v>
      </c>
      <c r="FJ481" s="184">
        <v>304864.41613506398</v>
      </c>
      <c r="FK481" s="184">
        <v>275816.43255564303</v>
      </c>
      <c r="FL481" s="184">
        <v>64589.780147363701</v>
      </c>
      <c r="FM481" s="184">
        <v>137316.01410083499</v>
      </c>
      <c r="FN481" s="184">
        <v>78572.223268497793</v>
      </c>
      <c r="FO481" s="184">
        <v>128976.752861876</v>
      </c>
      <c r="FP481" s="184">
        <v>251885.331952793</v>
      </c>
      <c r="FQ481" s="184">
        <v>495593.80733692303</v>
      </c>
      <c r="FR481" s="184">
        <v>48562.258437984201</v>
      </c>
      <c r="FS481" s="184">
        <v>0</v>
      </c>
      <c r="FT481" s="184"/>
      <c r="FU481" s="184">
        <f ca="1">SUM(OFFSET(FH481,,1):FT481)</f>
        <v>2272681.6844947557</v>
      </c>
      <c r="FV481" s="185"/>
      <c r="FW481" s="184">
        <v>0</v>
      </c>
      <c r="FX481" s="184">
        <v>501099.80772870901</v>
      </c>
      <c r="FY481" s="184">
        <v>314010.348619116</v>
      </c>
      <c r="FZ481" s="184">
        <v>284090.92553231202</v>
      </c>
      <c r="GA481" s="184">
        <v>66527.473551784598</v>
      </c>
      <c r="GB481" s="184">
        <v>141435.49452385999</v>
      </c>
      <c r="GC481" s="184">
        <v>80929.389966552699</v>
      </c>
      <c r="GD481" s="184">
        <v>132846.055447733</v>
      </c>
      <c r="GE481" s="184">
        <v>259441.89191137601</v>
      </c>
      <c r="GF481" s="184">
        <v>510461.62155703001</v>
      </c>
      <c r="GG481" s="184">
        <v>50019.126191123702</v>
      </c>
      <c r="GH481" s="184">
        <v>0</v>
      </c>
      <c r="GI481" s="184"/>
      <c r="GJ481" s="184">
        <f ca="1">SUM(OFFSET(FW481,,1):GI481)</f>
        <v>2340862.1350295972</v>
      </c>
      <c r="GK481" s="185"/>
      <c r="GL481" s="184">
        <v>0</v>
      </c>
      <c r="GM481" s="184">
        <v>516132.80196056998</v>
      </c>
      <c r="GN481" s="184">
        <v>323430.65907768899</v>
      </c>
      <c r="GO481" s="184">
        <v>292613.65329828201</v>
      </c>
      <c r="GP481" s="184">
        <v>68523.2977583381</v>
      </c>
      <c r="GQ481" s="184">
        <v>145678.559359576</v>
      </c>
      <c r="GR481" s="184">
        <v>83357.271665549299</v>
      </c>
      <c r="GS481" s="184">
        <v>136831.437111165</v>
      </c>
      <c r="GT481" s="184">
        <v>267225.148668718</v>
      </c>
      <c r="GU481" s="184">
        <v>525775.47020374099</v>
      </c>
      <c r="GV481" s="184">
        <v>51519.699976857402</v>
      </c>
      <c r="GW481" s="184">
        <v>0</v>
      </c>
      <c r="GX481" s="184"/>
      <c r="GY481" s="184">
        <f ca="1">SUM(OFFSET(GL481,,1):GX481)</f>
        <v>2411087.9990804857</v>
      </c>
    </row>
    <row r="482" spans="1:207" s="137" customFormat="1" ht="12" customHeight="1">
      <c r="A482" s="172" t="str">
        <f t="shared" ca="1" si="567"/>
        <v>#showrow</v>
      </c>
      <c r="B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61">
        <f t="shared" si="565"/>
        <v>4720</v>
      </c>
      <c r="V482" s="186">
        <v>4720</v>
      </c>
      <c r="W482" s="133"/>
      <c r="Y482" s="133"/>
      <c r="Z482" s="133"/>
      <c r="AA482" s="183">
        <f t="shared" si="566"/>
        <v>4720</v>
      </c>
      <c r="AB482" s="183" t="s">
        <v>530</v>
      </c>
      <c r="AC482" s="184"/>
      <c r="AD482" s="184">
        <v>9000</v>
      </c>
      <c r="AE482" s="184">
        <v>8000</v>
      </c>
      <c r="AF482" s="184">
        <v>8000</v>
      </c>
      <c r="AG482" s="184">
        <v>5000</v>
      </c>
      <c r="AH482" s="184">
        <v>4000</v>
      </c>
      <c r="AI482" s="184">
        <v>1545</v>
      </c>
      <c r="AJ482" s="184">
        <v>3000</v>
      </c>
      <c r="AK482" s="184">
        <v>5000</v>
      </c>
      <c r="AL482" s="184">
        <v>8081.09</v>
      </c>
      <c r="AM482" s="184">
        <v>6695</v>
      </c>
      <c r="AN482" s="184">
        <v>36200</v>
      </c>
      <c r="AO482" s="184"/>
      <c r="AP482" s="184">
        <f ca="1">SUM(OFFSET(AC482,,1):AO482)</f>
        <v>94521.09</v>
      </c>
      <c r="AQ482" s="185"/>
      <c r="AR482" s="184">
        <v>0</v>
      </c>
      <c r="AS482" s="184">
        <v>9000</v>
      </c>
      <c r="AT482" s="184">
        <v>8000</v>
      </c>
      <c r="AU482" s="184">
        <v>8000</v>
      </c>
      <c r="AV482" s="184">
        <v>5000</v>
      </c>
      <c r="AW482" s="184">
        <v>4000</v>
      </c>
      <c r="AX482" s="184">
        <v>1545</v>
      </c>
      <c r="AY482" s="184">
        <v>3000</v>
      </c>
      <c r="AZ482" s="184">
        <v>5000</v>
      </c>
      <c r="BA482" s="184">
        <v>8081.09</v>
      </c>
      <c r="BB482" s="184">
        <v>6695</v>
      </c>
      <c r="BC482" s="184">
        <v>36200</v>
      </c>
      <c r="BD482" s="184"/>
      <c r="BE482" s="184">
        <f ca="1">SUM(OFFSET(AR482,,1):BD482)</f>
        <v>94521.09</v>
      </c>
      <c r="BF482" s="185"/>
      <c r="BG482" s="184">
        <f t="shared" ca="1" si="568"/>
        <v>0</v>
      </c>
      <c r="BH482" s="184">
        <f t="shared" ca="1" si="568"/>
        <v>0</v>
      </c>
      <c r="BI482" s="184">
        <f t="shared" ca="1" si="568"/>
        <v>0</v>
      </c>
      <c r="BJ482" s="184">
        <f t="shared" ca="1" si="568"/>
        <v>0</v>
      </c>
      <c r="BK482" s="184">
        <f t="shared" ca="1" si="568"/>
        <v>0</v>
      </c>
      <c r="BL482" s="184">
        <f t="shared" ca="1" si="568"/>
        <v>0</v>
      </c>
      <c r="BM482" s="184">
        <f t="shared" ca="1" si="568"/>
        <v>0</v>
      </c>
      <c r="BN482" s="184">
        <f t="shared" ca="1" si="568"/>
        <v>0</v>
      </c>
      <c r="BO482" s="184">
        <f t="shared" ca="1" si="568"/>
        <v>0</v>
      </c>
      <c r="BP482" s="184">
        <f t="shared" ca="1" si="568"/>
        <v>0</v>
      </c>
      <c r="BQ482" s="184">
        <f t="shared" ca="1" si="568"/>
        <v>0</v>
      </c>
      <c r="BR482" s="184">
        <f t="shared" ca="1" si="568"/>
        <v>0</v>
      </c>
      <c r="BS482" s="184"/>
      <c r="BT482" s="184">
        <f ca="1">SUM(OFFSET(BG482,,1):BS482)</f>
        <v>0</v>
      </c>
      <c r="BU482" s="185"/>
      <c r="BV482" s="184">
        <v>0</v>
      </c>
      <c r="BW482" s="184">
        <v>12036</v>
      </c>
      <c r="BX482" s="184">
        <v>10000</v>
      </c>
      <c r="BY482" s="184">
        <v>8240</v>
      </c>
      <c r="BZ482" s="184">
        <v>1000</v>
      </c>
      <c r="CA482" s="184">
        <v>2000</v>
      </c>
      <c r="CB482" s="184">
        <v>1591</v>
      </c>
      <c r="CC482" s="184">
        <v>2060</v>
      </c>
      <c r="CD482" s="184">
        <v>5150</v>
      </c>
      <c r="CE482" s="184">
        <v>8000</v>
      </c>
      <c r="CF482" s="511">
        <v>6895.85</v>
      </c>
      <c r="CG482" s="184">
        <v>33150</v>
      </c>
      <c r="CH482" s="184"/>
      <c r="CI482" s="184">
        <f ca="1">SUM(OFFSET(BV482,,1):CH482)</f>
        <v>90122.85</v>
      </c>
      <c r="CJ482" s="185"/>
      <c r="CK482" s="184">
        <v>0</v>
      </c>
      <c r="CL482" s="184">
        <v>12397.08</v>
      </c>
      <c r="CM482" s="184">
        <v>10632.2580645161</v>
      </c>
      <c r="CN482" s="184">
        <v>8487.2000000000007</v>
      </c>
      <c r="CO482" s="184">
        <v>1030</v>
      </c>
      <c r="CP482" s="184">
        <v>2060</v>
      </c>
      <c r="CQ482" s="184">
        <v>1638.73</v>
      </c>
      <c r="CR482" s="184">
        <v>2121.8000000000002</v>
      </c>
      <c r="CS482" s="184">
        <v>5304.5</v>
      </c>
      <c r="CT482" s="184">
        <v>8240</v>
      </c>
      <c r="CU482" s="184">
        <v>7102.7254999999996</v>
      </c>
      <c r="CV482" s="184">
        <v>34144.5</v>
      </c>
      <c r="CW482" s="184"/>
      <c r="CX482" s="184">
        <f ca="1">SUM(OFFSET(CK482,,1):CW482)</f>
        <v>93158.79356451612</v>
      </c>
      <c r="CY482" s="185"/>
      <c r="CZ482" s="184">
        <v>0</v>
      </c>
      <c r="DA482" s="184">
        <v>12768.992399999999</v>
      </c>
      <c r="DB482" s="184">
        <v>10951.225806451601</v>
      </c>
      <c r="DC482" s="184">
        <v>8741.8160000000007</v>
      </c>
      <c r="DD482" s="184">
        <v>1060.9000000000001</v>
      </c>
      <c r="DE482" s="184">
        <v>2121.8000000000002</v>
      </c>
      <c r="DF482" s="184">
        <v>1687.8919000000001</v>
      </c>
      <c r="DG482" s="184">
        <v>2185.4540000000002</v>
      </c>
      <c r="DH482" s="184">
        <v>5463.6350000000002</v>
      </c>
      <c r="DI482" s="184">
        <v>8487.2000000000007</v>
      </c>
      <c r="DJ482" s="184">
        <v>7315.8072650000004</v>
      </c>
      <c r="DK482" s="184">
        <v>35168.834999999999</v>
      </c>
      <c r="DL482" s="184"/>
      <c r="DM482" s="184">
        <f ca="1">SUM(OFFSET(CZ482,,1):DL482)</f>
        <v>95953.557371451607</v>
      </c>
      <c r="DN482" s="185"/>
      <c r="DO482" s="184">
        <v>0</v>
      </c>
      <c r="DP482" s="184">
        <v>13152.062172</v>
      </c>
      <c r="DQ482" s="184">
        <v>11279.7625806452</v>
      </c>
      <c r="DR482" s="184">
        <v>9004.0704800000003</v>
      </c>
      <c r="DS482" s="184">
        <v>1092.7270000000001</v>
      </c>
      <c r="DT482" s="184">
        <v>2185.4540000000002</v>
      </c>
      <c r="DU482" s="184">
        <v>1738.5286570000001</v>
      </c>
      <c r="DV482" s="184">
        <v>2251.0176200000001</v>
      </c>
      <c r="DW482" s="184">
        <v>5627.5440500000004</v>
      </c>
      <c r="DX482" s="184">
        <v>8741.8160000000007</v>
      </c>
      <c r="DY482" s="184">
        <v>7535.2814829500003</v>
      </c>
      <c r="DZ482" s="184">
        <v>36223.900049999997</v>
      </c>
      <c r="EA482" s="184"/>
      <c r="EB482" s="184">
        <f ca="1">SUM(OFFSET(DO482,,1):EA482)</f>
        <v>98832.164092595194</v>
      </c>
      <c r="EC482" s="185"/>
      <c r="ED482" s="184">
        <v>0</v>
      </c>
      <c r="EE482" s="184">
        <v>13546.62403716</v>
      </c>
      <c r="EF482" s="184">
        <v>11618.155458064501</v>
      </c>
      <c r="EG482" s="184">
        <v>9274.1925943999995</v>
      </c>
      <c r="EH482" s="184">
        <v>1125.50881</v>
      </c>
      <c r="EI482" s="184">
        <v>2251.0176200000001</v>
      </c>
      <c r="EJ482" s="184">
        <v>1790.68451671</v>
      </c>
      <c r="EK482" s="184">
        <v>2318.5481485999999</v>
      </c>
      <c r="EL482" s="184">
        <v>5796.3703715000001</v>
      </c>
      <c r="EM482" s="184">
        <v>9004.0704800000003</v>
      </c>
      <c r="EN482" s="184">
        <v>7761.3399274385001</v>
      </c>
      <c r="EO482" s="184">
        <v>37310.617051499998</v>
      </c>
      <c r="EP482" s="184"/>
      <c r="EQ482" s="184">
        <f ca="1">SUM(OFFSET(ED482,,1):EP482)</f>
        <v>101797.12901537299</v>
      </c>
      <c r="ER482" s="185"/>
      <c r="ES482" s="184">
        <v>0</v>
      </c>
      <c r="ET482" s="184">
        <v>13953.022758274799</v>
      </c>
      <c r="EU482" s="184">
        <v>11966.7001218065</v>
      </c>
      <c r="EV482" s="184">
        <v>9552.4183722319995</v>
      </c>
      <c r="EW482" s="184">
        <v>1159.2740742999999</v>
      </c>
      <c r="EX482" s="184">
        <v>2318.5481485999999</v>
      </c>
      <c r="EY482" s="184">
        <v>1844.4050522113</v>
      </c>
      <c r="EZ482" s="184">
        <v>2388.1045930579999</v>
      </c>
      <c r="FA482" s="184">
        <v>5970.2614826449999</v>
      </c>
      <c r="FB482" s="184">
        <v>9274.1925943999995</v>
      </c>
      <c r="FC482" s="184">
        <v>7994.1801252616597</v>
      </c>
      <c r="FD482" s="184">
        <v>38429.935563045001</v>
      </c>
      <c r="FE482" s="184"/>
      <c r="FF482" s="184">
        <f ca="1">SUM(OFFSET(ES482,,1):FE482)</f>
        <v>104851.04288583426</v>
      </c>
      <c r="FG482" s="185"/>
      <c r="FH482" s="184">
        <v>0</v>
      </c>
      <c r="FI482" s="184">
        <v>14371.613441023001</v>
      </c>
      <c r="FJ482" s="184">
        <v>12325.7011254606</v>
      </c>
      <c r="FK482" s="184">
        <v>9838.9909233989601</v>
      </c>
      <c r="FL482" s="184">
        <v>1194.0522965289999</v>
      </c>
      <c r="FM482" s="184">
        <v>2388.1045930579999</v>
      </c>
      <c r="FN482" s="184">
        <v>1899.7372037776399</v>
      </c>
      <c r="FO482" s="184">
        <v>2459.74773084974</v>
      </c>
      <c r="FP482" s="184">
        <v>6149.3693271243501</v>
      </c>
      <c r="FQ482" s="184">
        <v>9552.4183722319995</v>
      </c>
      <c r="FR482" s="184">
        <v>8234.0055290195105</v>
      </c>
      <c r="FS482" s="184">
        <v>39582.833629936402</v>
      </c>
      <c r="FT482" s="184"/>
      <c r="FU482" s="184">
        <f ca="1">SUM(OFFSET(FH482,,1):FT482)</f>
        <v>107996.57417240921</v>
      </c>
      <c r="FV482" s="185"/>
      <c r="FW482" s="184">
        <v>0</v>
      </c>
      <c r="FX482" s="184">
        <v>14802.7618442537</v>
      </c>
      <c r="FY482" s="184">
        <v>12695.472159224501</v>
      </c>
      <c r="FZ482" s="184">
        <v>10134.160651100899</v>
      </c>
      <c r="GA482" s="184">
        <v>1229.87386542487</v>
      </c>
      <c r="GB482" s="184">
        <v>2459.74773084974</v>
      </c>
      <c r="GC482" s="184">
        <v>1956.7293198909699</v>
      </c>
      <c r="GD482" s="184">
        <v>2533.5401627752299</v>
      </c>
      <c r="GE482" s="184">
        <v>6333.8504069380797</v>
      </c>
      <c r="GF482" s="184">
        <v>9838.9909233989601</v>
      </c>
      <c r="GG482" s="184">
        <v>8481.0256948900897</v>
      </c>
      <c r="GH482" s="184">
        <v>40770.318638834397</v>
      </c>
      <c r="GI482" s="184"/>
      <c r="GJ482" s="184">
        <f ca="1">SUM(OFFSET(FW482,,1):GI482)</f>
        <v>111236.47139758142</v>
      </c>
      <c r="GK482" s="185"/>
      <c r="GL482" s="184">
        <v>0</v>
      </c>
      <c r="GM482" s="184">
        <v>15246.844699581399</v>
      </c>
      <c r="GN482" s="184">
        <v>13076.3363240012</v>
      </c>
      <c r="GO482" s="184">
        <v>10438.185470634</v>
      </c>
      <c r="GP482" s="184">
        <v>1266.7700813876199</v>
      </c>
      <c r="GQ482" s="184">
        <v>2533.5401627752299</v>
      </c>
      <c r="GR482" s="184">
        <v>2015.4311994877</v>
      </c>
      <c r="GS482" s="184">
        <v>2609.54636765849</v>
      </c>
      <c r="GT482" s="184">
        <v>6523.8659191462202</v>
      </c>
      <c r="GU482" s="184">
        <v>10134.160651100899</v>
      </c>
      <c r="GV482" s="184">
        <v>8735.4564657367901</v>
      </c>
      <c r="GW482" s="184">
        <v>41993.428197999499</v>
      </c>
      <c r="GX482" s="184"/>
      <c r="GY482" s="184">
        <f ca="1">SUM(OFFSET(GL482,,1):GX482)</f>
        <v>114573.56553950906</v>
      </c>
    </row>
    <row r="483" spans="1:207" s="137" customFormat="1" ht="12" hidden="1" customHeight="1">
      <c r="A483" s="172" t="str">
        <f t="shared" ca="1" si="567"/>
        <v>#hiderow</v>
      </c>
      <c r="B483" s="197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61">
        <f t="shared" si="565"/>
        <v>4999</v>
      </c>
      <c r="V483" s="186">
        <v>4999</v>
      </c>
      <c r="W483" s="133"/>
      <c r="Y483" s="133"/>
      <c r="Z483" s="133"/>
      <c r="AA483" s="183">
        <f t="shared" si="566"/>
        <v>4999</v>
      </c>
      <c r="AB483" s="183" t="s">
        <v>531</v>
      </c>
      <c r="AC483" s="184"/>
      <c r="AD483" s="184">
        <v>0</v>
      </c>
      <c r="AE483" s="184">
        <v>0</v>
      </c>
      <c r="AF483" s="184">
        <v>0</v>
      </c>
      <c r="AG483" s="184">
        <v>0</v>
      </c>
      <c r="AH483" s="184">
        <v>0</v>
      </c>
      <c r="AI483" s="184">
        <v>0</v>
      </c>
      <c r="AJ483" s="184">
        <v>0</v>
      </c>
      <c r="AK483" s="184">
        <v>0</v>
      </c>
      <c r="AL483" s="184">
        <v>0</v>
      </c>
      <c r="AM483" s="184">
        <v>0</v>
      </c>
      <c r="AN483" s="184">
        <v>0</v>
      </c>
      <c r="AO483" s="184"/>
      <c r="AP483" s="184">
        <f ca="1">SUM(OFFSET(AC483,,1):AO483)</f>
        <v>0</v>
      </c>
      <c r="AQ483" s="185"/>
      <c r="AR483" s="184">
        <v>0</v>
      </c>
      <c r="AS483" s="184">
        <v>0</v>
      </c>
      <c r="AT483" s="184">
        <v>0</v>
      </c>
      <c r="AU483" s="184">
        <v>0</v>
      </c>
      <c r="AV483" s="184">
        <v>0</v>
      </c>
      <c r="AW483" s="184">
        <v>0</v>
      </c>
      <c r="AX483" s="184">
        <v>0</v>
      </c>
      <c r="AY483" s="184">
        <v>0</v>
      </c>
      <c r="AZ483" s="184">
        <v>0</v>
      </c>
      <c r="BA483" s="184">
        <v>0</v>
      </c>
      <c r="BB483" s="184">
        <v>0</v>
      </c>
      <c r="BC483" s="184">
        <v>0</v>
      </c>
      <c r="BD483" s="184"/>
      <c r="BE483" s="184">
        <f ca="1">SUM(OFFSET(AR483,,1):BD483)</f>
        <v>0</v>
      </c>
      <c r="BF483" s="185"/>
      <c r="BG483" s="184">
        <f t="shared" ca="1" si="568"/>
        <v>0</v>
      </c>
      <c r="BH483" s="184">
        <f t="shared" ca="1" si="568"/>
        <v>0</v>
      </c>
      <c r="BI483" s="184">
        <f t="shared" ca="1" si="568"/>
        <v>0</v>
      </c>
      <c r="BJ483" s="184">
        <f t="shared" ca="1" si="568"/>
        <v>0</v>
      </c>
      <c r="BK483" s="184">
        <f t="shared" ca="1" si="568"/>
        <v>0</v>
      </c>
      <c r="BL483" s="184">
        <f t="shared" ca="1" si="568"/>
        <v>0</v>
      </c>
      <c r="BM483" s="184">
        <f t="shared" ca="1" si="568"/>
        <v>0</v>
      </c>
      <c r="BN483" s="184">
        <f t="shared" ca="1" si="568"/>
        <v>0</v>
      </c>
      <c r="BO483" s="184">
        <f t="shared" ca="1" si="568"/>
        <v>0</v>
      </c>
      <c r="BP483" s="184">
        <f t="shared" ca="1" si="568"/>
        <v>0</v>
      </c>
      <c r="BQ483" s="184">
        <f t="shared" ca="1" si="568"/>
        <v>0</v>
      </c>
      <c r="BR483" s="184">
        <f t="shared" ca="1" si="568"/>
        <v>0</v>
      </c>
      <c r="BS483" s="184"/>
      <c r="BT483" s="184">
        <f ca="1">SUM(OFFSET(BG483,,1):BS483)</f>
        <v>0</v>
      </c>
      <c r="BU483" s="185"/>
      <c r="BV483" s="184">
        <v>0</v>
      </c>
      <c r="BW483" s="184">
        <v>0</v>
      </c>
      <c r="BX483" s="184">
        <v>0</v>
      </c>
      <c r="BY483" s="184">
        <v>0</v>
      </c>
      <c r="BZ483" s="184">
        <v>0</v>
      </c>
      <c r="CA483" s="184">
        <v>0</v>
      </c>
      <c r="CB483" s="184">
        <v>0</v>
      </c>
      <c r="CC483" s="184">
        <v>0</v>
      </c>
      <c r="CD483" s="184">
        <v>0</v>
      </c>
      <c r="CE483" s="184">
        <v>0</v>
      </c>
      <c r="CF483" s="184">
        <v>0</v>
      </c>
      <c r="CG483" s="184">
        <v>0</v>
      </c>
      <c r="CH483" s="184"/>
      <c r="CI483" s="184">
        <f ca="1">SUM(OFFSET(BV483,,1):CH483)</f>
        <v>0</v>
      </c>
      <c r="CJ483" s="185"/>
      <c r="CK483" s="184">
        <v>0</v>
      </c>
      <c r="CL483" s="184">
        <v>0</v>
      </c>
      <c r="CM483" s="184">
        <v>0</v>
      </c>
      <c r="CN483" s="184">
        <v>0</v>
      </c>
      <c r="CO483" s="184">
        <v>0</v>
      </c>
      <c r="CP483" s="184">
        <v>0</v>
      </c>
      <c r="CQ483" s="184">
        <v>0</v>
      </c>
      <c r="CR483" s="184">
        <v>0</v>
      </c>
      <c r="CS483" s="184">
        <v>0</v>
      </c>
      <c r="CT483" s="184">
        <v>0</v>
      </c>
      <c r="CU483" s="184">
        <v>0</v>
      </c>
      <c r="CV483" s="184">
        <v>0</v>
      </c>
      <c r="CW483" s="184"/>
      <c r="CX483" s="184">
        <f ca="1">SUM(OFFSET(CK483,,1):CW483)</f>
        <v>0</v>
      </c>
      <c r="CY483" s="185"/>
      <c r="CZ483" s="184">
        <v>0</v>
      </c>
      <c r="DA483" s="184">
        <v>0</v>
      </c>
      <c r="DB483" s="184">
        <v>0</v>
      </c>
      <c r="DC483" s="184">
        <v>0</v>
      </c>
      <c r="DD483" s="184">
        <v>0</v>
      </c>
      <c r="DE483" s="184">
        <v>0</v>
      </c>
      <c r="DF483" s="184">
        <v>0</v>
      </c>
      <c r="DG483" s="184">
        <v>0</v>
      </c>
      <c r="DH483" s="184">
        <v>0</v>
      </c>
      <c r="DI483" s="184">
        <v>0</v>
      </c>
      <c r="DJ483" s="184">
        <v>0</v>
      </c>
      <c r="DK483" s="184">
        <v>0</v>
      </c>
      <c r="DL483" s="184"/>
      <c r="DM483" s="184">
        <f ca="1">SUM(OFFSET(CZ483,,1):DL483)</f>
        <v>0</v>
      </c>
      <c r="DN483" s="185"/>
      <c r="DO483" s="184">
        <v>0</v>
      </c>
      <c r="DP483" s="184">
        <v>0</v>
      </c>
      <c r="DQ483" s="184">
        <v>0</v>
      </c>
      <c r="DR483" s="184">
        <v>0</v>
      </c>
      <c r="DS483" s="184">
        <v>0</v>
      </c>
      <c r="DT483" s="184">
        <v>0</v>
      </c>
      <c r="DU483" s="184">
        <v>0</v>
      </c>
      <c r="DV483" s="184">
        <v>0</v>
      </c>
      <c r="DW483" s="184">
        <v>0</v>
      </c>
      <c r="DX483" s="184">
        <v>0</v>
      </c>
      <c r="DY483" s="184">
        <v>0</v>
      </c>
      <c r="DZ483" s="184">
        <v>0</v>
      </c>
      <c r="EA483" s="184"/>
      <c r="EB483" s="184">
        <f ca="1">SUM(OFFSET(DO483,,1):EA483)</f>
        <v>0</v>
      </c>
      <c r="EC483" s="185"/>
      <c r="ED483" s="184">
        <v>0</v>
      </c>
      <c r="EE483" s="184">
        <v>0</v>
      </c>
      <c r="EF483" s="184">
        <v>0</v>
      </c>
      <c r="EG483" s="184">
        <v>0</v>
      </c>
      <c r="EH483" s="184">
        <v>0</v>
      </c>
      <c r="EI483" s="184">
        <v>0</v>
      </c>
      <c r="EJ483" s="184">
        <v>0</v>
      </c>
      <c r="EK483" s="184">
        <v>0</v>
      </c>
      <c r="EL483" s="184">
        <v>0</v>
      </c>
      <c r="EM483" s="184">
        <v>0</v>
      </c>
      <c r="EN483" s="184">
        <v>0</v>
      </c>
      <c r="EO483" s="184">
        <v>0</v>
      </c>
      <c r="EP483" s="184"/>
      <c r="EQ483" s="184">
        <f ca="1">SUM(OFFSET(ED483,,1):EP483)</f>
        <v>0</v>
      </c>
      <c r="ER483" s="185"/>
      <c r="ES483" s="184">
        <v>0</v>
      </c>
      <c r="ET483" s="184">
        <v>0</v>
      </c>
      <c r="EU483" s="184">
        <v>0</v>
      </c>
      <c r="EV483" s="184">
        <v>0</v>
      </c>
      <c r="EW483" s="184">
        <v>0</v>
      </c>
      <c r="EX483" s="184">
        <v>0</v>
      </c>
      <c r="EY483" s="184">
        <v>0</v>
      </c>
      <c r="EZ483" s="184">
        <v>0</v>
      </c>
      <c r="FA483" s="184">
        <v>0</v>
      </c>
      <c r="FB483" s="184">
        <v>0</v>
      </c>
      <c r="FC483" s="184">
        <v>0</v>
      </c>
      <c r="FD483" s="184">
        <v>0</v>
      </c>
      <c r="FE483" s="184"/>
      <c r="FF483" s="184">
        <f ca="1">SUM(OFFSET(ES483,,1):FE483)</f>
        <v>0</v>
      </c>
      <c r="FG483" s="185"/>
      <c r="FH483" s="184">
        <v>0</v>
      </c>
      <c r="FI483" s="184">
        <v>0</v>
      </c>
      <c r="FJ483" s="184">
        <v>0</v>
      </c>
      <c r="FK483" s="184">
        <v>0</v>
      </c>
      <c r="FL483" s="184">
        <v>0</v>
      </c>
      <c r="FM483" s="184">
        <v>0</v>
      </c>
      <c r="FN483" s="184">
        <v>0</v>
      </c>
      <c r="FO483" s="184">
        <v>0</v>
      </c>
      <c r="FP483" s="184">
        <v>0</v>
      </c>
      <c r="FQ483" s="184">
        <v>0</v>
      </c>
      <c r="FR483" s="184">
        <v>0</v>
      </c>
      <c r="FS483" s="184">
        <v>0</v>
      </c>
      <c r="FT483" s="184"/>
      <c r="FU483" s="184">
        <f ca="1">SUM(OFFSET(FH483,,1):FT483)</f>
        <v>0</v>
      </c>
      <c r="FV483" s="185"/>
      <c r="FW483" s="184">
        <v>0</v>
      </c>
      <c r="FX483" s="184">
        <v>0</v>
      </c>
      <c r="FY483" s="184">
        <v>0</v>
      </c>
      <c r="FZ483" s="184">
        <v>0</v>
      </c>
      <c r="GA483" s="184">
        <v>0</v>
      </c>
      <c r="GB483" s="184">
        <v>0</v>
      </c>
      <c r="GC483" s="184">
        <v>0</v>
      </c>
      <c r="GD483" s="184">
        <v>0</v>
      </c>
      <c r="GE483" s="184">
        <v>0</v>
      </c>
      <c r="GF483" s="184">
        <v>0</v>
      </c>
      <c r="GG483" s="184">
        <v>0</v>
      </c>
      <c r="GH483" s="184">
        <v>0</v>
      </c>
      <c r="GI483" s="184"/>
      <c r="GJ483" s="184">
        <f ca="1">SUM(OFFSET(FW483,,1):GI483)</f>
        <v>0</v>
      </c>
      <c r="GK483" s="185"/>
      <c r="GL483" s="184">
        <v>0</v>
      </c>
      <c r="GM483" s="184">
        <v>0</v>
      </c>
      <c r="GN483" s="184">
        <v>0</v>
      </c>
      <c r="GO483" s="184">
        <v>0</v>
      </c>
      <c r="GP483" s="184">
        <v>0</v>
      </c>
      <c r="GQ483" s="184">
        <v>0</v>
      </c>
      <c r="GR483" s="184">
        <v>0</v>
      </c>
      <c r="GS483" s="184">
        <v>0</v>
      </c>
      <c r="GT483" s="184">
        <v>0</v>
      </c>
      <c r="GU483" s="184">
        <v>0</v>
      </c>
      <c r="GV483" s="184">
        <v>0</v>
      </c>
      <c r="GW483" s="184">
        <v>0</v>
      </c>
      <c r="GX483" s="184"/>
      <c r="GY483" s="184">
        <f ca="1">SUM(OFFSET(GL483,,1):GX483)</f>
        <v>0</v>
      </c>
    </row>
    <row r="484" spans="1:207" s="168" customFormat="1" ht="12" customHeight="1">
      <c r="A484" s="133"/>
      <c r="B484" s="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Y484" s="191"/>
      <c r="Z484" s="191"/>
      <c r="AA484" s="183"/>
      <c r="AB484" s="190" t="s">
        <v>67</v>
      </c>
      <c r="AC484" s="188">
        <f>SUM(AC433:AC483)</f>
        <v>0</v>
      </c>
      <c r="AD484" s="188">
        <f t="shared" ref="AD484:AN484" si="569">SUM(AD433:AD483)</f>
        <v>764619.64474608214</v>
      </c>
      <c r="AE484" s="188">
        <f t="shared" si="569"/>
        <v>622370.83424123377</v>
      </c>
      <c r="AF484" s="188">
        <f t="shared" si="569"/>
        <v>609654.23</v>
      </c>
      <c r="AG484" s="188">
        <f t="shared" si="569"/>
        <v>380026.5</v>
      </c>
      <c r="AH484" s="188">
        <f t="shared" si="569"/>
        <v>484210.45999999996</v>
      </c>
      <c r="AI484" s="188">
        <f t="shared" si="569"/>
        <v>196445.34367237729</v>
      </c>
      <c r="AJ484" s="188">
        <f t="shared" si="569"/>
        <v>420267.64</v>
      </c>
      <c r="AK484" s="188">
        <f t="shared" si="569"/>
        <v>643234.96</v>
      </c>
      <c r="AL484" s="188">
        <f t="shared" si="569"/>
        <v>677538.33914725005</v>
      </c>
      <c r="AM484" s="188">
        <f t="shared" si="569"/>
        <v>330563.54174077662</v>
      </c>
      <c r="AN484" s="188">
        <f t="shared" si="569"/>
        <v>66261</v>
      </c>
      <c r="AO484" s="188"/>
      <c r="AP484" s="188">
        <f ca="1">SUM(OFFSET(AC484,,1):AO484)</f>
        <v>5195192.4935477199</v>
      </c>
      <c r="AQ484" s="189"/>
      <c r="AR484" s="188">
        <f>SUM(AR433:AR483)</f>
        <v>0</v>
      </c>
      <c r="AS484" s="188">
        <f t="shared" ref="AS484:BC484" si="570">SUM(AS433:AS483)</f>
        <v>507273.64474608202</v>
      </c>
      <c r="AT484" s="188">
        <f t="shared" si="570"/>
        <v>403057.2786409728</v>
      </c>
      <c r="AU484" s="188">
        <f t="shared" si="570"/>
        <v>389609.23</v>
      </c>
      <c r="AV484" s="188">
        <f t="shared" si="570"/>
        <v>176221.4399999998</v>
      </c>
      <c r="AW484" s="188">
        <f t="shared" si="570"/>
        <v>275985.45999999996</v>
      </c>
      <c r="AX484" s="188">
        <f t="shared" si="570"/>
        <v>135343.34367237729</v>
      </c>
      <c r="AY484" s="188">
        <f t="shared" si="570"/>
        <v>208227.64</v>
      </c>
      <c r="AZ484" s="188">
        <f t="shared" si="570"/>
        <v>416575.95999999996</v>
      </c>
      <c r="BA484" s="188">
        <f t="shared" si="570"/>
        <v>677538.33914725005</v>
      </c>
      <c r="BB484" s="188">
        <f t="shared" si="570"/>
        <v>125901.54174077659</v>
      </c>
      <c r="BC484" s="188">
        <f t="shared" si="570"/>
        <v>66261</v>
      </c>
      <c r="BD484" s="188"/>
      <c r="BE484" s="188">
        <f ca="1">SUM(OFFSET(AR484,,1):BD484)</f>
        <v>3381994.8779474585</v>
      </c>
      <c r="BF484" s="189"/>
      <c r="BG484" s="188">
        <f t="shared" ca="1" si="568"/>
        <v>0</v>
      </c>
      <c r="BH484" s="188">
        <f t="shared" ca="1" si="568"/>
        <v>257346.00000000012</v>
      </c>
      <c r="BI484" s="188">
        <f t="shared" ca="1" si="568"/>
        <v>219313.55560026097</v>
      </c>
      <c r="BJ484" s="188">
        <f t="shared" ca="1" si="568"/>
        <v>220045</v>
      </c>
      <c r="BK484" s="188">
        <f t="shared" ca="1" si="568"/>
        <v>203805.0600000002</v>
      </c>
      <c r="BL484" s="188">
        <f t="shared" ca="1" si="568"/>
        <v>208225</v>
      </c>
      <c r="BM484" s="188">
        <f t="shared" ca="1" si="568"/>
        <v>61102</v>
      </c>
      <c r="BN484" s="188">
        <f t="shared" ca="1" si="568"/>
        <v>212040</v>
      </c>
      <c r="BO484" s="188">
        <f t="shared" ca="1" si="568"/>
        <v>226659</v>
      </c>
      <c r="BP484" s="188">
        <f t="shared" ca="1" si="568"/>
        <v>0</v>
      </c>
      <c r="BQ484" s="188">
        <f t="shared" ca="1" si="568"/>
        <v>204662.00000000003</v>
      </c>
      <c r="BR484" s="188">
        <f t="shared" ca="1" si="568"/>
        <v>0</v>
      </c>
      <c r="BS484" s="188"/>
      <c r="BT484" s="188">
        <f ca="1">SUM(OFFSET(BG484,,1):BS484)</f>
        <v>1813197.6156002614</v>
      </c>
      <c r="BU484" s="189"/>
      <c r="BV484" s="188">
        <f>SUM(BV433:BV483)</f>
        <v>0</v>
      </c>
      <c r="BW484" s="188">
        <f t="shared" ref="BW484:CG484" si="571">SUM(BW433:BW483)</f>
        <v>577771</v>
      </c>
      <c r="BX484" s="188">
        <f t="shared" si="571"/>
        <v>426947.42553191504</v>
      </c>
      <c r="BY484" s="188">
        <f t="shared" si="571"/>
        <v>386563.92000000004</v>
      </c>
      <c r="BZ484" s="188">
        <f t="shared" si="571"/>
        <v>143474.60607834891</v>
      </c>
      <c r="CA484" s="188">
        <f t="shared" si="571"/>
        <v>229720.16999999998</v>
      </c>
      <c r="CB484" s="188">
        <f t="shared" si="571"/>
        <v>149590</v>
      </c>
      <c r="CC484" s="188">
        <f t="shared" si="571"/>
        <v>227293</v>
      </c>
      <c r="CD484" s="188">
        <f t="shared" si="571"/>
        <v>429408</v>
      </c>
      <c r="CE484" s="188">
        <f t="shared" si="571"/>
        <v>657369.59860825096</v>
      </c>
      <c r="CF484" s="188">
        <f t="shared" si="571"/>
        <v>136427.14242281471</v>
      </c>
      <c r="CG484" s="188">
        <f t="shared" si="571"/>
        <v>89201</v>
      </c>
      <c r="CH484" s="188"/>
      <c r="CI484" s="188">
        <f ca="1">SUM(OFFSET(BV484,,1):CH484)</f>
        <v>3453765.8626413299</v>
      </c>
      <c r="CJ484" s="189"/>
      <c r="CK484" s="188">
        <f>SUM(CK433:CK483)</f>
        <v>0</v>
      </c>
      <c r="CL484" s="188">
        <f t="shared" ref="CL484:CV484" si="572">SUM(CL433:CL483)</f>
        <v>672097.53118110239</v>
      </c>
      <c r="CM484" s="188">
        <f t="shared" si="572"/>
        <v>453422.36759780324</v>
      </c>
      <c r="CN484" s="188">
        <f t="shared" si="572"/>
        <v>396410.83760000003</v>
      </c>
      <c r="CO484" s="188">
        <f t="shared" si="572"/>
        <v>152891.57673655779</v>
      </c>
      <c r="CP484" s="188">
        <f t="shared" si="572"/>
        <v>236611.7751</v>
      </c>
      <c r="CQ484" s="188">
        <f t="shared" si="572"/>
        <v>154077.70000000001</v>
      </c>
      <c r="CR484" s="188">
        <f t="shared" si="572"/>
        <v>234111.78999999998</v>
      </c>
      <c r="CS484" s="188">
        <f t="shared" si="572"/>
        <v>442290.24</v>
      </c>
      <c r="CT484" s="188">
        <f t="shared" si="572"/>
        <v>642682.12711664499</v>
      </c>
      <c r="CU484" s="188">
        <f t="shared" si="572"/>
        <v>138617.24355553789</v>
      </c>
      <c r="CV484" s="188">
        <f t="shared" si="572"/>
        <v>91877.03</v>
      </c>
      <c r="CW484" s="188"/>
      <c r="CX484" s="188">
        <f ca="1">SUM(OFFSET(CK484,,1):CW484)</f>
        <v>3615090.2188876458</v>
      </c>
      <c r="CY484" s="189"/>
      <c r="CZ484" s="188">
        <f>SUM(CZ433:CZ483)</f>
        <v>0</v>
      </c>
      <c r="DA484" s="188">
        <f t="shared" ref="DA484:DK484" si="573">SUM(DA433:DA483)</f>
        <v>747039.36033307097</v>
      </c>
      <c r="DB484" s="188">
        <f t="shared" si="573"/>
        <v>467025.03862573777</v>
      </c>
      <c r="DC484" s="188">
        <f t="shared" si="573"/>
        <v>408303.16272799997</v>
      </c>
      <c r="DD484" s="188">
        <f t="shared" si="573"/>
        <v>156092.50444651386</v>
      </c>
      <c r="DE484" s="188">
        <f t="shared" si="573"/>
        <v>243710.12835299998</v>
      </c>
      <c r="DF484" s="188">
        <f t="shared" si="573"/>
        <v>158700.03100000002</v>
      </c>
      <c r="DG484" s="188">
        <f t="shared" si="573"/>
        <v>241135.14369999999</v>
      </c>
      <c r="DH484" s="188">
        <f t="shared" si="573"/>
        <v>455558.94720000005</v>
      </c>
      <c r="DI484" s="188">
        <f t="shared" si="573"/>
        <v>682134.07230745</v>
      </c>
      <c r="DJ484" s="188">
        <f t="shared" si="573"/>
        <v>143674.65539636413</v>
      </c>
      <c r="DK484" s="188">
        <f t="shared" si="573"/>
        <v>94633.340899999996</v>
      </c>
      <c r="DL484" s="188"/>
      <c r="DM484" s="188">
        <f ca="1">SUM(OFFSET(CZ484,,1):DL484)</f>
        <v>3798006.3849901366</v>
      </c>
      <c r="DN484" s="189"/>
      <c r="DO484" s="188">
        <f>SUM(DO433:DO483)</f>
        <v>0</v>
      </c>
      <c r="DP484" s="188">
        <f t="shared" ref="DP484:DZ484" si="574">SUM(DP433:DP483)</f>
        <v>764032.5365380235</v>
      </c>
      <c r="DQ484" s="188">
        <f t="shared" si="574"/>
        <v>481035.78978450975</v>
      </c>
      <c r="DR484" s="188">
        <f t="shared" si="574"/>
        <v>420552.25760984002</v>
      </c>
      <c r="DS484" s="188">
        <f t="shared" si="574"/>
        <v>162202.67375981412</v>
      </c>
      <c r="DT484" s="188">
        <f t="shared" si="574"/>
        <v>251021.43220358997</v>
      </c>
      <c r="DU484" s="188">
        <f t="shared" si="574"/>
        <v>163461.03193</v>
      </c>
      <c r="DV484" s="188">
        <f t="shared" si="574"/>
        <v>248369.198011</v>
      </c>
      <c r="DW484" s="188">
        <f t="shared" si="574"/>
        <v>469225.715616</v>
      </c>
      <c r="DX484" s="188">
        <f t="shared" si="574"/>
        <v>716301.61282411404</v>
      </c>
      <c r="DY484" s="188">
        <f t="shared" si="574"/>
        <v>147984.89505825503</v>
      </c>
      <c r="DZ484" s="188">
        <f t="shared" si="574"/>
        <v>97472.341126999992</v>
      </c>
      <c r="EA484" s="188"/>
      <c r="EB484" s="188">
        <f ca="1">SUM(OFFSET(DO484,,1):EA484)</f>
        <v>3921659.4844621462</v>
      </c>
      <c r="EC484" s="189"/>
      <c r="ED484" s="188">
        <f>SUM(ED433:ED483)</f>
        <v>0</v>
      </c>
      <c r="EE484" s="188">
        <f t="shared" ref="EE484:EO484" si="575">SUM(EE433:EE483)</f>
        <v>782470.46804296784</v>
      </c>
      <c r="EF484" s="188">
        <f t="shared" si="575"/>
        <v>495466.86347804556</v>
      </c>
      <c r="EG484" s="188">
        <f t="shared" si="575"/>
        <v>433168.82533813507</v>
      </c>
      <c r="EH484" s="188">
        <f t="shared" si="575"/>
        <v>167068.75397260857</v>
      </c>
      <c r="EI484" s="188">
        <f t="shared" si="575"/>
        <v>256041.89896969768</v>
      </c>
      <c r="EJ484" s="188">
        <f t="shared" si="575"/>
        <v>168364.8628879</v>
      </c>
      <c r="EK484" s="188">
        <f t="shared" si="575"/>
        <v>255820.27395132999</v>
      </c>
      <c r="EL484" s="188">
        <f t="shared" si="575"/>
        <v>483302.48708447994</v>
      </c>
      <c r="EM484" s="188">
        <f t="shared" si="575"/>
        <v>724675.57385462499</v>
      </c>
      <c r="EN484" s="188">
        <f t="shared" si="575"/>
        <v>152424.4419100027</v>
      </c>
      <c r="EO484" s="188">
        <f t="shared" si="575"/>
        <v>100396.51136080999</v>
      </c>
      <c r="EP484" s="188"/>
      <c r="EQ484" s="188">
        <f ca="1">SUM(OFFSET(ED484,,1):EP484)</f>
        <v>4019200.9608506025</v>
      </c>
      <c r="ER484" s="189"/>
      <c r="ES484" s="188">
        <f>SUM(ES433:ES483)</f>
        <v>0</v>
      </c>
      <c r="ET484" s="188">
        <f t="shared" ref="ET484:FD484" si="576">SUM(ET433:ET483)</f>
        <v>797503.26600925694</v>
      </c>
      <c r="EU484" s="188">
        <f t="shared" si="576"/>
        <v>510330.86938238732</v>
      </c>
      <c r="EV484" s="188">
        <f t="shared" si="576"/>
        <v>446163.89009827957</v>
      </c>
      <c r="EW484" s="188">
        <f t="shared" si="576"/>
        <v>172080.81659178689</v>
      </c>
      <c r="EX484" s="188">
        <f t="shared" si="576"/>
        <v>263723.15593878861</v>
      </c>
      <c r="EY484" s="188">
        <f t="shared" si="576"/>
        <v>173415.808774537</v>
      </c>
      <c r="EZ484" s="188">
        <f t="shared" si="576"/>
        <v>263494.88216987014</v>
      </c>
      <c r="FA484" s="188">
        <f t="shared" si="576"/>
        <v>497801.56169701437</v>
      </c>
      <c r="FB484" s="188">
        <f t="shared" si="576"/>
        <v>746415.84107026353</v>
      </c>
      <c r="FC484" s="188">
        <f t="shared" si="576"/>
        <v>156997.17516730278</v>
      </c>
      <c r="FD484" s="188">
        <f t="shared" si="576"/>
        <v>103408.40670163429</v>
      </c>
      <c r="FE484" s="188"/>
      <c r="FF484" s="188">
        <f ca="1">SUM(OFFSET(ES484,,1):FE484)</f>
        <v>4131335.6736011212</v>
      </c>
      <c r="FG484" s="189"/>
      <c r="FH484" s="188">
        <f>SUM(FH433:FH483)</f>
        <v>0</v>
      </c>
      <c r="FI484" s="188">
        <f t="shared" ref="FI484:FS484" si="577">SUM(FI433:FI483)</f>
        <v>821428.36398953479</v>
      </c>
      <c r="FJ484" s="188">
        <f t="shared" si="577"/>
        <v>525640.79546385806</v>
      </c>
      <c r="FK484" s="188">
        <f t="shared" si="577"/>
        <v>459548.80680122762</v>
      </c>
      <c r="FL484" s="188">
        <f t="shared" si="577"/>
        <v>177243.2410895405</v>
      </c>
      <c r="FM484" s="188">
        <f t="shared" si="577"/>
        <v>271634.85061695229</v>
      </c>
      <c r="FN484" s="188">
        <f t="shared" si="577"/>
        <v>178618.28303777322</v>
      </c>
      <c r="FO484" s="188">
        <f t="shared" si="577"/>
        <v>271399.72863496555</v>
      </c>
      <c r="FP484" s="188">
        <f t="shared" si="577"/>
        <v>512735.60854792543</v>
      </c>
      <c r="FQ484" s="188">
        <f t="shared" si="577"/>
        <v>768808.31630237249</v>
      </c>
      <c r="FR484" s="188">
        <f t="shared" si="577"/>
        <v>161707.0904223219</v>
      </c>
      <c r="FS484" s="188">
        <f t="shared" si="577"/>
        <v>106510.65890268338</v>
      </c>
      <c r="FT484" s="188"/>
      <c r="FU484" s="188">
        <f ca="1">SUM(OFFSET(FH484,,1):FT484)</f>
        <v>4255275.7438091561</v>
      </c>
      <c r="FV484" s="189"/>
      <c r="FW484" s="188">
        <f>SUM(FW433:FW483)</f>
        <v>0</v>
      </c>
      <c r="FX484" s="188">
        <f t="shared" ref="FX484:GH484" si="578">SUM(FX433:FX483)</f>
        <v>846071.21490922093</v>
      </c>
      <c r="FY484" s="188">
        <f t="shared" si="578"/>
        <v>541410.01932777429</v>
      </c>
      <c r="FZ484" s="188">
        <f t="shared" si="578"/>
        <v>473335.27100526425</v>
      </c>
      <c r="GA484" s="188">
        <f t="shared" si="578"/>
        <v>182560.53832222676</v>
      </c>
      <c r="GB484" s="188">
        <f t="shared" si="578"/>
        <v>279783.89613546076</v>
      </c>
      <c r="GC484" s="188">
        <f t="shared" si="578"/>
        <v>183976.8315289063</v>
      </c>
      <c r="GD484" s="188">
        <f t="shared" si="578"/>
        <v>279541.7204940152</v>
      </c>
      <c r="GE484" s="188">
        <f t="shared" si="578"/>
        <v>528117.67680436233</v>
      </c>
      <c r="GF484" s="188">
        <f t="shared" si="578"/>
        <v>791872.56579144287</v>
      </c>
      <c r="GG484" s="188">
        <f t="shared" si="578"/>
        <v>166558.30313499144</v>
      </c>
      <c r="GH484" s="188">
        <f t="shared" si="578"/>
        <v>109705.97866976378</v>
      </c>
      <c r="GI484" s="188"/>
      <c r="GJ484" s="188">
        <f ca="1">SUM(OFFSET(FW484,,1):GI484)</f>
        <v>4382934.0161234289</v>
      </c>
      <c r="GK484" s="189"/>
      <c r="GL484" s="188">
        <f>SUM(GL433:GL483)</f>
        <v>0</v>
      </c>
      <c r="GM484" s="188">
        <f t="shared" ref="GM484:GW484" si="579">SUM(GM433:GM483)</f>
        <v>871453.3513564968</v>
      </c>
      <c r="GN484" s="188">
        <f t="shared" si="579"/>
        <v>557652.31990760705</v>
      </c>
      <c r="GO484" s="188">
        <f t="shared" si="579"/>
        <v>487535.32913542277</v>
      </c>
      <c r="GP484" s="188">
        <f t="shared" si="579"/>
        <v>188037.35447189343</v>
      </c>
      <c r="GQ484" s="188">
        <f t="shared" si="579"/>
        <v>288177.41301952489</v>
      </c>
      <c r="GR484" s="188">
        <f t="shared" si="579"/>
        <v>189496.13647477352</v>
      </c>
      <c r="GS484" s="188">
        <f t="shared" si="579"/>
        <v>287927.97210883576</v>
      </c>
      <c r="GT484" s="188">
        <f t="shared" si="579"/>
        <v>543961.20710849389</v>
      </c>
      <c r="GU484" s="188">
        <f t="shared" si="579"/>
        <v>815628.74276518624</v>
      </c>
      <c r="GV484" s="188">
        <f t="shared" si="579"/>
        <v>171555.05222904132</v>
      </c>
      <c r="GW484" s="188">
        <f t="shared" si="579"/>
        <v>112997.15802985667</v>
      </c>
      <c r="GX484" s="188"/>
      <c r="GY484" s="188">
        <f ca="1">SUM(OFFSET(GL484,,1):GX484)</f>
        <v>4514422.0366071323</v>
      </c>
    </row>
    <row r="485" spans="1:207" s="137" customFormat="1" ht="12" customHeight="1">
      <c r="A485" s="133"/>
      <c r="B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Y485" s="133"/>
      <c r="Z485" s="133"/>
      <c r="AA485" s="183"/>
      <c r="AB485" s="190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5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5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5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5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5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5"/>
      <c r="DO485" s="184"/>
      <c r="DP485" s="184"/>
      <c r="DQ485" s="184"/>
      <c r="DR485" s="184"/>
      <c r="DS485" s="184"/>
      <c r="DT485" s="184"/>
      <c r="DU485" s="184"/>
      <c r="DV485" s="184"/>
      <c r="DW485" s="184"/>
      <c r="DX485" s="184"/>
      <c r="DY485" s="184"/>
      <c r="DZ485" s="184"/>
      <c r="EA485" s="184"/>
      <c r="EB485" s="184"/>
      <c r="EC485" s="185"/>
      <c r="ED485" s="184"/>
      <c r="EE485" s="184"/>
      <c r="EF485" s="184"/>
      <c r="EG485" s="184"/>
      <c r="EH485" s="184"/>
      <c r="EI485" s="184"/>
      <c r="EJ485" s="184"/>
      <c r="EK485" s="184"/>
      <c r="EL485" s="184"/>
      <c r="EM485" s="184"/>
      <c r="EN485" s="184"/>
      <c r="EO485" s="184"/>
      <c r="EP485" s="184"/>
      <c r="EQ485" s="184"/>
      <c r="ER485" s="185"/>
      <c r="ES485" s="184"/>
      <c r="ET485" s="184"/>
      <c r="EU485" s="184"/>
      <c r="EV485" s="184"/>
      <c r="EW485" s="184"/>
      <c r="EX485" s="184"/>
      <c r="EY485" s="184"/>
      <c r="EZ485" s="184"/>
      <c r="FA485" s="184"/>
      <c r="FB485" s="184"/>
      <c r="FC485" s="184"/>
      <c r="FD485" s="184"/>
      <c r="FE485" s="184"/>
      <c r="FF485" s="184"/>
      <c r="FG485" s="185"/>
      <c r="FH485" s="184"/>
      <c r="FI485" s="184"/>
      <c r="FJ485" s="184"/>
      <c r="FK485" s="184"/>
      <c r="FL485" s="184"/>
      <c r="FM485" s="184"/>
      <c r="FN485" s="184"/>
      <c r="FO485" s="184"/>
      <c r="FP485" s="184"/>
      <c r="FQ485" s="184"/>
      <c r="FR485" s="184"/>
      <c r="FS485" s="184"/>
      <c r="FT485" s="184"/>
      <c r="FU485" s="184"/>
      <c r="FV485" s="185"/>
      <c r="FW485" s="184"/>
      <c r="FX485" s="184"/>
      <c r="FY485" s="184"/>
      <c r="FZ485" s="184"/>
      <c r="GA485" s="184"/>
      <c r="GB485" s="184"/>
      <c r="GC485" s="184"/>
      <c r="GD485" s="184"/>
      <c r="GE485" s="184"/>
      <c r="GF485" s="184"/>
      <c r="GG485" s="184"/>
      <c r="GH485" s="184"/>
      <c r="GI485" s="184"/>
      <c r="GJ485" s="184"/>
      <c r="GK485" s="185"/>
      <c r="GL485" s="184"/>
      <c r="GM485" s="184"/>
      <c r="GN485" s="184"/>
      <c r="GO485" s="184"/>
      <c r="GP485" s="184"/>
      <c r="GQ485" s="184"/>
      <c r="GR485" s="184"/>
      <c r="GS485" s="184"/>
      <c r="GT485" s="184"/>
      <c r="GU485" s="184"/>
      <c r="GV485" s="184"/>
      <c r="GW485" s="184"/>
      <c r="GX485" s="184"/>
      <c r="GY485" s="184"/>
    </row>
    <row r="486" spans="1:207" s="137" customFormat="1" ht="12" customHeight="1">
      <c r="A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Y486" s="133"/>
      <c r="Z486" s="133"/>
      <c r="AA486" s="190" t="s">
        <v>68</v>
      </c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5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5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5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5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5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5"/>
      <c r="DO486" s="184"/>
      <c r="DP486" s="184"/>
      <c r="DQ486" s="184"/>
      <c r="DR486" s="184"/>
      <c r="DS486" s="184"/>
      <c r="DT486" s="184"/>
      <c r="DU486" s="184"/>
      <c r="DV486" s="184"/>
      <c r="DW486" s="184"/>
      <c r="DX486" s="184"/>
      <c r="DY486" s="184"/>
      <c r="DZ486" s="184"/>
      <c r="EA486" s="184"/>
      <c r="EB486" s="184"/>
      <c r="EC486" s="185"/>
      <c r="ED486" s="184"/>
      <c r="EE486" s="184"/>
      <c r="EF486" s="184"/>
      <c r="EG486" s="184"/>
      <c r="EH486" s="184"/>
      <c r="EI486" s="184"/>
      <c r="EJ486" s="184"/>
      <c r="EK486" s="184"/>
      <c r="EL486" s="184"/>
      <c r="EM486" s="184"/>
      <c r="EN486" s="184"/>
      <c r="EO486" s="184"/>
      <c r="EP486" s="184"/>
      <c r="EQ486" s="184"/>
      <c r="ER486" s="185"/>
      <c r="ES486" s="184"/>
      <c r="ET486" s="184"/>
      <c r="EU486" s="184"/>
      <c r="EV486" s="184"/>
      <c r="EW486" s="184"/>
      <c r="EX486" s="184"/>
      <c r="EY486" s="184"/>
      <c r="EZ486" s="184"/>
      <c r="FA486" s="184"/>
      <c r="FB486" s="184"/>
      <c r="FC486" s="184"/>
      <c r="FD486" s="184"/>
      <c r="FE486" s="184"/>
      <c r="FF486" s="184"/>
      <c r="FG486" s="185"/>
      <c r="FH486" s="184"/>
      <c r="FI486" s="184"/>
      <c r="FJ486" s="184"/>
      <c r="FK486" s="184"/>
      <c r="FL486" s="184"/>
      <c r="FM486" s="184"/>
      <c r="FN486" s="184"/>
      <c r="FO486" s="184"/>
      <c r="FP486" s="184"/>
      <c r="FQ486" s="184"/>
      <c r="FR486" s="184"/>
      <c r="FS486" s="184"/>
      <c r="FT486" s="184"/>
      <c r="FU486" s="184"/>
      <c r="FV486" s="185"/>
      <c r="FW486" s="184"/>
      <c r="FX486" s="184"/>
      <c r="FY486" s="184"/>
      <c r="FZ486" s="184"/>
      <c r="GA486" s="184"/>
      <c r="GB486" s="184"/>
      <c r="GC486" s="184"/>
      <c r="GD486" s="184"/>
      <c r="GE486" s="184"/>
      <c r="GF486" s="184"/>
      <c r="GG486" s="184"/>
      <c r="GH486" s="184"/>
      <c r="GI486" s="184"/>
      <c r="GJ486" s="184"/>
      <c r="GK486" s="185"/>
      <c r="GL486" s="184"/>
      <c r="GM486" s="184"/>
      <c r="GN486" s="184"/>
      <c r="GO486" s="184"/>
      <c r="GP486" s="184"/>
      <c r="GQ486" s="184"/>
      <c r="GR486" s="184"/>
      <c r="GS486" s="184"/>
      <c r="GT486" s="184"/>
      <c r="GU486" s="184"/>
      <c r="GV486" s="184"/>
      <c r="GW486" s="184"/>
      <c r="GX486" s="184"/>
      <c r="GY486" s="184"/>
    </row>
    <row r="487" spans="1:207" s="137" customFormat="1" ht="12" hidden="1" customHeight="1">
      <c r="A487" s="172" t="str">
        <f t="shared" ref="A487:A518" ca="1" si="580">IF(SUM(AC487:BG487)=0,"#hiderow","#showrow")</f>
        <v>#hiderow</v>
      </c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61">
        <f t="shared" ref="U487:U517" si="581">V487</f>
        <v>5100</v>
      </c>
      <c r="V487" s="186">
        <v>5100</v>
      </c>
      <c r="W487" s="133"/>
      <c r="Y487" s="133"/>
      <c r="Z487" s="133"/>
      <c r="AA487" s="183">
        <f t="shared" ref="AA487:AA517" si="582">V487</f>
        <v>5100</v>
      </c>
      <c r="AB487" s="183" t="s">
        <v>532</v>
      </c>
      <c r="AC487" s="184"/>
      <c r="AD487" s="184">
        <v>0</v>
      </c>
      <c r="AE487" s="184">
        <v>0</v>
      </c>
      <c r="AF487" s="184">
        <v>0</v>
      </c>
      <c r="AG487" s="184">
        <v>0</v>
      </c>
      <c r="AH487" s="184">
        <v>0</v>
      </c>
      <c r="AI487" s="184">
        <v>0</v>
      </c>
      <c r="AJ487" s="184">
        <v>0</v>
      </c>
      <c r="AK487" s="184">
        <v>0</v>
      </c>
      <c r="AL487" s="184">
        <v>0</v>
      </c>
      <c r="AM487" s="184">
        <v>0</v>
      </c>
      <c r="AN487" s="184">
        <v>0</v>
      </c>
      <c r="AO487" s="184"/>
      <c r="AP487" s="184">
        <f ca="1">SUM(OFFSET(AC487,,1):AO487)</f>
        <v>0</v>
      </c>
      <c r="AQ487" s="185"/>
      <c r="AR487" s="184">
        <v>0</v>
      </c>
      <c r="AS487" s="184">
        <v>0</v>
      </c>
      <c r="AT487" s="184">
        <v>0</v>
      </c>
      <c r="AU487" s="184">
        <v>0</v>
      </c>
      <c r="AV487" s="184">
        <v>0</v>
      </c>
      <c r="AW487" s="184">
        <v>0</v>
      </c>
      <c r="AX487" s="184">
        <v>0</v>
      </c>
      <c r="AY487" s="184">
        <v>0</v>
      </c>
      <c r="AZ487" s="184">
        <v>0</v>
      </c>
      <c r="BA487" s="184">
        <v>0</v>
      </c>
      <c r="BB487" s="184">
        <v>0</v>
      </c>
      <c r="BC487" s="184">
        <v>0</v>
      </c>
      <c r="BD487" s="184"/>
      <c r="BE487" s="184">
        <f ca="1">SUM(OFFSET(AR487,,1):BD487)</f>
        <v>0</v>
      </c>
      <c r="BF487" s="185"/>
      <c r="BG487" s="184">
        <f t="shared" ref="BG487:BR496" ca="1" si="583">OFFSET($AC487,,COLUMN()-COLUMN($BG487))-OFFSET($AR487,,COLUMN()-COLUMN($BG487))</f>
        <v>0</v>
      </c>
      <c r="BH487" s="184">
        <f t="shared" ca="1" si="583"/>
        <v>0</v>
      </c>
      <c r="BI487" s="184">
        <f t="shared" ca="1" si="583"/>
        <v>0</v>
      </c>
      <c r="BJ487" s="184">
        <f t="shared" ca="1" si="583"/>
        <v>0</v>
      </c>
      <c r="BK487" s="184">
        <f t="shared" ca="1" si="583"/>
        <v>0</v>
      </c>
      <c r="BL487" s="184">
        <f t="shared" ca="1" si="583"/>
        <v>0</v>
      </c>
      <c r="BM487" s="184">
        <f t="shared" ca="1" si="583"/>
        <v>0</v>
      </c>
      <c r="BN487" s="184">
        <f t="shared" ca="1" si="583"/>
        <v>0</v>
      </c>
      <c r="BO487" s="184">
        <f t="shared" ca="1" si="583"/>
        <v>0</v>
      </c>
      <c r="BP487" s="184">
        <f t="shared" ca="1" si="583"/>
        <v>0</v>
      </c>
      <c r="BQ487" s="184">
        <f t="shared" ca="1" si="583"/>
        <v>0</v>
      </c>
      <c r="BR487" s="184">
        <f t="shared" ca="1" si="583"/>
        <v>0</v>
      </c>
      <c r="BS487" s="184"/>
      <c r="BT487" s="184">
        <f ca="1">SUM(OFFSET(BG487,,1):BS487)</f>
        <v>0</v>
      </c>
      <c r="BU487" s="185"/>
      <c r="BV487" s="184">
        <v>0</v>
      </c>
      <c r="BW487" s="184">
        <v>0</v>
      </c>
      <c r="BX487" s="184">
        <v>0</v>
      </c>
      <c r="BY487" s="184">
        <v>0</v>
      </c>
      <c r="BZ487" s="184">
        <v>0</v>
      </c>
      <c r="CA487" s="184">
        <v>0</v>
      </c>
      <c r="CB487" s="184">
        <v>0</v>
      </c>
      <c r="CC487" s="184">
        <v>0</v>
      </c>
      <c r="CD487" s="184">
        <v>0</v>
      </c>
      <c r="CE487" s="184">
        <v>0</v>
      </c>
      <c r="CF487" s="184">
        <v>0</v>
      </c>
      <c r="CG487" s="184">
        <v>0</v>
      </c>
      <c r="CH487" s="184"/>
      <c r="CI487" s="184">
        <f ca="1">SUM(OFFSET(BV487,,1):CH487)</f>
        <v>0</v>
      </c>
      <c r="CJ487" s="185"/>
      <c r="CK487" s="184">
        <v>0</v>
      </c>
      <c r="CL487" s="184">
        <v>0</v>
      </c>
      <c r="CM487" s="184">
        <v>0</v>
      </c>
      <c r="CN487" s="184">
        <v>0</v>
      </c>
      <c r="CO487" s="184">
        <v>0</v>
      </c>
      <c r="CP487" s="184">
        <v>0</v>
      </c>
      <c r="CQ487" s="184">
        <v>0</v>
      </c>
      <c r="CR487" s="184">
        <v>0</v>
      </c>
      <c r="CS487" s="184">
        <v>0</v>
      </c>
      <c r="CT487" s="184">
        <v>0</v>
      </c>
      <c r="CU487" s="184">
        <v>0</v>
      </c>
      <c r="CV487" s="184">
        <v>0</v>
      </c>
      <c r="CW487" s="184"/>
      <c r="CX487" s="184">
        <f ca="1">SUM(OFFSET(CK487,,1):CW487)</f>
        <v>0</v>
      </c>
      <c r="CY487" s="185"/>
      <c r="CZ487" s="184">
        <v>0</v>
      </c>
      <c r="DA487" s="184">
        <v>0</v>
      </c>
      <c r="DB487" s="184">
        <v>0</v>
      </c>
      <c r="DC487" s="184">
        <v>0</v>
      </c>
      <c r="DD487" s="184">
        <v>0</v>
      </c>
      <c r="DE487" s="184">
        <v>0</v>
      </c>
      <c r="DF487" s="184">
        <v>0</v>
      </c>
      <c r="DG487" s="184">
        <v>0</v>
      </c>
      <c r="DH487" s="184">
        <v>0</v>
      </c>
      <c r="DI487" s="184">
        <v>0</v>
      </c>
      <c r="DJ487" s="184">
        <v>0</v>
      </c>
      <c r="DK487" s="184">
        <v>0</v>
      </c>
      <c r="DL487" s="184"/>
      <c r="DM487" s="184">
        <f ca="1">SUM(OFFSET(CZ487,,1):DL487)</f>
        <v>0</v>
      </c>
      <c r="DN487" s="185"/>
      <c r="DO487" s="184">
        <v>0</v>
      </c>
      <c r="DP487" s="184">
        <v>0</v>
      </c>
      <c r="DQ487" s="184">
        <v>0</v>
      </c>
      <c r="DR487" s="184">
        <v>0</v>
      </c>
      <c r="DS487" s="184">
        <v>0</v>
      </c>
      <c r="DT487" s="184">
        <v>0</v>
      </c>
      <c r="DU487" s="184">
        <v>0</v>
      </c>
      <c r="DV487" s="184">
        <v>0</v>
      </c>
      <c r="DW487" s="184">
        <v>0</v>
      </c>
      <c r="DX487" s="184">
        <v>0</v>
      </c>
      <c r="DY487" s="184">
        <v>0</v>
      </c>
      <c r="DZ487" s="184">
        <v>0</v>
      </c>
      <c r="EA487" s="184"/>
      <c r="EB487" s="184">
        <f ca="1">SUM(OFFSET(DO487,,1):EA487)</f>
        <v>0</v>
      </c>
      <c r="EC487" s="185"/>
      <c r="ED487" s="184">
        <v>0</v>
      </c>
      <c r="EE487" s="184">
        <v>0</v>
      </c>
      <c r="EF487" s="184">
        <v>0</v>
      </c>
      <c r="EG487" s="184">
        <v>0</v>
      </c>
      <c r="EH487" s="184">
        <v>0</v>
      </c>
      <c r="EI487" s="184">
        <v>0</v>
      </c>
      <c r="EJ487" s="184">
        <v>0</v>
      </c>
      <c r="EK487" s="184">
        <v>0</v>
      </c>
      <c r="EL487" s="184">
        <v>0</v>
      </c>
      <c r="EM487" s="184">
        <v>0</v>
      </c>
      <c r="EN487" s="184">
        <v>0</v>
      </c>
      <c r="EO487" s="184">
        <v>0</v>
      </c>
      <c r="EP487" s="184"/>
      <c r="EQ487" s="184">
        <f ca="1">SUM(OFFSET(ED487,,1):EP487)</f>
        <v>0</v>
      </c>
      <c r="ER487" s="185"/>
      <c r="ES487" s="184">
        <v>0</v>
      </c>
      <c r="ET487" s="184">
        <v>0</v>
      </c>
      <c r="EU487" s="184">
        <v>0</v>
      </c>
      <c r="EV487" s="184">
        <v>0</v>
      </c>
      <c r="EW487" s="184">
        <v>0</v>
      </c>
      <c r="EX487" s="184">
        <v>0</v>
      </c>
      <c r="EY487" s="184">
        <v>0</v>
      </c>
      <c r="EZ487" s="184">
        <v>0</v>
      </c>
      <c r="FA487" s="184">
        <v>0</v>
      </c>
      <c r="FB487" s="184">
        <v>0</v>
      </c>
      <c r="FC487" s="184">
        <v>0</v>
      </c>
      <c r="FD487" s="184">
        <v>0</v>
      </c>
      <c r="FE487" s="184"/>
      <c r="FF487" s="184">
        <f ca="1">SUM(OFFSET(ES487,,1):FE487)</f>
        <v>0</v>
      </c>
      <c r="FG487" s="185"/>
      <c r="FH487" s="184">
        <v>0</v>
      </c>
      <c r="FI487" s="184">
        <v>0</v>
      </c>
      <c r="FJ487" s="184">
        <v>0</v>
      </c>
      <c r="FK487" s="184">
        <v>0</v>
      </c>
      <c r="FL487" s="184">
        <v>0</v>
      </c>
      <c r="FM487" s="184">
        <v>0</v>
      </c>
      <c r="FN487" s="184">
        <v>0</v>
      </c>
      <c r="FO487" s="184">
        <v>0</v>
      </c>
      <c r="FP487" s="184">
        <v>0</v>
      </c>
      <c r="FQ487" s="184">
        <v>0</v>
      </c>
      <c r="FR487" s="184">
        <v>0</v>
      </c>
      <c r="FS487" s="184">
        <v>0</v>
      </c>
      <c r="FT487" s="184"/>
      <c r="FU487" s="184">
        <f ca="1">SUM(OFFSET(FH487,,1):FT487)</f>
        <v>0</v>
      </c>
      <c r="FV487" s="185"/>
      <c r="FW487" s="184">
        <v>0</v>
      </c>
      <c r="FX487" s="184">
        <v>0</v>
      </c>
      <c r="FY487" s="184">
        <v>0</v>
      </c>
      <c r="FZ487" s="184">
        <v>0</v>
      </c>
      <c r="GA487" s="184">
        <v>0</v>
      </c>
      <c r="GB487" s="184">
        <v>0</v>
      </c>
      <c r="GC487" s="184">
        <v>0</v>
      </c>
      <c r="GD487" s="184">
        <v>0</v>
      </c>
      <c r="GE487" s="184">
        <v>0</v>
      </c>
      <c r="GF487" s="184">
        <v>0</v>
      </c>
      <c r="GG487" s="184">
        <v>0</v>
      </c>
      <c r="GH487" s="184">
        <v>0</v>
      </c>
      <c r="GI487" s="184"/>
      <c r="GJ487" s="184">
        <f ca="1">SUM(OFFSET(FW487,,1):GI487)</f>
        <v>0</v>
      </c>
      <c r="GK487" s="185"/>
      <c r="GL487" s="184">
        <v>0</v>
      </c>
      <c r="GM487" s="184">
        <v>0</v>
      </c>
      <c r="GN487" s="184">
        <v>0</v>
      </c>
      <c r="GO487" s="184">
        <v>0</v>
      </c>
      <c r="GP487" s="184">
        <v>0</v>
      </c>
      <c r="GQ487" s="184">
        <v>0</v>
      </c>
      <c r="GR487" s="184">
        <v>0</v>
      </c>
      <c r="GS487" s="184">
        <v>0</v>
      </c>
      <c r="GT487" s="184">
        <v>0</v>
      </c>
      <c r="GU487" s="184">
        <v>0</v>
      </c>
      <c r="GV487" s="184">
        <v>0</v>
      </c>
      <c r="GW487" s="184">
        <v>0</v>
      </c>
      <c r="GX487" s="184"/>
      <c r="GY487" s="184">
        <f ca="1">SUM(OFFSET(GL487,,1):GX487)</f>
        <v>0</v>
      </c>
    </row>
    <row r="488" spans="1:207" s="137" customFormat="1" ht="12" hidden="1" customHeight="1">
      <c r="A488" s="172" t="str">
        <f t="shared" ca="1" si="580"/>
        <v>#hiderow</v>
      </c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61">
        <f t="shared" si="581"/>
        <v>5101</v>
      </c>
      <c r="V488" s="186">
        <v>5101</v>
      </c>
      <c r="W488" s="133"/>
      <c r="Y488" s="133"/>
      <c r="Z488" s="133"/>
      <c r="AA488" s="183">
        <f t="shared" si="582"/>
        <v>5101</v>
      </c>
      <c r="AB488" s="183" t="s">
        <v>533</v>
      </c>
      <c r="AC488" s="184"/>
      <c r="AD488" s="184">
        <v>0</v>
      </c>
      <c r="AE488" s="184">
        <v>0</v>
      </c>
      <c r="AF488" s="184">
        <v>0</v>
      </c>
      <c r="AG488" s="184">
        <v>0</v>
      </c>
      <c r="AH488" s="184">
        <v>0</v>
      </c>
      <c r="AI488" s="184">
        <v>0</v>
      </c>
      <c r="AJ488" s="184">
        <v>0</v>
      </c>
      <c r="AK488" s="184">
        <v>0</v>
      </c>
      <c r="AL488" s="184">
        <v>0</v>
      </c>
      <c r="AM488" s="184">
        <v>0</v>
      </c>
      <c r="AN488" s="184">
        <v>0</v>
      </c>
      <c r="AO488" s="184"/>
      <c r="AP488" s="184">
        <f ca="1">SUM(OFFSET(AC488,,1):AO488)</f>
        <v>0</v>
      </c>
      <c r="AQ488" s="185"/>
      <c r="AR488" s="184">
        <v>0</v>
      </c>
      <c r="AS488" s="184">
        <v>0</v>
      </c>
      <c r="AT488" s="184">
        <v>0</v>
      </c>
      <c r="AU488" s="184">
        <v>0</v>
      </c>
      <c r="AV488" s="184">
        <v>0</v>
      </c>
      <c r="AW488" s="184">
        <v>0</v>
      </c>
      <c r="AX488" s="184">
        <v>0</v>
      </c>
      <c r="AY488" s="184">
        <v>0</v>
      </c>
      <c r="AZ488" s="184">
        <v>0</v>
      </c>
      <c r="BA488" s="184">
        <v>0</v>
      </c>
      <c r="BB488" s="184">
        <v>0</v>
      </c>
      <c r="BC488" s="184">
        <v>0</v>
      </c>
      <c r="BD488" s="184"/>
      <c r="BE488" s="184">
        <f ca="1">SUM(OFFSET(AR488,,1):BD488)</f>
        <v>0</v>
      </c>
      <c r="BF488" s="185"/>
      <c r="BG488" s="184">
        <f t="shared" ca="1" si="583"/>
        <v>0</v>
      </c>
      <c r="BH488" s="184">
        <f t="shared" ca="1" si="583"/>
        <v>0</v>
      </c>
      <c r="BI488" s="184">
        <f t="shared" ca="1" si="583"/>
        <v>0</v>
      </c>
      <c r="BJ488" s="184">
        <f t="shared" ca="1" si="583"/>
        <v>0</v>
      </c>
      <c r="BK488" s="184">
        <f t="shared" ca="1" si="583"/>
        <v>0</v>
      </c>
      <c r="BL488" s="184">
        <f t="shared" ca="1" si="583"/>
        <v>0</v>
      </c>
      <c r="BM488" s="184">
        <f t="shared" ca="1" si="583"/>
        <v>0</v>
      </c>
      <c r="BN488" s="184">
        <f t="shared" ca="1" si="583"/>
        <v>0</v>
      </c>
      <c r="BO488" s="184">
        <f t="shared" ca="1" si="583"/>
        <v>0</v>
      </c>
      <c r="BP488" s="184">
        <f t="shared" ca="1" si="583"/>
        <v>0</v>
      </c>
      <c r="BQ488" s="184">
        <f t="shared" ca="1" si="583"/>
        <v>0</v>
      </c>
      <c r="BR488" s="184">
        <f t="shared" ca="1" si="583"/>
        <v>0</v>
      </c>
      <c r="BS488" s="184"/>
      <c r="BT488" s="184">
        <f ca="1">SUM(OFFSET(BG488,,1):BS488)</f>
        <v>0</v>
      </c>
      <c r="BU488" s="185"/>
      <c r="BV488" s="184">
        <v>0</v>
      </c>
      <c r="BW488" s="184">
        <v>0</v>
      </c>
      <c r="BX488" s="184">
        <v>0</v>
      </c>
      <c r="BY488" s="184">
        <v>0</v>
      </c>
      <c r="BZ488" s="184">
        <v>0</v>
      </c>
      <c r="CA488" s="184">
        <v>0</v>
      </c>
      <c r="CB488" s="184">
        <v>0</v>
      </c>
      <c r="CC488" s="184">
        <v>0</v>
      </c>
      <c r="CD488" s="184">
        <v>0</v>
      </c>
      <c r="CE488" s="184">
        <v>0</v>
      </c>
      <c r="CF488" s="184">
        <v>0</v>
      </c>
      <c r="CG488" s="184">
        <v>0</v>
      </c>
      <c r="CH488" s="184"/>
      <c r="CI488" s="184">
        <f ca="1">SUM(OFFSET(BV488,,1):CH488)</f>
        <v>0</v>
      </c>
      <c r="CJ488" s="185"/>
      <c r="CK488" s="184">
        <v>0</v>
      </c>
      <c r="CL488" s="184">
        <v>0</v>
      </c>
      <c r="CM488" s="184">
        <v>0</v>
      </c>
      <c r="CN488" s="184">
        <v>0</v>
      </c>
      <c r="CO488" s="184">
        <v>0</v>
      </c>
      <c r="CP488" s="184">
        <v>0</v>
      </c>
      <c r="CQ488" s="184">
        <v>0</v>
      </c>
      <c r="CR488" s="184">
        <v>0</v>
      </c>
      <c r="CS488" s="184">
        <v>0</v>
      </c>
      <c r="CT488" s="184">
        <v>0</v>
      </c>
      <c r="CU488" s="184">
        <v>0</v>
      </c>
      <c r="CV488" s="184">
        <v>0</v>
      </c>
      <c r="CW488" s="184"/>
      <c r="CX488" s="184">
        <f ca="1">SUM(OFFSET(CK488,,1):CW488)</f>
        <v>0</v>
      </c>
      <c r="CY488" s="185"/>
      <c r="CZ488" s="184">
        <v>0</v>
      </c>
      <c r="DA488" s="184">
        <v>0</v>
      </c>
      <c r="DB488" s="184">
        <v>0</v>
      </c>
      <c r="DC488" s="184">
        <v>0</v>
      </c>
      <c r="DD488" s="184">
        <v>0</v>
      </c>
      <c r="DE488" s="184">
        <v>0</v>
      </c>
      <c r="DF488" s="184">
        <v>0</v>
      </c>
      <c r="DG488" s="184">
        <v>0</v>
      </c>
      <c r="DH488" s="184">
        <v>0</v>
      </c>
      <c r="DI488" s="184">
        <v>0</v>
      </c>
      <c r="DJ488" s="184">
        <v>0</v>
      </c>
      <c r="DK488" s="184">
        <v>0</v>
      </c>
      <c r="DL488" s="184"/>
      <c r="DM488" s="184">
        <f ca="1">SUM(OFFSET(CZ488,,1):DL488)</f>
        <v>0</v>
      </c>
      <c r="DN488" s="185"/>
      <c r="DO488" s="184">
        <v>0</v>
      </c>
      <c r="DP488" s="184">
        <v>0</v>
      </c>
      <c r="DQ488" s="184">
        <v>0</v>
      </c>
      <c r="DR488" s="184">
        <v>0</v>
      </c>
      <c r="DS488" s="184">
        <v>0</v>
      </c>
      <c r="DT488" s="184">
        <v>0</v>
      </c>
      <c r="DU488" s="184">
        <v>0</v>
      </c>
      <c r="DV488" s="184">
        <v>0</v>
      </c>
      <c r="DW488" s="184">
        <v>0</v>
      </c>
      <c r="DX488" s="184">
        <v>0</v>
      </c>
      <c r="DY488" s="184">
        <v>0</v>
      </c>
      <c r="DZ488" s="184">
        <v>0</v>
      </c>
      <c r="EA488" s="184"/>
      <c r="EB488" s="184">
        <f ca="1">SUM(OFFSET(DO488,,1):EA488)</f>
        <v>0</v>
      </c>
      <c r="EC488" s="185"/>
      <c r="ED488" s="184">
        <v>0</v>
      </c>
      <c r="EE488" s="184">
        <v>0</v>
      </c>
      <c r="EF488" s="184">
        <v>0</v>
      </c>
      <c r="EG488" s="184">
        <v>0</v>
      </c>
      <c r="EH488" s="184">
        <v>0</v>
      </c>
      <c r="EI488" s="184">
        <v>0</v>
      </c>
      <c r="EJ488" s="184">
        <v>0</v>
      </c>
      <c r="EK488" s="184">
        <v>0</v>
      </c>
      <c r="EL488" s="184">
        <v>0</v>
      </c>
      <c r="EM488" s="184">
        <v>0</v>
      </c>
      <c r="EN488" s="184">
        <v>0</v>
      </c>
      <c r="EO488" s="184">
        <v>0</v>
      </c>
      <c r="EP488" s="184"/>
      <c r="EQ488" s="184">
        <f ca="1">SUM(OFFSET(ED488,,1):EP488)</f>
        <v>0</v>
      </c>
      <c r="ER488" s="185"/>
      <c r="ES488" s="184">
        <v>0</v>
      </c>
      <c r="ET488" s="184">
        <v>0</v>
      </c>
      <c r="EU488" s="184">
        <v>0</v>
      </c>
      <c r="EV488" s="184">
        <v>0</v>
      </c>
      <c r="EW488" s="184">
        <v>0</v>
      </c>
      <c r="EX488" s="184">
        <v>0</v>
      </c>
      <c r="EY488" s="184">
        <v>0</v>
      </c>
      <c r="EZ488" s="184">
        <v>0</v>
      </c>
      <c r="FA488" s="184">
        <v>0</v>
      </c>
      <c r="FB488" s="184">
        <v>0</v>
      </c>
      <c r="FC488" s="184">
        <v>0</v>
      </c>
      <c r="FD488" s="184">
        <v>0</v>
      </c>
      <c r="FE488" s="184"/>
      <c r="FF488" s="184">
        <f ca="1">SUM(OFFSET(ES488,,1):FE488)</f>
        <v>0</v>
      </c>
      <c r="FG488" s="185"/>
      <c r="FH488" s="184">
        <v>0</v>
      </c>
      <c r="FI488" s="184">
        <v>0</v>
      </c>
      <c r="FJ488" s="184">
        <v>0</v>
      </c>
      <c r="FK488" s="184">
        <v>0</v>
      </c>
      <c r="FL488" s="184">
        <v>0</v>
      </c>
      <c r="FM488" s="184">
        <v>0</v>
      </c>
      <c r="FN488" s="184">
        <v>0</v>
      </c>
      <c r="FO488" s="184">
        <v>0</v>
      </c>
      <c r="FP488" s="184">
        <v>0</v>
      </c>
      <c r="FQ488" s="184">
        <v>0</v>
      </c>
      <c r="FR488" s="184">
        <v>0</v>
      </c>
      <c r="FS488" s="184">
        <v>0</v>
      </c>
      <c r="FT488" s="184"/>
      <c r="FU488" s="184">
        <f ca="1">SUM(OFFSET(FH488,,1):FT488)</f>
        <v>0</v>
      </c>
      <c r="FV488" s="185"/>
      <c r="FW488" s="184">
        <v>0</v>
      </c>
      <c r="FX488" s="184">
        <v>0</v>
      </c>
      <c r="FY488" s="184">
        <v>0</v>
      </c>
      <c r="FZ488" s="184">
        <v>0</v>
      </c>
      <c r="GA488" s="184">
        <v>0</v>
      </c>
      <c r="GB488" s="184">
        <v>0</v>
      </c>
      <c r="GC488" s="184">
        <v>0</v>
      </c>
      <c r="GD488" s="184">
        <v>0</v>
      </c>
      <c r="GE488" s="184">
        <v>0</v>
      </c>
      <c r="GF488" s="184">
        <v>0</v>
      </c>
      <c r="GG488" s="184">
        <v>0</v>
      </c>
      <c r="GH488" s="184">
        <v>0</v>
      </c>
      <c r="GI488" s="184"/>
      <c r="GJ488" s="184">
        <f ca="1">SUM(OFFSET(FW488,,1):GI488)</f>
        <v>0</v>
      </c>
      <c r="GK488" s="185"/>
      <c r="GL488" s="184">
        <v>0</v>
      </c>
      <c r="GM488" s="184">
        <v>0</v>
      </c>
      <c r="GN488" s="184">
        <v>0</v>
      </c>
      <c r="GO488" s="184">
        <v>0</v>
      </c>
      <c r="GP488" s="184">
        <v>0</v>
      </c>
      <c r="GQ488" s="184">
        <v>0</v>
      </c>
      <c r="GR488" s="184">
        <v>0</v>
      </c>
      <c r="GS488" s="184">
        <v>0</v>
      </c>
      <c r="GT488" s="184">
        <v>0</v>
      </c>
      <c r="GU488" s="184">
        <v>0</v>
      </c>
      <c r="GV488" s="184">
        <v>0</v>
      </c>
      <c r="GW488" s="184">
        <v>0</v>
      </c>
      <c r="GX488" s="184"/>
      <c r="GY488" s="184">
        <f ca="1">SUM(OFFSET(GL488,,1):GX488)</f>
        <v>0</v>
      </c>
    </row>
    <row r="489" spans="1:207" s="137" customFormat="1" ht="12" hidden="1" customHeight="1">
      <c r="A489" s="172" t="str">
        <f t="shared" ca="1" si="580"/>
        <v>#hiderow</v>
      </c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61">
        <f t="shared" si="581"/>
        <v>5102</v>
      </c>
      <c r="V489" s="186">
        <v>5102</v>
      </c>
      <c r="W489" s="133"/>
      <c r="Y489" s="133"/>
      <c r="Z489" s="133"/>
      <c r="AA489" s="183">
        <f t="shared" si="582"/>
        <v>5102</v>
      </c>
      <c r="AB489" s="183" t="s">
        <v>534</v>
      </c>
      <c r="AC489" s="184"/>
      <c r="AD489" s="184">
        <v>0</v>
      </c>
      <c r="AE489" s="184">
        <v>0</v>
      </c>
      <c r="AF489" s="184">
        <v>0</v>
      </c>
      <c r="AG489" s="184">
        <v>0</v>
      </c>
      <c r="AH489" s="184">
        <v>0</v>
      </c>
      <c r="AI489" s="184">
        <v>0</v>
      </c>
      <c r="AJ489" s="184">
        <v>0</v>
      </c>
      <c r="AK489" s="184">
        <v>0</v>
      </c>
      <c r="AL489" s="184">
        <v>0</v>
      </c>
      <c r="AM489" s="184">
        <v>0</v>
      </c>
      <c r="AN489" s="184">
        <v>0</v>
      </c>
      <c r="AO489" s="184"/>
      <c r="AP489" s="184">
        <f ca="1">SUM(OFFSET(AC489,,1):AO489)</f>
        <v>0</v>
      </c>
      <c r="AQ489" s="185"/>
      <c r="AR489" s="184">
        <v>0</v>
      </c>
      <c r="AS489" s="184">
        <v>0</v>
      </c>
      <c r="AT489" s="184">
        <v>0</v>
      </c>
      <c r="AU489" s="184">
        <v>0</v>
      </c>
      <c r="AV489" s="184">
        <v>0</v>
      </c>
      <c r="AW489" s="184">
        <v>0</v>
      </c>
      <c r="AX489" s="184">
        <v>0</v>
      </c>
      <c r="AY489" s="184">
        <v>0</v>
      </c>
      <c r="AZ489" s="184">
        <v>0</v>
      </c>
      <c r="BA489" s="184">
        <v>0</v>
      </c>
      <c r="BB489" s="184">
        <v>0</v>
      </c>
      <c r="BC489" s="184">
        <v>0</v>
      </c>
      <c r="BD489" s="184"/>
      <c r="BE489" s="184">
        <f ca="1">SUM(OFFSET(AR489,,1):BD489)</f>
        <v>0</v>
      </c>
      <c r="BF489" s="185"/>
      <c r="BG489" s="184">
        <f t="shared" ca="1" si="583"/>
        <v>0</v>
      </c>
      <c r="BH489" s="184">
        <f t="shared" ca="1" si="583"/>
        <v>0</v>
      </c>
      <c r="BI489" s="184">
        <f t="shared" ca="1" si="583"/>
        <v>0</v>
      </c>
      <c r="BJ489" s="184">
        <f t="shared" ca="1" si="583"/>
        <v>0</v>
      </c>
      <c r="BK489" s="184">
        <f t="shared" ca="1" si="583"/>
        <v>0</v>
      </c>
      <c r="BL489" s="184">
        <f t="shared" ca="1" si="583"/>
        <v>0</v>
      </c>
      <c r="BM489" s="184">
        <f t="shared" ca="1" si="583"/>
        <v>0</v>
      </c>
      <c r="BN489" s="184">
        <f t="shared" ca="1" si="583"/>
        <v>0</v>
      </c>
      <c r="BO489" s="184">
        <f t="shared" ca="1" si="583"/>
        <v>0</v>
      </c>
      <c r="BP489" s="184">
        <f t="shared" ca="1" si="583"/>
        <v>0</v>
      </c>
      <c r="BQ489" s="184">
        <f t="shared" ca="1" si="583"/>
        <v>0</v>
      </c>
      <c r="BR489" s="184">
        <f t="shared" ca="1" si="583"/>
        <v>0</v>
      </c>
      <c r="BS489" s="184"/>
      <c r="BT489" s="184">
        <f ca="1">SUM(OFFSET(BG489,,1):BS489)</f>
        <v>0</v>
      </c>
      <c r="BU489" s="185"/>
      <c r="BV489" s="184">
        <v>0</v>
      </c>
      <c r="BW489" s="184">
        <v>0</v>
      </c>
      <c r="BX489" s="184">
        <v>0</v>
      </c>
      <c r="BY489" s="184">
        <v>0</v>
      </c>
      <c r="BZ489" s="184">
        <v>0</v>
      </c>
      <c r="CA489" s="184">
        <v>0</v>
      </c>
      <c r="CB489" s="184">
        <v>0</v>
      </c>
      <c r="CC489" s="184">
        <v>0</v>
      </c>
      <c r="CD489" s="184">
        <v>0</v>
      </c>
      <c r="CE489" s="184">
        <v>0</v>
      </c>
      <c r="CF489" s="184">
        <v>0</v>
      </c>
      <c r="CG489" s="184">
        <v>0</v>
      </c>
      <c r="CH489" s="184"/>
      <c r="CI489" s="184">
        <f ca="1">SUM(OFFSET(BV489,,1):CH489)</f>
        <v>0</v>
      </c>
      <c r="CJ489" s="185"/>
      <c r="CK489" s="184">
        <v>0</v>
      </c>
      <c r="CL489" s="184">
        <v>0</v>
      </c>
      <c r="CM489" s="184">
        <v>0</v>
      </c>
      <c r="CN489" s="184">
        <v>0</v>
      </c>
      <c r="CO489" s="184">
        <v>0</v>
      </c>
      <c r="CP489" s="184">
        <v>0</v>
      </c>
      <c r="CQ489" s="184">
        <v>0</v>
      </c>
      <c r="CR489" s="184">
        <v>0</v>
      </c>
      <c r="CS489" s="184">
        <v>0</v>
      </c>
      <c r="CT489" s="184">
        <v>0</v>
      </c>
      <c r="CU489" s="184">
        <v>0</v>
      </c>
      <c r="CV489" s="184">
        <v>0</v>
      </c>
      <c r="CW489" s="184"/>
      <c r="CX489" s="184">
        <f ca="1">SUM(OFFSET(CK489,,1):CW489)</f>
        <v>0</v>
      </c>
      <c r="CY489" s="185"/>
      <c r="CZ489" s="184">
        <v>0</v>
      </c>
      <c r="DA489" s="184">
        <v>0</v>
      </c>
      <c r="DB489" s="184">
        <v>0</v>
      </c>
      <c r="DC489" s="184">
        <v>0</v>
      </c>
      <c r="DD489" s="184">
        <v>0</v>
      </c>
      <c r="DE489" s="184">
        <v>0</v>
      </c>
      <c r="DF489" s="184">
        <v>0</v>
      </c>
      <c r="DG489" s="184">
        <v>0</v>
      </c>
      <c r="DH489" s="184">
        <v>0</v>
      </c>
      <c r="DI489" s="184">
        <v>0</v>
      </c>
      <c r="DJ489" s="184">
        <v>0</v>
      </c>
      <c r="DK489" s="184">
        <v>0</v>
      </c>
      <c r="DL489" s="184"/>
      <c r="DM489" s="184">
        <f ca="1">SUM(OFFSET(CZ489,,1):DL489)</f>
        <v>0</v>
      </c>
      <c r="DN489" s="185"/>
      <c r="DO489" s="184">
        <v>0</v>
      </c>
      <c r="DP489" s="184">
        <v>0</v>
      </c>
      <c r="DQ489" s="184">
        <v>0</v>
      </c>
      <c r="DR489" s="184">
        <v>0</v>
      </c>
      <c r="DS489" s="184">
        <v>0</v>
      </c>
      <c r="DT489" s="184">
        <v>0</v>
      </c>
      <c r="DU489" s="184">
        <v>0</v>
      </c>
      <c r="DV489" s="184">
        <v>0</v>
      </c>
      <c r="DW489" s="184">
        <v>0</v>
      </c>
      <c r="DX489" s="184">
        <v>0</v>
      </c>
      <c r="DY489" s="184">
        <v>0</v>
      </c>
      <c r="DZ489" s="184">
        <v>0</v>
      </c>
      <c r="EA489" s="184"/>
      <c r="EB489" s="184">
        <f ca="1">SUM(OFFSET(DO489,,1):EA489)</f>
        <v>0</v>
      </c>
      <c r="EC489" s="185"/>
      <c r="ED489" s="184">
        <v>0</v>
      </c>
      <c r="EE489" s="184">
        <v>0</v>
      </c>
      <c r="EF489" s="184">
        <v>0</v>
      </c>
      <c r="EG489" s="184">
        <v>0</v>
      </c>
      <c r="EH489" s="184">
        <v>0</v>
      </c>
      <c r="EI489" s="184">
        <v>0</v>
      </c>
      <c r="EJ489" s="184">
        <v>0</v>
      </c>
      <c r="EK489" s="184">
        <v>0</v>
      </c>
      <c r="EL489" s="184">
        <v>0</v>
      </c>
      <c r="EM489" s="184">
        <v>0</v>
      </c>
      <c r="EN489" s="184">
        <v>0</v>
      </c>
      <c r="EO489" s="184">
        <v>0</v>
      </c>
      <c r="EP489" s="184"/>
      <c r="EQ489" s="184">
        <f ca="1">SUM(OFFSET(ED489,,1):EP489)</f>
        <v>0</v>
      </c>
      <c r="ER489" s="185"/>
      <c r="ES489" s="184">
        <v>0</v>
      </c>
      <c r="ET489" s="184">
        <v>0</v>
      </c>
      <c r="EU489" s="184">
        <v>0</v>
      </c>
      <c r="EV489" s="184">
        <v>0</v>
      </c>
      <c r="EW489" s="184">
        <v>0</v>
      </c>
      <c r="EX489" s="184">
        <v>0</v>
      </c>
      <c r="EY489" s="184">
        <v>0</v>
      </c>
      <c r="EZ489" s="184">
        <v>0</v>
      </c>
      <c r="FA489" s="184">
        <v>0</v>
      </c>
      <c r="FB489" s="184">
        <v>0</v>
      </c>
      <c r="FC489" s="184">
        <v>0</v>
      </c>
      <c r="FD489" s="184">
        <v>0</v>
      </c>
      <c r="FE489" s="184"/>
      <c r="FF489" s="184">
        <f ca="1">SUM(OFFSET(ES489,,1):FE489)</f>
        <v>0</v>
      </c>
      <c r="FG489" s="185"/>
      <c r="FH489" s="184">
        <v>0</v>
      </c>
      <c r="FI489" s="184">
        <v>0</v>
      </c>
      <c r="FJ489" s="184">
        <v>0</v>
      </c>
      <c r="FK489" s="184">
        <v>0</v>
      </c>
      <c r="FL489" s="184">
        <v>0</v>
      </c>
      <c r="FM489" s="184">
        <v>0</v>
      </c>
      <c r="FN489" s="184">
        <v>0</v>
      </c>
      <c r="FO489" s="184">
        <v>0</v>
      </c>
      <c r="FP489" s="184">
        <v>0</v>
      </c>
      <c r="FQ489" s="184">
        <v>0</v>
      </c>
      <c r="FR489" s="184">
        <v>0</v>
      </c>
      <c r="FS489" s="184">
        <v>0</v>
      </c>
      <c r="FT489" s="184"/>
      <c r="FU489" s="184">
        <f ca="1">SUM(OFFSET(FH489,,1):FT489)</f>
        <v>0</v>
      </c>
      <c r="FV489" s="185"/>
      <c r="FW489" s="184">
        <v>0</v>
      </c>
      <c r="FX489" s="184">
        <v>0</v>
      </c>
      <c r="FY489" s="184">
        <v>0</v>
      </c>
      <c r="FZ489" s="184">
        <v>0</v>
      </c>
      <c r="GA489" s="184">
        <v>0</v>
      </c>
      <c r="GB489" s="184">
        <v>0</v>
      </c>
      <c r="GC489" s="184">
        <v>0</v>
      </c>
      <c r="GD489" s="184">
        <v>0</v>
      </c>
      <c r="GE489" s="184">
        <v>0</v>
      </c>
      <c r="GF489" s="184">
        <v>0</v>
      </c>
      <c r="GG489" s="184">
        <v>0</v>
      </c>
      <c r="GH489" s="184">
        <v>0</v>
      </c>
      <c r="GI489" s="184"/>
      <c r="GJ489" s="184">
        <f ca="1">SUM(OFFSET(FW489,,1):GI489)</f>
        <v>0</v>
      </c>
      <c r="GK489" s="185"/>
      <c r="GL489" s="184">
        <v>0</v>
      </c>
      <c r="GM489" s="184">
        <v>0</v>
      </c>
      <c r="GN489" s="184">
        <v>0</v>
      </c>
      <c r="GO489" s="184">
        <v>0</v>
      </c>
      <c r="GP489" s="184">
        <v>0</v>
      </c>
      <c r="GQ489" s="184">
        <v>0</v>
      </c>
      <c r="GR489" s="184">
        <v>0</v>
      </c>
      <c r="GS489" s="184">
        <v>0</v>
      </c>
      <c r="GT489" s="184">
        <v>0</v>
      </c>
      <c r="GU489" s="184">
        <v>0</v>
      </c>
      <c r="GV489" s="184">
        <v>0</v>
      </c>
      <c r="GW489" s="184">
        <v>0</v>
      </c>
      <c r="GX489" s="184"/>
      <c r="GY489" s="184">
        <f ca="1">SUM(OFFSET(GL489,,1):GX489)</f>
        <v>0</v>
      </c>
    </row>
    <row r="490" spans="1:207" s="137" customFormat="1" ht="12" hidden="1" customHeight="1">
      <c r="A490" s="172" t="str">
        <f t="shared" ca="1" si="580"/>
        <v>#hiderow</v>
      </c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61">
        <f t="shared" si="581"/>
        <v>5103</v>
      </c>
      <c r="V490" s="186">
        <v>5103</v>
      </c>
      <c r="W490" s="133"/>
      <c r="Y490" s="133"/>
      <c r="Z490" s="133"/>
      <c r="AA490" s="183">
        <f t="shared" si="582"/>
        <v>5103</v>
      </c>
      <c r="AB490" s="183" t="s">
        <v>535</v>
      </c>
      <c r="AC490" s="184"/>
      <c r="AD490" s="184">
        <v>0</v>
      </c>
      <c r="AE490" s="184">
        <v>0</v>
      </c>
      <c r="AF490" s="184">
        <v>0</v>
      </c>
      <c r="AG490" s="184">
        <v>0</v>
      </c>
      <c r="AH490" s="184">
        <v>0</v>
      </c>
      <c r="AI490" s="184">
        <v>0</v>
      </c>
      <c r="AJ490" s="184">
        <v>0</v>
      </c>
      <c r="AK490" s="184">
        <v>0</v>
      </c>
      <c r="AL490" s="184">
        <v>0</v>
      </c>
      <c r="AM490" s="184">
        <v>0</v>
      </c>
      <c r="AN490" s="184">
        <v>0</v>
      </c>
      <c r="AO490" s="184"/>
      <c r="AP490" s="184">
        <f ca="1">SUM(OFFSET(AC490,,1):AO490)</f>
        <v>0</v>
      </c>
      <c r="AQ490" s="185"/>
      <c r="AR490" s="184">
        <v>0</v>
      </c>
      <c r="AS490" s="184">
        <v>0</v>
      </c>
      <c r="AT490" s="184">
        <v>0</v>
      </c>
      <c r="AU490" s="184">
        <v>0</v>
      </c>
      <c r="AV490" s="184">
        <v>0</v>
      </c>
      <c r="AW490" s="184">
        <v>0</v>
      </c>
      <c r="AX490" s="184">
        <v>0</v>
      </c>
      <c r="AY490" s="184">
        <v>0</v>
      </c>
      <c r="AZ490" s="184">
        <v>0</v>
      </c>
      <c r="BA490" s="184">
        <v>0</v>
      </c>
      <c r="BB490" s="184">
        <v>0</v>
      </c>
      <c r="BC490" s="184">
        <v>0</v>
      </c>
      <c r="BD490" s="184"/>
      <c r="BE490" s="184">
        <f ca="1">SUM(OFFSET(AR490,,1):BD490)</f>
        <v>0</v>
      </c>
      <c r="BF490" s="185"/>
      <c r="BG490" s="184">
        <f t="shared" ca="1" si="583"/>
        <v>0</v>
      </c>
      <c r="BH490" s="184">
        <f t="shared" ca="1" si="583"/>
        <v>0</v>
      </c>
      <c r="BI490" s="184">
        <f t="shared" ca="1" si="583"/>
        <v>0</v>
      </c>
      <c r="BJ490" s="184">
        <f t="shared" ca="1" si="583"/>
        <v>0</v>
      </c>
      <c r="BK490" s="184">
        <f t="shared" ca="1" si="583"/>
        <v>0</v>
      </c>
      <c r="BL490" s="184">
        <f t="shared" ca="1" si="583"/>
        <v>0</v>
      </c>
      <c r="BM490" s="184">
        <f t="shared" ca="1" si="583"/>
        <v>0</v>
      </c>
      <c r="BN490" s="184">
        <f t="shared" ca="1" si="583"/>
        <v>0</v>
      </c>
      <c r="BO490" s="184">
        <f t="shared" ca="1" si="583"/>
        <v>0</v>
      </c>
      <c r="BP490" s="184">
        <f t="shared" ca="1" si="583"/>
        <v>0</v>
      </c>
      <c r="BQ490" s="184">
        <f t="shared" ca="1" si="583"/>
        <v>0</v>
      </c>
      <c r="BR490" s="184">
        <f t="shared" ca="1" si="583"/>
        <v>0</v>
      </c>
      <c r="BS490" s="184"/>
      <c r="BT490" s="184">
        <f ca="1">SUM(OFFSET(BG490,,1):BS490)</f>
        <v>0</v>
      </c>
      <c r="BU490" s="185"/>
      <c r="BV490" s="184">
        <v>0</v>
      </c>
      <c r="BW490" s="184">
        <v>0</v>
      </c>
      <c r="BX490" s="184">
        <v>0</v>
      </c>
      <c r="BY490" s="184">
        <v>0</v>
      </c>
      <c r="BZ490" s="184">
        <v>0</v>
      </c>
      <c r="CA490" s="184">
        <v>0</v>
      </c>
      <c r="CB490" s="184">
        <v>0</v>
      </c>
      <c r="CC490" s="184">
        <v>0</v>
      </c>
      <c r="CD490" s="184">
        <v>0</v>
      </c>
      <c r="CE490" s="184">
        <v>0</v>
      </c>
      <c r="CF490" s="184">
        <v>0</v>
      </c>
      <c r="CG490" s="184">
        <v>0</v>
      </c>
      <c r="CH490" s="184"/>
      <c r="CI490" s="184">
        <f ca="1">SUM(OFFSET(BV490,,1):CH490)</f>
        <v>0</v>
      </c>
      <c r="CJ490" s="185"/>
      <c r="CK490" s="184">
        <v>0</v>
      </c>
      <c r="CL490" s="184">
        <v>0</v>
      </c>
      <c r="CM490" s="184">
        <v>0</v>
      </c>
      <c r="CN490" s="184">
        <v>0</v>
      </c>
      <c r="CO490" s="184">
        <v>0</v>
      </c>
      <c r="CP490" s="184">
        <v>0</v>
      </c>
      <c r="CQ490" s="184">
        <v>0</v>
      </c>
      <c r="CR490" s="184">
        <v>0</v>
      </c>
      <c r="CS490" s="184">
        <v>0</v>
      </c>
      <c r="CT490" s="184">
        <v>0</v>
      </c>
      <c r="CU490" s="184">
        <v>0</v>
      </c>
      <c r="CV490" s="184">
        <v>0</v>
      </c>
      <c r="CW490" s="184"/>
      <c r="CX490" s="184">
        <f ca="1">SUM(OFFSET(CK490,,1):CW490)</f>
        <v>0</v>
      </c>
      <c r="CY490" s="185"/>
      <c r="CZ490" s="184">
        <v>0</v>
      </c>
      <c r="DA490" s="184">
        <v>0</v>
      </c>
      <c r="DB490" s="184">
        <v>0</v>
      </c>
      <c r="DC490" s="184">
        <v>0</v>
      </c>
      <c r="DD490" s="184">
        <v>0</v>
      </c>
      <c r="DE490" s="184">
        <v>0</v>
      </c>
      <c r="DF490" s="184">
        <v>0</v>
      </c>
      <c r="DG490" s="184">
        <v>0</v>
      </c>
      <c r="DH490" s="184">
        <v>0</v>
      </c>
      <c r="DI490" s="184">
        <v>0</v>
      </c>
      <c r="DJ490" s="184">
        <v>0</v>
      </c>
      <c r="DK490" s="184">
        <v>0</v>
      </c>
      <c r="DL490" s="184"/>
      <c r="DM490" s="184">
        <f ca="1">SUM(OFFSET(CZ490,,1):DL490)</f>
        <v>0</v>
      </c>
      <c r="DN490" s="185"/>
      <c r="DO490" s="184">
        <v>0</v>
      </c>
      <c r="DP490" s="184">
        <v>0</v>
      </c>
      <c r="DQ490" s="184">
        <v>0</v>
      </c>
      <c r="DR490" s="184">
        <v>0</v>
      </c>
      <c r="DS490" s="184">
        <v>0</v>
      </c>
      <c r="DT490" s="184">
        <v>0</v>
      </c>
      <c r="DU490" s="184">
        <v>0</v>
      </c>
      <c r="DV490" s="184">
        <v>0</v>
      </c>
      <c r="DW490" s="184">
        <v>0</v>
      </c>
      <c r="DX490" s="184">
        <v>0</v>
      </c>
      <c r="DY490" s="184">
        <v>0</v>
      </c>
      <c r="DZ490" s="184">
        <v>0</v>
      </c>
      <c r="EA490" s="184"/>
      <c r="EB490" s="184">
        <f ca="1">SUM(OFFSET(DO490,,1):EA490)</f>
        <v>0</v>
      </c>
      <c r="EC490" s="185"/>
      <c r="ED490" s="184">
        <v>0</v>
      </c>
      <c r="EE490" s="184">
        <v>0</v>
      </c>
      <c r="EF490" s="184">
        <v>0</v>
      </c>
      <c r="EG490" s="184">
        <v>0</v>
      </c>
      <c r="EH490" s="184">
        <v>0</v>
      </c>
      <c r="EI490" s="184">
        <v>0</v>
      </c>
      <c r="EJ490" s="184">
        <v>0</v>
      </c>
      <c r="EK490" s="184">
        <v>0</v>
      </c>
      <c r="EL490" s="184">
        <v>0</v>
      </c>
      <c r="EM490" s="184">
        <v>0</v>
      </c>
      <c r="EN490" s="184">
        <v>0</v>
      </c>
      <c r="EO490" s="184">
        <v>0</v>
      </c>
      <c r="EP490" s="184"/>
      <c r="EQ490" s="184">
        <f ca="1">SUM(OFFSET(ED490,,1):EP490)</f>
        <v>0</v>
      </c>
      <c r="ER490" s="185"/>
      <c r="ES490" s="184">
        <v>0</v>
      </c>
      <c r="ET490" s="184">
        <v>0</v>
      </c>
      <c r="EU490" s="184">
        <v>0</v>
      </c>
      <c r="EV490" s="184">
        <v>0</v>
      </c>
      <c r="EW490" s="184">
        <v>0</v>
      </c>
      <c r="EX490" s="184">
        <v>0</v>
      </c>
      <c r="EY490" s="184">
        <v>0</v>
      </c>
      <c r="EZ490" s="184">
        <v>0</v>
      </c>
      <c r="FA490" s="184">
        <v>0</v>
      </c>
      <c r="FB490" s="184">
        <v>0</v>
      </c>
      <c r="FC490" s="184">
        <v>0</v>
      </c>
      <c r="FD490" s="184">
        <v>0</v>
      </c>
      <c r="FE490" s="184"/>
      <c r="FF490" s="184">
        <f ca="1">SUM(OFFSET(ES490,,1):FE490)</f>
        <v>0</v>
      </c>
      <c r="FG490" s="185"/>
      <c r="FH490" s="184">
        <v>0</v>
      </c>
      <c r="FI490" s="184">
        <v>0</v>
      </c>
      <c r="FJ490" s="184">
        <v>0</v>
      </c>
      <c r="FK490" s="184">
        <v>0</v>
      </c>
      <c r="FL490" s="184">
        <v>0</v>
      </c>
      <c r="FM490" s="184">
        <v>0</v>
      </c>
      <c r="FN490" s="184">
        <v>0</v>
      </c>
      <c r="FO490" s="184">
        <v>0</v>
      </c>
      <c r="FP490" s="184">
        <v>0</v>
      </c>
      <c r="FQ490" s="184">
        <v>0</v>
      </c>
      <c r="FR490" s="184">
        <v>0</v>
      </c>
      <c r="FS490" s="184">
        <v>0</v>
      </c>
      <c r="FT490" s="184"/>
      <c r="FU490" s="184">
        <f ca="1">SUM(OFFSET(FH490,,1):FT490)</f>
        <v>0</v>
      </c>
      <c r="FV490" s="185"/>
      <c r="FW490" s="184">
        <v>0</v>
      </c>
      <c r="FX490" s="184">
        <v>0</v>
      </c>
      <c r="FY490" s="184">
        <v>0</v>
      </c>
      <c r="FZ490" s="184">
        <v>0</v>
      </c>
      <c r="GA490" s="184">
        <v>0</v>
      </c>
      <c r="GB490" s="184">
        <v>0</v>
      </c>
      <c r="GC490" s="184">
        <v>0</v>
      </c>
      <c r="GD490" s="184">
        <v>0</v>
      </c>
      <c r="GE490" s="184">
        <v>0</v>
      </c>
      <c r="GF490" s="184">
        <v>0</v>
      </c>
      <c r="GG490" s="184">
        <v>0</v>
      </c>
      <c r="GH490" s="184">
        <v>0</v>
      </c>
      <c r="GI490" s="184"/>
      <c r="GJ490" s="184">
        <f ca="1">SUM(OFFSET(FW490,,1):GI490)</f>
        <v>0</v>
      </c>
      <c r="GK490" s="185"/>
      <c r="GL490" s="184">
        <v>0</v>
      </c>
      <c r="GM490" s="184">
        <v>0</v>
      </c>
      <c r="GN490" s="184">
        <v>0</v>
      </c>
      <c r="GO490" s="184">
        <v>0</v>
      </c>
      <c r="GP490" s="184">
        <v>0</v>
      </c>
      <c r="GQ490" s="184">
        <v>0</v>
      </c>
      <c r="GR490" s="184">
        <v>0</v>
      </c>
      <c r="GS490" s="184">
        <v>0</v>
      </c>
      <c r="GT490" s="184">
        <v>0</v>
      </c>
      <c r="GU490" s="184">
        <v>0</v>
      </c>
      <c r="GV490" s="184">
        <v>0</v>
      </c>
      <c r="GW490" s="184">
        <v>0</v>
      </c>
      <c r="GX490" s="184"/>
      <c r="GY490" s="184">
        <f ca="1">SUM(OFFSET(GL490,,1):GX490)</f>
        <v>0</v>
      </c>
    </row>
    <row r="491" spans="1:207" s="137" customFormat="1" ht="12" hidden="1" customHeight="1">
      <c r="A491" s="172" t="str">
        <f t="shared" ca="1" si="580"/>
        <v>#hiderow</v>
      </c>
      <c r="B491" s="168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61">
        <f t="shared" si="581"/>
        <v>5104</v>
      </c>
      <c r="V491" s="186">
        <v>5104</v>
      </c>
      <c r="W491" s="133"/>
      <c r="Y491" s="133"/>
      <c r="Z491" s="133"/>
      <c r="AA491" s="183">
        <f t="shared" si="582"/>
        <v>5104</v>
      </c>
      <c r="AB491" s="183" t="s">
        <v>536</v>
      </c>
      <c r="AC491" s="184"/>
      <c r="AD491" s="184">
        <v>0</v>
      </c>
      <c r="AE491" s="184">
        <v>0</v>
      </c>
      <c r="AF491" s="184">
        <v>0</v>
      </c>
      <c r="AG491" s="184">
        <v>0</v>
      </c>
      <c r="AH491" s="184">
        <v>0</v>
      </c>
      <c r="AI491" s="184">
        <v>0</v>
      </c>
      <c r="AJ491" s="184">
        <v>0</v>
      </c>
      <c r="AK491" s="184">
        <v>0</v>
      </c>
      <c r="AL491" s="184">
        <v>0</v>
      </c>
      <c r="AM491" s="184">
        <v>0</v>
      </c>
      <c r="AN491" s="184">
        <v>0</v>
      </c>
      <c r="AO491" s="184"/>
      <c r="AP491" s="184">
        <f ca="1">SUM(OFFSET(AC491,,1):AO491)</f>
        <v>0</v>
      </c>
      <c r="AQ491" s="185"/>
      <c r="AR491" s="184">
        <v>0</v>
      </c>
      <c r="AS491" s="184">
        <v>0</v>
      </c>
      <c r="AT491" s="184">
        <v>0</v>
      </c>
      <c r="AU491" s="184">
        <v>0</v>
      </c>
      <c r="AV491" s="184">
        <v>0</v>
      </c>
      <c r="AW491" s="184">
        <v>0</v>
      </c>
      <c r="AX491" s="184">
        <v>0</v>
      </c>
      <c r="AY491" s="184">
        <v>0</v>
      </c>
      <c r="AZ491" s="184">
        <v>0</v>
      </c>
      <c r="BA491" s="184">
        <v>0</v>
      </c>
      <c r="BB491" s="184">
        <v>0</v>
      </c>
      <c r="BC491" s="184">
        <v>0</v>
      </c>
      <c r="BD491" s="184"/>
      <c r="BE491" s="184">
        <f ca="1">SUM(OFFSET(AR491,,1):BD491)</f>
        <v>0</v>
      </c>
      <c r="BF491" s="185"/>
      <c r="BG491" s="184">
        <f t="shared" ca="1" si="583"/>
        <v>0</v>
      </c>
      <c r="BH491" s="184">
        <f t="shared" ca="1" si="583"/>
        <v>0</v>
      </c>
      <c r="BI491" s="184">
        <f t="shared" ca="1" si="583"/>
        <v>0</v>
      </c>
      <c r="BJ491" s="184">
        <f t="shared" ca="1" si="583"/>
        <v>0</v>
      </c>
      <c r="BK491" s="184">
        <f t="shared" ca="1" si="583"/>
        <v>0</v>
      </c>
      <c r="BL491" s="184">
        <f t="shared" ca="1" si="583"/>
        <v>0</v>
      </c>
      <c r="BM491" s="184">
        <f t="shared" ca="1" si="583"/>
        <v>0</v>
      </c>
      <c r="BN491" s="184">
        <f t="shared" ca="1" si="583"/>
        <v>0</v>
      </c>
      <c r="BO491" s="184">
        <f t="shared" ca="1" si="583"/>
        <v>0</v>
      </c>
      <c r="BP491" s="184">
        <f t="shared" ca="1" si="583"/>
        <v>0</v>
      </c>
      <c r="BQ491" s="184">
        <f t="shared" ca="1" si="583"/>
        <v>0</v>
      </c>
      <c r="BR491" s="184">
        <f t="shared" ca="1" si="583"/>
        <v>0</v>
      </c>
      <c r="BS491" s="184"/>
      <c r="BT491" s="184">
        <f ca="1">SUM(OFFSET(BG491,,1):BS491)</f>
        <v>0</v>
      </c>
      <c r="BU491" s="185"/>
      <c r="BV491" s="184">
        <v>0</v>
      </c>
      <c r="BW491" s="184">
        <v>0</v>
      </c>
      <c r="BX491" s="184">
        <v>0</v>
      </c>
      <c r="BY491" s="184">
        <v>0</v>
      </c>
      <c r="BZ491" s="184">
        <v>0</v>
      </c>
      <c r="CA491" s="184">
        <v>0</v>
      </c>
      <c r="CB491" s="184">
        <v>0</v>
      </c>
      <c r="CC491" s="184">
        <v>0</v>
      </c>
      <c r="CD491" s="184">
        <v>0</v>
      </c>
      <c r="CE491" s="184">
        <v>0</v>
      </c>
      <c r="CF491" s="184">
        <v>0</v>
      </c>
      <c r="CG491" s="184">
        <v>0</v>
      </c>
      <c r="CH491" s="184"/>
      <c r="CI491" s="184">
        <f ca="1">SUM(OFFSET(BV491,,1):CH491)</f>
        <v>0</v>
      </c>
      <c r="CJ491" s="185"/>
      <c r="CK491" s="184">
        <v>0</v>
      </c>
      <c r="CL491" s="184">
        <v>0</v>
      </c>
      <c r="CM491" s="184">
        <v>0</v>
      </c>
      <c r="CN491" s="184">
        <v>0</v>
      </c>
      <c r="CO491" s="184">
        <v>0</v>
      </c>
      <c r="CP491" s="184">
        <v>0</v>
      </c>
      <c r="CQ491" s="184">
        <v>0</v>
      </c>
      <c r="CR491" s="184">
        <v>0</v>
      </c>
      <c r="CS491" s="184">
        <v>0</v>
      </c>
      <c r="CT491" s="184">
        <v>0</v>
      </c>
      <c r="CU491" s="184">
        <v>0</v>
      </c>
      <c r="CV491" s="184">
        <v>0</v>
      </c>
      <c r="CW491" s="184"/>
      <c r="CX491" s="184">
        <f ca="1">SUM(OFFSET(CK491,,1):CW491)</f>
        <v>0</v>
      </c>
      <c r="CY491" s="185"/>
      <c r="CZ491" s="184">
        <v>0</v>
      </c>
      <c r="DA491" s="184">
        <v>0</v>
      </c>
      <c r="DB491" s="184">
        <v>0</v>
      </c>
      <c r="DC491" s="184">
        <v>0</v>
      </c>
      <c r="DD491" s="184">
        <v>0</v>
      </c>
      <c r="DE491" s="184">
        <v>0</v>
      </c>
      <c r="DF491" s="184">
        <v>0</v>
      </c>
      <c r="DG491" s="184">
        <v>0</v>
      </c>
      <c r="DH491" s="184">
        <v>0</v>
      </c>
      <c r="DI491" s="184">
        <v>0</v>
      </c>
      <c r="DJ491" s="184">
        <v>0</v>
      </c>
      <c r="DK491" s="184">
        <v>0</v>
      </c>
      <c r="DL491" s="184"/>
      <c r="DM491" s="184">
        <f ca="1">SUM(OFFSET(CZ491,,1):DL491)</f>
        <v>0</v>
      </c>
      <c r="DN491" s="185"/>
      <c r="DO491" s="184">
        <v>0</v>
      </c>
      <c r="DP491" s="184">
        <v>0</v>
      </c>
      <c r="DQ491" s="184">
        <v>0</v>
      </c>
      <c r="DR491" s="184">
        <v>0</v>
      </c>
      <c r="DS491" s="184">
        <v>0</v>
      </c>
      <c r="DT491" s="184">
        <v>0</v>
      </c>
      <c r="DU491" s="184">
        <v>0</v>
      </c>
      <c r="DV491" s="184">
        <v>0</v>
      </c>
      <c r="DW491" s="184">
        <v>0</v>
      </c>
      <c r="DX491" s="184">
        <v>0</v>
      </c>
      <c r="DY491" s="184">
        <v>0</v>
      </c>
      <c r="DZ491" s="184">
        <v>0</v>
      </c>
      <c r="EA491" s="184"/>
      <c r="EB491" s="184">
        <f ca="1">SUM(OFFSET(DO491,,1):EA491)</f>
        <v>0</v>
      </c>
      <c r="EC491" s="185"/>
      <c r="ED491" s="184">
        <v>0</v>
      </c>
      <c r="EE491" s="184">
        <v>0</v>
      </c>
      <c r="EF491" s="184">
        <v>0</v>
      </c>
      <c r="EG491" s="184">
        <v>0</v>
      </c>
      <c r="EH491" s="184">
        <v>0</v>
      </c>
      <c r="EI491" s="184">
        <v>0</v>
      </c>
      <c r="EJ491" s="184">
        <v>0</v>
      </c>
      <c r="EK491" s="184">
        <v>0</v>
      </c>
      <c r="EL491" s="184">
        <v>0</v>
      </c>
      <c r="EM491" s="184">
        <v>0</v>
      </c>
      <c r="EN491" s="184">
        <v>0</v>
      </c>
      <c r="EO491" s="184">
        <v>0</v>
      </c>
      <c r="EP491" s="184"/>
      <c r="EQ491" s="184">
        <f ca="1">SUM(OFFSET(ED491,,1):EP491)</f>
        <v>0</v>
      </c>
      <c r="ER491" s="185"/>
      <c r="ES491" s="184">
        <v>0</v>
      </c>
      <c r="ET491" s="184">
        <v>0</v>
      </c>
      <c r="EU491" s="184">
        <v>0</v>
      </c>
      <c r="EV491" s="184">
        <v>0</v>
      </c>
      <c r="EW491" s="184">
        <v>0</v>
      </c>
      <c r="EX491" s="184">
        <v>0</v>
      </c>
      <c r="EY491" s="184">
        <v>0</v>
      </c>
      <c r="EZ491" s="184">
        <v>0</v>
      </c>
      <c r="FA491" s="184">
        <v>0</v>
      </c>
      <c r="FB491" s="184">
        <v>0</v>
      </c>
      <c r="FC491" s="184">
        <v>0</v>
      </c>
      <c r="FD491" s="184">
        <v>0</v>
      </c>
      <c r="FE491" s="184"/>
      <c r="FF491" s="184">
        <f ca="1">SUM(OFFSET(ES491,,1):FE491)</f>
        <v>0</v>
      </c>
      <c r="FG491" s="185"/>
      <c r="FH491" s="184">
        <v>0</v>
      </c>
      <c r="FI491" s="184">
        <v>0</v>
      </c>
      <c r="FJ491" s="184">
        <v>0</v>
      </c>
      <c r="FK491" s="184">
        <v>0</v>
      </c>
      <c r="FL491" s="184">
        <v>0</v>
      </c>
      <c r="FM491" s="184">
        <v>0</v>
      </c>
      <c r="FN491" s="184">
        <v>0</v>
      </c>
      <c r="FO491" s="184">
        <v>0</v>
      </c>
      <c r="FP491" s="184">
        <v>0</v>
      </c>
      <c r="FQ491" s="184">
        <v>0</v>
      </c>
      <c r="FR491" s="184">
        <v>0</v>
      </c>
      <c r="FS491" s="184">
        <v>0</v>
      </c>
      <c r="FT491" s="184"/>
      <c r="FU491" s="184">
        <f ca="1">SUM(OFFSET(FH491,,1):FT491)</f>
        <v>0</v>
      </c>
      <c r="FV491" s="185"/>
      <c r="FW491" s="184">
        <v>0</v>
      </c>
      <c r="FX491" s="184">
        <v>0</v>
      </c>
      <c r="FY491" s="184">
        <v>0</v>
      </c>
      <c r="FZ491" s="184">
        <v>0</v>
      </c>
      <c r="GA491" s="184">
        <v>0</v>
      </c>
      <c r="GB491" s="184">
        <v>0</v>
      </c>
      <c r="GC491" s="184">
        <v>0</v>
      </c>
      <c r="GD491" s="184">
        <v>0</v>
      </c>
      <c r="GE491" s="184">
        <v>0</v>
      </c>
      <c r="GF491" s="184">
        <v>0</v>
      </c>
      <c r="GG491" s="184">
        <v>0</v>
      </c>
      <c r="GH491" s="184">
        <v>0</v>
      </c>
      <c r="GI491" s="184"/>
      <c r="GJ491" s="184">
        <f ca="1">SUM(OFFSET(FW491,,1):GI491)</f>
        <v>0</v>
      </c>
      <c r="GK491" s="185"/>
      <c r="GL491" s="184">
        <v>0</v>
      </c>
      <c r="GM491" s="184">
        <v>0</v>
      </c>
      <c r="GN491" s="184">
        <v>0</v>
      </c>
      <c r="GO491" s="184">
        <v>0</v>
      </c>
      <c r="GP491" s="184">
        <v>0</v>
      </c>
      <c r="GQ491" s="184">
        <v>0</v>
      </c>
      <c r="GR491" s="184">
        <v>0</v>
      </c>
      <c r="GS491" s="184">
        <v>0</v>
      </c>
      <c r="GT491" s="184">
        <v>0</v>
      </c>
      <c r="GU491" s="184">
        <v>0</v>
      </c>
      <c r="GV491" s="184">
        <v>0</v>
      </c>
      <c r="GW491" s="184">
        <v>0</v>
      </c>
      <c r="GX491" s="184"/>
      <c r="GY491" s="184">
        <f ca="1">SUM(OFFSET(GL491,,1):GX491)</f>
        <v>0</v>
      </c>
    </row>
    <row r="492" spans="1:207" s="137" customFormat="1" ht="12" hidden="1" customHeight="1">
      <c r="A492" s="172" t="str">
        <f t="shared" ca="1" si="580"/>
        <v>#hiderow</v>
      </c>
      <c r="B492" s="168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61">
        <f t="shared" si="581"/>
        <v>5105</v>
      </c>
      <c r="V492" s="186">
        <v>5105</v>
      </c>
      <c r="W492" s="133"/>
      <c r="Y492" s="133"/>
      <c r="Z492" s="133"/>
      <c r="AA492" s="183">
        <f t="shared" si="582"/>
        <v>5105</v>
      </c>
      <c r="AB492" s="183" t="s">
        <v>537</v>
      </c>
      <c r="AC492" s="184"/>
      <c r="AD492" s="184">
        <v>0</v>
      </c>
      <c r="AE492" s="184">
        <v>0</v>
      </c>
      <c r="AF492" s="184">
        <v>0</v>
      </c>
      <c r="AG492" s="184">
        <v>0</v>
      </c>
      <c r="AH492" s="184">
        <v>0</v>
      </c>
      <c r="AI492" s="184">
        <v>0</v>
      </c>
      <c r="AJ492" s="184">
        <v>0</v>
      </c>
      <c r="AK492" s="184">
        <v>0</v>
      </c>
      <c r="AL492" s="184">
        <v>0</v>
      </c>
      <c r="AM492" s="184">
        <v>0</v>
      </c>
      <c r="AN492" s="184">
        <v>0</v>
      </c>
      <c r="AO492" s="184"/>
      <c r="AP492" s="184">
        <f ca="1">SUM(OFFSET(AC492,,1):AO492)</f>
        <v>0</v>
      </c>
      <c r="AQ492" s="185"/>
      <c r="AR492" s="184">
        <v>0</v>
      </c>
      <c r="AS492" s="184">
        <v>0</v>
      </c>
      <c r="AT492" s="184">
        <v>0</v>
      </c>
      <c r="AU492" s="184">
        <v>0</v>
      </c>
      <c r="AV492" s="184">
        <v>0</v>
      </c>
      <c r="AW492" s="184">
        <v>0</v>
      </c>
      <c r="AX492" s="184">
        <v>0</v>
      </c>
      <c r="AY492" s="184">
        <v>0</v>
      </c>
      <c r="AZ492" s="184">
        <v>0</v>
      </c>
      <c r="BA492" s="184">
        <v>0</v>
      </c>
      <c r="BB492" s="184">
        <v>0</v>
      </c>
      <c r="BC492" s="184">
        <v>0</v>
      </c>
      <c r="BD492" s="184"/>
      <c r="BE492" s="184">
        <f ca="1">SUM(OFFSET(AR492,,1):BD492)</f>
        <v>0</v>
      </c>
      <c r="BF492" s="185"/>
      <c r="BG492" s="184">
        <f t="shared" ca="1" si="583"/>
        <v>0</v>
      </c>
      <c r="BH492" s="184">
        <f t="shared" ca="1" si="583"/>
        <v>0</v>
      </c>
      <c r="BI492" s="184">
        <f t="shared" ca="1" si="583"/>
        <v>0</v>
      </c>
      <c r="BJ492" s="184">
        <f t="shared" ca="1" si="583"/>
        <v>0</v>
      </c>
      <c r="BK492" s="184">
        <f t="shared" ca="1" si="583"/>
        <v>0</v>
      </c>
      <c r="BL492" s="184">
        <f t="shared" ca="1" si="583"/>
        <v>0</v>
      </c>
      <c r="BM492" s="184">
        <f t="shared" ca="1" si="583"/>
        <v>0</v>
      </c>
      <c r="BN492" s="184">
        <f t="shared" ca="1" si="583"/>
        <v>0</v>
      </c>
      <c r="BO492" s="184">
        <f t="shared" ca="1" si="583"/>
        <v>0</v>
      </c>
      <c r="BP492" s="184">
        <f t="shared" ca="1" si="583"/>
        <v>0</v>
      </c>
      <c r="BQ492" s="184">
        <f t="shared" ca="1" si="583"/>
        <v>0</v>
      </c>
      <c r="BR492" s="184">
        <f t="shared" ca="1" si="583"/>
        <v>0</v>
      </c>
      <c r="BS492" s="184"/>
      <c r="BT492" s="184">
        <f ca="1">SUM(OFFSET(BG492,,1):BS492)</f>
        <v>0</v>
      </c>
      <c r="BU492" s="185"/>
      <c r="BV492" s="184">
        <v>0</v>
      </c>
      <c r="BW492" s="184">
        <v>0</v>
      </c>
      <c r="BX492" s="184">
        <v>0</v>
      </c>
      <c r="BY492" s="184">
        <v>0</v>
      </c>
      <c r="BZ492" s="184">
        <v>0</v>
      </c>
      <c r="CA492" s="184">
        <v>0</v>
      </c>
      <c r="CB492" s="184">
        <v>0</v>
      </c>
      <c r="CC492" s="184">
        <v>0</v>
      </c>
      <c r="CD492" s="184">
        <v>0</v>
      </c>
      <c r="CE492" s="184">
        <v>0</v>
      </c>
      <c r="CF492" s="184">
        <v>0</v>
      </c>
      <c r="CG492" s="184">
        <v>0</v>
      </c>
      <c r="CH492" s="184"/>
      <c r="CI492" s="184">
        <f ca="1">SUM(OFFSET(BV492,,1):CH492)</f>
        <v>0</v>
      </c>
      <c r="CJ492" s="185"/>
      <c r="CK492" s="184">
        <v>0</v>
      </c>
      <c r="CL492" s="184">
        <v>0</v>
      </c>
      <c r="CM492" s="184">
        <v>0</v>
      </c>
      <c r="CN492" s="184">
        <v>0</v>
      </c>
      <c r="CO492" s="184">
        <v>0</v>
      </c>
      <c r="CP492" s="184">
        <v>0</v>
      </c>
      <c r="CQ492" s="184">
        <v>0</v>
      </c>
      <c r="CR492" s="184">
        <v>0</v>
      </c>
      <c r="CS492" s="184">
        <v>0</v>
      </c>
      <c r="CT492" s="184">
        <v>0</v>
      </c>
      <c r="CU492" s="184">
        <v>0</v>
      </c>
      <c r="CV492" s="184">
        <v>0</v>
      </c>
      <c r="CW492" s="184"/>
      <c r="CX492" s="184">
        <f ca="1">SUM(OFFSET(CK492,,1):CW492)</f>
        <v>0</v>
      </c>
      <c r="CY492" s="185"/>
      <c r="CZ492" s="184">
        <v>0</v>
      </c>
      <c r="DA492" s="184">
        <v>0</v>
      </c>
      <c r="DB492" s="184">
        <v>0</v>
      </c>
      <c r="DC492" s="184">
        <v>0</v>
      </c>
      <c r="DD492" s="184">
        <v>0</v>
      </c>
      <c r="DE492" s="184">
        <v>0</v>
      </c>
      <c r="DF492" s="184">
        <v>0</v>
      </c>
      <c r="DG492" s="184">
        <v>0</v>
      </c>
      <c r="DH492" s="184">
        <v>0</v>
      </c>
      <c r="DI492" s="184">
        <v>0</v>
      </c>
      <c r="DJ492" s="184">
        <v>0</v>
      </c>
      <c r="DK492" s="184">
        <v>0</v>
      </c>
      <c r="DL492" s="184"/>
      <c r="DM492" s="184">
        <f ca="1">SUM(OFFSET(CZ492,,1):DL492)</f>
        <v>0</v>
      </c>
      <c r="DN492" s="185"/>
      <c r="DO492" s="184">
        <v>0</v>
      </c>
      <c r="DP492" s="184">
        <v>0</v>
      </c>
      <c r="DQ492" s="184">
        <v>0</v>
      </c>
      <c r="DR492" s="184">
        <v>0</v>
      </c>
      <c r="DS492" s="184">
        <v>0</v>
      </c>
      <c r="DT492" s="184">
        <v>0</v>
      </c>
      <c r="DU492" s="184">
        <v>0</v>
      </c>
      <c r="DV492" s="184">
        <v>0</v>
      </c>
      <c r="DW492" s="184">
        <v>0</v>
      </c>
      <c r="DX492" s="184">
        <v>0</v>
      </c>
      <c r="DY492" s="184">
        <v>0</v>
      </c>
      <c r="DZ492" s="184">
        <v>0</v>
      </c>
      <c r="EA492" s="184"/>
      <c r="EB492" s="184">
        <f ca="1">SUM(OFFSET(DO492,,1):EA492)</f>
        <v>0</v>
      </c>
      <c r="EC492" s="185"/>
      <c r="ED492" s="184">
        <v>0</v>
      </c>
      <c r="EE492" s="184">
        <v>0</v>
      </c>
      <c r="EF492" s="184">
        <v>0</v>
      </c>
      <c r="EG492" s="184">
        <v>0</v>
      </c>
      <c r="EH492" s="184">
        <v>0</v>
      </c>
      <c r="EI492" s="184">
        <v>0</v>
      </c>
      <c r="EJ492" s="184">
        <v>0</v>
      </c>
      <c r="EK492" s="184">
        <v>0</v>
      </c>
      <c r="EL492" s="184">
        <v>0</v>
      </c>
      <c r="EM492" s="184">
        <v>0</v>
      </c>
      <c r="EN492" s="184">
        <v>0</v>
      </c>
      <c r="EO492" s="184">
        <v>0</v>
      </c>
      <c r="EP492" s="184"/>
      <c r="EQ492" s="184">
        <f ca="1">SUM(OFFSET(ED492,,1):EP492)</f>
        <v>0</v>
      </c>
      <c r="ER492" s="185"/>
      <c r="ES492" s="184">
        <v>0</v>
      </c>
      <c r="ET492" s="184">
        <v>0</v>
      </c>
      <c r="EU492" s="184">
        <v>0</v>
      </c>
      <c r="EV492" s="184">
        <v>0</v>
      </c>
      <c r="EW492" s="184">
        <v>0</v>
      </c>
      <c r="EX492" s="184">
        <v>0</v>
      </c>
      <c r="EY492" s="184">
        <v>0</v>
      </c>
      <c r="EZ492" s="184">
        <v>0</v>
      </c>
      <c r="FA492" s="184">
        <v>0</v>
      </c>
      <c r="FB492" s="184">
        <v>0</v>
      </c>
      <c r="FC492" s="184">
        <v>0</v>
      </c>
      <c r="FD492" s="184">
        <v>0</v>
      </c>
      <c r="FE492" s="184"/>
      <c r="FF492" s="184">
        <f ca="1">SUM(OFFSET(ES492,,1):FE492)</f>
        <v>0</v>
      </c>
      <c r="FG492" s="185"/>
      <c r="FH492" s="184">
        <v>0</v>
      </c>
      <c r="FI492" s="184">
        <v>0</v>
      </c>
      <c r="FJ492" s="184">
        <v>0</v>
      </c>
      <c r="FK492" s="184">
        <v>0</v>
      </c>
      <c r="FL492" s="184">
        <v>0</v>
      </c>
      <c r="FM492" s="184">
        <v>0</v>
      </c>
      <c r="FN492" s="184">
        <v>0</v>
      </c>
      <c r="FO492" s="184">
        <v>0</v>
      </c>
      <c r="FP492" s="184">
        <v>0</v>
      </c>
      <c r="FQ492" s="184">
        <v>0</v>
      </c>
      <c r="FR492" s="184">
        <v>0</v>
      </c>
      <c r="FS492" s="184">
        <v>0</v>
      </c>
      <c r="FT492" s="184"/>
      <c r="FU492" s="184">
        <f ca="1">SUM(OFFSET(FH492,,1):FT492)</f>
        <v>0</v>
      </c>
      <c r="FV492" s="185"/>
      <c r="FW492" s="184">
        <v>0</v>
      </c>
      <c r="FX492" s="184">
        <v>0</v>
      </c>
      <c r="FY492" s="184">
        <v>0</v>
      </c>
      <c r="FZ492" s="184">
        <v>0</v>
      </c>
      <c r="GA492" s="184">
        <v>0</v>
      </c>
      <c r="GB492" s="184">
        <v>0</v>
      </c>
      <c r="GC492" s="184">
        <v>0</v>
      </c>
      <c r="GD492" s="184">
        <v>0</v>
      </c>
      <c r="GE492" s="184">
        <v>0</v>
      </c>
      <c r="GF492" s="184">
        <v>0</v>
      </c>
      <c r="GG492" s="184">
        <v>0</v>
      </c>
      <c r="GH492" s="184">
        <v>0</v>
      </c>
      <c r="GI492" s="184"/>
      <c r="GJ492" s="184">
        <f ca="1">SUM(OFFSET(FW492,,1):GI492)</f>
        <v>0</v>
      </c>
      <c r="GK492" s="185"/>
      <c r="GL492" s="184">
        <v>0</v>
      </c>
      <c r="GM492" s="184">
        <v>0</v>
      </c>
      <c r="GN492" s="184">
        <v>0</v>
      </c>
      <c r="GO492" s="184">
        <v>0</v>
      </c>
      <c r="GP492" s="184">
        <v>0</v>
      </c>
      <c r="GQ492" s="184">
        <v>0</v>
      </c>
      <c r="GR492" s="184">
        <v>0</v>
      </c>
      <c r="GS492" s="184">
        <v>0</v>
      </c>
      <c r="GT492" s="184">
        <v>0</v>
      </c>
      <c r="GU492" s="184">
        <v>0</v>
      </c>
      <c r="GV492" s="184">
        <v>0</v>
      </c>
      <c r="GW492" s="184">
        <v>0</v>
      </c>
      <c r="GX492" s="184"/>
      <c r="GY492" s="184">
        <f ca="1">SUM(OFFSET(GL492,,1):GX492)</f>
        <v>0</v>
      </c>
    </row>
    <row r="493" spans="1:207" s="137" customFormat="1" ht="12" hidden="1" customHeight="1">
      <c r="A493" s="172" t="str">
        <f t="shared" ca="1" si="580"/>
        <v>#hiderow</v>
      </c>
      <c r="B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61">
        <f t="shared" si="581"/>
        <v>5106</v>
      </c>
      <c r="V493" s="186">
        <v>5106</v>
      </c>
      <c r="W493" s="133"/>
      <c r="Y493" s="133"/>
      <c r="Z493" s="133"/>
      <c r="AA493" s="183">
        <f t="shared" si="582"/>
        <v>5106</v>
      </c>
      <c r="AB493" s="183" t="s">
        <v>538</v>
      </c>
      <c r="AC493" s="184"/>
      <c r="AD493" s="184">
        <v>0</v>
      </c>
      <c r="AE493" s="184">
        <v>0</v>
      </c>
      <c r="AF493" s="184">
        <v>0</v>
      </c>
      <c r="AG493" s="184">
        <v>0</v>
      </c>
      <c r="AH493" s="184">
        <v>0</v>
      </c>
      <c r="AI493" s="184">
        <v>0</v>
      </c>
      <c r="AJ493" s="184">
        <v>0</v>
      </c>
      <c r="AK493" s="184">
        <v>0</v>
      </c>
      <c r="AL493" s="184">
        <v>0</v>
      </c>
      <c r="AM493" s="184">
        <v>0</v>
      </c>
      <c r="AN493" s="184">
        <v>0</v>
      </c>
      <c r="AO493" s="184"/>
      <c r="AP493" s="184">
        <f ca="1">SUM(OFFSET(AC493,,1):AO493)</f>
        <v>0</v>
      </c>
      <c r="AQ493" s="185"/>
      <c r="AR493" s="184">
        <v>0</v>
      </c>
      <c r="AS493" s="184">
        <v>0</v>
      </c>
      <c r="AT493" s="184">
        <v>0</v>
      </c>
      <c r="AU493" s="184">
        <v>0</v>
      </c>
      <c r="AV493" s="184">
        <v>0</v>
      </c>
      <c r="AW493" s="184">
        <v>0</v>
      </c>
      <c r="AX493" s="184">
        <v>0</v>
      </c>
      <c r="AY493" s="184">
        <v>0</v>
      </c>
      <c r="AZ493" s="184">
        <v>0</v>
      </c>
      <c r="BA493" s="184">
        <v>0</v>
      </c>
      <c r="BB493" s="184">
        <v>0</v>
      </c>
      <c r="BC493" s="184">
        <v>0</v>
      </c>
      <c r="BD493" s="184"/>
      <c r="BE493" s="184">
        <f ca="1">SUM(OFFSET(AR493,,1):BD493)</f>
        <v>0</v>
      </c>
      <c r="BF493" s="185"/>
      <c r="BG493" s="184">
        <f t="shared" ca="1" si="583"/>
        <v>0</v>
      </c>
      <c r="BH493" s="184">
        <f t="shared" ca="1" si="583"/>
        <v>0</v>
      </c>
      <c r="BI493" s="184">
        <f t="shared" ca="1" si="583"/>
        <v>0</v>
      </c>
      <c r="BJ493" s="184">
        <f t="shared" ca="1" si="583"/>
        <v>0</v>
      </c>
      <c r="BK493" s="184">
        <f t="shared" ca="1" si="583"/>
        <v>0</v>
      </c>
      <c r="BL493" s="184">
        <f t="shared" ca="1" si="583"/>
        <v>0</v>
      </c>
      <c r="BM493" s="184">
        <f t="shared" ca="1" si="583"/>
        <v>0</v>
      </c>
      <c r="BN493" s="184">
        <f t="shared" ca="1" si="583"/>
        <v>0</v>
      </c>
      <c r="BO493" s="184">
        <f t="shared" ca="1" si="583"/>
        <v>0</v>
      </c>
      <c r="BP493" s="184">
        <f t="shared" ca="1" si="583"/>
        <v>0</v>
      </c>
      <c r="BQ493" s="184">
        <f t="shared" ca="1" si="583"/>
        <v>0</v>
      </c>
      <c r="BR493" s="184">
        <f t="shared" ca="1" si="583"/>
        <v>0</v>
      </c>
      <c r="BS493" s="184"/>
      <c r="BT493" s="184">
        <f ca="1">SUM(OFFSET(BG493,,1):BS493)</f>
        <v>0</v>
      </c>
      <c r="BU493" s="185"/>
      <c r="BV493" s="184">
        <v>0</v>
      </c>
      <c r="BW493" s="184">
        <v>0</v>
      </c>
      <c r="BX493" s="184">
        <v>0</v>
      </c>
      <c r="BY493" s="184">
        <v>0</v>
      </c>
      <c r="BZ493" s="184">
        <v>0</v>
      </c>
      <c r="CA493" s="184">
        <v>0</v>
      </c>
      <c r="CB493" s="184">
        <v>0</v>
      </c>
      <c r="CC493" s="184">
        <v>0</v>
      </c>
      <c r="CD493" s="184">
        <v>0</v>
      </c>
      <c r="CE493" s="184">
        <v>0</v>
      </c>
      <c r="CF493" s="184">
        <v>0</v>
      </c>
      <c r="CG493" s="184">
        <v>0</v>
      </c>
      <c r="CH493" s="184"/>
      <c r="CI493" s="184">
        <f ca="1">SUM(OFFSET(BV493,,1):CH493)</f>
        <v>0</v>
      </c>
      <c r="CJ493" s="185"/>
      <c r="CK493" s="184">
        <v>0</v>
      </c>
      <c r="CL493" s="184">
        <v>0</v>
      </c>
      <c r="CM493" s="184">
        <v>0</v>
      </c>
      <c r="CN493" s="184">
        <v>0</v>
      </c>
      <c r="CO493" s="184">
        <v>0</v>
      </c>
      <c r="CP493" s="184">
        <v>0</v>
      </c>
      <c r="CQ493" s="184">
        <v>0</v>
      </c>
      <c r="CR493" s="184">
        <v>0</v>
      </c>
      <c r="CS493" s="184">
        <v>0</v>
      </c>
      <c r="CT493" s="184">
        <v>0</v>
      </c>
      <c r="CU493" s="184">
        <v>0</v>
      </c>
      <c r="CV493" s="184">
        <v>0</v>
      </c>
      <c r="CW493" s="184"/>
      <c r="CX493" s="184">
        <f ca="1">SUM(OFFSET(CK493,,1):CW493)</f>
        <v>0</v>
      </c>
      <c r="CY493" s="185"/>
      <c r="CZ493" s="184">
        <v>0</v>
      </c>
      <c r="DA493" s="184">
        <v>0</v>
      </c>
      <c r="DB493" s="184">
        <v>0</v>
      </c>
      <c r="DC493" s="184">
        <v>0</v>
      </c>
      <c r="DD493" s="184">
        <v>0</v>
      </c>
      <c r="DE493" s="184">
        <v>0</v>
      </c>
      <c r="DF493" s="184">
        <v>0</v>
      </c>
      <c r="DG493" s="184">
        <v>0</v>
      </c>
      <c r="DH493" s="184">
        <v>0</v>
      </c>
      <c r="DI493" s="184">
        <v>0</v>
      </c>
      <c r="DJ493" s="184">
        <v>0</v>
      </c>
      <c r="DK493" s="184">
        <v>0</v>
      </c>
      <c r="DL493" s="184"/>
      <c r="DM493" s="184">
        <f ca="1">SUM(OFFSET(CZ493,,1):DL493)</f>
        <v>0</v>
      </c>
      <c r="DN493" s="185"/>
      <c r="DO493" s="184">
        <v>0</v>
      </c>
      <c r="DP493" s="184">
        <v>0</v>
      </c>
      <c r="DQ493" s="184">
        <v>0</v>
      </c>
      <c r="DR493" s="184">
        <v>0</v>
      </c>
      <c r="DS493" s="184">
        <v>0</v>
      </c>
      <c r="DT493" s="184">
        <v>0</v>
      </c>
      <c r="DU493" s="184">
        <v>0</v>
      </c>
      <c r="DV493" s="184">
        <v>0</v>
      </c>
      <c r="DW493" s="184">
        <v>0</v>
      </c>
      <c r="DX493" s="184">
        <v>0</v>
      </c>
      <c r="DY493" s="184">
        <v>0</v>
      </c>
      <c r="DZ493" s="184">
        <v>0</v>
      </c>
      <c r="EA493" s="184"/>
      <c r="EB493" s="184">
        <f ca="1">SUM(OFFSET(DO493,,1):EA493)</f>
        <v>0</v>
      </c>
      <c r="EC493" s="185"/>
      <c r="ED493" s="184">
        <v>0</v>
      </c>
      <c r="EE493" s="184">
        <v>0</v>
      </c>
      <c r="EF493" s="184">
        <v>0</v>
      </c>
      <c r="EG493" s="184">
        <v>0</v>
      </c>
      <c r="EH493" s="184">
        <v>0</v>
      </c>
      <c r="EI493" s="184">
        <v>0</v>
      </c>
      <c r="EJ493" s="184">
        <v>0</v>
      </c>
      <c r="EK493" s="184">
        <v>0</v>
      </c>
      <c r="EL493" s="184">
        <v>0</v>
      </c>
      <c r="EM493" s="184">
        <v>0</v>
      </c>
      <c r="EN493" s="184">
        <v>0</v>
      </c>
      <c r="EO493" s="184">
        <v>0</v>
      </c>
      <c r="EP493" s="184"/>
      <c r="EQ493" s="184">
        <f ca="1">SUM(OFFSET(ED493,,1):EP493)</f>
        <v>0</v>
      </c>
      <c r="ER493" s="185"/>
      <c r="ES493" s="184">
        <v>0</v>
      </c>
      <c r="ET493" s="184">
        <v>0</v>
      </c>
      <c r="EU493" s="184">
        <v>0</v>
      </c>
      <c r="EV493" s="184">
        <v>0</v>
      </c>
      <c r="EW493" s="184">
        <v>0</v>
      </c>
      <c r="EX493" s="184">
        <v>0</v>
      </c>
      <c r="EY493" s="184">
        <v>0</v>
      </c>
      <c r="EZ493" s="184">
        <v>0</v>
      </c>
      <c r="FA493" s="184">
        <v>0</v>
      </c>
      <c r="FB493" s="184">
        <v>0</v>
      </c>
      <c r="FC493" s="184">
        <v>0</v>
      </c>
      <c r="FD493" s="184">
        <v>0</v>
      </c>
      <c r="FE493" s="184"/>
      <c r="FF493" s="184">
        <f ca="1">SUM(OFFSET(ES493,,1):FE493)</f>
        <v>0</v>
      </c>
      <c r="FG493" s="185"/>
      <c r="FH493" s="184">
        <v>0</v>
      </c>
      <c r="FI493" s="184">
        <v>0</v>
      </c>
      <c r="FJ493" s="184">
        <v>0</v>
      </c>
      <c r="FK493" s="184">
        <v>0</v>
      </c>
      <c r="FL493" s="184">
        <v>0</v>
      </c>
      <c r="FM493" s="184">
        <v>0</v>
      </c>
      <c r="FN493" s="184">
        <v>0</v>
      </c>
      <c r="FO493" s="184">
        <v>0</v>
      </c>
      <c r="FP493" s="184">
        <v>0</v>
      </c>
      <c r="FQ493" s="184">
        <v>0</v>
      </c>
      <c r="FR493" s="184">
        <v>0</v>
      </c>
      <c r="FS493" s="184">
        <v>0</v>
      </c>
      <c r="FT493" s="184"/>
      <c r="FU493" s="184">
        <f ca="1">SUM(OFFSET(FH493,,1):FT493)</f>
        <v>0</v>
      </c>
      <c r="FV493" s="185"/>
      <c r="FW493" s="184">
        <v>0</v>
      </c>
      <c r="FX493" s="184">
        <v>0</v>
      </c>
      <c r="FY493" s="184">
        <v>0</v>
      </c>
      <c r="FZ493" s="184">
        <v>0</v>
      </c>
      <c r="GA493" s="184">
        <v>0</v>
      </c>
      <c r="GB493" s="184">
        <v>0</v>
      </c>
      <c r="GC493" s="184">
        <v>0</v>
      </c>
      <c r="GD493" s="184">
        <v>0</v>
      </c>
      <c r="GE493" s="184">
        <v>0</v>
      </c>
      <c r="GF493" s="184">
        <v>0</v>
      </c>
      <c r="GG493" s="184">
        <v>0</v>
      </c>
      <c r="GH493" s="184">
        <v>0</v>
      </c>
      <c r="GI493" s="184"/>
      <c r="GJ493" s="184">
        <f ca="1">SUM(OFFSET(FW493,,1):GI493)</f>
        <v>0</v>
      </c>
      <c r="GK493" s="185"/>
      <c r="GL493" s="184">
        <v>0</v>
      </c>
      <c r="GM493" s="184">
        <v>0</v>
      </c>
      <c r="GN493" s="184">
        <v>0</v>
      </c>
      <c r="GO493" s="184">
        <v>0</v>
      </c>
      <c r="GP493" s="184">
        <v>0</v>
      </c>
      <c r="GQ493" s="184">
        <v>0</v>
      </c>
      <c r="GR493" s="184">
        <v>0</v>
      </c>
      <c r="GS493" s="184">
        <v>0</v>
      </c>
      <c r="GT493" s="184">
        <v>0</v>
      </c>
      <c r="GU493" s="184">
        <v>0</v>
      </c>
      <c r="GV493" s="184">
        <v>0</v>
      </c>
      <c r="GW493" s="184">
        <v>0</v>
      </c>
      <c r="GX493" s="184"/>
      <c r="GY493" s="184">
        <f ca="1">SUM(OFFSET(GL493,,1):GX493)</f>
        <v>0</v>
      </c>
    </row>
    <row r="494" spans="1:207" s="137" customFormat="1" ht="12" hidden="1" customHeight="1">
      <c r="A494" s="172" t="str">
        <f t="shared" ca="1" si="580"/>
        <v>#hiderow</v>
      </c>
      <c r="B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61">
        <f t="shared" si="581"/>
        <v>5107</v>
      </c>
      <c r="V494" s="186">
        <v>5107</v>
      </c>
      <c r="W494" s="133"/>
      <c r="Y494" s="133"/>
      <c r="Z494" s="133"/>
      <c r="AA494" s="183">
        <f t="shared" si="582"/>
        <v>5107</v>
      </c>
      <c r="AB494" s="183" t="s">
        <v>539</v>
      </c>
      <c r="AC494" s="184"/>
      <c r="AD494" s="184">
        <v>0</v>
      </c>
      <c r="AE494" s="184">
        <v>0</v>
      </c>
      <c r="AF494" s="184">
        <v>0</v>
      </c>
      <c r="AG494" s="184">
        <v>0</v>
      </c>
      <c r="AH494" s="184">
        <v>0</v>
      </c>
      <c r="AI494" s="184">
        <v>0</v>
      </c>
      <c r="AJ494" s="184">
        <v>0</v>
      </c>
      <c r="AK494" s="184">
        <v>0</v>
      </c>
      <c r="AL494" s="184">
        <v>0</v>
      </c>
      <c r="AM494" s="184">
        <v>0</v>
      </c>
      <c r="AN494" s="184">
        <v>0</v>
      </c>
      <c r="AO494" s="184"/>
      <c r="AP494" s="184">
        <f ca="1">SUM(OFFSET(AC494,,1):AO494)</f>
        <v>0</v>
      </c>
      <c r="AQ494" s="185"/>
      <c r="AR494" s="184">
        <v>0</v>
      </c>
      <c r="AS494" s="184">
        <v>0</v>
      </c>
      <c r="AT494" s="184">
        <v>0</v>
      </c>
      <c r="AU494" s="184">
        <v>0</v>
      </c>
      <c r="AV494" s="184">
        <v>0</v>
      </c>
      <c r="AW494" s="184">
        <v>0</v>
      </c>
      <c r="AX494" s="184">
        <v>0</v>
      </c>
      <c r="AY494" s="184">
        <v>0</v>
      </c>
      <c r="AZ494" s="184">
        <v>0</v>
      </c>
      <c r="BA494" s="184">
        <v>0</v>
      </c>
      <c r="BB494" s="184">
        <v>0</v>
      </c>
      <c r="BC494" s="184">
        <v>0</v>
      </c>
      <c r="BD494" s="184"/>
      <c r="BE494" s="184">
        <f ca="1">SUM(OFFSET(AR494,,1):BD494)</f>
        <v>0</v>
      </c>
      <c r="BF494" s="185"/>
      <c r="BG494" s="184">
        <f t="shared" ca="1" si="583"/>
        <v>0</v>
      </c>
      <c r="BH494" s="184">
        <f t="shared" ca="1" si="583"/>
        <v>0</v>
      </c>
      <c r="BI494" s="184">
        <f t="shared" ca="1" si="583"/>
        <v>0</v>
      </c>
      <c r="BJ494" s="184">
        <f t="shared" ca="1" si="583"/>
        <v>0</v>
      </c>
      <c r="BK494" s="184">
        <f t="shared" ca="1" si="583"/>
        <v>0</v>
      </c>
      <c r="BL494" s="184">
        <f t="shared" ca="1" si="583"/>
        <v>0</v>
      </c>
      <c r="BM494" s="184">
        <f t="shared" ca="1" si="583"/>
        <v>0</v>
      </c>
      <c r="BN494" s="184">
        <f t="shared" ca="1" si="583"/>
        <v>0</v>
      </c>
      <c r="BO494" s="184">
        <f t="shared" ca="1" si="583"/>
        <v>0</v>
      </c>
      <c r="BP494" s="184">
        <f t="shared" ca="1" si="583"/>
        <v>0</v>
      </c>
      <c r="BQ494" s="184">
        <f t="shared" ca="1" si="583"/>
        <v>0</v>
      </c>
      <c r="BR494" s="184">
        <f t="shared" ca="1" si="583"/>
        <v>0</v>
      </c>
      <c r="BS494" s="184"/>
      <c r="BT494" s="184">
        <f ca="1">SUM(OFFSET(BG494,,1):BS494)</f>
        <v>0</v>
      </c>
      <c r="BU494" s="185"/>
      <c r="BV494" s="184">
        <v>0</v>
      </c>
      <c r="BW494" s="184">
        <v>0</v>
      </c>
      <c r="BX494" s="184">
        <v>0</v>
      </c>
      <c r="BY494" s="184">
        <v>0</v>
      </c>
      <c r="BZ494" s="184">
        <v>0</v>
      </c>
      <c r="CA494" s="184">
        <v>0</v>
      </c>
      <c r="CB494" s="184">
        <v>0</v>
      </c>
      <c r="CC494" s="184">
        <v>0</v>
      </c>
      <c r="CD494" s="184">
        <v>0</v>
      </c>
      <c r="CE494" s="184">
        <v>0</v>
      </c>
      <c r="CF494" s="184">
        <v>0</v>
      </c>
      <c r="CG494" s="184">
        <v>0</v>
      </c>
      <c r="CH494" s="184"/>
      <c r="CI494" s="184">
        <f ca="1">SUM(OFFSET(BV494,,1):CH494)</f>
        <v>0</v>
      </c>
      <c r="CJ494" s="185"/>
      <c r="CK494" s="184">
        <v>0</v>
      </c>
      <c r="CL494" s="184">
        <v>0</v>
      </c>
      <c r="CM494" s="184">
        <v>0</v>
      </c>
      <c r="CN494" s="184">
        <v>0</v>
      </c>
      <c r="CO494" s="184">
        <v>0</v>
      </c>
      <c r="CP494" s="184">
        <v>0</v>
      </c>
      <c r="CQ494" s="184">
        <v>0</v>
      </c>
      <c r="CR494" s="184">
        <v>0</v>
      </c>
      <c r="CS494" s="184">
        <v>0</v>
      </c>
      <c r="CT494" s="184">
        <v>0</v>
      </c>
      <c r="CU494" s="184">
        <v>0</v>
      </c>
      <c r="CV494" s="184">
        <v>0</v>
      </c>
      <c r="CW494" s="184"/>
      <c r="CX494" s="184">
        <f ca="1">SUM(OFFSET(CK494,,1):CW494)</f>
        <v>0</v>
      </c>
      <c r="CY494" s="185"/>
      <c r="CZ494" s="184">
        <v>0</v>
      </c>
      <c r="DA494" s="184">
        <v>0</v>
      </c>
      <c r="DB494" s="184">
        <v>0</v>
      </c>
      <c r="DC494" s="184">
        <v>0</v>
      </c>
      <c r="DD494" s="184">
        <v>0</v>
      </c>
      <c r="DE494" s="184">
        <v>0</v>
      </c>
      <c r="DF494" s="184">
        <v>0</v>
      </c>
      <c r="DG494" s="184">
        <v>0</v>
      </c>
      <c r="DH494" s="184">
        <v>0</v>
      </c>
      <c r="DI494" s="184">
        <v>0</v>
      </c>
      <c r="DJ494" s="184">
        <v>0</v>
      </c>
      <c r="DK494" s="184">
        <v>0</v>
      </c>
      <c r="DL494" s="184"/>
      <c r="DM494" s="184">
        <f ca="1">SUM(OFFSET(CZ494,,1):DL494)</f>
        <v>0</v>
      </c>
      <c r="DN494" s="185"/>
      <c r="DO494" s="184">
        <v>0</v>
      </c>
      <c r="DP494" s="184">
        <v>0</v>
      </c>
      <c r="DQ494" s="184">
        <v>0</v>
      </c>
      <c r="DR494" s="184">
        <v>0</v>
      </c>
      <c r="DS494" s="184">
        <v>0</v>
      </c>
      <c r="DT494" s="184">
        <v>0</v>
      </c>
      <c r="DU494" s="184">
        <v>0</v>
      </c>
      <c r="DV494" s="184">
        <v>0</v>
      </c>
      <c r="DW494" s="184">
        <v>0</v>
      </c>
      <c r="DX494" s="184">
        <v>0</v>
      </c>
      <c r="DY494" s="184">
        <v>0</v>
      </c>
      <c r="DZ494" s="184">
        <v>0</v>
      </c>
      <c r="EA494" s="184"/>
      <c r="EB494" s="184">
        <f ca="1">SUM(OFFSET(DO494,,1):EA494)</f>
        <v>0</v>
      </c>
      <c r="EC494" s="185"/>
      <c r="ED494" s="184">
        <v>0</v>
      </c>
      <c r="EE494" s="184">
        <v>0</v>
      </c>
      <c r="EF494" s="184">
        <v>0</v>
      </c>
      <c r="EG494" s="184">
        <v>0</v>
      </c>
      <c r="EH494" s="184">
        <v>0</v>
      </c>
      <c r="EI494" s="184">
        <v>0</v>
      </c>
      <c r="EJ494" s="184">
        <v>0</v>
      </c>
      <c r="EK494" s="184">
        <v>0</v>
      </c>
      <c r="EL494" s="184">
        <v>0</v>
      </c>
      <c r="EM494" s="184">
        <v>0</v>
      </c>
      <c r="EN494" s="184">
        <v>0</v>
      </c>
      <c r="EO494" s="184">
        <v>0</v>
      </c>
      <c r="EP494" s="184"/>
      <c r="EQ494" s="184">
        <f ca="1">SUM(OFFSET(ED494,,1):EP494)</f>
        <v>0</v>
      </c>
      <c r="ER494" s="185"/>
      <c r="ES494" s="184">
        <v>0</v>
      </c>
      <c r="ET494" s="184">
        <v>0</v>
      </c>
      <c r="EU494" s="184">
        <v>0</v>
      </c>
      <c r="EV494" s="184">
        <v>0</v>
      </c>
      <c r="EW494" s="184">
        <v>0</v>
      </c>
      <c r="EX494" s="184">
        <v>0</v>
      </c>
      <c r="EY494" s="184">
        <v>0</v>
      </c>
      <c r="EZ494" s="184">
        <v>0</v>
      </c>
      <c r="FA494" s="184">
        <v>0</v>
      </c>
      <c r="FB494" s="184">
        <v>0</v>
      </c>
      <c r="FC494" s="184">
        <v>0</v>
      </c>
      <c r="FD494" s="184">
        <v>0</v>
      </c>
      <c r="FE494" s="184"/>
      <c r="FF494" s="184">
        <f ca="1">SUM(OFFSET(ES494,,1):FE494)</f>
        <v>0</v>
      </c>
      <c r="FG494" s="185"/>
      <c r="FH494" s="184">
        <v>0</v>
      </c>
      <c r="FI494" s="184">
        <v>0</v>
      </c>
      <c r="FJ494" s="184">
        <v>0</v>
      </c>
      <c r="FK494" s="184">
        <v>0</v>
      </c>
      <c r="FL494" s="184">
        <v>0</v>
      </c>
      <c r="FM494" s="184">
        <v>0</v>
      </c>
      <c r="FN494" s="184">
        <v>0</v>
      </c>
      <c r="FO494" s="184">
        <v>0</v>
      </c>
      <c r="FP494" s="184">
        <v>0</v>
      </c>
      <c r="FQ494" s="184">
        <v>0</v>
      </c>
      <c r="FR494" s="184">
        <v>0</v>
      </c>
      <c r="FS494" s="184">
        <v>0</v>
      </c>
      <c r="FT494" s="184"/>
      <c r="FU494" s="184">
        <f ca="1">SUM(OFFSET(FH494,,1):FT494)</f>
        <v>0</v>
      </c>
      <c r="FV494" s="185"/>
      <c r="FW494" s="184">
        <v>0</v>
      </c>
      <c r="FX494" s="184">
        <v>0</v>
      </c>
      <c r="FY494" s="184">
        <v>0</v>
      </c>
      <c r="FZ494" s="184">
        <v>0</v>
      </c>
      <c r="GA494" s="184">
        <v>0</v>
      </c>
      <c r="GB494" s="184">
        <v>0</v>
      </c>
      <c r="GC494" s="184">
        <v>0</v>
      </c>
      <c r="GD494" s="184">
        <v>0</v>
      </c>
      <c r="GE494" s="184">
        <v>0</v>
      </c>
      <c r="GF494" s="184">
        <v>0</v>
      </c>
      <c r="GG494" s="184">
        <v>0</v>
      </c>
      <c r="GH494" s="184">
        <v>0</v>
      </c>
      <c r="GI494" s="184"/>
      <c r="GJ494" s="184">
        <f ca="1">SUM(OFFSET(FW494,,1):GI494)</f>
        <v>0</v>
      </c>
      <c r="GK494" s="185"/>
      <c r="GL494" s="184">
        <v>0</v>
      </c>
      <c r="GM494" s="184">
        <v>0</v>
      </c>
      <c r="GN494" s="184">
        <v>0</v>
      </c>
      <c r="GO494" s="184">
        <v>0</v>
      </c>
      <c r="GP494" s="184">
        <v>0</v>
      </c>
      <c r="GQ494" s="184">
        <v>0</v>
      </c>
      <c r="GR494" s="184">
        <v>0</v>
      </c>
      <c r="GS494" s="184">
        <v>0</v>
      </c>
      <c r="GT494" s="184">
        <v>0</v>
      </c>
      <c r="GU494" s="184">
        <v>0</v>
      </c>
      <c r="GV494" s="184">
        <v>0</v>
      </c>
      <c r="GW494" s="184">
        <v>0</v>
      </c>
      <c r="GX494" s="184"/>
      <c r="GY494" s="184">
        <f ca="1">SUM(OFFSET(GL494,,1):GX494)</f>
        <v>0</v>
      </c>
    </row>
    <row r="495" spans="1:207" s="137" customFormat="1" ht="12" hidden="1" customHeight="1">
      <c r="A495" s="172" t="str">
        <f t="shared" ca="1" si="580"/>
        <v>#hiderow</v>
      </c>
      <c r="B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61">
        <f t="shared" si="581"/>
        <v>5108</v>
      </c>
      <c r="V495" s="186">
        <v>5108</v>
      </c>
      <c r="W495" s="133"/>
      <c r="Y495" s="133"/>
      <c r="Z495" s="133"/>
      <c r="AA495" s="183">
        <f t="shared" si="582"/>
        <v>5108</v>
      </c>
      <c r="AB495" s="183" t="s">
        <v>540</v>
      </c>
      <c r="AC495" s="184"/>
      <c r="AD495" s="184">
        <v>0</v>
      </c>
      <c r="AE495" s="184">
        <v>0</v>
      </c>
      <c r="AF495" s="184">
        <v>0</v>
      </c>
      <c r="AG495" s="184">
        <v>0</v>
      </c>
      <c r="AH495" s="184">
        <v>0</v>
      </c>
      <c r="AI495" s="184">
        <v>0</v>
      </c>
      <c r="AJ495" s="184">
        <v>0</v>
      </c>
      <c r="AK495" s="184">
        <v>0</v>
      </c>
      <c r="AL495" s="184">
        <v>0</v>
      </c>
      <c r="AM495" s="184">
        <v>0</v>
      </c>
      <c r="AN495" s="184">
        <v>0</v>
      </c>
      <c r="AO495" s="184"/>
      <c r="AP495" s="184">
        <f ca="1">SUM(OFFSET(AC495,,1):AO495)</f>
        <v>0</v>
      </c>
      <c r="AQ495" s="185"/>
      <c r="AR495" s="184">
        <v>0</v>
      </c>
      <c r="AS495" s="184">
        <v>0</v>
      </c>
      <c r="AT495" s="184">
        <v>0</v>
      </c>
      <c r="AU495" s="184">
        <v>0</v>
      </c>
      <c r="AV495" s="184">
        <v>0</v>
      </c>
      <c r="AW495" s="184">
        <v>0</v>
      </c>
      <c r="AX495" s="184">
        <v>0</v>
      </c>
      <c r="AY495" s="184">
        <v>0</v>
      </c>
      <c r="AZ495" s="184">
        <v>0</v>
      </c>
      <c r="BA495" s="184">
        <v>0</v>
      </c>
      <c r="BB495" s="184">
        <v>0</v>
      </c>
      <c r="BC495" s="184">
        <v>0</v>
      </c>
      <c r="BD495" s="184"/>
      <c r="BE495" s="184">
        <f ca="1">SUM(OFFSET(AR495,,1):BD495)</f>
        <v>0</v>
      </c>
      <c r="BF495" s="185"/>
      <c r="BG495" s="184">
        <f t="shared" ca="1" si="583"/>
        <v>0</v>
      </c>
      <c r="BH495" s="184">
        <f t="shared" ca="1" si="583"/>
        <v>0</v>
      </c>
      <c r="BI495" s="184">
        <f t="shared" ca="1" si="583"/>
        <v>0</v>
      </c>
      <c r="BJ495" s="184">
        <f t="shared" ca="1" si="583"/>
        <v>0</v>
      </c>
      <c r="BK495" s="184">
        <f t="shared" ca="1" si="583"/>
        <v>0</v>
      </c>
      <c r="BL495" s="184">
        <f t="shared" ca="1" si="583"/>
        <v>0</v>
      </c>
      <c r="BM495" s="184">
        <f t="shared" ca="1" si="583"/>
        <v>0</v>
      </c>
      <c r="BN495" s="184">
        <f t="shared" ca="1" si="583"/>
        <v>0</v>
      </c>
      <c r="BO495" s="184">
        <f t="shared" ca="1" si="583"/>
        <v>0</v>
      </c>
      <c r="BP495" s="184">
        <f t="shared" ca="1" si="583"/>
        <v>0</v>
      </c>
      <c r="BQ495" s="184">
        <f t="shared" ca="1" si="583"/>
        <v>0</v>
      </c>
      <c r="BR495" s="184">
        <f t="shared" ca="1" si="583"/>
        <v>0</v>
      </c>
      <c r="BS495" s="184"/>
      <c r="BT495" s="184">
        <f ca="1">SUM(OFFSET(BG495,,1):BS495)</f>
        <v>0</v>
      </c>
      <c r="BU495" s="185"/>
      <c r="BV495" s="184">
        <v>0</v>
      </c>
      <c r="BW495" s="184">
        <v>0</v>
      </c>
      <c r="BX495" s="184">
        <v>0</v>
      </c>
      <c r="BY495" s="184">
        <v>0</v>
      </c>
      <c r="BZ495" s="184">
        <v>0</v>
      </c>
      <c r="CA495" s="184">
        <v>0</v>
      </c>
      <c r="CB495" s="184">
        <v>0</v>
      </c>
      <c r="CC495" s="184">
        <v>0</v>
      </c>
      <c r="CD495" s="184">
        <v>0</v>
      </c>
      <c r="CE495" s="184">
        <v>0</v>
      </c>
      <c r="CF495" s="184">
        <v>0</v>
      </c>
      <c r="CG495" s="184">
        <v>0</v>
      </c>
      <c r="CH495" s="184"/>
      <c r="CI495" s="184">
        <f ca="1">SUM(OFFSET(BV495,,1):CH495)</f>
        <v>0</v>
      </c>
      <c r="CJ495" s="185"/>
      <c r="CK495" s="184">
        <v>0</v>
      </c>
      <c r="CL495" s="184">
        <v>0</v>
      </c>
      <c r="CM495" s="184">
        <v>0</v>
      </c>
      <c r="CN495" s="184">
        <v>0</v>
      </c>
      <c r="CO495" s="184">
        <v>0</v>
      </c>
      <c r="CP495" s="184">
        <v>0</v>
      </c>
      <c r="CQ495" s="184">
        <v>0</v>
      </c>
      <c r="CR495" s="184">
        <v>0</v>
      </c>
      <c r="CS495" s="184">
        <v>0</v>
      </c>
      <c r="CT495" s="184">
        <v>0</v>
      </c>
      <c r="CU495" s="184">
        <v>0</v>
      </c>
      <c r="CV495" s="184">
        <v>0</v>
      </c>
      <c r="CW495" s="184"/>
      <c r="CX495" s="184">
        <f ca="1">SUM(OFFSET(CK495,,1):CW495)</f>
        <v>0</v>
      </c>
      <c r="CY495" s="185"/>
      <c r="CZ495" s="184">
        <v>0</v>
      </c>
      <c r="DA495" s="184">
        <v>0</v>
      </c>
      <c r="DB495" s="184">
        <v>0</v>
      </c>
      <c r="DC495" s="184">
        <v>0</v>
      </c>
      <c r="DD495" s="184">
        <v>0</v>
      </c>
      <c r="DE495" s="184">
        <v>0</v>
      </c>
      <c r="DF495" s="184">
        <v>0</v>
      </c>
      <c r="DG495" s="184">
        <v>0</v>
      </c>
      <c r="DH495" s="184">
        <v>0</v>
      </c>
      <c r="DI495" s="184">
        <v>0</v>
      </c>
      <c r="DJ495" s="184">
        <v>0</v>
      </c>
      <c r="DK495" s="184">
        <v>0</v>
      </c>
      <c r="DL495" s="184"/>
      <c r="DM495" s="184">
        <f ca="1">SUM(OFFSET(CZ495,,1):DL495)</f>
        <v>0</v>
      </c>
      <c r="DN495" s="185"/>
      <c r="DO495" s="184">
        <v>0</v>
      </c>
      <c r="DP495" s="184">
        <v>0</v>
      </c>
      <c r="DQ495" s="184">
        <v>0</v>
      </c>
      <c r="DR495" s="184">
        <v>0</v>
      </c>
      <c r="DS495" s="184">
        <v>0</v>
      </c>
      <c r="DT495" s="184">
        <v>0</v>
      </c>
      <c r="DU495" s="184">
        <v>0</v>
      </c>
      <c r="DV495" s="184">
        <v>0</v>
      </c>
      <c r="DW495" s="184">
        <v>0</v>
      </c>
      <c r="DX495" s="184">
        <v>0</v>
      </c>
      <c r="DY495" s="184">
        <v>0</v>
      </c>
      <c r="DZ495" s="184">
        <v>0</v>
      </c>
      <c r="EA495" s="184"/>
      <c r="EB495" s="184">
        <f ca="1">SUM(OFFSET(DO495,,1):EA495)</f>
        <v>0</v>
      </c>
      <c r="EC495" s="185"/>
      <c r="ED495" s="184">
        <v>0</v>
      </c>
      <c r="EE495" s="184">
        <v>0</v>
      </c>
      <c r="EF495" s="184">
        <v>0</v>
      </c>
      <c r="EG495" s="184">
        <v>0</v>
      </c>
      <c r="EH495" s="184">
        <v>0</v>
      </c>
      <c r="EI495" s="184">
        <v>0</v>
      </c>
      <c r="EJ495" s="184">
        <v>0</v>
      </c>
      <c r="EK495" s="184">
        <v>0</v>
      </c>
      <c r="EL495" s="184">
        <v>0</v>
      </c>
      <c r="EM495" s="184">
        <v>0</v>
      </c>
      <c r="EN495" s="184">
        <v>0</v>
      </c>
      <c r="EO495" s="184">
        <v>0</v>
      </c>
      <c r="EP495" s="184"/>
      <c r="EQ495" s="184">
        <f ca="1">SUM(OFFSET(ED495,,1):EP495)</f>
        <v>0</v>
      </c>
      <c r="ER495" s="185"/>
      <c r="ES495" s="184">
        <v>0</v>
      </c>
      <c r="ET495" s="184">
        <v>0</v>
      </c>
      <c r="EU495" s="184">
        <v>0</v>
      </c>
      <c r="EV495" s="184">
        <v>0</v>
      </c>
      <c r="EW495" s="184">
        <v>0</v>
      </c>
      <c r="EX495" s="184">
        <v>0</v>
      </c>
      <c r="EY495" s="184">
        <v>0</v>
      </c>
      <c r="EZ495" s="184">
        <v>0</v>
      </c>
      <c r="FA495" s="184">
        <v>0</v>
      </c>
      <c r="FB495" s="184">
        <v>0</v>
      </c>
      <c r="FC495" s="184">
        <v>0</v>
      </c>
      <c r="FD495" s="184">
        <v>0</v>
      </c>
      <c r="FE495" s="184"/>
      <c r="FF495" s="184">
        <f ca="1">SUM(OFFSET(ES495,,1):FE495)</f>
        <v>0</v>
      </c>
      <c r="FG495" s="185"/>
      <c r="FH495" s="184">
        <v>0</v>
      </c>
      <c r="FI495" s="184">
        <v>0</v>
      </c>
      <c r="FJ495" s="184">
        <v>0</v>
      </c>
      <c r="FK495" s="184">
        <v>0</v>
      </c>
      <c r="FL495" s="184">
        <v>0</v>
      </c>
      <c r="FM495" s="184">
        <v>0</v>
      </c>
      <c r="FN495" s="184">
        <v>0</v>
      </c>
      <c r="FO495" s="184">
        <v>0</v>
      </c>
      <c r="FP495" s="184">
        <v>0</v>
      </c>
      <c r="FQ495" s="184">
        <v>0</v>
      </c>
      <c r="FR495" s="184">
        <v>0</v>
      </c>
      <c r="FS495" s="184">
        <v>0</v>
      </c>
      <c r="FT495" s="184"/>
      <c r="FU495" s="184">
        <f ca="1">SUM(OFFSET(FH495,,1):FT495)</f>
        <v>0</v>
      </c>
      <c r="FV495" s="185"/>
      <c r="FW495" s="184">
        <v>0</v>
      </c>
      <c r="FX495" s="184">
        <v>0</v>
      </c>
      <c r="FY495" s="184">
        <v>0</v>
      </c>
      <c r="FZ495" s="184">
        <v>0</v>
      </c>
      <c r="GA495" s="184">
        <v>0</v>
      </c>
      <c r="GB495" s="184">
        <v>0</v>
      </c>
      <c r="GC495" s="184">
        <v>0</v>
      </c>
      <c r="GD495" s="184">
        <v>0</v>
      </c>
      <c r="GE495" s="184">
        <v>0</v>
      </c>
      <c r="GF495" s="184">
        <v>0</v>
      </c>
      <c r="GG495" s="184">
        <v>0</v>
      </c>
      <c r="GH495" s="184">
        <v>0</v>
      </c>
      <c r="GI495" s="184"/>
      <c r="GJ495" s="184">
        <f ca="1">SUM(OFFSET(FW495,,1):GI495)</f>
        <v>0</v>
      </c>
      <c r="GK495" s="185"/>
      <c r="GL495" s="184">
        <v>0</v>
      </c>
      <c r="GM495" s="184">
        <v>0</v>
      </c>
      <c r="GN495" s="184">
        <v>0</v>
      </c>
      <c r="GO495" s="184">
        <v>0</v>
      </c>
      <c r="GP495" s="184">
        <v>0</v>
      </c>
      <c r="GQ495" s="184">
        <v>0</v>
      </c>
      <c r="GR495" s="184">
        <v>0</v>
      </c>
      <c r="GS495" s="184">
        <v>0</v>
      </c>
      <c r="GT495" s="184">
        <v>0</v>
      </c>
      <c r="GU495" s="184">
        <v>0</v>
      </c>
      <c r="GV495" s="184">
        <v>0</v>
      </c>
      <c r="GW495" s="184">
        <v>0</v>
      </c>
      <c r="GX495" s="184"/>
      <c r="GY495" s="184">
        <f ca="1">SUM(OFFSET(GL495,,1):GX495)</f>
        <v>0</v>
      </c>
    </row>
    <row r="496" spans="1:207" s="137" customFormat="1" ht="12" hidden="1" customHeight="1">
      <c r="A496" s="172" t="str">
        <f t="shared" ca="1" si="580"/>
        <v>#hiderow</v>
      </c>
      <c r="B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61">
        <f t="shared" si="581"/>
        <v>5109</v>
      </c>
      <c r="V496" s="186">
        <v>5109</v>
      </c>
      <c r="W496" s="133"/>
      <c r="Y496" s="133"/>
      <c r="Z496" s="133"/>
      <c r="AA496" s="183">
        <f t="shared" si="582"/>
        <v>5109</v>
      </c>
      <c r="AB496" s="183" t="s">
        <v>541</v>
      </c>
      <c r="AC496" s="184"/>
      <c r="AD496" s="184">
        <v>0</v>
      </c>
      <c r="AE496" s="184">
        <v>0</v>
      </c>
      <c r="AF496" s="184">
        <v>0</v>
      </c>
      <c r="AG496" s="184">
        <v>0</v>
      </c>
      <c r="AH496" s="184">
        <v>0</v>
      </c>
      <c r="AI496" s="184">
        <v>0</v>
      </c>
      <c r="AJ496" s="184">
        <v>0</v>
      </c>
      <c r="AK496" s="184">
        <v>0</v>
      </c>
      <c r="AL496" s="184">
        <v>0</v>
      </c>
      <c r="AM496" s="184">
        <v>0</v>
      </c>
      <c r="AN496" s="184">
        <v>0</v>
      </c>
      <c r="AO496" s="184"/>
      <c r="AP496" s="184">
        <f ca="1">SUM(OFFSET(AC496,,1):AO496)</f>
        <v>0</v>
      </c>
      <c r="AQ496" s="185"/>
      <c r="AR496" s="184">
        <v>0</v>
      </c>
      <c r="AS496" s="184">
        <v>0</v>
      </c>
      <c r="AT496" s="184">
        <v>0</v>
      </c>
      <c r="AU496" s="184">
        <v>0</v>
      </c>
      <c r="AV496" s="184">
        <v>0</v>
      </c>
      <c r="AW496" s="184">
        <v>0</v>
      </c>
      <c r="AX496" s="184">
        <v>0</v>
      </c>
      <c r="AY496" s="184">
        <v>0</v>
      </c>
      <c r="AZ496" s="184">
        <v>0</v>
      </c>
      <c r="BA496" s="184">
        <v>0</v>
      </c>
      <c r="BB496" s="184">
        <v>0</v>
      </c>
      <c r="BC496" s="184">
        <v>0</v>
      </c>
      <c r="BD496" s="184"/>
      <c r="BE496" s="184">
        <f ca="1">SUM(OFFSET(AR496,,1):BD496)</f>
        <v>0</v>
      </c>
      <c r="BF496" s="185"/>
      <c r="BG496" s="184">
        <f t="shared" ca="1" si="583"/>
        <v>0</v>
      </c>
      <c r="BH496" s="184">
        <f t="shared" ca="1" si="583"/>
        <v>0</v>
      </c>
      <c r="BI496" s="184">
        <f t="shared" ca="1" si="583"/>
        <v>0</v>
      </c>
      <c r="BJ496" s="184">
        <f t="shared" ca="1" si="583"/>
        <v>0</v>
      </c>
      <c r="BK496" s="184">
        <f t="shared" ca="1" si="583"/>
        <v>0</v>
      </c>
      <c r="BL496" s="184">
        <f t="shared" ca="1" si="583"/>
        <v>0</v>
      </c>
      <c r="BM496" s="184">
        <f t="shared" ca="1" si="583"/>
        <v>0</v>
      </c>
      <c r="BN496" s="184">
        <f t="shared" ca="1" si="583"/>
        <v>0</v>
      </c>
      <c r="BO496" s="184">
        <f t="shared" ca="1" si="583"/>
        <v>0</v>
      </c>
      <c r="BP496" s="184">
        <f t="shared" ca="1" si="583"/>
        <v>0</v>
      </c>
      <c r="BQ496" s="184">
        <f t="shared" ca="1" si="583"/>
        <v>0</v>
      </c>
      <c r="BR496" s="184">
        <f t="shared" ca="1" si="583"/>
        <v>0</v>
      </c>
      <c r="BS496" s="184"/>
      <c r="BT496" s="184">
        <f ca="1">SUM(OFFSET(BG496,,1):BS496)</f>
        <v>0</v>
      </c>
      <c r="BU496" s="185"/>
      <c r="BV496" s="184">
        <v>0</v>
      </c>
      <c r="BW496" s="184">
        <v>0</v>
      </c>
      <c r="BX496" s="184">
        <v>0</v>
      </c>
      <c r="BY496" s="184">
        <v>0</v>
      </c>
      <c r="BZ496" s="184">
        <v>0</v>
      </c>
      <c r="CA496" s="184">
        <v>0</v>
      </c>
      <c r="CB496" s="184">
        <v>0</v>
      </c>
      <c r="CC496" s="184">
        <v>0</v>
      </c>
      <c r="CD496" s="184">
        <v>0</v>
      </c>
      <c r="CE496" s="184">
        <v>0</v>
      </c>
      <c r="CF496" s="184">
        <v>0</v>
      </c>
      <c r="CG496" s="184">
        <v>0</v>
      </c>
      <c r="CH496" s="184"/>
      <c r="CI496" s="184">
        <f ca="1">SUM(OFFSET(BV496,,1):CH496)</f>
        <v>0</v>
      </c>
      <c r="CJ496" s="185"/>
      <c r="CK496" s="184">
        <v>0</v>
      </c>
      <c r="CL496" s="184">
        <v>0</v>
      </c>
      <c r="CM496" s="184">
        <v>0</v>
      </c>
      <c r="CN496" s="184">
        <v>0</v>
      </c>
      <c r="CO496" s="184">
        <v>0</v>
      </c>
      <c r="CP496" s="184">
        <v>0</v>
      </c>
      <c r="CQ496" s="184">
        <v>0</v>
      </c>
      <c r="CR496" s="184">
        <v>0</v>
      </c>
      <c r="CS496" s="184">
        <v>0</v>
      </c>
      <c r="CT496" s="184">
        <v>0</v>
      </c>
      <c r="CU496" s="184">
        <v>0</v>
      </c>
      <c r="CV496" s="184">
        <v>0</v>
      </c>
      <c r="CW496" s="184"/>
      <c r="CX496" s="184">
        <f ca="1">SUM(OFFSET(CK496,,1):CW496)</f>
        <v>0</v>
      </c>
      <c r="CY496" s="185"/>
      <c r="CZ496" s="184">
        <v>0</v>
      </c>
      <c r="DA496" s="184">
        <v>0</v>
      </c>
      <c r="DB496" s="184">
        <v>0</v>
      </c>
      <c r="DC496" s="184">
        <v>0</v>
      </c>
      <c r="DD496" s="184">
        <v>0</v>
      </c>
      <c r="DE496" s="184">
        <v>0</v>
      </c>
      <c r="DF496" s="184">
        <v>0</v>
      </c>
      <c r="DG496" s="184">
        <v>0</v>
      </c>
      <c r="DH496" s="184">
        <v>0</v>
      </c>
      <c r="DI496" s="184">
        <v>0</v>
      </c>
      <c r="DJ496" s="184">
        <v>0</v>
      </c>
      <c r="DK496" s="184">
        <v>0</v>
      </c>
      <c r="DL496" s="184"/>
      <c r="DM496" s="184">
        <f ca="1">SUM(OFFSET(CZ496,,1):DL496)</f>
        <v>0</v>
      </c>
      <c r="DN496" s="185"/>
      <c r="DO496" s="184">
        <v>0</v>
      </c>
      <c r="DP496" s="184">
        <v>0</v>
      </c>
      <c r="DQ496" s="184">
        <v>0</v>
      </c>
      <c r="DR496" s="184">
        <v>0</v>
      </c>
      <c r="DS496" s="184">
        <v>0</v>
      </c>
      <c r="DT496" s="184">
        <v>0</v>
      </c>
      <c r="DU496" s="184">
        <v>0</v>
      </c>
      <c r="DV496" s="184">
        <v>0</v>
      </c>
      <c r="DW496" s="184">
        <v>0</v>
      </c>
      <c r="DX496" s="184">
        <v>0</v>
      </c>
      <c r="DY496" s="184">
        <v>0</v>
      </c>
      <c r="DZ496" s="184">
        <v>0</v>
      </c>
      <c r="EA496" s="184"/>
      <c r="EB496" s="184">
        <f ca="1">SUM(OFFSET(DO496,,1):EA496)</f>
        <v>0</v>
      </c>
      <c r="EC496" s="185"/>
      <c r="ED496" s="184">
        <v>0</v>
      </c>
      <c r="EE496" s="184">
        <v>0</v>
      </c>
      <c r="EF496" s="184">
        <v>0</v>
      </c>
      <c r="EG496" s="184">
        <v>0</v>
      </c>
      <c r="EH496" s="184">
        <v>0</v>
      </c>
      <c r="EI496" s="184">
        <v>0</v>
      </c>
      <c r="EJ496" s="184">
        <v>0</v>
      </c>
      <c r="EK496" s="184">
        <v>0</v>
      </c>
      <c r="EL496" s="184">
        <v>0</v>
      </c>
      <c r="EM496" s="184">
        <v>0</v>
      </c>
      <c r="EN496" s="184">
        <v>0</v>
      </c>
      <c r="EO496" s="184">
        <v>0</v>
      </c>
      <c r="EP496" s="184"/>
      <c r="EQ496" s="184">
        <f ca="1">SUM(OFFSET(ED496,,1):EP496)</f>
        <v>0</v>
      </c>
      <c r="ER496" s="185"/>
      <c r="ES496" s="184">
        <v>0</v>
      </c>
      <c r="ET496" s="184">
        <v>0</v>
      </c>
      <c r="EU496" s="184">
        <v>0</v>
      </c>
      <c r="EV496" s="184">
        <v>0</v>
      </c>
      <c r="EW496" s="184">
        <v>0</v>
      </c>
      <c r="EX496" s="184">
        <v>0</v>
      </c>
      <c r="EY496" s="184">
        <v>0</v>
      </c>
      <c r="EZ496" s="184">
        <v>0</v>
      </c>
      <c r="FA496" s="184">
        <v>0</v>
      </c>
      <c r="FB496" s="184">
        <v>0</v>
      </c>
      <c r="FC496" s="184">
        <v>0</v>
      </c>
      <c r="FD496" s="184">
        <v>0</v>
      </c>
      <c r="FE496" s="184"/>
      <c r="FF496" s="184">
        <f ca="1">SUM(OFFSET(ES496,,1):FE496)</f>
        <v>0</v>
      </c>
      <c r="FG496" s="185"/>
      <c r="FH496" s="184">
        <v>0</v>
      </c>
      <c r="FI496" s="184">
        <v>0</v>
      </c>
      <c r="FJ496" s="184">
        <v>0</v>
      </c>
      <c r="FK496" s="184">
        <v>0</v>
      </c>
      <c r="FL496" s="184">
        <v>0</v>
      </c>
      <c r="FM496" s="184">
        <v>0</v>
      </c>
      <c r="FN496" s="184">
        <v>0</v>
      </c>
      <c r="FO496" s="184">
        <v>0</v>
      </c>
      <c r="FP496" s="184">
        <v>0</v>
      </c>
      <c r="FQ496" s="184">
        <v>0</v>
      </c>
      <c r="FR496" s="184">
        <v>0</v>
      </c>
      <c r="FS496" s="184">
        <v>0</v>
      </c>
      <c r="FT496" s="184"/>
      <c r="FU496" s="184">
        <f ca="1">SUM(OFFSET(FH496,,1):FT496)</f>
        <v>0</v>
      </c>
      <c r="FV496" s="185"/>
      <c r="FW496" s="184">
        <v>0</v>
      </c>
      <c r="FX496" s="184">
        <v>0</v>
      </c>
      <c r="FY496" s="184">
        <v>0</v>
      </c>
      <c r="FZ496" s="184">
        <v>0</v>
      </c>
      <c r="GA496" s="184">
        <v>0</v>
      </c>
      <c r="GB496" s="184">
        <v>0</v>
      </c>
      <c r="GC496" s="184">
        <v>0</v>
      </c>
      <c r="GD496" s="184">
        <v>0</v>
      </c>
      <c r="GE496" s="184">
        <v>0</v>
      </c>
      <c r="GF496" s="184">
        <v>0</v>
      </c>
      <c r="GG496" s="184">
        <v>0</v>
      </c>
      <c r="GH496" s="184">
        <v>0</v>
      </c>
      <c r="GI496" s="184"/>
      <c r="GJ496" s="184">
        <f ca="1">SUM(OFFSET(FW496,,1):GI496)</f>
        <v>0</v>
      </c>
      <c r="GK496" s="185"/>
      <c r="GL496" s="184">
        <v>0</v>
      </c>
      <c r="GM496" s="184">
        <v>0</v>
      </c>
      <c r="GN496" s="184">
        <v>0</v>
      </c>
      <c r="GO496" s="184">
        <v>0</v>
      </c>
      <c r="GP496" s="184">
        <v>0</v>
      </c>
      <c r="GQ496" s="184">
        <v>0</v>
      </c>
      <c r="GR496" s="184">
        <v>0</v>
      </c>
      <c r="GS496" s="184">
        <v>0</v>
      </c>
      <c r="GT496" s="184">
        <v>0</v>
      </c>
      <c r="GU496" s="184">
        <v>0</v>
      </c>
      <c r="GV496" s="184">
        <v>0</v>
      </c>
      <c r="GW496" s="184">
        <v>0</v>
      </c>
      <c r="GX496" s="184"/>
      <c r="GY496" s="184">
        <f ca="1">SUM(OFFSET(GL496,,1):GX496)</f>
        <v>0</v>
      </c>
    </row>
    <row r="497" spans="1:207" s="137" customFormat="1" ht="12" hidden="1" customHeight="1">
      <c r="A497" s="172" t="str">
        <f t="shared" ca="1" si="580"/>
        <v>#hiderow</v>
      </c>
      <c r="B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61">
        <f t="shared" si="581"/>
        <v>5110</v>
      </c>
      <c r="V497" s="186">
        <v>5110</v>
      </c>
      <c r="W497" s="133"/>
      <c r="Y497" s="133"/>
      <c r="Z497" s="133"/>
      <c r="AA497" s="183">
        <f t="shared" si="582"/>
        <v>5110</v>
      </c>
      <c r="AB497" s="183" t="s">
        <v>542</v>
      </c>
      <c r="AC497" s="184"/>
      <c r="AD497" s="184">
        <v>0</v>
      </c>
      <c r="AE497" s="184">
        <v>0</v>
      </c>
      <c r="AF497" s="184">
        <v>0</v>
      </c>
      <c r="AG497" s="184">
        <v>0</v>
      </c>
      <c r="AH497" s="184">
        <v>0</v>
      </c>
      <c r="AI497" s="184">
        <v>0</v>
      </c>
      <c r="AJ497" s="184">
        <v>0</v>
      </c>
      <c r="AK497" s="184">
        <v>0</v>
      </c>
      <c r="AL497" s="184">
        <v>0</v>
      </c>
      <c r="AM497" s="184">
        <v>0</v>
      </c>
      <c r="AN497" s="184">
        <v>0</v>
      </c>
      <c r="AO497" s="184"/>
      <c r="AP497" s="184">
        <f ca="1">SUM(OFFSET(AC497,,1):AO497)</f>
        <v>0</v>
      </c>
      <c r="AQ497" s="185"/>
      <c r="AR497" s="184">
        <v>0</v>
      </c>
      <c r="AS497" s="184">
        <v>0</v>
      </c>
      <c r="AT497" s="184">
        <v>0</v>
      </c>
      <c r="AU497" s="184">
        <v>0</v>
      </c>
      <c r="AV497" s="184">
        <v>0</v>
      </c>
      <c r="AW497" s="184">
        <v>0</v>
      </c>
      <c r="AX497" s="184">
        <v>0</v>
      </c>
      <c r="AY497" s="184">
        <v>0</v>
      </c>
      <c r="AZ497" s="184">
        <v>0</v>
      </c>
      <c r="BA497" s="184">
        <v>0</v>
      </c>
      <c r="BB497" s="184">
        <v>0</v>
      </c>
      <c r="BC497" s="184">
        <v>0</v>
      </c>
      <c r="BD497" s="184"/>
      <c r="BE497" s="184">
        <f ca="1">SUM(OFFSET(AR497,,1):BD497)</f>
        <v>0</v>
      </c>
      <c r="BF497" s="185"/>
      <c r="BG497" s="184">
        <f t="shared" ref="BG497:BR506" ca="1" si="584">OFFSET($AC497,,COLUMN()-COLUMN($BG497))-OFFSET($AR497,,COLUMN()-COLUMN($BG497))</f>
        <v>0</v>
      </c>
      <c r="BH497" s="184">
        <f t="shared" ca="1" si="584"/>
        <v>0</v>
      </c>
      <c r="BI497" s="184">
        <f t="shared" ca="1" si="584"/>
        <v>0</v>
      </c>
      <c r="BJ497" s="184">
        <f t="shared" ca="1" si="584"/>
        <v>0</v>
      </c>
      <c r="BK497" s="184">
        <f t="shared" ca="1" si="584"/>
        <v>0</v>
      </c>
      <c r="BL497" s="184">
        <f t="shared" ca="1" si="584"/>
        <v>0</v>
      </c>
      <c r="BM497" s="184">
        <f t="shared" ca="1" si="584"/>
        <v>0</v>
      </c>
      <c r="BN497" s="184">
        <f t="shared" ca="1" si="584"/>
        <v>0</v>
      </c>
      <c r="BO497" s="184">
        <f t="shared" ca="1" si="584"/>
        <v>0</v>
      </c>
      <c r="BP497" s="184">
        <f t="shared" ca="1" si="584"/>
        <v>0</v>
      </c>
      <c r="BQ497" s="184">
        <f t="shared" ca="1" si="584"/>
        <v>0</v>
      </c>
      <c r="BR497" s="184">
        <f t="shared" ca="1" si="584"/>
        <v>0</v>
      </c>
      <c r="BS497" s="184"/>
      <c r="BT497" s="184">
        <f ca="1">SUM(OFFSET(BG497,,1):BS497)</f>
        <v>0</v>
      </c>
      <c r="BU497" s="185"/>
      <c r="BV497" s="184">
        <v>0</v>
      </c>
      <c r="BW497" s="184">
        <v>0</v>
      </c>
      <c r="BX497" s="184">
        <v>0</v>
      </c>
      <c r="BY497" s="184">
        <v>0</v>
      </c>
      <c r="BZ497" s="184">
        <v>0</v>
      </c>
      <c r="CA497" s="184">
        <v>0</v>
      </c>
      <c r="CB497" s="184">
        <v>0</v>
      </c>
      <c r="CC497" s="184">
        <v>0</v>
      </c>
      <c r="CD497" s="184">
        <v>0</v>
      </c>
      <c r="CE497" s="184">
        <v>0</v>
      </c>
      <c r="CF497" s="184">
        <v>0</v>
      </c>
      <c r="CG497" s="184">
        <v>0</v>
      </c>
      <c r="CH497" s="184"/>
      <c r="CI497" s="184">
        <f ca="1">SUM(OFFSET(BV497,,1):CH497)</f>
        <v>0</v>
      </c>
      <c r="CJ497" s="185"/>
      <c r="CK497" s="184">
        <v>0</v>
      </c>
      <c r="CL497" s="184">
        <v>0</v>
      </c>
      <c r="CM497" s="184">
        <v>0</v>
      </c>
      <c r="CN497" s="184">
        <v>0</v>
      </c>
      <c r="CO497" s="184">
        <v>0</v>
      </c>
      <c r="CP497" s="184">
        <v>0</v>
      </c>
      <c r="CQ497" s="184">
        <v>0</v>
      </c>
      <c r="CR497" s="184">
        <v>0</v>
      </c>
      <c r="CS497" s="184">
        <v>0</v>
      </c>
      <c r="CT497" s="184">
        <v>0</v>
      </c>
      <c r="CU497" s="184">
        <v>0</v>
      </c>
      <c r="CV497" s="184">
        <v>0</v>
      </c>
      <c r="CW497" s="184"/>
      <c r="CX497" s="184">
        <f ca="1">SUM(OFFSET(CK497,,1):CW497)</f>
        <v>0</v>
      </c>
      <c r="CY497" s="185"/>
      <c r="CZ497" s="184">
        <v>0</v>
      </c>
      <c r="DA497" s="184">
        <v>0</v>
      </c>
      <c r="DB497" s="184">
        <v>0</v>
      </c>
      <c r="DC497" s="184">
        <v>0</v>
      </c>
      <c r="DD497" s="184">
        <v>0</v>
      </c>
      <c r="DE497" s="184">
        <v>0</v>
      </c>
      <c r="DF497" s="184">
        <v>0</v>
      </c>
      <c r="DG497" s="184">
        <v>0</v>
      </c>
      <c r="DH497" s="184">
        <v>0</v>
      </c>
      <c r="DI497" s="184">
        <v>0</v>
      </c>
      <c r="DJ497" s="184">
        <v>0</v>
      </c>
      <c r="DK497" s="184">
        <v>0</v>
      </c>
      <c r="DL497" s="184"/>
      <c r="DM497" s="184">
        <f ca="1">SUM(OFFSET(CZ497,,1):DL497)</f>
        <v>0</v>
      </c>
      <c r="DN497" s="185"/>
      <c r="DO497" s="184">
        <v>0</v>
      </c>
      <c r="DP497" s="184">
        <v>0</v>
      </c>
      <c r="DQ497" s="184">
        <v>0</v>
      </c>
      <c r="DR497" s="184">
        <v>0</v>
      </c>
      <c r="DS497" s="184">
        <v>0</v>
      </c>
      <c r="DT497" s="184">
        <v>0</v>
      </c>
      <c r="DU497" s="184">
        <v>0</v>
      </c>
      <c r="DV497" s="184">
        <v>0</v>
      </c>
      <c r="DW497" s="184">
        <v>0</v>
      </c>
      <c r="DX497" s="184">
        <v>0</v>
      </c>
      <c r="DY497" s="184">
        <v>0</v>
      </c>
      <c r="DZ497" s="184">
        <v>0</v>
      </c>
      <c r="EA497" s="184"/>
      <c r="EB497" s="184">
        <f ca="1">SUM(OFFSET(DO497,,1):EA497)</f>
        <v>0</v>
      </c>
      <c r="EC497" s="185"/>
      <c r="ED497" s="184">
        <v>0</v>
      </c>
      <c r="EE497" s="184">
        <v>0</v>
      </c>
      <c r="EF497" s="184">
        <v>0</v>
      </c>
      <c r="EG497" s="184">
        <v>0</v>
      </c>
      <c r="EH497" s="184">
        <v>0</v>
      </c>
      <c r="EI497" s="184">
        <v>0</v>
      </c>
      <c r="EJ497" s="184">
        <v>0</v>
      </c>
      <c r="EK497" s="184">
        <v>0</v>
      </c>
      <c r="EL497" s="184">
        <v>0</v>
      </c>
      <c r="EM497" s="184">
        <v>0</v>
      </c>
      <c r="EN497" s="184">
        <v>0</v>
      </c>
      <c r="EO497" s="184">
        <v>0</v>
      </c>
      <c r="EP497" s="184"/>
      <c r="EQ497" s="184">
        <f ca="1">SUM(OFFSET(ED497,,1):EP497)</f>
        <v>0</v>
      </c>
      <c r="ER497" s="185"/>
      <c r="ES497" s="184">
        <v>0</v>
      </c>
      <c r="ET497" s="184">
        <v>0</v>
      </c>
      <c r="EU497" s="184">
        <v>0</v>
      </c>
      <c r="EV497" s="184">
        <v>0</v>
      </c>
      <c r="EW497" s="184">
        <v>0</v>
      </c>
      <c r="EX497" s="184">
        <v>0</v>
      </c>
      <c r="EY497" s="184">
        <v>0</v>
      </c>
      <c r="EZ497" s="184">
        <v>0</v>
      </c>
      <c r="FA497" s="184">
        <v>0</v>
      </c>
      <c r="FB497" s="184">
        <v>0</v>
      </c>
      <c r="FC497" s="184">
        <v>0</v>
      </c>
      <c r="FD497" s="184">
        <v>0</v>
      </c>
      <c r="FE497" s="184"/>
      <c r="FF497" s="184">
        <f ca="1">SUM(OFFSET(ES497,,1):FE497)</f>
        <v>0</v>
      </c>
      <c r="FG497" s="185"/>
      <c r="FH497" s="184">
        <v>0</v>
      </c>
      <c r="FI497" s="184">
        <v>0</v>
      </c>
      <c r="FJ497" s="184">
        <v>0</v>
      </c>
      <c r="FK497" s="184">
        <v>0</v>
      </c>
      <c r="FL497" s="184">
        <v>0</v>
      </c>
      <c r="FM497" s="184">
        <v>0</v>
      </c>
      <c r="FN497" s="184">
        <v>0</v>
      </c>
      <c r="FO497" s="184">
        <v>0</v>
      </c>
      <c r="FP497" s="184">
        <v>0</v>
      </c>
      <c r="FQ497" s="184">
        <v>0</v>
      </c>
      <c r="FR497" s="184">
        <v>0</v>
      </c>
      <c r="FS497" s="184">
        <v>0</v>
      </c>
      <c r="FT497" s="184"/>
      <c r="FU497" s="184">
        <f ca="1">SUM(OFFSET(FH497,,1):FT497)</f>
        <v>0</v>
      </c>
      <c r="FV497" s="185"/>
      <c r="FW497" s="184">
        <v>0</v>
      </c>
      <c r="FX497" s="184">
        <v>0</v>
      </c>
      <c r="FY497" s="184">
        <v>0</v>
      </c>
      <c r="FZ497" s="184">
        <v>0</v>
      </c>
      <c r="GA497" s="184">
        <v>0</v>
      </c>
      <c r="GB497" s="184">
        <v>0</v>
      </c>
      <c r="GC497" s="184">
        <v>0</v>
      </c>
      <c r="GD497" s="184">
        <v>0</v>
      </c>
      <c r="GE497" s="184">
        <v>0</v>
      </c>
      <c r="GF497" s="184">
        <v>0</v>
      </c>
      <c r="GG497" s="184">
        <v>0</v>
      </c>
      <c r="GH497" s="184">
        <v>0</v>
      </c>
      <c r="GI497" s="184"/>
      <c r="GJ497" s="184">
        <f ca="1">SUM(OFFSET(FW497,,1):GI497)</f>
        <v>0</v>
      </c>
      <c r="GK497" s="185"/>
      <c r="GL497" s="184">
        <v>0</v>
      </c>
      <c r="GM497" s="184">
        <v>0</v>
      </c>
      <c r="GN497" s="184">
        <v>0</v>
      </c>
      <c r="GO497" s="184">
        <v>0</v>
      </c>
      <c r="GP497" s="184">
        <v>0</v>
      </c>
      <c r="GQ497" s="184">
        <v>0</v>
      </c>
      <c r="GR497" s="184">
        <v>0</v>
      </c>
      <c r="GS497" s="184">
        <v>0</v>
      </c>
      <c r="GT497" s="184">
        <v>0</v>
      </c>
      <c r="GU497" s="184">
        <v>0</v>
      </c>
      <c r="GV497" s="184">
        <v>0</v>
      </c>
      <c r="GW497" s="184">
        <v>0</v>
      </c>
      <c r="GX497" s="184"/>
      <c r="GY497" s="184">
        <f ca="1">SUM(OFFSET(GL497,,1):GX497)</f>
        <v>0</v>
      </c>
    </row>
    <row r="498" spans="1:207" s="137" customFormat="1" ht="12" customHeight="1">
      <c r="A498" s="172" t="str">
        <f t="shared" ca="1" si="580"/>
        <v>#showrow</v>
      </c>
      <c r="B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61">
        <f t="shared" si="581"/>
        <v>5200</v>
      </c>
      <c r="V498" s="186">
        <v>5200</v>
      </c>
      <c r="W498" s="133"/>
      <c r="Y498" s="133"/>
      <c r="Z498" s="133"/>
      <c r="AA498" s="183">
        <f t="shared" si="582"/>
        <v>5200</v>
      </c>
      <c r="AB498" s="183" t="s">
        <v>543</v>
      </c>
      <c r="AC498" s="184"/>
      <c r="AD498" s="184">
        <v>0</v>
      </c>
      <c r="AE498" s="184">
        <v>0</v>
      </c>
      <c r="AF498" s="184">
        <v>138</v>
      </c>
      <c r="AG498" s="184">
        <v>3570</v>
      </c>
      <c r="AH498" s="184">
        <v>5000</v>
      </c>
      <c r="AI498" s="184">
        <v>0</v>
      </c>
      <c r="AJ498" s="184">
        <v>0</v>
      </c>
      <c r="AK498" s="184">
        <v>0</v>
      </c>
      <c r="AL498" s="184">
        <v>0</v>
      </c>
      <c r="AM498" s="184">
        <v>500</v>
      </c>
      <c r="AN498" s="184">
        <v>676</v>
      </c>
      <c r="AO498" s="184"/>
      <c r="AP498" s="184">
        <f ca="1">SUM(OFFSET(AC498,,1):AO498)</f>
        <v>9884</v>
      </c>
      <c r="AQ498" s="185"/>
      <c r="AR498" s="184">
        <v>0</v>
      </c>
      <c r="AS498" s="184">
        <v>0</v>
      </c>
      <c r="AT498" s="184">
        <v>0</v>
      </c>
      <c r="AU498" s="184">
        <v>138</v>
      </c>
      <c r="AV498" s="184">
        <v>3570</v>
      </c>
      <c r="AW498" s="184">
        <v>5000</v>
      </c>
      <c r="AX498" s="184">
        <v>0</v>
      </c>
      <c r="AY498" s="184">
        <v>0</v>
      </c>
      <c r="AZ498" s="184">
        <v>0</v>
      </c>
      <c r="BA498" s="184">
        <v>0</v>
      </c>
      <c r="BB498" s="184">
        <v>500</v>
      </c>
      <c r="BC498" s="184">
        <v>676</v>
      </c>
      <c r="BD498" s="184"/>
      <c r="BE498" s="184">
        <f ca="1">SUM(OFFSET(AR498,,1):BD498)</f>
        <v>9884</v>
      </c>
      <c r="BF498" s="185"/>
      <c r="BG498" s="184">
        <f t="shared" ca="1" si="584"/>
        <v>0</v>
      </c>
      <c r="BH498" s="184">
        <f t="shared" ca="1" si="584"/>
        <v>0</v>
      </c>
      <c r="BI498" s="184">
        <f t="shared" ca="1" si="584"/>
        <v>0</v>
      </c>
      <c r="BJ498" s="184">
        <f t="shared" ca="1" si="584"/>
        <v>0</v>
      </c>
      <c r="BK498" s="184">
        <f t="shared" ca="1" si="584"/>
        <v>0</v>
      </c>
      <c r="BL498" s="184">
        <f t="shared" ca="1" si="584"/>
        <v>0</v>
      </c>
      <c r="BM498" s="184">
        <f t="shared" ca="1" si="584"/>
        <v>0</v>
      </c>
      <c r="BN498" s="184">
        <f t="shared" ca="1" si="584"/>
        <v>0</v>
      </c>
      <c r="BO498" s="184">
        <f t="shared" ca="1" si="584"/>
        <v>0</v>
      </c>
      <c r="BP498" s="184">
        <f t="shared" ca="1" si="584"/>
        <v>0</v>
      </c>
      <c r="BQ498" s="184">
        <f t="shared" ca="1" si="584"/>
        <v>0</v>
      </c>
      <c r="BR498" s="184">
        <f t="shared" ca="1" si="584"/>
        <v>0</v>
      </c>
      <c r="BS498" s="184"/>
      <c r="BT498" s="184">
        <f ca="1">SUM(OFFSET(BG498,,1):BS498)</f>
        <v>0</v>
      </c>
      <c r="BU498" s="185"/>
      <c r="BV498" s="184">
        <v>0</v>
      </c>
      <c r="BW498" s="184">
        <v>0</v>
      </c>
      <c r="BX498" s="184">
        <v>0</v>
      </c>
      <c r="BY498" s="184">
        <v>0</v>
      </c>
      <c r="BZ498" s="184">
        <v>2000</v>
      </c>
      <c r="CA498" s="184">
        <v>0</v>
      </c>
      <c r="CB498" s="184">
        <v>0</v>
      </c>
      <c r="CC498" s="184">
        <v>0</v>
      </c>
      <c r="CD498" s="184">
        <v>0</v>
      </c>
      <c r="CE498" s="184">
        <v>0</v>
      </c>
      <c r="CF498" s="512">
        <v>0</v>
      </c>
      <c r="CG498" s="184">
        <v>0</v>
      </c>
      <c r="CH498" s="184"/>
      <c r="CI498" s="184">
        <f ca="1">SUM(OFFSET(BV498,,1):CH498)</f>
        <v>2000</v>
      </c>
      <c r="CJ498" s="185"/>
      <c r="CK498" s="184">
        <v>0</v>
      </c>
      <c r="CL498" s="184">
        <v>0</v>
      </c>
      <c r="CM498" s="184">
        <v>0</v>
      </c>
      <c r="CN498" s="184">
        <v>0</v>
      </c>
      <c r="CO498" s="184">
        <v>2060</v>
      </c>
      <c r="CP498" s="184">
        <v>0</v>
      </c>
      <c r="CQ498" s="184">
        <v>0</v>
      </c>
      <c r="CR498" s="184">
        <v>0</v>
      </c>
      <c r="CS498" s="184">
        <v>0</v>
      </c>
      <c r="CT498" s="184">
        <v>0</v>
      </c>
      <c r="CU498" s="184">
        <v>0</v>
      </c>
      <c r="CV498" s="184">
        <v>0</v>
      </c>
      <c r="CW498" s="184"/>
      <c r="CX498" s="184">
        <f ca="1">SUM(OFFSET(CK498,,1):CW498)</f>
        <v>2060</v>
      </c>
      <c r="CY498" s="185"/>
      <c r="CZ498" s="184">
        <v>0</v>
      </c>
      <c r="DA498" s="184">
        <v>0</v>
      </c>
      <c r="DB498" s="184">
        <v>0</v>
      </c>
      <c r="DC498" s="184">
        <v>0</v>
      </c>
      <c r="DD498" s="184">
        <v>2121.8000000000002</v>
      </c>
      <c r="DE498" s="184">
        <v>0</v>
      </c>
      <c r="DF498" s="184">
        <v>0</v>
      </c>
      <c r="DG498" s="184">
        <v>0</v>
      </c>
      <c r="DH498" s="184">
        <v>0</v>
      </c>
      <c r="DI498" s="184">
        <v>0</v>
      </c>
      <c r="DJ498" s="184">
        <v>0</v>
      </c>
      <c r="DK498" s="184">
        <v>0</v>
      </c>
      <c r="DL498" s="184"/>
      <c r="DM498" s="184">
        <f ca="1">SUM(OFFSET(CZ498,,1):DL498)</f>
        <v>2121.8000000000002</v>
      </c>
      <c r="DN498" s="185"/>
      <c r="DO498" s="184">
        <v>0</v>
      </c>
      <c r="DP498" s="184">
        <v>0</v>
      </c>
      <c r="DQ498" s="184">
        <v>0</v>
      </c>
      <c r="DR498" s="184">
        <v>0</v>
      </c>
      <c r="DS498" s="184">
        <v>2185.4540000000002</v>
      </c>
      <c r="DT498" s="184">
        <v>0</v>
      </c>
      <c r="DU498" s="184">
        <v>0</v>
      </c>
      <c r="DV498" s="184">
        <v>0</v>
      </c>
      <c r="DW498" s="184">
        <v>0</v>
      </c>
      <c r="DX498" s="184">
        <v>0</v>
      </c>
      <c r="DY498" s="184">
        <v>0</v>
      </c>
      <c r="DZ498" s="184">
        <v>0</v>
      </c>
      <c r="EA498" s="184"/>
      <c r="EB498" s="184">
        <f ca="1">SUM(OFFSET(DO498,,1):EA498)</f>
        <v>2185.4540000000002</v>
      </c>
      <c r="EC498" s="185"/>
      <c r="ED498" s="184">
        <v>0</v>
      </c>
      <c r="EE498" s="184">
        <v>0</v>
      </c>
      <c r="EF498" s="184">
        <v>0</v>
      </c>
      <c r="EG498" s="184">
        <v>0</v>
      </c>
      <c r="EH498" s="184">
        <v>2251.0176200000001</v>
      </c>
      <c r="EI498" s="184">
        <v>0</v>
      </c>
      <c r="EJ498" s="184">
        <v>0</v>
      </c>
      <c r="EK498" s="184">
        <v>0</v>
      </c>
      <c r="EL498" s="184">
        <v>0</v>
      </c>
      <c r="EM498" s="184">
        <v>0</v>
      </c>
      <c r="EN498" s="184">
        <v>0</v>
      </c>
      <c r="EO498" s="184">
        <v>0</v>
      </c>
      <c r="EP498" s="184"/>
      <c r="EQ498" s="184">
        <f ca="1">SUM(OFFSET(ED498,,1):EP498)</f>
        <v>2251.0176200000001</v>
      </c>
      <c r="ER498" s="185"/>
      <c r="ES498" s="184">
        <v>0</v>
      </c>
      <c r="ET498" s="184">
        <v>0</v>
      </c>
      <c r="EU498" s="184">
        <v>0</v>
      </c>
      <c r="EV498" s="184">
        <v>0</v>
      </c>
      <c r="EW498" s="184">
        <v>2318.5481485999999</v>
      </c>
      <c r="EX498" s="184">
        <v>0</v>
      </c>
      <c r="EY498" s="184">
        <v>0</v>
      </c>
      <c r="EZ498" s="184">
        <v>0</v>
      </c>
      <c r="FA498" s="184">
        <v>0</v>
      </c>
      <c r="FB498" s="184">
        <v>0</v>
      </c>
      <c r="FC498" s="184">
        <v>0</v>
      </c>
      <c r="FD498" s="184">
        <v>0</v>
      </c>
      <c r="FE498" s="184"/>
      <c r="FF498" s="184">
        <f ca="1">SUM(OFFSET(ES498,,1):FE498)</f>
        <v>2318.5481485999999</v>
      </c>
      <c r="FG498" s="185"/>
      <c r="FH498" s="184">
        <v>0</v>
      </c>
      <c r="FI498" s="184">
        <v>0</v>
      </c>
      <c r="FJ498" s="184">
        <v>0</v>
      </c>
      <c r="FK498" s="184">
        <v>0</v>
      </c>
      <c r="FL498" s="184">
        <v>2388.1045930579999</v>
      </c>
      <c r="FM498" s="184">
        <v>0</v>
      </c>
      <c r="FN498" s="184">
        <v>0</v>
      </c>
      <c r="FO498" s="184">
        <v>0</v>
      </c>
      <c r="FP498" s="184">
        <v>0</v>
      </c>
      <c r="FQ498" s="184">
        <v>0</v>
      </c>
      <c r="FR498" s="184">
        <v>0</v>
      </c>
      <c r="FS498" s="184">
        <v>0</v>
      </c>
      <c r="FT498" s="184"/>
      <c r="FU498" s="184">
        <f ca="1">SUM(OFFSET(FH498,,1):FT498)</f>
        <v>2388.1045930579999</v>
      </c>
      <c r="FV498" s="185"/>
      <c r="FW498" s="184">
        <v>0</v>
      </c>
      <c r="FX498" s="184">
        <v>0</v>
      </c>
      <c r="FY498" s="184">
        <v>0</v>
      </c>
      <c r="FZ498" s="184">
        <v>0</v>
      </c>
      <c r="GA498" s="184">
        <v>2459.74773084974</v>
      </c>
      <c r="GB498" s="184">
        <v>0</v>
      </c>
      <c r="GC498" s="184">
        <v>0</v>
      </c>
      <c r="GD498" s="184">
        <v>0</v>
      </c>
      <c r="GE498" s="184">
        <v>0</v>
      </c>
      <c r="GF498" s="184">
        <v>0</v>
      </c>
      <c r="GG498" s="184">
        <v>0</v>
      </c>
      <c r="GH498" s="184">
        <v>0</v>
      </c>
      <c r="GI498" s="184"/>
      <c r="GJ498" s="184">
        <f ca="1">SUM(OFFSET(FW498,,1):GI498)</f>
        <v>2459.74773084974</v>
      </c>
      <c r="GK498" s="185"/>
      <c r="GL498" s="184">
        <v>0</v>
      </c>
      <c r="GM498" s="184">
        <v>0</v>
      </c>
      <c r="GN498" s="184">
        <v>0</v>
      </c>
      <c r="GO498" s="184">
        <v>0</v>
      </c>
      <c r="GP498" s="184">
        <v>2533.5401627752299</v>
      </c>
      <c r="GQ498" s="184">
        <v>0</v>
      </c>
      <c r="GR498" s="184">
        <v>0</v>
      </c>
      <c r="GS498" s="184">
        <v>0</v>
      </c>
      <c r="GT498" s="184">
        <v>0</v>
      </c>
      <c r="GU498" s="184">
        <v>0</v>
      </c>
      <c r="GV498" s="184">
        <v>0</v>
      </c>
      <c r="GW498" s="184">
        <v>0</v>
      </c>
      <c r="GX498" s="184"/>
      <c r="GY498" s="184">
        <f ca="1">SUM(OFFSET(GL498,,1):GX498)</f>
        <v>2533.5401627752299</v>
      </c>
    </row>
    <row r="499" spans="1:207" s="137" customFormat="1" ht="12" customHeight="1">
      <c r="A499" s="172" t="str">
        <f t="shared" ca="1" si="580"/>
        <v>#showrow</v>
      </c>
      <c r="B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61">
        <f t="shared" si="581"/>
        <v>5210</v>
      </c>
      <c r="V499" s="186">
        <v>5210</v>
      </c>
      <c r="W499" s="133"/>
      <c r="Y499" s="133"/>
      <c r="Z499" s="133"/>
      <c r="AA499" s="183">
        <f t="shared" si="582"/>
        <v>5210</v>
      </c>
      <c r="AB499" s="183" t="s">
        <v>544</v>
      </c>
      <c r="AC499" s="184"/>
      <c r="AD499" s="184">
        <v>12500</v>
      </c>
      <c r="AE499" s="184">
        <v>6000</v>
      </c>
      <c r="AF499" s="184">
        <v>2862</v>
      </c>
      <c r="AG499" s="184">
        <v>5150</v>
      </c>
      <c r="AH499" s="184">
        <v>5000</v>
      </c>
      <c r="AI499" s="184">
        <v>632</v>
      </c>
      <c r="AJ499" s="184">
        <v>1000</v>
      </c>
      <c r="AK499" s="184">
        <v>10000</v>
      </c>
      <c r="AL499" s="184">
        <v>8809.0909090909099</v>
      </c>
      <c r="AM499" s="184">
        <v>4650</v>
      </c>
      <c r="AN499" s="184">
        <v>41489</v>
      </c>
      <c r="AO499" s="184"/>
      <c r="AP499" s="184">
        <f ca="1">SUM(OFFSET(AC499,,1):AO499)</f>
        <v>98092.090909090912</v>
      </c>
      <c r="AQ499" s="185"/>
      <c r="AR499" s="184">
        <v>0</v>
      </c>
      <c r="AS499" s="184">
        <v>17500</v>
      </c>
      <c r="AT499" s="184">
        <v>6000</v>
      </c>
      <c r="AU499" s="184">
        <v>2862</v>
      </c>
      <c r="AV499" s="184">
        <v>5150</v>
      </c>
      <c r="AW499" s="184">
        <v>5000</v>
      </c>
      <c r="AX499" s="184">
        <v>632</v>
      </c>
      <c r="AY499" s="184">
        <v>1000</v>
      </c>
      <c r="AZ499" s="184">
        <v>10000</v>
      </c>
      <c r="BA499" s="184">
        <v>8809.0909090909099</v>
      </c>
      <c r="BB499" s="184">
        <v>4650</v>
      </c>
      <c r="BC499" s="184">
        <v>41489</v>
      </c>
      <c r="BD499" s="184"/>
      <c r="BE499" s="184">
        <f ca="1">SUM(OFFSET(AR499,,1):BD499)</f>
        <v>103092.09090909091</v>
      </c>
      <c r="BF499" s="185"/>
      <c r="BG499" s="184">
        <f t="shared" ca="1" si="584"/>
        <v>0</v>
      </c>
      <c r="BH499" s="184">
        <f t="shared" ca="1" si="584"/>
        <v>-5000</v>
      </c>
      <c r="BI499" s="184">
        <f t="shared" ca="1" si="584"/>
        <v>0</v>
      </c>
      <c r="BJ499" s="184">
        <f t="shared" ca="1" si="584"/>
        <v>0</v>
      </c>
      <c r="BK499" s="184">
        <f t="shared" ca="1" si="584"/>
        <v>0</v>
      </c>
      <c r="BL499" s="184">
        <f t="shared" ca="1" si="584"/>
        <v>0</v>
      </c>
      <c r="BM499" s="184">
        <f t="shared" ca="1" si="584"/>
        <v>0</v>
      </c>
      <c r="BN499" s="184">
        <f t="shared" ca="1" si="584"/>
        <v>0</v>
      </c>
      <c r="BO499" s="184">
        <f t="shared" ca="1" si="584"/>
        <v>0</v>
      </c>
      <c r="BP499" s="184">
        <f t="shared" ca="1" si="584"/>
        <v>0</v>
      </c>
      <c r="BQ499" s="184">
        <f t="shared" ca="1" si="584"/>
        <v>0</v>
      </c>
      <c r="BR499" s="184">
        <f t="shared" ca="1" si="584"/>
        <v>0</v>
      </c>
      <c r="BS499" s="184"/>
      <c r="BT499" s="184">
        <f ca="1">SUM(OFFSET(BG499,,1):BS499)</f>
        <v>-5000</v>
      </c>
      <c r="BU499" s="185"/>
      <c r="BV499" s="184">
        <v>0</v>
      </c>
      <c r="BW499" s="184">
        <v>15000</v>
      </c>
      <c r="BX499" s="184">
        <v>6000</v>
      </c>
      <c r="BY499" s="184">
        <v>0</v>
      </c>
      <c r="BZ499" s="184">
        <v>2000</v>
      </c>
      <c r="CA499" s="184">
        <v>2000</v>
      </c>
      <c r="CB499" s="184">
        <v>561</v>
      </c>
      <c r="CC499" s="184">
        <v>1030</v>
      </c>
      <c r="CD499" s="184">
        <v>10300</v>
      </c>
      <c r="CE499" s="184">
        <v>10000</v>
      </c>
      <c r="CF499" s="512">
        <v>4789.5</v>
      </c>
      <c r="CG499" s="184">
        <v>37950</v>
      </c>
      <c r="CH499" s="184"/>
      <c r="CI499" s="184">
        <f ca="1">SUM(OFFSET(BV499,,1):CH499)</f>
        <v>89630.5</v>
      </c>
      <c r="CJ499" s="185"/>
      <c r="CK499" s="184">
        <v>0</v>
      </c>
      <c r="CL499" s="184">
        <v>15450</v>
      </c>
      <c r="CM499" s="184">
        <v>6379.3548387096798</v>
      </c>
      <c r="CN499" s="184">
        <v>0</v>
      </c>
      <c r="CO499" s="184">
        <v>2060</v>
      </c>
      <c r="CP499" s="184">
        <v>2060</v>
      </c>
      <c r="CQ499" s="184">
        <v>577.83000000000004</v>
      </c>
      <c r="CR499" s="184">
        <v>1060.9000000000001</v>
      </c>
      <c r="CS499" s="184">
        <v>10609</v>
      </c>
      <c r="CT499" s="184">
        <v>10300</v>
      </c>
      <c r="CU499" s="184">
        <v>4933.1850000000004</v>
      </c>
      <c r="CV499" s="184">
        <v>39088.5</v>
      </c>
      <c r="CW499" s="184"/>
      <c r="CX499" s="184">
        <f ca="1">SUM(OFFSET(CK499,,1):CW499)</f>
        <v>92518.769838709675</v>
      </c>
      <c r="CY499" s="185"/>
      <c r="CZ499" s="184">
        <v>0</v>
      </c>
      <c r="DA499" s="184">
        <v>15913.5</v>
      </c>
      <c r="DB499" s="184">
        <v>6570.7354838709698</v>
      </c>
      <c r="DC499" s="184">
        <v>0</v>
      </c>
      <c r="DD499" s="184">
        <v>2121.8000000000002</v>
      </c>
      <c r="DE499" s="184">
        <v>2121.8000000000002</v>
      </c>
      <c r="DF499" s="184">
        <v>595.16489999999999</v>
      </c>
      <c r="DG499" s="184">
        <v>1092.7270000000001</v>
      </c>
      <c r="DH499" s="184">
        <v>10927.27</v>
      </c>
      <c r="DI499" s="184">
        <v>10609</v>
      </c>
      <c r="DJ499" s="184">
        <v>5081.18055</v>
      </c>
      <c r="DK499" s="184">
        <v>40261.154999999999</v>
      </c>
      <c r="DL499" s="184"/>
      <c r="DM499" s="184">
        <f ca="1">SUM(OFFSET(CZ499,,1):DL499)</f>
        <v>95294.332933870959</v>
      </c>
      <c r="DN499" s="185"/>
      <c r="DO499" s="184">
        <v>0</v>
      </c>
      <c r="DP499" s="184">
        <v>16390.904999999999</v>
      </c>
      <c r="DQ499" s="184">
        <v>6767.8575483871</v>
      </c>
      <c r="DR499" s="184">
        <v>0</v>
      </c>
      <c r="DS499" s="184">
        <v>2185.4540000000002</v>
      </c>
      <c r="DT499" s="184">
        <v>2185.4540000000002</v>
      </c>
      <c r="DU499" s="184">
        <v>613.01984700000003</v>
      </c>
      <c r="DV499" s="184">
        <v>1125.50881</v>
      </c>
      <c r="DW499" s="184">
        <v>11255.088100000001</v>
      </c>
      <c r="DX499" s="184">
        <v>10927.27</v>
      </c>
      <c r="DY499" s="184">
        <v>5233.6159664999996</v>
      </c>
      <c r="DZ499" s="184">
        <v>41468.989650000003</v>
      </c>
      <c r="EA499" s="184"/>
      <c r="EB499" s="184">
        <f ca="1">SUM(OFFSET(DO499,,1):EA499)</f>
        <v>98153.162921887109</v>
      </c>
      <c r="EC499" s="185"/>
      <c r="ED499" s="184">
        <v>0</v>
      </c>
      <c r="EE499" s="184">
        <v>16882.632150000001</v>
      </c>
      <c r="EF499" s="184">
        <v>6970.8932748387097</v>
      </c>
      <c r="EG499" s="184">
        <v>0</v>
      </c>
      <c r="EH499" s="184">
        <v>2251.0176200000001</v>
      </c>
      <c r="EI499" s="184">
        <v>2251.0176200000001</v>
      </c>
      <c r="EJ499" s="184">
        <v>631.41044240999997</v>
      </c>
      <c r="EK499" s="184">
        <v>1159.2740742999999</v>
      </c>
      <c r="EL499" s="184">
        <v>11592.740743</v>
      </c>
      <c r="EM499" s="184">
        <v>11255.088100000001</v>
      </c>
      <c r="EN499" s="184">
        <v>5390.6244454950001</v>
      </c>
      <c r="EO499" s="184">
        <v>42713.059339500003</v>
      </c>
      <c r="EP499" s="184"/>
      <c r="EQ499" s="184">
        <f ca="1">SUM(OFFSET(ED499,,1):EP499)</f>
        <v>101097.75780954372</v>
      </c>
      <c r="ER499" s="185"/>
      <c r="ES499" s="184">
        <v>0</v>
      </c>
      <c r="ET499" s="184">
        <v>17389.1111145</v>
      </c>
      <c r="EU499" s="184">
        <v>7180.0200730838696</v>
      </c>
      <c r="EV499" s="184">
        <v>0</v>
      </c>
      <c r="EW499" s="184">
        <v>2318.5481485999999</v>
      </c>
      <c r="EX499" s="184">
        <v>2318.5481485999999</v>
      </c>
      <c r="EY499" s="184">
        <v>650.35275568229997</v>
      </c>
      <c r="EZ499" s="184">
        <v>1194.0522965289999</v>
      </c>
      <c r="FA499" s="184">
        <v>11940.52296529</v>
      </c>
      <c r="FB499" s="184">
        <v>11592.740743</v>
      </c>
      <c r="FC499" s="184">
        <v>5552.34317885985</v>
      </c>
      <c r="FD499" s="184">
        <v>43994.451119685</v>
      </c>
      <c r="FE499" s="184"/>
      <c r="FF499" s="184">
        <f ca="1">SUM(OFFSET(ES499,,1):FE499)</f>
        <v>104130.69054383002</v>
      </c>
      <c r="FG499" s="185"/>
      <c r="FH499" s="184">
        <v>0</v>
      </c>
      <c r="FI499" s="184">
        <v>17910.784447934999</v>
      </c>
      <c r="FJ499" s="184">
        <v>7395.4206752763903</v>
      </c>
      <c r="FK499" s="184">
        <v>0</v>
      </c>
      <c r="FL499" s="184">
        <v>2388.1045930579999</v>
      </c>
      <c r="FM499" s="184">
        <v>2388.1045930579999</v>
      </c>
      <c r="FN499" s="184">
        <v>669.86333835276901</v>
      </c>
      <c r="FO499" s="184">
        <v>1229.87386542487</v>
      </c>
      <c r="FP499" s="184">
        <v>12298.7386542487</v>
      </c>
      <c r="FQ499" s="184">
        <v>11940.52296529</v>
      </c>
      <c r="FR499" s="184">
        <v>5718.9134742256501</v>
      </c>
      <c r="FS499" s="184">
        <v>45314.284653275601</v>
      </c>
      <c r="FT499" s="184"/>
      <c r="FU499" s="184">
        <f ca="1">SUM(OFFSET(FH499,,1):FT499)</f>
        <v>107254.61126014499</v>
      </c>
      <c r="FV499" s="185"/>
      <c r="FW499" s="184">
        <v>0</v>
      </c>
      <c r="FX499" s="184">
        <v>18448.107981373101</v>
      </c>
      <c r="FY499" s="184">
        <v>7617.2832955346803</v>
      </c>
      <c r="FZ499" s="184">
        <v>0</v>
      </c>
      <c r="GA499" s="184">
        <v>2459.74773084974</v>
      </c>
      <c r="GB499" s="184">
        <v>2459.74773084974</v>
      </c>
      <c r="GC499" s="184">
        <v>689.95923850335203</v>
      </c>
      <c r="GD499" s="184">
        <v>1266.7700813876199</v>
      </c>
      <c r="GE499" s="184">
        <v>12667.700813876199</v>
      </c>
      <c r="GF499" s="184">
        <v>12298.7386542487</v>
      </c>
      <c r="GG499" s="184">
        <v>5890.4808784524203</v>
      </c>
      <c r="GH499" s="184">
        <v>46673.713192873802</v>
      </c>
      <c r="GI499" s="184"/>
      <c r="GJ499" s="184">
        <f ca="1">SUM(OFFSET(FW499,,1):GI499)</f>
        <v>110472.24959794935</v>
      </c>
      <c r="GK499" s="185"/>
      <c r="GL499" s="184">
        <v>0</v>
      </c>
      <c r="GM499" s="184">
        <v>19001.551220814199</v>
      </c>
      <c r="GN499" s="184">
        <v>7845.8017944007197</v>
      </c>
      <c r="GO499" s="184">
        <v>0</v>
      </c>
      <c r="GP499" s="184">
        <v>2533.5401627752299</v>
      </c>
      <c r="GQ499" s="184">
        <v>2533.5401627752299</v>
      </c>
      <c r="GR499" s="184">
        <v>710.658015658453</v>
      </c>
      <c r="GS499" s="184">
        <v>1304.77318382924</v>
      </c>
      <c r="GT499" s="184">
        <v>13047.7318382924</v>
      </c>
      <c r="GU499" s="184">
        <v>12667.700813876199</v>
      </c>
      <c r="GV499" s="184">
        <v>6067.1953048059904</v>
      </c>
      <c r="GW499" s="184">
        <v>48073.924588659997</v>
      </c>
      <c r="GX499" s="184"/>
      <c r="GY499" s="184">
        <f ca="1">SUM(OFFSET(GL499,,1):GX499)</f>
        <v>113786.41708588766</v>
      </c>
    </row>
    <row r="500" spans="1:207" s="137" customFormat="1" ht="12" customHeight="1">
      <c r="A500" s="172" t="str">
        <f t="shared" ca="1" si="580"/>
        <v>#showrow</v>
      </c>
      <c r="B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61">
        <f t="shared" si="581"/>
        <v>5215</v>
      </c>
      <c r="V500" s="186">
        <v>5215</v>
      </c>
      <c r="W500" s="133"/>
      <c r="Y500" s="133"/>
      <c r="Z500" s="133"/>
      <c r="AA500" s="183">
        <f t="shared" si="582"/>
        <v>5215</v>
      </c>
      <c r="AB500" s="183" t="s">
        <v>545</v>
      </c>
      <c r="AC500" s="184"/>
      <c r="AD500" s="184">
        <v>3000</v>
      </c>
      <c r="AE500" s="184">
        <v>2500</v>
      </c>
      <c r="AF500" s="184">
        <v>4120</v>
      </c>
      <c r="AG500" s="184">
        <v>550</v>
      </c>
      <c r="AH500" s="184">
        <v>1000</v>
      </c>
      <c r="AI500" s="184">
        <v>1440</v>
      </c>
      <c r="AJ500" s="184">
        <v>2000</v>
      </c>
      <c r="AK500" s="184">
        <v>5000</v>
      </c>
      <c r="AL500" s="184">
        <v>2920.69</v>
      </c>
      <c r="AM500" s="184">
        <v>7210</v>
      </c>
      <c r="AN500" s="184">
        <v>73320</v>
      </c>
      <c r="AO500" s="184"/>
      <c r="AP500" s="184">
        <f ca="1">SUM(OFFSET(AC500,,1):AO500)</f>
        <v>103060.69</v>
      </c>
      <c r="AQ500" s="185"/>
      <c r="AR500" s="184">
        <v>0</v>
      </c>
      <c r="AS500" s="184">
        <v>3000</v>
      </c>
      <c r="AT500" s="184">
        <v>2500</v>
      </c>
      <c r="AU500" s="184">
        <v>4120</v>
      </c>
      <c r="AV500" s="184">
        <v>550</v>
      </c>
      <c r="AW500" s="184">
        <v>1000</v>
      </c>
      <c r="AX500" s="184">
        <v>1440</v>
      </c>
      <c r="AY500" s="184">
        <v>2000</v>
      </c>
      <c r="AZ500" s="184">
        <v>5000</v>
      </c>
      <c r="BA500" s="184">
        <v>2920.69</v>
      </c>
      <c r="BB500" s="184">
        <v>7210</v>
      </c>
      <c r="BC500" s="184">
        <v>73320</v>
      </c>
      <c r="BD500" s="184"/>
      <c r="BE500" s="184">
        <f ca="1">SUM(OFFSET(AR500,,1):BD500)</f>
        <v>103060.69</v>
      </c>
      <c r="BF500" s="185"/>
      <c r="BG500" s="184">
        <f t="shared" ca="1" si="584"/>
        <v>0</v>
      </c>
      <c r="BH500" s="184">
        <f t="shared" ca="1" si="584"/>
        <v>0</v>
      </c>
      <c r="BI500" s="184">
        <f t="shared" ca="1" si="584"/>
        <v>0</v>
      </c>
      <c r="BJ500" s="184">
        <f t="shared" ca="1" si="584"/>
        <v>0</v>
      </c>
      <c r="BK500" s="184">
        <f t="shared" ca="1" si="584"/>
        <v>0</v>
      </c>
      <c r="BL500" s="184">
        <f t="shared" ca="1" si="584"/>
        <v>0</v>
      </c>
      <c r="BM500" s="184">
        <f t="shared" ca="1" si="584"/>
        <v>0</v>
      </c>
      <c r="BN500" s="184">
        <f t="shared" ca="1" si="584"/>
        <v>0</v>
      </c>
      <c r="BO500" s="184">
        <f t="shared" ca="1" si="584"/>
        <v>0</v>
      </c>
      <c r="BP500" s="184">
        <f t="shared" ca="1" si="584"/>
        <v>0</v>
      </c>
      <c r="BQ500" s="184">
        <f t="shared" ca="1" si="584"/>
        <v>0</v>
      </c>
      <c r="BR500" s="184">
        <f t="shared" ca="1" si="584"/>
        <v>0</v>
      </c>
      <c r="BS500" s="184"/>
      <c r="BT500" s="184">
        <f ca="1">SUM(OFFSET(BG500,,1):BS500)</f>
        <v>0</v>
      </c>
      <c r="BU500" s="185"/>
      <c r="BV500" s="184">
        <v>0</v>
      </c>
      <c r="BW500" s="184">
        <v>5000</v>
      </c>
      <c r="BX500" s="184">
        <v>2500</v>
      </c>
      <c r="BY500" s="184">
        <v>2244</v>
      </c>
      <c r="BZ500" s="184">
        <v>0</v>
      </c>
      <c r="CA500" s="184">
        <v>1000</v>
      </c>
      <c r="CB500" s="184">
        <v>1545</v>
      </c>
      <c r="CC500" s="184">
        <v>2060</v>
      </c>
      <c r="CD500" s="184">
        <v>5150</v>
      </c>
      <c r="CE500" s="184">
        <v>3000</v>
      </c>
      <c r="CF500" s="512">
        <v>7426.3</v>
      </c>
      <c r="CG500" s="184">
        <v>116000</v>
      </c>
      <c r="CH500" s="184"/>
      <c r="CI500" s="184">
        <f ca="1">SUM(OFFSET(BV500,,1):CH500)</f>
        <v>145925.29999999999</v>
      </c>
      <c r="CJ500" s="185"/>
      <c r="CK500" s="184">
        <v>0</v>
      </c>
      <c r="CL500" s="184">
        <v>5150</v>
      </c>
      <c r="CM500" s="184">
        <v>2658.0645161290299</v>
      </c>
      <c r="CN500" s="184">
        <v>2311.3200000000002</v>
      </c>
      <c r="CO500" s="184">
        <v>0</v>
      </c>
      <c r="CP500" s="184">
        <v>1030</v>
      </c>
      <c r="CQ500" s="184">
        <v>1591.35</v>
      </c>
      <c r="CR500" s="184">
        <v>2121.8000000000002</v>
      </c>
      <c r="CS500" s="184">
        <v>5304.5</v>
      </c>
      <c r="CT500" s="184">
        <v>3090</v>
      </c>
      <c r="CU500" s="184">
        <v>7649.0889999999999</v>
      </c>
      <c r="CV500" s="184">
        <v>119480</v>
      </c>
      <c r="CW500" s="184"/>
      <c r="CX500" s="184">
        <f ca="1">SUM(OFFSET(CK500,,1):CW500)</f>
        <v>150386.12351612904</v>
      </c>
      <c r="CY500" s="185"/>
      <c r="CZ500" s="184">
        <v>0</v>
      </c>
      <c r="DA500" s="184">
        <v>5304.5</v>
      </c>
      <c r="DB500" s="184">
        <v>2737.8064516129002</v>
      </c>
      <c r="DC500" s="184">
        <v>2380.6596</v>
      </c>
      <c r="DD500" s="184">
        <v>0</v>
      </c>
      <c r="DE500" s="184">
        <v>1060.9000000000001</v>
      </c>
      <c r="DF500" s="184">
        <v>1639.0905</v>
      </c>
      <c r="DG500" s="184">
        <v>2185.4540000000002</v>
      </c>
      <c r="DH500" s="184">
        <v>5463.6350000000002</v>
      </c>
      <c r="DI500" s="184">
        <v>3182.7</v>
      </c>
      <c r="DJ500" s="184">
        <v>7878.56167</v>
      </c>
      <c r="DK500" s="184">
        <v>123064.4</v>
      </c>
      <c r="DL500" s="184"/>
      <c r="DM500" s="184">
        <f ca="1">SUM(OFFSET(CZ500,,1):DL500)</f>
        <v>154897.70722161289</v>
      </c>
      <c r="DN500" s="185"/>
      <c r="DO500" s="184">
        <v>0</v>
      </c>
      <c r="DP500" s="184">
        <v>5463.6350000000002</v>
      </c>
      <c r="DQ500" s="184">
        <v>2819.9406451612899</v>
      </c>
      <c r="DR500" s="184">
        <v>2452.0793880000001</v>
      </c>
      <c r="DS500" s="184">
        <v>0</v>
      </c>
      <c r="DT500" s="184">
        <v>1092.7270000000001</v>
      </c>
      <c r="DU500" s="184">
        <v>1688.2632149999999</v>
      </c>
      <c r="DV500" s="184">
        <v>2251.0176200000001</v>
      </c>
      <c r="DW500" s="184">
        <v>5627.5440500000004</v>
      </c>
      <c r="DX500" s="184">
        <v>3278.181</v>
      </c>
      <c r="DY500" s="184">
        <v>8114.9185201</v>
      </c>
      <c r="DZ500" s="184">
        <v>126756.33199999999</v>
      </c>
      <c r="EA500" s="184"/>
      <c r="EB500" s="184">
        <f ca="1">SUM(OFFSET(DO500,,1):EA500)</f>
        <v>159544.63843826129</v>
      </c>
      <c r="EC500" s="185"/>
      <c r="ED500" s="184">
        <v>0</v>
      </c>
      <c r="EE500" s="184">
        <v>5627.5440500000004</v>
      </c>
      <c r="EF500" s="184">
        <v>2904.5388645161302</v>
      </c>
      <c r="EG500" s="184">
        <v>2525.6417696399999</v>
      </c>
      <c r="EH500" s="184">
        <v>0</v>
      </c>
      <c r="EI500" s="184">
        <v>1125.50881</v>
      </c>
      <c r="EJ500" s="184">
        <v>1738.9111114499999</v>
      </c>
      <c r="EK500" s="184">
        <v>2318.5481485999999</v>
      </c>
      <c r="EL500" s="184">
        <v>5796.3703715000001</v>
      </c>
      <c r="EM500" s="184">
        <v>3376.5264299999999</v>
      </c>
      <c r="EN500" s="184">
        <v>8358.3660757029993</v>
      </c>
      <c r="EO500" s="184">
        <v>130559.02196</v>
      </c>
      <c r="EP500" s="184"/>
      <c r="EQ500" s="184">
        <f ca="1">SUM(OFFSET(ED500,,1):EP500)</f>
        <v>164330.97759140912</v>
      </c>
      <c r="ER500" s="185"/>
      <c r="ES500" s="184">
        <v>0</v>
      </c>
      <c r="ET500" s="184">
        <v>5796.3703715000001</v>
      </c>
      <c r="EU500" s="184">
        <v>2991.6750304516099</v>
      </c>
      <c r="EV500" s="184">
        <v>2601.4110227291999</v>
      </c>
      <c r="EW500" s="184">
        <v>0</v>
      </c>
      <c r="EX500" s="184">
        <v>1159.2740742999999</v>
      </c>
      <c r="EY500" s="184">
        <v>1791.0784447935</v>
      </c>
      <c r="EZ500" s="184">
        <v>2388.1045930579999</v>
      </c>
      <c r="FA500" s="184">
        <v>5970.2614826449999</v>
      </c>
      <c r="FB500" s="184">
        <v>3477.8222228999998</v>
      </c>
      <c r="FC500" s="184">
        <v>8609.1170579740901</v>
      </c>
      <c r="FD500" s="184">
        <v>134475.79261880001</v>
      </c>
      <c r="FE500" s="184"/>
      <c r="FF500" s="184">
        <f ca="1">SUM(OFFSET(ES500,,1):FE500)</f>
        <v>169260.90691915143</v>
      </c>
      <c r="FG500" s="185"/>
      <c r="FH500" s="184">
        <v>0</v>
      </c>
      <c r="FI500" s="184">
        <v>5970.2614826449999</v>
      </c>
      <c r="FJ500" s="184">
        <v>3081.4252813651601</v>
      </c>
      <c r="FK500" s="184">
        <v>2679.4533534110801</v>
      </c>
      <c r="FL500" s="184">
        <v>0</v>
      </c>
      <c r="FM500" s="184">
        <v>1194.0522965289999</v>
      </c>
      <c r="FN500" s="184">
        <v>1844.81079813731</v>
      </c>
      <c r="FO500" s="184">
        <v>2459.74773084974</v>
      </c>
      <c r="FP500" s="184">
        <v>6149.3693271243501</v>
      </c>
      <c r="FQ500" s="184">
        <v>3582.156889587</v>
      </c>
      <c r="FR500" s="184">
        <v>8867.3905697133105</v>
      </c>
      <c r="FS500" s="184">
        <v>138510.06639736399</v>
      </c>
      <c r="FT500" s="184"/>
      <c r="FU500" s="184">
        <f ca="1">SUM(OFFSET(FH500,,1):FT500)</f>
        <v>174338.73412672593</v>
      </c>
      <c r="FV500" s="185"/>
      <c r="FW500" s="184">
        <v>0</v>
      </c>
      <c r="FX500" s="184">
        <v>6149.3693271243501</v>
      </c>
      <c r="FY500" s="184">
        <v>3173.8680398061201</v>
      </c>
      <c r="FZ500" s="184">
        <v>2759.8369540134099</v>
      </c>
      <c r="GA500" s="184">
        <v>0</v>
      </c>
      <c r="GB500" s="184">
        <v>1229.87386542487</v>
      </c>
      <c r="GC500" s="184">
        <v>1900.1551220814199</v>
      </c>
      <c r="GD500" s="184">
        <v>2533.5401627752299</v>
      </c>
      <c r="GE500" s="184">
        <v>6333.8504069380797</v>
      </c>
      <c r="GF500" s="184">
        <v>3689.6215962746101</v>
      </c>
      <c r="GG500" s="184">
        <v>9133.4122868047107</v>
      </c>
      <c r="GH500" s="184">
        <v>142665.36838928499</v>
      </c>
      <c r="GI500" s="184"/>
      <c r="GJ500" s="184">
        <f ca="1">SUM(OFFSET(FW500,,1):GI500)</f>
        <v>179568.89615052781</v>
      </c>
      <c r="GK500" s="185"/>
      <c r="GL500" s="184">
        <v>0</v>
      </c>
      <c r="GM500" s="184">
        <v>6333.8504069380797</v>
      </c>
      <c r="GN500" s="184">
        <v>3269.0840810003001</v>
      </c>
      <c r="GO500" s="184">
        <v>2842.6320626338102</v>
      </c>
      <c r="GP500" s="184">
        <v>0</v>
      </c>
      <c r="GQ500" s="184">
        <v>1266.7700813876199</v>
      </c>
      <c r="GR500" s="184">
        <v>1957.1597757438699</v>
      </c>
      <c r="GS500" s="184">
        <v>2609.54636765849</v>
      </c>
      <c r="GT500" s="184">
        <v>6523.8659191462202</v>
      </c>
      <c r="GU500" s="184">
        <v>3800.3102441628498</v>
      </c>
      <c r="GV500" s="184">
        <v>9407.4146554088602</v>
      </c>
      <c r="GW500" s="184">
        <v>146945.32944096401</v>
      </c>
      <c r="GX500" s="184"/>
      <c r="GY500" s="184">
        <f ca="1">SUM(OFFSET(GL500,,1):GX500)</f>
        <v>184955.96303504411</v>
      </c>
    </row>
    <row r="501" spans="1:207" s="137" customFormat="1" ht="12" customHeight="1">
      <c r="A501" s="172" t="str">
        <f t="shared" ca="1" si="580"/>
        <v>#showrow</v>
      </c>
      <c r="B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61">
        <f t="shared" si="581"/>
        <v>5220</v>
      </c>
      <c r="V501" s="186">
        <v>5220</v>
      </c>
      <c r="W501" s="133"/>
      <c r="Y501" s="133"/>
      <c r="Z501" s="133"/>
      <c r="AA501" s="183">
        <f t="shared" si="582"/>
        <v>5220</v>
      </c>
      <c r="AB501" s="183" t="s">
        <v>546</v>
      </c>
      <c r="AC501" s="184"/>
      <c r="AD501" s="184">
        <v>1000</v>
      </c>
      <c r="AE501" s="184">
        <v>0</v>
      </c>
      <c r="AF501" s="184">
        <v>500</v>
      </c>
      <c r="AG501" s="184">
        <v>0</v>
      </c>
      <c r="AH501" s="184">
        <v>0</v>
      </c>
      <c r="AI501" s="184">
        <v>458</v>
      </c>
      <c r="AJ501" s="184">
        <v>1272</v>
      </c>
      <c r="AK501" s="184">
        <v>10000</v>
      </c>
      <c r="AL501" s="184">
        <v>4623.29</v>
      </c>
      <c r="AM501" s="184">
        <v>7000</v>
      </c>
      <c r="AN501" s="184">
        <v>95893</v>
      </c>
      <c r="AO501" s="184"/>
      <c r="AP501" s="184">
        <f ca="1">SUM(OFFSET(AC501,,1):AO501)</f>
        <v>120746.29000000001</v>
      </c>
      <c r="AQ501" s="185"/>
      <c r="AR501" s="184">
        <v>0</v>
      </c>
      <c r="AS501" s="184">
        <v>1000</v>
      </c>
      <c r="AT501" s="184">
        <v>0</v>
      </c>
      <c r="AU501" s="184">
        <v>500</v>
      </c>
      <c r="AV501" s="184">
        <v>0</v>
      </c>
      <c r="AW501" s="184">
        <v>0</v>
      </c>
      <c r="AX501" s="184">
        <v>458</v>
      </c>
      <c r="AY501" s="184">
        <v>1272</v>
      </c>
      <c r="AZ501" s="184">
        <v>10000</v>
      </c>
      <c r="BA501" s="184">
        <v>4623.29</v>
      </c>
      <c r="BB501" s="184">
        <v>7000</v>
      </c>
      <c r="BC501" s="184">
        <v>95893</v>
      </c>
      <c r="BD501" s="184"/>
      <c r="BE501" s="184">
        <f ca="1">SUM(OFFSET(AR501,,1):BD501)</f>
        <v>120746.29000000001</v>
      </c>
      <c r="BF501" s="185"/>
      <c r="BG501" s="184">
        <f t="shared" ca="1" si="584"/>
        <v>0</v>
      </c>
      <c r="BH501" s="184">
        <f t="shared" ca="1" si="584"/>
        <v>0</v>
      </c>
      <c r="BI501" s="184">
        <f t="shared" ca="1" si="584"/>
        <v>0</v>
      </c>
      <c r="BJ501" s="184">
        <f t="shared" ca="1" si="584"/>
        <v>0</v>
      </c>
      <c r="BK501" s="184">
        <f t="shared" ca="1" si="584"/>
        <v>0</v>
      </c>
      <c r="BL501" s="184">
        <f t="shared" ca="1" si="584"/>
        <v>0</v>
      </c>
      <c r="BM501" s="184">
        <f t="shared" ca="1" si="584"/>
        <v>0</v>
      </c>
      <c r="BN501" s="184">
        <f t="shared" ca="1" si="584"/>
        <v>0</v>
      </c>
      <c r="BO501" s="184">
        <f t="shared" ca="1" si="584"/>
        <v>0</v>
      </c>
      <c r="BP501" s="184">
        <f t="shared" ca="1" si="584"/>
        <v>0</v>
      </c>
      <c r="BQ501" s="184">
        <f t="shared" ca="1" si="584"/>
        <v>0</v>
      </c>
      <c r="BR501" s="184">
        <f t="shared" ca="1" si="584"/>
        <v>0</v>
      </c>
      <c r="BS501" s="184"/>
      <c r="BT501" s="184">
        <f ca="1">SUM(OFFSET(BG501,,1):BS501)</f>
        <v>0</v>
      </c>
      <c r="BU501" s="185"/>
      <c r="BV501" s="184">
        <v>0</v>
      </c>
      <c r="BW501" s="184">
        <v>2000</v>
      </c>
      <c r="BX501" s="184">
        <v>0</v>
      </c>
      <c r="BY501" s="184">
        <v>515</v>
      </c>
      <c r="BZ501" s="184">
        <v>0</v>
      </c>
      <c r="CA501" s="184">
        <v>0</v>
      </c>
      <c r="CB501" s="184">
        <v>1000</v>
      </c>
      <c r="CC501" s="184">
        <v>1310.1600000000001</v>
      </c>
      <c r="CD501" s="184">
        <v>10300</v>
      </c>
      <c r="CE501" s="184">
        <v>5000</v>
      </c>
      <c r="CF501" s="512">
        <v>7210</v>
      </c>
      <c r="CG501" s="184">
        <v>92150</v>
      </c>
      <c r="CH501" s="184"/>
      <c r="CI501" s="184">
        <f ca="1">SUM(OFFSET(BV501,,1):CH501)</f>
        <v>119485.16</v>
      </c>
      <c r="CJ501" s="185"/>
      <c r="CK501" s="184">
        <v>0</v>
      </c>
      <c r="CL501" s="184">
        <v>2060</v>
      </c>
      <c r="CM501" s="184">
        <v>0</v>
      </c>
      <c r="CN501" s="184">
        <v>530.45000000000005</v>
      </c>
      <c r="CO501" s="184">
        <v>0</v>
      </c>
      <c r="CP501" s="184">
        <v>0</v>
      </c>
      <c r="CQ501" s="184">
        <v>0</v>
      </c>
      <c r="CR501" s="184">
        <v>1349.4648</v>
      </c>
      <c r="CS501" s="184">
        <v>10609</v>
      </c>
      <c r="CT501" s="184">
        <v>5150</v>
      </c>
      <c r="CU501" s="184">
        <v>7426.3</v>
      </c>
      <c r="CV501" s="184">
        <v>94914.5</v>
      </c>
      <c r="CW501" s="184"/>
      <c r="CX501" s="184">
        <f ca="1">SUM(OFFSET(CK501,,1):CW501)</f>
        <v>122039.7148</v>
      </c>
      <c r="CY501" s="185"/>
      <c r="CZ501" s="184">
        <v>0</v>
      </c>
      <c r="DA501" s="184">
        <v>2121.8000000000002</v>
      </c>
      <c r="DB501" s="184">
        <v>0</v>
      </c>
      <c r="DC501" s="184">
        <v>546.36350000000004</v>
      </c>
      <c r="DD501" s="184">
        <v>0</v>
      </c>
      <c r="DE501" s="184">
        <v>0</v>
      </c>
      <c r="DF501" s="184">
        <v>0</v>
      </c>
      <c r="DG501" s="184">
        <v>1389.948744</v>
      </c>
      <c r="DH501" s="184">
        <v>10927.27</v>
      </c>
      <c r="DI501" s="184">
        <v>5304.5</v>
      </c>
      <c r="DJ501" s="184">
        <v>7649.0889999999999</v>
      </c>
      <c r="DK501" s="184">
        <v>97761.934999999998</v>
      </c>
      <c r="DL501" s="184"/>
      <c r="DM501" s="184">
        <f ca="1">SUM(OFFSET(CZ501,,1):DL501)</f>
        <v>125700.906244</v>
      </c>
      <c r="DN501" s="185"/>
      <c r="DO501" s="184">
        <v>0</v>
      </c>
      <c r="DP501" s="184">
        <v>2185.4540000000002</v>
      </c>
      <c r="DQ501" s="184">
        <v>0</v>
      </c>
      <c r="DR501" s="184">
        <v>562.75440500000002</v>
      </c>
      <c r="DS501" s="184">
        <v>0</v>
      </c>
      <c r="DT501" s="184">
        <v>0</v>
      </c>
      <c r="DU501" s="184">
        <v>0</v>
      </c>
      <c r="DV501" s="184">
        <v>1431.6472063199999</v>
      </c>
      <c r="DW501" s="184">
        <v>11255.088100000001</v>
      </c>
      <c r="DX501" s="184">
        <v>5463.6350000000002</v>
      </c>
      <c r="DY501" s="184">
        <v>7878.56167</v>
      </c>
      <c r="DZ501" s="184">
        <v>100694.79304999999</v>
      </c>
      <c r="EA501" s="184"/>
      <c r="EB501" s="184">
        <f ca="1">SUM(OFFSET(DO501,,1):EA501)</f>
        <v>129471.93343131999</v>
      </c>
      <c r="EC501" s="185"/>
      <c r="ED501" s="184">
        <v>0</v>
      </c>
      <c r="EE501" s="184">
        <v>2251.0176200000001</v>
      </c>
      <c r="EF501" s="184">
        <v>0</v>
      </c>
      <c r="EG501" s="184">
        <v>579.63703714999997</v>
      </c>
      <c r="EH501" s="184">
        <v>0</v>
      </c>
      <c r="EI501" s="184">
        <v>0</v>
      </c>
      <c r="EJ501" s="184">
        <v>0</v>
      </c>
      <c r="EK501" s="184">
        <v>1474.5966225095999</v>
      </c>
      <c r="EL501" s="184">
        <v>11592.740743</v>
      </c>
      <c r="EM501" s="184">
        <v>5627.5440500000004</v>
      </c>
      <c r="EN501" s="184">
        <v>8114.9185201</v>
      </c>
      <c r="EO501" s="184">
        <v>103715.6368415</v>
      </c>
      <c r="EP501" s="184"/>
      <c r="EQ501" s="184">
        <f ca="1">SUM(OFFSET(ED501,,1):EP501)</f>
        <v>133356.09143425961</v>
      </c>
      <c r="ER501" s="185"/>
      <c r="ES501" s="184">
        <v>0</v>
      </c>
      <c r="ET501" s="184">
        <v>2318.5481485999999</v>
      </c>
      <c r="EU501" s="184">
        <v>0</v>
      </c>
      <c r="EV501" s="184">
        <v>597.02614826449997</v>
      </c>
      <c r="EW501" s="184">
        <v>0</v>
      </c>
      <c r="EX501" s="184">
        <v>0</v>
      </c>
      <c r="EY501" s="184">
        <v>0</v>
      </c>
      <c r="EZ501" s="184">
        <v>1518.83452118489</v>
      </c>
      <c r="FA501" s="184">
        <v>11940.52296529</v>
      </c>
      <c r="FB501" s="184">
        <v>5796.3703715000001</v>
      </c>
      <c r="FC501" s="184">
        <v>8358.3660757029993</v>
      </c>
      <c r="FD501" s="184">
        <v>106827.105946745</v>
      </c>
      <c r="FE501" s="184"/>
      <c r="FF501" s="184">
        <f ca="1">SUM(OFFSET(ES501,,1):FE501)</f>
        <v>137356.77417728739</v>
      </c>
      <c r="FG501" s="185"/>
      <c r="FH501" s="184">
        <v>0</v>
      </c>
      <c r="FI501" s="184">
        <v>2388.1045930579999</v>
      </c>
      <c r="FJ501" s="184">
        <v>0</v>
      </c>
      <c r="FK501" s="184">
        <v>614.93693271243501</v>
      </c>
      <c r="FL501" s="184">
        <v>0</v>
      </c>
      <c r="FM501" s="184">
        <v>0</v>
      </c>
      <c r="FN501" s="184">
        <v>0</v>
      </c>
      <c r="FO501" s="184">
        <v>1564.39955682044</v>
      </c>
      <c r="FP501" s="184">
        <v>12298.7386542487</v>
      </c>
      <c r="FQ501" s="184">
        <v>5970.2614826449999</v>
      </c>
      <c r="FR501" s="184">
        <v>8609.1170579740901</v>
      </c>
      <c r="FS501" s="184">
        <v>110031.919125147</v>
      </c>
      <c r="FT501" s="184"/>
      <c r="FU501" s="184">
        <f ca="1">SUM(OFFSET(FH501,,1):FT501)</f>
        <v>141477.47740260567</v>
      </c>
      <c r="FV501" s="185"/>
      <c r="FW501" s="184">
        <v>0</v>
      </c>
      <c r="FX501" s="184">
        <v>2459.74773084974</v>
      </c>
      <c r="FY501" s="184">
        <v>0</v>
      </c>
      <c r="FZ501" s="184">
        <v>633.38504069380804</v>
      </c>
      <c r="GA501" s="184">
        <v>0</v>
      </c>
      <c r="GB501" s="184">
        <v>0</v>
      </c>
      <c r="GC501" s="184">
        <v>0</v>
      </c>
      <c r="GD501" s="184">
        <v>1611.3315435250499</v>
      </c>
      <c r="GE501" s="184">
        <v>12667.700813876199</v>
      </c>
      <c r="GF501" s="184">
        <v>6149.3693271243501</v>
      </c>
      <c r="GG501" s="184">
        <v>8867.3905697133105</v>
      </c>
      <c r="GH501" s="184">
        <v>113332.87669890199</v>
      </c>
      <c r="GI501" s="184"/>
      <c r="GJ501" s="184">
        <f ca="1">SUM(OFFSET(FW501,,1):GI501)</f>
        <v>145721.80172468445</v>
      </c>
      <c r="GK501" s="185"/>
      <c r="GL501" s="184">
        <v>0</v>
      </c>
      <c r="GM501" s="184">
        <v>2533.5401627752299</v>
      </c>
      <c r="GN501" s="184">
        <v>0</v>
      </c>
      <c r="GO501" s="184">
        <v>652.38659191462204</v>
      </c>
      <c r="GP501" s="184">
        <v>0</v>
      </c>
      <c r="GQ501" s="184">
        <v>0</v>
      </c>
      <c r="GR501" s="184">
        <v>0</v>
      </c>
      <c r="GS501" s="184">
        <v>1659.6714898308001</v>
      </c>
      <c r="GT501" s="184">
        <v>13047.7318382924</v>
      </c>
      <c r="GU501" s="184">
        <v>6333.8504069380797</v>
      </c>
      <c r="GV501" s="184">
        <v>9133.4122868047107</v>
      </c>
      <c r="GW501" s="184">
        <v>116732.862999869</v>
      </c>
      <c r="GX501" s="184"/>
      <c r="GY501" s="184">
        <f ca="1">SUM(OFFSET(GL501,,1):GX501)</f>
        <v>150093.45577642485</v>
      </c>
    </row>
    <row r="502" spans="1:207" s="137" customFormat="1" ht="12" hidden="1" customHeight="1">
      <c r="A502" s="172" t="str">
        <f t="shared" ca="1" si="580"/>
        <v>#hiderow</v>
      </c>
      <c r="B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61">
        <f t="shared" si="581"/>
        <v>5221</v>
      </c>
      <c r="V502" s="186">
        <v>5221</v>
      </c>
      <c r="W502" s="133"/>
      <c r="Y502" s="133"/>
      <c r="Z502" s="133"/>
      <c r="AA502" s="183">
        <f t="shared" si="582"/>
        <v>5221</v>
      </c>
      <c r="AB502" s="183" t="s">
        <v>547</v>
      </c>
      <c r="AC502" s="184"/>
      <c r="AD502" s="184">
        <v>0</v>
      </c>
      <c r="AE502" s="184">
        <v>0</v>
      </c>
      <c r="AF502" s="184">
        <v>0</v>
      </c>
      <c r="AG502" s="184">
        <v>0</v>
      </c>
      <c r="AH502" s="184">
        <v>0</v>
      </c>
      <c r="AI502" s="184">
        <v>0</v>
      </c>
      <c r="AJ502" s="184">
        <v>0</v>
      </c>
      <c r="AK502" s="184">
        <v>0</v>
      </c>
      <c r="AL502" s="184">
        <v>0</v>
      </c>
      <c r="AM502" s="184">
        <v>0</v>
      </c>
      <c r="AN502" s="184">
        <v>0</v>
      </c>
      <c r="AO502" s="184"/>
      <c r="AP502" s="184">
        <f ca="1">SUM(OFFSET(AC502,,1):AO502)</f>
        <v>0</v>
      </c>
      <c r="AQ502" s="185"/>
      <c r="AR502" s="184">
        <v>0</v>
      </c>
      <c r="AS502" s="184">
        <v>0</v>
      </c>
      <c r="AT502" s="184">
        <v>0</v>
      </c>
      <c r="AU502" s="184">
        <v>0</v>
      </c>
      <c r="AV502" s="184">
        <v>0</v>
      </c>
      <c r="AW502" s="184">
        <v>0</v>
      </c>
      <c r="AX502" s="184">
        <v>0</v>
      </c>
      <c r="AY502" s="184">
        <v>0</v>
      </c>
      <c r="AZ502" s="184">
        <v>0</v>
      </c>
      <c r="BA502" s="184">
        <v>0</v>
      </c>
      <c r="BB502" s="184">
        <v>0</v>
      </c>
      <c r="BC502" s="184">
        <v>0</v>
      </c>
      <c r="BD502" s="184"/>
      <c r="BE502" s="184">
        <f ca="1">SUM(OFFSET(AR502,,1):BD502)</f>
        <v>0</v>
      </c>
      <c r="BF502" s="185"/>
      <c r="BG502" s="184">
        <f t="shared" ca="1" si="584"/>
        <v>0</v>
      </c>
      <c r="BH502" s="184">
        <f t="shared" ca="1" si="584"/>
        <v>0</v>
      </c>
      <c r="BI502" s="184">
        <f t="shared" ca="1" si="584"/>
        <v>0</v>
      </c>
      <c r="BJ502" s="184">
        <f t="shared" ca="1" si="584"/>
        <v>0</v>
      </c>
      <c r="BK502" s="184">
        <f t="shared" ca="1" si="584"/>
        <v>0</v>
      </c>
      <c r="BL502" s="184">
        <f t="shared" ca="1" si="584"/>
        <v>0</v>
      </c>
      <c r="BM502" s="184">
        <f t="shared" ca="1" si="584"/>
        <v>0</v>
      </c>
      <c r="BN502" s="184">
        <f t="shared" ca="1" si="584"/>
        <v>0</v>
      </c>
      <c r="BO502" s="184">
        <f t="shared" ca="1" si="584"/>
        <v>0</v>
      </c>
      <c r="BP502" s="184">
        <f t="shared" ca="1" si="584"/>
        <v>0</v>
      </c>
      <c r="BQ502" s="184">
        <f t="shared" ca="1" si="584"/>
        <v>0</v>
      </c>
      <c r="BR502" s="184">
        <f t="shared" ca="1" si="584"/>
        <v>0</v>
      </c>
      <c r="BS502" s="184"/>
      <c r="BT502" s="184">
        <f ca="1">SUM(OFFSET(BG502,,1):BS502)</f>
        <v>0</v>
      </c>
      <c r="BU502" s="185"/>
      <c r="BV502" s="184">
        <v>0</v>
      </c>
      <c r="BW502" s="184">
        <v>0</v>
      </c>
      <c r="BX502" s="184">
        <v>0</v>
      </c>
      <c r="BY502" s="184">
        <v>0</v>
      </c>
      <c r="BZ502" s="184">
        <v>0</v>
      </c>
      <c r="CA502" s="184">
        <v>0</v>
      </c>
      <c r="CB502" s="184">
        <v>0</v>
      </c>
      <c r="CC502" s="184">
        <v>0</v>
      </c>
      <c r="CD502" s="184">
        <v>0</v>
      </c>
      <c r="CE502" s="184">
        <v>0</v>
      </c>
      <c r="CF502" s="512">
        <v>0</v>
      </c>
      <c r="CG502" s="184">
        <v>0</v>
      </c>
      <c r="CH502" s="184"/>
      <c r="CI502" s="184">
        <f ca="1">SUM(OFFSET(BV502,,1):CH502)</f>
        <v>0</v>
      </c>
      <c r="CJ502" s="185"/>
      <c r="CK502" s="184">
        <v>0</v>
      </c>
      <c r="CL502" s="184">
        <v>0</v>
      </c>
      <c r="CM502" s="184">
        <v>0</v>
      </c>
      <c r="CN502" s="184">
        <v>0</v>
      </c>
      <c r="CO502" s="184">
        <v>0</v>
      </c>
      <c r="CP502" s="184">
        <v>0</v>
      </c>
      <c r="CQ502" s="184">
        <v>0</v>
      </c>
      <c r="CR502" s="184">
        <v>0</v>
      </c>
      <c r="CS502" s="184">
        <v>0</v>
      </c>
      <c r="CT502" s="184">
        <v>0</v>
      </c>
      <c r="CU502" s="184">
        <v>0</v>
      </c>
      <c r="CV502" s="184">
        <v>0</v>
      </c>
      <c r="CW502" s="184"/>
      <c r="CX502" s="184">
        <f ca="1">SUM(OFFSET(CK502,,1):CW502)</f>
        <v>0</v>
      </c>
      <c r="CY502" s="185"/>
      <c r="CZ502" s="184">
        <v>0</v>
      </c>
      <c r="DA502" s="184">
        <v>0</v>
      </c>
      <c r="DB502" s="184">
        <v>0</v>
      </c>
      <c r="DC502" s="184">
        <v>0</v>
      </c>
      <c r="DD502" s="184">
        <v>0</v>
      </c>
      <c r="DE502" s="184">
        <v>0</v>
      </c>
      <c r="DF502" s="184">
        <v>0</v>
      </c>
      <c r="DG502" s="184">
        <v>0</v>
      </c>
      <c r="DH502" s="184">
        <v>0</v>
      </c>
      <c r="DI502" s="184">
        <v>0</v>
      </c>
      <c r="DJ502" s="184">
        <v>0</v>
      </c>
      <c r="DK502" s="184">
        <v>0</v>
      </c>
      <c r="DL502" s="184"/>
      <c r="DM502" s="184">
        <f ca="1">SUM(OFFSET(CZ502,,1):DL502)</f>
        <v>0</v>
      </c>
      <c r="DN502" s="185"/>
      <c r="DO502" s="184">
        <v>0</v>
      </c>
      <c r="DP502" s="184">
        <v>0</v>
      </c>
      <c r="DQ502" s="184">
        <v>0</v>
      </c>
      <c r="DR502" s="184">
        <v>0</v>
      </c>
      <c r="DS502" s="184">
        <v>0</v>
      </c>
      <c r="DT502" s="184">
        <v>0</v>
      </c>
      <c r="DU502" s="184">
        <v>0</v>
      </c>
      <c r="DV502" s="184">
        <v>0</v>
      </c>
      <c r="DW502" s="184">
        <v>0</v>
      </c>
      <c r="DX502" s="184">
        <v>0</v>
      </c>
      <c r="DY502" s="184">
        <v>0</v>
      </c>
      <c r="DZ502" s="184">
        <v>0</v>
      </c>
      <c r="EA502" s="184"/>
      <c r="EB502" s="184">
        <f ca="1">SUM(OFFSET(DO502,,1):EA502)</f>
        <v>0</v>
      </c>
      <c r="EC502" s="185"/>
      <c r="ED502" s="184">
        <v>0</v>
      </c>
      <c r="EE502" s="184">
        <v>0</v>
      </c>
      <c r="EF502" s="184">
        <v>0</v>
      </c>
      <c r="EG502" s="184">
        <v>0</v>
      </c>
      <c r="EH502" s="184">
        <v>0</v>
      </c>
      <c r="EI502" s="184">
        <v>0</v>
      </c>
      <c r="EJ502" s="184">
        <v>0</v>
      </c>
      <c r="EK502" s="184">
        <v>0</v>
      </c>
      <c r="EL502" s="184">
        <v>0</v>
      </c>
      <c r="EM502" s="184">
        <v>0</v>
      </c>
      <c r="EN502" s="184">
        <v>0</v>
      </c>
      <c r="EO502" s="184">
        <v>0</v>
      </c>
      <c r="EP502" s="184"/>
      <c r="EQ502" s="184">
        <f ca="1">SUM(OFFSET(ED502,,1):EP502)</f>
        <v>0</v>
      </c>
      <c r="ER502" s="185"/>
      <c r="ES502" s="184">
        <v>0</v>
      </c>
      <c r="ET502" s="184">
        <v>0</v>
      </c>
      <c r="EU502" s="184">
        <v>0</v>
      </c>
      <c r="EV502" s="184">
        <v>0</v>
      </c>
      <c r="EW502" s="184">
        <v>0</v>
      </c>
      <c r="EX502" s="184">
        <v>0</v>
      </c>
      <c r="EY502" s="184">
        <v>0</v>
      </c>
      <c r="EZ502" s="184">
        <v>0</v>
      </c>
      <c r="FA502" s="184">
        <v>0</v>
      </c>
      <c r="FB502" s="184">
        <v>0</v>
      </c>
      <c r="FC502" s="184">
        <v>0</v>
      </c>
      <c r="FD502" s="184">
        <v>0</v>
      </c>
      <c r="FE502" s="184"/>
      <c r="FF502" s="184">
        <f ca="1">SUM(OFFSET(ES502,,1):FE502)</f>
        <v>0</v>
      </c>
      <c r="FG502" s="185"/>
      <c r="FH502" s="184">
        <v>0</v>
      </c>
      <c r="FI502" s="184">
        <v>0</v>
      </c>
      <c r="FJ502" s="184">
        <v>0</v>
      </c>
      <c r="FK502" s="184">
        <v>0</v>
      </c>
      <c r="FL502" s="184">
        <v>0</v>
      </c>
      <c r="FM502" s="184">
        <v>0</v>
      </c>
      <c r="FN502" s="184">
        <v>0</v>
      </c>
      <c r="FO502" s="184">
        <v>0</v>
      </c>
      <c r="FP502" s="184">
        <v>0</v>
      </c>
      <c r="FQ502" s="184">
        <v>0</v>
      </c>
      <c r="FR502" s="184">
        <v>0</v>
      </c>
      <c r="FS502" s="184">
        <v>0</v>
      </c>
      <c r="FT502" s="184"/>
      <c r="FU502" s="184">
        <f ca="1">SUM(OFFSET(FH502,,1):FT502)</f>
        <v>0</v>
      </c>
      <c r="FV502" s="185"/>
      <c r="FW502" s="184">
        <v>0</v>
      </c>
      <c r="FX502" s="184">
        <v>0</v>
      </c>
      <c r="FY502" s="184">
        <v>0</v>
      </c>
      <c r="FZ502" s="184">
        <v>0</v>
      </c>
      <c r="GA502" s="184">
        <v>0</v>
      </c>
      <c r="GB502" s="184">
        <v>0</v>
      </c>
      <c r="GC502" s="184">
        <v>0</v>
      </c>
      <c r="GD502" s="184">
        <v>0</v>
      </c>
      <c r="GE502" s="184">
        <v>0</v>
      </c>
      <c r="GF502" s="184">
        <v>0</v>
      </c>
      <c r="GG502" s="184">
        <v>0</v>
      </c>
      <c r="GH502" s="184">
        <v>0</v>
      </c>
      <c r="GI502" s="184"/>
      <c r="GJ502" s="184">
        <f ca="1">SUM(OFFSET(FW502,,1):GI502)</f>
        <v>0</v>
      </c>
      <c r="GK502" s="185"/>
      <c r="GL502" s="184">
        <v>0</v>
      </c>
      <c r="GM502" s="184">
        <v>0</v>
      </c>
      <c r="GN502" s="184">
        <v>0</v>
      </c>
      <c r="GO502" s="184">
        <v>0</v>
      </c>
      <c r="GP502" s="184">
        <v>0</v>
      </c>
      <c r="GQ502" s="184">
        <v>0</v>
      </c>
      <c r="GR502" s="184">
        <v>0</v>
      </c>
      <c r="GS502" s="184">
        <v>0</v>
      </c>
      <c r="GT502" s="184">
        <v>0</v>
      </c>
      <c r="GU502" s="184">
        <v>0</v>
      </c>
      <c r="GV502" s="184">
        <v>0</v>
      </c>
      <c r="GW502" s="184">
        <v>0</v>
      </c>
      <c r="GX502" s="184"/>
      <c r="GY502" s="184">
        <f ca="1">SUM(OFFSET(GL502,,1):GX502)</f>
        <v>0</v>
      </c>
    </row>
    <row r="503" spans="1:207" s="137" customFormat="1" ht="12" hidden="1" customHeight="1">
      <c r="A503" s="172" t="str">
        <f t="shared" ca="1" si="580"/>
        <v>#hiderow</v>
      </c>
      <c r="B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61">
        <f t="shared" si="581"/>
        <v>5223</v>
      </c>
      <c r="V503" s="186">
        <v>5223</v>
      </c>
      <c r="W503" s="133"/>
      <c r="Y503" s="133"/>
      <c r="Z503" s="133"/>
      <c r="AA503" s="183">
        <f t="shared" si="582"/>
        <v>5223</v>
      </c>
      <c r="AB503" s="183" t="s">
        <v>548</v>
      </c>
      <c r="AC503" s="184"/>
      <c r="AD503" s="184">
        <v>0</v>
      </c>
      <c r="AE503" s="184">
        <v>0</v>
      </c>
      <c r="AF503" s="184">
        <v>0</v>
      </c>
      <c r="AG503" s="184">
        <v>0</v>
      </c>
      <c r="AH503" s="184">
        <v>0</v>
      </c>
      <c r="AI503" s="184">
        <v>0</v>
      </c>
      <c r="AJ503" s="184">
        <v>0</v>
      </c>
      <c r="AK503" s="184">
        <v>0</v>
      </c>
      <c r="AL503" s="184">
        <v>0</v>
      </c>
      <c r="AM503" s="184">
        <v>0</v>
      </c>
      <c r="AN503" s="184">
        <v>0</v>
      </c>
      <c r="AO503" s="184"/>
      <c r="AP503" s="184">
        <f ca="1">SUM(OFFSET(AC503,,1):AO503)</f>
        <v>0</v>
      </c>
      <c r="AQ503" s="185"/>
      <c r="AR503" s="184">
        <v>0</v>
      </c>
      <c r="AS503" s="184">
        <v>0</v>
      </c>
      <c r="AT503" s="184">
        <v>0</v>
      </c>
      <c r="AU503" s="184">
        <v>0</v>
      </c>
      <c r="AV503" s="184">
        <v>0</v>
      </c>
      <c r="AW503" s="184">
        <v>0</v>
      </c>
      <c r="AX503" s="184">
        <v>0</v>
      </c>
      <c r="AY503" s="184">
        <v>0</v>
      </c>
      <c r="AZ503" s="184">
        <v>0</v>
      </c>
      <c r="BA503" s="184">
        <v>0</v>
      </c>
      <c r="BB503" s="184">
        <v>0</v>
      </c>
      <c r="BC503" s="184">
        <v>0</v>
      </c>
      <c r="BD503" s="184"/>
      <c r="BE503" s="184">
        <f ca="1">SUM(OFFSET(AR503,,1):BD503)</f>
        <v>0</v>
      </c>
      <c r="BF503" s="185"/>
      <c r="BG503" s="184">
        <f t="shared" ca="1" si="584"/>
        <v>0</v>
      </c>
      <c r="BH503" s="184">
        <f t="shared" ca="1" si="584"/>
        <v>0</v>
      </c>
      <c r="BI503" s="184">
        <f t="shared" ca="1" si="584"/>
        <v>0</v>
      </c>
      <c r="BJ503" s="184">
        <f t="shared" ca="1" si="584"/>
        <v>0</v>
      </c>
      <c r="BK503" s="184">
        <f t="shared" ca="1" si="584"/>
        <v>0</v>
      </c>
      <c r="BL503" s="184">
        <f t="shared" ca="1" si="584"/>
        <v>0</v>
      </c>
      <c r="BM503" s="184">
        <f t="shared" ca="1" si="584"/>
        <v>0</v>
      </c>
      <c r="BN503" s="184">
        <f t="shared" ca="1" si="584"/>
        <v>0</v>
      </c>
      <c r="BO503" s="184">
        <f t="shared" ca="1" si="584"/>
        <v>0</v>
      </c>
      <c r="BP503" s="184">
        <f t="shared" ca="1" si="584"/>
        <v>0</v>
      </c>
      <c r="BQ503" s="184">
        <f t="shared" ca="1" si="584"/>
        <v>0</v>
      </c>
      <c r="BR503" s="184">
        <f t="shared" ca="1" si="584"/>
        <v>0</v>
      </c>
      <c r="BS503" s="184"/>
      <c r="BT503" s="184">
        <f ca="1">SUM(OFFSET(BG503,,1):BS503)</f>
        <v>0</v>
      </c>
      <c r="BU503" s="185"/>
      <c r="BV503" s="184">
        <v>0</v>
      </c>
      <c r="BW503" s="184">
        <v>0</v>
      </c>
      <c r="BX503" s="184">
        <v>0</v>
      </c>
      <c r="BY503" s="184">
        <v>0</v>
      </c>
      <c r="BZ503" s="184">
        <v>0</v>
      </c>
      <c r="CA503" s="184">
        <v>0</v>
      </c>
      <c r="CB503" s="184">
        <v>0</v>
      </c>
      <c r="CC503" s="184">
        <v>0</v>
      </c>
      <c r="CD503" s="184">
        <v>0</v>
      </c>
      <c r="CE503" s="184">
        <v>0</v>
      </c>
      <c r="CF503" s="512">
        <v>0</v>
      </c>
      <c r="CG503" s="184">
        <v>0</v>
      </c>
      <c r="CH503" s="184"/>
      <c r="CI503" s="184">
        <f ca="1">SUM(OFFSET(BV503,,1):CH503)</f>
        <v>0</v>
      </c>
      <c r="CJ503" s="185"/>
      <c r="CK503" s="184">
        <v>0</v>
      </c>
      <c r="CL503" s="184">
        <v>0</v>
      </c>
      <c r="CM503" s="184">
        <v>0</v>
      </c>
      <c r="CN503" s="184">
        <v>0</v>
      </c>
      <c r="CO503" s="184">
        <v>0</v>
      </c>
      <c r="CP503" s="184">
        <v>0</v>
      </c>
      <c r="CQ503" s="184">
        <v>0</v>
      </c>
      <c r="CR503" s="184">
        <v>0</v>
      </c>
      <c r="CS503" s="184">
        <v>0</v>
      </c>
      <c r="CT503" s="184">
        <v>0</v>
      </c>
      <c r="CU503" s="184">
        <v>0</v>
      </c>
      <c r="CV503" s="184">
        <v>0</v>
      </c>
      <c r="CW503" s="184"/>
      <c r="CX503" s="184">
        <f ca="1">SUM(OFFSET(CK503,,1):CW503)</f>
        <v>0</v>
      </c>
      <c r="CY503" s="185"/>
      <c r="CZ503" s="184">
        <v>0</v>
      </c>
      <c r="DA503" s="184">
        <v>0</v>
      </c>
      <c r="DB503" s="184">
        <v>0</v>
      </c>
      <c r="DC503" s="184">
        <v>0</v>
      </c>
      <c r="DD503" s="184">
        <v>0</v>
      </c>
      <c r="DE503" s="184">
        <v>0</v>
      </c>
      <c r="DF503" s="184">
        <v>0</v>
      </c>
      <c r="DG503" s="184">
        <v>0</v>
      </c>
      <c r="DH503" s="184">
        <v>0</v>
      </c>
      <c r="DI503" s="184">
        <v>0</v>
      </c>
      <c r="DJ503" s="184">
        <v>0</v>
      </c>
      <c r="DK503" s="184">
        <v>0</v>
      </c>
      <c r="DL503" s="184"/>
      <c r="DM503" s="184">
        <f ca="1">SUM(OFFSET(CZ503,,1):DL503)</f>
        <v>0</v>
      </c>
      <c r="DN503" s="185"/>
      <c r="DO503" s="184">
        <v>0</v>
      </c>
      <c r="DP503" s="184">
        <v>0</v>
      </c>
      <c r="DQ503" s="184">
        <v>0</v>
      </c>
      <c r="DR503" s="184">
        <v>0</v>
      </c>
      <c r="DS503" s="184">
        <v>0</v>
      </c>
      <c r="DT503" s="184">
        <v>0</v>
      </c>
      <c r="DU503" s="184">
        <v>0</v>
      </c>
      <c r="DV503" s="184">
        <v>0</v>
      </c>
      <c r="DW503" s="184">
        <v>0</v>
      </c>
      <c r="DX503" s="184">
        <v>0</v>
      </c>
      <c r="DY503" s="184">
        <v>0</v>
      </c>
      <c r="DZ503" s="184">
        <v>0</v>
      </c>
      <c r="EA503" s="184"/>
      <c r="EB503" s="184">
        <f ca="1">SUM(OFFSET(DO503,,1):EA503)</f>
        <v>0</v>
      </c>
      <c r="EC503" s="185"/>
      <c r="ED503" s="184">
        <v>0</v>
      </c>
      <c r="EE503" s="184">
        <v>0</v>
      </c>
      <c r="EF503" s="184">
        <v>0</v>
      </c>
      <c r="EG503" s="184">
        <v>0</v>
      </c>
      <c r="EH503" s="184">
        <v>0</v>
      </c>
      <c r="EI503" s="184">
        <v>0</v>
      </c>
      <c r="EJ503" s="184">
        <v>0</v>
      </c>
      <c r="EK503" s="184">
        <v>0</v>
      </c>
      <c r="EL503" s="184">
        <v>0</v>
      </c>
      <c r="EM503" s="184">
        <v>0</v>
      </c>
      <c r="EN503" s="184">
        <v>0</v>
      </c>
      <c r="EO503" s="184">
        <v>0</v>
      </c>
      <c r="EP503" s="184"/>
      <c r="EQ503" s="184">
        <f ca="1">SUM(OFFSET(ED503,,1):EP503)</f>
        <v>0</v>
      </c>
      <c r="ER503" s="185"/>
      <c r="ES503" s="184">
        <v>0</v>
      </c>
      <c r="ET503" s="184">
        <v>0</v>
      </c>
      <c r="EU503" s="184">
        <v>0</v>
      </c>
      <c r="EV503" s="184">
        <v>0</v>
      </c>
      <c r="EW503" s="184">
        <v>0</v>
      </c>
      <c r="EX503" s="184">
        <v>0</v>
      </c>
      <c r="EY503" s="184">
        <v>0</v>
      </c>
      <c r="EZ503" s="184">
        <v>0</v>
      </c>
      <c r="FA503" s="184">
        <v>0</v>
      </c>
      <c r="FB503" s="184">
        <v>0</v>
      </c>
      <c r="FC503" s="184">
        <v>0</v>
      </c>
      <c r="FD503" s="184">
        <v>0</v>
      </c>
      <c r="FE503" s="184"/>
      <c r="FF503" s="184">
        <f ca="1">SUM(OFFSET(ES503,,1):FE503)</f>
        <v>0</v>
      </c>
      <c r="FG503" s="185"/>
      <c r="FH503" s="184">
        <v>0</v>
      </c>
      <c r="FI503" s="184">
        <v>0</v>
      </c>
      <c r="FJ503" s="184">
        <v>0</v>
      </c>
      <c r="FK503" s="184">
        <v>0</v>
      </c>
      <c r="FL503" s="184">
        <v>0</v>
      </c>
      <c r="FM503" s="184">
        <v>0</v>
      </c>
      <c r="FN503" s="184">
        <v>0</v>
      </c>
      <c r="FO503" s="184">
        <v>0</v>
      </c>
      <c r="FP503" s="184">
        <v>0</v>
      </c>
      <c r="FQ503" s="184">
        <v>0</v>
      </c>
      <c r="FR503" s="184">
        <v>0</v>
      </c>
      <c r="FS503" s="184">
        <v>0</v>
      </c>
      <c r="FT503" s="184"/>
      <c r="FU503" s="184">
        <f ca="1">SUM(OFFSET(FH503,,1):FT503)</f>
        <v>0</v>
      </c>
      <c r="FV503" s="185"/>
      <c r="FW503" s="184">
        <v>0</v>
      </c>
      <c r="FX503" s="184">
        <v>0</v>
      </c>
      <c r="FY503" s="184">
        <v>0</v>
      </c>
      <c r="FZ503" s="184">
        <v>0</v>
      </c>
      <c r="GA503" s="184">
        <v>0</v>
      </c>
      <c r="GB503" s="184">
        <v>0</v>
      </c>
      <c r="GC503" s="184">
        <v>0</v>
      </c>
      <c r="GD503" s="184">
        <v>0</v>
      </c>
      <c r="GE503" s="184">
        <v>0</v>
      </c>
      <c r="GF503" s="184">
        <v>0</v>
      </c>
      <c r="GG503" s="184">
        <v>0</v>
      </c>
      <c r="GH503" s="184">
        <v>0</v>
      </c>
      <c r="GI503" s="184"/>
      <c r="GJ503" s="184">
        <f ca="1">SUM(OFFSET(FW503,,1):GI503)</f>
        <v>0</v>
      </c>
      <c r="GK503" s="185"/>
      <c r="GL503" s="184">
        <v>0</v>
      </c>
      <c r="GM503" s="184">
        <v>0</v>
      </c>
      <c r="GN503" s="184">
        <v>0</v>
      </c>
      <c r="GO503" s="184">
        <v>0</v>
      </c>
      <c r="GP503" s="184">
        <v>0</v>
      </c>
      <c r="GQ503" s="184">
        <v>0</v>
      </c>
      <c r="GR503" s="184">
        <v>0</v>
      </c>
      <c r="GS503" s="184">
        <v>0</v>
      </c>
      <c r="GT503" s="184">
        <v>0</v>
      </c>
      <c r="GU503" s="184">
        <v>0</v>
      </c>
      <c r="GV503" s="184">
        <v>0</v>
      </c>
      <c r="GW503" s="184">
        <v>0</v>
      </c>
      <c r="GX503" s="184"/>
      <c r="GY503" s="184">
        <f ca="1">SUM(OFFSET(GL503,,1):GX503)</f>
        <v>0</v>
      </c>
    </row>
    <row r="504" spans="1:207" s="137" customFormat="1" ht="12" hidden="1" customHeight="1">
      <c r="A504" s="172" t="str">
        <f t="shared" ca="1" si="580"/>
        <v>#hiderow</v>
      </c>
      <c r="B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61">
        <f t="shared" si="581"/>
        <v>5225</v>
      </c>
      <c r="V504" s="186">
        <v>5225</v>
      </c>
      <c r="W504" s="133"/>
      <c r="Y504" s="133"/>
      <c r="Z504" s="133"/>
      <c r="AA504" s="183">
        <f t="shared" si="582"/>
        <v>5225</v>
      </c>
      <c r="AB504" s="183" t="s">
        <v>549</v>
      </c>
      <c r="AC504" s="184"/>
      <c r="AD504" s="184">
        <v>0</v>
      </c>
      <c r="AE504" s="184">
        <v>0</v>
      </c>
      <c r="AF504" s="184">
        <v>0</v>
      </c>
      <c r="AG504" s="184">
        <v>0</v>
      </c>
      <c r="AH504" s="184">
        <v>0</v>
      </c>
      <c r="AI504" s="184">
        <v>0</v>
      </c>
      <c r="AJ504" s="184">
        <v>0</v>
      </c>
      <c r="AK504" s="184">
        <v>0</v>
      </c>
      <c r="AL504" s="184">
        <v>0</v>
      </c>
      <c r="AM504" s="184">
        <v>0</v>
      </c>
      <c r="AN504" s="184">
        <v>0</v>
      </c>
      <c r="AO504" s="184"/>
      <c r="AP504" s="184">
        <f ca="1">SUM(OFFSET(AC504,,1):AO504)</f>
        <v>0</v>
      </c>
      <c r="AQ504" s="185"/>
      <c r="AR504" s="184">
        <v>0</v>
      </c>
      <c r="AS504" s="184">
        <v>0</v>
      </c>
      <c r="AT504" s="184">
        <v>0</v>
      </c>
      <c r="AU504" s="184">
        <v>0</v>
      </c>
      <c r="AV504" s="184">
        <v>0</v>
      </c>
      <c r="AW504" s="184">
        <v>0</v>
      </c>
      <c r="AX504" s="184">
        <v>0</v>
      </c>
      <c r="AY504" s="184">
        <v>0</v>
      </c>
      <c r="AZ504" s="184">
        <v>0</v>
      </c>
      <c r="BA504" s="184">
        <v>0</v>
      </c>
      <c r="BB504" s="184">
        <v>0</v>
      </c>
      <c r="BC504" s="184">
        <v>0</v>
      </c>
      <c r="BD504" s="184"/>
      <c r="BE504" s="184">
        <f ca="1">SUM(OFFSET(AR504,,1):BD504)</f>
        <v>0</v>
      </c>
      <c r="BF504" s="185"/>
      <c r="BG504" s="184">
        <f t="shared" ca="1" si="584"/>
        <v>0</v>
      </c>
      <c r="BH504" s="184">
        <f t="shared" ca="1" si="584"/>
        <v>0</v>
      </c>
      <c r="BI504" s="184">
        <f t="shared" ca="1" si="584"/>
        <v>0</v>
      </c>
      <c r="BJ504" s="184">
        <f t="shared" ca="1" si="584"/>
        <v>0</v>
      </c>
      <c r="BK504" s="184">
        <f t="shared" ca="1" si="584"/>
        <v>0</v>
      </c>
      <c r="BL504" s="184">
        <f t="shared" ca="1" si="584"/>
        <v>0</v>
      </c>
      <c r="BM504" s="184">
        <f t="shared" ca="1" si="584"/>
        <v>0</v>
      </c>
      <c r="BN504" s="184">
        <f t="shared" ca="1" si="584"/>
        <v>0</v>
      </c>
      <c r="BO504" s="184">
        <f t="shared" ca="1" si="584"/>
        <v>0</v>
      </c>
      <c r="BP504" s="184">
        <f t="shared" ca="1" si="584"/>
        <v>0</v>
      </c>
      <c r="BQ504" s="184">
        <f t="shared" ca="1" si="584"/>
        <v>0</v>
      </c>
      <c r="BR504" s="184">
        <f t="shared" ca="1" si="584"/>
        <v>0</v>
      </c>
      <c r="BS504" s="184"/>
      <c r="BT504" s="184">
        <f ca="1">SUM(OFFSET(BG504,,1):BS504)</f>
        <v>0</v>
      </c>
      <c r="BU504" s="185"/>
      <c r="BV504" s="184">
        <v>0</v>
      </c>
      <c r="BW504" s="184">
        <v>0</v>
      </c>
      <c r="BX504" s="184">
        <v>0</v>
      </c>
      <c r="BY504" s="184">
        <v>0</v>
      </c>
      <c r="BZ504" s="184">
        <v>0</v>
      </c>
      <c r="CA504" s="184">
        <v>0</v>
      </c>
      <c r="CB504" s="184">
        <v>0</v>
      </c>
      <c r="CC504" s="184">
        <v>0</v>
      </c>
      <c r="CD504" s="184">
        <v>0</v>
      </c>
      <c r="CE504" s="184">
        <v>0</v>
      </c>
      <c r="CF504" s="512">
        <v>0</v>
      </c>
      <c r="CG504" s="184">
        <v>0</v>
      </c>
      <c r="CH504" s="184"/>
      <c r="CI504" s="184">
        <f ca="1">SUM(OFFSET(BV504,,1):CH504)</f>
        <v>0</v>
      </c>
      <c r="CJ504" s="185"/>
      <c r="CK504" s="184">
        <v>0</v>
      </c>
      <c r="CL504" s="184">
        <v>0</v>
      </c>
      <c r="CM504" s="184">
        <v>0</v>
      </c>
      <c r="CN504" s="184">
        <v>0</v>
      </c>
      <c r="CO504" s="184">
        <v>0</v>
      </c>
      <c r="CP504" s="184">
        <v>0</v>
      </c>
      <c r="CQ504" s="184">
        <v>0</v>
      </c>
      <c r="CR504" s="184">
        <v>0</v>
      </c>
      <c r="CS504" s="184">
        <v>0</v>
      </c>
      <c r="CT504" s="184">
        <v>0</v>
      </c>
      <c r="CU504" s="184">
        <v>0</v>
      </c>
      <c r="CV504" s="184">
        <v>0</v>
      </c>
      <c r="CW504" s="184"/>
      <c r="CX504" s="184">
        <f ca="1">SUM(OFFSET(CK504,,1):CW504)</f>
        <v>0</v>
      </c>
      <c r="CY504" s="185"/>
      <c r="CZ504" s="184">
        <v>0</v>
      </c>
      <c r="DA504" s="184">
        <v>0</v>
      </c>
      <c r="DB504" s="184">
        <v>0</v>
      </c>
      <c r="DC504" s="184">
        <v>0</v>
      </c>
      <c r="DD504" s="184">
        <v>0</v>
      </c>
      <c r="DE504" s="184">
        <v>0</v>
      </c>
      <c r="DF504" s="184">
        <v>0</v>
      </c>
      <c r="DG504" s="184">
        <v>0</v>
      </c>
      <c r="DH504" s="184">
        <v>0</v>
      </c>
      <c r="DI504" s="184">
        <v>0</v>
      </c>
      <c r="DJ504" s="184">
        <v>0</v>
      </c>
      <c r="DK504" s="184">
        <v>0</v>
      </c>
      <c r="DL504" s="184"/>
      <c r="DM504" s="184">
        <f ca="1">SUM(OFFSET(CZ504,,1):DL504)</f>
        <v>0</v>
      </c>
      <c r="DN504" s="185"/>
      <c r="DO504" s="184">
        <v>0</v>
      </c>
      <c r="DP504" s="184">
        <v>0</v>
      </c>
      <c r="DQ504" s="184">
        <v>0</v>
      </c>
      <c r="DR504" s="184">
        <v>0</v>
      </c>
      <c r="DS504" s="184">
        <v>0</v>
      </c>
      <c r="DT504" s="184">
        <v>0</v>
      </c>
      <c r="DU504" s="184">
        <v>0</v>
      </c>
      <c r="DV504" s="184">
        <v>0</v>
      </c>
      <c r="DW504" s="184">
        <v>0</v>
      </c>
      <c r="DX504" s="184">
        <v>0</v>
      </c>
      <c r="DY504" s="184">
        <v>0</v>
      </c>
      <c r="DZ504" s="184">
        <v>0</v>
      </c>
      <c r="EA504" s="184"/>
      <c r="EB504" s="184">
        <f ca="1">SUM(OFFSET(DO504,,1):EA504)</f>
        <v>0</v>
      </c>
      <c r="EC504" s="185"/>
      <c r="ED504" s="184">
        <v>0</v>
      </c>
      <c r="EE504" s="184">
        <v>0</v>
      </c>
      <c r="EF504" s="184">
        <v>0</v>
      </c>
      <c r="EG504" s="184">
        <v>0</v>
      </c>
      <c r="EH504" s="184">
        <v>0</v>
      </c>
      <c r="EI504" s="184">
        <v>0</v>
      </c>
      <c r="EJ504" s="184">
        <v>0</v>
      </c>
      <c r="EK504" s="184">
        <v>0</v>
      </c>
      <c r="EL504" s="184">
        <v>0</v>
      </c>
      <c r="EM504" s="184">
        <v>0</v>
      </c>
      <c r="EN504" s="184">
        <v>0</v>
      </c>
      <c r="EO504" s="184">
        <v>0</v>
      </c>
      <c r="EP504" s="184"/>
      <c r="EQ504" s="184">
        <f ca="1">SUM(OFFSET(ED504,,1):EP504)</f>
        <v>0</v>
      </c>
      <c r="ER504" s="185"/>
      <c r="ES504" s="184">
        <v>0</v>
      </c>
      <c r="ET504" s="184">
        <v>0</v>
      </c>
      <c r="EU504" s="184">
        <v>0</v>
      </c>
      <c r="EV504" s="184">
        <v>0</v>
      </c>
      <c r="EW504" s="184">
        <v>0</v>
      </c>
      <c r="EX504" s="184">
        <v>0</v>
      </c>
      <c r="EY504" s="184">
        <v>0</v>
      </c>
      <c r="EZ504" s="184">
        <v>0</v>
      </c>
      <c r="FA504" s="184">
        <v>0</v>
      </c>
      <c r="FB504" s="184">
        <v>0</v>
      </c>
      <c r="FC504" s="184">
        <v>0</v>
      </c>
      <c r="FD504" s="184">
        <v>0</v>
      </c>
      <c r="FE504" s="184"/>
      <c r="FF504" s="184">
        <f ca="1">SUM(OFFSET(ES504,,1):FE504)</f>
        <v>0</v>
      </c>
      <c r="FG504" s="185"/>
      <c r="FH504" s="184">
        <v>0</v>
      </c>
      <c r="FI504" s="184">
        <v>0</v>
      </c>
      <c r="FJ504" s="184">
        <v>0</v>
      </c>
      <c r="FK504" s="184">
        <v>0</v>
      </c>
      <c r="FL504" s="184">
        <v>0</v>
      </c>
      <c r="FM504" s="184">
        <v>0</v>
      </c>
      <c r="FN504" s="184">
        <v>0</v>
      </c>
      <c r="FO504" s="184">
        <v>0</v>
      </c>
      <c r="FP504" s="184">
        <v>0</v>
      </c>
      <c r="FQ504" s="184">
        <v>0</v>
      </c>
      <c r="FR504" s="184">
        <v>0</v>
      </c>
      <c r="FS504" s="184">
        <v>0</v>
      </c>
      <c r="FT504" s="184"/>
      <c r="FU504" s="184">
        <f ca="1">SUM(OFFSET(FH504,,1):FT504)</f>
        <v>0</v>
      </c>
      <c r="FV504" s="185"/>
      <c r="FW504" s="184">
        <v>0</v>
      </c>
      <c r="FX504" s="184">
        <v>0</v>
      </c>
      <c r="FY504" s="184">
        <v>0</v>
      </c>
      <c r="FZ504" s="184">
        <v>0</v>
      </c>
      <c r="GA504" s="184">
        <v>0</v>
      </c>
      <c r="GB504" s="184">
        <v>0</v>
      </c>
      <c r="GC504" s="184">
        <v>0</v>
      </c>
      <c r="GD504" s="184">
        <v>0</v>
      </c>
      <c r="GE504" s="184">
        <v>0</v>
      </c>
      <c r="GF504" s="184">
        <v>0</v>
      </c>
      <c r="GG504" s="184">
        <v>0</v>
      </c>
      <c r="GH504" s="184">
        <v>0</v>
      </c>
      <c r="GI504" s="184"/>
      <c r="GJ504" s="184">
        <f ca="1">SUM(OFFSET(FW504,,1):GI504)</f>
        <v>0</v>
      </c>
      <c r="GK504" s="185"/>
      <c r="GL504" s="184">
        <v>0</v>
      </c>
      <c r="GM504" s="184">
        <v>0</v>
      </c>
      <c r="GN504" s="184">
        <v>0</v>
      </c>
      <c r="GO504" s="184">
        <v>0</v>
      </c>
      <c r="GP504" s="184">
        <v>0</v>
      </c>
      <c r="GQ504" s="184">
        <v>0</v>
      </c>
      <c r="GR504" s="184">
        <v>0</v>
      </c>
      <c r="GS504" s="184">
        <v>0</v>
      </c>
      <c r="GT504" s="184">
        <v>0</v>
      </c>
      <c r="GU504" s="184">
        <v>0</v>
      </c>
      <c r="GV504" s="184">
        <v>0</v>
      </c>
      <c r="GW504" s="184">
        <v>0</v>
      </c>
      <c r="GX504" s="184"/>
      <c r="GY504" s="184">
        <f ca="1">SUM(OFFSET(GL504,,1):GX504)</f>
        <v>0</v>
      </c>
    </row>
    <row r="505" spans="1:207" s="137" customFormat="1" ht="12" customHeight="1">
      <c r="A505" s="172" t="str">
        <f t="shared" ca="1" si="580"/>
        <v>#showrow</v>
      </c>
      <c r="B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61">
        <f t="shared" si="581"/>
        <v>5300</v>
      </c>
      <c r="V505" s="186">
        <v>5300</v>
      </c>
      <c r="W505" s="133"/>
      <c r="Y505" s="133"/>
      <c r="Z505" s="133"/>
      <c r="AA505" s="183">
        <f t="shared" si="582"/>
        <v>5300</v>
      </c>
      <c r="AB505" s="183" t="s">
        <v>550</v>
      </c>
      <c r="AC505" s="184"/>
      <c r="AD505" s="184">
        <v>7500</v>
      </c>
      <c r="AE505" s="184">
        <v>6000</v>
      </c>
      <c r="AF505" s="184">
        <v>10000</v>
      </c>
      <c r="AG505" s="184">
        <v>4434.1499999999996</v>
      </c>
      <c r="AH505" s="184">
        <v>5000</v>
      </c>
      <c r="AI505" s="184">
        <v>1880.7284999999999</v>
      </c>
      <c r="AJ505" s="184">
        <v>7046</v>
      </c>
      <c r="AK505" s="184">
        <v>7500</v>
      </c>
      <c r="AL505" s="184">
        <v>8690</v>
      </c>
      <c r="AM505" s="184">
        <v>5562</v>
      </c>
      <c r="AN505" s="184">
        <v>15200</v>
      </c>
      <c r="AO505" s="184"/>
      <c r="AP505" s="184">
        <f ca="1">SUM(OFFSET(AC505,,1):AO505)</f>
        <v>78812.878499999992</v>
      </c>
      <c r="AQ505" s="185"/>
      <c r="AR505" s="184">
        <v>0</v>
      </c>
      <c r="AS505" s="184">
        <v>7500</v>
      </c>
      <c r="AT505" s="184">
        <v>6000</v>
      </c>
      <c r="AU505" s="184">
        <v>10000</v>
      </c>
      <c r="AV505" s="184">
        <v>4434.1499999999996</v>
      </c>
      <c r="AW505" s="184">
        <v>5000</v>
      </c>
      <c r="AX505" s="184">
        <v>1880.7284999999999</v>
      </c>
      <c r="AY505" s="184">
        <v>7046</v>
      </c>
      <c r="AZ505" s="184">
        <v>7500</v>
      </c>
      <c r="BA505" s="184">
        <v>8690</v>
      </c>
      <c r="BB505" s="184">
        <v>5562</v>
      </c>
      <c r="BC505" s="184">
        <v>15200</v>
      </c>
      <c r="BD505" s="184"/>
      <c r="BE505" s="184">
        <f ca="1">SUM(OFFSET(AR505,,1):BD505)</f>
        <v>78812.878499999992</v>
      </c>
      <c r="BF505" s="185"/>
      <c r="BG505" s="184">
        <f t="shared" ca="1" si="584"/>
        <v>0</v>
      </c>
      <c r="BH505" s="184">
        <f t="shared" ca="1" si="584"/>
        <v>0</v>
      </c>
      <c r="BI505" s="184">
        <f t="shared" ca="1" si="584"/>
        <v>0</v>
      </c>
      <c r="BJ505" s="184">
        <f t="shared" ca="1" si="584"/>
        <v>0</v>
      </c>
      <c r="BK505" s="184">
        <f t="shared" ca="1" si="584"/>
        <v>0</v>
      </c>
      <c r="BL505" s="184">
        <f t="shared" ca="1" si="584"/>
        <v>0</v>
      </c>
      <c r="BM505" s="184">
        <f t="shared" ca="1" si="584"/>
        <v>0</v>
      </c>
      <c r="BN505" s="184">
        <f t="shared" ca="1" si="584"/>
        <v>0</v>
      </c>
      <c r="BO505" s="184">
        <f t="shared" ca="1" si="584"/>
        <v>0</v>
      </c>
      <c r="BP505" s="184">
        <f t="shared" ca="1" si="584"/>
        <v>0</v>
      </c>
      <c r="BQ505" s="184">
        <f t="shared" ca="1" si="584"/>
        <v>0</v>
      </c>
      <c r="BR505" s="184">
        <f t="shared" ca="1" si="584"/>
        <v>0</v>
      </c>
      <c r="BS505" s="184"/>
      <c r="BT505" s="184">
        <f ca="1">SUM(OFFSET(BG505,,1):BS505)</f>
        <v>0</v>
      </c>
      <c r="BU505" s="185"/>
      <c r="BV505" s="184">
        <v>0</v>
      </c>
      <c r="BW505" s="184">
        <v>10688</v>
      </c>
      <c r="BX505" s="184">
        <v>6000</v>
      </c>
      <c r="BY505" s="184">
        <v>10300</v>
      </c>
      <c r="BZ505" s="184">
        <v>4567.1745000000001</v>
      </c>
      <c r="CA505" s="184">
        <v>5000</v>
      </c>
      <c r="CB505" s="184">
        <v>1937</v>
      </c>
      <c r="CC505" s="184">
        <v>8240</v>
      </c>
      <c r="CD505" s="184">
        <v>7725</v>
      </c>
      <c r="CE505" s="184">
        <v>10000</v>
      </c>
      <c r="CF505" s="512">
        <v>5728.86</v>
      </c>
      <c r="CG505" s="184">
        <v>10900</v>
      </c>
      <c r="CH505" s="184"/>
      <c r="CI505" s="184">
        <f ca="1">SUM(OFFSET(BV505,,1):CH505)</f>
        <v>81086.034499999994</v>
      </c>
      <c r="CJ505" s="185"/>
      <c r="CK505" s="184">
        <v>0</v>
      </c>
      <c r="CL505" s="184">
        <v>11008.64</v>
      </c>
      <c r="CM505" s="184">
        <v>6379.3548387096798</v>
      </c>
      <c r="CN505" s="184">
        <v>10609</v>
      </c>
      <c r="CO505" s="184">
        <v>4704.1897349999999</v>
      </c>
      <c r="CP505" s="184">
        <v>5150</v>
      </c>
      <c r="CQ505" s="184">
        <v>1995.11</v>
      </c>
      <c r="CR505" s="184">
        <v>8487.2000000000007</v>
      </c>
      <c r="CS505" s="184">
        <v>7956.75</v>
      </c>
      <c r="CT505" s="184">
        <v>10300</v>
      </c>
      <c r="CU505" s="184">
        <v>5900.7258000000002</v>
      </c>
      <c r="CV505" s="184">
        <v>11227</v>
      </c>
      <c r="CW505" s="184"/>
      <c r="CX505" s="184">
        <f ca="1">SUM(OFFSET(CK505,,1):CW505)</f>
        <v>83717.970373709686</v>
      </c>
      <c r="CY505" s="185"/>
      <c r="CZ505" s="184">
        <v>0</v>
      </c>
      <c r="DA505" s="184">
        <v>11338.8992</v>
      </c>
      <c r="DB505" s="184">
        <v>6570.7354838709698</v>
      </c>
      <c r="DC505" s="184">
        <v>10927.27</v>
      </c>
      <c r="DD505" s="184">
        <v>4845.3154270499999</v>
      </c>
      <c r="DE505" s="184">
        <v>5304.5</v>
      </c>
      <c r="DF505" s="184">
        <v>2054.9632999999999</v>
      </c>
      <c r="DG505" s="184">
        <v>8741.8160000000007</v>
      </c>
      <c r="DH505" s="184">
        <v>8195.4524999999994</v>
      </c>
      <c r="DI505" s="184">
        <v>10609</v>
      </c>
      <c r="DJ505" s="184">
        <v>6077.747574</v>
      </c>
      <c r="DK505" s="184">
        <v>11563.81</v>
      </c>
      <c r="DL505" s="184"/>
      <c r="DM505" s="184">
        <f ca="1">SUM(OFFSET(CZ505,,1):DL505)</f>
        <v>86229.509484920956</v>
      </c>
      <c r="DN505" s="185"/>
      <c r="DO505" s="184">
        <v>0</v>
      </c>
      <c r="DP505" s="184">
        <v>11679.066176</v>
      </c>
      <c r="DQ505" s="184">
        <v>6767.8575483871</v>
      </c>
      <c r="DR505" s="184">
        <v>11255.088100000001</v>
      </c>
      <c r="DS505" s="184">
        <v>4990.6748898614997</v>
      </c>
      <c r="DT505" s="184">
        <v>5463.6350000000002</v>
      </c>
      <c r="DU505" s="184">
        <v>2116.6121990000001</v>
      </c>
      <c r="DV505" s="184">
        <v>9004.0704800000003</v>
      </c>
      <c r="DW505" s="184">
        <v>8441.3160750000006</v>
      </c>
      <c r="DX505" s="184">
        <v>10927.27</v>
      </c>
      <c r="DY505" s="184">
        <v>6260.0800012199998</v>
      </c>
      <c r="DZ505" s="184">
        <v>11910.7243</v>
      </c>
      <c r="EA505" s="184"/>
      <c r="EB505" s="184">
        <f ca="1">SUM(OFFSET(DO505,,1):EA505)</f>
        <v>88816.394769468621</v>
      </c>
      <c r="EC505" s="185"/>
      <c r="ED505" s="184">
        <v>0</v>
      </c>
      <c r="EE505" s="184">
        <v>12029.438161280001</v>
      </c>
      <c r="EF505" s="184">
        <v>6970.8932748387097</v>
      </c>
      <c r="EG505" s="184">
        <v>11592.740743</v>
      </c>
      <c r="EH505" s="184">
        <v>5140.3951365573403</v>
      </c>
      <c r="EI505" s="184">
        <v>5627.5440500000004</v>
      </c>
      <c r="EJ505" s="184">
        <v>2180.1105649699998</v>
      </c>
      <c r="EK505" s="184">
        <v>9274.1925943999995</v>
      </c>
      <c r="EL505" s="184">
        <v>8694.5555572499998</v>
      </c>
      <c r="EM505" s="184">
        <v>11255.088100000001</v>
      </c>
      <c r="EN505" s="184">
        <v>6447.8824012566001</v>
      </c>
      <c r="EO505" s="184">
        <v>12268.046028999999</v>
      </c>
      <c r="EP505" s="184"/>
      <c r="EQ505" s="184">
        <f ca="1">SUM(OFFSET(ED505,,1):EP505)</f>
        <v>91480.886612552655</v>
      </c>
      <c r="ER505" s="185"/>
      <c r="ES505" s="184">
        <v>0</v>
      </c>
      <c r="ET505" s="184">
        <v>12390.3213061184</v>
      </c>
      <c r="EU505" s="184">
        <v>7180.0200730838696</v>
      </c>
      <c r="EV505" s="184">
        <v>11940.52296529</v>
      </c>
      <c r="EW505" s="184">
        <v>5294.6069906540697</v>
      </c>
      <c r="EX505" s="184">
        <v>5796.3703715000001</v>
      </c>
      <c r="EY505" s="184">
        <v>2245.5138819191002</v>
      </c>
      <c r="EZ505" s="184">
        <v>9552.4183722319995</v>
      </c>
      <c r="FA505" s="184">
        <v>8955.3922239674994</v>
      </c>
      <c r="FB505" s="184">
        <v>11592.740743</v>
      </c>
      <c r="FC505" s="184">
        <v>6641.3188732942999</v>
      </c>
      <c r="FD505" s="184">
        <v>12636.087409870001</v>
      </c>
      <c r="FE505" s="184"/>
      <c r="FF505" s="184">
        <f ca="1">SUM(OFFSET(ES505,,1):FE505)</f>
        <v>94225.313210929235</v>
      </c>
      <c r="FG505" s="185"/>
      <c r="FH505" s="184">
        <v>0</v>
      </c>
      <c r="FI505" s="184">
        <v>12762.030945302</v>
      </c>
      <c r="FJ505" s="184">
        <v>7395.4206752763903</v>
      </c>
      <c r="FK505" s="184">
        <v>12298.7386542487</v>
      </c>
      <c r="FL505" s="184">
        <v>5453.4452003736897</v>
      </c>
      <c r="FM505" s="184">
        <v>5970.2614826449999</v>
      </c>
      <c r="FN505" s="184">
        <v>2312.8792983766698</v>
      </c>
      <c r="FO505" s="184">
        <v>9838.9909233989601</v>
      </c>
      <c r="FP505" s="184">
        <v>9224.0539906865306</v>
      </c>
      <c r="FQ505" s="184">
        <v>11940.52296529</v>
      </c>
      <c r="FR505" s="184">
        <v>6840.5584394931302</v>
      </c>
      <c r="FS505" s="184">
        <v>13015.170032166099</v>
      </c>
      <c r="FT505" s="184"/>
      <c r="FU505" s="184">
        <f ca="1">SUM(OFFSET(FH505,,1):FT505)</f>
        <v>97052.072607257185</v>
      </c>
      <c r="FV505" s="185"/>
      <c r="FW505" s="184">
        <v>0</v>
      </c>
      <c r="FX505" s="184">
        <v>13144.891873660999</v>
      </c>
      <c r="FY505" s="184">
        <v>7617.2832955346803</v>
      </c>
      <c r="FZ505" s="184">
        <v>12667.700813876199</v>
      </c>
      <c r="GA505" s="184">
        <v>5617.0485563848997</v>
      </c>
      <c r="GB505" s="184">
        <v>6149.3693271243501</v>
      </c>
      <c r="GC505" s="184">
        <v>2382.26567732797</v>
      </c>
      <c r="GD505" s="184">
        <v>10134.160651100899</v>
      </c>
      <c r="GE505" s="184">
        <v>9500.7756104071195</v>
      </c>
      <c r="GF505" s="184">
        <v>12298.7386542487</v>
      </c>
      <c r="GG505" s="184">
        <v>7045.7751926779201</v>
      </c>
      <c r="GH505" s="184">
        <v>13405.6251331311</v>
      </c>
      <c r="GI505" s="184"/>
      <c r="GJ505" s="184">
        <f ca="1">SUM(OFFSET(FW505,,1):GI505)</f>
        <v>99963.634785474831</v>
      </c>
      <c r="GK505" s="185"/>
      <c r="GL505" s="184">
        <v>0</v>
      </c>
      <c r="GM505" s="184">
        <v>13539.238629870801</v>
      </c>
      <c r="GN505" s="184">
        <v>7845.8017944007197</v>
      </c>
      <c r="GO505" s="184">
        <v>13047.7318382924</v>
      </c>
      <c r="GP505" s="184">
        <v>5785.5600130764496</v>
      </c>
      <c r="GQ505" s="184">
        <v>6333.8504069380797</v>
      </c>
      <c r="GR505" s="184">
        <v>2453.7336476478099</v>
      </c>
      <c r="GS505" s="184">
        <v>10438.185470634</v>
      </c>
      <c r="GT505" s="184">
        <v>9785.7988787193408</v>
      </c>
      <c r="GU505" s="184">
        <v>12667.700813876199</v>
      </c>
      <c r="GV505" s="184">
        <v>7257.1484484582597</v>
      </c>
      <c r="GW505" s="184">
        <v>13807.793887125001</v>
      </c>
      <c r="GX505" s="184"/>
      <c r="GY505" s="184">
        <f ca="1">SUM(OFFSET(GL505,,1):GX505)</f>
        <v>102962.54382903906</v>
      </c>
    </row>
    <row r="506" spans="1:207" s="137" customFormat="1" ht="12" hidden="1" customHeight="1">
      <c r="A506" s="172" t="str">
        <f t="shared" ca="1" si="580"/>
        <v>#hiderow</v>
      </c>
      <c r="B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61">
        <f t="shared" si="581"/>
        <v>5305</v>
      </c>
      <c r="V506" s="186">
        <v>5305</v>
      </c>
      <c r="W506" s="133"/>
      <c r="Y506" s="133"/>
      <c r="Z506" s="133"/>
      <c r="AA506" s="183">
        <f t="shared" si="582"/>
        <v>5305</v>
      </c>
      <c r="AB506" s="183" t="s">
        <v>551</v>
      </c>
      <c r="AC506" s="184"/>
      <c r="AD506" s="184">
        <v>0</v>
      </c>
      <c r="AE506" s="184">
        <v>0</v>
      </c>
      <c r="AF506" s="184">
        <v>0</v>
      </c>
      <c r="AG506" s="184">
        <v>0</v>
      </c>
      <c r="AH506" s="184">
        <v>0</v>
      </c>
      <c r="AI506" s="184">
        <v>0</v>
      </c>
      <c r="AJ506" s="184">
        <v>0</v>
      </c>
      <c r="AK506" s="184">
        <v>0</v>
      </c>
      <c r="AL506" s="184">
        <v>0</v>
      </c>
      <c r="AM506" s="184">
        <v>0</v>
      </c>
      <c r="AN506" s="184">
        <v>0</v>
      </c>
      <c r="AO506" s="184"/>
      <c r="AP506" s="184">
        <f ca="1">SUM(OFFSET(AC506,,1):AO506)</f>
        <v>0</v>
      </c>
      <c r="AQ506" s="185"/>
      <c r="AR506" s="184">
        <v>0</v>
      </c>
      <c r="AS506" s="184">
        <v>0</v>
      </c>
      <c r="AT506" s="184">
        <v>0</v>
      </c>
      <c r="AU506" s="184">
        <v>0</v>
      </c>
      <c r="AV506" s="184">
        <v>0</v>
      </c>
      <c r="AW506" s="184">
        <v>0</v>
      </c>
      <c r="AX506" s="184">
        <v>0</v>
      </c>
      <c r="AY506" s="184">
        <v>0</v>
      </c>
      <c r="AZ506" s="184">
        <v>0</v>
      </c>
      <c r="BA506" s="184">
        <v>0</v>
      </c>
      <c r="BB506" s="184">
        <v>0</v>
      </c>
      <c r="BC506" s="184">
        <v>0</v>
      </c>
      <c r="BD506" s="184"/>
      <c r="BE506" s="184">
        <f ca="1">SUM(OFFSET(AR506,,1):BD506)</f>
        <v>0</v>
      </c>
      <c r="BF506" s="185"/>
      <c r="BG506" s="184">
        <f t="shared" ca="1" si="584"/>
        <v>0</v>
      </c>
      <c r="BH506" s="184">
        <f t="shared" ca="1" si="584"/>
        <v>0</v>
      </c>
      <c r="BI506" s="184">
        <f t="shared" ca="1" si="584"/>
        <v>0</v>
      </c>
      <c r="BJ506" s="184">
        <f t="shared" ca="1" si="584"/>
        <v>0</v>
      </c>
      <c r="BK506" s="184">
        <f t="shared" ca="1" si="584"/>
        <v>0</v>
      </c>
      <c r="BL506" s="184">
        <f t="shared" ca="1" si="584"/>
        <v>0</v>
      </c>
      <c r="BM506" s="184">
        <f t="shared" ca="1" si="584"/>
        <v>0</v>
      </c>
      <c r="BN506" s="184">
        <f t="shared" ca="1" si="584"/>
        <v>0</v>
      </c>
      <c r="BO506" s="184">
        <f t="shared" ca="1" si="584"/>
        <v>0</v>
      </c>
      <c r="BP506" s="184">
        <f t="shared" ca="1" si="584"/>
        <v>0</v>
      </c>
      <c r="BQ506" s="184">
        <f t="shared" ca="1" si="584"/>
        <v>0</v>
      </c>
      <c r="BR506" s="184">
        <f t="shared" ca="1" si="584"/>
        <v>0</v>
      </c>
      <c r="BS506" s="184"/>
      <c r="BT506" s="184">
        <f ca="1">SUM(OFFSET(BG506,,1):BS506)</f>
        <v>0</v>
      </c>
      <c r="BU506" s="185"/>
      <c r="BV506" s="184">
        <v>0</v>
      </c>
      <c r="BW506" s="184">
        <v>0</v>
      </c>
      <c r="BX506" s="184">
        <v>0</v>
      </c>
      <c r="BY506" s="184">
        <v>0</v>
      </c>
      <c r="BZ506" s="184">
        <v>0</v>
      </c>
      <c r="CA506" s="184">
        <v>0</v>
      </c>
      <c r="CB506" s="184">
        <v>0</v>
      </c>
      <c r="CC506" s="184">
        <v>0</v>
      </c>
      <c r="CD506" s="184">
        <v>0</v>
      </c>
      <c r="CE506" s="184">
        <v>0</v>
      </c>
      <c r="CF506" s="512">
        <v>0</v>
      </c>
      <c r="CG506" s="184">
        <v>0</v>
      </c>
      <c r="CH506" s="184"/>
      <c r="CI506" s="184">
        <f ca="1">SUM(OFFSET(BV506,,1):CH506)</f>
        <v>0</v>
      </c>
      <c r="CJ506" s="185"/>
      <c r="CK506" s="184">
        <v>0</v>
      </c>
      <c r="CL506" s="184">
        <v>0</v>
      </c>
      <c r="CM506" s="184">
        <v>0</v>
      </c>
      <c r="CN506" s="184">
        <v>0</v>
      </c>
      <c r="CO506" s="184">
        <v>0</v>
      </c>
      <c r="CP506" s="184">
        <v>0</v>
      </c>
      <c r="CQ506" s="184">
        <v>0</v>
      </c>
      <c r="CR506" s="184">
        <v>0</v>
      </c>
      <c r="CS506" s="184">
        <v>0</v>
      </c>
      <c r="CT506" s="184">
        <v>0</v>
      </c>
      <c r="CU506" s="184">
        <v>0</v>
      </c>
      <c r="CV506" s="184">
        <v>0</v>
      </c>
      <c r="CW506" s="184"/>
      <c r="CX506" s="184">
        <f ca="1">SUM(OFFSET(CK506,,1):CW506)</f>
        <v>0</v>
      </c>
      <c r="CY506" s="185"/>
      <c r="CZ506" s="184">
        <v>0</v>
      </c>
      <c r="DA506" s="184">
        <v>0</v>
      </c>
      <c r="DB506" s="184">
        <v>0</v>
      </c>
      <c r="DC506" s="184">
        <v>0</v>
      </c>
      <c r="DD506" s="184">
        <v>0</v>
      </c>
      <c r="DE506" s="184">
        <v>0</v>
      </c>
      <c r="DF506" s="184">
        <v>0</v>
      </c>
      <c r="DG506" s="184">
        <v>0</v>
      </c>
      <c r="DH506" s="184">
        <v>0</v>
      </c>
      <c r="DI506" s="184">
        <v>0</v>
      </c>
      <c r="DJ506" s="184">
        <v>0</v>
      </c>
      <c r="DK506" s="184">
        <v>0</v>
      </c>
      <c r="DL506" s="184"/>
      <c r="DM506" s="184">
        <f ca="1">SUM(OFFSET(CZ506,,1):DL506)</f>
        <v>0</v>
      </c>
      <c r="DN506" s="185"/>
      <c r="DO506" s="184">
        <v>0</v>
      </c>
      <c r="DP506" s="184">
        <v>0</v>
      </c>
      <c r="DQ506" s="184">
        <v>0</v>
      </c>
      <c r="DR506" s="184">
        <v>0</v>
      </c>
      <c r="DS506" s="184">
        <v>0</v>
      </c>
      <c r="DT506" s="184">
        <v>0</v>
      </c>
      <c r="DU506" s="184">
        <v>0</v>
      </c>
      <c r="DV506" s="184">
        <v>0</v>
      </c>
      <c r="DW506" s="184">
        <v>0</v>
      </c>
      <c r="DX506" s="184">
        <v>0</v>
      </c>
      <c r="DY506" s="184">
        <v>0</v>
      </c>
      <c r="DZ506" s="184">
        <v>0</v>
      </c>
      <c r="EA506" s="184"/>
      <c r="EB506" s="184">
        <f ca="1">SUM(OFFSET(DO506,,1):EA506)</f>
        <v>0</v>
      </c>
      <c r="EC506" s="185"/>
      <c r="ED506" s="184">
        <v>0</v>
      </c>
      <c r="EE506" s="184">
        <v>0</v>
      </c>
      <c r="EF506" s="184">
        <v>0</v>
      </c>
      <c r="EG506" s="184">
        <v>0</v>
      </c>
      <c r="EH506" s="184">
        <v>0</v>
      </c>
      <c r="EI506" s="184">
        <v>0</v>
      </c>
      <c r="EJ506" s="184">
        <v>0</v>
      </c>
      <c r="EK506" s="184">
        <v>0</v>
      </c>
      <c r="EL506" s="184">
        <v>0</v>
      </c>
      <c r="EM506" s="184">
        <v>0</v>
      </c>
      <c r="EN506" s="184">
        <v>0</v>
      </c>
      <c r="EO506" s="184">
        <v>0</v>
      </c>
      <c r="EP506" s="184"/>
      <c r="EQ506" s="184">
        <f ca="1">SUM(OFFSET(ED506,,1):EP506)</f>
        <v>0</v>
      </c>
      <c r="ER506" s="185"/>
      <c r="ES506" s="184">
        <v>0</v>
      </c>
      <c r="ET506" s="184">
        <v>0</v>
      </c>
      <c r="EU506" s="184">
        <v>0</v>
      </c>
      <c r="EV506" s="184">
        <v>0</v>
      </c>
      <c r="EW506" s="184">
        <v>0</v>
      </c>
      <c r="EX506" s="184">
        <v>0</v>
      </c>
      <c r="EY506" s="184">
        <v>0</v>
      </c>
      <c r="EZ506" s="184">
        <v>0</v>
      </c>
      <c r="FA506" s="184">
        <v>0</v>
      </c>
      <c r="FB506" s="184">
        <v>0</v>
      </c>
      <c r="FC506" s="184">
        <v>0</v>
      </c>
      <c r="FD506" s="184">
        <v>0</v>
      </c>
      <c r="FE506" s="184"/>
      <c r="FF506" s="184">
        <f ca="1">SUM(OFFSET(ES506,,1):FE506)</f>
        <v>0</v>
      </c>
      <c r="FG506" s="185"/>
      <c r="FH506" s="184">
        <v>0</v>
      </c>
      <c r="FI506" s="184">
        <v>0</v>
      </c>
      <c r="FJ506" s="184">
        <v>0</v>
      </c>
      <c r="FK506" s="184">
        <v>0</v>
      </c>
      <c r="FL506" s="184">
        <v>0</v>
      </c>
      <c r="FM506" s="184">
        <v>0</v>
      </c>
      <c r="FN506" s="184">
        <v>0</v>
      </c>
      <c r="FO506" s="184">
        <v>0</v>
      </c>
      <c r="FP506" s="184">
        <v>0</v>
      </c>
      <c r="FQ506" s="184">
        <v>0</v>
      </c>
      <c r="FR506" s="184">
        <v>0</v>
      </c>
      <c r="FS506" s="184">
        <v>0</v>
      </c>
      <c r="FT506" s="184"/>
      <c r="FU506" s="184">
        <f ca="1">SUM(OFFSET(FH506,,1):FT506)</f>
        <v>0</v>
      </c>
      <c r="FV506" s="185"/>
      <c r="FW506" s="184">
        <v>0</v>
      </c>
      <c r="FX506" s="184">
        <v>0</v>
      </c>
      <c r="FY506" s="184">
        <v>0</v>
      </c>
      <c r="FZ506" s="184">
        <v>0</v>
      </c>
      <c r="GA506" s="184">
        <v>0</v>
      </c>
      <c r="GB506" s="184">
        <v>0</v>
      </c>
      <c r="GC506" s="184">
        <v>0</v>
      </c>
      <c r="GD506" s="184">
        <v>0</v>
      </c>
      <c r="GE506" s="184">
        <v>0</v>
      </c>
      <c r="GF506" s="184">
        <v>0</v>
      </c>
      <c r="GG506" s="184">
        <v>0</v>
      </c>
      <c r="GH506" s="184">
        <v>0</v>
      </c>
      <c r="GI506" s="184"/>
      <c r="GJ506" s="184">
        <f ca="1">SUM(OFFSET(FW506,,1):GI506)</f>
        <v>0</v>
      </c>
      <c r="GK506" s="185"/>
      <c r="GL506" s="184">
        <v>0</v>
      </c>
      <c r="GM506" s="184">
        <v>0</v>
      </c>
      <c r="GN506" s="184">
        <v>0</v>
      </c>
      <c r="GO506" s="184">
        <v>0</v>
      </c>
      <c r="GP506" s="184">
        <v>0</v>
      </c>
      <c r="GQ506" s="184">
        <v>0</v>
      </c>
      <c r="GR506" s="184">
        <v>0</v>
      </c>
      <c r="GS506" s="184">
        <v>0</v>
      </c>
      <c r="GT506" s="184">
        <v>0</v>
      </c>
      <c r="GU506" s="184">
        <v>0</v>
      </c>
      <c r="GV506" s="184">
        <v>0</v>
      </c>
      <c r="GW506" s="184">
        <v>0</v>
      </c>
      <c r="GX506" s="184"/>
      <c r="GY506" s="184">
        <f ca="1">SUM(OFFSET(GL506,,1):GX506)</f>
        <v>0</v>
      </c>
    </row>
    <row r="507" spans="1:207" s="137" customFormat="1" ht="12" hidden="1" customHeight="1">
      <c r="A507" s="172" t="str">
        <f t="shared" ca="1" si="580"/>
        <v>#hiderow</v>
      </c>
      <c r="B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61">
        <f t="shared" si="581"/>
        <v>5310</v>
      </c>
      <c r="V507" s="186">
        <v>5310</v>
      </c>
      <c r="W507" s="133"/>
      <c r="Y507" s="133"/>
      <c r="Z507" s="133"/>
      <c r="AA507" s="183">
        <f t="shared" si="582"/>
        <v>5310</v>
      </c>
      <c r="AB507" s="183" t="s">
        <v>552</v>
      </c>
      <c r="AC507" s="184"/>
      <c r="AD507" s="184">
        <v>0</v>
      </c>
      <c r="AE507" s="184">
        <v>0</v>
      </c>
      <c r="AF507" s="184">
        <v>0</v>
      </c>
      <c r="AG507" s="184">
        <v>0</v>
      </c>
      <c r="AH507" s="184">
        <v>0</v>
      </c>
      <c r="AI507" s="184">
        <v>0</v>
      </c>
      <c r="AJ507" s="184">
        <v>0</v>
      </c>
      <c r="AK507" s="184">
        <v>0</v>
      </c>
      <c r="AL507" s="184">
        <v>0</v>
      </c>
      <c r="AM507" s="184">
        <v>0</v>
      </c>
      <c r="AN507" s="184">
        <v>0</v>
      </c>
      <c r="AO507" s="184"/>
      <c r="AP507" s="184">
        <f ca="1">SUM(OFFSET(AC507,,1):AO507)</f>
        <v>0</v>
      </c>
      <c r="AQ507" s="185"/>
      <c r="AR507" s="184">
        <v>0</v>
      </c>
      <c r="AS507" s="184">
        <v>0</v>
      </c>
      <c r="AT507" s="184">
        <v>0</v>
      </c>
      <c r="AU507" s="184">
        <v>0</v>
      </c>
      <c r="AV507" s="184">
        <v>0</v>
      </c>
      <c r="AW507" s="184">
        <v>0</v>
      </c>
      <c r="AX507" s="184">
        <v>0</v>
      </c>
      <c r="AY507" s="184">
        <v>0</v>
      </c>
      <c r="AZ507" s="184">
        <v>0</v>
      </c>
      <c r="BA507" s="184">
        <v>0</v>
      </c>
      <c r="BB507" s="184">
        <v>0</v>
      </c>
      <c r="BC507" s="184">
        <v>0</v>
      </c>
      <c r="BD507" s="184"/>
      <c r="BE507" s="184">
        <f ca="1">SUM(OFFSET(AR507,,1):BD507)</f>
        <v>0</v>
      </c>
      <c r="BF507" s="185"/>
      <c r="BG507" s="184">
        <f t="shared" ref="BG507:BR516" ca="1" si="585">OFFSET($AC507,,COLUMN()-COLUMN($BG507))-OFFSET($AR507,,COLUMN()-COLUMN($BG507))</f>
        <v>0</v>
      </c>
      <c r="BH507" s="184">
        <f t="shared" ca="1" si="585"/>
        <v>0</v>
      </c>
      <c r="BI507" s="184">
        <f t="shared" ca="1" si="585"/>
        <v>0</v>
      </c>
      <c r="BJ507" s="184">
        <f t="shared" ca="1" si="585"/>
        <v>0</v>
      </c>
      <c r="BK507" s="184">
        <f t="shared" ca="1" si="585"/>
        <v>0</v>
      </c>
      <c r="BL507" s="184">
        <f t="shared" ca="1" si="585"/>
        <v>0</v>
      </c>
      <c r="BM507" s="184">
        <f t="shared" ca="1" si="585"/>
        <v>0</v>
      </c>
      <c r="BN507" s="184">
        <f t="shared" ca="1" si="585"/>
        <v>0</v>
      </c>
      <c r="BO507" s="184">
        <f t="shared" ca="1" si="585"/>
        <v>0</v>
      </c>
      <c r="BP507" s="184">
        <f t="shared" ca="1" si="585"/>
        <v>0</v>
      </c>
      <c r="BQ507" s="184">
        <f t="shared" ca="1" si="585"/>
        <v>0</v>
      </c>
      <c r="BR507" s="184">
        <f t="shared" ca="1" si="585"/>
        <v>0</v>
      </c>
      <c r="BS507" s="184"/>
      <c r="BT507" s="184">
        <f ca="1">SUM(OFFSET(BG507,,1):BS507)</f>
        <v>0</v>
      </c>
      <c r="BU507" s="185"/>
      <c r="BV507" s="184">
        <v>0</v>
      </c>
      <c r="BW507" s="184">
        <v>0</v>
      </c>
      <c r="BX507" s="184">
        <v>0</v>
      </c>
      <c r="BY507" s="184">
        <v>0</v>
      </c>
      <c r="BZ507" s="184">
        <v>0</v>
      </c>
      <c r="CA507" s="184">
        <v>0</v>
      </c>
      <c r="CB507" s="184">
        <v>0</v>
      </c>
      <c r="CC507" s="184">
        <v>0</v>
      </c>
      <c r="CD507" s="184">
        <v>0</v>
      </c>
      <c r="CE507" s="184">
        <v>0</v>
      </c>
      <c r="CF507" s="512">
        <v>0</v>
      </c>
      <c r="CG507" s="184">
        <v>0</v>
      </c>
      <c r="CH507" s="184"/>
      <c r="CI507" s="184">
        <f ca="1">SUM(OFFSET(BV507,,1):CH507)</f>
        <v>0</v>
      </c>
      <c r="CJ507" s="185"/>
      <c r="CK507" s="184">
        <v>0</v>
      </c>
      <c r="CL507" s="184">
        <v>0</v>
      </c>
      <c r="CM507" s="184">
        <v>0</v>
      </c>
      <c r="CN507" s="184">
        <v>0</v>
      </c>
      <c r="CO507" s="184">
        <v>0</v>
      </c>
      <c r="CP507" s="184">
        <v>0</v>
      </c>
      <c r="CQ507" s="184">
        <v>0</v>
      </c>
      <c r="CR507" s="184">
        <v>0</v>
      </c>
      <c r="CS507" s="184">
        <v>0</v>
      </c>
      <c r="CT507" s="184">
        <v>0</v>
      </c>
      <c r="CU507" s="184">
        <v>0</v>
      </c>
      <c r="CV507" s="184">
        <v>0</v>
      </c>
      <c r="CW507" s="184"/>
      <c r="CX507" s="184">
        <f ca="1">SUM(OFFSET(CK507,,1):CW507)</f>
        <v>0</v>
      </c>
      <c r="CY507" s="185"/>
      <c r="CZ507" s="184">
        <v>0</v>
      </c>
      <c r="DA507" s="184">
        <v>0</v>
      </c>
      <c r="DB507" s="184">
        <v>0</v>
      </c>
      <c r="DC507" s="184">
        <v>0</v>
      </c>
      <c r="DD507" s="184">
        <v>0</v>
      </c>
      <c r="DE507" s="184">
        <v>0</v>
      </c>
      <c r="DF507" s="184">
        <v>0</v>
      </c>
      <c r="DG507" s="184">
        <v>0</v>
      </c>
      <c r="DH507" s="184">
        <v>0</v>
      </c>
      <c r="DI507" s="184">
        <v>0</v>
      </c>
      <c r="DJ507" s="184">
        <v>0</v>
      </c>
      <c r="DK507" s="184">
        <v>0</v>
      </c>
      <c r="DL507" s="184"/>
      <c r="DM507" s="184">
        <f ca="1">SUM(OFFSET(CZ507,,1):DL507)</f>
        <v>0</v>
      </c>
      <c r="DN507" s="185"/>
      <c r="DO507" s="184">
        <v>0</v>
      </c>
      <c r="DP507" s="184">
        <v>0</v>
      </c>
      <c r="DQ507" s="184">
        <v>0</v>
      </c>
      <c r="DR507" s="184">
        <v>0</v>
      </c>
      <c r="DS507" s="184">
        <v>0</v>
      </c>
      <c r="DT507" s="184">
        <v>0</v>
      </c>
      <c r="DU507" s="184">
        <v>0</v>
      </c>
      <c r="DV507" s="184">
        <v>0</v>
      </c>
      <c r="DW507" s="184">
        <v>0</v>
      </c>
      <c r="DX507" s="184">
        <v>0</v>
      </c>
      <c r="DY507" s="184">
        <v>0</v>
      </c>
      <c r="DZ507" s="184">
        <v>0</v>
      </c>
      <c r="EA507" s="184"/>
      <c r="EB507" s="184">
        <f ca="1">SUM(OFFSET(DO507,,1):EA507)</f>
        <v>0</v>
      </c>
      <c r="EC507" s="185"/>
      <c r="ED507" s="184">
        <v>0</v>
      </c>
      <c r="EE507" s="184">
        <v>0</v>
      </c>
      <c r="EF507" s="184">
        <v>0</v>
      </c>
      <c r="EG507" s="184">
        <v>0</v>
      </c>
      <c r="EH507" s="184">
        <v>0</v>
      </c>
      <c r="EI507" s="184">
        <v>0</v>
      </c>
      <c r="EJ507" s="184">
        <v>0</v>
      </c>
      <c r="EK507" s="184">
        <v>0</v>
      </c>
      <c r="EL507" s="184">
        <v>0</v>
      </c>
      <c r="EM507" s="184">
        <v>0</v>
      </c>
      <c r="EN507" s="184">
        <v>0</v>
      </c>
      <c r="EO507" s="184">
        <v>0</v>
      </c>
      <c r="EP507" s="184"/>
      <c r="EQ507" s="184">
        <f ca="1">SUM(OFFSET(ED507,,1):EP507)</f>
        <v>0</v>
      </c>
      <c r="ER507" s="185"/>
      <c r="ES507" s="184">
        <v>0</v>
      </c>
      <c r="ET507" s="184">
        <v>0</v>
      </c>
      <c r="EU507" s="184">
        <v>0</v>
      </c>
      <c r="EV507" s="184">
        <v>0</v>
      </c>
      <c r="EW507" s="184">
        <v>0</v>
      </c>
      <c r="EX507" s="184">
        <v>0</v>
      </c>
      <c r="EY507" s="184">
        <v>0</v>
      </c>
      <c r="EZ507" s="184">
        <v>0</v>
      </c>
      <c r="FA507" s="184">
        <v>0</v>
      </c>
      <c r="FB507" s="184">
        <v>0</v>
      </c>
      <c r="FC507" s="184">
        <v>0</v>
      </c>
      <c r="FD507" s="184">
        <v>0</v>
      </c>
      <c r="FE507" s="184"/>
      <c r="FF507" s="184">
        <f ca="1">SUM(OFFSET(ES507,,1):FE507)</f>
        <v>0</v>
      </c>
      <c r="FG507" s="185"/>
      <c r="FH507" s="184">
        <v>0</v>
      </c>
      <c r="FI507" s="184">
        <v>0</v>
      </c>
      <c r="FJ507" s="184">
        <v>0</v>
      </c>
      <c r="FK507" s="184">
        <v>0</v>
      </c>
      <c r="FL507" s="184">
        <v>0</v>
      </c>
      <c r="FM507" s="184">
        <v>0</v>
      </c>
      <c r="FN507" s="184">
        <v>0</v>
      </c>
      <c r="FO507" s="184">
        <v>0</v>
      </c>
      <c r="FP507" s="184">
        <v>0</v>
      </c>
      <c r="FQ507" s="184">
        <v>0</v>
      </c>
      <c r="FR507" s="184">
        <v>0</v>
      </c>
      <c r="FS507" s="184">
        <v>0</v>
      </c>
      <c r="FT507" s="184"/>
      <c r="FU507" s="184">
        <f ca="1">SUM(OFFSET(FH507,,1):FT507)</f>
        <v>0</v>
      </c>
      <c r="FV507" s="185"/>
      <c r="FW507" s="184">
        <v>0</v>
      </c>
      <c r="FX507" s="184">
        <v>0</v>
      </c>
      <c r="FY507" s="184">
        <v>0</v>
      </c>
      <c r="FZ507" s="184">
        <v>0</v>
      </c>
      <c r="GA507" s="184">
        <v>0</v>
      </c>
      <c r="GB507" s="184">
        <v>0</v>
      </c>
      <c r="GC507" s="184">
        <v>0</v>
      </c>
      <c r="GD507" s="184">
        <v>0</v>
      </c>
      <c r="GE507" s="184">
        <v>0</v>
      </c>
      <c r="GF507" s="184">
        <v>0</v>
      </c>
      <c r="GG507" s="184">
        <v>0</v>
      </c>
      <c r="GH507" s="184">
        <v>0</v>
      </c>
      <c r="GI507" s="184"/>
      <c r="GJ507" s="184">
        <f ca="1">SUM(OFFSET(FW507,,1):GI507)</f>
        <v>0</v>
      </c>
      <c r="GK507" s="185"/>
      <c r="GL507" s="184">
        <v>0</v>
      </c>
      <c r="GM507" s="184">
        <v>0</v>
      </c>
      <c r="GN507" s="184">
        <v>0</v>
      </c>
      <c r="GO507" s="184">
        <v>0</v>
      </c>
      <c r="GP507" s="184">
        <v>0</v>
      </c>
      <c r="GQ507" s="184">
        <v>0</v>
      </c>
      <c r="GR507" s="184">
        <v>0</v>
      </c>
      <c r="GS507" s="184">
        <v>0</v>
      </c>
      <c r="GT507" s="184">
        <v>0</v>
      </c>
      <c r="GU507" s="184">
        <v>0</v>
      </c>
      <c r="GV507" s="184">
        <v>0</v>
      </c>
      <c r="GW507" s="184">
        <v>0</v>
      </c>
      <c r="GX507" s="184"/>
      <c r="GY507" s="184">
        <f ca="1">SUM(OFFSET(GL507,,1):GX507)</f>
        <v>0</v>
      </c>
    </row>
    <row r="508" spans="1:207" s="137" customFormat="1" ht="12" hidden="1" customHeight="1">
      <c r="A508" s="172" t="str">
        <f t="shared" ca="1" si="580"/>
        <v>#hiderow</v>
      </c>
      <c r="B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61">
        <f t="shared" si="581"/>
        <v>5400</v>
      </c>
      <c r="V508" s="186">
        <v>5400</v>
      </c>
      <c r="W508" s="133"/>
      <c r="Y508" s="133"/>
      <c r="Z508" s="133"/>
      <c r="AA508" s="183">
        <f t="shared" si="582"/>
        <v>5400</v>
      </c>
      <c r="AB508" s="183" t="s">
        <v>553</v>
      </c>
      <c r="AC508" s="184"/>
      <c r="AD508" s="184">
        <v>0</v>
      </c>
      <c r="AE508" s="184">
        <v>0</v>
      </c>
      <c r="AF508" s="184">
        <v>0</v>
      </c>
      <c r="AG508" s="184">
        <v>0</v>
      </c>
      <c r="AH508" s="184">
        <v>0</v>
      </c>
      <c r="AI508" s="184">
        <v>0</v>
      </c>
      <c r="AJ508" s="184">
        <v>0</v>
      </c>
      <c r="AK508" s="184">
        <v>0</v>
      </c>
      <c r="AL508" s="184">
        <v>0</v>
      </c>
      <c r="AM508" s="184">
        <v>0</v>
      </c>
      <c r="AN508" s="184">
        <v>0</v>
      </c>
      <c r="AO508" s="184"/>
      <c r="AP508" s="184">
        <f ca="1">SUM(OFFSET(AC508,,1):AO508)</f>
        <v>0</v>
      </c>
      <c r="AQ508" s="185"/>
      <c r="AR508" s="184">
        <v>0</v>
      </c>
      <c r="AS508" s="184">
        <v>0</v>
      </c>
      <c r="AT508" s="184">
        <v>0</v>
      </c>
      <c r="AU508" s="184">
        <v>0</v>
      </c>
      <c r="AV508" s="184">
        <v>0</v>
      </c>
      <c r="AW508" s="184">
        <v>0</v>
      </c>
      <c r="AX508" s="184">
        <v>0</v>
      </c>
      <c r="AY508" s="184">
        <v>0</v>
      </c>
      <c r="AZ508" s="184">
        <v>0</v>
      </c>
      <c r="BA508" s="184">
        <v>0</v>
      </c>
      <c r="BB508" s="184">
        <v>0</v>
      </c>
      <c r="BC508" s="184">
        <v>0</v>
      </c>
      <c r="BD508" s="184"/>
      <c r="BE508" s="184">
        <f ca="1">SUM(OFFSET(AR508,,1):BD508)</f>
        <v>0</v>
      </c>
      <c r="BF508" s="185"/>
      <c r="BG508" s="184">
        <f t="shared" ca="1" si="585"/>
        <v>0</v>
      </c>
      <c r="BH508" s="184">
        <f t="shared" ca="1" si="585"/>
        <v>0</v>
      </c>
      <c r="BI508" s="184">
        <f t="shared" ca="1" si="585"/>
        <v>0</v>
      </c>
      <c r="BJ508" s="184">
        <f t="shared" ca="1" si="585"/>
        <v>0</v>
      </c>
      <c r="BK508" s="184">
        <f t="shared" ca="1" si="585"/>
        <v>0</v>
      </c>
      <c r="BL508" s="184">
        <f t="shared" ca="1" si="585"/>
        <v>0</v>
      </c>
      <c r="BM508" s="184">
        <f t="shared" ca="1" si="585"/>
        <v>0</v>
      </c>
      <c r="BN508" s="184">
        <f t="shared" ca="1" si="585"/>
        <v>0</v>
      </c>
      <c r="BO508" s="184">
        <f t="shared" ca="1" si="585"/>
        <v>0</v>
      </c>
      <c r="BP508" s="184">
        <f t="shared" ca="1" si="585"/>
        <v>0</v>
      </c>
      <c r="BQ508" s="184">
        <f t="shared" ca="1" si="585"/>
        <v>0</v>
      </c>
      <c r="BR508" s="184">
        <f t="shared" ca="1" si="585"/>
        <v>0</v>
      </c>
      <c r="BS508" s="184"/>
      <c r="BT508" s="184">
        <f ca="1">SUM(OFFSET(BG508,,1):BS508)</f>
        <v>0</v>
      </c>
      <c r="BU508" s="185"/>
      <c r="BV508" s="184">
        <v>0</v>
      </c>
      <c r="BW508" s="184">
        <v>0</v>
      </c>
      <c r="BX508" s="184">
        <v>0</v>
      </c>
      <c r="BY508" s="184">
        <v>0</v>
      </c>
      <c r="BZ508" s="184">
        <v>0</v>
      </c>
      <c r="CA508" s="184">
        <v>0</v>
      </c>
      <c r="CB508" s="184">
        <v>0</v>
      </c>
      <c r="CC508" s="184">
        <v>0</v>
      </c>
      <c r="CD508" s="184">
        <v>0</v>
      </c>
      <c r="CE508" s="184">
        <v>0</v>
      </c>
      <c r="CF508" s="512">
        <v>0</v>
      </c>
      <c r="CG508" s="184">
        <v>0</v>
      </c>
      <c r="CH508" s="184"/>
      <c r="CI508" s="184">
        <f ca="1">SUM(OFFSET(BV508,,1):CH508)</f>
        <v>0</v>
      </c>
      <c r="CJ508" s="185"/>
      <c r="CK508" s="184">
        <v>0</v>
      </c>
      <c r="CL508" s="184">
        <v>0</v>
      </c>
      <c r="CM508" s="184">
        <v>0</v>
      </c>
      <c r="CN508" s="184">
        <v>0</v>
      </c>
      <c r="CO508" s="184">
        <v>0</v>
      </c>
      <c r="CP508" s="184">
        <v>0</v>
      </c>
      <c r="CQ508" s="184">
        <v>0</v>
      </c>
      <c r="CR508" s="184">
        <v>0</v>
      </c>
      <c r="CS508" s="184">
        <v>0</v>
      </c>
      <c r="CT508" s="184">
        <v>0</v>
      </c>
      <c r="CU508" s="184">
        <v>0</v>
      </c>
      <c r="CV508" s="184">
        <v>0</v>
      </c>
      <c r="CW508" s="184"/>
      <c r="CX508" s="184">
        <f ca="1">SUM(OFFSET(CK508,,1):CW508)</f>
        <v>0</v>
      </c>
      <c r="CY508" s="185"/>
      <c r="CZ508" s="184">
        <v>0</v>
      </c>
      <c r="DA508" s="184">
        <v>0</v>
      </c>
      <c r="DB508" s="184">
        <v>0</v>
      </c>
      <c r="DC508" s="184">
        <v>0</v>
      </c>
      <c r="DD508" s="184">
        <v>0</v>
      </c>
      <c r="DE508" s="184">
        <v>0</v>
      </c>
      <c r="DF508" s="184">
        <v>0</v>
      </c>
      <c r="DG508" s="184">
        <v>0</v>
      </c>
      <c r="DH508" s="184">
        <v>0</v>
      </c>
      <c r="DI508" s="184">
        <v>0</v>
      </c>
      <c r="DJ508" s="184">
        <v>0</v>
      </c>
      <c r="DK508" s="184">
        <v>0</v>
      </c>
      <c r="DL508" s="184"/>
      <c r="DM508" s="184">
        <f ca="1">SUM(OFFSET(CZ508,,1):DL508)</f>
        <v>0</v>
      </c>
      <c r="DN508" s="185"/>
      <c r="DO508" s="184">
        <v>0</v>
      </c>
      <c r="DP508" s="184">
        <v>0</v>
      </c>
      <c r="DQ508" s="184">
        <v>0</v>
      </c>
      <c r="DR508" s="184">
        <v>0</v>
      </c>
      <c r="DS508" s="184">
        <v>0</v>
      </c>
      <c r="DT508" s="184">
        <v>0</v>
      </c>
      <c r="DU508" s="184">
        <v>0</v>
      </c>
      <c r="DV508" s="184">
        <v>0</v>
      </c>
      <c r="DW508" s="184">
        <v>0</v>
      </c>
      <c r="DX508" s="184">
        <v>0</v>
      </c>
      <c r="DY508" s="184">
        <v>0</v>
      </c>
      <c r="DZ508" s="184">
        <v>0</v>
      </c>
      <c r="EA508" s="184"/>
      <c r="EB508" s="184">
        <f ca="1">SUM(OFFSET(DO508,,1):EA508)</f>
        <v>0</v>
      </c>
      <c r="EC508" s="185"/>
      <c r="ED508" s="184">
        <v>0</v>
      </c>
      <c r="EE508" s="184">
        <v>0</v>
      </c>
      <c r="EF508" s="184">
        <v>0</v>
      </c>
      <c r="EG508" s="184">
        <v>0</v>
      </c>
      <c r="EH508" s="184">
        <v>0</v>
      </c>
      <c r="EI508" s="184">
        <v>0</v>
      </c>
      <c r="EJ508" s="184">
        <v>0</v>
      </c>
      <c r="EK508" s="184">
        <v>0</v>
      </c>
      <c r="EL508" s="184">
        <v>0</v>
      </c>
      <c r="EM508" s="184">
        <v>0</v>
      </c>
      <c r="EN508" s="184">
        <v>0</v>
      </c>
      <c r="EO508" s="184">
        <v>0</v>
      </c>
      <c r="EP508" s="184"/>
      <c r="EQ508" s="184">
        <f ca="1">SUM(OFFSET(ED508,,1):EP508)</f>
        <v>0</v>
      </c>
      <c r="ER508" s="185"/>
      <c r="ES508" s="184">
        <v>0</v>
      </c>
      <c r="ET508" s="184">
        <v>0</v>
      </c>
      <c r="EU508" s="184">
        <v>0</v>
      </c>
      <c r="EV508" s="184">
        <v>0</v>
      </c>
      <c r="EW508" s="184">
        <v>0</v>
      </c>
      <c r="EX508" s="184">
        <v>0</v>
      </c>
      <c r="EY508" s="184">
        <v>0</v>
      </c>
      <c r="EZ508" s="184">
        <v>0</v>
      </c>
      <c r="FA508" s="184">
        <v>0</v>
      </c>
      <c r="FB508" s="184">
        <v>0</v>
      </c>
      <c r="FC508" s="184">
        <v>0</v>
      </c>
      <c r="FD508" s="184">
        <v>0</v>
      </c>
      <c r="FE508" s="184"/>
      <c r="FF508" s="184">
        <f ca="1">SUM(OFFSET(ES508,,1):FE508)</f>
        <v>0</v>
      </c>
      <c r="FG508" s="185"/>
      <c r="FH508" s="184">
        <v>0</v>
      </c>
      <c r="FI508" s="184">
        <v>0</v>
      </c>
      <c r="FJ508" s="184">
        <v>0</v>
      </c>
      <c r="FK508" s="184">
        <v>0</v>
      </c>
      <c r="FL508" s="184">
        <v>0</v>
      </c>
      <c r="FM508" s="184">
        <v>0</v>
      </c>
      <c r="FN508" s="184">
        <v>0</v>
      </c>
      <c r="FO508" s="184">
        <v>0</v>
      </c>
      <c r="FP508" s="184">
        <v>0</v>
      </c>
      <c r="FQ508" s="184">
        <v>0</v>
      </c>
      <c r="FR508" s="184">
        <v>0</v>
      </c>
      <c r="FS508" s="184">
        <v>0</v>
      </c>
      <c r="FT508" s="184"/>
      <c r="FU508" s="184">
        <f ca="1">SUM(OFFSET(FH508,,1):FT508)</f>
        <v>0</v>
      </c>
      <c r="FV508" s="185"/>
      <c r="FW508" s="184">
        <v>0</v>
      </c>
      <c r="FX508" s="184">
        <v>0</v>
      </c>
      <c r="FY508" s="184">
        <v>0</v>
      </c>
      <c r="FZ508" s="184">
        <v>0</v>
      </c>
      <c r="GA508" s="184">
        <v>0</v>
      </c>
      <c r="GB508" s="184">
        <v>0</v>
      </c>
      <c r="GC508" s="184">
        <v>0</v>
      </c>
      <c r="GD508" s="184">
        <v>0</v>
      </c>
      <c r="GE508" s="184">
        <v>0</v>
      </c>
      <c r="GF508" s="184">
        <v>0</v>
      </c>
      <c r="GG508" s="184">
        <v>0</v>
      </c>
      <c r="GH508" s="184">
        <v>0</v>
      </c>
      <c r="GI508" s="184"/>
      <c r="GJ508" s="184">
        <f ca="1">SUM(OFFSET(FW508,,1):GI508)</f>
        <v>0</v>
      </c>
      <c r="GK508" s="185"/>
      <c r="GL508" s="184">
        <v>0</v>
      </c>
      <c r="GM508" s="184">
        <v>0</v>
      </c>
      <c r="GN508" s="184">
        <v>0</v>
      </c>
      <c r="GO508" s="184">
        <v>0</v>
      </c>
      <c r="GP508" s="184">
        <v>0</v>
      </c>
      <c r="GQ508" s="184">
        <v>0</v>
      </c>
      <c r="GR508" s="184">
        <v>0</v>
      </c>
      <c r="GS508" s="184">
        <v>0</v>
      </c>
      <c r="GT508" s="184">
        <v>0</v>
      </c>
      <c r="GU508" s="184">
        <v>0</v>
      </c>
      <c r="GV508" s="184">
        <v>0</v>
      </c>
      <c r="GW508" s="184">
        <v>0</v>
      </c>
      <c r="GX508" s="184"/>
      <c r="GY508" s="184">
        <f ca="1">SUM(OFFSET(GL508,,1):GX508)</f>
        <v>0</v>
      </c>
    </row>
    <row r="509" spans="1:207" s="137" customFormat="1" ht="12" customHeight="1">
      <c r="A509" s="172" t="str">
        <f t="shared" ca="1" si="580"/>
        <v>#showrow</v>
      </c>
      <c r="B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61">
        <f t="shared" si="581"/>
        <v>5450</v>
      </c>
      <c r="V509" s="186">
        <v>5450</v>
      </c>
      <c r="W509" s="133"/>
      <c r="Y509" s="133"/>
      <c r="Z509" s="133"/>
      <c r="AA509" s="183">
        <f t="shared" si="582"/>
        <v>5450</v>
      </c>
      <c r="AB509" s="183" t="s">
        <v>554</v>
      </c>
      <c r="AC509" s="184"/>
      <c r="AD509" s="184">
        <v>30408</v>
      </c>
      <c r="AE509" s="184">
        <v>25224</v>
      </c>
      <c r="AF509" s="184">
        <v>25280</v>
      </c>
      <c r="AG509" s="184">
        <v>10248</v>
      </c>
      <c r="AH509" s="184">
        <v>10760</v>
      </c>
      <c r="AI509" s="184">
        <v>9792</v>
      </c>
      <c r="AJ509" s="184">
        <v>16456</v>
      </c>
      <c r="AK509" s="184">
        <v>28360</v>
      </c>
      <c r="AL509" s="184">
        <v>30180</v>
      </c>
      <c r="AM509" s="184">
        <v>20500</v>
      </c>
      <c r="AN509" s="184">
        <v>22355</v>
      </c>
      <c r="AO509" s="184"/>
      <c r="AP509" s="184">
        <f ca="1">SUM(OFFSET(AC509,,1):AO509)</f>
        <v>229563</v>
      </c>
      <c r="AQ509" s="185"/>
      <c r="AR509" s="184">
        <v>0</v>
      </c>
      <c r="AS509" s="184">
        <v>30408</v>
      </c>
      <c r="AT509" s="184">
        <v>25224</v>
      </c>
      <c r="AU509" s="184">
        <v>25280</v>
      </c>
      <c r="AV509" s="184">
        <v>10248</v>
      </c>
      <c r="AW509" s="184">
        <v>10760</v>
      </c>
      <c r="AX509" s="184">
        <v>9792</v>
      </c>
      <c r="AY509" s="184">
        <v>16456</v>
      </c>
      <c r="AZ509" s="184">
        <v>28360</v>
      </c>
      <c r="BA509" s="184">
        <v>30180</v>
      </c>
      <c r="BB509" s="184">
        <v>20500</v>
      </c>
      <c r="BC509" s="184">
        <v>22355</v>
      </c>
      <c r="BD509" s="184"/>
      <c r="BE509" s="184">
        <f ca="1">SUM(OFFSET(AR509,,1):BD509)</f>
        <v>229563</v>
      </c>
      <c r="BF509" s="185"/>
      <c r="BG509" s="184">
        <f t="shared" ca="1" si="585"/>
        <v>0</v>
      </c>
      <c r="BH509" s="184">
        <f t="shared" ca="1" si="585"/>
        <v>0</v>
      </c>
      <c r="BI509" s="184">
        <f t="shared" ca="1" si="585"/>
        <v>0</v>
      </c>
      <c r="BJ509" s="184">
        <f t="shared" ca="1" si="585"/>
        <v>0</v>
      </c>
      <c r="BK509" s="184">
        <f t="shared" ca="1" si="585"/>
        <v>0</v>
      </c>
      <c r="BL509" s="184">
        <f t="shared" ca="1" si="585"/>
        <v>0</v>
      </c>
      <c r="BM509" s="184">
        <f t="shared" ca="1" si="585"/>
        <v>0</v>
      </c>
      <c r="BN509" s="184">
        <f t="shared" ca="1" si="585"/>
        <v>0</v>
      </c>
      <c r="BO509" s="184">
        <f t="shared" ca="1" si="585"/>
        <v>0</v>
      </c>
      <c r="BP509" s="184">
        <f t="shared" ca="1" si="585"/>
        <v>0</v>
      </c>
      <c r="BQ509" s="184">
        <f t="shared" ca="1" si="585"/>
        <v>0</v>
      </c>
      <c r="BR509" s="184">
        <f t="shared" ca="1" si="585"/>
        <v>0</v>
      </c>
      <c r="BS509" s="184"/>
      <c r="BT509" s="184">
        <f ca="1">SUM(OFFSET(BG509,,1):BS509)</f>
        <v>0</v>
      </c>
      <c r="BU509" s="185"/>
      <c r="BV509" s="184">
        <v>0</v>
      </c>
      <c r="BW509" s="184">
        <v>33448.800000000003</v>
      </c>
      <c r="BX509" s="184">
        <v>27746.400000000001</v>
      </c>
      <c r="BY509" s="184">
        <v>27808</v>
      </c>
      <c r="BZ509" s="184">
        <v>11272.8</v>
      </c>
      <c r="CA509" s="184">
        <v>11836</v>
      </c>
      <c r="CB509" s="184">
        <v>10771.2</v>
      </c>
      <c r="CC509" s="184">
        <v>18101.599999999999</v>
      </c>
      <c r="CD509" s="184">
        <v>31196</v>
      </c>
      <c r="CE509" s="184">
        <v>40000</v>
      </c>
      <c r="CF509" s="512">
        <v>22550</v>
      </c>
      <c r="CG509" s="184">
        <v>40000</v>
      </c>
      <c r="CH509" s="184"/>
      <c r="CI509" s="184">
        <f ca="1">SUM(OFFSET(BV509,,1):CH509)</f>
        <v>274730.80000000005</v>
      </c>
      <c r="CJ509" s="185"/>
      <c r="CK509" s="184">
        <v>0</v>
      </c>
      <c r="CL509" s="184">
        <v>36793.68</v>
      </c>
      <c r="CM509" s="184">
        <v>31505.589677419401</v>
      </c>
      <c r="CN509" s="184">
        <v>30588.799999999999</v>
      </c>
      <c r="CO509" s="184">
        <v>12400.08</v>
      </c>
      <c r="CP509" s="184">
        <v>12191.08</v>
      </c>
      <c r="CQ509" s="184">
        <v>11848.32</v>
      </c>
      <c r="CR509" s="184">
        <v>19911.759999999998</v>
      </c>
      <c r="CS509" s="184">
        <v>34315.599999999999</v>
      </c>
      <c r="CT509" s="184">
        <v>41200</v>
      </c>
      <c r="CU509" s="184">
        <v>24805</v>
      </c>
      <c r="CV509" s="184">
        <v>41200</v>
      </c>
      <c r="CW509" s="184"/>
      <c r="CX509" s="184">
        <f ca="1">SUM(OFFSET(CK509,,1):CW509)</f>
        <v>296759.90967741946</v>
      </c>
      <c r="CY509" s="185"/>
      <c r="CZ509" s="184">
        <v>0</v>
      </c>
      <c r="DA509" s="184">
        <v>40473.048000000003</v>
      </c>
      <c r="DB509" s="184">
        <v>34656.148645161302</v>
      </c>
      <c r="DC509" s="184">
        <v>33647.68</v>
      </c>
      <c r="DD509" s="184">
        <v>13640.088</v>
      </c>
      <c r="DE509" s="184">
        <v>12556.812400000001</v>
      </c>
      <c r="DF509" s="184">
        <v>13033.152</v>
      </c>
      <c r="DG509" s="184">
        <v>21902.936000000002</v>
      </c>
      <c r="DH509" s="184">
        <v>37747.160000000003</v>
      </c>
      <c r="DI509" s="184">
        <v>42436</v>
      </c>
      <c r="DJ509" s="184">
        <v>27285.5</v>
      </c>
      <c r="DK509" s="184">
        <v>42436</v>
      </c>
      <c r="DL509" s="184"/>
      <c r="DM509" s="184">
        <f ca="1">SUM(OFFSET(CZ509,,1):DL509)</f>
        <v>319814.52504516137</v>
      </c>
      <c r="DN509" s="185"/>
      <c r="DO509" s="184">
        <v>0</v>
      </c>
      <c r="DP509" s="184">
        <v>44520.352800000001</v>
      </c>
      <c r="DQ509" s="184">
        <v>38121.763509677403</v>
      </c>
      <c r="DR509" s="184">
        <v>37012.447999999997</v>
      </c>
      <c r="DS509" s="184">
        <v>15004.096799999999</v>
      </c>
      <c r="DT509" s="184">
        <v>12933.516772000001</v>
      </c>
      <c r="DU509" s="184">
        <v>14336.467199999999</v>
      </c>
      <c r="DV509" s="184">
        <v>24093.229599999999</v>
      </c>
      <c r="DW509" s="184">
        <v>41521.875999999997</v>
      </c>
      <c r="DX509" s="184">
        <v>43709.08</v>
      </c>
      <c r="DY509" s="184">
        <v>30014.05</v>
      </c>
      <c r="DZ509" s="184">
        <v>43709.08</v>
      </c>
      <c r="EA509" s="184"/>
      <c r="EB509" s="184">
        <f ca="1">SUM(OFFSET(DO509,,1):EA509)</f>
        <v>344975.96068167739</v>
      </c>
      <c r="EC509" s="185"/>
      <c r="ED509" s="184">
        <v>0</v>
      </c>
      <c r="EE509" s="184">
        <v>48972.388079999997</v>
      </c>
      <c r="EF509" s="184">
        <v>41933.939860645201</v>
      </c>
      <c r="EG509" s="184">
        <v>40713.692799999997</v>
      </c>
      <c r="EH509" s="184">
        <v>16504.50648</v>
      </c>
      <c r="EI509" s="184">
        <v>13321.522275159999</v>
      </c>
      <c r="EJ509" s="184">
        <v>15770.11392</v>
      </c>
      <c r="EK509" s="184">
        <v>26502.55256</v>
      </c>
      <c r="EL509" s="184">
        <v>45674.063600000001</v>
      </c>
      <c r="EM509" s="184">
        <v>45020.352400000003</v>
      </c>
      <c r="EN509" s="184">
        <v>33015.455000000002</v>
      </c>
      <c r="EO509" s="184">
        <v>45020.352400000003</v>
      </c>
      <c r="EP509" s="184"/>
      <c r="EQ509" s="184">
        <f ca="1">SUM(OFFSET(ED509,,1):EP509)</f>
        <v>372448.9393758052</v>
      </c>
      <c r="ER509" s="185"/>
      <c r="ES509" s="184">
        <v>0</v>
      </c>
      <c r="ET509" s="184">
        <v>53869.626887999999</v>
      </c>
      <c r="EU509" s="184">
        <v>46127.333846709698</v>
      </c>
      <c r="EV509" s="184">
        <v>44785.062080000003</v>
      </c>
      <c r="EW509" s="184">
        <v>18154.957127999998</v>
      </c>
      <c r="EX509" s="184">
        <v>13721.167943414801</v>
      </c>
      <c r="EY509" s="184">
        <v>17347.125312</v>
      </c>
      <c r="EZ509" s="184">
        <v>29152.807816</v>
      </c>
      <c r="FA509" s="184">
        <v>50241.469960000002</v>
      </c>
      <c r="FB509" s="184">
        <v>46370.962972000001</v>
      </c>
      <c r="FC509" s="184">
        <v>36317.000500000002</v>
      </c>
      <c r="FD509" s="184">
        <v>46370.962972000001</v>
      </c>
      <c r="FE509" s="184"/>
      <c r="FF509" s="184">
        <f ca="1">SUM(OFFSET(ES509,,1):FE509)</f>
        <v>402458.47741812456</v>
      </c>
      <c r="FG509" s="185"/>
      <c r="FH509" s="184">
        <v>0</v>
      </c>
      <c r="FI509" s="184">
        <v>59256.589576799997</v>
      </c>
      <c r="FJ509" s="184">
        <v>50740.067231380701</v>
      </c>
      <c r="FK509" s="184">
        <v>49263.568288000002</v>
      </c>
      <c r="FL509" s="184">
        <v>19970.452840800001</v>
      </c>
      <c r="FM509" s="184">
        <v>14132.802981717199</v>
      </c>
      <c r="FN509" s="184">
        <v>19081.837843199999</v>
      </c>
      <c r="FO509" s="184">
        <v>32068.088597599999</v>
      </c>
      <c r="FP509" s="184">
        <v>55265.616955999998</v>
      </c>
      <c r="FQ509" s="184">
        <v>47762.091861159999</v>
      </c>
      <c r="FR509" s="184">
        <v>39948.700550000001</v>
      </c>
      <c r="FS509" s="184">
        <v>47762.091861159999</v>
      </c>
      <c r="FT509" s="184"/>
      <c r="FU509" s="184">
        <f ca="1">SUM(OFFSET(FH509,,1):FT509)</f>
        <v>435251.90858781792</v>
      </c>
      <c r="FV509" s="185"/>
      <c r="FW509" s="184">
        <v>0</v>
      </c>
      <c r="FX509" s="184">
        <v>65182.248534480001</v>
      </c>
      <c r="FY509" s="184">
        <v>55814.073954518703</v>
      </c>
      <c r="FZ509" s="184">
        <v>54189.925116799997</v>
      </c>
      <c r="GA509" s="184">
        <v>21967.49812488</v>
      </c>
      <c r="GB509" s="184">
        <v>14556.787071168799</v>
      </c>
      <c r="GC509" s="184">
        <v>20990.02162752</v>
      </c>
      <c r="GD509" s="184">
        <v>35274.897457359999</v>
      </c>
      <c r="GE509" s="184">
        <v>60792.178651600101</v>
      </c>
      <c r="GF509" s="184">
        <v>49194.954616994801</v>
      </c>
      <c r="GG509" s="184">
        <v>43943.570605000001</v>
      </c>
      <c r="GH509" s="184">
        <v>49194.954616994801</v>
      </c>
      <c r="GI509" s="184"/>
      <c r="GJ509" s="184">
        <f ca="1">SUM(OFFSET(FW509,,1):GI509)</f>
        <v>471101.11037731718</v>
      </c>
      <c r="GK509" s="185"/>
      <c r="GL509" s="184">
        <v>0</v>
      </c>
      <c r="GM509" s="184">
        <v>71700.473387928098</v>
      </c>
      <c r="GN509" s="184">
        <v>61395.4813499706</v>
      </c>
      <c r="GO509" s="184">
        <v>59608.917628479998</v>
      </c>
      <c r="GP509" s="184">
        <v>24164.247937368</v>
      </c>
      <c r="GQ509" s="184">
        <v>14993.4906833038</v>
      </c>
      <c r="GR509" s="184">
        <v>23089.023790272</v>
      </c>
      <c r="GS509" s="184">
        <v>38802.387203095997</v>
      </c>
      <c r="GT509" s="184">
        <v>66871.396516760098</v>
      </c>
      <c r="GU509" s="184">
        <v>50670.803255504601</v>
      </c>
      <c r="GV509" s="184">
        <v>48337.927665499999</v>
      </c>
      <c r="GW509" s="184">
        <v>50670.803255504601</v>
      </c>
      <c r="GX509" s="184"/>
      <c r="GY509" s="184">
        <f ca="1">SUM(OFFSET(GL509,,1):GX509)</f>
        <v>510304.95267368772</v>
      </c>
    </row>
    <row r="510" spans="1:207" s="137" customFormat="1" ht="12" customHeight="1">
      <c r="A510" s="172" t="str">
        <f t="shared" ca="1" si="580"/>
        <v>#showrow</v>
      </c>
      <c r="B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61">
        <f t="shared" si="581"/>
        <v>5500</v>
      </c>
      <c r="V510" s="186">
        <v>5500</v>
      </c>
      <c r="W510" s="133"/>
      <c r="Y510" s="133"/>
      <c r="Z510" s="133"/>
      <c r="AA510" s="183">
        <f t="shared" si="582"/>
        <v>5500</v>
      </c>
      <c r="AB510" s="183" t="s">
        <v>555</v>
      </c>
      <c r="AC510" s="184"/>
      <c r="AD510" s="184">
        <v>50000</v>
      </c>
      <c r="AE510" s="184">
        <v>17000</v>
      </c>
      <c r="AF510" s="184">
        <v>5000</v>
      </c>
      <c r="AG510" s="184">
        <v>498.41</v>
      </c>
      <c r="AH510" s="184">
        <v>500</v>
      </c>
      <c r="AI510" s="184">
        <v>4120</v>
      </c>
      <c r="AJ510" s="184">
        <v>10000</v>
      </c>
      <c r="AK510" s="184">
        <v>35000</v>
      </c>
      <c r="AL510" s="184">
        <v>25000</v>
      </c>
      <c r="AM510" s="184">
        <v>55000</v>
      </c>
      <c r="AN510" s="184">
        <v>22093</v>
      </c>
      <c r="AO510" s="184"/>
      <c r="AP510" s="184">
        <f ca="1">SUM(OFFSET(AC510,,1):AO510)</f>
        <v>224211.41</v>
      </c>
      <c r="AQ510" s="185"/>
      <c r="AR510" s="184">
        <v>0</v>
      </c>
      <c r="AS510" s="184">
        <v>50000</v>
      </c>
      <c r="AT510" s="184">
        <v>17000</v>
      </c>
      <c r="AU510" s="184">
        <v>5000</v>
      </c>
      <c r="AV510" s="184">
        <v>498.41</v>
      </c>
      <c r="AW510" s="184">
        <v>500</v>
      </c>
      <c r="AX510" s="184">
        <v>4120</v>
      </c>
      <c r="AY510" s="184">
        <v>10000</v>
      </c>
      <c r="AZ510" s="184">
        <v>35000</v>
      </c>
      <c r="BA510" s="184">
        <v>25000</v>
      </c>
      <c r="BB510" s="184">
        <v>55000</v>
      </c>
      <c r="BC510" s="184">
        <v>22093</v>
      </c>
      <c r="BD510" s="184"/>
      <c r="BE510" s="184">
        <f ca="1">SUM(OFFSET(AR510,,1):BD510)</f>
        <v>224211.41</v>
      </c>
      <c r="BF510" s="185"/>
      <c r="BG510" s="184">
        <f t="shared" ca="1" si="585"/>
        <v>0</v>
      </c>
      <c r="BH510" s="184">
        <f t="shared" ca="1" si="585"/>
        <v>0</v>
      </c>
      <c r="BI510" s="184">
        <f t="shared" ca="1" si="585"/>
        <v>0</v>
      </c>
      <c r="BJ510" s="184">
        <f t="shared" ca="1" si="585"/>
        <v>0</v>
      </c>
      <c r="BK510" s="184">
        <f t="shared" ca="1" si="585"/>
        <v>0</v>
      </c>
      <c r="BL510" s="184">
        <f t="shared" ca="1" si="585"/>
        <v>0</v>
      </c>
      <c r="BM510" s="184">
        <f t="shared" ca="1" si="585"/>
        <v>0</v>
      </c>
      <c r="BN510" s="184">
        <f t="shared" ca="1" si="585"/>
        <v>0</v>
      </c>
      <c r="BO510" s="184">
        <f t="shared" ca="1" si="585"/>
        <v>0</v>
      </c>
      <c r="BP510" s="184">
        <f t="shared" ca="1" si="585"/>
        <v>0</v>
      </c>
      <c r="BQ510" s="184">
        <f t="shared" ca="1" si="585"/>
        <v>0</v>
      </c>
      <c r="BR510" s="184">
        <f t="shared" ca="1" si="585"/>
        <v>0</v>
      </c>
      <c r="BS510" s="184"/>
      <c r="BT510" s="184">
        <f ca="1">SUM(OFFSET(BG510,,1):BS510)</f>
        <v>0</v>
      </c>
      <c r="BU510" s="185"/>
      <c r="BV510" s="184">
        <v>0</v>
      </c>
      <c r="BW510" s="184">
        <v>75000</v>
      </c>
      <c r="BX510" s="184">
        <v>17510</v>
      </c>
      <c r="BY510" s="184">
        <v>5150</v>
      </c>
      <c r="BZ510" s="184">
        <v>656</v>
      </c>
      <c r="CA510" s="184">
        <v>515</v>
      </c>
      <c r="CB510" s="184">
        <v>2000</v>
      </c>
      <c r="CC510" s="184">
        <v>10300</v>
      </c>
      <c r="CD510" s="184">
        <v>36050</v>
      </c>
      <c r="CE510" s="184">
        <v>40000</v>
      </c>
      <c r="CF510" s="512">
        <v>56650</v>
      </c>
      <c r="CG510" s="184">
        <v>26545</v>
      </c>
      <c r="CH510" s="184"/>
      <c r="CI510" s="184">
        <f ca="1">SUM(OFFSET(BV510,,1):CH510)</f>
        <v>270376</v>
      </c>
      <c r="CJ510" s="185"/>
      <c r="CK510" s="184">
        <v>0</v>
      </c>
      <c r="CL510" s="184">
        <v>77250</v>
      </c>
      <c r="CM510" s="184">
        <v>18035.3</v>
      </c>
      <c r="CN510" s="184">
        <v>5304.5</v>
      </c>
      <c r="CO510" s="184">
        <v>675.68</v>
      </c>
      <c r="CP510" s="184">
        <v>530.45000000000005</v>
      </c>
      <c r="CQ510" s="184">
        <v>2060</v>
      </c>
      <c r="CR510" s="184">
        <v>10609</v>
      </c>
      <c r="CS510" s="184">
        <v>37131.5</v>
      </c>
      <c r="CT510" s="184">
        <v>41200</v>
      </c>
      <c r="CU510" s="184">
        <v>58349.5</v>
      </c>
      <c r="CV510" s="184">
        <v>27341.35</v>
      </c>
      <c r="CW510" s="184"/>
      <c r="CX510" s="184">
        <f ca="1">SUM(OFFSET(CK510,,1):CW510)</f>
        <v>278487.27999999997</v>
      </c>
      <c r="CY510" s="185"/>
      <c r="CZ510" s="184">
        <v>0</v>
      </c>
      <c r="DA510" s="184">
        <v>79567.5</v>
      </c>
      <c r="DB510" s="184">
        <v>18576.359</v>
      </c>
      <c r="DC510" s="184">
        <v>5463.6350000000002</v>
      </c>
      <c r="DD510" s="184">
        <v>695.95039999999995</v>
      </c>
      <c r="DE510" s="184">
        <v>546.36350000000004</v>
      </c>
      <c r="DF510" s="184">
        <v>2121.8000000000002</v>
      </c>
      <c r="DG510" s="184">
        <v>10927.27</v>
      </c>
      <c r="DH510" s="184">
        <v>38245.445</v>
      </c>
      <c r="DI510" s="184">
        <v>42436</v>
      </c>
      <c r="DJ510" s="184">
        <v>60099.985000000001</v>
      </c>
      <c r="DK510" s="184">
        <v>28161.590499999998</v>
      </c>
      <c r="DL510" s="184"/>
      <c r="DM510" s="184">
        <f ca="1">SUM(OFFSET(CZ510,,1):DL510)</f>
        <v>286841.89840000001</v>
      </c>
      <c r="DN510" s="185"/>
      <c r="DO510" s="184">
        <v>0</v>
      </c>
      <c r="DP510" s="184">
        <v>81954.524999999994</v>
      </c>
      <c r="DQ510" s="184">
        <v>19133.64977</v>
      </c>
      <c r="DR510" s="184">
        <v>5627.5440500000004</v>
      </c>
      <c r="DS510" s="184">
        <v>716.82891199999995</v>
      </c>
      <c r="DT510" s="184">
        <v>562.75440500000002</v>
      </c>
      <c r="DU510" s="184">
        <v>2185.4540000000002</v>
      </c>
      <c r="DV510" s="184">
        <v>11255.088100000001</v>
      </c>
      <c r="DW510" s="184">
        <v>39392.808349999999</v>
      </c>
      <c r="DX510" s="184">
        <v>43709.08</v>
      </c>
      <c r="DY510" s="184">
        <v>61902.984550000001</v>
      </c>
      <c r="DZ510" s="184">
        <v>29006.438214999998</v>
      </c>
      <c r="EA510" s="184"/>
      <c r="EB510" s="184">
        <f ca="1">SUM(OFFSET(DO510,,1):EA510)</f>
        <v>295447.15535199997</v>
      </c>
      <c r="EC510" s="185"/>
      <c r="ED510" s="184">
        <v>0</v>
      </c>
      <c r="EE510" s="184">
        <v>84413.160749999995</v>
      </c>
      <c r="EF510" s="184">
        <v>19707.659263099998</v>
      </c>
      <c r="EG510" s="184">
        <v>5796.3703715000001</v>
      </c>
      <c r="EH510" s="184">
        <v>738.33377935999999</v>
      </c>
      <c r="EI510" s="184">
        <v>579.63703714999997</v>
      </c>
      <c r="EJ510" s="184">
        <v>2251.0176200000001</v>
      </c>
      <c r="EK510" s="184">
        <v>11592.740743</v>
      </c>
      <c r="EL510" s="184">
        <v>40574.5926005</v>
      </c>
      <c r="EM510" s="184">
        <v>45020.352400000003</v>
      </c>
      <c r="EN510" s="184">
        <v>63760.074086499997</v>
      </c>
      <c r="EO510" s="184">
        <v>29876.63136145</v>
      </c>
      <c r="EP510" s="184"/>
      <c r="EQ510" s="184">
        <f ca="1">SUM(OFFSET(ED510,,1):EP510)</f>
        <v>304310.57001256</v>
      </c>
      <c r="ER510" s="185"/>
      <c r="ES510" s="184">
        <v>0</v>
      </c>
      <c r="ET510" s="184">
        <v>86945.555572500001</v>
      </c>
      <c r="EU510" s="184">
        <v>20298.889040992999</v>
      </c>
      <c r="EV510" s="184">
        <v>5970.2614826449999</v>
      </c>
      <c r="EW510" s="184">
        <v>760.48379274080003</v>
      </c>
      <c r="EX510" s="184">
        <v>597.02614826449997</v>
      </c>
      <c r="EY510" s="184">
        <v>2318.5481485999999</v>
      </c>
      <c r="EZ510" s="184">
        <v>11940.52296529</v>
      </c>
      <c r="FA510" s="184">
        <v>41791.830378514998</v>
      </c>
      <c r="FB510" s="184">
        <v>46370.962972000001</v>
      </c>
      <c r="FC510" s="184">
        <v>65672.876309094994</v>
      </c>
      <c r="FD510" s="184">
        <v>30772.930302293498</v>
      </c>
      <c r="FE510" s="184"/>
      <c r="FF510" s="184">
        <f ca="1">SUM(OFFSET(ES510,,1):FE510)</f>
        <v>313439.88711293682</v>
      </c>
      <c r="FG510" s="185"/>
      <c r="FH510" s="184">
        <v>0</v>
      </c>
      <c r="FI510" s="184">
        <v>89553.922239674997</v>
      </c>
      <c r="FJ510" s="184">
        <v>20907.855712222801</v>
      </c>
      <c r="FK510" s="184">
        <v>6149.3693271243501</v>
      </c>
      <c r="FL510" s="184">
        <v>783.29830652302405</v>
      </c>
      <c r="FM510" s="184">
        <v>614.93693271243501</v>
      </c>
      <c r="FN510" s="184">
        <v>2388.1045930579999</v>
      </c>
      <c r="FO510" s="184">
        <v>12298.7386542487</v>
      </c>
      <c r="FP510" s="184">
        <v>43045.585289870403</v>
      </c>
      <c r="FQ510" s="184">
        <v>47762.091861159999</v>
      </c>
      <c r="FR510" s="184">
        <v>67643.062598367906</v>
      </c>
      <c r="FS510" s="184">
        <v>31696.1182113623</v>
      </c>
      <c r="FT510" s="184"/>
      <c r="FU510" s="184">
        <f ca="1">SUM(OFFSET(FH510,,1):FT510)</f>
        <v>322843.0837263249</v>
      </c>
      <c r="FV510" s="185"/>
      <c r="FW510" s="184">
        <v>0</v>
      </c>
      <c r="FX510" s="184">
        <v>92240.539906865306</v>
      </c>
      <c r="FY510" s="184">
        <v>21535.091383589501</v>
      </c>
      <c r="FZ510" s="184">
        <v>6333.8504069380797</v>
      </c>
      <c r="GA510" s="184">
        <v>806.79725571871495</v>
      </c>
      <c r="GB510" s="184">
        <v>633.38504069380804</v>
      </c>
      <c r="GC510" s="184">
        <v>2459.74773084974</v>
      </c>
      <c r="GD510" s="184">
        <v>12667.700813876199</v>
      </c>
      <c r="GE510" s="184">
        <v>44336.952848566601</v>
      </c>
      <c r="GF510" s="184">
        <v>49194.954616994801</v>
      </c>
      <c r="GG510" s="184">
        <v>69672.354476318898</v>
      </c>
      <c r="GH510" s="184">
        <v>32647.001757703201</v>
      </c>
      <c r="GI510" s="184"/>
      <c r="GJ510" s="184">
        <f ca="1">SUM(OFFSET(FW510,,1):GI510)</f>
        <v>332528.37623811484</v>
      </c>
      <c r="GK510" s="185"/>
      <c r="GL510" s="184">
        <v>0</v>
      </c>
      <c r="GM510" s="184">
        <v>95007.756104071203</v>
      </c>
      <c r="GN510" s="184">
        <v>22181.144125097198</v>
      </c>
      <c r="GO510" s="184">
        <v>6523.8659191462202</v>
      </c>
      <c r="GP510" s="184">
        <v>831.00117339027599</v>
      </c>
      <c r="GQ510" s="184">
        <v>652.38659191462204</v>
      </c>
      <c r="GR510" s="184">
        <v>2533.5401627752299</v>
      </c>
      <c r="GS510" s="184">
        <v>13047.7318382924</v>
      </c>
      <c r="GT510" s="184">
        <v>45667.061434023599</v>
      </c>
      <c r="GU510" s="184">
        <v>50670.803255504601</v>
      </c>
      <c r="GV510" s="184">
        <v>71762.525110608505</v>
      </c>
      <c r="GW510" s="184">
        <v>33626.4118104343</v>
      </c>
      <c r="GX510" s="184"/>
      <c r="GY510" s="184">
        <f ca="1">SUM(OFFSET(GL510,,1):GX510)</f>
        <v>342504.2275252582</v>
      </c>
    </row>
    <row r="511" spans="1:207" s="137" customFormat="1" ht="12" customHeight="1">
      <c r="A511" s="172" t="str">
        <f t="shared" ca="1" si="580"/>
        <v>#showrow</v>
      </c>
      <c r="B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61">
        <f t="shared" si="581"/>
        <v>5510</v>
      </c>
      <c r="V511" s="186">
        <v>5510</v>
      </c>
      <c r="W511" s="133"/>
      <c r="Y511" s="133"/>
      <c r="Z511" s="133"/>
      <c r="AA511" s="183">
        <f t="shared" si="582"/>
        <v>5510</v>
      </c>
      <c r="AB511" s="183" t="s">
        <v>556</v>
      </c>
      <c r="AC511" s="184"/>
      <c r="AD511" s="184">
        <v>60000</v>
      </c>
      <c r="AE511" s="184">
        <v>0</v>
      </c>
      <c r="AF511" s="184">
        <v>0</v>
      </c>
      <c r="AG511" s="184">
        <v>0</v>
      </c>
      <c r="AH511" s="184">
        <v>0</v>
      </c>
      <c r="AI511" s="184">
        <v>7700</v>
      </c>
      <c r="AJ511" s="184">
        <v>61248</v>
      </c>
      <c r="AK511" s="184">
        <v>0</v>
      </c>
      <c r="AL511" s="184">
        <v>100000</v>
      </c>
      <c r="AM511" s="184">
        <v>20600</v>
      </c>
      <c r="AN511" s="184">
        <v>0</v>
      </c>
      <c r="AO511" s="184"/>
      <c r="AP511" s="184">
        <f ca="1">SUM(OFFSET(AC511,,1):AO511)</f>
        <v>249548</v>
      </c>
      <c r="AQ511" s="185"/>
      <c r="AR511" s="184">
        <v>0</v>
      </c>
      <c r="AS511" s="184">
        <v>60000</v>
      </c>
      <c r="AT511" s="184">
        <v>0</v>
      </c>
      <c r="AU511" s="184">
        <v>0</v>
      </c>
      <c r="AV511" s="184">
        <v>0</v>
      </c>
      <c r="AW511" s="184">
        <v>0</v>
      </c>
      <c r="AX511" s="184">
        <v>7700</v>
      </c>
      <c r="AY511" s="184">
        <v>61248</v>
      </c>
      <c r="AZ511" s="184">
        <v>0</v>
      </c>
      <c r="BA511" s="184">
        <v>100000</v>
      </c>
      <c r="BB511" s="184">
        <v>20600</v>
      </c>
      <c r="BC511" s="184">
        <v>0</v>
      </c>
      <c r="BD511" s="184"/>
      <c r="BE511" s="184">
        <f ca="1">SUM(OFFSET(AR511,,1):BD511)</f>
        <v>249548</v>
      </c>
      <c r="BF511" s="185"/>
      <c r="BG511" s="184">
        <f t="shared" ca="1" si="585"/>
        <v>0</v>
      </c>
      <c r="BH511" s="184">
        <f t="shared" ca="1" si="585"/>
        <v>0</v>
      </c>
      <c r="BI511" s="184">
        <f t="shared" ca="1" si="585"/>
        <v>0</v>
      </c>
      <c r="BJ511" s="184">
        <f t="shared" ca="1" si="585"/>
        <v>0</v>
      </c>
      <c r="BK511" s="184">
        <f t="shared" ca="1" si="585"/>
        <v>0</v>
      </c>
      <c r="BL511" s="184">
        <f t="shared" ca="1" si="585"/>
        <v>0</v>
      </c>
      <c r="BM511" s="184">
        <f t="shared" ca="1" si="585"/>
        <v>0</v>
      </c>
      <c r="BN511" s="184">
        <f t="shared" ca="1" si="585"/>
        <v>0</v>
      </c>
      <c r="BO511" s="184">
        <f t="shared" ca="1" si="585"/>
        <v>0</v>
      </c>
      <c r="BP511" s="184">
        <f t="shared" ca="1" si="585"/>
        <v>0</v>
      </c>
      <c r="BQ511" s="184">
        <f t="shared" ca="1" si="585"/>
        <v>0</v>
      </c>
      <c r="BR511" s="184">
        <f t="shared" ca="1" si="585"/>
        <v>0</v>
      </c>
      <c r="BS511" s="184"/>
      <c r="BT511" s="184">
        <f ca="1">SUM(OFFSET(BG511,,1):BS511)</f>
        <v>0</v>
      </c>
      <c r="BU511" s="185"/>
      <c r="BV511" s="184">
        <v>0</v>
      </c>
      <c r="BW511" s="184">
        <v>100000</v>
      </c>
      <c r="BX511" s="184">
        <v>0</v>
      </c>
      <c r="BY511" s="184">
        <v>0</v>
      </c>
      <c r="BZ511" s="184">
        <v>0</v>
      </c>
      <c r="CA511" s="184">
        <v>0</v>
      </c>
      <c r="CB511" s="184">
        <v>7931</v>
      </c>
      <c r="CC511" s="184">
        <v>63085.440000000002</v>
      </c>
      <c r="CD511" s="184">
        <v>0</v>
      </c>
      <c r="CE511" s="184">
        <v>120000</v>
      </c>
      <c r="CF511" s="512">
        <v>30000</v>
      </c>
      <c r="CG511" s="184">
        <v>0</v>
      </c>
      <c r="CH511" s="184"/>
      <c r="CI511" s="184">
        <f ca="1">SUM(OFFSET(BV511,,1):CH511)</f>
        <v>321016.44</v>
      </c>
      <c r="CJ511" s="185"/>
      <c r="CK511" s="184">
        <v>0</v>
      </c>
      <c r="CL511" s="184">
        <v>103000</v>
      </c>
      <c r="CM511" s="184">
        <v>0</v>
      </c>
      <c r="CN511" s="184">
        <v>0</v>
      </c>
      <c r="CO511" s="184">
        <v>0</v>
      </c>
      <c r="CP511" s="184">
        <v>0</v>
      </c>
      <c r="CQ511" s="184">
        <v>8168.93</v>
      </c>
      <c r="CR511" s="184">
        <v>64978.003199999999</v>
      </c>
      <c r="CS511" s="184">
        <v>0</v>
      </c>
      <c r="CT511" s="184">
        <v>123600</v>
      </c>
      <c r="CU511" s="184">
        <v>30900</v>
      </c>
      <c r="CV511" s="184">
        <v>0</v>
      </c>
      <c r="CW511" s="184"/>
      <c r="CX511" s="184">
        <f ca="1">SUM(OFFSET(CK511,,1):CW511)</f>
        <v>330646.93319999997</v>
      </c>
      <c r="CY511" s="185"/>
      <c r="CZ511" s="184">
        <v>0</v>
      </c>
      <c r="DA511" s="184">
        <v>106090</v>
      </c>
      <c r="DB511" s="184">
        <v>0</v>
      </c>
      <c r="DC511" s="184">
        <v>0</v>
      </c>
      <c r="DD511" s="184">
        <v>0</v>
      </c>
      <c r="DE511" s="184">
        <v>0</v>
      </c>
      <c r="DF511" s="184">
        <v>8413.9979000000003</v>
      </c>
      <c r="DG511" s="184">
        <v>66927.343296000006</v>
      </c>
      <c r="DH511" s="184">
        <v>0</v>
      </c>
      <c r="DI511" s="184">
        <v>127308</v>
      </c>
      <c r="DJ511" s="184">
        <v>31827</v>
      </c>
      <c r="DK511" s="184">
        <v>0</v>
      </c>
      <c r="DL511" s="184"/>
      <c r="DM511" s="184">
        <f ca="1">SUM(OFFSET(CZ511,,1):DL511)</f>
        <v>340566.34119599999</v>
      </c>
      <c r="DN511" s="185"/>
      <c r="DO511" s="184">
        <v>0</v>
      </c>
      <c r="DP511" s="184">
        <v>109272.7</v>
      </c>
      <c r="DQ511" s="184">
        <v>0</v>
      </c>
      <c r="DR511" s="184">
        <v>0</v>
      </c>
      <c r="DS511" s="184">
        <v>0</v>
      </c>
      <c r="DT511" s="184">
        <v>0</v>
      </c>
      <c r="DU511" s="184">
        <v>8666.4178370000009</v>
      </c>
      <c r="DV511" s="184">
        <v>68935.163594879996</v>
      </c>
      <c r="DW511" s="184">
        <v>0</v>
      </c>
      <c r="DX511" s="184">
        <v>131127.24</v>
      </c>
      <c r="DY511" s="184">
        <v>32781.81</v>
      </c>
      <c r="DZ511" s="184">
        <v>0</v>
      </c>
      <c r="EA511" s="184"/>
      <c r="EB511" s="184">
        <f ca="1">SUM(OFFSET(DO511,,1):EA511)</f>
        <v>350783.33143187995</v>
      </c>
      <c r="EC511" s="185"/>
      <c r="ED511" s="184">
        <v>0</v>
      </c>
      <c r="EE511" s="184">
        <v>112550.88099999999</v>
      </c>
      <c r="EF511" s="184">
        <v>0</v>
      </c>
      <c r="EG511" s="184">
        <v>0</v>
      </c>
      <c r="EH511" s="184">
        <v>0</v>
      </c>
      <c r="EI511" s="184">
        <v>0</v>
      </c>
      <c r="EJ511" s="184">
        <v>8926.41037211</v>
      </c>
      <c r="EK511" s="184">
        <v>71003.218502726406</v>
      </c>
      <c r="EL511" s="184">
        <v>0</v>
      </c>
      <c r="EM511" s="184">
        <v>135061.05720000001</v>
      </c>
      <c r="EN511" s="184">
        <v>33765.264300000003</v>
      </c>
      <c r="EO511" s="184">
        <v>0</v>
      </c>
      <c r="EP511" s="184"/>
      <c r="EQ511" s="184">
        <f ca="1">SUM(OFFSET(ED511,,1):EP511)</f>
        <v>361306.83137483639</v>
      </c>
      <c r="ER511" s="185"/>
      <c r="ES511" s="184">
        <v>0</v>
      </c>
      <c r="ET511" s="184">
        <v>115927.40743000001</v>
      </c>
      <c r="EU511" s="184">
        <v>0</v>
      </c>
      <c r="EV511" s="184">
        <v>0</v>
      </c>
      <c r="EW511" s="184">
        <v>0</v>
      </c>
      <c r="EX511" s="184">
        <v>0</v>
      </c>
      <c r="EY511" s="184">
        <v>9194.2026832733009</v>
      </c>
      <c r="EZ511" s="184">
        <v>73133.315057808199</v>
      </c>
      <c r="FA511" s="184">
        <v>0</v>
      </c>
      <c r="FB511" s="184">
        <v>139112.888916</v>
      </c>
      <c r="FC511" s="184">
        <v>34778.222228999999</v>
      </c>
      <c r="FD511" s="184">
        <v>0</v>
      </c>
      <c r="FE511" s="184"/>
      <c r="FF511" s="184">
        <f ca="1">SUM(OFFSET(ES511,,1):FE511)</f>
        <v>372146.03631608147</v>
      </c>
      <c r="FG511" s="185"/>
      <c r="FH511" s="184">
        <v>0</v>
      </c>
      <c r="FI511" s="184">
        <v>119405.2296529</v>
      </c>
      <c r="FJ511" s="184">
        <v>0</v>
      </c>
      <c r="FK511" s="184">
        <v>0</v>
      </c>
      <c r="FL511" s="184">
        <v>0</v>
      </c>
      <c r="FM511" s="184">
        <v>0</v>
      </c>
      <c r="FN511" s="184">
        <v>9470.0287637714991</v>
      </c>
      <c r="FO511" s="184">
        <v>75327.314509542397</v>
      </c>
      <c r="FP511" s="184">
        <v>0</v>
      </c>
      <c r="FQ511" s="184">
        <v>143286.27558347999</v>
      </c>
      <c r="FR511" s="184">
        <v>35821.568895869998</v>
      </c>
      <c r="FS511" s="184">
        <v>0</v>
      </c>
      <c r="FT511" s="184"/>
      <c r="FU511" s="184">
        <f ca="1">SUM(OFFSET(FH511,,1):FT511)</f>
        <v>383310.41740556387</v>
      </c>
      <c r="FV511" s="185"/>
      <c r="FW511" s="184">
        <v>0</v>
      </c>
      <c r="FX511" s="184">
        <v>122987.386542487</v>
      </c>
      <c r="FY511" s="184">
        <v>0</v>
      </c>
      <c r="FZ511" s="184">
        <v>0</v>
      </c>
      <c r="GA511" s="184">
        <v>0</v>
      </c>
      <c r="GB511" s="184">
        <v>0</v>
      </c>
      <c r="GC511" s="184">
        <v>9754.1296266846493</v>
      </c>
      <c r="GD511" s="184">
        <v>77587.133944828704</v>
      </c>
      <c r="GE511" s="184">
        <v>0</v>
      </c>
      <c r="GF511" s="184">
        <v>147584.86385098399</v>
      </c>
      <c r="GG511" s="184">
        <v>36896.215962746101</v>
      </c>
      <c r="GH511" s="184">
        <v>0</v>
      </c>
      <c r="GI511" s="184"/>
      <c r="GJ511" s="184">
        <f ca="1">SUM(OFFSET(FW511,,1):GI511)</f>
        <v>394809.72992773046</v>
      </c>
      <c r="GK511" s="185"/>
      <c r="GL511" s="184">
        <v>0</v>
      </c>
      <c r="GM511" s="184">
        <v>126677.008138762</v>
      </c>
      <c r="GN511" s="184">
        <v>0</v>
      </c>
      <c r="GO511" s="184">
        <v>0</v>
      </c>
      <c r="GP511" s="184">
        <v>0</v>
      </c>
      <c r="GQ511" s="184">
        <v>0</v>
      </c>
      <c r="GR511" s="184">
        <v>10046.753515485199</v>
      </c>
      <c r="GS511" s="184">
        <v>79914.747963173606</v>
      </c>
      <c r="GT511" s="184">
        <v>0</v>
      </c>
      <c r="GU511" s="184">
        <v>152012.409766514</v>
      </c>
      <c r="GV511" s="184">
        <v>38003.1024416285</v>
      </c>
      <c r="GW511" s="184">
        <v>0</v>
      </c>
      <c r="GX511" s="184"/>
      <c r="GY511" s="184">
        <f ca="1">SUM(OFFSET(GL511,,1):GX511)</f>
        <v>406654.02182556334</v>
      </c>
    </row>
    <row r="512" spans="1:207" s="137" customFormat="1" ht="12" hidden="1" customHeight="1">
      <c r="A512" s="172" t="str">
        <f t="shared" ca="1" si="580"/>
        <v>#hiderow</v>
      </c>
      <c r="B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61">
        <f t="shared" si="581"/>
        <v>5515</v>
      </c>
      <c r="V512" s="186">
        <v>5515</v>
      </c>
      <c r="W512" s="133"/>
      <c r="Y512" s="133"/>
      <c r="Z512" s="133"/>
      <c r="AA512" s="183">
        <f t="shared" si="582"/>
        <v>5515</v>
      </c>
      <c r="AB512" s="183" t="s">
        <v>557</v>
      </c>
      <c r="AC512" s="184"/>
      <c r="AD512" s="184">
        <v>0</v>
      </c>
      <c r="AE512" s="184">
        <v>0</v>
      </c>
      <c r="AF512" s="184">
        <v>0</v>
      </c>
      <c r="AG512" s="184">
        <v>0</v>
      </c>
      <c r="AH512" s="184">
        <v>0</v>
      </c>
      <c r="AI512" s="184">
        <v>0</v>
      </c>
      <c r="AJ512" s="184">
        <v>0</v>
      </c>
      <c r="AK512" s="184">
        <v>0</v>
      </c>
      <c r="AL512" s="184">
        <v>0</v>
      </c>
      <c r="AM512" s="184">
        <v>0</v>
      </c>
      <c r="AN512" s="184">
        <v>0</v>
      </c>
      <c r="AO512" s="184"/>
      <c r="AP512" s="184">
        <f ca="1">SUM(OFFSET(AC512,,1):AO512)</f>
        <v>0</v>
      </c>
      <c r="AQ512" s="185"/>
      <c r="AR512" s="184">
        <v>0</v>
      </c>
      <c r="AS512" s="184">
        <v>0</v>
      </c>
      <c r="AT512" s="184">
        <v>0</v>
      </c>
      <c r="AU512" s="184">
        <v>0</v>
      </c>
      <c r="AV512" s="184">
        <v>0</v>
      </c>
      <c r="AW512" s="184">
        <v>0</v>
      </c>
      <c r="AX512" s="184">
        <v>0</v>
      </c>
      <c r="AY512" s="184">
        <v>0</v>
      </c>
      <c r="AZ512" s="184">
        <v>0</v>
      </c>
      <c r="BA512" s="184">
        <v>0</v>
      </c>
      <c r="BB512" s="184">
        <v>0</v>
      </c>
      <c r="BC512" s="184">
        <v>0</v>
      </c>
      <c r="BD512" s="184"/>
      <c r="BE512" s="184">
        <f ca="1">SUM(OFFSET(AR512,,1):BD512)</f>
        <v>0</v>
      </c>
      <c r="BF512" s="185"/>
      <c r="BG512" s="184">
        <f t="shared" ca="1" si="585"/>
        <v>0</v>
      </c>
      <c r="BH512" s="184">
        <f t="shared" ca="1" si="585"/>
        <v>0</v>
      </c>
      <c r="BI512" s="184">
        <f t="shared" ca="1" si="585"/>
        <v>0</v>
      </c>
      <c r="BJ512" s="184">
        <f t="shared" ca="1" si="585"/>
        <v>0</v>
      </c>
      <c r="BK512" s="184">
        <f t="shared" ca="1" si="585"/>
        <v>0</v>
      </c>
      <c r="BL512" s="184">
        <f t="shared" ca="1" si="585"/>
        <v>0</v>
      </c>
      <c r="BM512" s="184">
        <f t="shared" ca="1" si="585"/>
        <v>0</v>
      </c>
      <c r="BN512" s="184">
        <f t="shared" ca="1" si="585"/>
        <v>0</v>
      </c>
      <c r="BO512" s="184">
        <f t="shared" ca="1" si="585"/>
        <v>0</v>
      </c>
      <c r="BP512" s="184">
        <f t="shared" ca="1" si="585"/>
        <v>0</v>
      </c>
      <c r="BQ512" s="184">
        <f t="shared" ca="1" si="585"/>
        <v>0</v>
      </c>
      <c r="BR512" s="184">
        <f t="shared" ca="1" si="585"/>
        <v>0</v>
      </c>
      <c r="BS512" s="184"/>
      <c r="BT512" s="184">
        <f ca="1">SUM(OFFSET(BG512,,1):BS512)</f>
        <v>0</v>
      </c>
      <c r="BU512" s="185"/>
      <c r="BV512" s="184">
        <v>0</v>
      </c>
      <c r="BW512" s="184">
        <v>0</v>
      </c>
      <c r="BX512" s="184">
        <v>0</v>
      </c>
      <c r="BY512" s="184">
        <v>0</v>
      </c>
      <c r="BZ512" s="184">
        <v>0</v>
      </c>
      <c r="CA512" s="184">
        <v>0</v>
      </c>
      <c r="CB512" s="184">
        <v>0</v>
      </c>
      <c r="CC512" s="184">
        <v>0</v>
      </c>
      <c r="CD512" s="184">
        <v>0</v>
      </c>
      <c r="CE512" s="184">
        <v>0</v>
      </c>
      <c r="CF512" s="512">
        <v>0</v>
      </c>
      <c r="CG512" s="184">
        <v>0</v>
      </c>
      <c r="CH512" s="184"/>
      <c r="CI512" s="184">
        <f ca="1">SUM(OFFSET(BV512,,1):CH512)</f>
        <v>0</v>
      </c>
      <c r="CJ512" s="185"/>
      <c r="CK512" s="184">
        <v>0</v>
      </c>
      <c r="CL512" s="184">
        <v>0</v>
      </c>
      <c r="CM512" s="184">
        <v>0</v>
      </c>
      <c r="CN512" s="184">
        <v>0</v>
      </c>
      <c r="CO512" s="184">
        <v>0</v>
      </c>
      <c r="CP512" s="184">
        <v>0</v>
      </c>
      <c r="CQ512" s="184">
        <v>0</v>
      </c>
      <c r="CR512" s="184">
        <v>0</v>
      </c>
      <c r="CS512" s="184">
        <v>0</v>
      </c>
      <c r="CT512" s="184">
        <v>0</v>
      </c>
      <c r="CU512" s="184">
        <v>0</v>
      </c>
      <c r="CV512" s="184">
        <v>0</v>
      </c>
      <c r="CW512" s="184"/>
      <c r="CX512" s="184">
        <f ca="1">SUM(OFFSET(CK512,,1):CW512)</f>
        <v>0</v>
      </c>
      <c r="CY512" s="185"/>
      <c r="CZ512" s="184">
        <v>0</v>
      </c>
      <c r="DA512" s="184">
        <v>0</v>
      </c>
      <c r="DB512" s="184">
        <v>0</v>
      </c>
      <c r="DC512" s="184">
        <v>0</v>
      </c>
      <c r="DD512" s="184">
        <v>0</v>
      </c>
      <c r="DE512" s="184">
        <v>0</v>
      </c>
      <c r="DF512" s="184">
        <v>0</v>
      </c>
      <c r="DG512" s="184">
        <v>0</v>
      </c>
      <c r="DH512" s="184">
        <v>0</v>
      </c>
      <c r="DI512" s="184">
        <v>0</v>
      </c>
      <c r="DJ512" s="184">
        <v>0</v>
      </c>
      <c r="DK512" s="184">
        <v>0</v>
      </c>
      <c r="DL512" s="184"/>
      <c r="DM512" s="184">
        <f ca="1">SUM(OFFSET(CZ512,,1):DL512)</f>
        <v>0</v>
      </c>
      <c r="DN512" s="185"/>
      <c r="DO512" s="184">
        <v>0</v>
      </c>
      <c r="DP512" s="184">
        <v>0</v>
      </c>
      <c r="DQ512" s="184">
        <v>0</v>
      </c>
      <c r="DR512" s="184">
        <v>0</v>
      </c>
      <c r="DS512" s="184">
        <v>0</v>
      </c>
      <c r="DT512" s="184">
        <v>0</v>
      </c>
      <c r="DU512" s="184">
        <v>0</v>
      </c>
      <c r="DV512" s="184">
        <v>0</v>
      </c>
      <c r="DW512" s="184">
        <v>0</v>
      </c>
      <c r="DX512" s="184">
        <v>0</v>
      </c>
      <c r="DY512" s="184">
        <v>0</v>
      </c>
      <c r="DZ512" s="184">
        <v>0</v>
      </c>
      <c r="EA512" s="184"/>
      <c r="EB512" s="184">
        <f ca="1">SUM(OFFSET(DO512,,1):EA512)</f>
        <v>0</v>
      </c>
      <c r="EC512" s="185"/>
      <c r="ED512" s="184">
        <v>0</v>
      </c>
      <c r="EE512" s="184">
        <v>0</v>
      </c>
      <c r="EF512" s="184">
        <v>0</v>
      </c>
      <c r="EG512" s="184">
        <v>0</v>
      </c>
      <c r="EH512" s="184">
        <v>0</v>
      </c>
      <c r="EI512" s="184">
        <v>0</v>
      </c>
      <c r="EJ512" s="184">
        <v>0</v>
      </c>
      <c r="EK512" s="184">
        <v>0</v>
      </c>
      <c r="EL512" s="184">
        <v>0</v>
      </c>
      <c r="EM512" s="184">
        <v>0</v>
      </c>
      <c r="EN512" s="184">
        <v>0</v>
      </c>
      <c r="EO512" s="184">
        <v>0</v>
      </c>
      <c r="EP512" s="184"/>
      <c r="EQ512" s="184">
        <f ca="1">SUM(OFFSET(ED512,,1):EP512)</f>
        <v>0</v>
      </c>
      <c r="ER512" s="185"/>
      <c r="ES512" s="184">
        <v>0</v>
      </c>
      <c r="ET512" s="184">
        <v>0</v>
      </c>
      <c r="EU512" s="184">
        <v>0</v>
      </c>
      <c r="EV512" s="184">
        <v>0</v>
      </c>
      <c r="EW512" s="184">
        <v>0</v>
      </c>
      <c r="EX512" s="184">
        <v>0</v>
      </c>
      <c r="EY512" s="184">
        <v>0</v>
      </c>
      <c r="EZ512" s="184">
        <v>0</v>
      </c>
      <c r="FA512" s="184">
        <v>0</v>
      </c>
      <c r="FB512" s="184">
        <v>0</v>
      </c>
      <c r="FC512" s="184">
        <v>0</v>
      </c>
      <c r="FD512" s="184">
        <v>0</v>
      </c>
      <c r="FE512" s="184"/>
      <c r="FF512" s="184">
        <f ca="1">SUM(OFFSET(ES512,,1):FE512)</f>
        <v>0</v>
      </c>
      <c r="FG512" s="185"/>
      <c r="FH512" s="184">
        <v>0</v>
      </c>
      <c r="FI512" s="184">
        <v>0</v>
      </c>
      <c r="FJ512" s="184">
        <v>0</v>
      </c>
      <c r="FK512" s="184">
        <v>0</v>
      </c>
      <c r="FL512" s="184">
        <v>0</v>
      </c>
      <c r="FM512" s="184">
        <v>0</v>
      </c>
      <c r="FN512" s="184">
        <v>0</v>
      </c>
      <c r="FO512" s="184">
        <v>0</v>
      </c>
      <c r="FP512" s="184">
        <v>0</v>
      </c>
      <c r="FQ512" s="184">
        <v>0</v>
      </c>
      <c r="FR512" s="184">
        <v>0</v>
      </c>
      <c r="FS512" s="184">
        <v>0</v>
      </c>
      <c r="FT512" s="184"/>
      <c r="FU512" s="184">
        <f ca="1">SUM(OFFSET(FH512,,1):FT512)</f>
        <v>0</v>
      </c>
      <c r="FV512" s="185"/>
      <c r="FW512" s="184">
        <v>0</v>
      </c>
      <c r="FX512" s="184">
        <v>0</v>
      </c>
      <c r="FY512" s="184">
        <v>0</v>
      </c>
      <c r="FZ512" s="184">
        <v>0</v>
      </c>
      <c r="GA512" s="184">
        <v>0</v>
      </c>
      <c r="GB512" s="184">
        <v>0</v>
      </c>
      <c r="GC512" s="184">
        <v>0</v>
      </c>
      <c r="GD512" s="184">
        <v>0</v>
      </c>
      <c r="GE512" s="184">
        <v>0</v>
      </c>
      <c r="GF512" s="184">
        <v>0</v>
      </c>
      <c r="GG512" s="184">
        <v>0</v>
      </c>
      <c r="GH512" s="184">
        <v>0</v>
      </c>
      <c r="GI512" s="184"/>
      <c r="GJ512" s="184">
        <f ca="1">SUM(OFFSET(FW512,,1):GI512)</f>
        <v>0</v>
      </c>
      <c r="GK512" s="185"/>
      <c r="GL512" s="184">
        <v>0</v>
      </c>
      <c r="GM512" s="184">
        <v>0</v>
      </c>
      <c r="GN512" s="184">
        <v>0</v>
      </c>
      <c r="GO512" s="184">
        <v>0</v>
      </c>
      <c r="GP512" s="184">
        <v>0</v>
      </c>
      <c r="GQ512" s="184">
        <v>0</v>
      </c>
      <c r="GR512" s="184">
        <v>0</v>
      </c>
      <c r="GS512" s="184">
        <v>0</v>
      </c>
      <c r="GT512" s="184">
        <v>0</v>
      </c>
      <c r="GU512" s="184">
        <v>0</v>
      </c>
      <c r="GV512" s="184">
        <v>0</v>
      </c>
      <c r="GW512" s="184">
        <v>0</v>
      </c>
      <c r="GX512" s="184"/>
      <c r="GY512" s="184">
        <f ca="1">SUM(OFFSET(GL512,,1):GX512)</f>
        <v>0</v>
      </c>
    </row>
    <row r="513" spans="1:207" s="137" customFormat="1" ht="12" hidden="1" customHeight="1">
      <c r="A513" s="172" t="str">
        <f t="shared" ca="1" si="580"/>
        <v>#hiderow</v>
      </c>
      <c r="B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61">
        <f t="shared" si="581"/>
        <v>5520</v>
      </c>
      <c r="V513" s="186">
        <v>5520</v>
      </c>
      <c r="W513" s="133"/>
      <c r="Y513" s="133"/>
      <c r="Z513" s="133"/>
      <c r="AA513" s="183">
        <f t="shared" si="582"/>
        <v>5520</v>
      </c>
      <c r="AB513" s="183" t="s">
        <v>558</v>
      </c>
      <c r="AC513" s="184"/>
      <c r="AD513" s="184">
        <v>0</v>
      </c>
      <c r="AE513" s="184">
        <v>0</v>
      </c>
      <c r="AF513" s="184">
        <v>0</v>
      </c>
      <c r="AG513" s="184">
        <v>0</v>
      </c>
      <c r="AH513" s="184">
        <v>0</v>
      </c>
      <c r="AI513" s="184">
        <v>0</v>
      </c>
      <c r="AJ513" s="184">
        <v>0</v>
      </c>
      <c r="AK513" s="184">
        <v>0</v>
      </c>
      <c r="AL513" s="184">
        <v>0</v>
      </c>
      <c r="AM513" s="184">
        <v>0</v>
      </c>
      <c r="AN513" s="184">
        <v>0</v>
      </c>
      <c r="AO513" s="184"/>
      <c r="AP513" s="184">
        <f ca="1">SUM(OFFSET(AC513,,1):AO513)</f>
        <v>0</v>
      </c>
      <c r="AQ513" s="185"/>
      <c r="AR513" s="184">
        <v>0</v>
      </c>
      <c r="AS513" s="184">
        <v>0</v>
      </c>
      <c r="AT513" s="184">
        <v>0</v>
      </c>
      <c r="AU513" s="184">
        <v>0</v>
      </c>
      <c r="AV513" s="184">
        <v>0</v>
      </c>
      <c r="AW513" s="184">
        <v>0</v>
      </c>
      <c r="AX513" s="184">
        <v>0</v>
      </c>
      <c r="AY513" s="184">
        <v>0</v>
      </c>
      <c r="AZ513" s="184">
        <v>0</v>
      </c>
      <c r="BA513" s="184">
        <v>0</v>
      </c>
      <c r="BB513" s="184">
        <v>0</v>
      </c>
      <c r="BC513" s="184">
        <v>0</v>
      </c>
      <c r="BD513" s="184"/>
      <c r="BE513" s="184">
        <f ca="1">SUM(OFFSET(AR513,,1):BD513)</f>
        <v>0</v>
      </c>
      <c r="BF513" s="185"/>
      <c r="BG513" s="184">
        <f t="shared" ca="1" si="585"/>
        <v>0</v>
      </c>
      <c r="BH513" s="184">
        <f t="shared" ca="1" si="585"/>
        <v>0</v>
      </c>
      <c r="BI513" s="184">
        <f t="shared" ca="1" si="585"/>
        <v>0</v>
      </c>
      <c r="BJ513" s="184">
        <f t="shared" ca="1" si="585"/>
        <v>0</v>
      </c>
      <c r="BK513" s="184">
        <f t="shared" ca="1" si="585"/>
        <v>0</v>
      </c>
      <c r="BL513" s="184">
        <f t="shared" ca="1" si="585"/>
        <v>0</v>
      </c>
      <c r="BM513" s="184">
        <f t="shared" ca="1" si="585"/>
        <v>0</v>
      </c>
      <c r="BN513" s="184">
        <f t="shared" ca="1" si="585"/>
        <v>0</v>
      </c>
      <c r="BO513" s="184">
        <f t="shared" ca="1" si="585"/>
        <v>0</v>
      </c>
      <c r="BP513" s="184">
        <f t="shared" ca="1" si="585"/>
        <v>0</v>
      </c>
      <c r="BQ513" s="184">
        <f t="shared" ca="1" si="585"/>
        <v>0</v>
      </c>
      <c r="BR513" s="184">
        <f t="shared" ca="1" si="585"/>
        <v>0</v>
      </c>
      <c r="BS513" s="184"/>
      <c r="BT513" s="184">
        <f ca="1">SUM(OFFSET(BG513,,1):BS513)</f>
        <v>0</v>
      </c>
      <c r="BU513" s="185"/>
      <c r="BV513" s="184">
        <v>0</v>
      </c>
      <c r="BW513" s="184">
        <v>0</v>
      </c>
      <c r="BX513" s="184">
        <v>0</v>
      </c>
      <c r="BY513" s="184">
        <v>0</v>
      </c>
      <c r="BZ513" s="184">
        <v>0</v>
      </c>
      <c r="CA513" s="184">
        <v>0</v>
      </c>
      <c r="CB513" s="184">
        <v>0</v>
      </c>
      <c r="CC513" s="184">
        <v>0</v>
      </c>
      <c r="CD513" s="184">
        <v>0</v>
      </c>
      <c r="CE513" s="184">
        <v>0</v>
      </c>
      <c r="CF513" s="512">
        <v>0</v>
      </c>
      <c r="CG513" s="184">
        <v>0</v>
      </c>
      <c r="CH513" s="184"/>
      <c r="CI513" s="184">
        <f ca="1">SUM(OFFSET(BV513,,1):CH513)</f>
        <v>0</v>
      </c>
      <c r="CJ513" s="185"/>
      <c r="CK513" s="184">
        <v>0</v>
      </c>
      <c r="CL513" s="184">
        <v>0</v>
      </c>
      <c r="CM513" s="184">
        <v>0</v>
      </c>
      <c r="CN513" s="184">
        <v>0</v>
      </c>
      <c r="CO513" s="184">
        <v>0</v>
      </c>
      <c r="CP513" s="184">
        <v>0</v>
      </c>
      <c r="CQ513" s="184">
        <v>0</v>
      </c>
      <c r="CR513" s="184">
        <v>0</v>
      </c>
      <c r="CS513" s="184">
        <v>0</v>
      </c>
      <c r="CT513" s="184">
        <v>0</v>
      </c>
      <c r="CU513" s="184">
        <v>0</v>
      </c>
      <c r="CV513" s="184">
        <v>0</v>
      </c>
      <c r="CW513" s="184"/>
      <c r="CX513" s="184">
        <f ca="1">SUM(OFFSET(CK513,,1):CW513)</f>
        <v>0</v>
      </c>
      <c r="CY513" s="185"/>
      <c r="CZ513" s="184">
        <v>0</v>
      </c>
      <c r="DA513" s="184">
        <v>0</v>
      </c>
      <c r="DB513" s="184">
        <v>0</v>
      </c>
      <c r="DC513" s="184">
        <v>0</v>
      </c>
      <c r="DD513" s="184">
        <v>0</v>
      </c>
      <c r="DE513" s="184">
        <v>0</v>
      </c>
      <c r="DF513" s="184">
        <v>0</v>
      </c>
      <c r="DG513" s="184">
        <v>0</v>
      </c>
      <c r="DH513" s="184">
        <v>0</v>
      </c>
      <c r="DI513" s="184">
        <v>0</v>
      </c>
      <c r="DJ513" s="184">
        <v>0</v>
      </c>
      <c r="DK513" s="184">
        <v>0</v>
      </c>
      <c r="DL513" s="184"/>
      <c r="DM513" s="184">
        <f ca="1">SUM(OFFSET(CZ513,,1):DL513)</f>
        <v>0</v>
      </c>
      <c r="DN513" s="185"/>
      <c r="DO513" s="184">
        <v>0</v>
      </c>
      <c r="DP513" s="184">
        <v>0</v>
      </c>
      <c r="DQ513" s="184">
        <v>0</v>
      </c>
      <c r="DR513" s="184">
        <v>0</v>
      </c>
      <c r="DS513" s="184">
        <v>0</v>
      </c>
      <c r="DT513" s="184">
        <v>0</v>
      </c>
      <c r="DU513" s="184">
        <v>0</v>
      </c>
      <c r="DV513" s="184">
        <v>0</v>
      </c>
      <c r="DW513" s="184">
        <v>0</v>
      </c>
      <c r="DX513" s="184">
        <v>0</v>
      </c>
      <c r="DY513" s="184">
        <v>0</v>
      </c>
      <c r="DZ513" s="184">
        <v>0</v>
      </c>
      <c r="EA513" s="184"/>
      <c r="EB513" s="184">
        <f ca="1">SUM(OFFSET(DO513,,1):EA513)</f>
        <v>0</v>
      </c>
      <c r="EC513" s="185"/>
      <c r="ED513" s="184">
        <v>0</v>
      </c>
      <c r="EE513" s="184">
        <v>0</v>
      </c>
      <c r="EF513" s="184">
        <v>0</v>
      </c>
      <c r="EG513" s="184">
        <v>0</v>
      </c>
      <c r="EH513" s="184">
        <v>0</v>
      </c>
      <c r="EI513" s="184">
        <v>0</v>
      </c>
      <c r="EJ513" s="184">
        <v>0</v>
      </c>
      <c r="EK513" s="184">
        <v>0</v>
      </c>
      <c r="EL513" s="184">
        <v>0</v>
      </c>
      <c r="EM513" s="184">
        <v>0</v>
      </c>
      <c r="EN513" s="184">
        <v>0</v>
      </c>
      <c r="EO513" s="184">
        <v>0</v>
      </c>
      <c r="EP513" s="184"/>
      <c r="EQ513" s="184">
        <f ca="1">SUM(OFFSET(ED513,,1):EP513)</f>
        <v>0</v>
      </c>
      <c r="ER513" s="185"/>
      <c r="ES513" s="184">
        <v>0</v>
      </c>
      <c r="ET513" s="184">
        <v>0</v>
      </c>
      <c r="EU513" s="184">
        <v>0</v>
      </c>
      <c r="EV513" s="184">
        <v>0</v>
      </c>
      <c r="EW513" s="184">
        <v>0</v>
      </c>
      <c r="EX513" s="184">
        <v>0</v>
      </c>
      <c r="EY513" s="184">
        <v>0</v>
      </c>
      <c r="EZ513" s="184">
        <v>0</v>
      </c>
      <c r="FA513" s="184">
        <v>0</v>
      </c>
      <c r="FB513" s="184">
        <v>0</v>
      </c>
      <c r="FC513" s="184">
        <v>0</v>
      </c>
      <c r="FD513" s="184">
        <v>0</v>
      </c>
      <c r="FE513" s="184"/>
      <c r="FF513" s="184">
        <f ca="1">SUM(OFFSET(ES513,,1):FE513)</f>
        <v>0</v>
      </c>
      <c r="FG513" s="185"/>
      <c r="FH513" s="184">
        <v>0</v>
      </c>
      <c r="FI513" s="184">
        <v>0</v>
      </c>
      <c r="FJ513" s="184">
        <v>0</v>
      </c>
      <c r="FK513" s="184">
        <v>0</v>
      </c>
      <c r="FL513" s="184">
        <v>0</v>
      </c>
      <c r="FM513" s="184">
        <v>0</v>
      </c>
      <c r="FN513" s="184">
        <v>0</v>
      </c>
      <c r="FO513" s="184">
        <v>0</v>
      </c>
      <c r="FP513" s="184">
        <v>0</v>
      </c>
      <c r="FQ513" s="184">
        <v>0</v>
      </c>
      <c r="FR513" s="184">
        <v>0</v>
      </c>
      <c r="FS513" s="184">
        <v>0</v>
      </c>
      <c r="FT513" s="184"/>
      <c r="FU513" s="184">
        <f ca="1">SUM(OFFSET(FH513,,1):FT513)</f>
        <v>0</v>
      </c>
      <c r="FV513" s="185"/>
      <c r="FW513" s="184">
        <v>0</v>
      </c>
      <c r="FX513" s="184">
        <v>0</v>
      </c>
      <c r="FY513" s="184">
        <v>0</v>
      </c>
      <c r="FZ513" s="184">
        <v>0</v>
      </c>
      <c r="GA513" s="184">
        <v>0</v>
      </c>
      <c r="GB513" s="184">
        <v>0</v>
      </c>
      <c r="GC513" s="184">
        <v>0</v>
      </c>
      <c r="GD513" s="184">
        <v>0</v>
      </c>
      <c r="GE513" s="184">
        <v>0</v>
      </c>
      <c r="GF513" s="184">
        <v>0</v>
      </c>
      <c r="GG513" s="184">
        <v>0</v>
      </c>
      <c r="GH513" s="184">
        <v>0</v>
      </c>
      <c r="GI513" s="184"/>
      <c r="GJ513" s="184">
        <f ca="1">SUM(OFFSET(FW513,,1):GI513)</f>
        <v>0</v>
      </c>
      <c r="GK513" s="185"/>
      <c r="GL513" s="184">
        <v>0</v>
      </c>
      <c r="GM513" s="184">
        <v>0</v>
      </c>
      <c r="GN513" s="184">
        <v>0</v>
      </c>
      <c r="GO513" s="184">
        <v>0</v>
      </c>
      <c r="GP513" s="184">
        <v>0</v>
      </c>
      <c r="GQ513" s="184">
        <v>0</v>
      </c>
      <c r="GR513" s="184">
        <v>0</v>
      </c>
      <c r="GS513" s="184">
        <v>0</v>
      </c>
      <c r="GT513" s="184">
        <v>0</v>
      </c>
      <c r="GU513" s="184">
        <v>0</v>
      </c>
      <c r="GV513" s="184">
        <v>0</v>
      </c>
      <c r="GW513" s="184">
        <v>0</v>
      </c>
      <c r="GX513" s="184"/>
      <c r="GY513" s="184">
        <f ca="1">SUM(OFFSET(GL513,,1):GX513)</f>
        <v>0</v>
      </c>
    </row>
    <row r="514" spans="1:207" s="137" customFormat="1" ht="12" hidden="1" customHeight="1">
      <c r="A514" s="172" t="str">
        <f t="shared" ca="1" si="580"/>
        <v>#hiderow</v>
      </c>
      <c r="B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61">
        <f t="shared" si="581"/>
        <v>5525</v>
      </c>
      <c r="V514" s="186">
        <v>5525</v>
      </c>
      <c r="W514" s="133"/>
      <c r="Y514" s="133"/>
      <c r="Z514" s="133"/>
      <c r="AA514" s="183">
        <f t="shared" si="582"/>
        <v>5525</v>
      </c>
      <c r="AB514" s="183" t="s">
        <v>559</v>
      </c>
      <c r="AC514" s="184"/>
      <c r="AD514" s="184">
        <v>0</v>
      </c>
      <c r="AE514" s="184">
        <v>0</v>
      </c>
      <c r="AF514" s="184">
        <v>0</v>
      </c>
      <c r="AG514" s="184">
        <v>0</v>
      </c>
      <c r="AH514" s="184">
        <v>0</v>
      </c>
      <c r="AI514" s="184">
        <v>0</v>
      </c>
      <c r="AJ514" s="184">
        <v>0</v>
      </c>
      <c r="AK514" s="184">
        <v>0</v>
      </c>
      <c r="AL514" s="184">
        <v>0</v>
      </c>
      <c r="AM514" s="184">
        <v>0</v>
      </c>
      <c r="AN514" s="184">
        <v>0</v>
      </c>
      <c r="AO514" s="184"/>
      <c r="AP514" s="184">
        <f ca="1">SUM(OFFSET(AC514,,1):AO514)</f>
        <v>0</v>
      </c>
      <c r="AQ514" s="185"/>
      <c r="AR514" s="184">
        <v>0</v>
      </c>
      <c r="AS514" s="184">
        <v>0</v>
      </c>
      <c r="AT514" s="184">
        <v>0</v>
      </c>
      <c r="AU514" s="184">
        <v>0</v>
      </c>
      <c r="AV514" s="184">
        <v>0</v>
      </c>
      <c r="AW514" s="184">
        <v>0</v>
      </c>
      <c r="AX514" s="184">
        <v>0</v>
      </c>
      <c r="AY514" s="184">
        <v>0</v>
      </c>
      <c r="AZ514" s="184">
        <v>0</v>
      </c>
      <c r="BA514" s="184">
        <v>0</v>
      </c>
      <c r="BB514" s="184">
        <v>0</v>
      </c>
      <c r="BC514" s="184">
        <v>0</v>
      </c>
      <c r="BD514" s="184"/>
      <c r="BE514" s="184">
        <f ca="1">SUM(OFFSET(AR514,,1):BD514)</f>
        <v>0</v>
      </c>
      <c r="BF514" s="185"/>
      <c r="BG514" s="184">
        <f t="shared" ca="1" si="585"/>
        <v>0</v>
      </c>
      <c r="BH514" s="184">
        <f t="shared" ca="1" si="585"/>
        <v>0</v>
      </c>
      <c r="BI514" s="184">
        <f t="shared" ca="1" si="585"/>
        <v>0</v>
      </c>
      <c r="BJ514" s="184">
        <f t="shared" ca="1" si="585"/>
        <v>0</v>
      </c>
      <c r="BK514" s="184">
        <f t="shared" ca="1" si="585"/>
        <v>0</v>
      </c>
      <c r="BL514" s="184">
        <f t="shared" ca="1" si="585"/>
        <v>0</v>
      </c>
      <c r="BM514" s="184">
        <f t="shared" ca="1" si="585"/>
        <v>0</v>
      </c>
      <c r="BN514" s="184">
        <f t="shared" ca="1" si="585"/>
        <v>0</v>
      </c>
      <c r="BO514" s="184">
        <f t="shared" ca="1" si="585"/>
        <v>0</v>
      </c>
      <c r="BP514" s="184">
        <f t="shared" ca="1" si="585"/>
        <v>0</v>
      </c>
      <c r="BQ514" s="184">
        <f t="shared" ca="1" si="585"/>
        <v>0</v>
      </c>
      <c r="BR514" s="184">
        <f t="shared" ca="1" si="585"/>
        <v>0</v>
      </c>
      <c r="BS514" s="184"/>
      <c r="BT514" s="184">
        <f ca="1">SUM(OFFSET(BG514,,1):BS514)</f>
        <v>0</v>
      </c>
      <c r="BU514" s="185"/>
      <c r="BV514" s="184">
        <v>0</v>
      </c>
      <c r="BW514" s="184">
        <v>0</v>
      </c>
      <c r="BX514" s="184">
        <v>0</v>
      </c>
      <c r="BY514" s="184">
        <v>0</v>
      </c>
      <c r="BZ514" s="184">
        <v>0</v>
      </c>
      <c r="CA514" s="184">
        <v>0</v>
      </c>
      <c r="CB514" s="184">
        <v>0</v>
      </c>
      <c r="CC514" s="184">
        <v>0</v>
      </c>
      <c r="CD514" s="184">
        <v>0</v>
      </c>
      <c r="CE514" s="184">
        <v>0</v>
      </c>
      <c r="CF514" s="512">
        <v>0</v>
      </c>
      <c r="CG514" s="184">
        <v>0</v>
      </c>
      <c r="CH514" s="184"/>
      <c r="CI514" s="184">
        <f ca="1">SUM(OFFSET(BV514,,1):CH514)</f>
        <v>0</v>
      </c>
      <c r="CJ514" s="185"/>
      <c r="CK514" s="184">
        <v>0</v>
      </c>
      <c r="CL514" s="184">
        <v>0</v>
      </c>
      <c r="CM514" s="184">
        <v>0</v>
      </c>
      <c r="CN514" s="184">
        <v>0</v>
      </c>
      <c r="CO514" s="184">
        <v>0</v>
      </c>
      <c r="CP514" s="184">
        <v>0</v>
      </c>
      <c r="CQ514" s="184">
        <v>0</v>
      </c>
      <c r="CR514" s="184">
        <v>0</v>
      </c>
      <c r="CS514" s="184">
        <v>0</v>
      </c>
      <c r="CT514" s="184">
        <v>0</v>
      </c>
      <c r="CU514" s="184">
        <v>0</v>
      </c>
      <c r="CV514" s="184">
        <v>0</v>
      </c>
      <c r="CW514" s="184"/>
      <c r="CX514" s="184">
        <f ca="1">SUM(OFFSET(CK514,,1):CW514)</f>
        <v>0</v>
      </c>
      <c r="CY514" s="185"/>
      <c r="CZ514" s="184">
        <v>0</v>
      </c>
      <c r="DA514" s="184">
        <v>0</v>
      </c>
      <c r="DB514" s="184">
        <v>0</v>
      </c>
      <c r="DC514" s="184">
        <v>0</v>
      </c>
      <c r="DD514" s="184">
        <v>0</v>
      </c>
      <c r="DE514" s="184">
        <v>0</v>
      </c>
      <c r="DF514" s="184">
        <v>0</v>
      </c>
      <c r="DG514" s="184">
        <v>0</v>
      </c>
      <c r="DH514" s="184">
        <v>0</v>
      </c>
      <c r="DI514" s="184">
        <v>0</v>
      </c>
      <c r="DJ514" s="184">
        <v>0</v>
      </c>
      <c r="DK514" s="184">
        <v>0</v>
      </c>
      <c r="DL514" s="184"/>
      <c r="DM514" s="184">
        <f ca="1">SUM(OFFSET(CZ514,,1):DL514)</f>
        <v>0</v>
      </c>
      <c r="DN514" s="185"/>
      <c r="DO514" s="184">
        <v>0</v>
      </c>
      <c r="DP514" s="184">
        <v>0</v>
      </c>
      <c r="DQ514" s="184">
        <v>0</v>
      </c>
      <c r="DR514" s="184">
        <v>0</v>
      </c>
      <c r="DS514" s="184">
        <v>0</v>
      </c>
      <c r="DT514" s="184">
        <v>0</v>
      </c>
      <c r="DU514" s="184">
        <v>0</v>
      </c>
      <c r="DV514" s="184">
        <v>0</v>
      </c>
      <c r="DW514" s="184">
        <v>0</v>
      </c>
      <c r="DX514" s="184">
        <v>0</v>
      </c>
      <c r="DY514" s="184">
        <v>0</v>
      </c>
      <c r="DZ514" s="184">
        <v>0</v>
      </c>
      <c r="EA514" s="184"/>
      <c r="EB514" s="184">
        <f ca="1">SUM(OFFSET(DO514,,1):EA514)</f>
        <v>0</v>
      </c>
      <c r="EC514" s="185"/>
      <c r="ED514" s="184">
        <v>0</v>
      </c>
      <c r="EE514" s="184">
        <v>0</v>
      </c>
      <c r="EF514" s="184">
        <v>0</v>
      </c>
      <c r="EG514" s="184">
        <v>0</v>
      </c>
      <c r="EH514" s="184">
        <v>0</v>
      </c>
      <c r="EI514" s="184">
        <v>0</v>
      </c>
      <c r="EJ514" s="184">
        <v>0</v>
      </c>
      <c r="EK514" s="184">
        <v>0</v>
      </c>
      <c r="EL514" s="184">
        <v>0</v>
      </c>
      <c r="EM514" s="184">
        <v>0</v>
      </c>
      <c r="EN514" s="184">
        <v>0</v>
      </c>
      <c r="EO514" s="184">
        <v>0</v>
      </c>
      <c r="EP514" s="184"/>
      <c r="EQ514" s="184">
        <f ca="1">SUM(OFFSET(ED514,,1):EP514)</f>
        <v>0</v>
      </c>
      <c r="ER514" s="185"/>
      <c r="ES514" s="184">
        <v>0</v>
      </c>
      <c r="ET514" s="184">
        <v>0</v>
      </c>
      <c r="EU514" s="184">
        <v>0</v>
      </c>
      <c r="EV514" s="184">
        <v>0</v>
      </c>
      <c r="EW514" s="184">
        <v>0</v>
      </c>
      <c r="EX514" s="184">
        <v>0</v>
      </c>
      <c r="EY514" s="184">
        <v>0</v>
      </c>
      <c r="EZ514" s="184">
        <v>0</v>
      </c>
      <c r="FA514" s="184">
        <v>0</v>
      </c>
      <c r="FB514" s="184">
        <v>0</v>
      </c>
      <c r="FC514" s="184">
        <v>0</v>
      </c>
      <c r="FD514" s="184">
        <v>0</v>
      </c>
      <c r="FE514" s="184"/>
      <c r="FF514" s="184">
        <f ca="1">SUM(OFFSET(ES514,,1):FE514)</f>
        <v>0</v>
      </c>
      <c r="FG514" s="185"/>
      <c r="FH514" s="184">
        <v>0</v>
      </c>
      <c r="FI514" s="184">
        <v>0</v>
      </c>
      <c r="FJ514" s="184">
        <v>0</v>
      </c>
      <c r="FK514" s="184">
        <v>0</v>
      </c>
      <c r="FL514" s="184">
        <v>0</v>
      </c>
      <c r="FM514" s="184">
        <v>0</v>
      </c>
      <c r="FN514" s="184">
        <v>0</v>
      </c>
      <c r="FO514" s="184">
        <v>0</v>
      </c>
      <c r="FP514" s="184">
        <v>0</v>
      </c>
      <c r="FQ514" s="184">
        <v>0</v>
      </c>
      <c r="FR514" s="184">
        <v>0</v>
      </c>
      <c r="FS514" s="184">
        <v>0</v>
      </c>
      <c r="FT514" s="184"/>
      <c r="FU514" s="184">
        <f ca="1">SUM(OFFSET(FH514,,1):FT514)</f>
        <v>0</v>
      </c>
      <c r="FV514" s="185"/>
      <c r="FW514" s="184">
        <v>0</v>
      </c>
      <c r="FX514" s="184">
        <v>0</v>
      </c>
      <c r="FY514" s="184">
        <v>0</v>
      </c>
      <c r="FZ514" s="184">
        <v>0</v>
      </c>
      <c r="GA514" s="184">
        <v>0</v>
      </c>
      <c r="GB514" s="184">
        <v>0</v>
      </c>
      <c r="GC514" s="184">
        <v>0</v>
      </c>
      <c r="GD514" s="184">
        <v>0</v>
      </c>
      <c r="GE514" s="184">
        <v>0</v>
      </c>
      <c r="GF514" s="184">
        <v>0</v>
      </c>
      <c r="GG514" s="184">
        <v>0</v>
      </c>
      <c r="GH514" s="184">
        <v>0</v>
      </c>
      <c r="GI514" s="184"/>
      <c r="GJ514" s="184">
        <f ca="1">SUM(OFFSET(FW514,,1):GI514)</f>
        <v>0</v>
      </c>
      <c r="GK514" s="185"/>
      <c r="GL514" s="184">
        <v>0</v>
      </c>
      <c r="GM514" s="184">
        <v>0</v>
      </c>
      <c r="GN514" s="184">
        <v>0</v>
      </c>
      <c r="GO514" s="184">
        <v>0</v>
      </c>
      <c r="GP514" s="184">
        <v>0</v>
      </c>
      <c r="GQ514" s="184">
        <v>0</v>
      </c>
      <c r="GR514" s="184">
        <v>0</v>
      </c>
      <c r="GS514" s="184">
        <v>0</v>
      </c>
      <c r="GT514" s="184">
        <v>0</v>
      </c>
      <c r="GU514" s="184">
        <v>0</v>
      </c>
      <c r="GV514" s="184">
        <v>0</v>
      </c>
      <c r="GW514" s="184">
        <v>0</v>
      </c>
      <c r="GX514" s="184"/>
      <c r="GY514" s="184">
        <f ca="1">SUM(OFFSET(GL514,,1):GX514)</f>
        <v>0</v>
      </c>
    </row>
    <row r="515" spans="1:207" s="137" customFormat="1" ht="12" hidden="1" customHeight="1">
      <c r="A515" s="172" t="str">
        <f t="shared" ca="1" si="580"/>
        <v>#hiderow</v>
      </c>
      <c r="B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61">
        <f t="shared" si="581"/>
        <v>5530</v>
      </c>
      <c r="V515" s="186">
        <v>5530</v>
      </c>
      <c r="W515" s="133"/>
      <c r="Y515" s="133"/>
      <c r="Z515" s="133"/>
      <c r="AA515" s="183">
        <f t="shared" si="582"/>
        <v>5530</v>
      </c>
      <c r="AB515" s="183" t="s">
        <v>560</v>
      </c>
      <c r="AC515" s="184"/>
      <c r="AD515" s="184">
        <v>0</v>
      </c>
      <c r="AE515" s="184">
        <v>0</v>
      </c>
      <c r="AF515" s="184">
        <v>0</v>
      </c>
      <c r="AG515" s="184">
        <v>0</v>
      </c>
      <c r="AH515" s="184">
        <v>0</v>
      </c>
      <c r="AI515" s="184">
        <v>0</v>
      </c>
      <c r="AJ515" s="184">
        <v>0</v>
      </c>
      <c r="AK515" s="184">
        <v>0</v>
      </c>
      <c r="AL515" s="184">
        <v>0</v>
      </c>
      <c r="AM515" s="184">
        <v>0</v>
      </c>
      <c r="AN515" s="184">
        <v>0</v>
      </c>
      <c r="AO515" s="184"/>
      <c r="AP515" s="184">
        <f ca="1">SUM(OFFSET(AC515,,1):AO515)</f>
        <v>0</v>
      </c>
      <c r="AQ515" s="185"/>
      <c r="AR515" s="184">
        <v>0</v>
      </c>
      <c r="AS515" s="184">
        <v>0</v>
      </c>
      <c r="AT515" s="184">
        <v>0</v>
      </c>
      <c r="AU515" s="184">
        <v>0</v>
      </c>
      <c r="AV515" s="184">
        <v>0</v>
      </c>
      <c r="AW515" s="184">
        <v>0</v>
      </c>
      <c r="AX515" s="184">
        <v>0</v>
      </c>
      <c r="AY515" s="184">
        <v>0</v>
      </c>
      <c r="AZ515" s="184">
        <v>0</v>
      </c>
      <c r="BA515" s="184">
        <v>0</v>
      </c>
      <c r="BB515" s="184">
        <v>0</v>
      </c>
      <c r="BC515" s="184">
        <v>0</v>
      </c>
      <c r="BD515" s="184"/>
      <c r="BE515" s="184">
        <f ca="1">SUM(OFFSET(AR515,,1):BD515)</f>
        <v>0</v>
      </c>
      <c r="BF515" s="185"/>
      <c r="BG515" s="184">
        <f t="shared" ca="1" si="585"/>
        <v>0</v>
      </c>
      <c r="BH515" s="184">
        <f t="shared" ca="1" si="585"/>
        <v>0</v>
      </c>
      <c r="BI515" s="184">
        <f t="shared" ca="1" si="585"/>
        <v>0</v>
      </c>
      <c r="BJ515" s="184">
        <f t="shared" ca="1" si="585"/>
        <v>0</v>
      </c>
      <c r="BK515" s="184">
        <f t="shared" ca="1" si="585"/>
        <v>0</v>
      </c>
      <c r="BL515" s="184">
        <f t="shared" ca="1" si="585"/>
        <v>0</v>
      </c>
      <c r="BM515" s="184">
        <f t="shared" ca="1" si="585"/>
        <v>0</v>
      </c>
      <c r="BN515" s="184">
        <f t="shared" ca="1" si="585"/>
        <v>0</v>
      </c>
      <c r="BO515" s="184">
        <f t="shared" ca="1" si="585"/>
        <v>0</v>
      </c>
      <c r="BP515" s="184">
        <f t="shared" ca="1" si="585"/>
        <v>0</v>
      </c>
      <c r="BQ515" s="184">
        <f t="shared" ca="1" si="585"/>
        <v>0</v>
      </c>
      <c r="BR515" s="184">
        <f t="shared" ca="1" si="585"/>
        <v>0</v>
      </c>
      <c r="BS515" s="184"/>
      <c r="BT515" s="184">
        <f ca="1">SUM(OFFSET(BG515,,1):BS515)</f>
        <v>0</v>
      </c>
      <c r="BU515" s="185"/>
      <c r="BV515" s="184">
        <v>0</v>
      </c>
      <c r="BW515" s="184">
        <v>0</v>
      </c>
      <c r="BX515" s="184">
        <v>0</v>
      </c>
      <c r="BY515" s="184">
        <v>0</v>
      </c>
      <c r="BZ515" s="184">
        <v>0</v>
      </c>
      <c r="CA515" s="184">
        <v>0</v>
      </c>
      <c r="CB515" s="184">
        <v>0</v>
      </c>
      <c r="CC515" s="184">
        <v>0</v>
      </c>
      <c r="CD515" s="184">
        <v>0</v>
      </c>
      <c r="CE515" s="184">
        <v>0</v>
      </c>
      <c r="CF515" s="512">
        <v>0</v>
      </c>
      <c r="CG515" s="184">
        <v>0</v>
      </c>
      <c r="CH515" s="184"/>
      <c r="CI515" s="184">
        <f ca="1">SUM(OFFSET(BV515,,1):CH515)</f>
        <v>0</v>
      </c>
      <c r="CJ515" s="185"/>
      <c r="CK515" s="184">
        <v>0</v>
      </c>
      <c r="CL515" s="184">
        <v>0</v>
      </c>
      <c r="CM515" s="184">
        <v>0</v>
      </c>
      <c r="CN515" s="184">
        <v>0</v>
      </c>
      <c r="CO515" s="184">
        <v>0</v>
      </c>
      <c r="CP515" s="184">
        <v>0</v>
      </c>
      <c r="CQ515" s="184">
        <v>0</v>
      </c>
      <c r="CR515" s="184">
        <v>0</v>
      </c>
      <c r="CS515" s="184">
        <v>0</v>
      </c>
      <c r="CT515" s="184">
        <v>0</v>
      </c>
      <c r="CU515" s="184">
        <v>0</v>
      </c>
      <c r="CV515" s="184">
        <v>0</v>
      </c>
      <c r="CW515" s="184"/>
      <c r="CX515" s="184">
        <f ca="1">SUM(OFFSET(CK515,,1):CW515)</f>
        <v>0</v>
      </c>
      <c r="CY515" s="185"/>
      <c r="CZ515" s="184">
        <v>0</v>
      </c>
      <c r="DA515" s="184">
        <v>0</v>
      </c>
      <c r="DB515" s="184">
        <v>0</v>
      </c>
      <c r="DC515" s="184">
        <v>0</v>
      </c>
      <c r="DD515" s="184">
        <v>0</v>
      </c>
      <c r="DE515" s="184">
        <v>0</v>
      </c>
      <c r="DF515" s="184">
        <v>0</v>
      </c>
      <c r="DG515" s="184">
        <v>0</v>
      </c>
      <c r="DH515" s="184">
        <v>0</v>
      </c>
      <c r="DI515" s="184">
        <v>0</v>
      </c>
      <c r="DJ515" s="184">
        <v>0</v>
      </c>
      <c r="DK515" s="184">
        <v>0</v>
      </c>
      <c r="DL515" s="184"/>
      <c r="DM515" s="184">
        <f ca="1">SUM(OFFSET(CZ515,,1):DL515)</f>
        <v>0</v>
      </c>
      <c r="DN515" s="185"/>
      <c r="DO515" s="184">
        <v>0</v>
      </c>
      <c r="DP515" s="184">
        <v>0</v>
      </c>
      <c r="DQ515" s="184">
        <v>0</v>
      </c>
      <c r="DR515" s="184">
        <v>0</v>
      </c>
      <c r="DS515" s="184">
        <v>0</v>
      </c>
      <c r="DT515" s="184">
        <v>0</v>
      </c>
      <c r="DU515" s="184">
        <v>0</v>
      </c>
      <c r="DV515" s="184">
        <v>0</v>
      </c>
      <c r="DW515" s="184">
        <v>0</v>
      </c>
      <c r="DX515" s="184">
        <v>0</v>
      </c>
      <c r="DY515" s="184">
        <v>0</v>
      </c>
      <c r="DZ515" s="184">
        <v>0</v>
      </c>
      <c r="EA515" s="184"/>
      <c r="EB515" s="184">
        <f ca="1">SUM(OFFSET(DO515,,1):EA515)</f>
        <v>0</v>
      </c>
      <c r="EC515" s="185"/>
      <c r="ED515" s="184">
        <v>0</v>
      </c>
      <c r="EE515" s="184">
        <v>0</v>
      </c>
      <c r="EF515" s="184">
        <v>0</v>
      </c>
      <c r="EG515" s="184">
        <v>0</v>
      </c>
      <c r="EH515" s="184">
        <v>0</v>
      </c>
      <c r="EI515" s="184">
        <v>0</v>
      </c>
      <c r="EJ515" s="184">
        <v>0</v>
      </c>
      <c r="EK515" s="184">
        <v>0</v>
      </c>
      <c r="EL515" s="184">
        <v>0</v>
      </c>
      <c r="EM515" s="184">
        <v>0</v>
      </c>
      <c r="EN515" s="184">
        <v>0</v>
      </c>
      <c r="EO515" s="184">
        <v>0</v>
      </c>
      <c r="EP515" s="184"/>
      <c r="EQ515" s="184">
        <f ca="1">SUM(OFFSET(ED515,,1):EP515)</f>
        <v>0</v>
      </c>
      <c r="ER515" s="185"/>
      <c r="ES515" s="184">
        <v>0</v>
      </c>
      <c r="ET515" s="184">
        <v>0</v>
      </c>
      <c r="EU515" s="184">
        <v>0</v>
      </c>
      <c r="EV515" s="184">
        <v>0</v>
      </c>
      <c r="EW515" s="184">
        <v>0</v>
      </c>
      <c r="EX515" s="184">
        <v>0</v>
      </c>
      <c r="EY515" s="184">
        <v>0</v>
      </c>
      <c r="EZ515" s="184">
        <v>0</v>
      </c>
      <c r="FA515" s="184">
        <v>0</v>
      </c>
      <c r="FB515" s="184">
        <v>0</v>
      </c>
      <c r="FC515" s="184">
        <v>0</v>
      </c>
      <c r="FD515" s="184">
        <v>0</v>
      </c>
      <c r="FE515" s="184"/>
      <c r="FF515" s="184">
        <f ca="1">SUM(OFFSET(ES515,,1):FE515)</f>
        <v>0</v>
      </c>
      <c r="FG515" s="185"/>
      <c r="FH515" s="184">
        <v>0</v>
      </c>
      <c r="FI515" s="184">
        <v>0</v>
      </c>
      <c r="FJ515" s="184">
        <v>0</v>
      </c>
      <c r="FK515" s="184">
        <v>0</v>
      </c>
      <c r="FL515" s="184">
        <v>0</v>
      </c>
      <c r="FM515" s="184">
        <v>0</v>
      </c>
      <c r="FN515" s="184">
        <v>0</v>
      </c>
      <c r="FO515" s="184">
        <v>0</v>
      </c>
      <c r="FP515" s="184">
        <v>0</v>
      </c>
      <c r="FQ515" s="184">
        <v>0</v>
      </c>
      <c r="FR515" s="184">
        <v>0</v>
      </c>
      <c r="FS515" s="184">
        <v>0</v>
      </c>
      <c r="FT515" s="184"/>
      <c r="FU515" s="184">
        <f ca="1">SUM(OFFSET(FH515,,1):FT515)</f>
        <v>0</v>
      </c>
      <c r="FV515" s="185"/>
      <c r="FW515" s="184">
        <v>0</v>
      </c>
      <c r="FX515" s="184">
        <v>0</v>
      </c>
      <c r="FY515" s="184">
        <v>0</v>
      </c>
      <c r="FZ515" s="184">
        <v>0</v>
      </c>
      <c r="GA515" s="184">
        <v>0</v>
      </c>
      <c r="GB515" s="184">
        <v>0</v>
      </c>
      <c r="GC515" s="184">
        <v>0</v>
      </c>
      <c r="GD515" s="184">
        <v>0</v>
      </c>
      <c r="GE515" s="184">
        <v>0</v>
      </c>
      <c r="GF515" s="184">
        <v>0</v>
      </c>
      <c r="GG515" s="184">
        <v>0</v>
      </c>
      <c r="GH515" s="184">
        <v>0</v>
      </c>
      <c r="GI515" s="184"/>
      <c r="GJ515" s="184">
        <f ca="1">SUM(OFFSET(FW515,,1):GI515)</f>
        <v>0</v>
      </c>
      <c r="GK515" s="185"/>
      <c r="GL515" s="184">
        <v>0</v>
      </c>
      <c r="GM515" s="184">
        <v>0</v>
      </c>
      <c r="GN515" s="184">
        <v>0</v>
      </c>
      <c r="GO515" s="184">
        <v>0</v>
      </c>
      <c r="GP515" s="184">
        <v>0</v>
      </c>
      <c r="GQ515" s="184">
        <v>0</v>
      </c>
      <c r="GR515" s="184">
        <v>0</v>
      </c>
      <c r="GS515" s="184">
        <v>0</v>
      </c>
      <c r="GT515" s="184">
        <v>0</v>
      </c>
      <c r="GU515" s="184">
        <v>0</v>
      </c>
      <c r="GV515" s="184">
        <v>0</v>
      </c>
      <c r="GW515" s="184">
        <v>0</v>
      </c>
      <c r="GX515" s="184"/>
      <c r="GY515" s="184">
        <f ca="1">SUM(OFFSET(GL515,,1):GX515)</f>
        <v>0</v>
      </c>
    </row>
    <row r="516" spans="1:207" s="137" customFormat="1" ht="12" hidden="1" customHeight="1">
      <c r="A516" s="172" t="str">
        <f t="shared" ca="1" si="580"/>
        <v>#hiderow</v>
      </c>
      <c r="B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61">
        <f t="shared" si="581"/>
        <v>5535</v>
      </c>
      <c r="V516" s="186">
        <v>5535</v>
      </c>
      <c r="W516" s="133"/>
      <c r="Y516" s="133"/>
      <c r="Z516" s="133"/>
      <c r="AA516" s="183">
        <f t="shared" si="582"/>
        <v>5535</v>
      </c>
      <c r="AB516" s="183" t="s">
        <v>561</v>
      </c>
      <c r="AC516" s="184"/>
      <c r="AD516" s="184">
        <v>0</v>
      </c>
      <c r="AE516" s="184">
        <v>0</v>
      </c>
      <c r="AF516" s="184">
        <v>0</v>
      </c>
      <c r="AG516" s="184">
        <v>0</v>
      </c>
      <c r="AH516" s="184">
        <v>0</v>
      </c>
      <c r="AI516" s="184">
        <v>0</v>
      </c>
      <c r="AJ516" s="184">
        <v>0</v>
      </c>
      <c r="AK516" s="184">
        <v>0</v>
      </c>
      <c r="AL516" s="184">
        <v>0</v>
      </c>
      <c r="AM516" s="184">
        <v>0</v>
      </c>
      <c r="AN516" s="184">
        <v>0</v>
      </c>
      <c r="AO516" s="184"/>
      <c r="AP516" s="184">
        <f ca="1">SUM(OFFSET(AC516,,1):AO516)</f>
        <v>0</v>
      </c>
      <c r="AQ516" s="185"/>
      <c r="AR516" s="184">
        <v>0</v>
      </c>
      <c r="AS516" s="184">
        <v>0</v>
      </c>
      <c r="AT516" s="184">
        <v>0</v>
      </c>
      <c r="AU516" s="184">
        <v>0</v>
      </c>
      <c r="AV516" s="184">
        <v>0</v>
      </c>
      <c r="AW516" s="184">
        <v>0</v>
      </c>
      <c r="AX516" s="184">
        <v>0</v>
      </c>
      <c r="AY516" s="184">
        <v>0</v>
      </c>
      <c r="AZ516" s="184">
        <v>0</v>
      </c>
      <c r="BA516" s="184">
        <v>0</v>
      </c>
      <c r="BB516" s="184">
        <v>0</v>
      </c>
      <c r="BC516" s="184">
        <v>0</v>
      </c>
      <c r="BD516" s="184"/>
      <c r="BE516" s="184">
        <f ca="1">SUM(OFFSET(AR516,,1):BD516)</f>
        <v>0</v>
      </c>
      <c r="BF516" s="185"/>
      <c r="BG516" s="184">
        <f t="shared" ca="1" si="585"/>
        <v>0</v>
      </c>
      <c r="BH516" s="184">
        <f t="shared" ca="1" si="585"/>
        <v>0</v>
      </c>
      <c r="BI516" s="184">
        <f t="shared" ca="1" si="585"/>
        <v>0</v>
      </c>
      <c r="BJ516" s="184">
        <f t="shared" ca="1" si="585"/>
        <v>0</v>
      </c>
      <c r="BK516" s="184">
        <f t="shared" ca="1" si="585"/>
        <v>0</v>
      </c>
      <c r="BL516" s="184">
        <f t="shared" ca="1" si="585"/>
        <v>0</v>
      </c>
      <c r="BM516" s="184">
        <f t="shared" ca="1" si="585"/>
        <v>0</v>
      </c>
      <c r="BN516" s="184">
        <f t="shared" ca="1" si="585"/>
        <v>0</v>
      </c>
      <c r="BO516" s="184">
        <f t="shared" ca="1" si="585"/>
        <v>0</v>
      </c>
      <c r="BP516" s="184">
        <f t="shared" ca="1" si="585"/>
        <v>0</v>
      </c>
      <c r="BQ516" s="184">
        <f t="shared" ca="1" si="585"/>
        <v>0</v>
      </c>
      <c r="BR516" s="184">
        <f t="shared" ca="1" si="585"/>
        <v>0</v>
      </c>
      <c r="BS516" s="184"/>
      <c r="BT516" s="184">
        <f ca="1">SUM(OFFSET(BG516,,1):BS516)</f>
        <v>0</v>
      </c>
      <c r="BU516" s="185"/>
      <c r="BV516" s="184">
        <v>0</v>
      </c>
      <c r="BW516" s="184">
        <v>0</v>
      </c>
      <c r="BX516" s="184">
        <v>0</v>
      </c>
      <c r="BY516" s="184">
        <v>0</v>
      </c>
      <c r="BZ516" s="184">
        <v>0</v>
      </c>
      <c r="CA516" s="184">
        <v>0</v>
      </c>
      <c r="CB516" s="184">
        <v>0</v>
      </c>
      <c r="CC516" s="184">
        <v>0</v>
      </c>
      <c r="CD516" s="184">
        <v>0</v>
      </c>
      <c r="CE516" s="184">
        <v>0</v>
      </c>
      <c r="CF516" s="512">
        <v>0</v>
      </c>
      <c r="CG516" s="184">
        <v>0</v>
      </c>
      <c r="CH516" s="184"/>
      <c r="CI516" s="184">
        <f ca="1">SUM(OFFSET(BV516,,1):CH516)</f>
        <v>0</v>
      </c>
      <c r="CJ516" s="185"/>
      <c r="CK516" s="184">
        <v>0</v>
      </c>
      <c r="CL516" s="184">
        <v>0</v>
      </c>
      <c r="CM516" s="184">
        <v>0</v>
      </c>
      <c r="CN516" s="184">
        <v>0</v>
      </c>
      <c r="CO516" s="184">
        <v>0</v>
      </c>
      <c r="CP516" s="184">
        <v>0</v>
      </c>
      <c r="CQ516" s="184">
        <v>0</v>
      </c>
      <c r="CR516" s="184">
        <v>0</v>
      </c>
      <c r="CS516" s="184">
        <v>0</v>
      </c>
      <c r="CT516" s="184">
        <v>0</v>
      </c>
      <c r="CU516" s="184">
        <v>0</v>
      </c>
      <c r="CV516" s="184">
        <v>0</v>
      </c>
      <c r="CW516" s="184"/>
      <c r="CX516" s="184">
        <f ca="1">SUM(OFFSET(CK516,,1):CW516)</f>
        <v>0</v>
      </c>
      <c r="CY516" s="185"/>
      <c r="CZ516" s="184">
        <v>0</v>
      </c>
      <c r="DA516" s="184">
        <v>0</v>
      </c>
      <c r="DB516" s="184">
        <v>0</v>
      </c>
      <c r="DC516" s="184">
        <v>0</v>
      </c>
      <c r="DD516" s="184">
        <v>0</v>
      </c>
      <c r="DE516" s="184">
        <v>0</v>
      </c>
      <c r="DF516" s="184">
        <v>0</v>
      </c>
      <c r="DG516" s="184">
        <v>0</v>
      </c>
      <c r="DH516" s="184">
        <v>0</v>
      </c>
      <c r="DI516" s="184">
        <v>0</v>
      </c>
      <c r="DJ516" s="184">
        <v>0</v>
      </c>
      <c r="DK516" s="184">
        <v>0</v>
      </c>
      <c r="DL516" s="184"/>
      <c r="DM516" s="184">
        <f ca="1">SUM(OFFSET(CZ516,,1):DL516)</f>
        <v>0</v>
      </c>
      <c r="DN516" s="185"/>
      <c r="DO516" s="184">
        <v>0</v>
      </c>
      <c r="DP516" s="184">
        <v>0</v>
      </c>
      <c r="DQ516" s="184">
        <v>0</v>
      </c>
      <c r="DR516" s="184">
        <v>0</v>
      </c>
      <c r="DS516" s="184">
        <v>0</v>
      </c>
      <c r="DT516" s="184">
        <v>0</v>
      </c>
      <c r="DU516" s="184">
        <v>0</v>
      </c>
      <c r="DV516" s="184">
        <v>0</v>
      </c>
      <c r="DW516" s="184">
        <v>0</v>
      </c>
      <c r="DX516" s="184">
        <v>0</v>
      </c>
      <c r="DY516" s="184">
        <v>0</v>
      </c>
      <c r="DZ516" s="184">
        <v>0</v>
      </c>
      <c r="EA516" s="184"/>
      <c r="EB516" s="184">
        <f ca="1">SUM(OFFSET(DO516,,1):EA516)</f>
        <v>0</v>
      </c>
      <c r="EC516" s="185"/>
      <c r="ED516" s="184">
        <v>0</v>
      </c>
      <c r="EE516" s="184">
        <v>0</v>
      </c>
      <c r="EF516" s="184">
        <v>0</v>
      </c>
      <c r="EG516" s="184">
        <v>0</v>
      </c>
      <c r="EH516" s="184">
        <v>0</v>
      </c>
      <c r="EI516" s="184">
        <v>0</v>
      </c>
      <c r="EJ516" s="184">
        <v>0</v>
      </c>
      <c r="EK516" s="184">
        <v>0</v>
      </c>
      <c r="EL516" s="184">
        <v>0</v>
      </c>
      <c r="EM516" s="184">
        <v>0</v>
      </c>
      <c r="EN516" s="184">
        <v>0</v>
      </c>
      <c r="EO516" s="184">
        <v>0</v>
      </c>
      <c r="EP516" s="184"/>
      <c r="EQ516" s="184">
        <f ca="1">SUM(OFFSET(ED516,,1):EP516)</f>
        <v>0</v>
      </c>
      <c r="ER516" s="185"/>
      <c r="ES516" s="184">
        <v>0</v>
      </c>
      <c r="ET516" s="184">
        <v>0</v>
      </c>
      <c r="EU516" s="184">
        <v>0</v>
      </c>
      <c r="EV516" s="184">
        <v>0</v>
      </c>
      <c r="EW516" s="184">
        <v>0</v>
      </c>
      <c r="EX516" s="184">
        <v>0</v>
      </c>
      <c r="EY516" s="184">
        <v>0</v>
      </c>
      <c r="EZ516" s="184">
        <v>0</v>
      </c>
      <c r="FA516" s="184">
        <v>0</v>
      </c>
      <c r="FB516" s="184">
        <v>0</v>
      </c>
      <c r="FC516" s="184">
        <v>0</v>
      </c>
      <c r="FD516" s="184">
        <v>0</v>
      </c>
      <c r="FE516" s="184"/>
      <c r="FF516" s="184">
        <f ca="1">SUM(OFFSET(ES516,,1):FE516)</f>
        <v>0</v>
      </c>
      <c r="FG516" s="185"/>
      <c r="FH516" s="184">
        <v>0</v>
      </c>
      <c r="FI516" s="184">
        <v>0</v>
      </c>
      <c r="FJ516" s="184">
        <v>0</v>
      </c>
      <c r="FK516" s="184">
        <v>0</v>
      </c>
      <c r="FL516" s="184">
        <v>0</v>
      </c>
      <c r="FM516" s="184">
        <v>0</v>
      </c>
      <c r="FN516" s="184">
        <v>0</v>
      </c>
      <c r="FO516" s="184">
        <v>0</v>
      </c>
      <c r="FP516" s="184">
        <v>0</v>
      </c>
      <c r="FQ516" s="184">
        <v>0</v>
      </c>
      <c r="FR516" s="184">
        <v>0</v>
      </c>
      <c r="FS516" s="184">
        <v>0</v>
      </c>
      <c r="FT516" s="184"/>
      <c r="FU516" s="184">
        <f ca="1">SUM(OFFSET(FH516,,1):FT516)</f>
        <v>0</v>
      </c>
      <c r="FV516" s="185"/>
      <c r="FW516" s="184">
        <v>0</v>
      </c>
      <c r="FX516" s="184">
        <v>0</v>
      </c>
      <c r="FY516" s="184">
        <v>0</v>
      </c>
      <c r="FZ516" s="184">
        <v>0</v>
      </c>
      <c r="GA516" s="184">
        <v>0</v>
      </c>
      <c r="GB516" s="184">
        <v>0</v>
      </c>
      <c r="GC516" s="184">
        <v>0</v>
      </c>
      <c r="GD516" s="184">
        <v>0</v>
      </c>
      <c r="GE516" s="184">
        <v>0</v>
      </c>
      <c r="GF516" s="184">
        <v>0</v>
      </c>
      <c r="GG516" s="184">
        <v>0</v>
      </c>
      <c r="GH516" s="184">
        <v>0</v>
      </c>
      <c r="GI516" s="184"/>
      <c r="GJ516" s="184">
        <f ca="1">SUM(OFFSET(FW516,,1):GI516)</f>
        <v>0</v>
      </c>
      <c r="GK516" s="185"/>
      <c r="GL516" s="184">
        <v>0</v>
      </c>
      <c r="GM516" s="184">
        <v>0</v>
      </c>
      <c r="GN516" s="184">
        <v>0</v>
      </c>
      <c r="GO516" s="184">
        <v>0</v>
      </c>
      <c r="GP516" s="184">
        <v>0</v>
      </c>
      <c r="GQ516" s="184">
        <v>0</v>
      </c>
      <c r="GR516" s="184">
        <v>0</v>
      </c>
      <c r="GS516" s="184">
        <v>0</v>
      </c>
      <c r="GT516" s="184">
        <v>0</v>
      </c>
      <c r="GU516" s="184">
        <v>0</v>
      </c>
      <c r="GV516" s="184">
        <v>0</v>
      </c>
      <c r="GW516" s="184">
        <v>0</v>
      </c>
      <c r="GX516" s="184"/>
      <c r="GY516" s="184">
        <f ca="1">SUM(OFFSET(GL516,,1):GX516)</f>
        <v>0</v>
      </c>
    </row>
    <row r="517" spans="1:207" s="137" customFormat="1" ht="12" hidden="1" customHeight="1">
      <c r="A517" s="172" t="str">
        <f t="shared" ca="1" si="580"/>
        <v>#hiderow</v>
      </c>
      <c r="B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61">
        <f t="shared" si="581"/>
        <v>5600</v>
      </c>
      <c r="V517" s="186">
        <v>5600</v>
      </c>
      <c r="W517" s="133"/>
      <c r="Y517" s="133"/>
      <c r="Z517" s="133"/>
      <c r="AA517" s="183">
        <f t="shared" si="582"/>
        <v>5600</v>
      </c>
      <c r="AB517" s="183" t="s">
        <v>562</v>
      </c>
      <c r="AC517" s="184"/>
      <c r="AD517" s="184">
        <v>0</v>
      </c>
      <c r="AE517" s="184">
        <v>0</v>
      </c>
      <c r="AF517" s="184">
        <v>0</v>
      </c>
      <c r="AG517" s="184">
        <v>0</v>
      </c>
      <c r="AH517" s="184">
        <v>0</v>
      </c>
      <c r="AI517" s="184">
        <v>0</v>
      </c>
      <c r="AJ517" s="184">
        <v>0</v>
      </c>
      <c r="AK517" s="184">
        <v>0</v>
      </c>
      <c r="AL517" s="184">
        <v>0</v>
      </c>
      <c r="AM517" s="184">
        <v>0</v>
      </c>
      <c r="AN517" s="184">
        <v>0</v>
      </c>
      <c r="AO517" s="184"/>
      <c r="AP517" s="184">
        <f ca="1">SUM(OFFSET(AC517,,1):AO517)</f>
        <v>0</v>
      </c>
      <c r="AQ517" s="185"/>
      <c r="AR517" s="184">
        <v>0</v>
      </c>
      <c r="AS517" s="184">
        <v>0</v>
      </c>
      <c r="AT517" s="184">
        <v>0</v>
      </c>
      <c r="AU517" s="184">
        <v>0</v>
      </c>
      <c r="AV517" s="184">
        <v>0</v>
      </c>
      <c r="AW517" s="184">
        <v>0</v>
      </c>
      <c r="AX517" s="184">
        <v>0</v>
      </c>
      <c r="AY517" s="184">
        <v>0</v>
      </c>
      <c r="AZ517" s="184">
        <v>0</v>
      </c>
      <c r="BA517" s="184">
        <v>0</v>
      </c>
      <c r="BB517" s="184">
        <v>0</v>
      </c>
      <c r="BC517" s="184">
        <v>0</v>
      </c>
      <c r="BD517" s="184"/>
      <c r="BE517" s="184">
        <f ca="1">SUM(OFFSET(AR517,,1):BD517)</f>
        <v>0</v>
      </c>
      <c r="BF517" s="185"/>
      <c r="BG517" s="184">
        <f t="shared" ref="BG517:BR526" ca="1" si="586">OFFSET($AC517,,COLUMN()-COLUMN($BG517))-OFFSET($AR517,,COLUMN()-COLUMN($BG517))</f>
        <v>0</v>
      </c>
      <c r="BH517" s="184">
        <f t="shared" ca="1" si="586"/>
        <v>0</v>
      </c>
      <c r="BI517" s="184">
        <f t="shared" ca="1" si="586"/>
        <v>0</v>
      </c>
      <c r="BJ517" s="184">
        <f t="shared" ca="1" si="586"/>
        <v>0</v>
      </c>
      <c r="BK517" s="184">
        <f t="shared" ca="1" si="586"/>
        <v>0</v>
      </c>
      <c r="BL517" s="184">
        <f t="shared" ca="1" si="586"/>
        <v>0</v>
      </c>
      <c r="BM517" s="184">
        <f t="shared" ca="1" si="586"/>
        <v>0</v>
      </c>
      <c r="BN517" s="184">
        <f t="shared" ca="1" si="586"/>
        <v>0</v>
      </c>
      <c r="BO517" s="184">
        <f t="shared" ca="1" si="586"/>
        <v>0</v>
      </c>
      <c r="BP517" s="184">
        <f t="shared" ca="1" si="586"/>
        <v>0</v>
      </c>
      <c r="BQ517" s="184">
        <f t="shared" ca="1" si="586"/>
        <v>0</v>
      </c>
      <c r="BR517" s="184">
        <f t="shared" ca="1" si="586"/>
        <v>0</v>
      </c>
      <c r="BS517" s="184"/>
      <c r="BT517" s="184">
        <f ca="1">SUM(OFFSET(BG517,,1):BS517)</f>
        <v>0</v>
      </c>
      <c r="BU517" s="185"/>
      <c r="BV517" s="184">
        <v>0</v>
      </c>
      <c r="BW517" s="184">
        <v>0</v>
      </c>
      <c r="BX517" s="184">
        <v>0</v>
      </c>
      <c r="BY517" s="184">
        <v>0</v>
      </c>
      <c r="BZ517" s="184">
        <v>0</v>
      </c>
      <c r="CA517" s="184">
        <v>0</v>
      </c>
      <c r="CB517" s="184">
        <v>0</v>
      </c>
      <c r="CC517" s="184">
        <v>0</v>
      </c>
      <c r="CD517" s="184">
        <v>0</v>
      </c>
      <c r="CE517" s="184">
        <v>0</v>
      </c>
      <c r="CF517" s="512">
        <v>0</v>
      </c>
      <c r="CG517" s="184">
        <v>0</v>
      </c>
      <c r="CH517" s="184"/>
      <c r="CI517" s="184">
        <f ca="1">SUM(OFFSET(BV517,,1):CH517)</f>
        <v>0</v>
      </c>
      <c r="CJ517" s="185"/>
      <c r="CK517" s="184">
        <v>0</v>
      </c>
      <c r="CL517" s="184">
        <v>0</v>
      </c>
      <c r="CM517" s="184">
        <v>0</v>
      </c>
      <c r="CN517" s="184">
        <v>0</v>
      </c>
      <c r="CO517" s="184">
        <v>0</v>
      </c>
      <c r="CP517" s="184">
        <v>0</v>
      </c>
      <c r="CQ517" s="184">
        <v>0</v>
      </c>
      <c r="CR517" s="184">
        <v>0</v>
      </c>
      <c r="CS517" s="184">
        <v>0</v>
      </c>
      <c r="CT517" s="184">
        <v>0</v>
      </c>
      <c r="CU517" s="184">
        <v>0</v>
      </c>
      <c r="CV517" s="184">
        <v>0</v>
      </c>
      <c r="CW517" s="184"/>
      <c r="CX517" s="184">
        <f ca="1">SUM(OFFSET(CK517,,1):CW517)</f>
        <v>0</v>
      </c>
      <c r="CY517" s="185"/>
      <c r="CZ517" s="184">
        <v>0</v>
      </c>
      <c r="DA517" s="184">
        <v>0</v>
      </c>
      <c r="DB517" s="184">
        <v>0</v>
      </c>
      <c r="DC517" s="184">
        <v>0</v>
      </c>
      <c r="DD517" s="184">
        <v>0</v>
      </c>
      <c r="DE517" s="184">
        <v>0</v>
      </c>
      <c r="DF517" s="184">
        <v>0</v>
      </c>
      <c r="DG517" s="184">
        <v>0</v>
      </c>
      <c r="DH517" s="184">
        <v>0</v>
      </c>
      <c r="DI517" s="184">
        <v>0</v>
      </c>
      <c r="DJ517" s="184">
        <v>0</v>
      </c>
      <c r="DK517" s="184">
        <v>0</v>
      </c>
      <c r="DL517" s="184"/>
      <c r="DM517" s="184">
        <f ca="1">SUM(OFFSET(CZ517,,1):DL517)</f>
        <v>0</v>
      </c>
      <c r="DN517" s="185"/>
      <c r="DO517" s="184">
        <v>0</v>
      </c>
      <c r="DP517" s="184">
        <v>0</v>
      </c>
      <c r="DQ517" s="184">
        <v>0</v>
      </c>
      <c r="DR517" s="184">
        <v>0</v>
      </c>
      <c r="DS517" s="184">
        <v>0</v>
      </c>
      <c r="DT517" s="184">
        <v>0</v>
      </c>
      <c r="DU517" s="184">
        <v>0</v>
      </c>
      <c r="DV517" s="184">
        <v>0</v>
      </c>
      <c r="DW517" s="184">
        <v>0</v>
      </c>
      <c r="DX517" s="184">
        <v>0</v>
      </c>
      <c r="DY517" s="184">
        <v>0</v>
      </c>
      <c r="DZ517" s="184">
        <v>0</v>
      </c>
      <c r="EA517" s="184"/>
      <c r="EB517" s="184">
        <f ca="1">SUM(OFFSET(DO517,,1):EA517)</f>
        <v>0</v>
      </c>
      <c r="EC517" s="185"/>
      <c r="ED517" s="184">
        <v>0</v>
      </c>
      <c r="EE517" s="184">
        <v>0</v>
      </c>
      <c r="EF517" s="184">
        <v>0</v>
      </c>
      <c r="EG517" s="184">
        <v>0</v>
      </c>
      <c r="EH517" s="184">
        <v>0</v>
      </c>
      <c r="EI517" s="184">
        <v>0</v>
      </c>
      <c r="EJ517" s="184">
        <v>0</v>
      </c>
      <c r="EK517" s="184">
        <v>0</v>
      </c>
      <c r="EL517" s="184">
        <v>0</v>
      </c>
      <c r="EM517" s="184">
        <v>0</v>
      </c>
      <c r="EN517" s="184">
        <v>0</v>
      </c>
      <c r="EO517" s="184">
        <v>0</v>
      </c>
      <c r="EP517" s="184"/>
      <c r="EQ517" s="184">
        <f ca="1">SUM(OFFSET(ED517,,1):EP517)</f>
        <v>0</v>
      </c>
      <c r="ER517" s="185"/>
      <c r="ES517" s="184">
        <v>0</v>
      </c>
      <c r="ET517" s="184">
        <v>0</v>
      </c>
      <c r="EU517" s="184">
        <v>0</v>
      </c>
      <c r="EV517" s="184">
        <v>0</v>
      </c>
      <c r="EW517" s="184">
        <v>0</v>
      </c>
      <c r="EX517" s="184">
        <v>0</v>
      </c>
      <c r="EY517" s="184">
        <v>0</v>
      </c>
      <c r="EZ517" s="184">
        <v>0</v>
      </c>
      <c r="FA517" s="184">
        <v>0</v>
      </c>
      <c r="FB517" s="184">
        <v>0</v>
      </c>
      <c r="FC517" s="184">
        <v>0</v>
      </c>
      <c r="FD517" s="184">
        <v>0</v>
      </c>
      <c r="FE517" s="184"/>
      <c r="FF517" s="184">
        <f ca="1">SUM(OFFSET(ES517,,1):FE517)</f>
        <v>0</v>
      </c>
      <c r="FG517" s="185"/>
      <c r="FH517" s="184">
        <v>0</v>
      </c>
      <c r="FI517" s="184">
        <v>0</v>
      </c>
      <c r="FJ517" s="184">
        <v>0</v>
      </c>
      <c r="FK517" s="184">
        <v>0</v>
      </c>
      <c r="FL517" s="184">
        <v>0</v>
      </c>
      <c r="FM517" s="184">
        <v>0</v>
      </c>
      <c r="FN517" s="184">
        <v>0</v>
      </c>
      <c r="FO517" s="184">
        <v>0</v>
      </c>
      <c r="FP517" s="184">
        <v>0</v>
      </c>
      <c r="FQ517" s="184">
        <v>0</v>
      </c>
      <c r="FR517" s="184">
        <v>0</v>
      </c>
      <c r="FS517" s="184">
        <v>0</v>
      </c>
      <c r="FT517" s="184"/>
      <c r="FU517" s="184">
        <f ca="1">SUM(OFFSET(FH517,,1):FT517)</f>
        <v>0</v>
      </c>
      <c r="FV517" s="185"/>
      <c r="FW517" s="184">
        <v>0</v>
      </c>
      <c r="FX517" s="184">
        <v>0</v>
      </c>
      <c r="FY517" s="184">
        <v>0</v>
      </c>
      <c r="FZ517" s="184">
        <v>0</v>
      </c>
      <c r="GA517" s="184">
        <v>0</v>
      </c>
      <c r="GB517" s="184">
        <v>0</v>
      </c>
      <c r="GC517" s="184">
        <v>0</v>
      </c>
      <c r="GD517" s="184">
        <v>0</v>
      </c>
      <c r="GE517" s="184">
        <v>0</v>
      </c>
      <c r="GF517" s="184">
        <v>0</v>
      </c>
      <c r="GG517" s="184">
        <v>0</v>
      </c>
      <c r="GH517" s="184">
        <v>0</v>
      </c>
      <c r="GI517" s="184"/>
      <c r="GJ517" s="184">
        <f ca="1">SUM(OFFSET(FW517,,1):GI517)</f>
        <v>0</v>
      </c>
      <c r="GK517" s="185"/>
      <c r="GL517" s="184">
        <v>0</v>
      </c>
      <c r="GM517" s="184">
        <v>0</v>
      </c>
      <c r="GN517" s="184">
        <v>0</v>
      </c>
      <c r="GO517" s="184">
        <v>0</v>
      </c>
      <c r="GP517" s="184">
        <v>0</v>
      </c>
      <c r="GQ517" s="184">
        <v>0</v>
      </c>
      <c r="GR517" s="184">
        <v>0</v>
      </c>
      <c r="GS517" s="184">
        <v>0</v>
      </c>
      <c r="GT517" s="184">
        <v>0</v>
      </c>
      <c r="GU517" s="184">
        <v>0</v>
      </c>
      <c r="GV517" s="184">
        <v>0</v>
      </c>
      <c r="GW517" s="184">
        <v>0</v>
      </c>
      <c r="GX517" s="184"/>
      <c r="GY517" s="184">
        <f ca="1">SUM(OFFSET(GL517,,1):GX517)</f>
        <v>0</v>
      </c>
    </row>
    <row r="518" spans="1:207" s="137" customFormat="1" ht="12" customHeight="1">
      <c r="A518" s="172" t="str">
        <f t="shared" ca="1" si="580"/>
        <v>#showrow</v>
      </c>
      <c r="B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61">
        <f t="shared" ref="U518:U549" si="587">V518</f>
        <v>5605</v>
      </c>
      <c r="V518" s="186">
        <v>5605</v>
      </c>
      <c r="W518" s="133"/>
      <c r="Y518" s="133"/>
      <c r="Z518" s="133"/>
      <c r="AA518" s="183">
        <f t="shared" ref="AA518:AA549" si="588">V518</f>
        <v>5605</v>
      </c>
      <c r="AB518" s="183" t="s">
        <v>563</v>
      </c>
      <c r="AC518" s="184"/>
      <c r="AD518" s="184">
        <v>21704</v>
      </c>
      <c r="AE518" s="184">
        <v>16390</v>
      </c>
      <c r="AF518" s="184">
        <v>15600</v>
      </c>
      <c r="AG518" s="184">
        <v>21489</v>
      </c>
      <c r="AH518" s="184">
        <v>12791</v>
      </c>
      <c r="AI518" s="184">
        <v>4944</v>
      </c>
      <c r="AJ518" s="184">
        <v>8400</v>
      </c>
      <c r="AK518" s="184">
        <v>50000</v>
      </c>
      <c r="AL518" s="184">
        <v>47344</v>
      </c>
      <c r="AM518" s="184">
        <v>10300</v>
      </c>
      <c r="AN518" s="184">
        <v>12240</v>
      </c>
      <c r="AO518" s="184"/>
      <c r="AP518" s="184">
        <f ca="1">SUM(OFFSET(AC518,,1):AO518)</f>
        <v>221202</v>
      </c>
      <c r="AQ518" s="185"/>
      <c r="AR518" s="184">
        <v>0</v>
      </c>
      <c r="AS518" s="184">
        <v>21704</v>
      </c>
      <c r="AT518" s="184">
        <v>16390</v>
      </c>
      <c r="AU518" s="184">
        <v>15600</v>
      </c>
      <c r="AV518" s="184">
        <v>21489</v>
      </c>
      <c r="AW518" s="184">
        <v>12791</v>
      </c>
      <c r="AX518" s="184">
        <v>4944</v>
      </c>
      <c r="AY518" s="184">
        <v>8400</v>
      </c>
      <c r="AZ518" s="184">
        <v>50000</v>
      </c>
      <c r="BA518" s="184">
        <v>47344</v>
      </c>
      <c r="BB518" s="184">
        <v>10300</v>
      </c>
      <c r="BC518" s="184">
        <v>12240</v>
      </c>
      <c r="BD518" s="184"/>
      <c r="BE518" s="184">
        <f ca="1">SUM(OFFSET(AR518,,1):BD518)</f>
        <v>221202</v>
      </c>
      <c r="BF518" s="185"/>
      <c r="BG518" s="184">
        <f t="shared" ca="1" si="586"/>
        <v>0</v>
      </c>
      <c r="BH518" s="184">
        <f t="shared" ca="1" si="586"/>
        <v>0</v>
      </c>
      <c r="BI518" s="184">
        <f t="shared" ca="1" si="586"/>
        <v>0</v>
      </c>
      <c r="BJ518" s="184">
        <f t="shared" ca="1" si="586"/>
        <v>0</v>
      </c>
      <c r="BK518" s="184">
        <f t="shared" ca="1" si="586"/>
        <v>0</v>
      </c>
      <c r="BL518" s="184">
        <f t="shared" ca="1" si="586"/>
        <v>0</v>
      </c>
      <c r="BM518" s="184">
        <f t="shared" ca="1" si="586"/>
        <v>0</v>
      </c>
      <c r="BN518" s="184">
        <f t="shared" ca="1" si="586"/>
        <v>0</v>
      </c>
      <c r="BO518" s="184">
        <f t="shared" ca="1" si="586"/>
        <v>0</v>
      </c>
      <c r="BP518" s="184">
        <f t="shared" ca="1" si="586"/>
        <v>0</v>
      </c>
      <c r="BQ518" s="184">
        <f t="shared" ca="1" si="586"/>
        <v>0</v>
      </c>
      <c r="BR518" s="184">
        <f t="shared" ca="1" si="586"/>
        <v>0</v>
      </c>
      <c r="BS518" s="184"/>
      <c r="BT518" s="184">
        <f ca="1">SUM(OFFSET(BG518,,1):BS518)</f>
        <v>0</v>
      </c>
      <c r="BU518" s="185"/>
      <c r="BV518" s="184">
        <v>0</v>
      </c>
      <c r="BW518" s="184">
        <v>29025</v>
      </c>
      <c r="BX518" s="184">
        <v>20000</v>
      </c>
      <c r="BY518" s="184">
        <v>16068</v>
      </c>
      <c r="BZ518" s="184">
        <v>22133.67</v>
      </c>
      <c r="CA518" s="184">
        <v>18432</v>
      </c>
      <c r="CB518" s="184">
        <v>5092</v>
      </c>
      <c r="CC518" s="184">
        <v>8652</v>
      </c>
      <c r="CD518" s="184">
        <v>17441</v>
      </c>
      <c r="CE518" s="184">
        <v>50286</v>
      </c>
      <c r="CF518" s="512">
        <v>10609</v>
      </c>
      <c r="CG518" s="184">
        <v>13000</v>
      </c>
      <c r="CH518" s="184"/>
      <c r="CI518" s="184">
        <f ca="1">SUM(OFFSET(BV518,,1):CH518)</f>
        <v>210738.66999999998</v>
      </c>
      <c r="CJ518" s="185"/>
      <c r="CK518" s="184">
        <v>0</v>
      </c>
      <c r="CL518" s="184">
        <v>29895.75</v>
      </c>
      <c r="CM518" s="184">
        <v>21264.516129032301</v>
      </c>
      <c r="CN518" s="184">
        <v>16550.04</v>
      </c>
      <c r="CO518" s="184">
        <v>22797.680100000001</v>
      </c>
      <c r="CP518" s="184">
        <v>18984.96</v>
      </c>
      <c r="CQ518" s="184">
        <v>5244.76</v>
      </c>
      <c r="CR518" s="184">
        <v>8911.56</v>
      </c>
      <c r="CS518" s="184">
        <v>17964.23</v>
      </c>
      <c r="CT518" s="184">
        <v>51794.58</v>
      </c>
      <c r="CU518" s="184">
        <v>10927.27</v>
      </c>
      <c r="CV518" s="184">
        <v>13390</v>
      </c>
      <c r="CW518" s="184"/>
      <c r="CX518" s="184">
        <f ca="1">SUM(OFFSET(CK518,,1):CW518)</f>
        <v>217725.34622903229</v>
      </c>
      <c r="CY518" s="185"/>
      <c r="CZ518" s="184">
        <v>0</v>
      </c>
      <c r="DA518" s="184">
        <v>30792.622500000001</v>
      </c>
      <c r="DB518" s="184">
        <v>21902.451612903202</v>
      </c>
      <c r="DC518" s="184">
        <v>17046.5412</v>
      </c>
      <c r="DD518" s="184">
        <v>23481.610503</v>
      </c>
      <c r="DE518" s="184">
        <v>19554.5088</v>
      </c>
      <c r="DF518" s="184">
        <v>5402.1027999999997</v>
      </c>
      <c r="DG518" s="184">
        <v>9178.9068000000007</v>
      </c>
      <c r="DH518" s="184">
        <v>18503.156900000002</v>
      </c>
      <c r="DI518" s="184">
        <v>53348.417399999998</v>
      </c>
      <c r="DJ518" s="184">
        <v>11255.088100000001</v>
      </c>
      <c r="DK518" s="184">
        <v>13791.7</v>
      </c>
      <c r="DL518" s="184"/>
      <c r="DM518" s="184">
        <f ca="1">SUM(OFFSET(CZ518,,1):DL518)</f>
        <v>224257.10661590321</v>
      </c>
      <c r="DN518" s="185"/>
      <c r="DO518" s="184">
        <v>0</v>
      </c>
      <c r="DP518" s="184">
        <v>31716.401174999999</v>
      </c>
      <c r="DQ518" s="184">
        <v>22559.525161290301</v>
      </c>
      <c r="DR518" s="184">
        <v>17557.937436</v>
      </c>
      <c r="DS518" s="184">
        <v>24186.058818090001</v>
      </c>
      <c r="DT518" s="184">
        <v>20141.144064</v>
      </c>
      <c r="DU518" s="184">
        <v>5564.165884</v>
      </c>
      <c r="DV518" s="184">
        <v>9454.2740040000008</v>
      </c>
      <c r="DW518" s="184">
        <v>19058.251606999998</v>
      </c>
      <c r="DX518" s="184">
        <v>54948.869921999998</v>
      </c>
      <c r="DY518" s="184">
        <v>11592.740743</v>
      </c>
      <c r="DZ518" s="184">
        <v>14205.450999999999</v>
      </c>
      <c r="EA518" s="184"/>
      <c r="EB518" s="184">
        <f ca="1">SUM(OFFSET(DO518,,1):EA518)</f>
        <v>230984.81981438026</v>
      </c>
      <c r="EC518" s="185"/>
      <c r="ED518" s="184">
        <v>0</v>
      </c>
      <c r="EE518" s="184">
        <v>32667.89321025</v>
      </c>
      <c r="EF518" s="184">
        <v>23236.310916129001</v>
      </c>
      <c r="EG518" s="184">
        <v>18084.675559079998</v>
      </c>
      <c r="EH518" s="184">
        <v>24911.640582632699</v>
      </c>
      <c r="EI518" s="184">
        <v>20745.378385920001</v>
      </c>
      <c r="EJ518" s="184">
        <v>5731.0908605200002</v>
      </c>
      <c r="EK518" s="184">
        <v>9737.90222412</v>
      </c>
      <c r="EL518" s="184">
        <v>19629.99915521</v>
      </c>
      <c r="EM518" s="184">
        <v>56597.336019659997</v>
      </c>
      <c r="EN518" s="184">
        <v>11940.52296529</v>
      </c>
      <c r="EO518" s="184">
        <v>14631.614530000001</v>
      </c>
      <c r="EP518" s="184"/>
      <c r="EQ518" s="184">
        <f ca="1">SUM(OFFSET(ED518,,1):EP518)</f>
        <v>237914.3644088117</v>
      </c>
      <c r="ER518" s="185"/>
      <c r="ES518" s="184">
        <v>0</v>
      </c>
      <c r="ET518" s="184">
        <v>33647.930006557501</v>
      </c>
      <c r="EU518" s="184">
        <v>23933.400243612901</v>
      </c>
      <c r="EV518" s="184">
        <v>18627.2158258524</v>
      </c>
      <c r="EW518" s="184">
        <v>25658.9898001117</v>
      </c>
      <c r="EX518" s="184">
        <v>21367.739737497599</v>
      </c>
      <c r="EY518" s="184">
        <v>5903.0235863356002</v>
      </c>
      <c r="EZ518" s="184">
        <v>10030.039290843601</v>
      </c>
      <c r="FA518" s="184">
        <v>20218.899129866299</v>
      </c>
      <c r="FB518" s="184">
        <v>58295.256100249797</v>
      </c>
      <c r="FC518" s="184">
        <v>12298.7386542487</v>
      </c>
      <c r="FD518" s="184">
        <v>15070.562965900001</v>
      </c>
      <c r="FE518" s="184"/>
      <c r="FF518" s="184">
        <f ca="1">SUM(OFFSET(ES518,,1):FE518)</f>
        <v>245051.7953410761</v>
      </c>
      <c r="FG518" s="185"/>
      <c r="FH518" s="184">
        <v>0</v>
      </c>
      <c r="FI518" s="184">
        <v>34657.367906754203</v>
      </c>
      <c r="FJ518" s="184">
        <v>24651.402250921299</v>
      </c>
      <c r="FK518" s="184">
        <v>19186.032300628001</v>
      </c>
      <c r="FL518" s="184">
        <v>26428.759494114998</v>
      </c>
      <c r="FM518" s="184">
        <v>22008.7719296225</v>
      </c>
      <c r="FN518" s="184">
        <v>6080.1142939256697</v>
      </c>
      <c r="FO518" s="184">
        <v>10330.940469568901</v>
      </c>
      <c r="FP518" s="184">
        <v>20825.466103762301</v>
      </c>
      <c r="FQ518" s="184">
        <v>60044.1137832573</v>
      </c>
      <c r="FR518" s="184">
        <v>12667.700813876199</v>
      </c>
      <c r="FS518" s="184">
        <v>15522.679854877</v>
      </c>
      <c r="FT518" s="184"/>
      <c r="FU518" s="184">
        <f ca="1">SUM(OFFSET(FH518,,1):FT518)</f>
        <v>252403.34920130836</v>
      </c>
      <c r="FV518" s="185"/>
      <c r="FW518" s="184">
        <v>0</v>
      </c>
      <c r="FX518" s="184">
        <v>35697.0889439569</v>
      </c>
      <c r="FY518" s="184">
        <v>25390.944318448899</v>
      </c>
      <c r="FZ518" s="184">
        <v>19761.613269646801</v>
      </c>
      <c r="GA518" s="184">
        <v>27221.622278938499</v>
      </c>
      <c r="GB518" s="184">
        <v>22669.035087511202</v>
      </c>
      <c r="GC518" s="184">
        <v>6262.5177227434397</v>
      </c>
      <c r="GD518" s="184">
        <v>10640.868683655999</v>
      </c>
      <c r="GE518" s="184">
        <v>21450.230086875199</v>
      </c>
      <c r="GF518" s="184">
        <v>61845.437196755003</v>
      </c>
      <c r="GG518" s="184">
        <v>13047.7318382924</v>
      </c>
      <c r="GH518" s="184">
        <v>15988.360250523299</v>
      </c>
      <c r="GI518" s="184"/>
      <c r="GJ518" s="184">
        <f ca="1">SUM(OFFSET(FW518,,1):GI518)</f>
        <v>259975.44967734767</v>
      </c>
      <c r="GK518" s="185"/>
      <c r="GL518" s="184">
        <v>0</v>
      </c>
      <c r="GM518" s="184">
        <v>36768.001612275599</v>
      </c>
      <c r="GN518" s="184">
        <v>26152.672648002401</v>
      </c>
      <c r="GO518" s="184">
        <v>20354.461667736199</v>
      </c>
      <c r="GP518" s="184">
        <v>28038.270947306701</v>
      </c>
      <c r="GQ518" s="184">
        <v>23349.1061401365</v>
      </c>
      <c r="GR518" s="184">
        <v>6450.3932544257405</v>
      </c>
      <c r="GS518" s="184">
        <v>10960.094744165701</v>
      </c>
      <c r="GT518" s="184">
        <v>22093.7369894814</v>
      </c>
      <c r="GU518" s="184">
        <v>63700.800312657702</v>
      </c>
      <c r="GV518" s="184">
        <v>13439.163793441199</v>
      </c>
      <c r="GW518" s="184">
        <v>16468.011058038999</v>
      </c>
      <c r="GX518" s="184"/>
      <c r="GY518" s="184">
        <f ca="1">SUM(OFFSET(GL518,,1):GX518)</f>
        <v>267774.71316766815</v>
      </c>
    </row>
    <row r="519" spans="1:207" s="137" customFormat="1" ht="12" customHeight="1">
      <c r="A519" s="172" t="str">
        <f t="shared" ref="A519:A550" ca="1" si="589">IF(SUM(AC519:BG519)=0,"#hiderow","#showrow")</f>
        <v>#showrow</v>
      </c>
      <c r="B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61">
        <f t="shared" si="587"/>
        <v>5610</v>
      </c>
      <c r="V519" s="186">
        <v>5610</v>
      </c>
      <c r="W519" s="133"/>
      <c r="Y519" s="133"/>
      <c r="Z519" s="133"/>
      <c r="AA519" s="183">
        <f t="shared" si="588"/>
        <v>5610</v>
      </c>
      <c r="AB519" s="183" t="s">
        <v>564</v>
      </c>
      <c r="AC519" s="184"/>
      <c r="AD519" s="184">
        <v>827844.26</v>
      </c>
      <c r="AE519" s="184">
        <v>0</v>
      </c>
      <c r="AF519" s="184">
        <v>0</v>
      </c>
      <c r="AG519" s="184">
        <v>0</v>
      </c>
      <c r="AH519" s="184">
        <v>0</v>
      </c>
      <c r="AI519" s="184">
        <v>114000</v>
      </c>
      <c r="AJ519" s="184">
        <v>273203.15999999997</v>
      </c>
      <c r="AK519" s="184">
        <v>0</v>
      </c>
      <c r="AL519" s="184">
        <v>0</v>
      </c>
      <c r="AM519" s="184">
        <v>526163.31000000006</v>
      </c>
      <c r="AN519" s="184">
        <v>160800</v>
      </c>
      <c r="AO519" s="184"/>
      <c r="AP519" s="184">
        <f ca="1">SUM(OFFSET(AC519,,1):AO519)</f>
        <v>1902010.73</v>
      </c>
      <c r="AQ519" s="185"/>
      <c r="AR519" s="184">
        <v>0</v>
      </c>
      <c r="AS519" s="184">
        <v>827844.26</v>
      </c>
      <c r="AT519" s="184">
        <v>0</v>
      </c>
      <c r="AU519" s="184">
        <v>0</v>
      </c>
      <c r="AV519" s="184">
        <v>0</v>
      </c>
      <c r="AW519" s="184">
        <v>0</v>
      </c>
      <c r="AX519" s="184">
        <v>114000</v>
      </c>
      <c r="AY519" s="184">
        <v>273203.15999999997</v>
      </c>
      <c r="AZ519" s="184">
        <v>0</v>
      </c>
      <c r="BA519" s="184">
        <v>0</v>
      </c>
      <c r="BB519" s="184">
        <v>526163.31000000006</v>
      </c>
      <c r="BC519" s="184">
        <v>160800</v>
      </c>
      <c r="BD519" s="184"/>
      <c r="BE519" s="184">
        <f ca="1">SUM(OFFSET(AR519,,1):BD519)</f>
        <v>1902010.73</v>
      </c>
      <c r="BF519" s="185"/>
      <c r="BG519" s="184">
        <f t="shared" ca="1" si="586"/>
        <v>0</v>
      </c>
      <c r="BH519" s="184">
        <f t="shared" ca="1" si="586"/>
        <v>0</v>
      </c>
      <c r="BI519" s="184">
        <f t="shared" ca="1" si="586"/>
        <v>0</v>
      </c>
      <c r="BJ519" s="184">
        <f t="shared" ca="1" si="586"/>
        <v>0</v>
      </c>
      <c r="BK519" s="184">
        <f t="shared" ca="1" si="586"/>
        <v>0</v>
      </c>
      <c r="BL519" s="184">
        <f t="shared" ca="1" si="586"/>
        <v>0</v>
      </c>
      <c r="BM519" s="184">
        <f t="shared" ca="1" si="586"/>
        <v>0</v>
      </c>
      <c r="BN519" s="184">
        <f t="shared" ca="1" si="586"/>
        <v>0</v>
      </c>
      <c r="BO519" s="184">
        <f t="shared" ca="1" si="586"/>
        <v>0</v>
      </c>
      <c r="BP519" s="184">
        <f t="shared" ca="1" si="586"/>
        <v>0</v>
      </c>
      <c r="BQ519" s="184">
        <f t="shared" ca="1" si="586"/>
        <v>0</v>
      </c>
      <c r="BR519" s="184">
        <f t="shared" ca="1" si="586"/>
        <v>0</v>
      </c>
      <c r="BS519" s="184"/>
      <c r="BT519" s="184">
        <f ca="1">SUM(OFFSET(BG519,,1):BS519)</f>
        <v>0</v>
      </c>
      <c r="BU519" s="185"/>
      <c r="BV519" s="184">
        <v>0</v>
      </c>
      <c r="BW519" s="184">
        <v>1387131.9490322601</v>
      </c>
      <c r="BX519" s="184">
        <v>11000</v>
      </c>
      <c r="BY519" s="184">
        <v>0</v>
      </c>
      <c r="BZ519" s="184">
        <v>0</v>
      </c>
      <c r="CA519" s="184">
        <v>0</v>
      </c>
      <c r="CB519" s="184">
        <v>125000</v>
      </c>
      <c r="CC519" s="184">
        <v>281134.27</v>
      </c>
      <c r="CD519" s="184">
        <v>0</v>
      </c>
      <c r="CE519" s="184">
        <v>0</v>
      </c>
      <c r="CF519" s="512">
        <v>713760</v>
      </c>
      <c r="CG519" s="184">
        <v>176200</v>
      </c>
      <c r="CH519" s="184"/>
      <c r="CI519" s="184">
        <f ca="1">SUM(OFFSET(BV519,,1):CH519)</f>
        <v>2694226.2190322601</v>
      </c>
      <c r="CJ519" s="185"/>
      <c r="CK519" s="184">
        <v>0</v>
      </c>
      <c r="CL519" s="184">
        <v>1295281.05</v>
      </c>
      <c r="CM519" s="184">
        <v>11695.483870967701</v>
      </c>
      <c r="CN519" s="184">
        <v>0</v>
      </c>
      <c r="CO519" s="184">
        <v>0</v>
      </c>
      <c r="CP519" s="184">
        <v>0</v>
      </c>
      <c r="CQ519" s="184">
        <v>128754.12</v>
      </c>
      <c r="CR519" s="184">
        <v>316355.79996799998</v>
      </c>
      <c r="CS519" s="184">
        <v>0</v>
      </c>
      <c r="CT519" s="184">
        <v>0</v>
      </c>
      <c r="CU519" s="184">
        <v>716172</v>
      </c>
      <c r="CV519" s="184">
        <v>171600</v>
      </c>
      <c r="CW519" s="184"/>
      <c r="CX519" s="184">
        <f ca="1">SUM(OFFSET(CK519,,1):CW519)</f>
        <v>2639858.4538389677</v>
      </c>
      <c r="CY519" s="185"/>
      <c r="CZ519" s="184">
        <v>0</v>
      </c>
      <c r="DA519" s="184">
        <v>1295485.68</v>
      </c>
      <c r="DB519" s="184">
        <v>12046.348387096799</v>
      </c>
      <c r="DC519" s="184">
        <v>0</v>
      </c>
      <c r="DD519" s="184">
        <v>0</v>
      </c>
      <c r="DE519" s="184">
        <v>0</v>
      </c>
      <c r="DF519" s="184">
        <v>132622.79999999999</v>
      </c>
      <c r="DG519" s="184">
        <v>329071.26345472003</v>
      </c>
      <c r="DH519" s="184">
        <v>0</v>
      </c>
      <c r="DI519" s="184">
        <v>0</v>
      </c>
      <c r="DJ519" s="184">
        <v>716397</v>
      </c>
      <c r="DK519" s="184">
        <v>177600</v>
      </c>
      <c r="DL519" s="184"/>
      <c r="DM519" s="184">
        <f ca="1">SUM(OFFSET(CZ519,,1):DL519)</f>
        <v>2663223.0918418169</v>
      </c>
      <c r="DN519" s="185"/>
      <c r="DO519" s="184">
        <v>0</v>
      </c>
      <c r="DP519" s="184">
        <v>1297589.2</v>
      </c>
      <c r="DQ519" s="184">
        <v>12407.7388387097</v>
      </c>
      <c r="DR519" s="184">
        <v>0</v>
      </c>
      <c r="DS519" s="184">
        <v>0</v>
      </c>
      <c r="DT519" s="184">
        <v>0</v>
      </c>
      <c r="DU519" s="184">
        <v>136602.72</v>
      </c>
      <c r="DV519" s="184">
        <v>342500.18399290898</v>
      </c>
      <c r="DW519" s="184">
        <v>0</v>
      </c>
      <c r="DX519" s="184">
        <v>0</v>
      </c>
      <c r="DY519" s="184">
        <v>718131.6</v>
      </c>
      <c r="DZ519" s="184">
        <v>183600</v>
      </c>
      <c r="EA519" s="184"/>
      <c r="EB519" s="184">
        <f ca="1">SUM(OFFSET(DO519,,1):EA519)</f>
        <v>2690831.4428316187</v>
      </c>
      <c r="EC519" s="185"/>
      <c r="ED519" s="184">
        <v>0</v>
      </c>
      <c r="EE519" s="184">
        <v>1297589.2</v>
      </c>
      <c r="EF519" s="184">
        <v>12407.7388387097</v>
      </c>
      <c r="EG519" s="184">
        <v>0</v>
      </c>
      <c r="EH519" s="184">
        <v>0</v>
      </c>
      <c r="EI519" s="184">
        <v>0</v>
      </c>
      <c r="EJ519" s="184">
        <v>0</v>
      </c>
      <c r="EK519" s="184">
        <v>28635.245285580801</v>
      </c>
      <c r="EL519" s="184">
        <v>0</v>
      </c>
      <c r="EM519" s="184">
        <v>0</v>
      </c>
      <c r="EN519" s="184">
        <v>721275</v>
      </c>
      <c r="EO519" s="184">
        <v>189600</v>
      </c>
      <c r="EP519" s="184"/>
      <c r="EQ519" s="184">
        <f ca="1">SUM(OFFSET(ED519,,1):EP519)</f>
        <v>2249507.1841242905</v>
      </c>
      <c r="ER519" s="185"/>
      <c r="ES519" s="184">
        <v>0</v>
      </c>
      <c r="ET519" s="184">
        <v>1297589.2</v>
      </c>
      <c r="EU519" s="184">
        <v>12407.7388387097</v>
      </c>
      <c r="EV519" s="184">
        <v>0</v>
      </c>
      <c r="EW519" s="184">
        <v>0</v>
      </c>
      <c r="EX519" s="184">
        <v>0</v>
      </c>
      <c r="EY519" s="184">
        <v>0</v>
      </c>
      <c r="EZ519" s="184">
        <v>0</v>
      </c>
      <c r="FA519" s="184">
        <v>0</v>
      </c>
      <c r="FB519" s="184">
        <v>0</v>
      </c>
      <c r="FC519" s="184">
        <v>722139</v>
      </c>
      <c r="FD519" s="184">
        <v>0</v>
      </c>
      <c r="FE519" s="184"/>
      <c r="FF519" s="184">
        <f ca="1">SUM(OFFSET(ES519,,1):FE519)</f>
        <v>2032135.9388387096</v>
      </c>
      <c r="FG519" s="185"/>
      <c r="FH519" s="184">
        <v>0</v>
      </c>
      <c r="FI519" s="184">
        <v>1297589.2</v>
      </c>
      <c r="FJ519" s="184">
        <v>12407.7388387097</v>
      </c>
      <c r="FK519" s="184">
        <v>0</v>
      </c>
      <c r="FL519" s="184">
        <v>0</v>
      </c>
      <c r="FM519" s="184">
        <v>0</v>
      </c>
      <c r="FN519" s="184">
        <v>0</v>
      </c>
      <c r="FO519" s="184">
        <v>0</v>
      </c>
      <c r="FP519" s="184">
        <v>0</v>
      </c>
      <c r="FQ519" s="184">
        <v>0</v>
      </c>
      <c r="FR519" s="184">
        <v>725876.26</v>
      </c>
      <c r="FS519" s="184">
        <v>0</v>
      </c>
      <c r="FT519" s="184"/>
      <c r="FU519" s="184">
        <f ca="1">SUM(OFFSET(FH519,,1):FT519)</f>
        <v>2035873.1988387096</v>
      </c>
      <c r="FV519" s="185"/>
      <c r="FW519" s="184">
        <v>0</v>
      </c>
      <c r="FX519" s="184">
        <v>1297589.2</v>
      </c>
      <c r="FY519" s="184">
        <v>12407.7388387097</v>
      </c>
      <c r="FZ519" s="184">
        <v>0</v>
      </c>
      <c r="GA519" s="184">
        <v>0</v>
      </c>
      <c r="GB519" s="184">
        <v>0</v>
      </c>
      <c r="GC519" s="184">
        <v>0</v>
      </c>
      <c r="GD519" s="184">
        <v>0</v>
      </c>
      <c r="GE519" s="184">
        <v>0</v>
      </c>
      <c r="GF519" s="184">
        <v>0</v>
      </c>
      <c r="GG519" s="184">
        <v>726216</v>
      </c>
      <c r="GH519" s="184">
        <v>0</v>
      </c>
      <c r="GI519" s="184"/>
      <c r="GJ519" s="184">
        <f ca="1">SUM(OFFSET(FW519,,1):GI519)</f>
        <v>2036212.9388387096</v>
      </c>
      <c r="GK519" s="185"/>
      <c r="GL519" s="184">
        <v>0</v>
      </c>
      <c r="GM519" s="184">
        <v>1297589.2</v>
      </c>
      <c r="GN519" s="184">
        <v>12407.7388387097</v>
      </c>
      <c r="GO519" s="184">
        <v>0</v>
      </c>
      <c r="GP519" s="184">
        <v>0</v>
      </c>
      <c r="GQ519" s="184">
        <v>0</v>
      </c>
      <c r="GR519" s="184">
        <v>0</v>
      </c>
      <c r="GS519" s="184">
        <v>0</v>
      </c>
      <c r="GT519" s="184">
        <v>0</v>
      </c>
      <c r="GU519" s="184">
        <v>0</v>
      </c>
      <c r="GV519" s="184">
        <v>729316.56</v>
      </c>
      <c r="GW519" s="184">
        <v>0</v>
      </c>
      <c r="GX519" s="184"/>
      <c r="GY519" s="184">
        <f ca="1">SUM(OFFSET(GL519,,1):GX519)</f>
        <v>2039313.4988387097</v>
      </c>
    </row>
    <row r="520" spans="1:207" s="137" customFormat="1" ht="12" customHeight="1">
      <c r="A520" s="172" t="str">
        <f t="shared" ca="1" si="589"/>
        <v>#showrow</v>
      </c>
      <c r="B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61">
        <f t="shared" si="587"/>
        <v>5611</v>
      </c>
      <c r="V520" s="186">
        <v>5611</v>
      </c>
      <c r="W520" s="133"/>
      <c r="Y520" s="133"/>
      <c r="Z520" s="133"/>
      <c r="AA520" s="183">
        <f t="shared" si="588"/>
        <v>5611</v>
      </c>
      <c r="AB520" s="183" t="s">
        <v>565</v>
      </c>
      <c r="AC520" s="184"/>
      <c r="AD520" s="184">
        <v>0</v>
      </c>
      <c r="AE520" s="184">
        <v>149352</v>
      </c>
      <c r="AF520" s="184">
        <v>290380</v>
      </c>
      <c r="AG520" s="184">
        <v>131924.54999999999</v>
      </c>
      <c r="AH520" s="184">
        <v>119195.48</v>
      </c>
      <c r="AI520" s="184">
        <v>0</v>
      </c>
      <c r="AJ520" s="184">
        <v>0</v>
      </c>
      <c r="AK520" s="184">
        <v>235829.83</v>
      </c>
      <c r="AL520" s="184">
        <v>0</v>
      </c>
      <c r="AM520" s="184">
        <v>0</v>
      </c>
      <c r="AN520" s="184">
        <v>0</v>
      </c>
      <c r="AO520" s="184"/>
      <c r="AP520" s="184">
        <f ca="1">SUM(OFFSET(AC520,,1):AO520)</f>
        <v>926681.86</v>
      </c>
      <c r="AQ520" s="185"/>
      <c r="AR520" s="184">
        <v>0</v>
      </c>
      <c r="AS520" s="184">
        <v>0</v>
      </c>
      <c r="AT520" s="184">
        <v>149352</v>
      </c>
      <c r="AU520" s="184">
        <v>290380</v>
      </c>
      <c r="AV520" s="184">
        <v>131924.54999999999</v>
      </c>
      <c r="AW520" s="184">
        <v>119195.48</v>
      </c>
      <c r="AX520" s="184">
        <v>0</v>
      </c>
      <c r="AY520" s="184">
        <v>0</v>
      </c>
      <c r="AZ520" s="184">
        <v>235829.83</v>
      </c>
      <c r="BA520" s="184">
        <v>0</v>
      </c>
      <c r="BB520" s="184">
        <v>0</v>
      </c>
      <c r="BC520" s="184">
        <v>0</v>
      </c>
      <c r="BD520" s="184"/>
      <c r="BE520" s="184">
        <f ca="1">SUM(OFFSET(AR520,,1):BD520)</f>
        <v>926681.86</v>
      </c>
      <c r="BF520" s="185"/>
      <c r="BG520" s="184">
        <f t="shared" ca="1" si="586"/>
        <v>0</v>
      </c>
      <c r="BH520" s="184">
        <f t="shared" ca="1" si="586"/>
        <v>0</v>
      </c>
      <c r="BI520" s="184">
        <f t="shared" ca="1" si="586"/>
        <v>0</v>
      </c>
      <c r="BJ520" s="184">
        <f t="shared" ca="1" si="586"/>
        <v>0</v>
      </c>
      <c r="BK520" s="184">
        <f t="shared" ca="1" si="586"/>
        <v>0</v>
      </c>
      <c r="BL520" s="184">
        <f t="shared" ca="1" si="586"/>
        <v>0</v>
      </c>
      <c r="BM520" s="184">
        <f t="shared" ca="1" si="586"/>
        <v>0</v>
      </c>
      <c r="BN520" s="184">
        <f t="shared" ca="1" si="586"/>
        <v>0</v>
      </c>
      <c r="BO520" s="184">
        <f t="shared" ca="1" si="586"/>
        <v>0</v>
      </c>
      <c r="BP520" s="184">
        <f t="shared" ca="1" si="586"/>
        <v>0</v>
      </c>
      <c r="BQ520" s="184">
        <f t="shared" ca="1" si="586"/>
        <v>0</v>
      </c>
      <c r="BR520" s="184">
        <f t="shared" ca="1" si="586"/>
        <v>0</v>
      </c>
      <c r="BS520" s="184"/>
      <c r="BT520" s="184">
        <f ca="1">SUM(OFFSET(BG520,,1):BS520)</f>
        <v>0</v>
      </c>
      <c r="BU520" s="185"/>
      <c r="BV520" s="184">
        <v>0</v>
      </c>
      <c r="BW520" s="184">
        <v>0</v>
      </c>
      <c r="BX520" s="184">
        <v>153833</v>
      </c>
      <c r="BY520" s="184">
        <v>405200</v>
      </c>
      <c r="BZ520" s="184">
        <v>172340</v>
      </c>
      <c r="CA520" s="184">
        <v>185000</v>
      </c>
      <c r="CB520" s="184">
        <v>0</v>
      </c>
      <c r="CC520" s="184">
        <v>0</v>
      </c>
      <c r="CD520" s="184">
        <v>304830</v>
      </c>
      <c r="CE520" s="184">
        <v>0</v>
      </c>
      <c r="CF520" s="512">
        <v>0</v>
      </c>
      <c r="CG520" s="184">
        <v>0</v>
      </c>
      <c r="CH520" s="184"/>
      <c r="CI520" s="184">
        <f ca="1">SUM(OFFSET(BV520,,1):CH520)</f>
        <v>1221203</v>
      </c>
      <c r="CJ520" s="185"/>
      <c r="CK520" s="184">
        <v>0</v>
      </c>
      <c r="CL520" s="184">
        <v>0</v>
      </c>
      <c r="CM520" s="184">
        <v>163559.215483871</v>
      </c>
      <c r="CN520" s="184">
        <v>417356</v>
      </c>
      <c r="CO520" s="184">
        <v>177510.2</v>
      </c>
      <c r="CP520" s="184">
        <v>190550</v>
      </c>
      <c r="CQ520" s="184">
        <v>0</v>
      </c>
      <c r="CR520" s="184">
        <v>0</v>
      </c>
      <c r="CS520" s="184">
        <v>313974.90000000002</v>
      </c>
      <c r="CT520" s="184">
        <v>0</v>
      </c>
      <c r="CU520" s="184">
        <v>0</v>
      </c>
      <c r="CV520" s="184">
        <v>0</v>
      </c>
      <c r="CW520" s="184"/>
      <c r="CX520" s="184">
        <f ca="1">SUM(OFFSET(CK520,,1):CW520)</f>
        <v>1262950.3154838709</v>
      </c>
      <c r="CY520" s="185"/>
      <c r="CZ520" s="184">
        <v>0</v>
      </c>
      <c r="DA520" s="184">
        <v>0</v>
      </c>
      <c r="DB520" s="184">
        <v>168465.991948387</v>
      </c>
      <c r="DC520" s="184">
        <v>429876.68</v>
      </c>
      <c r="DD520" s="184">
        <v>182835.50599999999</v>
      </c>
      <c r="DE520" s="184">
        <v>196266.5</v>
      </c>
      <c r="DF520" s="184">
        <v>0</v>
      </c>
      <c r="DG520" s="184">
        <v>0</v>
      </c>
      <c r="DH520" s="184">
        <v>323394.147</v>
      </c>
      <c r="DI520" s="184">
        <v>0</v>
      </c>
      <c r="DJ520" s="184">
        <v>0</v>
      </c>
      <c r="DK520" s="184">
        <v>0</v>
      </c>
      <c r="DL520" s="184"/>
      <c r="DM520" s="184">
        <f ca="1">SUM(OFFSET(CZ520,,1):DL520)</f>
        <v>1300838.8249483872</v>
      </c>
      <c r="DN520" s="185"/>
      <c r="DO520" s="184">
        <v>0</v>
      </c>
      <c r="DP520" s="184">
        <v>0</v>
      </c>
      <c r="DQ520" s="184">
        <v>173519.97170683899</v>
      </c>
      <c r="DR520" s="184">
        <v>442772.9804</v>
      </c>
      <c r="DS520" s="184">
        <v>188320.57118</v>
      </c>
      <c r="DT520" s="184">
        <v>202154.495</v>
      </c>
      <c r="DU520" s="184">
        <v>0</v>
      </c>
      <c r="DV520" s="184">
        <v>0</v>
      </c>
      <c r="DW520" s="184">
        <v>333095.97141</v>
      </c>
      <c r="DX520" s="184">
        <v>0</v>
      </c>
      <c r="DY520" s="184">
        <v>0</v>
      </c>
      <c r="DZ520" s="184">
        <v>0</v>
      </c>
      <c r="EA520" s="184"/>
      <c r="EB520" s="184">
        <f ca="1">SUM(OFFSET(DO520,,1):EA520)</f>
        <v>1339863.9896968389</v>
      </c>
      <c r="EC520" s="185"/>
      <c r="ED520" s="184">
        <v>0</v>
      </c>
      <c r="EE520" s="184">
        <v>0</v>
      </c>
      <c r="EF520" s="184">
        <v>178725.570858044</v>
      </c>
      <c r="EG520" s="184">
        <v>456056.16981200001</v>
      </c>
      <c r="EH520" s="184">
        <v>193970.18831540001</v>
      </c>
      <c r="EI520" s="184">
        <v>208219.12985</v>
      </c>
      <c r="EJ520" s="184">
        <v>0</v>
      </c>
      <c r="EK520" s="184">
        <v>0</v>
      </c>
      <c r="EL520" s="184">
        <v>343088.85055229999</v>
      </c>
      <c r="EM520" s="184">
        <v>0</v>
      </c>
      <c r="EN520" s="184">
        <v>0</v>
      </c>
      <c r="EO520" s="184">
        <v>0</v>
      </c>
      <c r="EP520" s="184"/>
      <c r="EQ520" s="184">
        <f ca="1">SUM(OFFSET(ED520,,1):EP520)</f>
        <v>1380059.909387744</v>
      </c>
      <c r="ER520" s="185"/>
      <c r="ES520" s="184">
        <v>0</v>
      </c>
      <c r="ET520" s="184">
        <v>0</v>
      </c>
      <c r="EU520" s="184">
        <v>184087.33798378499</v>
      </c>
      <c r="EV520" s="184">
        <v>469737.85490635998</v>
      </c>
      <c r="EW520" s="184">
        <v>199789.29396486201</v>
      </c>
      <c r="EX520" s="184">
        <v>214465.70374550001</v>
      </c>
      <c r="EY520" s="184">
        <v>0</v>
      </c>
      <c r="EZ520" s="184">
        <v>0</v>
      </c>
      <c r="FA520" s="184">
        <v>353381.51606886898</v>
      </c>
      <c r="FB520" s="184">
        <v>0</v>
      </c>
      <c r="FC520" s="184">
        <v>0</v>
      </c>
      <c r="FD520" s="184">
        <v>0</v>
      </c>
      <c r="FE520" s="184"/>
      <c r="FF520" s="184">
        <f ca="1">SUM(OFFSET(ES520,,1):FE520)</f>
        <v>1421461.706669376</v>
      </c>
      <c r="FG520" s="185"/>
      <c r="FH520" s="184">
        <v>0</v>
      </c>
      <c r="FI520" s="184">
        <v>0</v>
      </c>
      <c r="FJ520" s="184">
        <v>189609.958123299</v>
      </c>
      <c r="FK520" s="184">
        <v>483829.990553551</v>
      </c>
      <c r="FL520" s="184">
        <v>205782.97278380801</v>
      </c>
      <c r="FM520" s="184">
        <v>220899.674857865</v>
      </c>
      <c r="FN520" s="184">
        <v>0</v>
      </c>
      <c r="FO520" s="184">
        <v>0</v>
      </c>
      <c r="FP520" s="184">
        <v>363982.961550935</v>
      </c>
      <c r="FQ520" s="184">
        <v>0</v>
      </c>
      <c r="FR520" s="184">
        <v>0</v>
      </c>
      <c r="FS520" s="184">
        <v>0</v>
      </c>
      <c r="FT520" s="184"/>
      <c r="FU520" s="184">
        <f ca="1">SUM(OFFSET(FH520,,1):FT520)</f>
        <v>1464105.5578694579</v>
      </c>
      <c r="FV520" s="185"/>
      <c r="FW520" s="184">
        <v>0</v>
      </c>
      <c r="FX520" s="184">
        <v>0</v>
      </c>
      <c r="FY520" s="184">
        <v>195298.25686699801</v>
      </c>
      <c r="FZ520" s="184">
        <v>498344.89027015702</v>
      </c>
      <c r="GA520" s="184">
        <v>211956.46196732199</v>
      </c>
      <c r="GB520" s="184">
        <v>227526.665103601</v>
      </c>
      <c r="GC520" s="184">
        <v>0</v>
      </c>
      <c r="GD520" s="184">
        <v>0</v>
      </c>
      <c r="GE520" s="184">
        <v>374902.45039746299</v>
      </c>
      <c r="GF520" s="184">
        <v>0</v>
      </c>
      <c r="GG520" s="184">
        <v>0</v>
      </c>
      <c r="GH520" s="184">
        <v>0</v>
      </c>
      <c r="GI520" s="184"/>
      <c r="GJ520" s="184">
        <f ca="1">SUM(OFFSET(FW520,,1):GI520)</f>
        <v>1508028.7246055412</v>
      </c>
      <c r="GK520" s="185"/>
      <c r="GL520" s="184">
        <v>0</v>
      </c>
      <c r="GM520" s="184">
        <v>0</v>
      </c>
      <c r="GN520" s="184">
        <v>201157.204573008</v>
      </c>
      <c r="GO520" s="184">
        <v>513295.23697826202</v>
      </c>
      <c r="GP520" s="184">
        <v>218315.155826342</v>
      </c>
      <c r="GQ520" s="184">
        <v>234352.46505670901</v>
      </c>
      <c r="GR520" s="184">
        <v>0</v>
      </c>
      <c r="GS520" s="184">
        <v>0</v>
      </c>
      <c r="GT520" s="184">
        <v>386149.523909387</v>
      </c>
      <c r="GU520" s="184">
        <v>0</v>
      </c>
      <c r="GV520" s="184">
        <v>0</v>
      </c>
      <c r="GW520" s="184">
        <v>0</v>
      </c>
      <c r="GX520" s="184"/>
      <c r="GY520" s="184">
        <f ca="1">SUM(OFFSET(GL520,,1):GX520)</f>
        <v>1553269.586343708</v>
      </c>
    </row>
    <row r="521" spans="1:207" s="137" customFormat="1" ht="12" customHeight="1">
      <c r="A521" s="172" t="str">
        <f t="shared" ca="1" si="589"/>
        <v>#showrow</v>
      </c>
      <c r="B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61">
        <f t="shared" si="587"/>
        <v>5615</v>
      </c>
      <c r="V521" s="186">
        <v>5615</v>
      </c>
      <c r="W521" s="133"/>
      <c r="Y521" s="133"/>
      <c r="Z521" s="133"/>
      <c r="AA521" s="183">
        <f t="shared" si="588"/>
        <v>5615</v>
      </c>
      <c r="AB521" s="183" t="s">
        <v>566</v>
      </c>
      <c r="AC521" s="184"/>
      <c r="AD521" s="184">
        <v>50000</v>
      </c>
      <c r="AE521" s="184">
        <v>20144.78</v>
      </c>
      <c r="AF521" s="184">
        <v>10500</v>
      </c>
      <c r="AG521" s="184">
        <v>2000</v>
      </c>
      <c r="AH521" s="184">
        <v>10000</v>
      </c>
      <c r="AI521" s="184">
        <v>16337</v>
      </c>
      <c r="AJ521" s="184">
        <v>10000</v>
      </c>
      <c r="AK521" s="184">
        <v>0</v>
      </c>
      <c r="AL521" s="184">
        <v>50000</v>
      </c>
      <c r="AM521" s="184">
        <v>15450</v>
      </c>
      <c r="AN521" s="184">
        <v>84</v>
      </c>
      <c r="AO521" s="184"/>
      <c r="AP521" s="184">
        <f ca="1">SUM(OFFSET(AC521,,1):AO521)</f>
        <v>184515.78</v>
      </c>
      <c r="AQ521" s="185"/>
      <c r="AR521" s="184">
        <v>0</v>
      </c>
      <c r="AS521" s="184">
        <v>42500</v>
      </c>
      <c r="AT521" s="184">
        <v>20144.78</v>
      </c>
      <c r="AU521" s="184">
        <v>10500</v>
      </c>
      <c r="AV521" s="184">
        <v>2000</v>
      </c>
      <c r="AW521" s="184">
        <v>10000</v>
      </c>
      <c r="AX521" s="184">
        <v>16337</v>
      </c>
      <c r="AY521" s="184">
        <v>10000</v>
      </c>
      <c r="AZ521" s="184">
        <v>0</v>
      </c>
      <c r="BA521" s="184">
        <v>50000</v>
      </c>
      <c r="BB521" s="184">
        <v>15450</v>
      </c>
      <c r="BC521" s="184">
        <v>84</v>
      </c>
      <c r="BD521" s="184"/>
      <c r="BE521" s="184">
        <f ca="1">SUM(OFFSET(AR521,,1):BD521)</f>
        <v>177015.78</v>
      </c>
      <c r="BF521" s="185"/>
      <c r="BG521" s="184">
        <f t="shared" ca="1" si="586"/>
        <v>0</v>
      </c>
      <c r="BH521" s="184">
        <f t="shared" ca="1" si="586"/>
        <v>7500</v>
      </c>
      <c r="BI521" s="184">
        <f t="shared" ca="1" si="586"/>
        <v>0</v>
      </c>
      <c r="BJ521" s="184">
        <f t="shared" ca="1" si="586"/>
        <v>0</v>
      </c>
      <c r="BK521" s="184">
        <f t="shared" ca="1" si="586"/>
        <v>0</v>
      </c>
      <c r="BL521" s="184">
        <f t="shared" ca="1" si="586"/>
        <v>0</v>
      </c>
      <c r="BM521" s="184">
        <f t="shared" ca="1" si="586"/>
        <v>0</v>
      </c>
      <c r="BN521" s="184">
        <f t="shared" ca="1" si="586"/>
        <v>0</v>
      </c>
      <c r="BO521" s="184">
        <f t="shared" ca="1" si="586"/>
        <v>0</v>
      </c>
      <c r="BP521" s="184">
        <f t="shared" ca="1" si="586"/>
        <v>0</v>
      </c>
      <c r="BQ521" s="184">
        <f t="shared" ca="1" si="586"/>
        <v>0</v>
      </c>
      <c r="BR521" s="184">
        <f t="shared" ca="1" si="586"/>
        <v>0</v>
      </c>
      <c r="BS521" s="184"/>
      <c r="BT521" s="184">
        <f ca="1">SUM(OFFSET(BG521,,1):BS521)</f>
        <v>7500</v>
      </c>
      <c r="BU521" s="185"/>
      <c r="BV521" s="184">
        <v>0</v>
      </c>
      <c r="BW521" s="184">
        <v>66865</v>
      </c>
      <c r="BX521" s="184">
        <v>20749.1234</v>
      </c>
      <c r="BY521" s="184">
        <v>10815</v>
      </c>
      <c r="BZ521" s="184">
        <v>2000</v>
      </c>
      <c r="CA521" s="184">
        <v>5000</v>
      </c>
      <c r="CB521" s="184">
        <v>2000</v>
      </c>
      <c r="CC521" s="184">
        <v>10300</v>
      </c>
      <c r="CD521" s="184">
        <v>0</v>
      </c>
      <c r="CE521" s="184">
        <v>65000</v>
      </c>
      <c r="CF521" s="512">
        <v>30000</v>
      </c>
      <c r="CG521" s="184">
        <v>2500</v>
      </c>
      <c r="CH521" s="184"/>
      <c r="CI521" s="184">
        <f ca="1">SUM(OFFSET(BV521,,1):CH521)</f>
        <v>215229.12339999998</v>
      </c>
      <c r="CJ521" s="185"/>
      <c r="CK521" s="184">
        <v>0</v>
      </c>
      <c r="CL521" s="184">
        <v>68870.95</v>
      </c>
      <c r="CM521" s="184">
        <v>21371.597102</v>
      </c>
      <c r="CN521" s="184">
        <v>11139.45</v>
      </c>
      <c r="CO521" s="184">
        <v>2060</v>
      </c>
      <c r="CP521" s="184">
        <v>5150</v>
      </c>
      <c r="CQ521" s="184">
        <v>2060</v>
      </c>
      <c r="CR521" s="184">
        <v>10609</v>
      </c>
      <c r="CS521" s="184">
        <v>0</v>
      </c>
      <c r="CT521" s="184">
        <v>66950</v>
      </c>
      <c r="CU521" s="184">
        <v>30900</v>
      </c>
      <c r="CV521" s="184">
        <v>2575</v>
      </c>
      <c r="CW521" s="184"/>
      <c r="CX521" s="184">
        <f ca="1">SUM(OFFSET(CK521,,1):CW521)</f>
        <v>221685.99710199999</v>
      </c>
      <c r="CY521" s="185"/>
      <c r="CZ521" s="184">
        <v>0</v>
      </c>
      <c r="DA521" s="184">
        <v>70937.078500000003</v>
      </c>
      <c r="DB521" s="184">
        <v>22012.745015060002</v>
      </c>
      <c r="DC521" s="184">
        <v>11473.6335</v>
      </c>
      <c r="DD521" s="184">
        <v>2121.8000000000002</v>
      </c>
      <c r="DE521" s="184">
        <v>5304.5</v>
      </c>
      <c r="DF521" s="184">
        <v>2121.8000000000002</v>
      </c>
      <c r="DG521" s="184">
        <v>10927.27</v>
      </c>
      <c r="DH521" s="184">
        <v>0</v>
      </c>
      <c r="DI521" s="184">
        <v>68958.5</v>
      </c>
      <c r="DJ521" s="184">
        <v>31827</v>
      </c>
      <c r="DK521" s="184">
        <v>2652.25</v>
      </c>
      <c r="DL521" s="184"/>
      <c r="DM521" s="184">
        <f ca="1">SUM(OFFSET(CZ521,,1):DL521)</f>
        <v>228336.57701506</v>
      </c>
      <c r="DN521" s="185"/>
      <c r="DO521" s="184">
        <v>0</v>
      </c>
      <c r="DP521" s="184">
        <v>73065.190854999993</v>
      </c>
      <c r="DQ521" s="184">
        <v>22673.127365511798</v>
      </c>
      <c r="DR521" s="184">
        <v>11817.842505000001</v>
      </c>
      <c r="DS521" s="184">
        <v>2185.4540000000002</v>
      </c>
      <c r="DT521" s="184">
        <v>5463.6350000000002</v>
      </c>
      <c r="DU521" s="184">
        <v>2185.4540000000002</v>
      </c>
      <c r="DV521" s="184">
        <v>11255.088100000001</v>
      </c>
      <c r="DW521" s="184">
        <v>0</v>
      </c>
      <c r="DX521" s="184">
        <v>71027.255000000005</v>
      </c>
      <c r="DY521" s="184">
        <v>32781.81</v>
      </c>
      <c r="DZ521" s="184">
        <v>2731.8175000000001</v>
      </c>
      <c r="EA521" s="184"/>
      <c r="EB521" s="184">
        <f ca="1">SUM(OFFSET(DO521,,1):EA521)</f>
        <v>235186.67432551179</v>
      </c>
      <c r="EC521" s="185"/>
      <c r="ED521" s="184">
        <v>0</v>
      </c>
      <c r="EE521" s="184">
        <v>75257.146580650005</v>
      </c>
      <c r="EF521" s="184">
        <v>23353.321186477198</v>
      </c>
      <c r="EG521" s="184">
        <v>12172.37778015</v>
      </c>
      <c r="EH521" s="184">
        <v>2251.0176200000001</v>
      </c>
      <c r="EI521" s="184">
        <v>5627.5440500000004</v>
      </c>
      <c r="EJ521" s="184">
        <v>2251.0176200000001</v>
      </c>
      <c r="EK521" s="184">
        <v>11592.740743</v>
      </c>
      <c r="EL521" s="184">
        <v>0</v>
      </c>
      <c r="EM521" s="184">
        <v>73158.072650000002</v>
      </c>
      <c r="EN521" s="184">
        <v>33765.264300000003</v>
      </c>
      <c r="EO521" s="184">
        <v>2813.7720250000002</v>
      </c>
      <c r="EP521" s="184"/>
      <c r="EQ521" s="184">
        <f ca="1">SUM(OFFSET(ED521,,1):EP521)</f>
        <v>242242.27455527722</v>
      </c>
      <c r="ER521" s="185"/>
      <c r="ES521" s="184">
        <v>0</v>
      </c>
      <c r="ET521" s="184">
        <v>77514.860978069497</v>
      </c>
      <c r="EU521" s="184">
        <v>24053.920822071501</v>
      </c>
      <c r="EV521" s="184">
        <v>12537.5491135545</v>
      </c>
      <c r="EW521" s="184">
        <v>2318.5481485999999</v>
      </c>
      <c r="EX521" s="184">
        <v>5796.3703715000001</v>
      </c>
      <c r="EY521" s="184">
        <v>2318.5481485999999</v>
      </c>
      <c r="EZ521" s="184">
        <v>11940.52296529</v>
      </c>
      <c r="FA521" s="184">
        <v>0</v>
      </c>
      <c r="FB521" s="184">
        <v>75352.814829499999</v>
      </c>
      <c r="FC521" s="184">
        <v>34778.222228999999</v>
      </c>
      <c r="FD521" s="184">
        <v>2898.1851857500001</v>
      </c>
      <c r="FE521" s="184"/>
      <c r="FF521" s="184">
        <f ca="1">SUM(OFFSET(ES521,,1):FE521)</f>
        <v>249509.54279193553</v>
      </c>
      <c r="FG521" s="185"/>
      <c r="FH521" s="184">
        <v>0</v>
      </c>
      <c r="FI521" s="184">
        <v>79840.306807411602</v>
      </c>
      <c r="FJ521" s="184">
        <v>24775.538446733601</v>
      </c>
      <c r="FK521" s="184">
        <v>12913.675586961101</v>
      </c>
      <c r="FL521" s="184">
        <v>2388.1045930579999</v>
      </c>
      <c r="FM521" s="184">
        <v>5970.2614826449999</v>
      </c>
      <c r="FN521" s="184">
        <v>2388.1045930579999</v>
      </c>
      <c r="FO521" s="184">
        <v>12298.7386542487</v>
      </c>
      <c r="FP521" s="184">
        <v>0</v>
      </c>
      <c r="FQ521" s="184">
        <v>77613.399274384996</v>
      </c>
      <c r="FR521" s="184">
        <v>35821.568895869998</v>
      </c>
      <c r="FS521" s="184">
        <v>2985.1307413224999</v>
      </c>
      <c r="FT521" s="184"/>
      <c r="FU521" s="184">
        <f ca="1">SUM(OFFSET(FH521,,1):FT521)</f>
        <v>256994.82907569353</v>
      </c>
      <c r="FV521" s="185"/>
      <c r="FW521" s="184">
        <v>0</v>
      </c>
      <c r="FX521" s="184">
        <v>82235.516011633998</v>
      </c>
      <c r="FY521" s="184">
        <v>25518.804600135602</v>
      </c>
      <c r="FZ521" s="184">
        <v>13301.085854569999</v>
      </c>
      <c r="GA521" s="184">
        <v>2459.74773084974</v>
      </c>
      <c r="GB521" s="184">
        <v>6149.3693271243501</v>
      </c>
      <c r="GC521" s="184">
        <v>2459.74773084974</v>
      </c>
      <c r="GD521" s="184">
        <v>12667.700813876199</v>
      </c>
      <c r="GE521" s="184">
        <v>0</v>
      </c>
      <c r="GF521" s="184">
        <v>79941.801252616599</v>
      </c>
      <c r="GG521" s="184">
        <v>36896.215962746101</v>
      </c>
      <c r="GH521" s="184">
        <v>3074.68466356218</v>
      </c>
      <c r="GI521" s="184"/>
      <c r="GJ521" s="184">
        <f ca="1">SUM(OFFSET(FW521,,1):GI521)</f>
        <v>264704.6739479645</v>
      </c>
      <c r="GK521" s="185"/>
      <c r="GL521" s="184">
        <v>0</v>
      </c>
      <c r="GM521" s="184">
        <v>84702.581491983001</v>
      </c>
      <c r="GN521" s="184">
        <v>26284.368738139699</v>
      </c>
      <c r="GO521" s="184">
        <v>13700.1184302071</v>
      </c>
      <c r="GP521" s="184">
        <v>2533.5401627752299</v>
      </c>
      <c r="GQ521" s="184">
        <v>6333.8504069380797</v>
      </c>
      <c r="GR521" s="184">
        <v>2533.5401627752299</v>
      </c>
      <c r="GS521" s="184">
        <v>13047.7318382925</v>
      </c>
      <c r="GT521" s="184">
        <v>0</v>
      </c>
      <c r="GU521" s="184">
        <v>82340.055290195101</v>
      </c>
      <c r="GV521" s="184">
        <v>38003.1024416285</v>
      </c>
      <c r="GW521" s="184">
        <v>3166.9252034690398</v>
      </c>
      <c r="GX521" s="184"/>
      <c r="GY521" s="184">
        <f ca="1">SUM(OFFSET(GL521,,1):GX521)</f>
        <v>272645.81416640349</v>
      </c>
    </row>
    <row r="522" spans="1:207" s="137" customFormat="1" ht="12" hidden="1" customHeight="1">
      <c r="A522" s="172" t="str">
        <f t="shared" ca="1" si="589"/>
        <v>#hiderow</v>
      </c>
      <c r="B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61">
        <f t="shared" si="587"/>
        <v>5616</v>
      </c>
      <c r="V522" s="186">
        <v>5616</v>
      </c>
      <c r="W522" s="133"/>
      <c r="Y522" s="133"/>
      <c r="Z522" s="133"/>
      <c r="AA522" s="183">
        <f t="shared" si="588"/>
        <v>5616</v>
      </c>
      <c r="AB522" s="183" t="s">
        <v>567</v>
      </c>
      <c r="AC522" s="184"/>
      <c r="AD522" s="184">
        <v>0</v>
      </c>
      <c r="AE522" s="184">
        <v>0</v>
      </c>
      <c r="AF522" s="184">
        <v>0</v>
      </c>
      <c r="AG522" s="184">
        <v>0</v>
      </c>
      <c r="AH522" s="184">
        <v>0</v>
      </c>
      <c r="AI522" s="184">
        <v>0</v>
      </c>
      <c r="AJ522" s="184">
        <v>0</v>
      </c>
      <c r="AK522" s="184">
        <v>0</v>
      </c>
      <c r="AL522" s="184">
        <v>0</v>
      </c>
      <c r="AM522" s="184">
        <v>0</v>
      </c>
      <c r="AN522" s="184">
        <v>0</v>
      </c>
      <c r="AO522" s="184"/>
      <c r="AP522" s="184">
        <f ca="1">SUM(OFFSET(AC522,,1):AO522)</f>
        <v>0</v>
      </c>
      <c r="AQ522" s="185"/>
      <c r="AR522" s="184">
        <v>0</v>
      </c>
      <c r="AS522" s="184">
        <v>0</v>
      </c>
      <c r="AT522" s="184">
        <v>0</v>
      </c>
      <c r="AU522" s="184">
        <v>0</v>
      </c>
      <c r="AV522" s="184">
        <v>0</v>
      </c>
      <c r="AW522" s="184">
        <v>0</v>
      </c>
      <c r="AX522" s="184">
        <v>0</v>
      </c>
      <c r="AY522" s="184">
        <v>0</v>
      </c>
      <c r="AZ522" s="184">
        <v>0</v>
      </c>
      <c r="BA522" s="184">
        <v>0</v>
      </c>
      <c r="BB522" s="184">
        <v>0</v>
      </c>
      <c r="BC522" s="184">
        <v>0</v>
      </c>
      <c r="BD522" s="184"/>
      <c r="BE522" s="184">
        <f ca="1">SUM(OFFSET(AR522,,1):BD522)</f>
        <v>0</v>
      </c>
      <c r="BF522" s="185"/>
      <c r="BG522" s="184">
        <f t="shared" ca="1" si="586"/>
        <v>0</v>
      </c>
      <c r="BH522" s="184">
        <f t="shared" ca="1" si="586"/>
        <v>0</v>
      </c>
      <c r="BI522" s="184">
        <f t="shared" ca="1" si="586"/>
        <v>0</v>
      </c>
      <c r="BJ522" s="184">
        <f t="shared" ca="1" si="586"/>
        <v>0</v>
      </c>
      <c r="BK522" s="184">
        <f t="shared" ca="1" si="586"/>
        <v>0</v>
      </c>
      <c r="BL522" s="184">
        <f t="shared" ca="1" si="586"/>
        <v>0</v>
      </c>
      <c r="BM522" s="184">
        <f t="shared" ca="1" si="586"/>
        <v>0</v>
      </c>
      <c r="BN522" s="184">
        <f t="shared" ca="1" si="586"/>
        <v>0</v>
      </c>
      <c r="BO522" s="184">
        <f t="shared" ca="1" si="586"/>
        <v>0</v>
      </c>
      <c r="BP522" s="184">
        <f t="shared" ca="1" si="586"/>
        <v>0</v>
      </c>
      <c r="BQ522" s="184">
        <f t="shared" ca="1" si="586"/>
        <v>0</v>
      </c>
      <c r="BR522" s="184">
        <f t="shared" ca="1" si="586"/>
        <v>0</v>
      </c>
      <c r="BS522" s="184"/>
      <c r="BT522" s="184">
        <f ca="1">SUM(OFFSET(BG522,,1):BS522)</f>
        <v>0</v>
      </c>
      <c r="BU522" s="185"/>
      <c r="BV522" s="184">
        <v>0</v>
      </c>
      <c r="BW522" s="184">
        <v>0</v>
      </c>
      <c r="BX522" s="184">
        <v>0</v>
      </c>
      <c r="BY522" s="184">
        <v>0</v>
      </c>
      <c r="BZ522" s="184">
        <v>0</v>
      </c>
      <c r="CA522" s="184">
        <v>0</v>
      </c>
      <c r="CB522" s="184">
        <v>0</v>
      </c>
      <c r="CC522" s="184">
        <v>0</v>
      </c>
      <c r="CD522" s="184">
        <v>0</v>
      </c>
      <c r="CE522" s="184">
        <v>0</v>
      </c>
      <c r="CF522" s="512">
        <v>0</v>
      </c>
      <c r="CG522" s="184">
        <v>0</v>
      </c>
      <c r="CH522" s="184"/>
      <c r="CI522" s="184">
        <f ca="1">SUM(OFFSET(BV522,,1):CH522)</f>
        <v>0</v>
      </c>
      <c r="CJ522" s="185"/>
      <c r="CK522" s="184">
        <v>0</v>
      </c>
      <c r="CL522" s="184">
        <v>0</v>
      </c>
      <c r="CM522" s="184">
        <v>0</v>
      </c>
      <c r="CN522" s="184">
        <v>0</v>
      </c>
      <c r="CO522" s="184">
        <v>0</v>
      </c>
      <c r="CP522" s="184">
        <v>0</v>
      </c>
      <c r="CQ522" s="184">
        <v>0</v>
      </c>
      <c r="CR522" s="184">
        <v>0</v>
      </c>
      <c r="CS522" s="184">
        <v>0</v>
      </c>
      <c r="CT522" s="184">
        <v>0</v>
      </c>
      <c r="CU522" s="184">
        <v>0</v>
      </c>
      <c r="CV522" s="184">
        <v>0</v>
      </c>
      <c r="CW522" s="184"/>
      <c r="CX522" s="184">
        <f ca="1">SUM(OFFSET(CK522,,1):CW522)</f>
        <v>0</v>
      </c>
      <c r="CY522" s="185"/>
      <c r="CZ522" s="184">
        <v>0</v>
      </c>
      <c r="DA522" s="184">
        <v>0</v>
      </c>
      <c r="DB522" s="184">
        <v>0</v>
      </c>
      <c r="DC522" s="184">
        <v>0</v>
      </c>
      <c r="DD522" s="184">
        <v>0</v>
      </c>
      <c r="DE522" s="184">
        <v>0</v>
      </c>
      <c r="DF522" s="184">
        <v>0</v>
      </c>
      <c r="DG522" s="184">
        <v>0</v>
      </c>
      <c r="DH522" s="184">
        <v>0</v>
      </c>
      <c r="DI522" s="184">
        <v>0</v>
      </c>
      <c r="DJ522" s="184">
        <v>0</v>
      </c>
      <c r="DK522" s="184">
        <v>0</v>
      </c>
      <c r="DL522" s="184"/>
      <c r="DM522" s="184">
        <f ca="1">SUM(OFFSET(CZ522,,1):DL522)</f>
        <v>0</v>
      </c>
      <c r="DN522" s="185"/>
      <c r="DO522" s="184">
        <v>0</v>
      </c>
      <c r="DP522" s="184">
        <v>0</v>
      </c>
      <c r="DQ522" s="184">
        <v>0</v>
      </c>
      <c r="DR522" s="184">
        <v>0</v>
      </c>
      <c r="DS522" s="184">
        <v>0</v>
      </c>
      <c r="DT522" s="184">
        <v>0</v>
      </c>
      <c r="DU522" s="184">
        <v>0</v>
      </c>
      <c r="DV522" s="184">
        <v>0</v>
      </c>
      <c r="DW522" s="184">
        <v>0</v>
      </c>
      <c r="DX522" s="184">
        <v>0</v>
      </c>
      <c r="DY522" s="184">
        <v>0</v>
      </c>
      <c r="DZ522" s="184">
        <v>0</v>
      </c>
      <c r="EA522" s="184"/>
      <c r="EB522" s="184">
        <f ca="1">SUM(OFFSET(DO522,,1):EA522)</f>
        <v>0</v>
      </c>
      <c r="EC522" s="185"/>
      <c r="ED522" s="184">
        <v>0</v>
      </c>
      <c r="EE522" s="184">
        <v>0</v>
      </c>
      <c r="EF522" s="184">
        <v>0</v>
      </c>
      <c r="EG522" s="184">
        <v>0</v>
      </c>
      <c r="EH522" s="184">
        <v>0</v>
      </c>
      <c r="EI522" s="184">
        <v>0</v>
      </c>
      <c r="EJ522" s="184">
        <v>0</v>
      </c>
      <c r="EK522" s="184">
        <v>0</v>
      </c>
      <c r="EL522" s="184">
        <v>0</v>
      </c>
      <c r="EM522" s="184">
        <v>0</v>
      </c>
      <c r="EN522" s="184">
        <v>0</v>
      </c>
      <c r="EO522" s="184">
        <v>0</v>
      </c>
      <c r="EP522" s="184"/>
      <c r="EQ522" s="184">
        <f ca="1">SUM(OFFSET(ED522,,1):EP522)</f>
        <v>0</v>
      </c>
      <c r="ER522" s="185"/>
      <c r="ES522" s="184">
        <v>0</v>
      </c>
      <c r="ET522" s="184">
        <v>0</v>
      </c>
      <c r="EU522" s="184">
        <v>0</v>
      </c>
      <c r="EV522" s="184">
        <v>0</v>
      </c>
      <c r="EW522" s="184">
        <v>0</v>
      </c>
      <c r="EX522" s="184">
        <v>0</v>
      </c>
      <c r="EY522" s="184">
        <v>0</v>
      </c>
      <c r="EZ522" s="184">
        <v>0</v>
      </c>
      <c r="FA522" s="184">
        <v>0</v>
      </c>
      <c r="FB522" s="184">
        <v>0</v>
      </c>
      <c r="FC522" s="184">
        <v>0</v>
      </c>
      <c r="FD522" s="184">
        <v>0</v>
      </c>
      <c r="FE522" s="184"/>
      <c r="FF522" s="184">
        <f ca="1">SUM(OFFSET(ES522,,1):FE522)</f>
        <v>0</v>
      </c>
      <c r="FG522" s="185"/>
      <c r="FH522" s="184">
        <v>0</v>
      </c>
      <c r="FI522" s="184">
        <v>0</v>
      </c>
      <c r="FJ522" s="184">
        <v>0</v>
      </c>
      <c r="FK522" s="184">
        <v>0</v>
      </c>
      <c r="FL522" s="184">
        <v>0</v>
      </c>
      <c r="FM522" s="184">
        <v>0</v>
      </c>
      <c r="FN522" s="184">
        <v>0</v>
      </c>
      <c r="FO522" s="184">
        <v>0</v>
      </c>
      <c r="FP522" s="184">
        <v>0</v>
      </c>
      <c r="FQ522" s="184">
        <v>0</v>
      </c>
      <c r="FR522" s="184">
        <v>0</v>
      </c>
      <c r="FS522" s="184">
        <v>0</v>
      </c>
      <c r="FT522" s="184"/>
      <c r="FU522" s="184">
        <f ca="1">SUM(OFFSET(FH522,,1):FT522)</f>
        <v>0</v>
      </c>
      <c r="FV522" s="185"/>
      <c r="FW522" s="184">
        <v>0</v>
      </c>
      <c r="FX522" s="184">
        <v>0</v>
      </c>
      <c r="FY522" s="184">
        <v>0</v>
      </c>
      <c r="FZ522" s="184">
        <v>0</v>
      </c>
      <c r="GA522" s="184">
        <v>0</v>
      </c>
      <c r="GB522" s="184">
        <v>0</v>
      </c>
      <c r="GC522" s="184">
        <v>0</v>
      </c>
      <c r="GD522" s="184">
        <v>0</v>
      </c>
      <c r="GE522" s="184">
        <v>0</v>
      </c>
      <c r="GF522" s="184">
        <v>0</v>
      </c>
      <c r="GG522" s="184">
        <v>0</v>
      </c>
      <c r="GH522" s="184">
        <v>0</v>
      </c>
      <c r="GI522" s="184"/>
      <c r="GJ522" s="184">
        <f ca="1">SUM(OFFSET(FW522,,1):GI522)</f>
        <v>0</v>
      </c>
      <c r="GK522" s="185"/>
      <c r="GL522" s="184">
        <v>0</v>
      </c>
      <c r="GM522" s="184">
        <v>0</v>
      </c>
      <c r="GN522" s="184">
        <v>0</v>
      </c>
      <c r="GO522" s="184">
        <v>0</v>
      </c>
      <c r="GP522" s="184">
        <v>0</v>
      </c>
      <c r="GQ522" s="184">
        <v>0</v>
      </c>
      <c r="GR522" s="184">
        <v>0</v>
      </c>
      <c r="GS522" s="184">
        <v>0</v>
      </c>
      <c r="GT522" s="184">
        <v>0</v>
      </c>
      <c r="GU522" s="184">
        <v>0</v>
      </c>
      <c r="GV522" s="184">
        <v>0</v>
      </c>
      <c r="GW522" s="184">
        <v>0</v>
      </c>
      <c r="GX522" s="184"/>
      <c r="GY522" s="184">
        <f ca="1">SUM(OFFSET(GL522,,1):GX522)</f>
        <v>0</v>
      </c>
    </row>
    <row r="523" spans="1:207" s="137" customFormat="1" ht="12" customHeight="1">
      <c r="A523" s="172" t="str">
        <f t="shared" ca="1" si="589"/>
        <v>#showrow</v>
      </c>
      <c r="B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61">
        <f t="shared" si="587"/>
        <v>5617</v>
      </c>
      <c r="V523" s="186">
        <v>5617</v>
      </c>
      <c r="W523" s="133"/>
      <c r="Y523" s="133"/>
      <c r="Z523" s="133"/>
      <c r="AA523" s="183">
        <f t="shared" si="588"/>
        <v>5617</v>
      </c>
      <c r="AB523" s="183" t="s">
        <v>568</v>
      </c>
      <c r="AC523" s="184"/>
      <c r="AD523" s="184">
        <v>2000</v>
      </c>
      <c r="AE523" s="184">
        <v>5000</v>
      </c>
      <c r="AF523" s="184">
        <v>3000</v>
      </c>
      <c r="AG523" s="184">
        <v>5000</v>
      </c>
      <c r="AH523" s="184">
        <v>3470.05</v>
      </c>
      <c r="AI523" s="184">
        <v>0</v>
      </c>
      <c r="AJ523" s="184">
        <v>1000</v>
      </c>
      <c r="AK523" s="184">
        <v>3000</v>
      </c>
      <c r="AL523" s="184">
        <v>0</v>
      </c>
      <c r="AM523" s="184">
        <v>5000</v>
      </c>
      <c r="AN523" s="184">
        <v>0</v>
      </c>
      <c r="AO523" s="184"/>
      <c r="AP523" s="184">
        <f ca="1">SUM(OFFSET(AC523,,1):AO523)</f>
        <v>27470.05</v>
      </c>
      <c r="AQ523" s="185"/>
      <c r="AR523" s="184">
        <v>0</v>
      </c>
      <c r="AS523" s="184">
        <v>2000</v>
      </c>
      <c r="AT523" s="184">
        <v>5000</v>
      </c>
      <c r="AU523" s="184">
        <v>3000</v>
      </c>
      <c r="AV523" s="184">
        <v>5000</v>
      </c>
      <c r="AW523" s="184">
        <v>3470.05</v>
      </c>
      <c r="AX523" s="184">
        <v>0</v>
      </c>
      <c r="AY523" s="184">
        <v>1000</v>
      </c>
      <c r="AZ523" s="184">
        <v>3000</v>
      </c>
      <c r="BA523" s="184">
        <v>0</v>
      </c>
      <c r="BB523" s="184">
        <v>5000</v>
      </c>
      <c r="BC523" s="184">
        <v>0</v>
      </c>
      <c r="BD523" s="184"/>
      <c r="BE523" s="184">
        <f ca="1">SUM(OFFSET(AR523,,1):BD523)</f>
        <v>27470.05</v>
      </c>
      <c r="BF523" s="185"/>
      <c r="BG523" s="184">
        <f t="shared" ca="1" si="586"/>
        <v>0</v>
      </c>
      <c r="BH523" s="184">
        <f t="shared" ca="1" si="586"/>
        <v>0</v>
      </c>
      <c r="BI523" s="184">
        <f t="shared" ca="1" si="586"/>
        <v>0</v>
      </c>
      <c r="BJ523" s="184">
        <f t="shared" ca="1" si="586"/>
        <v>0</v>
      </c>
      <c r="BK523" s="184">
        <f t="shared" ca="1" si="586"/>
        <v>0</v>
      </c>
      <c r="BL523" s="184">
        <f t="shared" ca="1" si="586"/>
        <v>0</v>
      </c>
      <c r="BM523" s="184">
        <f t="shared" ca="1" si="586"/>
        <v>0</v>
      </c>
      <c r="BN523" s="184">
        <f t="shared" ca="1" si="586"/>
        <v>0</v>
      </c>
      <c r="BO523" s="184">
        <f t="shared" ca="1" si="586"/>
        <v>0</v>
      </c>
      <c r="BP523" s="184">
        <f t="shared" ca="1" si="586"/>
        <v>0</v>
      </c>
      <c r="BQ523" s="184">
        <f t="shared" ca="1" si="586"/>
        <v>0</v>
      </c>
      <c r="BR523" s="184">
        <f t="shared" ca="1" si="586"/>
        <v>0</v>
      </c>
      <c r="BS523" s="184"/>
      <c r="BT523" s="184">
        <f ca="1">SUM(OFFSET(BG523,,1):BS523)</f>
        <v>0</v>
      </c>
      <c r="BU523" s="185"/>
      <c r="BV523" s="184">
        <v>0</v>
      </c>
      <c r="BW523" s="184">
        <v>2675</v>
      </c>
      <c r="BX523" s="184">
        <v>8000</v>
      </c>
      <c r="BY523" s="184">
        <v>3090</v>
      </c>
      <c r="BZ523" s="184">
        <v>5000</v>
      </c>
      <c r="CA523" s="184">
        <v>5000</v>
      </c>
      <c r="CB523" s="184">
        <v>0</v>
      </c>
      <c r="CC523" s="184">
        <v>1030</v>
      </c>
      <c r="CD523" s="184">
        <v>3090</v>
      </c>
      <c r="CE523" s="184">
        <v>20000</v>
      </c>
      <c r="CF523" s="512">
        <v>12000</v>
      </c>
      <c r="CG523" s="184">
        <v>0</v>
      </c>
      <c r="CH523" s="184"/>
      <c r="CI523" s="184">
        <f ca="1">SUM(OFFSET(BV523,,1):CH523)</f>
        <v>59885</v>
      </c>
      <c r="CJ523" s="185"/>
      <c r="CK523" s="184">
        <v>0</v>
      </c>
      <c r="CL523" s="184">
        <v>2755.25</v>
      </c>
      <c r="CM523" s="184">
        <v>8505.8064516128998</v>
      </c>
      <c r="CN523" s="184">
        <v>3182.7</v>
      </c>
      <c r="CO523" s="184">
        <v>5150</v>
      </c>
      <c r="CP523" s="184">
        <v>5150</v>
      </c>
      <c r="CQ523" s="184">
        <v>0</v>
      </c>
      <c r="CR523" s="184">
        <v>1060.9000000000001</v>
      </c>
      <c r="CS523" s="184">
        <v>3182.7</v>
      </c>
      <c r="CT523" s="184">
        <v>20600</v>
      </c>
      <c r="CU523" s="184">
        <v>12360</v>
      </c>
      <c r="CV523" s="184">
        <v>0</v>
      </c>
      <c r="CW523" s="184"/>
      <c r="CX523" s="184">
        <f ca="1">SUM(OFFSET(CK523,,1):CW523)</f>
        <v>61947.356451612897</v>
      </c>
      <c r="CY523" s="185"/>
      <c r="CZ523" s="184">
        <v>0</v>
      </c>
      <c r="DA523" s="184">
        <v>2837.9074999999998</v>
      </c>
      <c r="DB523" s="184">
        <v>8760.9806451612894</v>
      </c>
      <c r="DC523" s="184">
        <v>3278.181</v>
      </c>
      <c r="DD523" s="184">
        <v>5304.5</v>
      </c>
      <c r="DE523" s="184">
        <v>5304.5</v>
      </c>
      <c r="DF523" s="184">
        <v>0</v>
      </c>
      <c r="DG523" s="184">
        <v>1092.7270000000001</v>
      </c>
      <c r="DH523" s="184">
        <v>3278.181</v>
      </c>
      <c r="DI523" s="184">
        <v>21218</v>
      </c>
      <c r="DJ523" s="184">
        <v>12730.8</v>
      </c>
      <c r="DK523" s="184">
        <v>0</v>
      </c>
      <c r="DL523" s="184"/>
      <c r="DM523" s="184">
        <f ca="1">SUM(OFFSET(CZ523,,1):DL523)</f>
        <v>63805.777145161293</v>
      </c>
      <c r="DN523" s="185"/>
      <c r="DO523" s="184">
        <v>0</v>
      </c>
      <c r="DP523" s="184">
        <v>2923.0447250000002</v>
      </c>
      <c r="DQ523" s="184">
        <v>9023.8100645161303</v>
      </c>
      <c r="DR523" s="184">
        <v>3376.5264299999999</v>
      </c>
      <c r="DS523" s="184">
        <v>5463.6350000000002</v>
      </c>
      <c r="DT523" s="184">
        <v>5463.6350000000002</v>
      </c>
      <c r="DU523" s="184">
        <v>0</v>
      </c>
      <c r="DV523" s="184">
        <v>1125.50881</v>
      </c>
      <c r="DW523" s="184">
        <v>3376.5264299999999</v>
      </c>
      <c r="DX523" s="184">
        <v>21854.54</v>
      </c>
      <c r="DY523" s="184">
        <v>13112.724</v>
      </c>
      <c r="DZ523" s="184">
        <v>0</v>
      </c>
      <c r="EA523" s="184"/>
      <c r="EB523" s="184">
        <f ca="1">SUM(OFFSET(DO523,,1):EA523)</f>
        <v>65719.950459516127</v>
      </c>
      <c r="EC523" s="185"/>
      <c r="ED523" s="184">
        <v>0</v>
      </c>
      <c r="EE523" s="184">
        <v>3010.7360667500002</v>
      </c>
      <c r="EF523" s="184">
        <v>9294.5243664516092</v>
      </c>
      <c r="EG523" s="184">
        <v>3477.8222228999998</v>
      </c>
      <c r="EH523" s="184">
        <v>5627.5440500000004</v>
      </c>
      <c r="EI523" s="184">
        <v>5627.5440500000004</v>
      </c>
      <c r="EJ523" s="184">
        <v>0</v>
      </c>
      <c r="EK523" s="184">
        <v>1159.2740742999999</v>
      </c>
      <c r="EL523" s="184">
        <v>3477.8222228999998</v>
      </c>
      <c r="EM523" s="184">
        <v>22510.176200000002</v>
      </c>
      <c r="EN523" s="184">
        <v>13506.10572</v>
      </c>
      <c r="EO523" s="184">
        <v>0</v>
      </c>
      <c r="EP523" s="184"/>
      <c r="EQ523" s="184">
        <f ca="1">SUM(OFFSET(ED523,,1):EP523)</f>
        <v>67691.5489733016</v>
      </c>
      <c r="ER523" s="185"/>
      <c r="ES523" s="184">
        <v>0</v>
      </c>
      <c r="ET523" s="184">
        <v>3101.0581487525001</v>
      </c>
      <c r="EU523" s="184">
        <v>9573.3600974451601</v>
      </c>
      <c r="EV523" s="184">
        <v>3582.156889587</v>
      </c>
      <c r="EW523" s="184">
        <v>5796.3703715000001</v>
      </c>
      <c r="EX523" s="184">
        <v>5796.3703715000001</v>
      </c>
      <c r="EY523" s="184">
        <v>0</v>
      </c>
      <c r="EZ523" s="184">
        <v>1194.0522965289999</v>
      </c>
      <c r="FA523" s="184">
        <v>3582.156889587</v>
      </c>
      <c r="FB523" s="184">
        <v>23185.481486000001</v>
      </c>
      <c r="FC523" s="184">
        <v>13911.288891599999</v>
      </c>
      <c r="FD523" s="184">
        <v>0</v>
      </c>
      <c r="FE523" s="184"/>
      <c r="FF523" s="184">
        <f ca="1">SUM(OFFSET(ES523,,1):FE523)</f>
        <v>69722.295442500661</v>
      </c>
      <c r="FG523" s="185"/>
      <c r="FH523" s="184">
        <v>0</v>
      </c>
      <c r="FI523" s="184">
        <v>3194.0898932150799</v>
      </c>
      <c r="FJ523" s="184">
        <v>9860.5609003685095</v>
      </c>
      <c r="FK523" s="184">
        <v>3689.6215962746101</v>
      </c>
      <c r="FL523" s="184">
        <v>5970.2614826449999</v>
      </c>
      <c r="FM523" s="184">
        <v>5970.2614826449999</v>
      </c>
      <c r="FN523" s="184">
        <v>0</v>
      </c>
      <c r="FO523" s="184">
        <v>1229.87386542487</v>
      </c>
      <c r="FP523" s="184">
        <v>3689.6215962746101</v>
      </c>
      <c r="FQ523" s="184">
        <v>23881.04593058</v>
      </c>
      <c r="FR523" s="184">
        <v>14328.627558348</v>
      </c>
      <c r="FS523" s="184">
        <v>0</v>
      </c>
      <c r="FT523" s="184"/>
      <c r="FU523" s="184">
        <f ca="1">SUM(OFFSET(FH523,,1):FT523)</f>
        <v>71813.964305775677</v>
      </c>
      <c r="FV523" s="185"/>
      <c r="FW523" s="184">
        <v>0</v>
      </c>
      <c r="FX523" s="184">
        <v>3289.91259001153</v>
      </c>
      <c r="FY523" s="184">
        <v>10156.3777273796</v>
      </c>
      <c r="FZ523" s="184">
        <v>3800.3102441628498</v>
      </c>
      <c r="GA523" s="184">
        <v>6149.3693271243501</v>
      </c>
      <c r="GB523" s="184">
        <v>6149.3693271243501</v>
      </c>
      <c r="GC523" s="184">
        <v>0</v>
      </c>
      <c r="GD523" s="184">
        <v>1266.7700813876199</v>
      </c>
      <c r="GE523" s="184">
        <v>3800.3102441628498</v>
      </c>
      <c r="GF523" s="184">
        <v>24597.4773084974</v>
      </c>
      <c r="GG523" s="184">
        <v>14758.4863850984</v>
      </c>
      <c r="GH523" s="184">
        <v>0</v>
      </c>
      <c r="GI523" s="184"/>
      <c r="GJ523" s="184">
        <f ca="1">SUM(OFFSET(FW523,,1):GI523)</f>
        <v>73968.383234948953</v>
      </c>
      <c r="GK523" s="185"/>
      <c r="GL523" s="184">
        <v>0</v>
      </c>
      <c r="GM523" s="184">
        <v>3388.60996771187</v>
      </c>
      <c r="GN523" s="184">
        <v>10461.069059201</v>
      </c>
      <c r="GO523" s="184">
        <v>3914.3195514877302</v>
      </c>
      <c r="GP523" s="184">
        <v>6333.8504069380797</v>
      </c>
      <c r="GQ523" s="184">
        <v>6333.8504069380797</v>
      </c>
      <c r="GR523" s="184">
        <v>0</v>
      </c>
      <c r="GS523" s="184">
        <v>1304.77318382924</v>
      </c>
      <c r="GT523" s="184">
        <v>3914.3195514877302</v>
      </c>
      <c r="GU523" s="184">
        <v>25335.401627752301</v>
      </c>
      <c r="GV523" s="184">
        <v>15201.240976651399</v>
      </c>
      <c r="GW523" s="184">
        <v>0</v>
      </c>
      <c r="GX523" s="184"/>
      <c r="GY523" s="184">
        <f ca="1">SUM(OFFSET(GL523,,1):GX523)</f>
        <v>76187.434731997433</v>
      </c>
    </row>
    <row r="524" spans="1:207" s="137" customFormat="1" ht="12" hidden="1" customHeight="1">
      <c r="A524" s="172" t="str">
        <f t="shared" ca="1" si="589"/>
        <v>#hiderow</v>
      </c>
      <c r="B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61">
        <f t="shared" si="587"/>
        <v>5618</v>
      </c>
      <c r="V524" s="186">
        <v>5618</v>
      </c>
      <c r="W524" s="133"/>
      <c r="Y524" s="133"/>
      <c r="Z524" s="133"/>
      <c r="AA524" s="183">
        <f t="shared" si="588"/>
        <v>5618</v>
      </c>
      <c r="AB524" s="183" t="s">
        <v>569</v>
      </c>
      <c r="AC524" s="184"/>
      <c r="AD524" s="184">
        <v>0</v>
      </c>
      <c r="AE524" s="184">
        <v>0</v>
      </c>
      <c r="AF524" s="184">
        <v>0</v>
      </c>
      <c r="AG524" s="184">
        <v>0</v>
      </c>
      <c r="AH524" s="184">
        <v>0</v>
      </c>
      <c r="AI524" s="184">
        <v>0</v>
      </c>
      <c r="AJ524" s="184">
        <v>0</v>
      </c>
      <c r="AK524" s="184">
        <v>0</v>
      </c>
      <c r="AL524" s="184">
        <v>0</v>
      </c>
      <c r="AM524" s="184">
        <v>0</v>
      </c>
      <c r="AN524" s="184">
        <v>0</v>
      </c>
      <c r="AO524" s="184"/>
      <c r="AP524" s="184">
        <f ca="1">SUM(OFFSET(AC524,,1):AO524)</f>
        <v>0</v>
      </c>
      <c r="AQ524" s="185"/>
      <c r="AR524" s="184">
        <v>0</v>
      </c>
      <c r="AS524" s="184">
        <v>0</v>
      </c>
      <c r="AT524" s="184">
        <v>0</v>
      </c>
      <c r="AU524" s="184">
        <v>0</v>
      </c>
      <c r="AV524" s="184">
        <v>0</v>
      </c>
      <c r="AW524" s="184">
        <v>0</v>
      </c>
      <c r="AX524" s="184">
        <v>0</v>
      </c>
      <c r="AY524" s="184">
        <v>0</v>
      </c>
      <c r="AZ524" s="184">
        <v>0</v>
      </c>
      <c r="BA524" s="184">
        <v>0</v>
      </c>
      <c r="BB524" s="184">
        <v>0</v>
      </c>
      <c r="BC524" s="184">
        <v>0</v>
      </c>
      <c r="BD524" s="184"/>
      <c r="BE524" s="184">
        <f ca="1">SUM(OFFSET(AR524,,1):BD524)</f>
        <v>0</v>
      </c>
      <c r="BF524" s="185"/>
      <c r="BG524" s="184">
        <f t="shared" ca="1" si="586"/>
        <v>0</v>
      </c>
      <c r="BH524" s="184">
        <f t="shared" ca="1" si="586"/>
        <v>0</v>
      </c>
      <c r="BI524" s="184">
        <f t="shared" ca="1" si="586"/>
        <v>0</v>
      </c>
      <c r="BJ524" s="184">
        <f t="shared" ca="1" si="586"/>
        <v>0</v>
      </c>
      <c r="BK524" s="184">
        <f t="shared" ca="1" si="586"/>
        <v>0</v>
      </c>
      <c r="BL524" s="184">
        <f t="shared" ca="1" si="586"/>
        <v>0</v>
      </c>
      <c r="BM524" s="184">
        <f t="shared" ca="1" si="586"/>
        <v>0</v>
      </c>
      <c r="BN524" s="184">
        <f t="shared" ca="1" si="586"/>
        <v>0</v>
      </c>
      <c r="BO524" s="184">
        <f t="shared" ca="1" si="586"/>
        <v>0</v>
      </c>
      <c r="BP524" s="184">
        <f t="shared" ca="1" si="586"/>
        <v>0</v>
      </c>
      <c r="BQ524" s="184">
        <f t="shared" ca="1" si="586"/>
        <v>0</v>
      </c>
      <c r="BR524" s="184">
        <f t="shared" ca="1" si="586"/>
        <v>0</v>
      </c>
      <c r="BS524" s="184"/>
      <c r="BT524" s="184">
        <f ca="1">SUM(OFFSET(BG524,,1):BS524)</f>
        <v>0</v>
      </c>
      <c r="BU524" s="185"/>
      <c r="BV524" s="184">
        <v>0</v>
      </c>
      <c r="BW524" s="184">
        <v>0</v>
      </c>
      <c r="BX524" s="184">
        <v>0</v>
      </c>
      <c r="BY524" s="184">
        <v>0</v>
      </c>
      <c r="BZ524" s="184">
        <v>0</v>
      </c>
      <c r="CA524" s="184">
        <v>0</v>
      </c>
      <c r="CB524" s="184">
        <v>0</v>
      </c>
      <c r="CC524" s="184">
        <v>0</v>
      </c>
      <c r="CD524" s="184">
        <v>0</v>
      </c>
      <c r="CE524" s="184">
        <v>0</v>
      </c>
      <c r="CF524" s="512">
        <v>0</v>
      </c>
      <c r="CG524" s="184">
        <v>0</v>
      </c>
      <c r="CH524" s="184"/>
      <c r="CI524" s="184">
        <f ca="1">SUM(OFFSET(BV524,,1):CH524)</f>
        <v>0</v>
      </c>
      <c r="CJ524" s="185"/>
      <c r="CK524" s="184">
        <v>0</v>
      </c>
      <c r="CL524" s="184">
        <v>0</v>
      </c>
      <c r="CM524" s="184">
        <v>0</v>
      </c>
      <c r="CN524" s="184">
        <v>0</v>
      </c>
      <c r="CO524" s="184">
        <v>0</v>
      </c>
      <c r="CP524" s="184">
        <v>0</v>
      </c>
      <c r="CQ524" s="184">
        <v>0</v>
      </c>
      <c r="CR524" s="184">
        <v>0</v>
      </c>
      <c r="CS524" s="184">
        <v>0</v>
      </c>
      <c r="CT524" s="184">
        <v>0</v>
      </c>
      <c r="CU524" s="184">
        <v>0</v>
      </c>
      <c r="CV524" s="184">
        <v>0</v>
      </c>
      <c r="CW524" s="184"/>
      <c r="CX524" s="184">
        <f ca="1">SUM(OFFSET(CK524,,1):CW524)</f>
        <v>0</v>
      </c>
      <c r="CY524" s="185"/>
      <c r="CZ524" s="184">
        <v>0</v>
      </c>
      <c r="DA524" s="184">
        <v>0</v>
      </c>
      <c r="DB524" s="184">
        <v>0</v>
      </c>
      <c r="DC524" s="184">
        <v>0</v>
      </c>
      <c r="DD524" s="184">
        <v>0</v>
      </c>
      <c r="DE524" s="184">
        <v>0</v>
      </c>
      <c r="DF524" s="184">
        <v>0</v>
      </c>
      <c r="DG524" s="184">
        <v>0</v>
      </c>
      <c r="DH524" s="184">
        <v>0</v>
      </c>
      <c r="DI524" s="184">
        <v>0</v>
      </c>
      <c r="DJ524" s="184">
        <v>0</v>
      </c>
      <c r="DK524" s="184">
        <v>0</v>
      </c>
      <c r="DL524" s="184"/>
      <c r="DM524" s="184">
        <f ca="1">SUM(OFFSET(CZ524,,1):DL524)</f>
        <v>0</v>
      </c>
      <c r="DN524" s="185"/>
      <c r="DO524" s="184">
        <v>0</v>
      </c>
      <c r="DP524" s="184">
        <v>0</v>
      </c>
      <c r="DQ524" s="184">
        <v>0</v>
      </c>
      <c r="DR524" s="184">
        <v>0</v>
      </c>
      <c r="DS524" s="184">
        <v>0</v>
      </c>
      <c r="DT524" s="184">
        <v>0</v>
      </c>
      <c r="DU524" s="184">
        <v>0</v>
      </c>
      <c r="DV524" s="184">
        <v>0</v>
      </c>
      <c r="DW524" s="184">
        <v>0</v>
      </c>
      <c r="DX524" s="184">
        <v>0</v>
      </c>
      <c r="DY524" s="184">
        <v>0</v>
      </c>
      <c r="DZ524" s="184">
        <v>0</v>
      </c>
      <c r="EA524" s="184"/>
      <c r="EB524" s="184">
        <f ca="1">SUM(OFFSET(DO524,,1):EA524)</f>
        <v>0</v>
      </c>
      <c r="EC524" s="185"/>
      <c r="ED524" s="184">
        <v>0</v>
      </c>
      <c r="EE524" s="184">
        <v>0</v>
      </c>
      <c r="EF524" s="184">
        <v>0</v>
      </c>
      <c r="EG524" s="184">
        <v>0</v>
      </c>
      <c r="EH524" s="184">
        <v>0</v>
      </c>
      <c r="EI524" s="184">
        <v>0</v>
      </c>
      <c r="EJ524" s="184">
        <v>0</v>
      </c>
      <c r="EK524" s="184">
        <v>0</v>
      </c>
      <c r="EL524" s="184">
        <v>0</v>
      </c>
      <c r="EM524" s="184">
        <v>0</v>
      </c>
      <c r="EN524" s="184">
        <v>0</v>
      </c>
      <c r="EO524" s="184">
        <v>0</v>
      </c>
      <c r="EP524" s="184"/>
      <c r="EQ524" s="184">
        <f ca="1">SUM(OFFSET(ED524,,1):EP524)</f>
        <v>0</v>
      </c>
      <c r="ER524" s="185"/>
      <c r="ES524" s="184">
        <v>0</v>
      </c>
      <c r="ET524" s="184">
        <v>0</v>
      </c>
      <c r="EU524" s="184">
        <v>0</v>
      </c>
      <c r="EV524" s="184">
        <v>0</v>
      </c>
      <c r="EW524" s="184">
        <v>0</v>
      </c>
      <c r="EX524" s="184">
        <v>0</v>
      </c>
      <c r="EY524" s="184">
        <v>0</v>
      </c>
      <c r="EZ524" s="184">
        <v>0</v>
      </c>
      <c r="FA524" s="184">
        <v>0</v>
      </c>
      <c r="FB524" s="184">
        <v>0</v>
      </c>
      <c r="FC524" s="184">
        <v>0</v>
      </c>
      <c r="FD524" s="184">
        <v>0</v>
      </c>
      <c r="FE524" s="184"/>
      <c r="FF524" s="184">
        <f ca="1">SUM(OFFSET(ES524,,1):FE524)</f>
        <v>0</v>
      </c>
      <c r="FG524" s="185"/>
      <c r="FH524" s="184">
        <v>0</v>
      </c>
      <c r="FI524" s="184">
        <v>0</v>
      </c>
      <c r="FJ524" s="184">
        <v>0</v>
      </c>
      <c r="FK524" s="184">
        <v>0</v>
      </c>
      <c r="FL524" s="184">
        <v>0</v>
      </c>
      <c r="FM524" s="184">
        <v>0</v>
      </c>
      <c r="FN524" s="184">
        <v>0</v>
      </c>
      <c r="FO524" s="184">
        <v>0</v>
      </c>
      <c r="FP524" s="184">
        <v>0</v>
      </c>
      <c r="FQ524" s="184">
        <v>0</v>
      </c>
      <c r="FR524" s="184">
        <v>0</v>
      </c>
      <c r="FS524" s="184">
        <v>0</v>
      </c>
      <c r="FT524" s="184"/>
      <c r="FU524" s="184">
        <f ca="1">SUM(OFFSET(FH524,,1):FT524)</f>
        <v>0</v>
      </c>
      <c r="FV524" s="185"/>
      <c r="FW524" s="184">
        <v>0</v>
      </c>
      <c r="FX524" s="184">
        <v>0</v>
      </c>
      <c r="FY524" s="184">
        <v>0</v>
      </c>
      <c r="FZ524" s="184">
        <v>0</v>
      </c>
      <c r="GA524" s="184">
        <v>0</v>
      </c>
      <c r="GB524" s="184">
        <v>0</v>
      </c>
      <c r="GC524" s="184">
        <v>0</v>
      </c>
      <c r="GD524" s="184">
        <v>0</v>
      </c>
      <c r="GE524" s="184">
        <v>0</v>
      </c>
      <c r="GF524" s="184">
        <v>0</v>
      </c>
      <c r="GG524" s="184">
        <v>0</v>
      </c>
      <c r="GH524" s="184">
        <v>0</v>
      </c>
      <c r="GI524" s="184"/>
      <c r="GJ524" s="184">
        <f ca="1">SUM(OFFSET(FW524,,1):GI524)</f>
        <v>0</v>
      </c>
      <c r="GK524" s="185"/>
      <c r="GL524" s="184">
        <v>0</v>
      </c>
      <c r="GM524" s="184">
        <v>0</v>
      </c>
      <c r="GN524" s="184">
        <v>0</v>
      </c>
      <c r="GO524" s="184">
        <v>0</v>
      </c>
      <c r="GP524" s="184">
        <v>0</v>
      </c>
      <c r="GQ524" s="184">
        <v>0</v>
      </c>
      <c r="GR524" s="184">
        <v>0</v>
      </c>
      <c r="GS524" s="184">
        <v>0</v>
      </c>
      <c r="GT524" s="184">
        <v>0</v>
      </c>
      <c r="GU524" s="184">
        <v>0</v>
      </c>
      <c r="GV524" s="184">
        <v>0</v>
      </c>
      <c r="GW524" s="184">
        <v>0</v>
      </c>
      <c r="GX524" s="184"/>
      <c r="GY524" s="184">
        <f ca="1">SUM(OFFSET(GL524,,1):GX524)</f>
        <v>0</v>
      </c>
    </row>
    <row r="525" spans="1:207" s="137" customFormat="1" ht="12" hidden="1" customHeight="1">
      <c r="A525" s="172" t="str">
        <f t="shared" ca="1" si="589"/>
        <v>#hiderow</v>
      </c>
      <c r="B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61">
        <f t="shared" si="587"/>
        <v>5625</v>
      </c>
      <c r="V525" s="186">
        <v>5625</v>
      </c>
      <c r="W525" s="133"/>
      <c r="Y525" s="133"/>
      <c r="Z525" s="133"/>
      <c r="AA525" s="183">
        <f t="shared" si="588"/>
        <v>5625</v>
      </c>
      <c r="AB525" s="183" t="s">
        <v>570</v>
      </c>
      <c r="AC525" s="184"/>
      <c r="AD525" s="184">
        <v>0</v>
      </c>
      <c r="AE525" s="184">
        <v>0</v>
      </c>
      <c r="AF525" s="184">
        <v>0</v>
      </c>
      <c r="AG525" s="184">
        <v>0</v>
      </c>
      <c r="AH525" s="184">
        <v>0</v>
      </c>
      <c r="AI525" s="184">
        <v>0</v>
      </c>
      <c r="AJ525" s="184">
        <v>0</v>
      </c>
      <c r="AK525" s="184">
        <v>0</v>
      </c>
      <c r="AL525" s="184">
        <v>0</v>
      </c>
      <c r="AM525" s="184">
        <v>0</v>
      </c>
      <c r="AN525" s="184">
        <v>0</v>
      </c>
      <c r="AO525" s="184"/>
      <c r="AP525" s="184">
        <f ca="1">SUM(OFFSET(AC525,,1):AO525)</f>
        <v>0</v>
      </c>
      <c r="AQ525" s="185"/>
      <c r="AR525" s="184">
        <v>0</v>
      </c>
      <c r="AS525" s="184">
        <v>0</v>
      </c>
      <c r="AT525" s="184">
        <v>0</v>
      </c>
      <c r="AU525" s="184">
        <v>0</v>
      </c>
      <c r="AV525" s="184">
        <v>0</v>
      </c>
      <c r="AW525" s="184">
        <v>0</v>
      </c>
      <c r="AX525" s="184">
        <v>0</v>
      </c>
      <c r="AY525" s="184">
        <v>0</v>
      </c>
      <c r="AZ525" s="184">
        <v>0</v>
      </c>
      <c r="BA525" s="184">
        <v>0</v>
      </c>
      <c r="BB525" s="184">
        <v>0</v>
      </c>
      <c r="BC525" s="184">
        <v>0</v>
      </c>
      <c r="BD525" s="184"/>
      <c r="BE525" s="184">
        <f ca="1">SUM(OFFSET(AR525,,1):BD525)</f>
        <v>0</v>
      </c>
      <c r="BF525" s="185"/>
      <c r="BG525" s="184">
        <f t="shared" ca="1" si="586"/>
        <v>0</v>
      </c>
      <c r="BH525" s="184">
        <f t="shared" ca="1" si="586"/>
        <v>0</v>
      </c>
      <c r="BI525" s="184">
        <f t="shared" ca="1" si="586"/>
        <v>0</v>
      </c>
      <c r="BJ525" s="184">
        <f t="shared" ca="1" si="586"/>
        <v>0</v>
      </c>
      <c r="BK525" s="184">
        <f t="shared" ca="1" si="586"/>
        <v>0</v>
      </c>
      <c r="BL525" s="184">
        <f t="shared" ca="1" si="586"/>
        <v>0</v>
      </c>
      <c r="BM525" s="184">
        <f t="shared" ca="1" si="586"/>
        <v>0</v>
      </c>
      <c r="BN525" s="184">
        <f t="shared" ca="1" si="586"/>
        <v>0</v>
      </c>
      <c r="BO525" s="184">
        <f t="shared" ca="1" si="586"/>
        <v>0</v>
      </c>
      <c r="BP525" s="184">
        <f t="shared" ca="1" si="586"/>
        <v>0</v>
      </c>
      <c r="BQ525" s="184">
        <f t="shared" ca="1" si="586"/>
        <v>0</v>
      </c>
      <c r="BR525" s="184">
        <f t="shared" ca="1" si="586"/>
        <v>0</v>
      </c>
      <c r="BS525" s="184"/>
      <c r="BT525" s="184">
        <f ca="1">SUM(OFFSET(BG525,,1):BS525)</f>
        <v>0</v>
      </c>
      <c r="BU525" s="185"/>
      <c r="BV525" s="184">
        <v>0</v>
      </c>
      <c r="BW525" s="184">
        <v>0</v>
      </c>
      <c r="BX525" s="184">
        <v>0</v>
      </c>
      <c r="BY525" s="184">
        <v>0</v>
      </c>
      <c r="BZ525" s="184">
        <v>0</v>
      </c>
      <c r="CA525" s="184">
        <v>0</v>
      </c>
      <c r="CB525" s="184">
        <v>0</v>
      </c>
      <c r="CC525" s="184">
        <v>0</v>
      </c>
      <c r="CD525" s="184">
        <v>0</v>
      </c>
      <c r="CE525" s="184">
        <v>0</v>
      </c>
      <c r="CF525" s="512">
        <v>0</v>
      </c>
      <c r="CG525" s="184">
        <v>0</v>
      </c>
      <c r="CH525" s="184"/>
      <c r="CI525" s="184">
        <f ca="1">SUM(OFFSET(BV525,,1):CH525)</f>
        <v>0</v>
      </c>
      <c r="CJ525" s="185"/>
      <c r="CK525" s="184">
        <v>0</v>
      </c>
      <c r="CL525" s="184">
        <v>0</v>
      </c>
      <c r="CM525" s="184">
        <v>0</v>
      </c>
      <c r="CN525" s="184">
        <v>0</v>
      </c>
      <c r="CO525" s="184">
        <v>0</v>
      </c>
      <c r="CP525" s="184">
        <v>0</v>
      </c>
      <c r="CQ525" s="184">
        <v>0</v>
      </c>
      <c r="CR525" s="184">
        <v>0</v>
      </c>
      <c r="CS525" s="184">
        <v>0</v>
      </c>
      <c r="CT525" s="184">
        <v>0</v>
      </c>
      <c r="CU525" s="184">
        <v>0</v>
      </c>
      <c r="CV525" s="184">
        <v>0</v>
      </c>
      <c r="CW525" s="184"/>
      <c r="CX525" s="184">
        <f ca="1">SUM(OFFSET(CK525,,1):CW525)</f>
        <v>0</v>
      </c>
      <c r="CY525" s="185"/>
      <c r="CZ525" s="184">
        <v>0</v>
      </c>
      <c r="DA525" s="184">
        <v>0</v>
      </c>
      <c r="DB525" s="184">
        <v>0</v>
      </c>
      <c r="DC525" s="184">
        <v>0</v>
      </c>
      <c r="DD525" s="184">
        <v>0</v>
      </c>
      <c r="DE525" s="184">
        <v>0</v>
      </c>
      <c r="DF525" s="184">
        <v>0</v>
      </c>
      <c r="DG525" s="184">
        <v>0</v>
      </c>
      <c r="DH525" s="184">
        <v>0</v>
      </c>
      <c r="DI525" s="184">
        <v>0</v>
      </c>
      <c r="DJ525" s="184">
        <v>0</v>
      </c>
      <c r="DK525" s="184">
        <v>0</v>
      </c>
      <c r="DL525" s="184"/>
      <c r="DM525" s="184">
        <f ca="1">SUM(OFFSET(CZ525,,1):DL525)</f>
        <v>0</v>
      </c>
      <c r="DN525" s="185"/>
      <c r="DO525" s="184">
        <v>0</v>
      </c>
      <c r="DP525" s="184">
        <v>0</v>
      </c>
      <c r="DQ525" s="184">
        <v>0</v>
      </c>
      <c r="DR525" s="184">
        <v>0</v>
      </c>
      <c r="DS525" s="184">
        <v>0</v>
      </c>
      <c r="DT525" s="184">
        <v>0</v>
      </c>
      <c r="DU525" s="184">
        <v>0</v>
      </c>
      <c r="DV525" s="184">
        <v>0</v>
      </c>
      <c r="DW525" s="184">
        <v>0</v>
      </c>
      <c r="DX525" s="184">
        <v>0</v>
      </c>
      <c r="DY525" s="184">
        <v>0</v>
      </c>
      <c r="DZ525" s="184">
        <v>0</v>
      </c>
      <c r="EA525" s="184"/>
      <c r="EB525" s="184">
        <f ca="1">SUM(OFFSET(DO525,,1):EA525)</f>
        <v>0</v>
      </c>
      <c r="EC525" s="185"/>
      <c r="ED525" s="184">
        <v>0</v>
      </c>
      <c r="EE525" s="184">
        <v>0</v>
      </c>
      <c r="EF525" s="184">
        <v>0</v>
      </c>
      <c r="EG525" s="184">
        <v>0</v>
      </c>
      <c r="EH525" s="184">
        <v>0</v>
      </c>
      <c r="EI525" s="184">
        <v>0</v>
      </c>
      <c r="EJ525" s="184">
        <v>0</v>
      </c>
      <c r="EK525" s="184">
        <v>0</v>
      </c>
      <c r="EL525" s="184">
        <v>0</v>
      </c>
      <c r="EM525" s="184">
        <v>0</v>
      </c>
      <c r="EN525" s="184">
        <v>0</v>
      </c>
      <c r="EO525" s="184">
        <v>0</v>
      </c>
      <c r="EP525" s="184"/>
      <c r="EQ525" s="184">
        <f ca="1">SUM(OFFSET(ED525,,1):EP525)</f>
        <v>0</v>
      </c>
      <c r="ER525" s="185"/>
      <c r="ES525" s="184">
        <v>0</v>
      </c>
      <c r="ET525" s="184">
        <v>0</v>
      </c>
      <c r="EU525" s="184">
        <v>0</v>
      </c>
      <c r="EV525" s="184">
        <v>0</v>
      </c>
      <c r="EW525" s="184">
        <v>0</v>
      </c>
      <c r="EX525" s="184">
        <v>0</v>
      </c>
      <c r="EY525" s="184">
        <v>0</v>
      </c>
      <c r="EZ525" s="184">
        <v>0</v>
      </c>
      <c r="FA525" s="184">
        <v>0</v>
      </c>
      <c r="FB525" s="184">
        <v>0</v>
      </c>
      <c r="FC525" s="184">
        <v>0</v>
      </c>
      <c r="FD525" s="184">
        <v>0</v>
      </c>
      <c r="FE525" s="184"/>
      <c r="FF525" s="184">
        <f ca="1">SUM(OFFSET(ES525,,1):FE525)</f>
        <v>0</v>
      </c>
      <c r="FG525" s="185"/>
      <c r="FH525" s="184">
        <v>0</v>
      </c>
      <c r="FI525" s="184">
        <v>0</v>
      </c>
      <c r="FJ525" s="184">
        <v>0</v>
      </c>
      <c r="FK525" s="184">
        <v>0</v>
      </c>
      <c r="FL525" s="184">
        <v>0</v>
      </c>
      <c r="FM525" s="184">
        <v>0</v>
      </c>
      <c r="FN525" s="184">
        <v>0</v>
      </c>
      <c r="FO525" s="184">
        <v>0</v>
      </c>
      <c r="FP525" s="184">
        <v>0</v>
      </c>
      <c r="FQ525" s="184">
        <v>0</v>
      </c>
      <c r="FR525" s="184">
        <v>0</v>
      </c>
      <c r="FS525" s="184">
        <v>0</v>
      </c>
      <c r="FT525" s="184"/>
      <c r="FU525" s="184">
        <f ca="1">SUM(OFFSET(FH525,,1):FT525)</f>
        <v>0</v>
      </c>
      <c r="FV525" s="185"/>
      <c r="FW525" s="184">
        <v>0</v>
      </c>
      <c r="FX525" s="184">
        <v>0</v>
      </c>
      <c r="FY525" s="184">
        <v>0</v>
      </c>
      <c r="FZ525" s="184">
        <v>0</v>
      </c>
      <c r="GA525" s="184">
        <v>0</v>
      </c>
      <c r="GB525" s="184">
        <v>0</v>
      </c>
      <c r="GC525" s="184">
        <v>0</v>
      </c>
      <c r="GD525" s="184">
        <v>0</v>
      </c>
      <c r="GE525" s="184">
        <v>0</v>
      </c>
      <c r="GF525" s="184">
        <v>0</v>
      </c>
      <c r="GG525" s="184">
        <v>0</v>
      </c>
      <c r="GH525" s="184">
        <v>0</v>
      </c>
      <c r="GI525" s="184"/>
      <c r="GJ525" s="184">
        <f ca="1">SUM(OFFSET(FW525,,1):GI525)</f>
        <v>0</v>
      </c>
      <c r="GK525" s="185"/>
      <c r="GL525" s="184">
        <v>0</v>
      </c>
      <c r="GM525" s="184">
        <v>0</v>
      </c>
      <c r="GN525" s="184">
        <v>0</v>
      </c>
      <c r="GO525" s="184">
        <v>0</v>
      </c>
      <c r="GP525" s="184">
        <v>0</v>
      </c>
      <c r="GQ525" s="184">
        <v>0</v>
      </c>
      <c r="GR525" s="184">
        <v>0</v>
      </c>
      <c r="GS525" s="184">
        <v>0</v>
      </c>
      <c r="GT525" s="184">
        <v>0</v>
      </c>
      <c r="GU525" s="184">
        <v>0</v>
      </c>
      <c r="GV525" s="184">
        <v>0</v>
      </c>
      <c r="GW525" s="184">
        <v>0</v>
      </c>
      <c r="GX525" s="184"/>
      <c r="GY525" s="184">
        <f ca="1">SUM(OFFSET(GL525,,1):GX525)</f>
        <v>0</v>
      </c>
    </row>
    <row r="526" spans="1:207" s="137" customFormat="1" ht="12" hidden="1" customHeight="1">
      <c r="A526" s="172" t="str">
        <f t="shared" ca="1" si="589"/>
        <v>#hiderow</v>
      </c>
      <c r="B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61">
        <f t="shared" si="587"/>
        <v>5631</v>
      </c>
      <c r="V526" s="186">
        <v>5631</v>
      </c>
      <c r="W526" s="133"/>
      <c r="Y526" s="133"/>
      <c r="Z526" s="133"/>
      <c r="AA526" s="183">
        <f t="shared" si="588"/>
        <v>5631</v>
      </c>
      <c r="AB526" s="183" t="s">
        <v>571</v>
      </c>
      <c r="AC526" s="184"/>
      <c r="AD526" s="184">
        <v>0</v>
      </c>
      <c r="AE526" s="184">
        <v>0</v>
      </c>
      <c r="AF526" s="184">
        <v>0</v>
      </c>
      <c r="AG526" s="184">
        <v>0</v>
      </c>
      <c r="AH526" s="184">
        <v>0</v>
      </c>
      <c r="AI526" s="184">
        <v>0</v>
      </c>
      <c r="AJ526" s="184">
        <v>0</v>
      </c>
      <c r="AK526" s="184">
        <v>0</v>
      </c>
      <c r="AL526" s="184">
        <v>0</v>
      </c>
      <c r="AM526" s="184">
        <v>0</v>
      </c>
      <c r="AN526" s="184">
        <v>0</v>
      </c>
      <c r="AO526" s="184"/>
      <c r="AP526" s="184">
        <f ca="1">SUM(OFFSET(AC526,,1):AO526)</f>
        <v>0</v>
      </c>
      <c r="AQ526" s="185"/>
      <c r="AR526" s="184">
        <v>0</v>
      </c>
      <c r="AS526" s="184">
        <v>0</v>
      </c>
      <c r="AT526" s="184">
        <v>0</v>
      </c>
      <c r="AU526" s="184">
        <v>0</v>
      </c>
      <c r="AV526" s="184">
        <v>0</v>
      </c>
      <c r="AW526" s="184">
        <v>0</v>
      </c>
      <c r="AX526" s="184">
        <v>0</v>
      </c>
      <c r="AY526" s="184">
        <v>0</v>
      </c>
      <c r="AZ526" s="184">
        <v>0</v>
      </c>
      <c r="BA526" s="184">
        <v>0</v>
      </c>
      <c r="BB526" s="184">
        <v>0</v>
      </c>
      <c r="BC526" s="184">
        <v>0</v>
      </c>
      <c r="BD526" s="184"/>
      <c r="BE526" s="184">
        <f ca="1">SUM(OFFSET(AR526,,1):BD526)</f>
        <v>0</v>
      </c>
      <c r="BF526" s="185"/>
      <c r="BG526" s="184">
        <f t="shared" ca="1" si="586"/>
        <v>0</v>
      </c>
      <c r="BH526" s="184">
        <f t="shared" ca="1" si="586"/>
        <v>0</v>
      </c>
      <c r="BI526" s="184">
        <f t="shared" ca="1" si="586"/>
        <v>0</v>
      </c>
      <c r="BJ526" s="184">
        <f t="shared" ca="1" si="586"/>
        <v>0</v>
      </c>
      <c r="BK526" s="184">
        <f t="shared" ca="1" si="586"/>
        <v>0</v>
      </c>
      <c r="BL526" s="184">
        <f t="shared" ca="1" si="586"/>
        <v>0</v>
      </c>
      <c r="BM526" s="184">
        <f t="shared" ca="1" si="586"/>
        <v>0</v>
      </c>
      <c r="BN526" s="184">
        <f t="shared" ca="1" si="586"/>
        <v>0</v>
      </c>
      <c r="BO526" s="184">
        <f t="shared" ca="1" si="586"/>
        <v>0</v>
      </c>
      <c r="BP526" s="184">
        <f t="shared" ca="1" si="586"/>
        <v>0</v>
      </c>
      <c r="BQ526" s="184">
        <f t="shared" ca="1" si="586"/>
        <v>0</v>
      </c>
      <c r="BR526" s="184">
        <f t="shared" ca="1" si="586"/>
        <v>0</v>
      </c>
      <c r="BS526" s="184"/>
      <c r="BT526" s="184">
        <f ca="1">SUM(OFFSET(BG526,,1):BS526)</f>
        <v>0</v>
      </c>
      <c r="BU526" s="185"/>
      <c r="BV526" s="184">
        <v>0</v>
      </c>
      <c r="BW526" s="184">
        <v>0</v>
      </c>
      <c r="BX526" s="184">
        <v>0</v>
      </c>
      <c r="BY526" s="184">
        <v>0</v>
      </c>
      <c r="BZ526" s="184">
        <v>0</v>
      </c>
      <c r="CA526" s="184">
        <v>0</v>
      </c>
      <c r="CB526" s="184">
        <v>0</v>
      </c>
      <c r="CC526" s="184">
        <v>0</v>
      </c>
      <c r="CD526" s="184">
        <v>0</v>
      </c>
      <c r="CE526" s="184">
        <v>0</v>
      </c>
      <c r="CF526" s="512">
        <v>0</v>
      </c>
      <c r="CG526" s="184">
        <v>0</v>
      </c>
      <c r="CH526" s="184"/>
      <c r="CI526" s="184">
        <f ca="1">SUM(OFFSET(BV526,,1):CH526)</f>
        <v>0</v>
      </c>
      <c r="CJ526" s="185"/>
      <c r="CK526" s="184">
        <v>0</v>
      </c>
      <c r="CL526" s="184">
        <v>0</v>
      </c>
      <c r="CM526" s="184">
        <v>0</v>
      </c>
      <c r="CN526" s="184">
        <v>0</v>
      </c>
      <c r="CO526" s="184">
        <v>0</v>
      </c>
      <c r="CP526" s="184">
        <v>0</v>
      </c>
      <c r="CQ526" s="184">
        <v>0</v>
      </c>
      <c r="CR526" s="184">
        <v>0</v>
      </c>
      <c r="CS526" s="184">
        <v>0</v>
      </c>
      <c r="CT526" s="184">
        <v>0</v>
      </c>
      <c r="CU526" s="184">
        <v>0</v>
      </c>
      <c r="CV526" s="184">
        <v>0</v>
      </c>
      <c r="CW526" s="184"/>
      <c r="CX526" s="184">
        <f ca="1">SUM(OFFSET(CK526,,1):CW526)</f>
        <v>0</v>
      </c>
      <c r="CY526" s="185"/>
      <c r="CZ526" s="184">
        <v>0</v>
      </c>
      <c r="DA526" s="184">
        <v>0</v>
      </c>
      <c r="DB526" s="184">
        <v>0</v>
      </c>
      <c r="DC526" s="184">
        <v>0</v>
      </c>
      <c r="DD526" s="184">
        <v>0</v>
      </c>
      <c r="DE526" s="184">
        <v>0</v>
      </c>
      <c r="DF526" s="184">
        <v>0</v>
      </c>
      <c r="DG526" s="184">
        <v>0</v>
      </c>
      <c r="DH526" s="184">
        <v>0</v>
      </c>
      <c r="DI526" s="184">
        <v>0</v>
      </c>
      <c r="DJ526" s="184">
        <v>0</v>
      </c>
      <c r="DK526" s="184">
        <v>0</v>
      </c>
      <c r="DL526" s="184"/>
      <c r="DM526" s="184">
        <f ca="1">SUM(OFFSET(CZ526,,1):DL526)</f>
        <v>0</v>
      </c>
      <c r="DN526" s="185"/>
      <c r="DO526" s="184">
        <v>0</v>
      </c>
      <c r="DP526" s="184">
        <v>0</v>
      </c>
      <c r="DQ526" s="184">
        <v>0</v>
      </c>
      <c r="DR526" s="184">
        <v>0</v>
      </c>
      <c r="DS526" s="184">
        <v>0</v>
      </c>
      <c r="DT526" s="184">
        <v>0</v>
      </c>
      <c r="DU526" s="184">
        <v>0</v>
      </c>
      <c r="DV526" s="184">
        <v>0</v>
      </c>
      <c r="DW526" s="184">
        <v>0</v>
      </c>
      <c r="DX526" s="184">
        <v>0</v>
      </c>
      <c r="DY526" s="184">
        <v>0</v>
      </c>
      <c r="DZ526" s="184">
        <v>0</v>
      </c>
      <c r="EA526" s="184"/>
      <c r="EB526" s="184">
        <f ca="1">SUM(OFFSET(DO526,,1):EA526)</f>
        <v>0</v>
      </c>
      <c r="EC526" s="185"/>
      <c r="ED526" s="184">
        <v>0</v>
      </c>
      <c r="EE526" s="184">
        <v>0</v>
      </c>
      <c r="EF526" s="184">
        <v>0</v>
      </c>
      <c r="EG526" s="184">
        <v>0</v>
      </c>
      <c r="EH526" s="184">
        <v>0</v>
      </c>
      <c r="EI526" s="184">
        <v>0</v>
      </c>
      <c r="EJ526" s="184">
        <v>0</v>
      </c>
      <c r="EK526" s="184">
        <v>0</v>
      </c>
      <c r="EL526" s="184">
        <v>0</v>
      </c>
      <c r="EM526" s="184">
        <v>0</v>
      </c>
      <c r="EN526" s="184">
        <v>0</v>
      </c>
      <c r="EO526" s="184">
        <v>0</v>
      </c>
      <c r="EP526" s="184"/>
      <c r="EQ526" s="184">
        <f ca="1">SUM(OFFSET(ED526,,1):EP526)</f>
        <v>0</v>
      </c>
      <c r="ER526" s="185"/>
      <c r="ES526" s="184">
        <v>0</v>
      </c>
      <c r="ET526" s="184">
        <v>0</v>
      </c>
      <c r="EU526" s="184">
        <v>0</v>
      </c>
      <c r="EV526" s="184">
        <v>0</v>
      </c>
      <c r="EW526" s="184">
        <v>0</v>
      </c>
      <c r="EX526" s="184">
        <v>0</v>
      </c>
      <c r="EY526" s="184">
        <v>0</v>
      </c>
      <c r="EZ526" s="184">
        <v>0</v>
      </c>
      <c r="FA526" s="184">
        <v>0</v>
      </c>
      <c r="FB526" s="184">
        <v>0</v>
      </c>
      <c r="FC526" s="184">
        <v>0</v>
      </c>
      <c r="FD526" s="184">
        <v>0</v>
      </c>
      <c r="FE526" s="184"/>
      <c r="FF526" s="184">
        <f ca="1">SUM(OFFSET(ES526,,1):FE526)</f>
        <v>0</v>
      </c>
      <c r="FG526" s="185"/>
      <c r="FH526" s="184">
        <v>0</v>
      </c>
      <c r="FI526" s="184">
        <v>0</v>
      </c>
      <c r="FJ526" s="184">
        <v>0</v>
      </c>
      <c r="FK526" s="184">
        <v>0</v>
      </c>
      <c r="FL526" s="184">
        <v>0</v>
      </c>
      <c r="FM526" s="184">
        <v>0</v>
      </c>
      <c r="FN526" s="184">
        <v>0</v>
      </c>
      <c r="FO526" s="184">
        <v>0</v>
      </c>
      <c r="FP526" s="184">
        <v>0</v>
      </c>
      <c r="FQ526" s="184">
        <v>0</v>
      </c>
      <c r="FR526" s="184">
        <v>0</v>
      </c>
      <c r="FS526" s="184">
        <v>0</v>
      </c>
      <c r="FT526" s="184"/>
      <c r="FU526" s="184">
        <f ca="1">SUM(OFFSET(FH526,,1):FT526)</f>
        <v>0</v>
      </c>
      <c r="FV526" s="185"/>
      <c r="FW526" s="184">
        <v>0</v>
      </c>
      <c r="FX526" s="184">
        <v>0</v>
      </c>
      <c r="FY526" s="184">
        <v>0</v>
      </c>
      <c r="FZ526" s="184">
        <v>0</v>
      </c>
      <c r="GA526" s="184">
        <v>0</v>
      </c>
      <c r="GB526" s="184">
        <v>0</v>
      </c>
      <c r="GC526" s="184">
        <v>0</v>
      </c>
      <c r="GD526" s="184">
        <v>0</v>
      </c>
      <c r="GE526" s="184">
        <v>0</v>
      </c>
      <c r="GF526" s="184">
        <v>0</v>
      </c>
      <c r="GG526" s="184">
        <v>0</v>
      </c>
      <c r="GH526" s="184">
        <v>0</v>
      </c>
      <c r="GI526" s="184"/>
      <c r="GJ526" s="184">
        <f ca="1">SUM(OFFSET(FW526,,1):GI526)</f>
        <v>0</v>
      </c>
      <c r="GK526" s="185"/>
      <c r="GL526" s="184">
        <v>0</v>
      </c>
      <c r="GM526" s="184">
        <v>0</v>
      </c>
      <c r="GN526" s="184">
        <v>0</v>
      </c>
      <c r="GO526" s="184">
        <v>0</v>
      </c>
      <c r="GP526" s="184">
        <v>0</v>
      </c>
      <c r="GQ526" s="184">
        <v>0</v>
      </c>
      <c r="GR526" s="184">
        <v>0</v>
      </c>
      <c r="GS526" s="184">
        <v>0</v>
      </c>
      <c r="GT526" s="184">
        <v>0</v>
      </c>
      <c r="GU526" s="184">
        <v>0</v>
      </c>
      <c r="GV526" s="184">
        <v>0</v>
      </c>
      <c r="GW526" s="184">
        <v>0</v>
      </c>
      <c r="GX526" s="184"/>
      <c r="GY526" s="184">
        <f ca="1">SUM(OFFSET(GL526,,1):GX526)</f>
        <v>0</v>
      </c>
    </row>
    <row r="527" spans="1:207" s="137" customFormat="1" ht="12" hidden="1" customHeight="1">
      <c r="A527" s="172" t="str">
        <f t="shared" ca="1" si="589"/>
        <v>#hiderow</v>
      </c>
      <c r="B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61">
        <f t="shared" si="587"/>
        <v>5632</v>
      </c>
      <c r="V527" s="186">
        <v>5632</v>
      </c>
      <c r="W527" s="133"/>
      <c r="Y527" s="133"/>
      <c r="Z527" s="133"/>
      <c r="AA527" s="183">
        <f t="shared" si="588"/>
        <v>5632</v>
      </c>
      <c r="AB527" s="183" t="s">
        <v>572</v>
      </c>
      <c r="AC527" s="184"/>
      <c r="AD527" s="184">
        <v>0</v>
      </c>
      <c r="AE527" s="184">
        <v>0</v>
      </c>
      <c r="AF527" s="184">
        <v>0</v>
      </c>
      <c r="AG527" s="184">
        <v>0</v>
      </c>
      <c r="AH527" s="184">
        <v>0</v>
      </c>
      <c r="AI527" s="184">
        <v>0</v>
      </c>
      <c r="AJ527" s="184">
        <v>0</v>
      </c>
      <c r="AK527" s="184">
        <v>0</v>
      </c>
      <c r="AL527" s="184">
        <v>0</v>
      </c>
      <c r="AM527" s="184">
        <v>0</v>
      </c>
      <c r="AN527" s="184">
        <v>0</v>
      </c>
      <c r="AO527" s="184"/>
      <c r="AP527" s="184">
        <f ca="1">SUM(OFFSET(AC527,,1):AO527)</f>
        <v>0</v>
      </c>
      <c r="AQ527" s="185"/>
      <c r="AR527" s="184">
        <v>0</v>
      </c>
      <c r="AS527" s="184">
        <v>0</v>
      </c>
      <c r="AT527" s="184">
        <v>0</v>
      </c>
      <c r="AU527" s="184">
        <v>0</v>
      </c>
      <c r="AV527" s="184">
        <v>0</v>
      </c>
      <c r="AW527" s="184">
        <v>0</v>
      </c>
      <c r="AX527" s="184">
        <v>0</v>
      </c>
      <c r="AY527" s="184">
        <v>0</v>
      </c>
      <c r="AZ527" s="184">
        <v>0</v>
      </c>
      <c r="BA527" s="184">
        <v>0</v>
      </c>
      <c r="BB527" s="184">
        <v>0</v>
      </c>
      <c r="BC527" s="184">
        <v>0</v>
      </c>
      <c r="BD527" s="184"/>
      <c r="BE527" s="184">
        <f ca="1">SUM(OFFSET(AR527,,1):BD527)</f>
        <v>0</v>
      </c>
      <c r="BF527" s="185"/>
      <c r="BG527" s="184">
        <f t="shared" ref="BG527:BR536" ca="1" si="590">OFFSET($AC527,,COLUMN()-COLUMN($BG527))-OFFSET($AR527,,COLUMN()-COLUMN($BG527))</f>
        <v>0</v>
      </c>
      <c r="BH527" s="184">
        <f t="shared" ca="1" si="590"/>
        <v>0</v>
      </c>
      <c r="BI527" s="184">
        <f t="shared" ca="1" si="590"/>
        <v>0</v>
      </c>
      <c r="BJ527" s="184">
        <f t="shared" ca="1" si="590"/>
        <v>0</v>
      </c>
      <c r="BK527" s="184">
        <f t="shared" ca="1" si="590"/>
        <v>0</v>
      </c>
      <c r="BL527" s="184">
        <f t="shared" ca="1" si="590"/>
        <v>0</v>
      </c>
      <c r="BM527" s="184">
        <f t="shared" ca="1" si="590"/>
        <v>0</v>
      </c>
      <c r="BN527" s="184">
        <f t="shared" ca="1" si="590"/>
        <v>0</v>
      </c>
      <c r="BO527" s="184">
        <f t="shared" ca="1" si="590"/>
        <v>0</v>
      </c>
      <c r="BP527" s="184">
        <f t="shared" ca="1" si="590"/>
        <v>0</v>
      </c>
      <c r="BQ527" s="184">
        <f t="shared" ca="1" si="590"/>
        <v>0</v>
      </c>
      <c r="BR527" s="184">
        <f t="shared" ca="1" si="590"/>
        <v>0</v>
      </c>
      <c r="BS527" s="184"/>
      <c r="BT527" s="184">
        <f ca="1">SUM(OFFSET(BG527,,1):BS527)</f>
        <v>0</v>
      </c>
      <c r="BU527" s="185"/>
      <c r="BV527" s="184">
        <v>0</v>
      </c>
      <c r="BW527" s="184">
        <v>0</v>
      </c>
      <c r="BX527" s="184">
        <v>0</v>
      </c>
      <c r="BY527" s="184">
        <v>0</v>
      </c>
      <c r="BZ527" s="184">
        <v>0</v>
      </c>
      <c r="CA527" s="184">
        <v>0</v>
      </c>
      <c r="CB527" s="184">
        <v>0</v>
      </c>
      <c r="CC527" s="184">
        <v>0</v>
      </c>
      <c r="CD527" s="184">
        <v>0</v>
      </c>
      <c r="CE527" s="184">
        <v>0</v>
      </c>
      <c r="CF527" s="512">
        <v>0</v>
      </c>
      <c r="CG527" s="184">
        <v>0</v>
      </c>
      <c r="CH527" s="184"/>
      <c r="CI527" s="184">
        <f ca="1">SUM(OFFSET(BV527,,1):CH527)</f>
        <v>0</v>
      </c>
      <c r="CJ527" s="185"/>
      <c r="CK527" s="184">
        <v>0</v>
      </c>
      <c r="CL527" s="184">
        <v>0</v>
      </c>
      <c r="CM527" s="184">
        <v>0</v>
      </c>
      <c r="CN527" s="184">
        <v>0</v>
      </c>
      <c r="CO527" s="184">
        <v>0</v>
      </c>
      <c r="CP527" s="184">
        <v>0</v>
      </c>
      <c r="CQ527" s="184">
        <v>0</v>
      </c>
      <c r="CR527" s="184">
        <v>0</v>
      </c>
      <c r="CS527" s="184">
        <v>0</v>
      </c>
      <c r="CT527" s="184">
        <v>0</v>
      </c>
      <c r="CU527" s="184">
        <v>0</v>
      </c>
      <c r="CV527" s="184">
        <v>0</v>
      </c>
      <c r="CW527" s="184"/>
      <c r="CX527" s="184">
        <f ca="1">SUM(OFFSET(CK527,,1):CW527)</f>
        <v>0</v>
      </c>
      <c r="CY527" s="185"/>
      <c r="CZ527" s="184">
        <v>0</v>
      </c>
      <c r="DA527" s="184">
        <v>0</v>
      </c>
      <c r="DB527" s="184">
        <v>0</v>
      </c>
      <c r="DC527" s="184">
        <v>0</v>
      </c>
      <c r="DD527" s="184">
        <v>0</v>
      </c>
      <c r="DE527" s="184">
        <v>0</v>
      </c>
      <c r="DF527" s="184">
        <v>0</v>
      </c>
      <c r="DG527" s="184">
        <v>0</v>
      </c>
      <c r="DH527" s="184">
        <v>0</v>
      </c>
      <c r="DI527" s="184">
        <v>0</v>
      </c>
      <c r="DJ527" s="184">
        <v>0</v>
      </c>
      <c r="DK527" s="184">
        <v>0</v>
      </c>
      <c r="DL527" s="184"/>
      <c r="DM527" s="184">
        <f ca="1">SUM(OFFSET(CZ527,,1):DL527)</f>
        <v>0</v>
      </c>
      <c r="DN527" s="185"/>
      <c r="DO527" s="184">
        <v>0</v>
      </c>
      <c r="DP527" s="184">
        <v>0</v>
      </c>
      <c r="DQ527" s="184">
        <v>0</v>
      </c>
      <c r="DR527" s="184">
        <v>0</v>
      </c>
      <c r="DS527" s="184">
        <v>0</v>
      </c>
      <c r="DT527" s="184">
        <v>0</v>
      </c>
      <c r="DU527" s="184">
        <v>0</v>
      </c>
      <c r="DV527" s="184">
        <v>0</v>
      </c>
      <c r="DW527" s="184">
        <v>0</v>
      </c>
      <c r="DX527" s="184">
        <v>0</v>
      </c>
      <c r="DY527" s="184">
        <v>0</v>
      </c>
      <c r="DZ527" s="184">
        <v>0</v>
      </c>
      <c r="EA527" s="184"/>
      <c r="EB527" s="184">
        <f ca="1">SUM(OFFSET(DO527,,1):EA527)</f>
        <v>0</v>
      </c>
      <c r="EC527" s="185"/>
      <c r="ED527" s="184">
        <v>0</v>
      </c>
      <c r="EE527" s="184">
        <v>0</v>
      </c>
      <c r="EF527" s="184">
        <v>0</v>
      </c>
      <c r="EG527" s="184">
        <v>0</v>
      </c>
      <c r="EH527" s="184">
        <v>0</v>
      </c>
      <c r="EI527" s="184">
        <v>0</v>
      </c>
      <c r="EJ527" s="184">
        <v>0</v>
      </c>
      <c r="EK527" s="184">
        <v>0</v>
      </c>
      <c r="EL527" s="184">
        <v>0</v>
      </c>
      <c r="EM527" s="184">
        <v>0</v>
      </c>
      <c r="EN527" s="184">
        <v>0</v>
      </c>
      <c r="EO527" s="184">
        <v>0</v>
      </c>
      <c r="EP527" s="184"/>
      <c r="EQ527" s="184">
        <f ca="1">SUM(OFFSET(ED527,,1):EP527)</f>
        <v>0</v>
      </c>
      <c r="ER527" s="185"/>
      <c r="ES527" s="184">
        <v>0</v>
      </c>
      <c r="ET527" s="184">
        <v>0</v>
      </c>
      <c r="EU527" s="184">
        <v>0</v>
      </c>
      <c r="EV527" s="184">
        <v>0</v>
      </c>
      <c r="EW527" s="184">
        <v>0</v>
      </c>
      <c r="EX527" s="184">
        <v>0</v>
      </c>
      <c r="EY527" s="184">
        <v>0</v>
      </c>
      <c r="EZ527" s="184">
        <v>0</v>
      </c>
      <c r="FA527" s="184">
        <v>0</v>
      </c>
      <c r="FB527" s="184">
        <v>0</v>
      </c>
      <c r="FC527" s="184">
        <v>0</v>
      </c>
      <c r="FD527" s="184">
        <v>0</v>
      </c>
      <c r="FE527" s="184"/>
      <c r="FF527" s="184">
        <f ca="1">SUM(OFFSET(ES527,,1):FE527)</f>
        <v>0</v>
      </c>
      <c r="FG527" s="185"/>
      <c r="FH527" s="184">
        <v>0</v>
      </c>
      <c r="FI527" s="184">
        <v>0</v>
      </c>
      <c r="FJ527" s="184">
        <v>0</v>
      </c>
      <c r="FK527" s="184">
        <v>0</v>
      </c>
      <c r="FL527" s="184">
        <v>0</v>
      </c>
      <c r="FM527" s="184">
        <v>0</v>
      </c>
      <c r="FN527" s="184">
        <v>0</v>
      </c>
      <c r="FO527" s="184">
        <v>0</v>
      </c>
      <c r="FP527" s="184">
        <v>0</v>
      </c>
      <c r="FQ527" s="184">
        <v>0</v>
      </c>
      <c r="FR527" s="184">
        <v>0</v>
      </c>
      <c r="FS527" s="184">
        <v>0</v>
      </c>
      <c r="FT527" s="184"/>
      <c r="FU527" s="184">
        <f ca="1">SUM(OFFSET(FH527,,1):FT527)</f>
        <v>0</v>
      </c>
      <c r="FV527" s="185"/>
      <c r="FW527" s="184">
        <v>0</v>
      </c>
      <c r="FX527" s="184">
        <v>0</v>
      </c>
      <c r="FY527" s="184">
        <v>0</v>
      </c>
      <c r="FZ527" s="184">
        <v>0</v>
      </c>
      <c r="GA527" s="184">
        <v>0</v>
      </c>
      <c r="GB527" s="184">
        <v>0</v>
      </c>
      <c r="GC527" s="184">
        <v>0</v>
      </c>
      <c r="GD527" s="184">
        <v>0</v>
      </c>
      <c r="GE527" s="184">
        <v>0</v>
      </c>
      <c r="GF527" s="184">
        <v>0</v>
      </c>
      <c r="GG527" s="184">
        <v>0</v>
      </c>
      <c r="GH527" s="184">
        <v>0</v>
      </c>
      <c r="GI527" s="184"/>
      <c r="GJ527" s="184">
        <f ca="1">SUM(OFFSET(FW527,,1):GI527)</f>
        <v>0</v>
      </c>
      <c r="GK527" s="185"/>
      <c r="GL527" s="184">
        <v>0</v>
      </c>
      <c r="GM527" s="184">
        <v>0</v>
      </c>
      <c r="GN527" s="184">
        <v>0</v>
      </c>
      <c r="GO527" s="184">
        <v>0</v>
      </c>
      <c r="GP527" s="184">
        <v>0</v>
      </c>
      <c r="GQ527" s="184">
        <v>0</v>
      </c>
      <c r="GR527" s="184">
        <v>0</v>
      </c>
      <c r="GS527" s="184">
        <v>0</v>
      </c>
      <c r="GT527" s="184">
        <v>0</v>
      </c>
      <c r="GU527" s="184">
        <v>0</v>
      </c>
      <c r="GV527" s="184">
        <v>0</v>
      </c>
      <c r="GW527" s="184">
        <v>0</v>
      </c>
      <c r="GX527" s="184"/>
      <c r="GY527" s="184">
        <f ca="1">SUM(OFFSET(GL527,,1):GX527)</f>
        <v>0</v>
      </c>
    </row>
    <row r="528" spans="1:207" s="137" customFormat="1" ht="12" hidden="1" customHeight="1">
      <c r="A528" s="172" t="str">
        <f t="shared" ca="1" si="589"/>
        <v>#hiderow</v>
      </c>
      <c r="B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61">
        <f t="shared" si="587"/>
        <v>5633</v>
      </c>
      <c r="V528" s="186">
        <v>5633</v>
      </c>
      <c r="W528" s="133"/>
      <c r="Y528" s="133"/>
      <c r="Z528" s="133"/>
      <c r="AA528" s="183">
        <f t="shared" si="588"/>
        <v>5633</v>
      </c>
      <c r="AB528" s="183" t="s">
        <v>573</v>
      </c>
      <c r="AC528" s="184"/>
      <c r="AD528" s="184">
        <v>0</v>
      </c>
      <c r="AE528" s="184">
        <v>0</v>
      </c>
      <c r="AF528" s="184">
        <v>0</v>
      </c>
      <c r="AG528" s="184">
        <v>0</v>
      </c>
      <c r="AH528" s="184">
        <v>0</v>
      </c>
      <c r="AI528" s="184">
        <v>0</v>
      </c>
      <c r="AJ528" s="184">
        <v>0</v>
      </c>
      <c r="AK528" s="184">
        <v>0</v>
      </c>
      <c r="AL528" s="184">
        <v>0</v>
      </c>
      <c r="AM528" s="184">
        <v>0</v>
      </c>
      <c r="AN528" s="184">
        <v>0</v>
      </c>
      <c r="AO528" s="184"/>
      <c r="AP528" s="184">
        <f ca="1">SUM(OFFSET(AC528,,1):AO528)</f>
        <v>0</v>
      </c>
      <c r="AQ528" s="185"/>
      <c r="AR528" s="184">
        <v>0</v>
      </c>
      <c r="AS528" s="184">
        <v>0</v>
      </c>
      <c r="AT528" s="184">
        <v>0</v>
      </c>
      <c r="AU528" s="184">
        <v>0</v>
      </c>
      <c r="AV528" s="184">
        <v>0</v>
      </c>
      <c r="AW528" s="184">
        <v>0</v>
      </c>
      <c r="AX528" s="184">
        <v>0</v>
      </c>
      <c r="AY528" s="184">
        <v>0</v>
      </c>
      <c r="AZ528" s="184">
        <v>0</v>
      </c>
      <c r="BA528" s="184">
        <v>0</v>
      </c>
      <c r="BB528" s="184">
        <v>0</v>
      </c>
      <c r="BC528" s="184">
        <v>0</v>
      </c>
      <c r="BD528" s="184"/>
      <c r="BE528" s="184">
        <f ca="1">SUM(OFFSET(AR528,,1):BD528)</f>
        <v>0</v>
      </c>
      <c r="BF528" s="185"/>
      <c r="BG528" s="184">
        <f t="shared" ca="1" si="590"/>
        <v>0</v>
      </c>
      <c r="BH528" s="184">
        <f t="shared" ca="1" si="590"/>
        <v>0</v>
      </c>
      <c r="BI528" s="184">
        <f t="shared" ca="1" si="590"/>
        <v>0</v>
      </c>
      <c r="BJ528" s="184">
        <f t="shared" ca="1" si="590"/>
        <v>0</v>
      </c>
      <c r="BK528" s="184">
        <f t="shared" ca="1" si="590"/>
        <v>0</v>
      </c>
      <c r="BL528" s="184">
        <f t="shared" ca="1" si="590"/>
        <v>0</v>
      </c>
      <c r="BM528" s="184">
        <f t="shared" ca="1" si="590"/>
        <v>0</v>
      </c>
      <c r="BN528" s="184">
        <f t="shared" ca="1" si="590"/>
        <v>0</v>
      </c>
      <c r="BO528" s="184">
        <f t="shared" ca="1" si="590"/>
        <v>0</v>
      </c>
      <c r="BP528" s="184">
        <f t="shared" ca="1" si="590"/>
        <v>0</v>
      </c>
      <c r="BQ528" s="184">
        <f t="shared" ca="1" si="590"/>
        <v>0</v>
      </c>
      <c r="BR528" s="184">
        <f t="shared" ca="1" si="590"/>
        <v>0</v>
      </c>
      <c r="BS528" s="184"/>
      <c r="BT528" s="184">
        <f ca="1">SUM(OFFSET(BG528,,1):BS528)</f>
        <v>0</v>
      </c>
      <c r="BU528" s="185"/>
      <c r="BV528" s="184">
        <v>0</v>
      </c>
      <c r="BW528" s="184">
        <v>0</v>
      </c>
      <c r="BX528" s="184">
        <v>0</v>
      </c>
      <c r="BY528" s="184">
        <v>0</v>
      </c>
      <c r="BZ528" s="184">
        <v>0</v>
      </c>
      <c r="CA528" s="184">
        <v>0</v>
      </c>
      <c r="CB528" s="184">
        <v>0</v>
      </c>
      <c r="CC528" s="184">
        <v>0</v>
      </c>
      <c r="CD528" s="184">
        <v>0</v>
      </c>
      <c r="CE528" s="184">
        <v>0</v>
      </c>
      <c r="CF528" s="512">
        <v>0</v>
      </c>
      <c r="CG528" s="184">
        <v>0</v>
      </c>
      <c r="CH528" s="184"/>
      <c r="CI528" s="184">
        <f ca="1">SUM(OFFSET(BV528,,1):CH528)</f>
        <v>0</v>
      </c>
      <c r="CJ528" s="185"/>
      <c r="CK528" s="184">
        <v>0</v>
      </c>
      <c r="CL528" s="184">
        <v>0</v>
      </c>
      <c r="CM528" s="184">
        <v>0</v>
      </c>
      <c r="CN528" s="184">
        <v>0</v>
      </c>
      <c r="CO528" s="184">
        <v>0</v>
      </c>
      <c r="CP528" s="184">
        <v>0</v>
      </c>
      <c r="CQ528" s="184">
        <v>0</v>
      </c>
      <c r="CR528" s="184">
        <v>0</v>
      </c>
      <c r="CS528" s="184">
        <v>0</v>
      </c>
      <c r="CT528" s="184">
        <v>0</v>
      </c>
      <c r="CU528" s="184">
        <v>0</v>
      </c>
      <c r="CV528" s="184">
        <v>0</v>
      </c>
      <c r="CW528" s="184"/>
      <c r="CX528" s="184">
        <f ca="1">SUM(OFFSET(CK528,,1):CW528)</f>
        <v>0</v>
      </c>
      <c r="CY528" s="185"/>
      <c r="CZ528" s="184">
        <v>0</v>
      </c>
      <c r="DA528" s="184">
        <v>0</v>
      </c>
      <c r="DB528" s="184">
        <v>0</v>
      </c>
      <c r="DC528" s="184">
        <v>0</v>
      </c>
      <c r="DD528" s="184">
        <v>0</v>
      </c>
      <c r="DE528" s="184">
        <v>0</v>
      </c>
      <c r="DF528" s="184">
        <v>0</v>
      </c>
      <c r="DG528" s="184">
        <v>0</v>
      </c>
      <c r="DH528" s="184">
        <v>0</v>
      </c>
      <c r="DI528" s="184">
        <v>0</v>
      </c>
      <c r="DJ528" s="184">
        <v>0</v>
      </c>
      <c r="DK528" s="184">
        <v>0</v>
      </c>
      <c r="DL528" s="184"/>
      <c r="DM528" s="184">
        <f ca="1">SUM(OFFSET(CZ528,,1):DL528)</f>
        <v>0</v>
      </c>
      <c r="DN528" s="185"/>
      <c r="DO528" s="184">
        <v>0</v>
      </c>
      <c r="DP528" s="184">
        <v>0</v>
      </c>
      <c r="DQ528" s="184">
        <v>0</v>
      </c>
      <c r="DR528" s="184">
        <v>0</v>
      </c>
      <c r="DS528" s="184">
        <v>0</v>
      </c>
      <c r="DT528" s="184">
        <v>0</v>
      </c>
      <c r="DU528" s="184">
        <v>0</v>
      </c>
      <c r="DV528" s="184">
        <v>0</v>
      </c>
      <c r="DW528" s="184">
        <v>0</v>
      </c>
      <c r="DX528" s="184">
        <v>0</v>
      </c>
      <c r="DY528" s="184">
        <v>0</v>
      </c>
      <c r="DZ528" s="184">
        <v>0</v>
      </c>
      <c r="EA528" s="184"/>
      <c r="EB528" s="184">
        <f ca="1">SUM(OFFSET(DO528,,1):EA528)</f>
        <v>0</v>
      </c>
      <c r="EC528" s="185"/>
      <c r="ED528" s="184">
        <v>0</v>
      </c>
      <c r="EE528" s="184">
        <v>0</v>
      </c>
      <c r="EF528" s="184">
        <v>0</v>
      </c>
      <c r="EG528" s="184">
        <v>0</v>
      </c>
      <c r="EH528" s="184">
        <v>0</v>
      </c>
      <c r="EI528" s="184">
        <v>0</v>
      </c>
      <c r="EJ528" s="184">
        <v>0</v>
      </c>
      <c r="EK528" s="184">
        <v>0</v>
      </c>
      <c r="EL528" s="184">
        <v>0</v>
      </c>
      <c r="EM528" s="184">
        <v>0</v>
      </c>
      <c r="EN528" s="184">
        <v>0</v>
      </c>
      <c r="EO528" s="184">
        <v>0</v>
      </c>
      <c r="EP528" s="184"/>
      <c r="EQ528" s="184">
        <f ca="1">SUM(OFFSET(ED528,,1):EP528)</f>
        <v>0</v>
      </c>
      <c r="ER528" s="185"/>
      <c r="ES528" s="184">
        <v>0</v>
      </c>
      <c r="ET528" s="184">
        <v>0</v>
      </c>
      <c r="EU528" s="184">
        <v>0</v>
      </c>
      <c r="EV528" s="184">
        <v>0</v>
      </c>
      <c r="EW528" s="184">
        <v>0</v>
      </c>
      <c r="EX528" s="184">
        <v>0</v>
      </c>
      <c r="EY528" s="184">
        <v>0</v>
      </c>
      <c r="EZ528" s="184">
        <v>0</v>
      </c>
      <c r="FA528" s="184">
        <v>0</v>
      </c>
      <c r="FB528" s="184">
        <v>0</v>
      </c>
      <c r="FC528" s="184">
        <v>0</v>
      </c>
      <c r="FD528" s="184">
        <v>0</v>
      </c>
      <c r="FE528" s="184"/>
      <c r="FF528" s="184">
        <f ca="1">SUM(OFFSET(ES528,,1):FE528)</f>
        <v>0</v>
      </c>
      <c r="FG528" s="185"/>
      <c r="FH528" s="184">
        <v>0</v>
      </c>
      <c r="FI528" s="184">
        <v>0</v>
      </c>
      <c r="FJ528" s="184">
        <v>0</v>
      </c>
      <c r="FK528" s="184">
        <v>0</v>
      </c>
      <c r="FL528" s="184">
        <v>0</v>
      </c>
      <c r="FM528" s="184">
        <v>0</v>
      </c>
      <c r="FN528" s="184">
        <v>0</v>
      </c>
      <c r="FO528" s="184">
        <v>0</v>
      </c>
      <c r="FP528" s="184">
        <v>0</v>
      </c>
      <c r="FQ528" s="184">
        <v>0</v>
      </c>
      <c r="FR528" s="184">
        <v>0</v>
      </c>
      <c r="FS528" s="184">
        <v>0</v>
      </c>
      <c r="FT528" s="184"/>
      <c r="FU528" s="184">
        <f ca="1">SUM(OFFSET(FH528,,1):FT528)</f>
        <v>0</v>
      </c>
      <c r="FV528" s="185"/>
      <c r="FW528" s="184">
        <v>0</v>
      </c>
      <c r="FX528" s="184">
        <v>0</v>
      </c>
      <c r="FY528" s="184">
        <v>0</v>
      </c>
      <c r="FZ528" s="184">
        <v>0</v>
      </c>
      <c r="GA528" s="184">
        <v>0</v>
      </c>
      <c r="GB528" s="184">
        <v>0</v>
      </c>
      <c r="GC528" s="184">
        <v>0</v>
      </c>
      <c r="GD528" s="184">
        <v>0</v>
      </c>
      <c r="GE528" s="184">
        <v>0</v>
      </c>
      <c r="GF528" s="184">
        <v>0</v>
      </c>
      <c r="GG528" s="184">
        <v>0</v>
      </c>
      <c r="GH528" s="184">
        <v>0</v>
      </c>
      <c r="GI528" s="184"/>
      <c r="GJ528" s="184">
        <f ca="1">SUM(OFFSET(FW528,,1):GI528)</f>
        <v>0</v>
      </c>
      <c r="GK528" s="185"/>
      <c r="GL528" s="184">
        <v>0</v>
      </c>
      <c r="GM528" s="184">
        <v>0</v>
      </c>
      <c r="GN528" s="184">
        <v>0</v>
      </c>
      <c r="GO528" s="184">
        <v>0</v>
      </c>
      <c r="GP528" s="184">
        <v>0</v>
      </c>
      <c r="GQ528" s="184">
        <v>0</v>
      </c>
      <c r="GR528" s="184">
        <v>0</v>
      </c>
      <c r="GS528" s="184">
        <v>0</v>
      </c>
      <c r="GT528" s="184">
        <v>0</v>
      </c>
      <c r="GU528" s="184">
        <v>0</v>
      </c>
      <c r="GV528" s="184">
        <v>0</v>
      </c>
      <c r="GW528" s="184">
        <v>0</v>
      </c>
      <c r="GX528" s="184"/>
      <c r="GY528" s="184">
        <f ca="1">SUM(OFFSET(GL528,,1):GX528)</f>
        <v>0</v>
      </c>
    </row>
    <row r="529" spans="1:207" s="137" customFormat="1" ht="12" hidden="1" customHeight="1">
      <c r="A529" s="172" t="str">
        <f t="shared" ca="1" si="589"/>
        <v>#hiderow</v>
      </c>
      <c r="B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61">
        <f t="shared" si="587"/>
        <v>5634</v>
      </c>
      <c r="V529" s="186">
        <v>5634</v>
      </c>
      <c r="W529" s="133"/>
      <c r="Y529" s="133"/>
      <c r="Z529" s="133"/>
      <c r="AA529" s="183">
        <f t="shared" si="588"/>
        <v>5634</v>
      </c>
      <c r="AB529" s="183" t="s">
        <v>574</v>
      </c>
      <c r="AC529" s="184"/>
      <c r="AD529" s="184">
        <v>0</v>
      </c>
      <c r="AE529" s="184">
        <v>0</v>
      </c>
      <c r="AF529" s="184">
        <v>0</v>
      </c>
      <c r="AG529" s="184">
        <v>0</v>
      </c>
      <c r="AH529" s="184">
        <v>0</v>
      </c>
      <c r="AI529" s="184">
        <v>0</v>
      </c>
      <c r="AJ529" s="184">
        <v>0</v>
      </c>
      <c r="AK529" s="184">
        <v>0</v>
      </c>
      <c r="AL529" s="184">
        <v>0</v>
      </c>
      <c r="AM529" s="184">
        <v>0</v>
      </c>
      <c r="AN529" s="184">
        <v>0</v>
      </c>
      <c r="AO529" s="184"/>
      <c r="AP529" s="184">
        <f ca="1">SUM(OFFSET(AC529,,1):AO529)</f>
        <v>0</v>
      </c>
      <c r="AQ529" s="185"/>
      <c r="AR529" s="184">
        <v>0</v>
      </c>
      <c r="AS529" s="184">
        <v>0</v>
      </c>
      <c r="AT529" s="184">
        <v>0</v>
      </c>
      <c r="AU529" s="184">
        <v>0</v>
      </c>
      <c r="AV529" s="184">
        <v>0</v>
      </c>
      <c r="AW529" s="184">
        <v>0</v>
      </c>
      <c r="AX529" s="184">
        <v>0</v>
      </c>
      <c r="AY529" s="184">
        <v>0</v>
      </c>
      <c r="AZ529" s="184">
        <v>0</v>
      </c>
      <c r="BA529" s="184">
        <v>0</v>
      </c>
      <c r="BB529" s="184">
        <v>0</v>
      </c>
      <c r="BC529" s="184">
        <v>0</v>
      </c>
      <c r="BD529" s="184"/>
      <c r="BE529" s="184">
        <f ca="1">SUM(OFFSET(AR529,,1):BD529)</f>
        <v>0</v>
      </c>
      <c r="BF529" s="185"/>
      <c r="BG529" s="184">
        <f t="shared" ca="1" si="590"/>
        <v>0</v>
      </c>
      <c r="BH529" s="184">
        <f t="shared" ca="1" si="590"/>
        <v>0</v>
      </c>
      <c r="BI529" s="184">
        <f t="shared" ca="1" si="590"/>
        <v>0</v>
      </c>
      <c r="BJ529" s="184">
        <f t="shared" ca="1" si="590"/>
        <v>0</v>
      </c>
      <c r="BK529" s="184">
        <f t="shared" ca="1" si="590"/>
        <v>0</v>
      </c>
      <c r="BL529" s="184">
        <f t="shared" ca="1" si="590"/>
        <v>0</v>
      </c>
      <c r="BM529" s="184">
        <f t="shared" ca="1" si="590"/>
        <v>0</v>
      </c>
      <c r="BN529" s="184">
        <f t="shared" ca="1" si="590"/>
        <v>0</v>
      </c>
      <c r="BO529" s="184">
        <f t="shared" ca="1" si="590"/>
        <v>0</v>
      </c>
      <c r="BP529" s="184">
        <f t="shared" ca="1" si="590"/>
        <v>0</v>
      </c>
      <c r="BQ529" s="184">
        <f t="shared" ca="1" si="590"/>
        <v>0</v>
      </c>
      <c r="BR529" s="184">
        <f t="shared" ca="1" si="590"/>
        <v>0</v>
      </c>
      <c r="BS529" s="184"/>
      <c r="BT529" s="184">
        <f ca="1">SUM(OFFSET(BG529,,1):BS529)</f>
        <v>0</v>
      </c>
      <c r="BU529" s="185"/>
      <c r="BV529" s="184">
        <v>0</v>
      </c>
      <c r="BW529" s="184">
        <v>0</v>
      </c>
      <c r="BX529" s="184">
        <v>0</v>
      </c>
      <c r="BY529" s="184">
        <v>0</v>
      </c>
      <c r="BZ529" s="184">
        <v>0</v>
      </c>
      <c r="CA529" s="184">
        <v>0</v>
      </c>
      <c r="CB529" s="184">
        <v>0</v>
      </c>
      <c r="CC529" s="184">
        <v>0</v>
      </c>
      <c r="CD529" s="184">
        <v>0</v>
      </c>
      <c r="CE529" s="184">
        <v>0</v>
      </c>
      <c r="CF529" s="512">
        <v>0</v>
      </c>
      <c r="CG529" s="184">
        <v>0</v>
      </c>
      <c r="CH529" s="184"/>
      <c r="CI529" s="184">
        <f ca="1">SUM(OFFSET(BV529,,1):CH529)</f>
        <v>0</v>
      </c>
      <c r="CJ529" s="185"/>
      <c r="CK529" s="184">
        <v>0</v>
      </c>
      <c r="CL529" s="184">
        <v>0</v>
      </c>
      <c r="CM529" s="184">
        <v>0</v>
      </c>
      <c r="CN529" s="184">
        <v>0</v>
      </c>
      <c r="CO529" s="184">
        <v>0</v>
      </c>
      <c r="CP529" s="184">
        <v>0</v>
      </c>
      <c r="CQ529" s="184">
        <v>0</v>
      </c>
      <c r="CR529" s="184">
        <v>0</v>
      </c>
      <c r="CS529" s="184">
        <v>0</v>
      </c>
      <c r="CT529" s="184">
        <v>0</v>
      </c>
      <c r="CU529" s="184">
        <v>0</v>
      </c>
      <c r="CV529" s="184">
        <v>0</v>
      </c>
      <c r="CW529" s="184"/>
      <c r="CX529" s="184">
        <f ca="1">SUM(OFFSET(CK529,,1):CW529)</f>
        <v>0</v>
      </c>
      <c r="CY529" s="185"/>
      <c r="CZ529" s="184">
        <v>0</v>
      </c>
      <c r="DA529" s="184">
        <v>0</v>
      </c>
      <c r="DB529" s="184">
        <v>0</v>
      </c>
      <c r="DC529" s="184">
        <v>0</v>
      </c>
      <c r="DD529" s="184">
        <v>0</v>
      </c>
      <c r="DE529" s="184">
        <v>0</v>
      </c>
      <c r="DF529" s="184">
        <v>0</v>
      </c>
      <c r="DG529" s="184">
        <v>0</v>
      </c>
      <c r="DH529" s="184">
        <v>0</v>
      </c>
      <c r="DI529" s="184">
        <v>0</v>
      </c>
      <c r="DJ529" s="184">
        <v>0</v>
      </c>
      <c r="DK529" s="184">
        <v>0</v>
      </c>
      <c r="DL529" s="184"/>
      <c r="DM529" s="184">
        <f ca="1">SUM(OFFSET(CZ529,,1):DL529)</f>
        <v>0</v>
      </c>
      <c r="DN529" s="185"/>
      <c r="DO529" s="184">
        <v>0</v>
      </c>
      <c r="DP529" s="184">
        <v>0</v>
      </c>
      <c r="DQ529" s="184">
        <v>0</v>
      </c>
      <c r="DR529" s="184">
        <v>0</v>
      </c>
      <c r="DS529" s="184">
        <v>0</v>
      </c>
      <c r="DT529" s="184">
        <v>0</v>
      </c>
      <c r="DU529" s="184">
        <v>0</v>
      </c>
      <c r="DV529" s="184">
        <v>0</v>
      </c>
      <c r="DW529" s="184">
        <v>0</v>
      </c>
      <c r="DX529" s="184">
        <v>0</v>
      </c>
      <c r="DY529" s="184">
        <v>0</v>
      </c>
      <c r="DZ529" s="184">
        <v>0</v>
      </c>
      <c r="EA529" s="184"/>
      <c r="EB529" s="184">
        <f ca="1">SUM(OFFSET(DO529,,1):EA529)</f>
        <v>0</v>
      </c>
      <c r="EC529" s="185"/>
      <c r="ED529" s="184">
        <v>0</v>
      </c>
      <c r="EE529" s="184">
        <v>0</v>
      </c>
      <c r="EF529" s="184">
        <v>0</v>
      </c>
      <c r="EG529" s="184">
        <v>0</v>
      </c>
      <c r="EH529" s="184">
        <v>0</v>
      </c>
      <c r="EI529" s="184">
        <v>0</v>
      </c>
      <c r="EJ529" s="184">
        <v>0</v>
      </c>
      <c r="EK529" s="184">
        <v>0</v>
      </c>
      <c r="EL529" s="184">
        <v>0</v>
      </c>
      <c r="EM529" s="184">
        <v>0</v>
      </c>
      <c r="EN529" s="184">
        <v>0</v>
      </c>
      <c r="EO529" s="184">
        <v>0</v>
      </c>
      <c r="EP529" s="184"/>
      <c r="EQ529" s="184">
        <f ca="1">SUM(OFFSET(ED529,,1):EP529)</f>
        <v>0</v>
      </c>
      <c r="ER529" s="185"/>
      <c r="ES529" s="184">
        <v>0</v>
      </c>
      <c r="ET529" s="184">
        <v>0</v>
      </c>
      <c r="EU529" s="184">
        <v>0</v>
      </c>
      <c r="EV529" s="184">
        <v>0</v>
      </c>
      <c r="EW529" s="184">
        <v>0</v>
      </c>
      <c r="EX529" s="184">
        <v>0</v>
      </c>
      <c r="EY529" s="184">
        <v>0</v>
      </c>
      <c r="EZ529" s="184">
        <v>0</v>
      </c>
      <c r="FA529" s="184">
        <v>0</v>
      </c>
      <c r="FB529" s="184">
        <v>0</v>
      </c>
      <c r="FC529" s="184">
        <v>0</v>
      </c>
      <c r="FD529" s="184">
        <v>0</v>
      </c>
      <c r="FE529" s="184"/>
      <c r="FF529" s="184">
        <f ca="1">SUM(OFFSET(ES529,,1):FE529)</f>
        <v>0</v>
      </c>
      <c r="FG529" s="185"/>
      <c r="FH529" s="184">
        <v>0</v>
      </c>
      <c r="FI529" s="184">
        <v>0</v>
      </c>
      <c r="FJ529" s="184">
        <v>0</v>
      </c>
      <c r="FK529" s="184">
        <v>0</v>
      </c>
      <c r="FL529" s="184">
        <v>0</v>
      </c>
      <c r="FM529" s="184">
        <v>0</v>
      </c>
      <c r="FN529" s="184">
        <v>0</v>
      </c>
      <c r="FO529" s="184">
        <v>0</v>
      </c>
      <c r="FP529" s="184">
        <v>0</v>
      </c>
      <c r="FQ529" s="184">
        <v>0</v>
      </c>
      <c r="FR529" s="184">
        <v>0</v>
      </c>
      <c r="FS529" s="184">
        <v>0</v>
      </c>
      <c r="FT529" s="184"/>
      <c r="FU529" s="184">
        <f ca="1">SUM(OFFSET(FH529,,1):FT529)</f>
        <v>0</v>
      </c>
      <c r="FV529" s="185"/>
      <c r="FW529" s="184">
        <v>0</v>
      </c>
      <c r="FX529" s="184">
        <v>0</v>
      </c>
      <c r="FY529" s="184">
        <v>0</v>
      </c>
      <c r="FZ529" s="184">
        <v>0</v>
      </c>
      <c r="GA529" s="184">
        <v>0</v>
      </c>
      <c r="GB529" s="184">
        <v>0</v>
      </c>
      <c r="GC529" s="184">
        <v>0</v>
      </c>
      <c r="GD529" s="184">
        <v>0</v>
      </c>
      <c r="GE529" s="184">
        <v>0</v>
      </c>
      <c r="GF529" s="184">
        <v>0</v>
      </c>
      <c r="GG529" s="184">
        <v>0</v>
      </c>
      <c r="GH529" s="184">
        <v>0</v>
      </c>
      <c r="GI529" s="184"/>
      <c r="GJ529" s="184">
        <f ca="1">SUM(OFFSET(FW529,,1):GI529)</f>
        <v>0</v>
      </c>
      <c r="GK529" s="185"/>
      <c r="GL529" s="184">
        <v>0</v>
      </c>
      <c r="GM529" s="184">
        <v>0</v>
      </c>
      <c r="GN529" s="184">
        <v>0</v>
      </c>
      <c r="GO529" s="184">
        <v>0</v>
      </c>
      <c r="GP529" s="184">
        <v>0</v>
      </c>
      <c r="GQ529" s="184">
        <v>0</v>
      </c>
      <c r="GR529" s="184">
        <v>0</v>
      </c>
      <c r="GS529" s="184">
        <v>0</v>
      </c>
      <c r="GT529" s="184">
        <v>0</v>
      </c>
      <c r="GU529" s="184">
        <v>0</v>
      </c>
      <c r="GV529" s="184">
        <v>0</v>
      </c>
      <c r="GW529" s="184">
        <v>0</v>
      </c>
      <c r="GX529" s="184"/>
      <c r="GY529" s="184">
        <f ca="1">SUM(OFFSET(GL529,,1):GX529)</f>
        <v>0</v>
      </c>
    </row>
    <row r="530" spans="1:207" s="137" customFormat="1" ht="12" hidden="1" customHeight="1">
      <c r="A530" s="172" t="str">
        <f t="shared" ca="1" si="589"/>
        <v>#hiderow</v>
      </c>
      <c r="B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61">
        <f t="shared" si="587"/>
        <v>5635</v>
      </c>
      <c r="V530" s="186">
        <v>5635</v>
      </c>
      <c r="W530" s="133"/>
      <c r="Y530" s="133"/>
      <c r="Z530" s="133"/>
      <c r="AA530" s="183">
        <f t="shared" si="588"/>
        <v>5635</v>
      </c>
      <c r="AB530" s="183" t="s">
        <v>575</v>
      </c>
      <c r="AC530" s="184"/>
      <c r="AD530" s="184">
        <v>0</v>
      </c>
      <c r="AE530" s="184">
        <v>0</v>
      </c>
      <c r="AF530" s="184">
        <v>0</v>
      </c>
      <c r="AG530" s="184">
        <v>0</v>
      </c>
      <c r="AH530" s="184">
        <v>0</v>
      </c>
      <c r="AI530" s="184">
        <v>0</v>
      </c>
      <c r="AJ530" s="184">
        <v>0</v>
      </c>
      <c r="AK530" s="184">
        <v>0</v>
      </c>
      <c r="AL530" s="184">
        <v>0</v>
      </c>
      <c r="AM530" s="184">
        <v>0</v>
      </c>
      <c r="AN530" s="184">
        <v>0</v>
      </c>
      <c r="AO530" s="184"/>
      <c r="AP530" s="184">
        <f ca="1">SUM(OFFSET(AC530,,1):AO530)</f>
        <v>0</v>
      </c>
      <c r="AQ530" s="185"/>
      <c r="AR530" s="184">
        <v>0</v>
      </c>
      <c r="AS530" s="184">
        <v>0</v>
      </c>
      <c r="AT530" s="184">
        <v>0</v>
      </c>
      <c r="AU530" s="184">
        <v>0</v>
      </c>
      <c r="AV530" s="184">
        <v>0</v>
      </c>
      <c r="AW530" s="184">
        <v>0</v>
      </c>
      <c r="AX530" s="184">
        <v>0</v>
      </c>
      <c r="AY530" s="184">
        <v>0</v>
      </c>
      <c r="AZ530" s="184">
        <v>0</v>
      </c>
      <c r="BA530" s="184">
        <v>0</v>
      </c>
      <c r="BB530" s="184">
        <v>0</v>
      </c>
      <c r="BC530" s="184">
        <v>0</v>
      </c>
      <c r="BD530" s="184"/>
      <c r="BE530" s="184">
        <f ca="1">SUM(OFFSET(AR530,,1):BD530)</f>
        <v>0</v>
      </c>
      <c r="BF530" s="185"/>
      <c r="BG530" s="184">
        <f t="shared" ca="1" si="590"/>
        <v>0</v>
      </c>
      <c r="BH530" s="184">
        <f t="shared" ca="1" si="590"/>
        <v>0</v>
      </c>
      <c r="BI530" s="184">
        <f t="shared" ca="1" si="590"/>
        <v>0</v>
      </c>
      <c r="BJ530" s="184">
        <f t="shared" ca="1" si="590"/>
        <v>0</v>
      </c>
      <c r="BK530" s="184">
        <f t="shared" ca="1" si="590"/>
        <v>0</v>
      </c>
      <c r="BL530" s="184">
        <f t="shared" ca="1" si="590"/>
        <v>0</v>
      </c>
      <c r="BM530" s="184">
        <f t="shared" ca="1" si="590"/>
        <v>0</v>
      </c>
      <c r="BN530" s="184">
        <f t="shared" ca="1" si="590"/>
        <v>0</v>
      </c>
      <c r="BO530" s="184">
        <f t="shared" ca="1" si="590"/>
        <v>0</v>
      </c>
      <c r="BP530" s="184">
        <f t="shared" ca="1" si="590"/>
        <v>0</v>
      </c>
      <c r="BQ530" s="184">
        <f t="shared" ca="1" si="590"/>
        <v>0</v>
      </c>
      <c r="BR530" s="184">
        <f t="shared" ca="1" si="590"/>
        <v>0</v>
      </c>
      <c r="BS530" s="184"/>
      <c r="BT530" s="184">
        <f ca="1">SUM(OFFSET(BG530,,1):BS530)</f>
        <v>0</v>
      </c>
      <c r="BU530" s="185"/>
      <c r="BV530" s="184">
        <v>0</v>
      </c>
      <c r="BW530" s="184">
        <v>0</v>
      </c>
      <c r="BX530" s="184">
        <v>0</v>
      </c>
      <c r="BY530" s="184">
        <v>0</v>
      </c>
      <c r="BZ530" s="184">
        <v>0</v>
      </c>
      <c r="CA530" s="184">
        <v>0</v>
      </c>
      <c r="CB530" s="184">
        <v>0</v>
      </c>
      <c r="CC530" s="184">
        <v>0</v>
      </c>
      <c r="CD530" s="184">
        <v>0</v>
      </c>
      <c r="CE530" s="184">
        <v>0</v>
      </c>
      <c r="CF530" s="512">
        <v>0</v>
      </c>
      <c r="CG530" s="184">
        <v>0</v>
      </c>
      <c r="CH530" s="184"/>
      <c r="CI530" s="184">
        <f ca="1">SUM(OFFSET(BV530,,1):CH530)</f>
        <v>0</v>
      </c>
      <c r="CJ530" s="185"/>
      <c r="CK530" s="184">
        <v>0</v>
      </c>
      <c r="CL530" s="184">
        <v>0</v>
      </c>
      <c r="CM530" s="184">
        <v>0</v>
      </c>
      <c r="CN530" s="184">
        <v>0</v>
      </c>
      <c r="CO530" s="184">
        <v>0</v>
      </c>
      <c r="CP530" s="184">
        <v>0</v>
      </c>
      <c r="CQ530" s="184">
        <v>0</v>
      </c>
      <c r="CR530" s="184">
        <v>0</v>
      </c>
      <c r="CS530" s="184">
        <v>0</v>
      </c>
      <c r="CT530" s="184">
        <v>0</v>
      </c>
      <c r="CU530" s="184">
        <v>0</v>
      </c>
      <c r="CV530" s="184">
        <v>0</v>
      </c>
      <c r="CW530" s="184"/>
      <c r="CX530" s="184">
        <f ca="1">SUM(OFFSET(CK530,,1):CW530)</f>
        <v>0</v>
      </c>
      <c r="CY530" s="185"/>
      <c r="CZ530" s="184">
        <v>0</v>
      </c>
      <c r="DA530" s="184">
        <v>0</v>
      </c>
      <c r="DB530" s="184">
        <v>0</v>
      </c>
      <c r="DC530" s="184">
        <v>0</v>
      </c>
      <c r="DD530" s="184">
        <v>0</v>
      </c>
      <c r="DE530" s="184">
        <v>0</v>
      </c>
      <c r="DF530" s="184">
        <v>0</v>
      </c>
      <c r="DG530" s="184">
        <v>0</v>
      </c>
      <c r="DH530" s="184">
        <v>0</v>
      </c>
      <c r="DI530" s="184">
        <v>0</v>
      </c>
      <c r="DJ530" s="184">
        <v>0</v>
      </c>
      <c r="DK530" s="184">
        <v>0</v>
      </c>
      <c r="DL530" s="184"/>
      <c r="DM530" s="184">
        <f ca="1">SUM(OFFSET(CZ530,,1):DL530)</f>
        <v>0</v>
      </c>
      <c r="DN530" s="185"/>
      <c r="DO530" s="184">
        <v>0</v>
      </c>
      <c r="DP530" s="184">
        <v>0</v>
      </c>
      <c r="DQ530" s="184">
        <v>0</v>
      </c>
      <c r="DR530" s="184">
        <v>0</v>
      </c>
      <c r="DS530" s="184">
        <v>0</v>
      </c>
      <c r="DT530" s="184">
        <v>0</v>
      </c>
      <c r="DU530" s="184">
        <v>0</v>
      </c>
      <c r="DV530" s="184">
        <v>0</v>
      </c>
      <c r="DW530" s="184">
        <v>0</v>
      </c>
      <c r="DX530" s="184">
        <v>0</v>
      </c>
      <c r="DY530" s="184">
        <v>0</v>
      </c>
      <c r="DZ530" s="184">
        <v>0</v>
      </c>
      <c r="EA530" s="184"/>
      <c r="EB530" s="184">
        <f ca="1">SUM(OFFSET(DO530,,1):EA530)</f>
        <v>0</v>
      </c>
      <c r="EC530" s="185"/>
      <c r="ED530" s="184">
        <v>0</v>
      </c>
      <c r="EE530" s="184">
        <v>0</v>
      </c>
      <c r="EF530" s="184">
        <v>0</v>
      </c>
      <c r="EG530" s="184">
        <v>0</v>
      </c>
      <c r="EH530" s="184">
        <v>0</v>
      </c>
      <c r="EI530" s="184">
        <v>0</v>
      </c>
      <c r="EJ530" s="184">
        <v>0</v>
      </c>
      <c r="EK530" s="184">
        <v>0</v>
      </c>
      <c r="EL530" s="184">
        <v>0</v>
      </c>
      <c r="EM530" s="184">
        <v>0</v>
      </c>
      <c r="EN530" s="184">
        <v>0</v>
      </c>
      <c r="EO530" s="184">
        <v>0</v>
      </c>
      <c r="EP530" s="184"/>
      <c r="EQ530" s="184">
        <f ca="1">SUM(OFFSET(ED530,,1):EP530)</f>
        <v>0</v>
      </c>
      <c r="ER530" s="185"/>
      <c r="ES530" s="184">
        <v>0</v>
      </c>
      <c r="ET530" s="184">
        <v>0</v>
      </c>
      <c r="EU530" s="184">
        <v>0</v>
      </c>
      <c r="EV530" s="184">
        <v>0</v>
      </c>
      <c r="EW530" s="184">
        <v>0</v>
      </c>
      <c r="EX530" s="184">
        <v>0</v>
      </c>
      <c r="EY530" s="184">
        <v>0</v>
      </c>
      <c r="EZ530" s="184">
        <v>0</v>
      </c>
      <c r="FA530" s="184">
        <v>0</v>
      </c>
      <c r="FB530" s="184">
        <v>0</v>
      </c>
      <c r="FC530" s="184">
        <v>0</v>
      </c>
      <c r="FD530" s="184">
        <v>0</v>
      </c>
      <c r="FE530" s="184"/>
      <c r="FF530" s="184">
        <f ca="1">SUM(OFFSET(ES530,,1):FE530)</f>
        <v>0</v>
      </c>
      <c r="FG530" s="185"/>
      <c r="FH530" s="184">
        <v>0</v>
      </c>
      <c r="FI530" s="184">
        <v>0</v>
      </c>
      <c r="FJ530" s="184">
        <v>0</v>
      </c>
      <c r="FK530" s="184">
        <v>0</v>
      </c>
      <c r="FL530" s="184">
        <v>0</v>
      </c>
      <c r="FM530" s="184">
        <v>0</v>
      </c>
      <c r="FN530" s="184">
        <v>0</v>
      </c>
      <c r="FO530" s="184">
        <v>0</v>
      </c>
      <c r="FP530" s="184">
        <v>0</v>
      </c>
      <c r="FQ530" s="184">
        <v>0</v>
      </c>
      <c r="FR530" s="184">
        <v>0</v>
      </c>
      <c r="FS530" s="184">
        <v>0</v>
      </c>
      <c r="FT530" s="184"/>
      <c r="FU530" s="184">
        <f ca="1">SUM(OFFSET(FH530,,1):FT530)</f>
        <v>0</v>
      </c>
      <c r="FV530" s="185"/>
      <c r="FW530" s="184">
        <v>0</v>
      </c>
      <c r="FX530" s="184">
        <v>0</v>
      </c>
      <c r="FY530" s="184">
        <v>0</v>
      </c>
      <c r="FZ530" s="184">
        <v>0</v>
      </c>
      <c r="GA530" s="184">
        <v>0</v>
      </c>
      <c r="GB530" s="184">
        <v>0</v>
      </c>
      <c r="GC530" s="184">
        <v>0</v>
      </c>
      <c r="GD530" s="184">
        <v>0</v>
      </c>
      <c r="GE530" s="184">
        <v>0</v>
      </c>
      <c r="GF530" s="184">
        <v>0</v>
      </c>
      <c r="GG530" s="184">
        <v>0</v>
      </c>
      <c r="GH530" s="184">
        <v>0</v>
      </c>
      <c r="GI530" s="184"/>
      <c r="GJ530" s="184">
        <f ca="1">SUM(OFFSET(FW530,,1):GI530)</f>
        <v>0</v>
      </c>
      <c r="GK530" s="185"/>
      <c r="GL530" s="184">
        <v>0</v>
      </c>
      <c r="GM530" s="184">
        <v>0</v>
      </c>
      <c r="GN530" s="184">
        <v>0</v>
      </c>
      <c r="GO530" s="184">
        <v>0</v>
      </c>
      <c r="GP530" s="184">
        <v>0</v>
      </c>
      <c r="GQ530" s="184">
        <v>0</v>
      </c>
      <c r="GR530" s="184">
        <v>0</v>
      </c>
      <c r="GS530" s="184">
        <v>0</v>
      </c>
      <c r="GT530" s="184">
        <v>0</v>
      </c>
      <c r="GU530" s="184">
        <v>0</v>
      </c>
      <c r="GV530" s="184">
        <v>0</v>
      </c>
      <c r="GW530" s="184">
        <v>0</v>
      </c>
      <c r="GX530" s="184"/>
      <c r="GY530" s="184">
        <f ca="1">SUM(OFFSET(GL530,,1):GX530)</f>
        <v>0</v>
      </c>
    </row>
    <row r="531" spans="1:207" s="137" customFormat="1" ht="12" hidden="1" customHeight="1">
      <c r="A531" s="172" t="str">
        <f t="shared" ca="1" si="589"/>
        <v>#hiderow</v>
      </c>
      <c r="B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61">
        <f t="shared" si="587"/>
        <v>5699</v>
      </c>
      <c r="V531" s="186">
        <v>5699</v>
      </c>
      <c r="W531" s="133"/>
      <c r="Y531" s="133"/>
      <c r="Z531" s="133"/>
      <c r="AA531" s="183">
        <f t="shared" si="588"/>
        <v>5699</v>
      </c>
      <c r="AB531" s="183" t="s">
        <v>576</v>
      </c>
      <c r="AC531" s="184"/>
      <c r="AD531" s="184">
        <v>0</v>
      </c>
      <c r="AE531" s="184">
        <v>0</v>
      </c>
      <c r="AF531" s="184">
        <v>0</v>
      </c>
      <c r="AG531" s="184">
        <v>0</v>
      </c>
      <c r="AH531" s="184">
        <v>0</v>
      </c>
      <c r="AI531" s="184">
        <v>0</v>
      </c>
      <c r="AJ531" s="184">
        <v>0</v>
      </c>
      <c r="AK531" s="184">
        <v>0</v>
      </c>
      <c r="AL531" s="184">
        <v>0</v>
      </c>
      <c r="AM531" s="184">
        <v>0</v>
      </c>
      <c r="AN531" s="184">
        <v>0</v>
      </c>
      <c r="AO531" s="184"/>
      <c r="AP531" s="184">
        <f ca="1">SUM(OFFSET(AC531,,1):AO531)</f>
        <v>0</v>
      </c>
      <c r="AQ531" s="185"/>
      <c r="AR531" s="184">
        <v>0</v>
      </c>
      <c r="AS531" s="184">
        <v>0</v>
      </c>
      <c r="AT531" s="184">
        <v>0</v>
      </c>
      <c r="AU531" s="184">
        <v>0</v>
      </c>
      <c r="AV531" s="184">
        <v>0</v>
      </c>
      <c r="AW531" s="184">
        <v>0</v>
      </c>
      <c r="AX531" s="184">
        <v>0</v>
      </c>
      <c r="AY531" s="184">
        <v>0</v>
      </c>
      <c r="AZ531" s="184">
        <v>0</v>
      </c>
      <c r="BA531" s="184">
        <v>0</v>
      </c>
      <c r="BB531" s="184">
        <v>0</v>
      </c>
      <c r="BC531" s="184">
        <v>0</v>
      </c>
      <c r="BD531" s="184"/>
      <c r="BE531" s="184">
        <f ca="1">SUM(OFFSET(AR531,,1):BD531)</f>
        <v>0</v>
      </c>
      <c r="BF531" s="185"/>
      <c r="BG531" s="184">
        <f t="shared" ca="1" si="590"/>
        <v>0</v>
      </c>
      <c r="BH531" s="184">
        <f t="shared" ca="1" si="590"/>
        <v>0</v>
      </c>
      <c r="BI531" s="184">
        <f t="shared" ca="1" si="590"/>
        <v>0</v>
      </c>
      <c r="BJ531" s="184">
        <f t="shared" ca="1" si="590"/>
        <v>0</v>
      </c>
      <c r="BK531" s="184">
        <f t="shared" ca="1" si="590"/>
        <v>0</v>
      </c>
      <c r="BL531" s="184">
        <f t="shared" ca="1" si="590"/>
        <v>0</v>
      </c>
      <c r="BM531" s="184">
        <f t="shared" ca="1" si="590"/>
        <v>0</v>
      </c>
      <c r="BN531" s="184">
        <f t="shared" ca="1" si="590"/>
        <v>0</v>
      </c>
      <c r="BO531" s="184">
        <f t="shared" ca="1" si="590"/>
        <v>0</v>
      </c>
      <c r="BP531" s="184">
        <f t="shared" ca="1" si="590"/>
        <v>0</v>
      </c>
      <c r="BQ531" s="184">
        <f t="shared" ca="1" si="590"/>
        <v>0</v>
      </c>
      <c r="BR531" s="184">
        <f t="shared" ca="1" si="590"/>
        <v>0</v>
      </c>
      <c r="BS531" s="184"/>
      <c r="BT531" s="184">
        <f ca="1">SUM(OFFSET(BG531,,1):BS531)</f>
        <v>0</v>
      </c>
      <c r="BU531" s="185"/>
      <c r="BV531" s="184">
        <v>0</v>
      </c>
      <c r="BW531" s="184">
        <v>0</v>
      </c>
      <c r="BX531" s="184">
        <v>0</v>
      </c>
      <c r="BY531" s="184">
        <v>0</v>
      </c>
      <c r="BZ531" s="184">
        <v>0</v>
      </c>
      <c r="CA531" s="184">
        <v>0</v>
      </c>
      <c r="CB531" s="184">
        <v>0</v>
      </c>
      <c r="CC531" s="184">
        <v>0</v>
      </c>
      <c r="CD531" s="184">
        <v>0</v>
      </c>
      <c r="CE531" s="184">
        <v>0</v>
      </c>
      <c r="CF531" s="512">
        <v>0</v>
      </c>
      <c r="CG531" s="184">
        <v>0</v>
      </c>
      <c r="CH531" s="184"/>
      <c r="CI531" s="184">
        <f ca="1">SUM(OFFSET(BV531,,1):CH531)</f>
        <v>0</v>
      </c>
      <c r="CJ531" s="185"/>
      <c r="CK531" s="184">
        <v>0</v>
      </c>
      <c r="CL531" s="184">
        <v>0</v>
      </c>
      <c r="CM531" s="184">
        <v>0</v>
      </c>
      <c r="CN531" s="184">
        <v>0</v>
      </c>
      <c r="CO531" s="184">
        <v>0</v>
      </c>
      <c r="CP531" s="184">
        <v>0</v>
      </c>
      <c r="CQ531" s="184">
        <v>0</v>
      </c>
      <c r="CR531" s="184">
        <v>0</v>
      </c>
      <c r="CS531" s="184">
        <v>0</v>
      </c>
      <c r="CT531" s="184">
        <v>0</v>
      </c>
      <c r="CU531" s="184">
        <v>0</v>
      </c>
      <c r="CV531" s="184">
        <v>0</v>
      </c>
      <c r="CW531" s="184"/>
      <c r="CX531" s="184">
        <f ca="1">SUM(OFFSET(CK531,,1):CW531)</f>
        <v>0</v>
      </c>
      <c r="CY531" s="185"/>
      <c r="CZ531" s="184">
        <v>0</v>
      </c>
      <c r="DA531" s="184">
        <v>0</v>
      </c>
      <c r="DB531" s="184">
        <v>0</v>
      </c>
      <c r="DC531" s="184">
        <v>0</v>
      </c>
      <c r="DD531" s="184">
        <v>0</v>
      </c>
      <c r="DE531" s="184">
        <v>0</v>
      </c>
      <c r="DF531" s="184">
        <v>0</v>
      </c>
      <c r="DG531" s="184">
        <v>0</v>
      </c>
      <c r="DH531" s="184">
        <v>0</v>
      </c>
      <c r="DI531" s="184">
        <v>0</v>
      </c>
      <c r="DJ531" s="184">
        <v>0</v>
      </c>
      <c r="DK531" s="184">
        <v>0</v>
      </c>
      <c r="DL531" s="184"/>
      <c r="DM531" s="184">
        <f ca="1">SUM(OFFSET(CZ531,,1):DL531)</f>
        <v>0</v>
      </c>
      <c r="DN531" s="185"/>
      <c r="DO531" s="184">
        <v>0</v>
      </c>
      <c r="DP531" s="184">
        <v>0</v>
      </c>
      <c r="DQ531" s="184">
        <v>0</v>
      </c>
      <c r="DR531" s="184">
        <v>0</v>
      </c>
      <c r="DS531" s="184">
        <v>0</v>
      </c>
      <c r="DT531" s="184">
        <v>0</v>
      </c>
      <c r="DU531" s="184">
        <v>0</v>
      </c>
      <c r="DV531" s="184">
        <v>0</v>
      </c>
      <c r="DW531" s="184">
        <v>0</v>
      </c>
      <c r="DX531" s="184">
        <v>0</v>
      </c>
      <c r="DY531" s="184">
        <v>0</v>
      </c>
      <c r="DZ531" s="184">
        <v>0</v>
      </c>
      <c r="EA531" s="184"/>
      <c r="EB531" s="184">
        <f ca="1">SUM(OFFSET(DO531,,1):EA531)</f>
        <v>0</v>
      </c>
      <c r="EC531" s="185"/>
      <c r="ED531" s="184">
        <v>0</v>
      </c>
      <c r="EE531" s="184">
        <v>0</v>
      </c>
      <c r="EF531" s="184">
        <v>0</v>
      </c>
      <c r="EG531" s="184">
        <v>0</v>
      </c>
      <c r="EH531" s="184">
        <v>0</v>
      </c>
      <c r="EI531" s="184">
        <v>0</v>
      </c>
      <c r="EJ531" s="184">
        <v>0</v>
      </c>
      <c r="EK531" s="184">
        <v>0</v>
      </c>
      <c r="EL531" s="184">
        <v>0</v>
      </c>
      <c r="EM531" s="184">
        <v>0</v>
      </c>
      <c r="EN531" s="184">
        <v>0</v>
      </c>
      <c r="EO531" s="184">
        <v>0</v>
      </c>
      <c r="EP531" s="184"/>
      <c r="EQ531" s="184">
        <f ca="1">SUM(OFFSET(ED531,,1):EP531)</f>
        <v>0</v>
      </c>
      <c r="ER531" s="185"/>
      <c r="ES531" s="184">
        <v>0</v>
      </c>
      <c r="ET531" s="184">
        <v>0</v>
      </c>
      <c r="EU531" s="184">
        <v>0</v>
      </c>
      <c r="EV531" s="184">
        <v>0</v>
      </c>
      <c r="EW531" s="184">
        <v>0</v>
      </c>
      <c r="EX531" s="184">
        <v>0</v>
      </c>
      <c r="EY531" s="184">
        <v>0</v>
      </c>
      <c r="EZ531" s="184">
        <v>0</v>
      </c>
      <c r="FA531" s="184">
        <v>0</v>
      </c>
      <c r="FB531" s="184">
        <v>0</v>
      </c>
      <c r="FC531" s="184">
        <v>0</v>
      </c>
      <c r="FD531" s="184">
        <v>0</v>
      </c>
      <c r="FE531" s="184"/>
      <c r="FF531" s="184">
        <f ca="1">SUM(OFFSET(ES531,,1):FE531)</f>
        <v>0</v>
      </c>
      <c r="FG531" s="185"/>
      <c r="FH531" s="184">
        <v>0</v>
      </c>
      <c r="FI531" s="184">
        <v>0</v>
      </c>
      <c r="FJ531" s="184">
        <v>0</v>
      </c>
      <c r="FK531" s="184">
        <v>0</v>
      </c>
      <c r="FL531" s="184">
        <v>0</v>
      </c>
      <c r="FM531" s="184">
        <v>0</v>
      </c>
      <c r="FN531" s="184">
        <v>0</v>
      </c>
      <c r="FO531" s="184">
        <v>0</v>
      </c>
      <c r="FP531" s="184">
        <v>0</v>
      </c>
      <c r="FQ531" s="184">
        <v>0</v>
      </c>
      <c r="FR531" s="184">
        <v>0</v>
      </c>
      <c r="FS531" s="184">
        <v>0</v>
      </c>
      <c r="FT531" s="184"/>
      <c r="FU531" s="184">
        <f ca="1">SUM(OFFSET(FH531,,1):FT531)</f>
        <v>0</v>
      </c>
      <c r="FV531" s="185"/>
      <c r="FW531" s="184">
        <v>0</v>
      </c>
      <c r="FX531" s="184">
        <v>0</v>
      </c>
      <c r="FY531" s="184">
        <v>0</v>
      </c>
      <c r="FZ531" s="184">
        <v>0</v>
      </c>
      <c r="GA531" s="184">
        <v>0</v>
      </c>
      <c r="GB531" s="184">
        <v>0</v>
      </c>
      <c r="GC531" s="184">
        <v>0</v>
      </c>
      <c r="GD531" s="184">
        <v>0</v>
      </c>
      <c r="GE531" s="184">
        <v>0</v>
      </c>
      <c r="GF531" s="184">
        <v>0</v>
      </c>
      <c r="GG531" s="184">
        <v>0</v>
      </c>
      <c r="GH531" s="184">
        <v>0</v>
      </c>
      <c r="GI531" s="184"/>
      <c r="GJ531" s="184">
        <f ca="1">SUM(OFFSET(FW531,,1):GI531)</f>
        <v>0</v>
      </c>
      <c r="GK531" s="185"/>
      <c r="GL531" s="184">
        <v>0</v>
      </c>
      <c r="GM531" s="184">
        <v>0</v>
      </c>
      <c r="GN531" s="184">
        <v>0</v>
      </c>
      <c r="GO531" s="184">
        <v>0</v>
      </c>
      <c r="GP531" s="184">
        <v>0</v>
      </c>
      <c r="GQ531" s="184">
        <v>0</v>
      </c>
      <c r="GR531" s="184">
        <v>0</v>
      </c>
      <c r="GS531" s="184">
        <v>0</v>
      </c>
      <c r="GT531" s="184">
        <v>0</v>
      </c>
      <c r="GU531" s="184">
        <v>0</v>
      </c>
      <c r="GV531" s="184">
        <v>0</v>
      </c>
      <c r="GW531" s="184">
        <v>0</v>
      </c>
      <c r="GX531" s="184"/>
      <c r="GY531" s="184">
        <f ca="1">SUM(OFFSET(GL531,,1):GX531)</f>
        <v>0</v>
      </c>
    </row>
    <row r="532" spans="1:207" s="137" customFormat="1" ht="12" hidden="1" customHeight="1">
      <c r="A532" s="172" t="str">
        <f t="shared" ca="1" si="589"/>
        <v>#hiderow</v>
      </c>
      <c r="B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61">
        <f t="shared" si="587"/>
        <v>5800</v>
      </c>
      <c r="V532" s="186">
        <v>5800</v>
      </c>
      <c r="W532" s="133"/>
      <c r="Y532" s="133"/>
      <c r="Z532" s="133"/>
      <c r="AA532" s="183">
        <f t="shared" si="588"/>
        <v>5800</v>
      </c>
      <c r="AB532" s="183" t="s">
        <v>577</v>
      </c>
      <c r="AC532" s="184"/>
      <c r="AD532" s="184">
        <v>0</v>
      </c>
      <c r="AE532" s="184">
        <v>0</v>
      </c>
      <c r="AF532" s="184">
        <v>0</v>
      </c>
      <c r="AG532" s="184">
        <v>0</v>
      </c>
      <c r="AH532" s="184">
        <v>0</v>
      </c>
      <c r="AI532" s="184">
        <v>0</v>
      </c>
      <c r="AJ532" s="184">
        <v>0</v>
      </c>
      <c r="AK532" s="184">
        <v>0</v>
      </c>
      <c r="AL532" s="184">
        <v>0</v>
      </c>
      <c r="AM532" s="184">
        <v>0</v>
      </c>
      <c r="AN532" s="184">
        <v>0</v>
      </c>
      <c r="AO532" s="184"/>
      <c r="AP532" s="184">
        <f ca="1">SUM(OFFSET(AC532,,1):AO532)</f>
        <v>0</v>
      </c>
      <c r="AQ532" s="185"/>
      <c r="AR532" s="184">
        <v>0</v>
      </c>
      <c r="AS532" s="184">
        <v>0</v>
      </c>
      <c r="AT532" s="184">
        <v>0</v>
      </c>
      <c r="AU532" s="184">
        <v>0</v>
      </c>
      <c r="AV532" s="184">
        <v>0</v>
      </c>
      <c r="AW532" s="184">
        <v>0</v>
      </c>
      <c r="AX532" s="184">
        <v>0</v>
      </c>
      <c r="AY532" s="184">
        <v>0</v>
      </c>
      <c r="AZ532" s="184">
        <v>0</v>
      </c>
      <c r="BA532" s="184">
        <v>0</v>
      </c>
      <c r="BB532" s="184">
        <v>0</v>
      </c>
      <c r="BC532" s="184">
        <v>0</v>
      </c>
      <c r="BD532" s="184"/>
      <c r="BE532" s="184">
        <f ca="1">SUM(OFFSET(AR532,,1):BD532)</f>
        <v>0</v>
      </c>
      <c r="BF532" s="185"/>
      <c r="BG532" s="184">
        <f t="shared" ca="1" si="590"/>
        <v>0</v>
      </c>
      <c r="BH532" s="184">
        <f t="shared" ca="1" si="590"/>
        <v>0</v>
      </c>
      <c r="BI532" s="184">
        <f t="shared" ca="1" si="590"/>
        <v>0</v>
      </c>
      <c r="BJ532" s="184">
        <f t="shared" ca="1" si="590"/>
        <v>0</v>
      </c>
      <c r="BK532" s="184">
        <f t="shared" ca="1" si="590"/>
        <v>0</v>
      </c>
      <c r="BL532" s="184">
        <f t="shared" ca="1" si="590"/>
        <v>0</v>
      </c>
      <c r="BM532" s="184">
        <f t="shared" ca="1" si="590"/>
        <v>0</v>
      </c>
      <c r="BN532" s="184">
        <f t="shared" ca="1" si="590"/>
        <v>0</v>
      </c>
      <c r="BO532" s="184">
        <f t="shared" ca="1" si="590"/>
        <v>0</v>
      </c>
      <c r="BP532" s="184">
        <f t="shared" ca="1" si="590"/>
        <v>0</v>
      </c>
      <c r="BQ532" s="184">
        <f t="shared" ca="1" si="590"/>
        <v>0</v>
      </c>
      <c r="BR532" s="184">
        <f t="shared" ca="1" si="590"/>
        <v>0</v>
      </c>
      <c r="BS532" s="184"/>
      <c r="BT532" s="184">
        <f ca="1">SUM(OFFSET(BG532,,1):BS532)</f>
        <v>0</v>
      </c>
      <c r="BU532" s="185"/>
      <c r="BV532" s="184">
        <v>0</v>
      </c>
      <c r="BW532" s="184">
        <v>0</v>
      </c>
      <c r="BX532" s="184">
        <v>0</v>
      </c>
      <c r="BY532" s="184">
        <v>0</v>
      </c>
      <c r="BZ532" s="184">
        <v>0</v>
      </c>
      <c r="CA532" s="184">
        <v>0</v>
      </c>
      <c r="CB532" s="184">
        <v>0</v>
      </c>
      <c r="CC532" s="184">
        <v>0</v>
      </c>
      <c r="CD532" s="184">
        <v>0</v>
      </c>
      <c r="CE532" s="184">
        <v>0</v>
      </c>
      <c r="CF532" s="512">
        <v>0</v>
      </c>
      <c r="CG532" s="184">
        <v>0</v>
      </c>
      <c r="CH532" s="184"/>
      <c r="CI532" s="184">
        <f ca="1">SUM(OFFSET(BV532,,1):CH532)</f>
        <v>0</v>
      </c>
      <c r="CJ532" s="185"/>
      <c r="CK532" s="184">
        <v>0</v>
      </c>
      <c r="CL532" s="184">
        <v>0</v>
      </c>
      <c r="CM532" s="184">
        <v>0</v>
      </c>
      <c r="CN532" s="184">
        <v>0</v>
      </c>
      <c r="CO532" s="184">
        <v>0</v>
      </c>
      <c r="CP532" s="184">
        <v>0</v>
      </c>
      <c r="CQ532" s="184">
        <v>0</v>
      </c>
      <c r="CR532" s="184">
        <v>0</v>
      </c>
      <c r="CS532" s="184">
        <v>0</v>
      </c>
      <c r="CT532" s="184">
        <v>0</v>
      </c>
      <c r="CU532" s="184">
        <v>0</v>
      </c>
      <c r="CV532" s="184">
        <v>0</v>
      </c>
      <c r="CW532" s="184"/>
      <c r="CX532" s="184">
        <f ca="1">SUM(OFFSET(CK532,,1):CW532)</f>
        <v>0</v>
      </c>
      <c r="CY532" s="185"/>
      <c r="CZ532" s="184">
        <v>0</v>
      </c>
      <c r="DA532" s="184">
        <v>0</v>
      </c>
      <c r="DB532" s="184">
        <v>0</v>
      </c>
      <c r="DC532" s="184">
        <v>0</v>
      </c>
      <c r="DD532" s="184">
        <v>0</v>
      </c>
      <c r="DE532" s="184">
        <v>0</v>
      </c>
      <c r="DF532" s="184">
        <v>0</v>
      </c>
      <c r="DG532" s="184">
        <v>0</v>
      </c>
      <c r="DH532" s="184">
        <v>0</v>
      </c>
      <c r="DI532" s="184">
        <v>0</v>
      </c>
      <c r="DJ532" s="184">
        <v>0</v>
      </c>
      <c r="DK532" s="184">
        <v>0</v>
      </c>
      <c r="DL532" s="184"/>
      <c r="DM532" s="184">
        <f ca="1">SUM(OFFSET(CZ532,,1):DL532)</f>
        <v>0</v>
      </c>
      <c r="DN532" s="185"/>
      <c r="DO532" s="184">
        <v>0</v>
      </c>
      <c r="DP532" s="184">
        <v>0</v>
      </c>
      <c r="DQ532" s="184">
        <v>0</v>
      </c>
      <c r="DR532" s="184">
        <v>0</v>
      </c>
      <c r="DS532" s="184">
        <v>0</v>
      </c>
      <c r="DT532" s="184">
        <v>0</v>
      </c>
      <c r="DU532" s="184">
        <v>0</v>
      </c>
      <c r="DV532" s="184">
        <v>0</v>
      </c>
      <c r="DW532" s="184">
        <v>0</v>
      </c>
      <c r="DX532" s="184">
        <v>0</v>
      </c>
      <c r="DY532" s="184">
        <v>0</v>
      </c>
      <c r="DZ532" s="184">
        <v>0</v>
      </c>
      <c r="EA532" s="184"/>
      <c r="EB532" s="184">
        <f ca="1">SUM(OFFSET(DO532,,1):EA532)</f>
        <v>0</v>
      </c>
      <c r="EC532" s="185"/>
      <c r="ED532" s="184">
        <v>0</v>
      </c>
      <c r="EE532" s="184">
        <v>0</v>
      </c>
      <c r="EF532" s="184">
        <v>0</v>
      </c>
      <c r="EG532" s="184">
        <v>0</v>
      </c>
      <c r="EH532" s="184">
        <v>0</v>
      </c>
      <c r="EI532" s="184">
        <v>0</v>
      </c>
      <c r="EJ532" s="184">
        <v>0</v>
      </c>
      <c r="EK532" s="184">
        <v>0</v>
      </c>
      <c r="EL532" s="184">
        <v>0</v>
      </c>
      <c r="EM532" s="184">
        <v>0</v>
      </c>
      <c r="EN532" s="184">
        <v>0</v>
      </c>
      <c r="EO532" s="184">
        <v>0</v>
      </c>
      <c r="EP532" s="184"/>
      <c r="EQ532" s="184">
        <f ca="1">SUM(OFFSET(ED532,,1):EP532)</f>
        <v>0</v>
      </c>
      <c r="ER532" s="185"/>
      <c r="ES532" s="184">
        <v>0</v>
      </c>
      <c r="ET532" s="184">
        <v>0</v>
      </c>
      <c r="EU532" s="184">
        <v>0</v>
      </c>
      <c r="EV532" s="184">
        <v>0</v>
      </c>
      <c r="EW532" s="184">
        <v>0</v>
      </c>
      <c r="EX532" s="184">
        <v>0</v>
      </c>
      <c r="EY532" s="184">
        <v>0</v>
      </c>
      <c r="EZ532" s="184">
        <v>0</v>
      </c>
      <c r="FA532" s="184">
        <v>0</v>
      </c>
      <c r="FB532" s="184">
        <v>0</v>
      </c>
      <c r="FC532" s="184">
        <v>0</v>
      </c>
      <c r="FD532" s="184">
        <v>0</v>
      </c>
      <c r="FE532" s="184"/>
      <c r="FF532" s="184">
        <f ca="1">SUM(OFFSET(ES532,,1):FE532)</f>
        <v>0</v>
      </c>
      <c r="FG532" s="185"/>
      <c r="FH532" s="184">
        <v>0</v>
      </c>
      <c r="FI532" s="184">
        <v>0</v>
      </c>
      <c r="FJ532" s="184">
        <v>0</v>
      </c>
      <c r="FK532" s="184">
        <v>0</v>
      </c>
      <c r="FL532" s="184">
        <v>0</v>
      </c>
      <c r="FM532" s="184">
        <v>0</v>
      </c>
      <c r="FN532" s="184">
        <v>0</v>
      </c>
      <c r="FO532" s="184">
        <v>0</v>
      </c>
      <c r="FP532" s="184">
        <v>0</v>
      </c>
      <c r="FQ532" s="184">
        <v>0</v>
      </c>
      <c r="FR532" s="184">
        <v>0</v>
      </c>
      <c r="FS532" s="184">
        <v>0</v>
      </c>
      <c r="FT532" s="184"/>
      <c r="FU532" s="184">
        <f ca="1">SUM(OFFSET(FH532,,1):FT532)</f>
        <v>0</v>
      </c>
      <c r="FV532" s="185"/>
      <c r="FW532" s="184">
        <v>0</v>
      </c>
      <c r="FX532" s="184">
        <v>0</v>
      </c>
      <c r="FY532" s="184">
        <v>0</v>
      </c>
      <c r="FZ532" s="184">
        <v>0</v>
      </c>
      <c r="GA532" s="184">
        <v>0</v>
      </c>
      <c r="GB532" s="184">
        <v>0</v>
      </c>
      <c r="GC532" s="184">
        <v>0</v>
      </c>
      <c r="GD532" s="184">
        <v>0</v>
      </c>
      <c r="GE532" s="184">
        <v>0</v>
      </c>
      <c r="GF532" s="184">
        <v>0</v>
      </c>
      <c r="GG532" s="184">
        <v>0</v>
      </c>
      <c r="GH532" s="184">
        <v>0</v>
      </c>
      <c r="GI532" s="184"/>
      <c r="GJ532" s="184">
        <f ca="1">SUM(OFFSET(FW532,,1):GI532)</f>
        <v>0</v>
      </c>
      <c r="GK532" s="185"/>
      <c r="GL532" s="184">
        <v>0</v>
      </c>
      <c r="GM532" s="184">
        <v>0</v>
      </c>
      <c r="GN532" s="184">
        <v>0</v>
      </c>
      <c r="GO532" s="184">
        <v>0</v>
      </c>
      <c r="GP532" s="184">
        <v>0</v>
      </c>
      <c r="GQ532" s="184">
        <v>0</v>
      </c>
      <c r="GR532" s="184">
        <v>0</v>
      </c>
      <c r="GS532" s="184">
        <v>0</v>
      </c>
      <c r="GT532" s="184">
        <v>0</v>
      </c>
      <c r="GU532" s="184">
        <v>0</v>
      </c>
      <c r="GV532" s="184">
        <v>0</v>
      </c>
      <c r="GW532" s="184">
        <v>0</v>
      </c>
      <c r="GX532" s="184"/>
      <c r="GY532" s="184">
        <f ca="1">SUM(OFFSET(GL532,,1):GX532)</f>
        <v>0</v>
      </c>
    </row>
    <row r="533" spans="1:207" s="137" customFormat="1" ht="12" customHeight="1">
      <c r="A533" s="172" t="str">
        <f t="shared" ca="1" si="589"/>
        <v>#showrow</v>
      </c>
      <c r="B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61">
        <f t="shared" si="587"/>
        <v>5803</v>
      </c>
      <c r="V533" s="186">
        <v>5803</v>
      </c>
      <c r="W533" s="133"/>
      <c r="Y533" s="133"/>
      <c r="Z533" s="133"/>
      <c r="AA533" s="183">
        <f t="shared" si="588"/>
        <v>5803</v>
      </c>
      <c r="AB533" s="183" t="s">
        <v>578</v>
      </c>
      <c r="AC533" s="184"/>
      <c r="AD533" s="184">
        <v>10280.961182994501</v>
      </c>
      <c r="AE533" s="184">
        <v>8000</v>
      </c>
      <c r="AF533" s="184">
        <v>10300</v>
      </c>
      <c r="AG533" s="184">
        <v>8240</v>
      </c>
      <c r="AH533" s="184">
        <v>5783.42</v>
      </c>
      <c r="AI533" s="184">
        <v>4635</v>
      </c>
      <c r="AJ533" s="184">
        <v>10300</v>
      </c>
      <c r="AK533" s="184">
        <v>15450</v>
      </c>
      <c r="AL533" s="184">
        <v>11000</v>
      </c>
      <c r="AM533" s="184">
        <v>10300</v>
      </c>
      <c r="AN533" s="184">
        <v>48623</v>
      </c>
      <c r="AO533" s="184"/>
      <c r="AP533" s="184">
        <f ca="1">SUM(OFFSET(AC533,,1):AO533)</f>
        <v>142912.38118299449</v>
      </c>
      <c r="AQ533" s="185"/>
      <c r="AR533" s="184">
        <v>0</v>
      </c>
      <c r="AS533" s="184">
        <v>10280.961182994501</v>
      </c>
      <c r="AT533" s="184">
        <v>8000</v>
      </c>
      <c r="AU533" s="184">
        <v>10012.629999999999</v>
      </c>
      <c r="AV533" s="184">
        <v>8240</v>
      </c>
      <c r="AW533" s="184">
        <v>5783.42</v>
      </c>
      <c r="AX533" s="184">
        <v>4635</v>
      </c>
      <c r="AY533" s="184">
        <v>10300</v>
      </c>
      <c r="AZ533" s="184">
        <v>15450</v>
      </c>
      <c r="BA533" s="184">
        <v>11000</v>
      </c>
      <c r="BB533" s="184">
        <v>10300</v>
      </c>
      <c r="BC533" s="184">
        <v>48623</v>
      </c>
      <c r="BD533" s="184"/>
      <c r="BE533" s="184">
        <f ca="1">SUM(OFFSET(AR533,,1):BD533)</f>
        <v>142625.01118299449</v>
      </c>
      <c r="BF533" s="185"/>
      <c r="BG533" s="184">
        <f t="shared" ca="1" si="590"/>
        <v>0</v>
      </c>
      <c r="BH533" s="184">
        <f t="shared" ca="1" si="590"/>
        <v>0</v>
      </c>
      <c r="BI533" s="184">
        <f t="shared" ca="1" si="590"/>
        <v>0</v>
      </c>
      <c r="BJ533" s="184">
        <f t="shared" ca="1" si="590"/>
        <v>287.3700000000008</v>
      </c>
      <c r="BK533" s="184">
        <f t="shared" ca="1" si="590"/>
        <v>0</v>
      </c>
      <c r="BL533" s="184">
        <f t="shared" ca="1" si="590"/>
        <v>0</v>
      </c>
      <c r="BM533" s="184">
        <f t="shared" ca="1" si="590"/>
        <v>0</v>
      </c>
      <c r="BN533" s="184">
        <f t="shared" ca="1" si="590"/>
        <v>0</v>
      </c>
      <c r="BO533" s="184">
        <f t="shared" ca="1" si="590"/>
        <v>0</v>
      </c>
      <c r="BP533" s="184">
        <f t="shared" ca="1" si="590"/>
        <v>0</v>
      </c>
      <c r="BQ533" s="184">
        <f t="shared" ca="1" si="590"/>
        <v>0</v>
      </c>
      <c r="BR533" s="184">
        <f t="shared" ca="1" si="590"/>
        <v>0</v>
      </c>
      <c r="BS533" s="184"/>
      <c r="BT533" s="184">
        <f ca="1">SUM(OFFSET(BG533,,1):BS533)</f>
        <v>287.3700000000008</v>
      </c>
      <c r="BU533" s="185"/>
      <c r="BV533" s="184">
        <v>0</v>
      </c>
      <c r="BW533" s="184">
        <v>13749</v>
      </c>
      <c r="BX533" s="184">
        <v>10000</v>
      </c>
      <c r="BY533" s="184">
        <v>10313.008900000001</v>
      </c>
      <c r="BZ533" s="184">
        <v>10850</v>
      </c>
      <c r="CA533" s="184">
        <v>8334</v>
      </c>
      <c r="CB533" s="184">
        <v>4774</v>
      </c>
      <c r="CC533" s="184">
        <v>10609</v>
      </c>
      <c r="CD533" s="184">
        <v>15914</v>
      </c>
      <c r="CE533" s="184">
        <v>11684</v>
      </c>
      <c r="CF533" s="512">
        <v>10609</v>
      </c>
      <c r="CG533" s="184">
        <v>50000</v>
      </c>
      <c r="CH533" s="184"/>
      <c r="CI533" s="184">
        <f ca="1">SUM(OFFSET(BV533,,1):CH533)</f>
        <v>156836.00890000002</v>
      </c>
      <c r="CJ533" s="185"/>
      <c r="CK533" s="184">
        <v>0</v>
      </c>
      <c r="CL533" s="184">
        <v>14161.47</v>
      </c>
      <c r="CM533" s="184">
        <v>10632.2580645161</v>
      </c>
      <c r="CN533" s="184">
        <v>10622.399167</v>
      </c>
      <c r="CO533" s="184">
        <v>11175.5</v>
      </c>
      <c r="CP533" s="184">
        <v>8584.02</v>
      </c>
      <c r="CQ533" s="184">
        <v>4917.22</v>
      </c>
      <c r="CR533" s="184">
        <v>10927.27</v>
      </c>
      <c r="CS533" s="184">
        <v>16391.419999999998</v>
      </c>
      <c r="CT533" s="184">
        <v>12034.52</v>
      </c>
      <c r="CU533" s="184">
        <v>10927.27</v>
      </c>
      <c r="CV533" s="184">
        <v>51500</v>
      </c>
      <c r="CW533" s="184"/>
      <c r="CX533" s="184">
        <f ca="1">SUM(OFFSET(CK533,,1):CW533)</f>
        <v>161873.34723151612</v>
      </c>
      <c r="CY533" s="185"/>
      <c r="CZ533" s="184">
        <v>0</v>
      </c>
      <c r="DA533" s="184">
        <v>14586.3141</v>
      </c>
      <c r="DB533" s="184">
        <v>10951.225806451601</v>
      </c>
      <c r="DC533" s="184">
        <v>10941.07114201</v>
      </c>
      <c r="DD533" s="184">
        <v>11510.764999999999</v>
      </c>
      <c r="DE533" s="184">
        <v>8841.5406000000003</v>
      </c>
      <c r="DF533" s="184">
        <v>5064.7366000000002</v>
      </c>
      <c r="DG533" s="184">
        <v>11255.088100000001</v>
      </c>
      <c r="DH533" s="184">
        <v>16883.1626</v>
      </c>
      <c r="DI533" s="184">
        <v>12395.5556</v>
      </c>
      <c r="DJ533" s="184">
        <v>11255.088100000001</v>
      </c>
      <c r="DK533" s="184">
        <v>53045</v>
      </c>
      <c r="DL533" s="184"/>
      <c r="DM533" s="184">
        <f ca="1">SUM(OFFSET(CZ533,,1):DL533)</f>
        <v>166729.54764846159</v>
      </c>
      <c r="DN533" s="185"/>
      <c r="DO533" s="184">
        <v>0</v>
      </c>
      <c r="DP533" s="184">
        <v>15023.903523000001</v>
      </c>
      <c r="DQ533" s="184">
        <v>11279.7625806452</v>
      </c>
      <c r="DR533" s="184">
        <v>11269.303276270301</v>
      </c>
      <c r="DS533" s="184">
        <v>11856.087949999999</v>
      </c>
      <c r="DT533" s="184">
        <v>9106.7868180000005</v>
      </c>
      <c r="DU533" s="184">
        <v>5216.6786979999997</v>
      </c>
      <c r="DV533" s="184">
        <v>11592.740743</v>
      </c>
      <c r="DW533" s="184">
        <v>17389.657478000001</v>
      </c>
      <c r="DX533" s="184">
        <v>12767.422268</v>
      </c>
      <c r="DY533" s="184">
        <v>11592.740743</v>
      </c>
      <c r="DZ533" s="184">
        <v>54636.35</v>
      </c>
      <c r="EA533" s="184"/>
      <c r="EB533" s="184">
        <f ca="1">SUM(OFFSET(DO533,,1):EA533)</f>
        <v>171731.4340779155</v>
      </c>
      <c r="EC533" s="185"/>
      <c r="ED533" s="184">
        <v>0</v>
      </c>
      <c r="EE533" s="184">
        <v>15474.62062869</v>
      </c>
      <c r="EF533" s="184">
        <v>11618.155458064501</v>
      </c>
      <c r="EG533" s="184">
        <v>11607.3823745584</v>
      </c>
      <c r="EH533" s="184">
        <v>12211.7705885</v>
      </c>
      <c r="EI533" s="184">
        <v>9379.9904225400005</v>
      </c>
      <c r="EJ533" s="184">
        <v>5373.1790589399998</v>
      </c>
      <c r="EK533" s="184">
        <v>11940.52296529</v>
      </c>
      <c r="EL533" s="184">
        <v>17911.347202339999</v>
      </c>
      <c r="EM533" s="184">
        <v>13150.444936039999</v>
      </c>
      <c r="EN533" s="184">
        <v>11940.52296529</v>
      </c>
      <c r="EO533" s="184">
        <v>56275.440499999997</v>
      </c>
      <c r="EP533" s="184"/>
      <c r="EQ533" s="184">
        <f ca="1">SUM(OFFSET(ED533,,1):EP533)</f>
        <v>176883.3771002529</v>
      </c>
      <c r="ER533" s="185"/>
      <c r="ES533" s="184">
        <v>0</v>
      </c>
      <c r="ET533" s="184">
        <v>15938.859247550699</v>
      </c>
      <c r="EU533" s="184">
        <v>11966.7001218065</v>
      </c>
      <c r="EV533" s="184">
        <v>11955.6038457952</v>
      </c>
      <c r="EW533" s="184">
        <v>12578.123706155</v>
      </c>
      <c r="EX533" s="184">
        <v>9661.3901352161993</v>
      </c>
      <c r="EY533" s="184">
        <v>5534.3744307081997</v>
      </c>
      <c r="EZ533" s="184">
        <v>12298.7386542487</v>
      </c>
      <c r="FA533" s="184">
        <v>18448.6876184102</v>
      </c>
      <c r="FB533" s="184">
        <v>13544.9582841212</v>
      </c>
      <c r="FC533" s="184">
        <v>12298.7386542487</v>
      </c>
      <c r="FD533" s="184">
        <v>57963.703715000003</v>
      </c>
      <c r="FE533" s="184"/>
      <c r="FF533" s="184">
        <f ca="1">SUM(OFFSET(ES533,,1):FE533)</f>
        <v>182189.87841326062</v>
      </c>
      <c r="FG533" s="185"/>
      <c r="FH533" s="184">
        <v>0</v>
      </c>
      <c r="FI533" s="184">
        <v>16417.0250249772</v>
      </c>
      <c r="FJ533" s="184">
        <v>12325.7011254606</v>
      </c>
      <c r="FK533" s="184">
        <v>12314.271961169001</v>
      </c>
      <c r="FL533" s="184">
        <v>12955.4674173397</v>
      </c>
      <c r="FM533" s="184">
        <v>9951.2318392726902</v>
      </c>
      <c r="FN533" s="184">
        <v>5700.4056636294499</v>
      </c>
      <c r="FO533" s="184">
        <v>12667.700813876199</v>
      </c>
      <c r="FP533" s="184">
        <v>19002.148246962501</v>
      </c>
      <c r="FQ533" s="184">
        <v>13951.3070326448</v>
      </c>
      <c r="FR533" s="184">
        <v>12667.700813876199</v>
      </c>
      <c r="FS533" s="184">
        <v>59702.614826450001</v>
      </c>
      <c r="FT533" s="184"/>
      <c r="FU533" s="184">
        <f ca="1">SUM(OFFSET(FH533,,1):FT533)</f>
        <v>187655.57476565836</v>
      </c>
      <c r="FV533" s="185"/>
      <c r="FW533" s="184">
        <v>0</v>
      </c>
      <c r="FX533" s="184">
        <v>16909.535775726501</v>
      </c>
      <c r="FY533" s="184">
        <v>12695.472159224501</v>
      </c>
      <c r="FZ533" s="184">
        <v>12683.7001200041</v>
      </c>
      <c r="GA533" s="184">
        <v>13344.131439859801</v>
      </c>
      <c r="GB533" s="184">
        <v>10249.7687944509</v>
      </c>
      <c r="GC533" s="184">
        <v>5871.4178335383303</v>
      </c>
      <c r="GD533" s="184">
        <v>13047.7318382924</v>
      </c>
      <c r="GE533" s="184">
        <v>19572.212694371399</v>
      </c>
      <c r="GF533" s="184">
        <v>14369.846243624201</v>
      </c>
      <c r="GG533" s="184">
        <v>13047.7318382924</v>
      </c>
      <c r="GH533" s="184">
        <v>61493.693271243501</v>
      </c>
      <c r="GI533" s="184"/>
      <c r="GJ533" s="184">
        <f ca="1">SUM(OFFSET(FW533,,1):GI533)</f>
        <v>193285.24200862803</v>
      </c>
      <c r="GK533" s="185"/>
      <c r="GL533" s="184">
        <v>0</v>
      </c>
      <c r="GM533" s="184">
        <v>17416.821848998301</v>
      </c>
      <c r="GN533" s="184">
        <v>13076.3363240012</v>
      </c>
      <c r="GO533" s="184">
        <v>13064.2111236042</v>
      </c>
      <c r="GP533" s="184">
        <v>13744.4553830556</v>
      </c>
      <c r="GQ533" s="184">
        <v>10557.261858284401</v>
      </c>
      <c r="GR533" s="184">
        <v>6047.5603685444803</v>
      </c>
      <c r="GS533" s="184">
        <v>13439.163793441199</v>
      </c>
      <c r="GT533" s="184">
        <v>20159.379075202502</v>
      </c>
      <c r="GU533" s="184">
        <v>14800.941630932901</v>
      </c>
      <c r="GV533" s="184">
        <v>13439.163793441199</v>
      </c>
      <c r="GW533" s="184">
        <v>63338.504069380797</v>
      </c>
      <c r="GX533" s="184"/>
      <c r="GY533" s="184">
        <f ca="1">SUM(OFFSET(GL533,,1):GX533)</f>
        <v>199083.7992688868</v>
      </c>
    </row>
    <row r="534" spans="1:207" s="137" customFormat="1" ht="12" hidden="1" customHeight="1">
      <c r="A534" s="172" t="str">
        <f t="shared" ca="1" si="589"/>
        <v>#hiderow</v>
      </c>
      <c r="B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61">
        <f t="shared" si="587"/>
        <v>5804</v>
      </c>
      <c r="V534" s="186">
        <v>5804</v>
      </c>
      <c r="W534" s="133"/>
      <c r="Y534" s="133"/>
      <c r="Z534" s="133"/>
      <c r="AA534" s="183">
        <f t="shared" si="588"/>
        <v>5804</v>
      </c>
      <c r="AB534" s="183" t="s">
        <v>579</v>
      </c>
      <c r="AC534" s="184"/>
      <c r="AD534" s="184">
        <v>0</v>
      </c>
      <c r="AE534" s="184">
        <v>0</v>
      </c>
      <c r="AF534" s="184">
        <v>0</v>
      </c>
      <c r="AG534" s="184">
        <v>0</v>
      </c>
      <c r="AH534" s="184">
        <v>0</v>
      </c>
      <c r="AI534" s="184">
        <v>0</v>
      </c>
      <c r="AJ534" s="184">
        <v>0</v>
      </c>
      <c r="AK534" s="184">
        <v>0</v>
      </c>
      <c r="AL534" s="184">
        <v>0</v>
      </c>
      <c r="AM534" s="184">
        <v>0</v>
      </c>
      <c r="AN534" s="184">
        <v>0</v>
      </c>
      <c r="AO534" s="184"/>
      <c r="AP534" s="184">
        <f ca="1">SUM(OFFSET(AC534,,1):AO534)</f>
        <v>0</v>
      </c>
      <c r="AQ534" s="185"/>
      <c r="AR534" s="184">
        <v>0</v>
      </c>
      <c r="AS534" s="184">
        <v>0</v>
      </c>
      <c r="AT534" s="184">
        <v>0</v>
      </c>
      <c r="AU534" s="184">
        <v>0</v>
      </c>
      <c r="AV534" s="184">
        <v>0</v>
      </c>
      <c r="AW534" s="184">
        <v>0</v>
      </c>
      <c r="AX534" s="184">
        <v>0</v>
      </c>
      <c r="AY534" s="184">
        <v>0</v>
      </c>
      <c r="AZ534" s="184">
        <v>0</v>
      </c>
      <c r="BA534" s="184">
        <v>0</v>
      </c>
      <c r="BB534" s="184">
        <v>0</v>
      </c>
      <c r="BC534" s="184">
        <v>0</v>
      </c>
      <c r="BD534" s="184"/>
      <c r="BE534" s="184">
        <f ca="1">SUM(OFFSET(AR534,,1):BD534)</f>
        <v>0</v>
      </c>
      <c r="BF534" s="185"/>
      <c r="BG534" s="184">
        <f t="shared" ca="1" si="590"/>
        <v>0</v>
      </c>
      <c r="BH534" s="184">
        <f t="shared" ca="1" si="590"/>
        <v>0</v>
      </c>
      <c r="BI534" s="184">
        <f t="shared" ca="1" si="590"/>
        <v>0</v>
      </c>
      <c r="BJ534" s="184">
        <f t="shared" ca="1" si="590"/>
        <v>0</v>
      </c>
      <c r="BK534" s="184">
        <f t="shared" ca="1" si="590"/>
        <v>0</v>
      </c>
      <c r="BL534" s="184">
        <f t="shared" ca="1" si="590"/>
        <v>0</v>
      </c>
      <c r="BM534" s="184">
        <f t="shared" ca="1" si="590"/>
        <v>0</v>
      </c>
      <c r="BN534" s="184">
        <f t="shared" ca="1" si="590"/>
        <v>0</v>
      </c>
      <c r="BO534" s="184">
        <f t="shared" ca="1" si="590"/>
        <v>0</v>
      </c>
      <c r="BP534" s="184">
        <f t="shared" ca="1" si="590"/>
        <v>0</v>
      </c>
      <c r="BQ534" s="184">
        <f t="shared" ca="1" si="590"/>
        <v>0</v>
      </c>
      <c r="BR534" s="184">
        <f t="shared" ca="1" si="590"/>
        <v>0</v>
      </c>
      <c r="BS534" s="184"/>
      <c r="BT534" s="184">
        <f ca="1">SUM(OFFSET(BG534,,1):BS534)</f>
        <v>0</v>
      </c>
      <c r="BU534" s="185"/>
      <c r="BV534" s="184">
        <v>0</v>
      </c>
      <c r="BW534" s="184">
        <v>0</v>
      </c>
      <c r="BX534" s="184">
        <v>0</v>
      </c>
      <c r="BY534" s="184">
        <v>0</v>
      </c>
      <c r="BZ534" s="184">
        <v>0</v>
      </c>
      <c r="CA534" s="184">
        <v>0</v>
      </c>
      <c r="CB534" s="184">
        <v>0</v>
      </c>
      <c r="CC534" s="184">
        <v>0</v>
      </c>
      <c r="CD534" s="184">
        <v>0</v>
      </c>
      <c r="CE534" s="184">
        <v>0</v>
      </c>
      <c r="CF534" s="512">
        <v>0</v>
      </c>
      <c r="CG534" s="184">
        <v>0</v>
      </c>
      <c r="CH534" s="184"/>
      <c r="CI534" s="184">
        <f ca="1">SUM(OFFSET(BV534,,1):CH534)</f>
        <v>0</v>
      </c>
      <c r="CJ534" s="185"/>
      <c r="CK534" s="184">
        <v>0</v>
      </c>
      <c r="CL534" s="184">
        <v>0</v>
      </c>
      <c r="CM534" s="184">
        <v>0</v>
      </c>
      <c r="CN534" s="184">
        <v>0</v>
      </c>
      <c r="CO534" s="184">
        <v>0</v>
      </c>
      <c r="CP534" s="184">
        <v>0</v>
      </c>
      <c r="CQ534" s="184">
        <v>0</v>
      </c>
      <c r="CR534" s="184">
        <v>0</v>
      </c>
      <c r="CS534" s="184">
        <v>0</v>
      </c>
      <c r="CT534" s="184">
        <v>0</v>
      </c>
      <c r="CU534" s="184">
        <v>0</v>
      </c>
      <c r="CV534" s="184">
        <v>0</v>
      </c>
      <c r="CW534" s="184"/>
      <c r="CX534" s="184">
        <f ca="1">SUM(OFFSET(CK534,,1):CW534)</f>
        <v>0</v>
      </c>
      <c r="CY534" s="185"/>
      <c r="CZ534" s="184">
        <v>0</v>
      </c>
      <c r="DA534" s="184">
        <v>0</v>
      </c>
      <c r="DB534" s="184">
        <v>0</v>
      </c>
      <c r="DC534" s="184">
        <v>0</v>
      </c>
      <c r="DD534" s="184">
        <v>0</v>
      </c>
      <c r="DE534" s="184">
        <v>0</v>
      </c>
      <c r="DF534" s="184">
        <v>0</v>
      </c>
      <c r="DG534" s="184">
        <v>0</v>
      </c>
      <c r="DH534" s="184">
        <v>0</v>
      </c>
      <c r="DI534" s="184">
        <v>0</v>
      </c>
      <c r="DJ534" s="184">
        <v>0</v>
      </c>
      <c r="DK534" s="184">
        <v>0</v>
      </c>
      <c r="DL534" s="184"/>
      <c r="DM534" s="184">
        <f ca="1">SUM(OFFSET(CZ534,,1):DL534)</f>
        <v>0</v>
      </c>
      <c r="DN534" s="185"/>
      <c r="DO534" s="184">
        <v>0</v>
      </c>
      <c r="DP534" s="184">
        <v>0</v>
      </c>
      <c r="DQ534" s="184">
        <v>0</v>
      </c>
      <c r="DR534" s="184">
        <v>0</v>
      </c>
      <c r="DS534" s="184">
        <v>0</v>
      </c>
      <c r="DT534" s="184">
        <v>0</v>
      </c>
      <c r="DU534" s="184">
        <v>0</v>
      </c>
      <c r="DV534" s="184">
        <v>0</v>
      </c>
      <c r="DW534" s="184">
        <v>0</v>
      </c>
      <c r="DX534" s="184">
        <v>0</v>
      </c>
      <c r="DY534" s="184">
        <v>0</v>
      </c>
      <c r="DZ534" s="184">
        <v>0</v>
      </c>
      <c r="EA534" s="184"/>
      <c r="EB534" s="184">
        <f ca="1">SUM(OFFSET(DO534,,1):EA534)</f>
        <v>0</v>
      </c>
      <c r="EC534" s="185"/>
      <c r="ED534" s="184">
        <v>0</v>
      </c>
      <c r="EE534" s="184">
        <v>0</v>
      </c>
      <c r="EF534" s="184">
        <v>0</v>
      </c>
      <c r="EG534" s="184">
        <v>0</v>
      </c>
      <c r="EH534" s="184">
        <v>0</v>
      </c>
      <c r="EI534" s="184">
        <v>0</v>
      </c>
      <c r="EJ534" s="184">
        <v>0</v>
      </c>
      <c r="EK534" s="184">
        <v>0</v>
      </c>
      <c r="EL534" s="184">
        <v>0</v>
      </c>
      <c r="EM534" s="184">
        <v>0</v>
      </c>
      <c r="EN534" s="184">
        <v>0</v>
      </c>
      <c r="EO534" s="184">
        <v>0</v>
      </c>
      <c r="EP534" s="184"/>
      <c r="EQ534" s="184">
        <f ca="1">SUM(OFFSET(ED534,,1):EP534)</f>
        <v>0</v>
      </c>
      <c r="ER534" s="185"/>
      <c r="ES534" s="184">
        <v>0</v>
      </c>
      <c r="ET534" s="184">
        <v>0</v>
      </c>
      <c r="EU534" s="184">
        <v>0</v>
      </c>
      <c r="EV534" s="184">
        <v>0</v>
      </c>
      <c r="EW534" s="184">
        <v>0</v>
      </c>
      <c r="EX534" s="184">
        <v>0</v>
      </c>
      <c r="EY534" s="184">
        <v>0</v>
      </c>
      <c r="EZ534" s="184">
        <v>0</v>
      </c>
      <c r="FA534" s="184">
        <v>0</v>
      </c>
      <c r="FB534" s="184">
        <v>0</v>
      </c>
      <c r="FC534" s="184">
        <v>0</v>
      </c>
      <c r="FD534" s="184">
        <v>0</v>
      </c>
      <c r="FE534" s="184"/>
      <c r="FF534" s="184">
        <f ca="1">SUM(OFFSET(ES534,,1):FE534)</f>
        <v>0</v>
      </c>
      <c r="FG534" s="185"/>
      <c r="FH534" s="184">
        <v>0</v>
      </c>
      <c r="FI534" s="184">
        <v>0</v>
      </c>
      <c r="FJ534" s="184">
        <v>0</v>
      </c>
      <c r="FK534" s="184">
        <v>0</v>
      </c>
      <c r="FL534" s="184">
        <v>0</v>
      </c>
      <c r="FM534" s="184">
        <v>0</v>
      </c>
      <c r="FN534" s="184">
        <v>0</v>
      </c>
      <c r="FO534" s="184">
        <v>0</v>
      </c>
      <c r="FP534" s="184">
        <v>0</v>
      </c>
      <c r="FQ534" s="184">
        <v>0</v>
      </c>
      <c r="FR534" s="184">
        <v>0</v>
      </c>
      <c r="FS534" s="184">
        <v>0</v>
      </c>
      <c r="FT534" s="184"/>
      <c r="FU534" s="184">
        <f ca="1">SUM(OFFSET(FH534,,1):FT534)</f>
        <v>0</v>
      </c>
      <c r="FV534" s="185"/>
      <c r="FW534" s="184">
        <v>0</v>
      </c>
      <c r="FX534" s="184">
        <v>0</v>
      </c>
      <c r="FY534" s="184">
        <v>0</v>
      </c>
      <c r="FZ534" s="184">
        <v>0</v>
      </c>
      <c r="GA534" s="184">
        <v>0</v>
      </c>
      <c r="GB534" s="184">
        <v>0</v>
      </c>
      <c r="GC534" s="184">
        <v>0</v>
      </c>
      <c r="GD534" s="184">
        <v>0</v>
      </c>
      <c r="GE534" s="184">
        <v>0</v>
      </c>
      <c r="GF534" s="184">
        <v>0</v>
      </c>
      <c r="GG534" s="184">
        <v>0</v>
      </c>
      <c r="GH534" s="184">
        <v>0</v>
      </c>
      <c r="GI534" s="184"/>
      <c r="GJ534" s="184">
        <f ca="1">SUM(OFFSET(FW534,,1):GI534)</f>
        <v>0</v>
      </c>
      <c r="GK534" s="185"/>
      <c r="GL534" s="184">
        <v>0</v>
      </c>
      <c r="GM534" s="184">
        <v>0</v>
      </c>
      <c r="GN534" s="184">
        <v>0</v>
      </c>
      <c r="GO534" s="184">
        <v>0</v>
      </c>
      <c r="GP534" s="184">
        <v>0</v>
      </c>
      <c r="GQ534" s="184">
        <v>0</v>
      </c>
      <c r="GR534" s="184">
        <v>0</v>
      </c>
      <c r="GS534" s="184">
        <v>0</v>
      </c>
      <c r="GT534" s="184">
        <v>0</v>
      </c>
      <c r="GU534" s="184">
        <v>0</v>
      </c>
      <c r="GV534" s="184">
        <v>0</v>
      </c>
      <c r="GW534" s="184">
        <v>0</v>
      </c>
      <c r="GX534" s="184"/>
      <c r="GY534" s="184">
        <f ca="1">SUM(OFFSET(GL534,,1):GX534)</f>
        <v>0</v>
      </c>
    </row>
    <row r="535" spans="1:207" s="137" customFormat="1" ht="12" hidden="1" customHeight="1">
      <c r="A535" s="172" t="str">
        <f t="shared" ca="1" si="589"/>
        <v>#hiderow</v>
      </c>
      <c r="B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61">
        <f t="shared" si="587"/>
        <v>5805</v>
      </c>
      <c r="V535" s="186">
        <v>5805</v>
      </c>
      <c r="W535" s="133"/>
      <c r="Y535" s="133"/>
      <c r="Z535" s="133"/>
      <c r="AA535" s="183">
        <f t="shared" si="588"/>
        <v>5805</v>
      </c>
      <c r="AB535" s="183" t="s">
        <v>580</v>
      </c>
      <c r="AC535" s="184"/>
      <c r="AD535" s="184">
        <v>0</v>
      </c>
      <c r="AE535" s="184">
        <v>0</v>
      </c>
      <c r="AF535" s="184">
        <v>0</v>
      </c>
      <c r="AG535" s="184">
        <v>0</v>
      </c>
      <c r="AH535" s="184">
        <v>0</v>
      </c>
      <c r="AI535" s="184">
        <v>0</v>
      </c>
      <c r="AJ535" s="184">
        <v>0</v>
      </c>
      <c r="AK535" s="184">
        <v>0</v>
      </c>
      <c r="AL535" s="184">
        <v>0</v>
      </c>
      <c r="AM535" s="184">
        <v>0</v>
      </c>
      <c r="AN535" s="184">
        <v>0</v>
      </c>
      <c r="AO535" s="184"/>
      <c r="AP535" s="184">
        <f ca="1">SUM(OFFSET(AC535,,1):AO535)</f>
        <v>0</v>
      </c>
      <c r="AQ535" s="185"/>
      <c r="AR535" s="184">
        <v>0</v>
      </c>
      <c r="AS535" s="184">
        <v>0</v>
      </c>
      <c r="AT535" s="184">
        <v>0</v>
      </c>
      <c r="AU535" s="184">
        <v>0</v>
      </c>
      <c r="AV535" s="184">
        <v>0</v>
      </c>
      <c r="AW535" s="184">
        <v>0</v>
      </c>
      <c r="AX535" s="184">
        <v>0</v>
      </c>
      <c r="AY535" s="184">
        <v>0</v>
      </c>
      <c r="AZ535" s="184">
        <v>0</v>
      </c>
      <c r="BA535" s="184">
        <v>0</v>
      </c>
      <c r="BB535" s="184">
        <v>0</v>
      </c>
      <c r="BC535" s="184">
        <v>0</v>
      </c>
      <c r="BD535" s="184"/>
      <c r="BE535" s="184">
        <f ca="1">SUM(OFFSET(AR535,,1):BD535)</f>
        <v>0</v>
      </c>
      <c r="BF535" s="185"/>
      <c r="BG535" s="184">
        <f t="shared" ca="1" si="590"/>
        <v>0</v>
      </c>
      <c r="BH535" s="184">
        <f t="shared" ca="1" si="590"/>
        <v>0</v>
      </c>
      <c r="BI535" s="184">
        <f t="shared" ca="1" si="590"/>
        <v>0</v>
      </c>
      <c r="BJ535" s="184">
        <f t="shared" ca="1" si="590"/>
        <v>0</v>
      </c>
      <c r="BK535" s="184">
        <f t="shared" ca="1" si="590"/>
        <v>0</v>
      </c>
      <c r="BL535" s="184">
        <f t="shared" ca="1" si="590"/>
        <v>0</v>
      </c>
      <c r="BM535" s="184">
        <f t="shared" ca="1" si="590"/>
        <v>0</v>
      </c>
      <c r="BN535" s="184">
        <f t="shared" ca="1" si="590"/>
        <v>0</v>
      </c>
      <c r="BO535" s="184">
        <f t="shared" ca="1" si="590"/>
        <v>0</v>
      </c>
      <c r="BP535" s="184">
        <f t="shared" ca="1" si="590"/>
        <v>0</v>
      </c>
      <c r="BQ535" s="184">
        <f t="shared" ca="1" si="590"/>
        <v>0</v>
      </c>
      <c r="BR535" s="184">
        <f t="shared" ca="1" si="590"/>
        <v>0</v>
      </c>
      <c r="BS535" s="184"/>
      <c r="BT535" s="184">
        <f ca="1">SUM(OFFSET(BG535,,1):BS535)</f>
        <v>0</v>
      </c>
      <c r="BU535" s="185"/>
      <c r="BV535" s="184">
        <v>0</v>
      </c>
      <c r="BW535" s="184">
        <v>0</v>
      </c>
      <c r="BX535" s="184">
        <v>0</v>
      </c>
      <c r="BY535" s="184">
        <v>0</v>
      </c>
      <c r="BZ535" s="184">
        <v>0</v>
      </c>
      <c r="CA535" s="184">
        <v>0</v>
      </c>
      <c r="CB535" s="184">
        <v>0</v>
      </c>
      <c r="CC535" s="184">
        <v>0</v>
      </c>
      <c r="CD535" s="184">
        <v>0</v>
      </c>
      <c r="CE535" s="184">
        <v>0</v>
      </c>
      <c r="CF535" s="512">
        <v>0</v>
      </c>
      <c r="CG535" s="184">
        <v>0</v>
      </c>
      <c r="CH535" s="184"/>
      <c r="CI535" s="184">
        <f ca="1">SUM(OFFSET(BV535,,1):CH535)</f>
        <v>0</v>
      </c>
      <c r="CJ535" s="185"/>
      <c r="CK535" s="184">
        <v>0</v>
      </c>
      <c r="CL535" s="184">
        <v>0</v>
      </c>
      <c r="CM535" s="184">
        <v>0</v>
      </c>
      <c r="CN535" s="184">
        <v>0</v>
      </c>
      <c r="CO535" s="184">
        <v>0</v>
      </c>
      <c r="CP535" s="184">
        <v>0</v>
      </c>
      <c r="CQ535" s="184">
        <v>0</v>
      </c>
      <c r="CR535" s="184">
        <v>0</v>
      </c>
      <c r="CS535" s="184">
        <v>0</v>
      </c>
      <c r="CT535" s="184">
        <v>0</v>
      </c>
      <c r="CU535" s="184">
        <v>0</v>
      </c>
      <c r="CV535" s="184">
        <v>0</v>
      </c>
      <c r="CW535" s="184"/>
      <c r="CX535" s="184">
        <f ca="1">SUM(OFFSET(CK535,,1):CW535)</f>
        <v>0</v>
      </c>
      <c r="CY535" s="185"/>
      <c r="CZ535" s="184">
        <v>0</v>
      </c>
      <c r="DA535" s="184">
        <v>0</v>
      </c>
      <c r="DB535" s="184">
        <v>0</v>
      </c>
      <c r="DC535" s="184">
        <v>0</v>
      </c>
      <c r="DD535" s="184">
        <v>0</v>
      </c>
      <c r="DE535" s="184">
        <v>0</v>
      </c>
      <c r="DF535" s="184">
        <v>0</v>
      </c>
      <c r="DG535" s="184">
        <v>0</v>
      </c>
      <c r="DH535" s="184">
        <v>0</v>
      </c>
      <c r="DI535" s="184">
        <v>0</v>
      </c>
      <c r="DJ535" s="184">
        <v>0</v>
      </c>
      <c r="DK535" s="184">
        <v>0</v>
      </c>
      <c r="DL535" s="184"/>
      <c r="DM535" s="184">
        <f ca="1">SUM(OFFSET(CZ535,,1):DL535)</f>
        <v>0</v>
      </c>
      <c r="DN535" s="185"/>
      <c r="DO535" s="184">
        <v>0</v>
      </c>
      <c r="DP535" s="184">
        <v>0</v>
      </c>
      <c r="DQ535" s="184">
        <v>0</v>
      </c>
      <c r="DR535" s="184">
        <v>0</v>
      </c>
      <c r="DS535" s="184">
        <v>0</v>
      </c>
      <c r="DT535" s="184">
        <v>0</v>
      </c>
      <c r="DU535" s="184">
        <v>0</v>
      </c>
      <c r="DV535" s="184">
        <v>0</v>
      </c>
      <c r="DW535" s="184">
        <v>0</v>
      </c>
      <c r="DX535" s="184">
        <v>0</v>
      </c>
      <c r="DY535" s="184">
        <v>0</v>
      </c>
      <c r="DZ535" s="184">
        <v>0</v>
      </c>
      <c r="EA535" s="184"/>
      <c r="EB535" s="184">
        <f ca="1">SUM(OFFSET(DO535,,1):EA535)</f>
        <v>0</v>
      </c>
      <c r="EC535" s="185"/>
      <c r="ED535" s="184">
        <v>0</v>
      </c>
      <c r="EE535" s="184">
        <v>0</v>
      </c>
      <c r="EF535" s="184">
        <v>0</v>
      </c>
      <c r="EG535" s="184">
        <v>0</v>
      </c>
      <c r="EH535" s="184">
        <v>0</v>
      </c>
      <c r="EI535" s="184">
        <v>0</v>
      </c>
      <c r="EJ535" s="184">
        <v>0</v>
      </c>
      <c r="EK535" s="184">
        <v>0</v>
      </c>
      <c r="EL535" s="184">
        <v>0</v>
      </c>
      <c r="EM535" s="184">
        <v>0</v>
      </c>
      <c r="EN535" s="184">
        <v>0</v>
      </c>
      <c r="EO535" s="184">
        <v>0</v>
      </c>
      <c r="EP535" s="184"/>
      <c r="EQ535" s="184">
        <f ca="1">SUM(OFFSET(ED535,,1):EP535)</f>
        <v>0</v>
      </c>
      <c r="ER535" s="185"/>
      <c r="ES535" s="184">
        <v>0</v>
      </c>
      <c r="ET535" s="184">
        <v>0</v>
      </c>
      <c r="EU535" s="184">
        <v>0</v>
      </c>
      <c r="EV535" s="184">
        <v>0</v>
      </c>
      <c r="EW535" s="184">
        <v>0</v>
      </c>
      <c r="EX535" s="184">
        <v>0</v>
      </c>
      <c r="EY535" s="184">
        <v>0</v>
      </c>
      <c r="EZ535" s="184">
        <v>0</v>
      </c>
      <c r="FA535" s="184">
        <v>0</v>
      </c>
      <c r="FB535" s="184">
        <v>0</v>
      </c>
      <c r="FC535" s="184">
        <v>0</v>
      </c>
      <c r="FD535" s="184">
        <v>0</v>
      </c>
      <c r="FE535" s="184"/>
      <c r="FF535" s="184">
        <f ca="1">SUM(OFFSET(ES535,,1):FE535)</f>
        <v>0</v>
      </c>
      <c r="FG535" s="185"/>
      <c r="FH535" s="184">
        <v>0</v>
      </c>
      <c r="FI535" s="184">
        <v>0</v>
      </c>
      <c r="FJ535" s="184">
        <v>0</v>
      </c>
      <c r="FK535" s="184">
        <v>0</v>
      </c>
      <c r="FL535" s="184">
        <v>0</v>
      </c>
      <c r="FM535" s="184">
        <v>0</v>
      </c>
      <c r="FN535" s="184">
        <v>0</v>
      </c>
      <c r="FO535" s="184">
        <v>0</v>
      </c>
      <c r="FP535" s="184">
        <v>0</v>
      </c>
      <c r="FQ535" s="184">
        <v>0</v>
      </c>
      <c r="FR535" s="184">
        <v>0</v>
      </c>
      <c r="FS535" s="184">
        <v>0</v>
      </c>
      <c r="FT535" s="184"/>
      <c r="FU535" s="184">
        <f ca="1">SUM(OFFSET(FH535,,1):FT535)</f>
        <v>0</v>
      </c>
      <c r="FV535" s="185"/>
      <c r="FW535" s="184">
        <v>0</v>
      </c>
      <c r="FX535" s="184">
        <v>0</v>
      </c>
      <c r="FY535" s="184">
        <v>0</v>
      </c>
      <c r="FZ535" s="184">
        <v>0</v>
      </c>
      <c r="GA535" s="184">
        <v>0</v>
      </c>
      <c r="GB535" s="184">
        <v>0</v>
      </c>
      <c r="GC535" s="184">
        <v>0</v>
      </c>
      <c r="GD535" s="184">
        <v>0</v>
      </c>
      <c r="GE535" s="184">
        <v>0</v>
      </c>
      <c r="GF535" s="184">
        <v>0</v>
      </c>
      <c r="GG535" s="184">
        <v>0</v>
      </c>
      <c r="GH535" s="184">
        <v>0</v>
      </c>
      <c r="GI535" s="184"/>
      <c r="GJ535" s="184">
        <f ca="1">SUM(OFFSET(FW535,,1):GI535)</f>
        <v>0</v>
      </c>
      <c r="GK535" s="185"/>
      <c r="GL535" s="184">
        <v>0</v>
      </c>
      <c r="GM535" s="184">
        <v>0</v>
      </c>
      <c r="GN535" s="184">
        <v>0</v>
      </c>
      <c r="GO535" s="184">
        <v>0</v>
      </c>
      <c r="GP535" s="184">
        <v>0</v>
      </c>
      <c r="GQ535" s="184">
        <v>0</v>
      </c>
      <c r="GR535" s="184">
        <v>0</v>
      </c>
      <c r="GS535" s="184">
        <v>0</v>
      </c>
      <c r="GT535" s="184">
        <v>0</v>
      </c>
      <c r="GU535" s="184">
        <v>0</v>
      </c>
      <c r="GV535" s="184">
        <v>0</v>
      </c>
      <c r="GW535" s="184">
        <v>0</v>
      </c>
      <c r="GX535" s="184"/>
      <c r="GY535" s="184">
        <f ca="1">SUM(OFFSET(GL535,,1):GX535)</f>
        <v>0</v>
      </c>
    </row>
    <row r="536" spans="1:207" s="137" customFormat="1" ht="12" hidden="1" customHeight="1">
      <c r="A536" s="172" t="str">
        <f t="shared" ca="1" si="589"/>
        <v>#hiderow</v>
      </c>
      <c r="B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61">
        <f t="shared" si="587"/>
        <v>5806</v>
      </c>
      <c r="V536" s="186">
        <v>5806</v>
      </c>
      <c r="W536" s="133"/>
      <c r="Y536" s="133"/>
      <c r="Z536" s="133"/>
      <c r="AA536" s="183">
        <f t="shared" si="588"/>
        <v>5806</v>
      </c>
      <c r="AB536" s="183" t="s">
        <v>581</v>
      </c>
      <c r="AC536" s="184"/>
      <c r="AD536" s="184">
        <v>0</v>
      </c>
      <c r="AE536" s="184">
        <v>0</v>
      </c>
      <c r="AF536" s="184">
        <v>0</v>
      </c>
      <c r="AG536" s="184">
        <v>0</v>
      </c>
      <c r="AH536" s="184">
        <v>0</v>
      </c>
      <c r="AI536" s="184">
        <v>0</v>
      </c>
      <c r="AJ536" s="184">
        <v>0</v>
      </c>
      <c r="AK536" s="184">
        <v>0</v>
      </c>
      <c r="AL536" s="184">
        <v>0</v>
      </c>
      <c r="AM536" s="184">
        <v>0</v>
      </c>
      <c r="AN536" s="184">
        <v>0</v>
      </c>
      <c r="AO536" s="184"/>
      <c r="AP536" s="184">
        <f ca="1">SUM(OFFSET(AC536,,1):AO536)</f>
        <v>0</v>
      </c>
      <c r="AQ536" s="185"/>
      <c r="AR536" s="184">
        <v>0</v>
      </c>
      <c r="AS536" s="184">
        <v>0</v>
      </c>
      <c r="AT536" s="184">
        <v>0</v>
      </c>
      <c r="AU536" s="184">
        <v>0</v>
      </c>
      <c r="AV536" s="184">
        <v>0</v>
      </c>
      <c r="AW536" s="184">
        <v>0</v>
      </c>
      <c r="AX536" s="184">
        <v>0</v>
      </c>
      <c r="AY536" s="184">
        <v>0</v>
      </c>
      <c r="AZ536" s="184">
        <v>0</v>
      </c>
      <c r="BA536" s="184">
        <v>0</v>
      </c>
      <c r="BB536" s="184">
        <v>0</v>
      </c>
      <c r="BC536" s="184">
        <v>0</v>
      </c>
      <c r="BD536" s="184"/>
      <c r="BE536" s="184">
        <f ca="1">SUM(OFFSET(AR536,,1):BD536)</f>
        <v>0</v>
      </c>
      <c r="BF536" s="185"/>
      <c r="BG536" s="184">
        <f t="shared" ca="1" si="590"/>
        <v>0</v>
      </c>
      <c r="BH536" s="184">
        <f t="shared" ca="1" si="590"/>
        <v>0</v>
      </c>
      <c r="BI536" s="184">
        <f t="shared" ca="1" si="590"/>
        <v>0</v>
      </c>
      <c r="BJ536" s="184">
        <f t="shared" ca="1" si="590"/>
        <v>0</v>
      </c>
      <c r="BK536" s="184">
        <f t="shared" ca="1" si="590"/>
        <v>0</v>
      </c>
      <c r="BL536" s="184">
        <f t="shared" ca="1" si="590"/>
        <v>0</v>
      </c>
      <c r="BM536" s="184">
        <f t="shared" ca="1" si="590"/>
        <v>0</v>
      </c>
      <c r="BN536" s="184">
        <f t="shared" ca="1" si="590"/>
        <v>0</v>
      </c>
      <c r="BO536" s="184">
        <f t="shared" ca="1" si="590"/>
        <v>0</v>
      </c>
      <c r="BP536" s="184">
        <f t="shared" ca="1" si="590"/>
        <v>0</v>
      </c>
      <c r="BQ536" s="184">
        <f t="shared" ca="1" si="590"/>
        <v>0</v>
      </c>
      <c r="BR536" s="184">
        <f t="shared" ca="1" si="590"/>
        <v>0</v>
      </c>
      <c r="BS536" s="184"/>
      <c r="BT536" s="184">
        <f ca="1">SUM(OFFSET(BG536,,1):BS536)</f>
        <v>0</v>
      </c>
      <c r="BU536" s="185"/>
      <c r="BV536" s="184">
        <v>0</v>
      </c>
      <c r="BW536" s="184">
        <v>0</v>
      </c>
      <c r="BX536" s="184">
        <v>0</v>
      </c>
      <c r="BY536" s="184">
        <v>0</v>
      </c>
      <c r="BZ536" s="184">
        <v>0</v>
      </c>
      <c r="CA536" s="184">
        <v>0</v>
      </c>
      <c r="CB536" s="184">
        <v>0</v>
      </c>
      <c r="CC536" s="184">
        <v>0</v>
      </c>
      <c r="CD536" s="184">
        <v>0</v>
      </c>
      <c r="CE536" s="184">
        <v>0</v>
      </c>
      <c r="CF536" s="512">
        <v>0</v>
      </c>
      <c r="CG536" s="184">
        <v>0</v>
      </c>
      <c r="CH536" s="184"/>
      <c r="CI536" s="184">
        <f ca="1">SUM(OFFSET(BV536,,1):CH536)</f>
        <v>0</v>
      </c>
      <c r="CJ536" s="185"/>
      <c r="CK536" s="184">
        <v>0</v>
      </c>
      <c r="CL536" s="184">
        <v>0</v>
      </c>
      <c r="CM536" s="184">
        <v>0</v>
      </c>
      <c r="CN536" s="184">
        <v>0</v>
      </c>
      <c r="CO536" s="184">
        <v>0</v>
      </c>
      <c r="CP536" s="184">
        <v>0</v>
      </c>
      <c r="CQ536" s="184">
        <v>0</v>
      </c>
      <c r="CR536" s="184">
        <v>0</v>
      </c>
      <c r="CS536" s="184">
        <v>0</v>
      </c>
      <c r="CT536" s="184">
        <v>0</v>
      </c>
      <c r="CU536" s="184">
        <v>0</v>
      </c>
      <c r="CV536" s="184">
        <v>0</v>
      </c>
      <c r="CW536" s="184"/>
      <c r="CX536" s="184">
        <f ca="1">SUM(OFFSET(CK536,,1):CW536)</f>
        <v>0</v>
      </c>
      <c r="CY536" s="185"/>
      <c r="CZ536" s="184">
        <v>0</v>
      </c>
      <c r="DA536" s="184">
        <v>0</v>
      </c>
      <c r="DB536" s="184">
        <v>0</v>
      </c>
      <c r="DC536" s="184">
        <v>0</v>
      </c>
      <c r="DD536" s="184">
        <v>0</v>
      </c>
      <c r="DE536" s="184">
        <v>0</v>
      </c>
      <c r="DF536" s="184">
        <v>0</v>
      </c>
      <c r="DG536" s="184">
        <v>0</v>
      </c>
      <c r="DH536" s="184">
        <v>0</v>
      </c>
      <c r="DI536" s="184">
        <v>0</v>
      </c>
      <c r="DJ536" s="184">
        <v>0</v>
      </c>
      <c r="DK536" s="184">
        <v>0</v>
      </c>
      <c r="DL536" s="184"/>
      <c r="DM536" s="184">
        <f ca="1">SUM(OFFSET(CZ536,,1):DL536)</f>
        <v>0</v>
      </c>
      <c r="DN536" s="185"/>
      <c r="DO536" s="184">
        <v>0</v>
      </c>
      <c r="DP536" s="184">
        <v>0</v>
      </c>
      <c r="DQ536" s="184">
        <v>0</v>
      </c>
      <c r="DR536" s="184">
        <v>0</v>
      </c>
      <c r="DS536" s="184">
        <v>0</v>
      </c>
      <c r="DT536" s="184">
        <v>0</v>
      </c>
      <c r="DU536" s="184">
        <v>0</v>
      </c>
      <c r="DV536" s="184">
        <v>0</v>
      </c>
      <c r="DW536" s="184">
        <v>0</v>
      </c>
      <c r="DX536" s="184">
        <v>0</v>
      </c>
      <c r="DY536" s="184">
        <v>0</v>
      </c>
      <c r="DZ536" s="184">
        <v>0</v>
      </c>
      <c r="EA536" s="184"/>
      <c r="EB536" s="184">
        <f ca="1">SUM(OFFSET(DO536,,1):EA536)</f>
        <v>0</v>
      </c>
      <c r="EC536" s="185"/>
      <c r="ED536" s="184">
        <v>0</v>
      </c>
      <c r="EE536" s="184">
        <v>0</v>
      </c>
      <c r="EF536" s="184">
        <v>0</v>
      </c>
      <c r="EG536" s="184">
        <v>0</v>
      </c>
      <c r="EH536" s="184">
        <v>0</v>
      </c>
      <c r="EI536" s="184">
        <v>0</v>
      </c>
      <c r="EJ536" s="184">
        <v>0</v>
      </c>
      <c r="EK536" s="184">
        <v>0</v>
      </c>
      <c r="EL536" s="184">
        <v>0</v>
      </c>
      <c r="EM536" s="184">
        <v>0</v>
      </c>
      <c r="EN536" s="184">
        <v>0</v>
      </c>
      <c r="EO536" s="184">
        <v>0</v>
      </c>
      <c r="EP536" s="184"/>
      <c r="EQ536" s="184">
        <f ca="1">SUM(OFFSET(ED536,,1):EP536)</f>
        <v>0</v>
      </c>
      <c r="ER536" s="185"/>
      <c r="ES536" s="184">
        <v>0</v>
      </c>
      <c r="ET536" s="184">
        <v>0</v>
      </c>
      <c r="EU536" s="184">
        <v>0</v>
      </c>
      <c r="EV536" s="184">
        <v>0</v>
      </c>
      <c r="EW536" s="184">
        <v>0</v>
      </c>
      <c r="EX536" s="184">
        <v>0</v>
      </c>
      <c r="EY536" s="184">
        <v>0</v>
      </c>
      <c r="EZ536" s="184">
        <v>0</v>
      </c>
      <c r="FA536" s="184">
        <v>0</v>
      </c>
      <c r="FB536" s="184">
        <v>0</v>
      </c>
      <c r="FC536" s="184">
        <v>0</v>
      </c>
      <c r="FD536" s="184">
        <v>0</v>
      </c>
      <c r="FE536" s="184"/>
      <c r="FF536" s="184">
        <f ca="1">SUM(OFFSET(ES536,,1):FE536)</f>
        <v>0</v>
      </c>
      <c r="FG536" s="185"/>
      <c r="FH536" s="184">
        <v>0</v>
      </c>
      <c r="FI536" s="184">
        <v>0</v>
      </c>
      <c r="FJ536" s="184">
        <v>0</v>
      </c>
      <c r="FK536" s="184">
        <v>0</v>
      </c>
      <c r="FL536" s="184">
        <v>0</v>
      </c>
      <c r="FM536" s="184">
        <v>0</v>
      </c>
      <c r="FN536" s="184">
        <v>0</v>
      </c>
      <c r="FO536" s="184">
        <v>0</v>
      </c>
      <c r="FP536" s="184">
        <v>0</v>
      </c>
      <c r="FQ536" s="184">
        <v>0</v>
      </c>
      <c r="FR536" s="184">
        <v>0</v>
      </c>
      <c r="FS536" s="184">
        <v>0</v>
      </c>
      <c r="FT536" s="184"/>
      <c r="FU536" s="184">
        <f ca="1">SUM(OFFSET(FH536,,1):FT536)</f>
        <v>0</v>
      </c>
      <c r="FV536" s="185"/>
      <c r="FW536" s="184">
        <v>0</v>
      </c>
      <c r="FX536" s="184">
        <v>0</v>
      </c>
      <c r="FY536" s="184">
        <v>0</v>
      </c>
      <c r="FZ536" s="184">
        <v>0</v>
      </c>
      <c r="GA536" s="184">
        <v>0</v>
      </c>
      <c r="GB536" s="184">
        <v>0</v>
      </c>
      <c r="GC536" s="184">
        <v>0</v>
      </c>
      <c r="GD536" s="184">
        <v>0</v>
      </c>
      <c r="GE536" s="184">
        <v>0</v>
      </c>
      <c r="GF536" s="184">
        <v>0</v>
      </c>
      <c r="GG536" s="184">
        <v>0</v>
      </c>
      <c r="GH536" s="184">
        <v>0</v>
      </c>
      <c r="GI536" s="184"/>
      <c r="GJ536" s="184">
        <f ca="1">SUM(OFFSET(FW536,,1):GI536)</f>
        <v>0</v>
      </c>
      <c r="GK536" s="185"/>
      <c r="GL536" s="184">
        <v>0</v>
      </c>
      <c r="GM536" s="184">
        <v>0</v>
      </c>
      <c r="GN536" s="184">
        <v>0</v>
      </c>
      <c r="GO536" s="184">
        <v>0</v>
      </c>
      <c r="GP536" s="184">
        <v>0</v>
      </c>
      <c r="GQ536" s="184">
        <v>0</v>
      </c>
      <c r="GR536" s="184">
        <v>0</v>
      </c>
      <c r="GS536" s="184">
        <v>0</v>
      </c>
      <c r="GT536" s="184">
        <v>0</v>
      </c>
      <c r="GU536" s="184">
        <v>0</v>
      </c>
      <c r="GV536" s="184">
        <v>0</v>
      </c>
      <c r="GW536" s="184">
        <v>0</v>
      </c>
      <c r="GX536" s="184"/>
      <c r="GY536" s="184">
        <f ca="1">SUM(OFFSET(GL536,,1):GX536)</f>
        <v>0</v>
      </c>
    </row>
    <row r="537" spans="1:207" s="137" customFormat="1" ht="12" hidden="1" customHeight="1">
      <c r="A537" s="172" t="str">
        <f t="shared" ca="1" si="589"/>
        <v>#hiderow</v>
      </c>
      <c r="B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61">
        <f t="shared" si="587"/>
        <v>5807</v>
      </c>
      <c r="V537" s="186">
        <v>5807</v>
      </c>
      <c r="W537" s="133"/>
      <c r="Y537" s="133"/>
      <c r="Z537" s="133"/>
      <c r="AA537" s="183">
        <f t="shared" si="588"/>
        <v>5807</v>
      </c>
      <c r="AB537" s="183" t="s">
        <v>582</v>
      </c>
      <c r="AC537" s="184"/>
      <c r="AD537" s="184">
        <v>0</v>
      </c>
      <c r="AE537" s="184">
        <v>0</v>
      </c>
      <c r="AF537" s="184">
        <v>0</v>
      </c>
      <c r="AG537" s="184">
        <v>0</v>
      </c>
      <c r="AH537" s="184">
        <v>0</v>
      </c>
      <c r="AI537" s="184">
        <v>0</v>
      </c>
      <c r="AJ537" s="184">
        <v>0</v>
      </c>
      <c r="AK537" s="184">
        <v>0</v>
      </c>
      <c r="AL537" s="184">
        <v>0</v>
      </c>
      <c r="AM537" s="184">
        <v>0</v>
      </c>
      <c r="AN537" s="184">
        <v>0</v>
      </c>
      <c r="AO537" s="184"/>
      <c r="AP537" s="184">
        <f ca="1">SUM(OFFSET(AC537,,1):AO537)</f>
        <v>0</v>
      </c>
      <c r="AQ537" s="185"/>
      <c r="AR537" s="184">
        <v>0</v>
      </c>
      <c r="AS537" s="184">
        <v>0</v>
      </c>
      <c r="AT537" s="184">
        <v>0</v>
      </c>
      <c r="AU537" s="184">
        <v>0</v>
      </c>
      <c r="AV537" s="184">
        <v>0</v>
      </c>
      <c r="AW537" s="184">
        <v>0</v>
      </c>
      <c r="AX537" s="184">
        <v>0</v>
      </c>
      <c r="AY537" s="184">
        <v>0</v>
      </c>
      <c r="AZ537" s="184">
        <v>0</v>
      </c>
      <c r="BA537" s="184">
        <v>0</v>
      </c>
      <c r="BB537" s="184">
        <v>0</v>
      </c>
      <c r="BC537" s="184">
        <v>0</v>
      </c>
      <c r="BD537" s="184"/>
      <c r="BE537" s="184">
        <f ca="1">SUM(OFFSET(AR537,,1):BD537)</f>
        <v>0</v>
      </c>
      <c r="BF537" s="185"/>
      <c r="BG537" s="184">
        <f t="shared" ref="BG537:BR546" ca="1" si="591">OFFSET($AC537,,COLUMN()-COLUMN($BG537))-OFFSET($AR537,,COLUMN()-COLUMN($BG537))</f>
        <v>0</v>
      </c>
      <c r="BH537" s="184">
        <f t="shared" ca="1" si="591"/>
        <v>0</v>
      </c>
      <c r="BI537" s="184">
        <f t="shared" ca="1" si="591"/>
        <v>0</v>
      </c>
      <c r="BJ537" s="184">
        <f t="shared" ca="1" si="591"/>
        <v>0</v>
      </c>
      <c r="BK537" s="184">
        <f t="shared" ca="1" si="591"/>
        <v>0</v>
      </c>
      <c r="BL537" s="184">
        <f t="shared" ca="1" si="591"/>
        <v>0</v>
      </c>
      <c r="BM537" s="184">
        <f t="shared" ca="1" si="591"/>
        <v>0</v>
      </c>
      <c r="BN537" s="184">
        <f t="shared" ca="1" si="591"/>
        <v>0</v>
      </c>
      <c r="BO537" s="184">
        <f t="shared" ca="1" si="591"/>
        <v>0</v>
      </c>
      <c r="BP537" s="184">
        <f t="shared" ca="1" si="591"/>
        <v>0</v>
      </c>
      <c r="BQ537" s="184">
        <f t="shared" ca="1" si="591"/>
        <v>0</v>
      </c>
      <c r="BR537" s="184">
        <f t="shared" ca="1" si="591"/>
        <v>0</v>
      </c>
      <c r="BS537" s="184"/>
      <c r="BT537" s="184">
        <f ca="1">SUM(OFFSET(BG537,,1):BS537)</f>
        <v>0</v>
      </c>
      <c r="BU537" s="185"/>
      <c r="BV537" s="184">
        <v>0</v>
      </c>
      <c r="BW537" s="184">
        <v>0</v>
      </c>
      <c r="BX537" s="184">
        <v>0</v>
      </c>
      <c r="BY537" s="184">
        <v>0</v>
      </c>
      <c r="BZ537" s="184">
        <v>0</v>
      </c>
      <c r="CA537" s="184">
        <v>0</v>
      </c>
      <c r="CB537" s="184">
        <v>0</v>
      </c>
      <c r="CC537" s="184">
        <v>0</v>
      </c>
      <c r="CD537" s="184">
        <v>0</v>
      </c>
      <c r="CE537" s="184">
        <v>0</v>
      </c>
      <c r="CF537" s="512">
        <v>0</v>
      </c>
      <c r="CG537" s="184">
        <v>0</v>
      </c>
      <c r="CH537" s="184"/>
      <c r="CI537" s="184">
        <f ca="1">SUM(OFFSET(BV537,,1):CH537)</f>
        <v>0</v>
      </c>
      <c r="CJ537" s="185"/>
      <c r="CK537" s="184">
        <v>0</v>
      </c>
      <c r="CL537" s="184">
        <v>0</v>
      </c>
      <c r="CM537" s="184">
        <v>0</v>
      </c>
      <c r="CN537" s="184">
        <v>0</v>
      </c>
      <c r="CO537" s="184">
        <v>0</v>
      </c>
      <c r="CP537" s="184">
        <v>0</v>
      </c>
      <c r="CQ537" s="184">
        <v>0</v>
      </c>
      <c r="CR537" s="184">
        <v>0</v>
      </c>
      <c r="CS537" s="184">
        <v>0</v>
      </c>
      <c r="CT537" s="184">
        <v>0</v>
      </c>
      <c r="CU537" s="184">
        <v>0</v>
      </c>
      <c r="CV537" s="184">
        <v>0</v>
      </c>
      <c r="CW537" s="184"/>
      <c r="CX537" s="184">
        <f ca="1">SUM(OFFSET(CK537,,1):CW537)</f>
        <v>0</v>
      </c>
      <c r="CY537" s="185"/>
      <c r="CZ537" s="184">
        <v>0</v>
      </c>
      <c r="DA537" s="184">
        <v>0</v>
      </c>
      <c r="DB537" s="184">
        <v>0</v>
      </c>
      <c r="DC537" s="184">
        <v>0</v>
      </c>
      <c r="DD537" s="184">
        <v>0</v>
      </c>
      <c r="DE537" s="184">
        <v>0</v>
      </c>
      <c r="DF537" s="184">
        <v>0</v>
      </c>
      <c r="DG537" s="184">
        <v>0</v>
      </c>
      <c r="DH537" s="184">
        <v>0</v>
      </c>
      <c r="DI537" s="184">
        <v>0</v>
      </c>
      <c r="DJ537" s="184">
        <v>0</v>
      </c>
      <c r="DK537" s="184">
        <v>0</v>
      </c>
      <c r="DL537" s="184"/>
      <c r="DM537" s="184">
        <f ca="1">SUM(OFFSET(CZ537,,1):DL537)</f>
        <v>0</v>
      </c>
      <c r="DN537" s="185"/>
      <c r="DO537" s="184">
        <v>0</v>
      </c>
      <c r="DP537" s="184">
        <v>0</v>
      </c>
      <c r="DQ537" s="184">
        <v>0</v>
      </c>
      <c r="DR537" s="184">
        <v>0</v>
      </c>
      <c r="DS537" s="184">
        <v>0</v>
      </c>
      <c r="DT537" s="184">
        <v>0</v>
      </c>
      <c r="DU537" s="184">
        <v>0</v>
      </c>
      <c r="DV537" s="184">
        <v>0</v>
      </c>
      <c r="DW537" s="184">
        <v>0</v>
      </c>
      <c r="DX537" s="184">
        <v>0</v>
      </c>
      <c r="DY537" s="184">
        <v>0</v>
      </c>
      <c r="DZ537" s="184">
        <v>0</v>
      </c>
      <c r="EA537" s="184"/>
      <c r="EB537" s="184">
        <f ca="1">SUM(OFFSET(DO537,,1):EA537)</f>
        <v>0</v>
      </c>
      <c r="EC537" s="185"/>
      <c r="ED537" s="184">
        <v>0</v>
      </c>
      <c r="EE537" s="184">
        <v>0</v>
      </c>
      <c r="EF537" s="184">
        <v>0</v>
      </c>
      <c r="EG537" s="184">
        <v>0</v>
      </c>
      <c r="EH537" s="184">
        <v>0</v>
      </c>
      <c r="EI537" s="184">
        <v>0</v>
      </c>
      <c r="EJ537" s="184">
        <v>0</v>
      </c>
      <c r="EK537" s="184">
        <v>0</v>
      </c>
      <c r="EL537" s="184">
        <v>0</v>
      </c>
      <c r="EM537" s="184">
        <v>0</v>
      </c>
      <c r="EN537" s="184">
        <v>0</v>
      </c>
      <c r="EO537" s="184">
        <v>0</v>
      </c>
      <c r="EP537" s="184"/>
      <c r="EQ537" s="184">
        <f ca="1">SUM(OFFSET(ED537,,1):EP537)</f>
        <v>0</v>
      </c>
      <c r="ER537" s="185"/>
      <c r="ES537" s="184">
        <v>0</v>
      </c>
      <c r="ET537" s="184">
        <v>0</v>
      </c>
      <c r="EU537" s="184">
        <v>0</v>
      </c>
      <c r="EV537" s="184">
        <v>0</v>
      </c>
      <c r="EW537" s="184">
        <v>0</v>
      </c>
      <c r="EX537" s="184">
        <v>0</v>
      </c>
      <c r="EY537" s="184">
        <v>0</v>
      </c>
      <c r="EZ537" s="184">
        <v>0</v>
      </c>
      <c r="FA537" s="184">
        <v>0</v>
      </c>
      <c r="FB537" s="184">
        <v>0</v>
      </c>
      <c r="FC537" s="184">
        <v>0</v>
      </c>
      <c r="FD537" s="184">
        <v>0</v>
      </c>
      <c r="FE537" s="184"/>
      <c r="FF537" s="184">
        <f ca="1">SUM(OFFSET(ES537,,1):FE537)</f>
        <v>0</v>
      </c>
      <c r="FG537" s="185"/>
      <c r="FH537" s="184">
        <v>0</v>
      </c>
      <c r="FI537" s="184">
        <v>0</v>
      </c>
      <c r="FJ537" s="184">
        <v>0</v>
      </c>
      <c r="FK537" s="184">
        <v>0</v>
      </c>
      <c r="FL537" s="184">
        <v>0</v>
      </c>
      <c r="FM537" s="184">
        <v>0</v>
      </c>
      <c r="FN537" s="184">
        <v>0</v>
      </c>
      <c r="FO537" s="184">
        <v>0</v>
      </c>
      <c r="FP537" s="184">
        <v>0</v>
      </c>
      <c r="FQ537" s="184">
        <v>0</v>
      </c>
      <c r="FR537" s="184">
        <v>0</v>
      </c>
      <c r="FS537" s="184">
        <v>0</v>
      </c>
      <c r="FT537" s="184"/>
      <c r="FU537" s="184">
        <f ca="1">SUM(OFFSET(FH537,,1):FT537)</f>
        <v>0</v>
      </c>
      <c r="FV537" s="185"/>
      <c r="FW537" s="184">
        <v>0</v>
      </c>
      <c r="FX537" s="184">
        <v>0</v>
      </c>
      <c r="FY537" s="184">
        <v>0</v>
      </c>
      <c r="FZ537" s="184">
        <v>0</v>
      </c>
      <c r="GA537" s="184">
        <v>0</v>
      </c>
      <c r="GB537" s="184">
        <v>0</v>
      </c>
      <c r="GC537" s="184">
        <v>0</v>
      </c>
      <c r="GD537" s="184">
        <v>0</v>
      </c>
      <c r="GE537" s="184">
        <v>0</v>
      </c>
      <c r="GF537" s="184">
        <v>0</v>
      </c>
      <c r="GG537" s="184">
        <v>0</v>
      </c>
      <c r="GH537" s="184">
        <v>0</v>
      </c>
      <c r="GI537" s="184"/>
      <c r="GJ537" s="184">
        <f ca="1">SUM(OFFSET(FW537,,1):GI537)</f>
        <v>0</v>
      </c>
      <c r="GK537" s="185"/>
      <c r="GL537" s="184">
        <v>0</v>
      </c>
      <c r="GM537" s="184">
        <v>0</v>
      </c>
      <c r="GN537" s="184">
        <v>0</v>
      </c>
      <c r="GO537" s="184">
        <v>0</v>
      </c>
      <c r="GP537" s="184">
        <v>0</v>
      </c>
      <c r="GQ537" s="184">
        <v>0</v>
      </c>
      <c r="GR537" s="184">
        <v>0</v>
      </c>
      <c r="GS537" s="184">
        <v>0</v>
      </c>
      <c r="GT537" s="184">
        <v>0</v>
      </c>
      <c r="GU537" s="184">
        <v>0</v>
      </c>
      <c r="GV537" s="184">
        <v>0</v>
      </c>
      <c r="GW537" s="184">
        <v>0</v>
      </c>
      <c r="GX537" s="184"/>
      <c r="GY537" s="184">
        <f ca="1">SUM(OFFSET(GL537,,1):GX537)</f>
        <v>0</v>
      </c>
    </row>
    <row r="538" spans="1:207" s="137" customFormat="1" ht="12" hidden="1" customHeight="1">
      <c r="A538" s="172" t="str">
        <f t="shared" ca="1" si="589"/>
        <v>#hiderow</v>
      </c>
      <c r="B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61">
        <f t="shared" si="587"/>
        <v>5808</v>
      </c>
      <c r="V538" s="186">
        <v>5808</v>
      </c>
      <c r="W538" s="133"/>
      <c r="Y538" s="133"/>
      <c r="Z538" s="133"/>
      <c r="AA538" s="183">
        <f t="shared" si="588"/>
        <v>5808</v>
      </c>
      <c r="AB538" s="183" t="s">
        <v>583</v>
      </c>
      <c r="AC538" s="184"/>
      <c r="AD538" s="184">
        <v>0</v>
      </c>
      <c r="AE538" s="184">
        <v>0</v>
      </c>
      <c r="AF538" s="184">
        <v>0</v>
      </c>
      <c r="AG538" s="184">
        <v>0</v>
      </c>
      <c r="AH538" s="184">
        <v>0</v>
      </c>
      <c r="AI538" s="184">
        <v>0</v>
      </c>
      <c r="AJ538" s="184">
        <v>0</v>
      </c>
      <c r="AK538" s="184">
        <v>0</v>
      </c>
      <c r="AL538" s="184">
        <v>0</v>
      </c>
      <c r="AM538" s="184">
        <v>0</v>
      </c>
      <c r="AN538" s="184">
        <v>0</v>
      </c>
      <c r="AO538" s="184"/>
      <c r="AP538" s="184">
        <f ca="1">SUM(OFFSET(AC538,,1):AO538)</f>
        <v>0</v>
      </c>
      <c r="AQ538" s="185"/>
      <c r="AR538" s="184">
        <v>0</v>
      </c>
      <c r="AS538" s="184">
        <v>0</v>
      </c>
      <c r="AT538" s="184">
        <v>0</v>
      </c>
      <c r="AU538" s="184">
        <v>0</v>
      </c>
      <c r="AV538" s="184">
        <v>0</v>
      </c>
      <c r="AW538" s="184">
        <v>0</v>
      </c>
      <c r="AX538" s="184">
        <v>0</v>
      </c>
      <c r="AY538" s="184">
        <v>0</v>
      </c>
      <c r="AZ538" s="184">
        <v>0</v>
      </c>
      <c r="BA538" s="184">
        <v>0</v>
      </c>
      <c r="BB538" s="184">
        <v>0</v>
      </c>
      <c r="BC538" s="184">
        <v>0</v>
      </c>
      <c r="BD538" s="184"/>
      <c r="BE538" s="184">
        <f ca="1">SUM(OFFSET(AR538,,1):BD538)</f>
        <v>0</v>
      </c>
      <c r="BF538" s="185"/>
      <c r="BG538" s="184">
        <f t="shared" ca="1" si="591"/>
        <v>0</v>
      </c>
      <c r="BH538" s="184">
        <f t="shared" ca="1" si="591"/>
        <v>0</v>
      </c>
      <c r="BI538" s="184">
        <f t="shared" ca="1" si="591"/>
        <v>0</v>
      </c>
      <c r="BJ538" s="184">
        <f t="shared" ca="1" si="591"/>
        <v>0</v>
      </c>
      <c r="BK538" s="184">
        <f t="shared" ca="1" si="591"/>
        <v>0</v>
      </c>
      <c r="BL538" s="184">
        <f t="shared" ca="1" si="591"/>
        <v>0</v>
      </c>
      <c r="BM538" s="184">
        <f t="shared" ca="1" si="591"/>
        <v>0</v>
      </c>
      <c r="BN538" s="184">
        <f t="shared" ca="1" si="591"/>
        <v>0</v>
      </c>
      <c r="BO538" s="184">
        <f t="shared" ca="1" si="591"/>
        <v>0</v>
      </c>
      <c r="BP538" s="184">
        <f t="shared" ca="1" si="591"/>
        <v>0</v>
      </c>
      <c r="BQ538" s="184">
        <f t="shared" ca="1" si="591"/>
        <v>0</v>
      </c>
      <c r="BR538" s="184">
        <f t="shared" ca="1" si="591"/>
        <v>0</v>
      </c>
      <c r="BS538" s="184"/>
      <c r="BT538" s="184">
        <f ca="1">SUM(OFFSET(BG538,,1):BS538)</f>
        <v>0</v>
      </c>
      <c r="BU538" s="185"/>
      <c r="BV538" s="184">
        <v>0</v>
      </c>
      <c r="BW538" s="184">
        <v>0</v>
      </c>
      <c r="BX538" s="184">
        <v>0</v>
      </c>
      <c r="BY538" s="184">
        <v>0</v>
      </c>
      <c r="BZ538" s="184">
        <v>0</v>
      </c>
      <c r="CA538" s="184">
        <v>0</v>
      </c>
      <c r="CB538" s="184">
        <v>0</v>
      </c>
      <c r="CC538" s="184">
        <v>0</v>
      </c>
      <c r="CD538" s="184">
        <v>0</v>
      </c>
      <c r="CE538" s="184">
        <v>0</v>
      </c>
      <c r="CF538" s="512">
        <v>0</v>
      </c>
      <c r="CG538" s="184">
        <v>0</v>
      </c>
      <c r="CH538" s="184"/>
      <c r="CI538" s="184">
        <f ca="1">SUM(OFFSET(BV538,,1):CH538)</f>
        <v>0</v>
      </c>
      <c r="CJ538" s="185"/>
      <c r="CK538" s="184">
        <v>0</v>
      </c>
      <c r="CL538" s="184">
        <v>0</v>
      </c>
      <c r="CM538" s="184">
        <v>0</v>
      </c>
      <c r="CN538" s="184">
        <v>0</v>
      </c>
      <c r="CO538" s="184">
        <v>0</v>
      </c>
      <c r="CP538" s="184">
        <v>0</v>
      </c>
      <c r="CQ538" s="184">
        <v>0</v>
      </c>
      <c r="CR538" s="184">
        <v>0</v>
      </c>
      <c r="CS538" s="184">
        <v>0</v>
      </c>
      <c r="CT538" s="184">
        <v>0</v>
      </c>
      <c r="CU538" s="184">
        <v>0</v>
      </c>
      <c r="CV538" s="184">
        <v>0</v>
      </c>
      <c r="CW538" s="184"/>
      <c r="CX538" s="184">
        <f ca="1">SUM(OFFSET(CK538,,1):CW538)</f>
        <v>0</v>
      </c>
      <c r="CY538" s="185"/>
      <c r="CZ538" s="184">
        <v>0</v>
      </c>
      <c r="DA538" s="184">
        <v>0</v>
      </c>
      <c r="DB538" s="184">
        <v>0</v>
      </c>
      <c r="DC538" s="184">
        <v>0</v>
      </c>
      <c r="DD538" s="184">
        <v>0</v>
      </c>
      <c r="DE538" s="184">
        <v>0</v>
      </c>
      <c r="DF538" s="184">
        <v>0</v>
      </c>
      <c r="DG538" s="184">
        <v>0</v>
      </c>
      <c r="DH538" s="184">
        <v>0</v>
      </c>
      <c r="DI538" s="184">
        <v>0</v>
      </c>
      <c r="DJ538" s="184">
        <v>0</v>
      </c>
      <c r="DK538" s="184">
        <v>0</v>
      </c>
      <c r="DL538" s="184"/>
      <c r="DM538" s="184">
        <f ca="1">SUM(OFFSET(CZ538,,1):DL538)</f>
        <v>0</v>
      </c>
      <c r="DN538" s="185"/>
      <c r="DO538" s="184">
        <v>0</v>
      </c>
      <c r="DP538" s="184">
        <v>0</v>
      </c>
      <c r="DQ538" s="184">
        <v>0</v>
      </c>
      <c r="DR538" s="184">
        <v>0</v>
      </c>
      <c r="DS538" s="184">
        <v>0</v>
      </c>
      <c r="DT538" s="184">
        <v>0</v>
      </c>
      <c r="DU538" s="184">
        <v>0</v>
      </c>
      <c r="DV538" s="184">
        <v>0</v>
      </c>
      <c r="DW538" s="184">
        <v>0</v>
      </c>
      <c r="DX538" s="184">
        <v>0</v>
      </c>
      <c r="DY538" s="184">
        <v>0</v>
      </c>
      <c r="DZ538" s="184">
        <v>0</v>
      </c>
      <c r="EA538" s="184"/>
      <c r="EB538" s="184">
        <f ca="1">SUM(OFFSET(DO538,,1):EA538)</f>
        <v>0</v>
      </c>
      <c r="EC538" s="185"/>
      <c r="ED538" s="184">
        <v>0</v>
      </c>
      <c r="EE538" s="184">
        <v>0</v>
      </c>
      <c r="EF538" s="184">
        <v>0</v>
      </c>
      <c r="EG538" s="184">
        <v>0</v>
      </c>
      <c r="EH538" s="184">
        <v>0</v>
      </c>
      <c r="EI538" s="184">
        <v>0</v>
      </c>
      <c r="EJ538" s="184">
        <v>0</v>
      </c>
      <c r="EK538" s="184">
        <v>0</v>
      </c>
      <c r="EL538" s="184">
        <v>0</v>
      </c>
      <c r="EM538" s="184">
        <v>0</v>
      </c>
      <c r="EN538" s="184">
        <v>0</v>
      </c>
      <c r="EO538" s="184">
        <v>0</v>
      </c>
      <c r="EP538" s="184"/>
      <c r="EQ538" s="184">
        <f ca="1">SUM(OFFSET(ED538,,1):EP538)</f>
        <v>0</v>
      </c>
      <c r="ER538" s="185"/>
      <c r="ES538" s="184">
        <v>0</v>
      </c>
      <c r="ET538" s="184">
        <v>0</v>
      </c>
      <c r="EU538" s="184">
        <v>0</v>
      </c>
      <c r="EV538" s="184">
        <v>0</v>
      </c>
      <c r="EW538" s="184">
        <v>0</v>
      </c>
      <c r="EX538" s="184">
        <v>0</v>
      </c>
      <c r="EY538" s="184">
        <v>0</v>
      </c>
      <c r="EZ538" s="184">
        <v>0</v>
      </c>
      <c r="FA538" s="184">
        <v>0</v>
      </c>
      <c r="FB538" s="184">
        <v>0</v>
      </c>
      <c r="FC538" s="184">
        <v>0</v>
      </c>
      <c r="FD538" s="184">
        <v>0</v>
      </c>
      <c r="FE538" s="184"/>
      <c r="FF538" s="184">
        <f ca="1">SUM(OFFSET(ES538,,1):FE538)</f>
        <v>0</v>
      </c>
      <c r="FG538" s="185"/>
      <c r="FH538" s="184">
        <v>0</v>
      </c>
      <c r="FI538" s="184">
        <v>0</v>
      </c>
      <c r="FJ538" s="184">
        <v>0</v>
      </c>
      <c r="FK538" s="184">
        <v>0</v>
      </c>
      <c r="FL538" s="184">
        <v>0</v>
      </c>
      <c r="FM538" s="184">
        <v>0</v>
      </c>
      <c r="FN538" s="184">
        <v>0</v>
      </c>
      <c r="FO538" s="184">
        <v>0</v>
      </c>
      <c r="FP538" s="184">
        <v>0</v>
      </c>
      <c r="FQ538" s="184">
        <v>0</v>
      </c>
      <c r="FR538" s="184">
        <v>0</v>
      </c>
      <c r="FS538" s="184">
        <v>0</v>
      </c>
      <c r="FT538" s="184"/>
      <c r="FU538" s="184">
        <f ca="1">SUM(OFFSET(FH538,,1):FT538)</f>
        <v>0</v>
      </c>
      <c r="FV538" s="185"/>
      <c r="FW538" s="184">
        <v>0</v>
      </c>
      <c r="FX538" s="184">
        <v>0</v>
      </c>
      <c r="FY538" s="184">
        <v>0</v>
      </c>
      <c r="FZ538" s="184">
        <v>0</v>
      </c>
      <c r="GA538" s="184">
        <v>0</v>
      </c>
      <c r="GB538" s="184">
        <v>0</v>
      </c>
      <c r="GC538" s="184">
        <v>0</v>
      </c>
      <c r="GD538" s="184">
        <v>0</v>
      </c>
      <c r="GE538" s="184">
        <v>0</v>
      </c>
      <c r="GF538" s="184">
        <v>0</v>
      </c>
      <c r="GG538" s="184">
        <v>0</v>
      </c>
      <c r="GH538" s="184">
        <v>0</v>
      </c>
      <c r="GI538" s="184"/>
      <c r="GJ538" s="184">
        <f ca="1">SUM(OFFSET(FW538,,1):GI538)</f>
        <v>0</v>
      </c>
      <c r="GK538" s="185"/>
      <c r="GL538" s="184">
        <v>0</v>
      </c>
      <c r="GM538" s="184">
        <v>0</v>
      </c>
      <c r="GN538" s="184">
        <v>0</v>
      </c>
      <c r="GO538" s="184">
        <v>0</v>
      </c>
      <c r="GP538" s="184">
        <v>0</v>
      </c>
      <c r="GQ538" s="184">
        <v>0</v>
      </c>
      <c r="GR538" s="184">
        <v>0</v>
      </c>
      <c r="GS538" s="184">
        <v>0</v>
      </c>
      <c r="GT538" s="184">
        <v>0</v>
      </c>
      <c r="GU538" s="184">
        <v>0</v>
      </c>
      <c r="GV538" s="184">
        <v>0</v>
      </c>
      <c r="GW538" s="184">
        <v>0</v>
      </c>
      <c r="GX538" s="184"/>
      <c r="GY538" s="184">
        <f ca="1">SUM(OFFSET(GL538,,1):GX538)</f>
        <v>0</v>
      </c>
    </row>
    <row r="539" spans="1:207" s="137" customFormat="1" ht="12" customHeight="1">
      <c r="A539" s="172" t="str">
        <f t="shared" ca="1" si="589"/>
        <v>#showrow</v>
      </c>
      <c r="B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61">
        <f t="shared" si="587"/>
        <v>5809</v>
      </c>
      <c r="V539" s="186">
        <v>5809</v>
      </c>
      <c r="W539" s="133"/>
      <c r="Y539" s="133"/>
      <c r="Z539" s="133"/>
      <c r="AA539" s="183">
        <f t="shared" si="588"/>
        <v>5809</v>
      </c>
      <c r="AB539" s="183" t="s">
        <v>584</v>
      </c>
      <c r="AC539" s="184"/>
      <c r="AD539" s="184">
        <v>1500</v>
      </c>
      <c r="AE539" s="184">
        <v>1030</v>
      </c>
      <c r="AF539" s="184">
        <v>500</v>
      </c>
      <c r="AG539" s="184">
        <v>530.45000000000005</v>
      </c>
      <c r="AH539" s="184">
        <v>424.36</v>
      </c>
      <c r="AI539" s="184">
        <v>103</v>
      </c>
      <c r="AJ539" s="184">
        <v>2877</v>
      </c>
      <c r="AK539" s="184">
        <v>500</v>
      </c>
      <c r="AL539" s="184">
        <v>2760</v>
      </c>
      <c r="AM539" s="184">
        <v>1030</v>
      </c>
      <c r="AN539" s="184">
        <v>12650.97</v>
      </c>
      <c r="AO539" s="184"/>
      <c r="AP539" s="184">
        <f ca="1">SUM(OFFSET(AC539,,1):AO539)</f>
        <v>23905.78</v>
      </c>
      <c r="AQ539" s="185"/>
      <c r="AR539" s="184">
        <v>0</v>
      </c>
      <c r="AS539" s="184">
        <v>1500</v>
      </c>
      <c r="AT539" s="184">
        <v>1030</v>
      </c>
      <c r="AU539" s="184">
        <v>500</v>
      </c>
      <c r="AV539" s="184">
        <v>530.45000000000005</v>
      </c>
      <c r="AW539" s="184">
        <v>424.36</v>
      </c>
      <c r="AX539" s="184">
        <v>103</v>
      </c>
      <c r="AY539" s="184">
        <v>2877</v>
      </c>
      <c r="AZ539" s="184">
        <v>500</v>
      </c>
      <c r="BA539" s="184">
        <v>2760</v>
      </c>
      <c r="BB539" s="184">
        <v>1030</v>
      </c>
      <c r="BC539" s="184">
        <v>12650.97</v>
      </c>
      <c r="BD539" s="184"/>
      <c r="BE539" s="184">
        <f ca="1">SUM(OFFSET(AR539,,1):BD539)</f>
        <v>23905.78</v>
      </c>
      <c r="BF539" s="185"/>
      <c r="BG539" s="184">
        <f t="shared" ca="1" si="591"/>
        <v>0</v>
      </c>
      <c r="BH539" s="184">
        <f t="shared" ca="1" si="591"/>
        <v>0</v>
      </c>
      <c r="BI539" s="184">
        <f t="shared" ca="1" si="591"/>
        <v>0</v>
      </c>
      <c r="BJ539" s="184">
        <f t="shared" ca="1" si="591"/>
        <v>0</v>
      </c>
      <c r="BK539" s="184">
        <f t="shared" ca="1" si="591"/>
        <v>0</v>
      </c>
      <c r="BL539" s="184">
        <f t="shared" ca="1" si="591"/>
        <v>0</v>
      </c>
      <c r="BM539" s="184">
        <f t="shared" ca="1" si="591"/>
        <v>0</v>
      </c>
      <c r="BN539" s="184">
        <f t="shared" ca="1" si="591"/>
        <v>0</v>
      </c>
      <c r="BO539" s="184">
        <f t="shared" ca="1" si="591"/>
        <v>0</v>
      </c>
      <c r="BP539" s="184">
        <f t="shared" ca="1" si="591"/>
        <v>0</v>
      </c>
      <c r="BQ539" s="184">
        <f t="shared" ca="1" si="591"/>
        <v>0</v>
      </c>
      <c r="BR539" s="184">
        <f t="shared" ca="1" si="591"/>
        <v>0</v>
      </c>
      <c r="BS539" s="184"/>
      <c r="BT539" s="184">
        <f ca="1">SUM(OFFSET(BG539,,1):BS539)</f>
        <v>0</v>
      </c>
      <c r="BU539" s="185"/>
      <c r="BV539" s="184">
        <v>0</v>
      </c>
      <c r="BW539" s="184">
        <v>2006</v>
      </c>
      <c r="BX539" s="184">
        <v>1500</v>
      </c>
      <c r="BY539" s="184">
        <v>515</v>
      </c>
      <c r="BZ539" s="184">
        <v>546.36350000000004</v>
      </c>
      <c r="CA539" s="184">
        <v>612</v>
      </c>
      <c r="CB539" s="184">
        <v>530</v>
      </c>
      <c r="CC539" s="184">
        <v>2963.31</v>
      </c>
      <c r="CD539" s="184">
        <v>515</v>
      </c>
      <c r="CE539" s="184">
        <v>2932</v>
      </c>
      <c r="CF539" s="512">
        <v>1060.9000000000001</v>
      </c>
      <c r="CG539" s="184">
        <v>20000</v>
      </c>
      <c r="CH539" s="184"/>
      <c r="CI539" s="184">
        <f ca="1">SUM(OFFSET(BV539,,1):CH539)</f>
        <v>33180.573499999999</v>
      </c>
      <c r="CJ539" s="185"/>
      <c r="CK539" s="184">
        <v>0</v>
      </c>
      <c r="CL539" s="184">
        <v>2066.1799999999998</v>
      </c>
      <c r="CM539" s="184">
        <v>1594.83870967742</v>
      </c>
      <c r="CN539" s="184">
        <v>530.45000000000005</v>
      </c>
      <c r="CO539" s="184">
        <v>562.75440500000002</v>
      </c>
      <c r="CP539" s="184">
        <v>630.36</v>
      </c>
      <c r="CQ539" s="184">
        <v>545.9</v>
      </c>
      <c r="CR539" s="184">
        <v>3052.2093</v>
      </c>
      <c r="CS539" s="184">
        <v>530.45000000000005</v>
      </c>
      <c r="CT539" s="184">
        <v>3019.96</v>
      </c>
      <c r="CU539" s="184">
        <v>1092.7270000000001</v>
      </c>
      <c r="CV539" s="184">
        <v>20600</v>
      </c>
      <c r="CW539" s="184"/>
      <c r="CX539" s="184">
        <f ca="1">SUM(OFFSET(CK539,,1):CW539)</f>
        <v>34225.829414677421</v>
      </c>
      <c r="CY539" s="185"/>
      <c r="CZ539" s="184">
        <v>0</v>
      </c>
      <c r="DA539" s="184">
        <v>2128.1653999999999</v>
      </c>
      <c r="DB539" s="184">
        <v>1642.6838709677399</v>
      </c>
      <c r="DC539" s="184">
        <v>546.36350000000004</v>
      </c>
      <c r="DD539" s="184">
        <v>579.63703714999997</v>
      </c>
      <c r="DE539" s="184">
        <v>649.27080000000001</v>
      </c>
      <c r="DF539" s="184">
        <v>562.27700000000004</v>
      </c>
      <c r="DG539" s="184">
        <v>3143.7755790000001</v>
      </c>
      <c r="DH539" s="184">
        <v>546.36350000000004</v>
      </c>
      <c r="DI539" s="184">
        <v>3110.5587999999998</v>
      </c>
      <c r="DJ539" s="184">
        <v>1125.50881</v>
      </c>
      <c r="DK539" s="184">
        <v>21218</v>
      </c>
      <c r="DL539" s="184"/>
      <c r="DM539" s="184">
        <f ca="1">SUM(OFFSET(CZ539,,1):DL539)</f>
        <v>35252.604297117738</v>
      </c>
      <c r="DN539" s="185"/>
      <c r="DO539" s="184">
        <v>0</v>
      </c>
      <c r="DP539" s="184">
        <v>2192.010362</v>
      </c>
      <c r="DQ539" s="184">
        <v>1691.96438709677</v>
      </c>
      <c r="DR539" s="184">
        <v>562.75440500000002</v>
      </c>
      <c r="DS539" s="184">
        <v>597.02614826449997</v>
      </c>
      <c r="DT539" s="184">
        <v>668.74892399999999</v>
      </c>
      <c r="DU539" s="184">
        <v>579.14530999999999</v>
      </c>
      <c r="DV539" s="184">
        <v>3238.0888463699998</v>
      </c>
      <c r="DW539" s="184">
        <v>562.75440500000002</v>
      </c>
      <c r="DX539" s="184">
        <v>3203.8755639999999</v>
      </c>
      <c r="DY539" s="184">
        <v>1159.2740742999999</v>
      </c>
      <c r="DZ539" s="184">
        <v>21854.54</v>
      </c>
      <c r="EA539" s="184"/>
      <c r="EB539" s="184">
        <f ca="1">SUM(OFFSET(DO539,,1):EA539)</f>
        <v>36310.182426031271</v>
      </c>
      <c r="EC539" s="185"/>
      <c r="ED539" s="184">
        <v>0</v>
      </c>
      <c r="EE539" s="184">
        <v>2257.7706728600001</v>
      </c>
      <c r="EF539" s="184">
        <v>1742.7233187096799</v>
      </c>
      <c r="EG539" s="184">
        <v>579.63703714999997</v>
      </c>
      <c r="EH539" s="184">
        <v>614.93693271243501</v>
      </c>
      <c r="EI539" s="184">
        <v>688.81139171999996</v>
      </c>
      <c r="EJ539" s="184">
        <v>596.51966930000003</v>
      </c>
      <c r="EK539" s="184">
        <v>3335.2315117611001</v>
      </c>
      <c r="EL539" s="184">
        <v>579.63703714999997</v>
      </c>
      <c r="EM539" s="184">
        <v>3299.9918309200002</v>
      </c>
      <c r="EN539" s="184">
        <v>1194.0522965289999</v>
      </c>
      <c r="EO539" s="184">
        <v>22510.176200000002</v>
      </c>
      <c r="EP539" s="184"/>
      <c r="EQ539" s="184">
        <f ca="1">SUM(OFFSET(ED539,,1):EP539)</f>
        <v>37399.487898812215</v>
      </c>
      <c r="ER539" s="185"/>
      <c r="ES539" s="184">
        <v>0</v>
      </c>
      <c r="ET539" s="184">
        <v>2325.5037930458002</v>
      </c>
      <c r="EU539" s="184">
        <v>1795.0050182709699</v>
      </c>
      <c r="EV539" s="184">
        <v>597.02614826449997</v>
      </c>
      <c r="EW539" s="184">
        <v>633.38504069380804</v>
      </c>
      <c r="EX539" s="184">
        <v>709.47573347160005</v>
      </c>
      <c r="EY539" s="184">
        <v>614.41525937899996</v>
      </c>
      <c r="EZ539" s="184">
        <v>3435.2884571139298</v>
      </c>
      <c r="FA539" s="184">
        <v>597.02614826449997</v>
      </c>
      <c r="FB539" s="184">
        <v>3398.9915858476002</v>
      </c>
      <c r="FC539" s="184">
        <v>1229.87386542487</v>
      </c>
      <c r="FD539" s="184">
        <v>23185.481486000001</v>
      </c>
      <c r="FE539" s="184"/>
      <c r="FF539" s="184">
        <f ca="1">SUM(OFFSET(ES539,,1):FE539)</f>
        <v>38521.472535776578</v>
      </c>
      <c r="FG539" s="185"/>
      <c r="FH539" s="184">
        <v>0</v>
      </c>
      <c r="FI539" s="184">
        <v>2395.2689068371701</v>
      </c>
      <c r="FJ539" s="184">
        <v>1848.8551688191001</v>
      </c>
      <c r="FK539" s="184">
        <v>614.93693271243501</v>
      </c>
      <c r="FL539" s="184">
        <v>652.38659191462204</v>
      </c>
      <c r="FM539" s="184">
        <v>730.76000547574802</v>
      </c>
      <c r="FN539" s="184">
        <v>632.84771716037005</v>
      </c>
      <c r="FO539" s="184">
        <v>3538.3471108273502</v>
      </c>
      <c r="FP539" s="184">
        <v>614.93693271243501</v>
      </c>
      <c r="FQ539" s="184">
        <v>3500.9613334230298</v>
      </c>
      <c r="FR539" s="184">
        <v>1266.7700813876199</v>
      </c>
      <c r="FS539" s="184">
        <v>23881.04593058</v>
      </c>
      <c r="FT539" s="184"/>
      <c r="FU539" s="184">
        <f ca="1">SUM(OFFSET(FH539,,1):FT539)</f>
        <v>39677.116711849878</v>
      </c>
      <c r="FV539" s="185"/>
      <c r="FW539" s="184">
        <v>0</v>
      </c>
      <c r="FX539" s="184">
        <v>2467.1269740422899</v>
      </c>
      <c r="FY539" s="184">
        <v>1904.3208238836701</v>
      </c>
      <c r="FZ539" s="184">
        <v>633.38504069380804</v>
      </c>
      <c r="GA539" s="184">
        <v>671.95818967206105</v>
      </c>
      <c r="GB539" s="184">
        <v>752.68280564001998</v>
      </c>
      <c r="GC539" s="184">
        <v>651.83314867518095</v>
      </c>
      <c r="GD539" s="184">
        <v>3644.4975241521702</v>
      </c>
      <c r="GE539" s="184">
        <v>633.38504069380804</v>
      </c>
      <c r="GF539" s="184">
        <v>3605.9901734257201</v>
      </c>
      <c r="GG539" s="184">
        <v>1304.77318382924</v>
      </c>
      <c r="GH539" s="184">
        <v>24597.4773084974</v>
      </c>
      <c r="GI539" s="184"/>
      <c r="GJ539" s="184">
        <f ca="1">SUM(OFFSET(FW539,,1):GI539)</f>
        <v>40867.430213205371</v>
      </c>
      <c r="GK539" s="185"/>
      <c r="GL539" s="184">
        <v>0</v>
      </c>
      <c r="GM539" s="184">
        <v>2541.14078326356</v>
      </c>
      <c r="GN539" s="184">
        <v>1961.4504486001799</v>
      </c>
      <c r="GO539" s="184">
        <v>652.38659191462204</v>
      </c>
      <c r="GP539" s="184">
        <v>692.11693536222299</v>
      </c>
      <c r="GQ539" s="184">
        <v>775.26328980922096</v>
      </c>
      <c r="GR539" s="184">
        <v>671.38814313543696</v>
      </c>
      <c r="GS539" s="184">
        <v>3753.8324498767402</v>
      </c>
      <c r="GT539" s="184">
        <v>652.38659191462204</v>
      </c>
      <c r="GU539" s="184">
        <v>3714.1698786284901</v>
      </c>
      <c r="GV539" s="184">
        <v>1343.9163793441201</v>
      </c>
      <c r="GW539" s="184">
        <v>25335.401627752301</v>
      </c>
      <c r="GX539" s="184"/>
      <c r="GY539" s="184">
        <f ca="1">SUM(OFFSET(GL539,,1):GX539)</f>
        <v>42093.453119601516</v>
      </c>
    </row>
    <row r="540" spans="1:207" s="137" customFormat="1" ht="12" hidden="1" customHeight="1">
      <c r="A540" s="172" t="str">
        <f t="shared" ca="1" si="589"/>
        <v>#hiderow</v>
      </c>
      <c r="B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61">
        <f t="shared" si="587"/>
        <v>5810</v>
      </c>
      <c r="V540" s="186">
        <v>5810</v>
      </c>
      <c r="W540" s="133"/>
      <c r="Y540" s="133"/>
      <c r="Z540" s="133"/>
      <c r="AA540" s="183">
        <f t="shared" si="588"/>
        <v>5810</v>
      </c>
      <c r="AB540" s="183" t="s">
        <v>585</v>
      </c>
      <c r="AC540" s="184"/>
      <c r="AD540" s="184">
        <v>0</v>
      </c>
      <c r="AE540" s="184">
        <v>0</v>
      </c>
      <c r="AF540" s="184">
        <v>0</v>
      </c>
      <c r="AG540" s="184">
        <v>0</v>
      </c>
      <c r="AH540" s="184">
        <v>0</v>
      </c>
      <c r="AI540" s="184">
        <v>0</v>
      </c>
      <c r="AJ540" s="184">
        <v>0</v>
      </c>
      <c r="AK540" s="184">
        <v>0</v>
      </c>
      <c r="AL540" s="184">
        <v>0</v>
      </c>
      <c r="AM540" s="184">
        <v>0</v>
      </c>
      <c r="AN540" s="184">
        <v>0</v>
      </c>
      <c r="AO540" s="184"/>
      <c r="AP540" s="184">
        <f ca="1">SUM(OFFSET(AC540,,1):AO540)</f>
        <v>0</v>
      </c>
      <c r="AQ540" s="185"/>
      <c r="AR540" s="184">
        <v>0</v>
      </c>
      <c r="AS540" s="184">
        <v>0</v>
      </c>
      <c r="AT540" s="184">
        <v>0</v>
      </c>
      <c r="AU540" s="184">
        <v>0</v>
      </c>
      <c r="AV540" s="184">
        <v>0</v>
      </c>
      <c r="AW540" s="184">
        <v>0</v>
      </c>
      <c r="AX540" s="184">
        <v>0</v>
      </c>
      <c r="AY540" s="184">
        <v>0</v>
      </c>
      <c r="AZ540" s="184">
        <v>0</v>
      </c>
      <c r="BA540" s="184">
        <v>0</v>
      </c>
      <c r="BB540" s="184">
        <v>0</v>
      </c>
      <c r="BC540" s="184">
        <v>0</v>
      </c>
      <c r="BD540" s="184"/>
      <c r="BE540" s="184">
        <f ca="1">SUM(OFFSET(AR540,,1):BD540)</f>
        <v>0</v>
      </c>
      <c r="BF540" s="185"/>
      <c r="BG540" s="184">
        <f t="shared" ca="1" si="591"/>
        <v>0</v>
      </c>
      <c r="BH540" s="184">
        <f t="shared" ca="1" si="591"/>
        <v>0</v>
      </c>
      <c r="BI540" s="184">
        <f t="shared" ca="1" si="591"/>
        <v>0</v>
      </c>
      <c r="BJ540" s="184">
        <f t="shared" ca="1" si="591"/>
        <v>0</v>
      </c>
      <c r="BK540" s="184">
        <f t="shared" ca="1" si="591"/>
        <v>0</v>
      </c>
      <c r="BL540" s="184">
        <f t="shared" ca="1" si="591"/>
        <v>0</v>
      </c>
      <c r="BM540" s="184">
        <f t="shared" ca="1" si="591"/>
        <v>0</v>
      </c>
      <c r="BN540" s="184">
        <f t="shared" ca="1" si="591"/>
        <v>0</v>
      </c>
      <c r="BO540" s="184">
        <f t="shared" ca="1" si="591"/>
        <v>0</v>
      </c>
      <c r="BP540" s="184">
        <f t="shared" ca="1" si="591"/>
        <v>0</v>
      </c>
      <c r="BQ540" s="184">
        <f t="shared" ca="1" si="591"/>
        <v>0</v>
      </c>
      <c r="BR540" s="184">
        <f t="shared" ca="1" si="591"/>
        <v>0</v>
      </c>
      <c r="BS540" s="184"/>
      <c r="BT540" s="184">
        <f ca="1">SUM(OFFSET(BG540,,1):BS540)</f>
        <v>0</v>
      </c>
      <c r="BU540" s="185"/>
      <c r="BV540" s="184">
        <v>0</v>
      </c>
      <c r="BW540" s="184">
        <v>0</v>
      </c>
      <c r="BX540" s="184">
        <v>0</v>
      </c>
      <c r="BY540" s="184">
        <v>0</v>
      </c>
      <c r="BZ540" s="184">
        <v>0</v>
      </c>
      <c r="CA540" s="184">
        <v>0</v>
      </c>
      <c r="CB540" s="184">
        <v>0</v>
      </c>
      <c r="CC540" s="184">
        <v>0</v>
      </c>
      <c r="CD540" s="184">
        <v>0</v>
      </c>
      <c r="CE540" s="184">
        <v>0</v>
      </c>
      <c r="CF540" s="512">
        <v>0</v>
      </c>
      <c r="CG540" s="184">
        <v>0</v>
      </c>
      <c r="CH540" s="184"/>
      <c r="CI540" s="184">
        <f ca="1">SUM(OFFSET(BV540,,1):CH540)</f>
        <v>0</v>
      </c>
      <c r="CJ540" s="185"/>
      <c r="CK540" s="184">
        <v>0</v>
      </c>
      <c r="CL540" s="184">
        <v>0</v>
      </c>
      <c r="CM540" s="184">
        <v>0</v>
      </c>
      <c r="CN540" s="184">
        <v>0</v>
      </c>
      <c r="CO540" s="184">
        <v>0</v>
      </c>
      <c r="CP540" s="184">
        <v>0</v>
      </c>
      <c r="CQ540" s="184">
        <v>0</v>
      </c>
      <c r="CR540" s="184">
        <v>0</v>
      </c>
      <c r="CS540" s="184">
        <v>0</v>
      </c>
      <c r="CT540" s="184">
        <v>0</v>
      </c>
      <c r="CU540" s="184">
        <v>0</v>
      </c>
      <c r="CV540" s="184">
        <v>0</v>
      </c>
      <c r="CW540" s="184"/>
      <c r="CX540" s="184">
        <f ca="1">SUM(OFFSET(CK540,,1):CW540)</f>
        <v>0</v>
      </c>
      <c r="CY540" s="185"/>
      <c r="CZ540" s="184">
        <v>0</v>
      </c>
      <c r="DA540" s="184">
        <v>0</v>
      </c>
      <c r="DB540" s="184">
        <v>0</v>
      </c>
      <c r="DC540" s="184">
        <v>0</v>
      </c>
      <c r="DD540" s="184">
        <v>0</v>
      </c>
      <c r="DE540" s="184">
        <v>0</v>
      </c>
      <c r="DF540" s="184">
        <v>0</v>
      </c>
      <c r="DG540" s="184">
        <v>0</v>
      </c>
      <c r="DH540" s="184">
        <v>0</v>
      </c>
      <c r="DI540" s="184">
        <v>0</v>
      </c>
      <c r="DJ540" s="184">
        <v>0</v>
      </c>
      <c r="DK540" s="184">
        <v>0</v>
      </c>
      <c r="DL540" s="184"/>
      <c r="DM540" s="184">
        <f ca="1">SUM(OFFSET(CZ540,,1):DL540)</f>
        <v>0</v>
      </c>
      <c r="DN540" s="185"/>
      <c r="DO540" s="184">
        <v>0</v>
      </c>
      <c r="DP540" s="184">
        <v>0</v>
      </c>
      <c r="DQ540" s="184">
        <v>0</v>
      </c>
      <c r="DR540" s="184">
        <v>0</v>
      </c>
      <c r="DS540" s="184">
        <v>0</v>
      </c>
      <c r="DT540" s="184">
        <v>0</v>
      </c>
      <c r="DU540" s="184">
        <v>0</v>
      </c>
      <c r="DV540" s="184">
        <v>0</v>
      </c>
      <c r="DW540" s="184">
        <v>0</v>
      </c>
      <c r="DX540" s="184">
        <v>0</v>
      </c>
      <c r="DY540" s="184">
        <v>0</v>
      </c>
      <c r="DZ540" s="184">
        <v>0</v>
      </c>
      <c r="EA540" s="184"/>
      <c r="EB540" s="184">
        <f ca="1">SUM(OFFSET(DO540,,1):EA540)</f>
        <v>0</v>
      </c>
      <c r="EC540" s="185"/>
      <c r="ED540" s="184">
        <v>0</v>
      </c>
      <c r="EE540" s="184">
        <v>0</v>
      </c>
      <c r="EF540" s="184">
        <v>0</v>
      </c>
      <c r="EG540" s="184">
        <v>0</v>
      </c>
      <c r="EH540" s="184">
        <v>0</v>
      </c>
      <c r="EI540" s="184">
        <v>0</v>
      </c>
      <c r="EJ540" s="184">
        <v>0</v>
      </c>
      <c r="EK540" s="184">
        <v>0</v>
      </c>
      <c r="EL540" s="184">
        <v>0</v>
      </c>
      <c r="EM540" s="184">
        <v>0</v>
      </c>
      <c r="EN540" s="184">
        <v>0</v>
      </c>
      <c r="EO540" s="184">
        <v>0</v>
      </c>
      <c r="EP540" s="184"/>
      <c r="EQ540" s="184">
        <f ca="1">SUM(OFFSET(ED540,,1):EP540)</f>
        <v>0</v>
      </c>
      <c r="ER540" s="185"/>
      <c r="ES540" s="184">
        <v>0</v>
      </c>
      <c r="ET540" s="184">
        <v>0</v>
      </c>
      <c r="EU540" s="184">
        <v>0</v>
      </c>
      <c r="EV540" s="184">
        <v>0</v>
      </c>
      <c r="EW540" s="184">
        <v>0</v>
      </c>
      <c r="EX540" s="184">
        <v>0</v>
      </c>
      <c r="EY540" s="184">
        <v>0</v>
      </c>
      <c r="EZ540" s="184">
        <v>0</v>
      </c>
      <c r="FA540" s="184">
        <v>0</v>
      </c>
      <c r="FB540" s="184">
        <v>0</v>
      </c>
      <c r="FC540" s="184">
        <v>0</v>
      </c>
      <c r="FD540" s="184">
        <v>0</v>
      </c>
      <c r="FE540" s="184"/>
      <c r="FF540" s="184">
        <f ca="1">SUM(OFFSET(ES540,,1):FE540)</f>
        <v>0</v>
      </c>
      <c r="FG540" s="185"/>
      <c r="FH540" s="184">
        <v>0</v>
      </c>
      <c r="FI540" s="184">
        <v>0</v>
      </c>
      <c r="FJ540" s="184">
        <v>0</v>
      </c>
      <c r="FK540" s="184">
        <v>0</v>
      </c>
      <c r="FL540" s="184">
        <v>0</v>
      </c>
      <c r="FM540" s="184">
        <v>0</v>
      </c>
      <c r="FN540" s="184">
        <v>0</v>
      </c>
      <c r="FO540" s="184">
        <v>0</v>
      </c>
      <c r="FP540" s="184">
        <v>0</v>
      </c>
      <c r="FQ540" s="184">
        <v>0</v>
      </c>
      <c r="FR540" s="184">
        <v>0</v>
      </c>
      <c r="FS540" s="184">
        <v>0</v>
      </c>
      <c r="FT540" s="184"/>
      <c r="FU540" s="184">
        <f ca="1">SUM(OFFSET(FH540,,1):FT540)</f>
        <v>0</v>
      </c>
      <c r="FV540" s="185"/>
      <c r="FW540" s="184">
        <v>0</v>
      </c>
      <c r="FX540" s="184">
        <v>0</v>
      </c>
      <c r="FY540" s="184">
        <v>0</v>
      </c>
      <c r="FZ540" s="184">
        <v>0</v>
      </c>
      <c r="GA540" s="184">
        <v>0</v>
      </c>
      <c r="GB540" s="184">
        <v>0</v>
      </c>
      <c r="GC540" s="184">
        <v>0</v>
      </c>
      <c r="GD540" s="184">
        <v>0</v>
      </c>
      <c r="GE540" s="184">
        <v>0</v>
      </c>
      <c r="GF540" s="184">
        <v>0</v>
      </c>
      <c r="GG540" s="184">
        <v>0</v>
      </c>
      <c r="GH540" s="184">
        <v>0</v>
      </c>
      <c r="GI540" s="184"/>
      <c r="GJ540" s="184">
        <f ca="1">SUM(OFFSET(FW540,,1):GI540)</f>
        <v>0</v>
      </c>
      <c r="GK540" s="185"/>
      <c r="GL540" s="184">
        <v>0</v>
      </c>
      <c r="GM540" s="184">
        <v>0</v>
      </c>
      <c r="GN540" s="184">
        <v>0</v>
      </c>
      <c r="GO540" s="184">
        <v>0</v>
      </c>
      <c r="GP540" s="184">
        <v>0</v>
      </c>
      <c r="GQ540" s="184">
        <v>0</v>
      </c>
      <c r="GR540" s="184">
        <v>0</v>
      </c>
      <c r="GS540" s="184">
        <v>0</v>
      </c>
      <c r="GT540" s="184">
        <v>0</v>
      </c>
      <c r="GU540" s="184">
        <v>0</v>
      </c>
      <c r="GV540" s="184">
        <v>0</v>
      </c>
      <c r="GW540" s="184">
        <v>0</v>
      </c>
      <c r="GX540" s="184"/>
      <c r="GY540" s="184">
        <f ca="1">SUM(OFFSET(GL540,,1):GX540)</f>
        <v>0</v>
      </c>
    </row>
    <row r="541" spans="1:207" s="137" customFormat="1" ht="12" customHeight="1">
      <c r="A541" s="172" t="str">
        <f t="shared" ca="1" si="589"/>
        <v>#showrow</v>
      </c>
      <c r="B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61">
        <f t="shared" si="587"/>
        <v>5812</v>
      </c>
      <c r="V541" s="186">
        <v>5812</v>
      </c>
      <c r="W541" s="133"/>
      <c r="Y541" s="133"/>
      <c r="Z541" s="133"/>
      <c r="AA541" s="183">
        <f t="shared" si="588"/>
        <v>5812</v>
      </c>
      <c r="AB541" s="183" t="s">
        <v>586</v>
      </c>
      <c r="AC541" s="184"/>
      <c r="AD541" s="184">
        <v>0</v>
      </c>
      <c r="AE541" s="184">
        <v>0</v>
      </c>
      <c r="AF541" s="184">
        <v>0</v>
      </c>
      <c r="AG541" s="184">
        <v>0</v>
      </c>
      <c r="AH541" s="184">
        <v>0</v>
      </c>
      <c r="AI541" s="184">
        <v>0</v>
      </c>
      <c r="AJ541" s="184">
        <v>0</v>
      </c>
      <c r="AK541" s="184">
        <v>0</v>
      </c>
      <c r="AL541" s="184">
        <v>0</v>
      </c>
      <c r="AM541" s="184">
        <v>0</v>
      </c>
      <c r="AN541" s="184">
        <v>700000</v>
      </c>
      <c r="AO541" s="184"/>
      <c r="AP541" s="184">
        <f ca="1">SUM(OFFSET(AC541,,1):AO541)</f>
        <v>700000</v>
      </c>
      <c r="AQ541" s="185"/>
      <c r="AR541" s="184">
        <v>0</v>
      </c>
      <c r="AS541" s="184">
        <v>0</v>
      </c>
      <c r="AT541" s="184">
        <v>0</v>
      </c>
      <c r="AU541" s="184">
        <v>0</v>
      </c>
      <c r="AV541" s="184">
        <v>0</v>
      </c>
      <c r="AW541" s="184">
        <v>0</v>
      </c>
      <c r="AX541" s="184">
        <v>0</v>
      </c>
      <c r="AY541" s="184">
        <v>0</v>
      </c>
      <c r="AZ541" s="184">
        <v>0</v>
      </c>
      <c r="BA541" s="184">
        <v>0</v>
      </c>
      <c r="BB541" s="184">
        <v>0</v>
      </c>
      <c r="BC541" s="184">
        <v>700000</v>
      </c>
      <c r="BD541" s="184"/>
      <c r="BE541" s="184">
        <f ca="1">SUM(OFFSET(AR541,,1):BD541)</f>
        <v>700000</v>
      </c>
      <c r="BF541" s="185"/>
      <c r="BG541" s="184">
        <f t="shared" ca="1" si="591"/>
        <v>0</v>
      </c>
      <c r="BH541" s="184">
        <f t="shared" ca="1" si="591"/>
        <v>0</v>
      </c>
      <c r="BI541" s="184">
        <f t="shared" ca="1" si="591"/>
        <v>0</v>
      </c>
      <c r="BJ541" s="184">
        <f t="shared" ca="1" si="591"/>
        <v>0</v>
      </c>
      <c r="BK541" s="184">
        <f t="shared" ca="1" si="591"/>
        <v>0</v>
      </c>
      <c r="BL541" s="184">
        <f t="shared" ca="1" si="591"/>
        <v>0</v>
      </c>
      <c r="BM541" s="184">
        <f t="shared" ca="1" si="591"/>
        <v>0</v>
      </c>
      <c r="BN541" s="184">
        <f t="shared" ca="1" si="591"/>
        <v>0</v>
      </c>
      <c r="BO541" s="184">
        <f t="shared" ca="1" si="591"/>
        <v>0</v>
      </c>
      <c r="BP541" s="184">
        <f t="shared" ca="1" si="591"/>
        <v>0</v>
      </c>
      <c r="BQ541" s="184">
        <f t="shared" ca="1" si="591"/>
        <v>0</v>
      </c>
      <c r="BR541" s="184">
        <f t="shared" ca="1" si="591"/>
        <v>0</v>
      </c>
      <c r="BS541" s="184"/>
      <c r="BT541" s="184">
        <f ca="1">SUM(OFFSET(BG541,,1):BS541)</f>
        <v>0</v>
      </c>
      <c r="BU541" s="185"/>
      <c r="BV541" s="184">
        <v>0</v>
      </c>
      <c r="BW541" s="184">
        <v>0</v>
      </c>
      <c r="BX541" s="184">
        <v>0</v>
      </c>
      <c r="BY541" s="184">
        <v>0</v>
      </c>
      <c r="BZ541" s="184">
        <v>0</v>
      </c>
      <c r="CA541" s="184">
        <v>0</v>
      </c>
      <c r="CB541" s="184">
        <v>0</v>
      </c>
      <c r="CC541" s="184">
        <v>0</v>
      </c>
      <c r="CD541" s="184">
        <v>0</v>
      </c>
      <c r="CE541" s="184">
        <v>0</v>
      </c>
      <c r="CF541" s="512">
        <v>0</v>
      </c>
      <c r="CG541" s="184">
        <v>500000</v>
      </c>
      <c r="CH541" s="184"/>
      <c r="CI541" s="184">
        <f ca="1">SUM(OFFSET(BV541,,1):CH541)</f>
        <v>500000</v>
      </c>
      <c r="CJ541" s="185"/>
      <c r="CK541" s="184">
        <v>0</v>
      </c>
      <c r="CL541" s="184">
        <v>0</v>
      </c>
      <c r="CM541" s="184">
        <v>0</v>
      </c>
      <c r="CN541" s="184">
        <v>0</v>
      </c>
      <c r="CO541" s="184">
        <v>0</v>
      </c>
      <c r="CP541" s="184">
        <v>0</v>
      </c>
      <c r="CQ541" s="184">
        <v>0</v>
      </c>
      <c r="CR541" s="184">
        <v>0</v>
      </c>
      <c r="CS541" s="184">
        <v>0</v>
      </c>
      <c r="CT541" s="184">
        <v>0</v>
      </c>
      <c r="CU541" s="184">
        <v>0</v>
      </c>
      <c r="CV541" s="184">
        <v>500000</v>
      </c>
      <c r="CW541" s="184"/>
      <c r="CX541" s="184">
        <f ca="1">SUM(OFFSET(CK541,,1):CW541)</f>
        <v>500000</v>
      </c>
      <c r="CY541" s="185"/>
      <c r="CZ541" s="184">
        <v>0</v>
      </c>
      <c r="DA541" s="184">
        <v>0</v>
      </c>
      <c r="DB541" s="184">
        <v>0</v>
      </c>
      <c r="DC541" s="184">
        <v>0</v>
      </c>
      <c r="DD541" s="184">
        <v>0</v>
      </c>
      <c r="DE541" s="184">
        <v>0</v>
      </c>
      <c r="DF541" s="184">
        <v>0</v>
      </c>
      <c r="DG541" s="184">
        <v>0</v>
      </c>
      <c r="DH541" s="184">
        <v>0</v>
      </c>
      <c r="DI541" s="184">
        <v>0</v>
      </c>
      <c r="DJ541" s="184">
        <v>0</v>
      </c>
      <c r="DK541" s="184">
        <v>500000</v>
      </c>
      <c r="DL541" s="184"/>
      <c r="DM541" s="184">
        <f ca="1">SUM(OFFSET(CZ541,,1):DL541)</f>
        <v>500000</v>
      </c>
      <c r="DN541" s="185"/>
      <c r="DO541" s="184">
        <v>0</v>
      </c>
      <c r="DP541" s="184">
        <v>0</v>
      </c>
      <c r="DQ541" s="184">
        <v>0</v>
      </c>
      <c r="DR541" s="184">
        <v>0</v>
      </c>
      <c r="DS541" s="184">
        <v>0</v>
      </c>
      <c r="DT541" s="184">
        <v>0</v>
      </c>
      <c r="DU541" s="184">
        <v>0</v>
      </c>
      <c r="DV541" s="184">
        <v>0</v>
      </c>
      <c r="DW541" s="184">
        <v>0</v>
      </c>
      <c r="DX541" s="184">
        <v>0</v>
      </c>
      <c r="DY541" s="184">
        <v>0</v>
      </c>
      <c r="DZ541" s="184">
        <v>500000</v>
      </c>
      <c r="EA541" s="184"/>
      <c r="EB541" s="184">
        <f ca="1">SUM(OFFSET(DO541,,1):EA541)</f>
        <v>500000</v>
      </c>
      <c r="EC541" s="185"/>
      <c r="ED541" s="184">
        <v>0</v>
      </c>
      <c r="EE541" s="184">
        <v>0</v>
      </c>
      <c r="EF541" s="184">
        <v>0</v>
      </c>
      <c r="EG541" s="184">
        <v>0</v>
      </c>
      <c r="EH541" s="184">
        <v>0</v>
      </c>
      <c r="EI541" s="184">
        <v>0</v>
      </c>
      <c r="EJ541" s="184">
        <v>0</v>
      </c>
      <c r="EK541" s="184">
        <v>0</v>
      </c>
      <c r="EL541" s="184">
        <v>0</v>
      </c>
      <c r="EM541" s="184">
        <v>0</v>
      </c>
      <c r="EN541" s="184">
        <v>0</v>
      </c>
      <c r="EO541" s="184">
        <v>500000</v>
      </c>
      <c r="EP541" s="184"/>
      <c r="EQ541" s="184">
        <f ca="1">SUM(OFFSET(ED541,,1):EP541)</f>
        <v>500000</v>
      </c>
      <c r="ER541" s="185"/>
      <c r="ES541" s="184">
        <v>0</v>
      </c>
      <c r="ET541" s="184">
        <v>0</v>
      </c>
      <c r="EU541" s="184">
        <v>0</v>
      </c>
      <c r="EV541" s="184">
        <v>0</v>
      </c>
      <c r="EW541" s="184">
        <v>0</v>
      </c>
      <c r="EX541" s="184">
        <v>0</v>
      </c>
      <c r="EY541" s="184">
        <v>0</v>
      </c>
      <c r="EZ541" s="184">
        <v>0</v>
      </c>
      <c r="FA541" s="184">
        <v>0</v>
      </c>
      <c r="FB541" s="184">
        <v>0</v>
      </c>
      <c r="FC541" s="184">
        <v>0</v>
      </c>
      <c r="FD541" s="184">
        <v>500000</v>
      </c>
      <c r="FE541" s="184"/>
      <c r="FF541" s="184">
        <f ca="1">SUM(OFFSET(ES541,,1):FE541)</f>
        <v>500000</v>
      </c>
      <c r="FG541" s="185"/>
      <c r="FH541" s="184">
        <v>0</v>
      </c>
      <c r="FI541" s="184">
        <v>0</v>
      </c>
      <c r="FJ541" s="184">
        <v>0</v>
      </c>
      <c r="FK541" s="184">
        <v>0</v>
      </c>
      <c r="FL541" s="184">
        <v>0</v>
      </c>
      <c r="FM541" s="184">
        <v>0</v>
      </c>
      <c r="FN541" s="184">
        <v>0</v>
      </c>
      <c r="FO541" s="184">
        <v>0</v>
      </c>
      <c r="FP541" s="184">
        <v>0</v>
      </c>
      <c r="FQ541" s="184">
        <v>0</v>
      </c>
      <c r="FR541" s="184">
        <v>0</v>
      </c>
      <c r="FS541" s="184">
        <v>500000</v>
      </c>
      <c r="FT541" s="184"/>
      <c r="FU541" s="184">
        <f ca="1">SUM(OFFSET(FH541,,1):FT541)</f>
        <v>500000</v>
      </c>
      <c r="FV541" s="185"/>
      <c r="FW541" s="184">
        <v>0</v>
      </c>
      <c r="FX541" s="184">
        <v>0</v>
      </c>
      <c r="FY541" s="184">
        <v>0</v>
      </c>
      <c r="FZ541" s="184">
        <v>0</v>
      </c>
      <c r="GA541" s="184">
        <v>0</v>
      </c>
      <c r="GB541" s="184">
        <v>0</v>
      </c>
      <c r="GC541" s="184">
        <v>0</v>
      </c>
      <c r="GD541" s="184">
        <v>0</v>
      </c>
      <c r="GE541" s="184">
        <v>0</v>
      </c>
      <c r="GF541" s="184">
        <v>0</v>
      </c>
      <c r="GG541" s="184">
        <v>0</v>
      </c>
      <c r="GH541" s="184">
        <v>500000</v>
      </c>
      <c r="GI541" s="184"/>
      <c r="GJ541" s="184">
        <f ca="1">SUM(OFFSET(FW541,,1):GI541)</f>
        <v>500000</v>
      </c>
      <c r="GK541" s="185"/>
      <c r="GL541" s="184">
        <v>0</v>
      </c>
      <c r="GM541" s="184">
        <v>0</v>
      </c>
      <c r="GN541" s="184">
        <v>0</v>
      </c>
      <c r="GO541" s="184">
        <v>0</v>
      </c>
      <c r="GP541" s="184">
        <v>0</v>
      </c>
      <c r="GQ541" s="184">
        <v>0</v>
      </c>
      <c r="GR541" s="184">
        <v>0</v>
      </c>
      <c r="GS541" s="184">
        <v>0</v>
      </c>
      <c r="GT541" s="184">
        <v>0</v>
      </c>
      <c r="GU541" s="184">
        <v>0</v>
      </c>
      <c r="GV541" s="184">
        <v>0</v>
      </c>
      <c r="GW541" s="184">
        <v>500000</v>
      </c>
      <c r="GX541" s="184"/>
      <c r="GY541" s="184">
        <f ca="1">SUM(OFFSET(GL541,,1):GX541)</f>
        <v>500000</v>
      </c>
    </row>
    <row r="542" spans="1:207" s="137" customFormat="1" ht="12" customHeight="1">
      <c r="A542" s="172" t="str">
        <f t="shared" ca="1" si="589"/>
        <v>#showrow</v>
      </c>
      <c r="B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61">
        <f t="shared" si="587"/>
        <v>5813</v>
      </c>
      <c r="V542" s="186">
        <v>5813</v>
      </c>
      <c r="W542" s="133"/>
      <c r="Y542" s="133"/>
      <c r="Z542" s="133"/>
      <c r="AA542" s="183">
        <f t="shared" si="588"/>
        <v>5813</v>
      </c>
      <c r="AB542" s="183" t="s">
        <v>587</v>
      </c>
      <c r="AC542" s="184"/>
      <c r="AD542" s="184">
        <v>109513.4</v>
      </c>
      <c r="AE542" s="184">
        <v>8779.5400000000009</v>
      </c>
      <c r="AF542" s="184">
        <v>113234.12</v>
      </c>
      <c r="AG542" s="184">
        <v>2060</v>
      </c>
      <c r="AH542" s="184">
        <v>26867</v>
      </c>
      <c r="AI542" s="184">
        <v>0</v>
      </c>
      <c r="AJ542" s="184">
        <v>163800</v>
      </c>
      <c r="AK542" s="184">
        <v>163800</v>
      </c>
      <c r="AL542" s="184">
        <v>5000</v>
      </c>
      <c r="AM542" s="184">
        <v>79380</v>
      </c>
      <c r="AN542" s="184">
        <v>0</v>
      </c>
      <c r="AO542" s="184"/>
      <c r="AP542" s="184">
        <f ca="1">SUM(OFFSET(AC542,,1):AO542)</f>
        <v>672434.06</v>
      </c>
      <c r="AQ542" s="185"/>
      <c r="AR542" s="184">
        <v>0</v>
      </c>
      <c r="AS542" s="184">
        <v>109513.4</v>
      </c>
      <c r="AT542" s="184">
        <v>8779.5400000000009</v>
      </c>
      <c r="AU542" s="184">
        <v>113234.12</v>
      </c>
      <c r="AV542" s="184">
        <v>2060</v>
      </c>
      <c r="AW542" s="184">
        <v>26867</v>
      </c>
      <c r="AX542" s="184">
        <v>0</v>
      </c>
      <c r="AY542" s="184">
        <v>163800</v>
      </c>
      <c r="AZ542" s="184">
        <v>163800</v>
      </c>
      <c r="BA542" s="184">
        <v>5000</v>
      </c>
      <c r="BB542" s="184">
        <v>79380</v>
      </c>
      <c r="BC542" s="184">
        <v>0</v>
      </c>
      <c r="BD542" s="184"/>
      <c r="BE542" s="184">
        <f ca="1">SUM(OFFSET(AR542,,1):BD542)</f>
        <v>672434.06</v>
      </c>
      <c r="BF542" s="185"/>
      <c r="BG542" s="184">
        <f t="shared" ca="1" si="591"/>
        <v>0</v>
      </c>
      <c r="BH542" s="184">
        <f t="shared" ca="1" si="591"/>
        <v>0</v>
      </c>
      <c r="BI542" s="184">
        <f t="shared" ca="1" si="591"/>
        <v>0</v>
      </c>
      <c r="BJ542" s="184">
        <f t="shared" ca="1" si="591"/>
        <v>0</v>
      </c>
      <c r="BK542" s="184">
        <f t="shared" ca="1" si="591"/>
        <v>0</v>
      </c>
      <c r="BL542" s="184">
        <f t="shared" ca="1" si="591"/>
        <v>0</v>
      </c>
      <c r="BM542" s="184">
        <f t="shared" ca="1" si="591"/>
        <v>0</v>
      </c>
      <c r="BN542" s="184">
        <f t="shared" ca="1" si="591"/>
        <v>0</v>
      </c>
      <c r="BO542" s="184">
        <f t="shared" ca="1" si="591"/>
        <v>0</v>
      </c>
      <c r="BP542" s="184">
        <f t="shared" ca="1" si="591"/>
        <v>0</v>
      </c>
      <c r="BQ542" s="184">
        <f t="shared" ca="1" si="591"/>
        <v>0</v>
      </c>
      <c r="BR542" s="184">
        <f t="shared" ca="1" si="591"/>
        <v>0</v>
      </c>
      <c r="BS542" s="184"/>
      <c r="BT542" s="184">
        <f ca="1">SUM(OFFSET(BG542,,1):BS542)</f>
        <v>0</v>
      </c>
      <c r="BU542" s="185"/>
      <c r="BV542" s="184">
        <v>0</v>
      </c>
      <c r="BW542" s="184">
        <v>109513.4</v>
      </c>
      <c r="BX542" s="184">
        <v>2000</v>
      </c>
      <c r="BY542" s="184">
        <v>113234.12</v>
      </c>
      <c r="BZ542" s="184">
        <v>1000</v>
      </c>
      <c r="CA542" s="184">
        <v>29484</v>
      </c>
      <c r="CB542" s="184">
        <v>3000</v>
      </c>
      <c r="CC542" s="184">
        <v>168714</v>
      </c>
      <c r="CD542" s="184">
        <v>136568.25</v>
      </c>
      <c r="CE542" s="184">
        <v>5500</v>
      </c>
      <c r="CF542" s="512">
        <v>79380</v>
      </c>
      <c r="CG542" s="184">
        <v>0</v>
      </c>
      <c r="CH542" s="184"/>
      <c r="CI542" s="184">
        <f ca="1">SUM(OFFSET(BV542,,1):CH542)</f>
        <v>648393.77</v>
      </c>
      <c r="CJ542" s="185"/>
      <c r="CK542" s="184">
        <v>0</v>
      </c>
      <c r="CL542" s="184">
        <v>109513.4</v>
      </c>
      <c r="CM542" s="184">
        <v>2000</v>
      </c>
      <c r="CN542" s="184">
        <v>113234.12</v>
      </c>
      <c r="CO542" s="184">
        <v>1030</v>
      </c>
      <c r="CP542" s="184">
        <v>29484</v>
      </c>
      <c r="CQ542" s="184">
        <v>3090</v>
      </c>
      <c r="CR542" s="184">
        <v>173775.42</v>
      </c>
      <c r="CS542" s="184">
        <v>136568.25</v>
      </c>
      <c r="CT542" s="184">
        <v>5665</v>
      </c>
      <c r="CU542" s="184">
        <v>79380</v>
      </c>
      <c r="CV542" s="184">
        <v>0</v>
      </c>
      <c r="CW542" s="184"/>
      <c r="CX542" s="184">
        <f ca="1">SUM(OFFSET(CK542,,1):CW542)</f>
        <v>653740.18999999994</v>
      </c>
      <c r="CY542" s="185"/>
      <c r="CZ542" s="184">
        <v>0</v>
      </c>
      <c r="DA542" s="184">
        <v>109513.4</v>
      </c>
      <c r="DB542" s="184">
        <v>2000</v>
      </c>
      <c r="DC542" s="184">
        <v>113234.12</v>
      </c>
      <c r="DD542" s="184">
        <v>1060.9000000000001</v>
      </c>
      <c r="DE542" s="184">
        <v>29484</v>
      </c>
      <c r="DF542" s="184">
        <v>3182.7</v>
      </c>
      <c r="DG542" s="184">
        <v>178988.6826</v>
      </c>
      <c r="DH542" s="184">
        <v>136568.25</v>
      </c>
      <c r="DI542" s="184">
        <v>5834.95</v>
      </c>
      <c r="DJ542" s="184">
        <v>79380</v>
      </c>
      <c r="DK542" s="184">
        <v>0</v>
      </c>
      <c r="DL542" s="184"/>
      <c r="DM542" s="184">
        <f ca="1">SUM(OFFSET(CZ542,,1):DL542)</f>
        <v>659247.00260000001</v>
      </c>
      <c r="DN542" s="185"/>
      <c r="DO542" s="184">
        <v>0</v>
      </c>
      <c r="DP542" s="184">
        <v>109513.4</v>
      </c>
      <c r="DQ542" s="184">
        <v>2000</v>
      </c>
      <c r="DR542" s="184">
        <v>113234.12</v>
      </c>
      <c r="DS542" s="184">
        <v>1092.7270000000001</v>
      </c>
      <c r="DT542" s="184">
        <v>29484</v>
      </c>
      <c r="DU542" s="184">
        <v>3278.181</v>
      </c>
      <c r="DV542" s="184">
        <v>184358.34307800001</v>
      </c>
      <c r="DW542" s="184">
        <v>136568.25</v>
      </c>
      <c r="DX542" s="184">
        <v>6009.9984999999997</v>
      </c>
      <c r="DY542" s="184">
        <v>79380</v>
      </c>
      <c r="DZ542" s="184">
        <v>0</v>
      </c>
      <c r="EA542" s="184"/>
      <c r="EB542" s="184">
        <f ca="1">SUM(OFFSET(DO542,,1):EA542)</f>
        <v>664919.01957800006</v>
      </c>
      <c r="EC542" s="185"/>
      <c r="ED542" s="184">
        <v>0</v>
      </c>
      <c r="EE542" s="184">
        <v>109513.4</v>
      </c>
      <c r="EF542" s="184">
        <v>2000</v>
      </c>
      <c r="EG542" s="184">
        <v>113234.12</v>
      </c>
      <c r="EH542" s="184">
        <v>1125.50881</v>
      </c>
      <c r="EI542" s="184">
        <v>29484</v>
      </c>
      <c r="EJ542" s="184">
        <v>3376.5264299999999</v>
      </c>
      <c r="EK542" s="184">
        <v>189889.09337034001</v>
      </c>
      <c r="EL542" s="184">
        <v>136568.25</v>
      </c>
      <c r="EM542" s="184">
        <v>6190.2984550000001</v>
      </c>
      <c r="EN542" s="184">
        <v>79380</v>
      </c>
      <c r="EO542" s="184">
        <v>0</v>
      </c>
      <c r="EP542" s="184"/>
      <c r="EQ542" s="184">
        <f ca="1">SUM(OFFSET(ED542,,1):EP542)</f>
        <v>670761.19706534001</v>
      </c>
      <c r="ER542" s="185"/>
      <c r="ES542" s="184">
        <v>0</v>
      </c>
      <c r="ET542" s="184">
        <v>109513.4</v>
      </c>
      <c r="EU542" s="184">
        <v>2000</v>
      </c>
      <c r="EV542" s="184">
        <v>113234.12</v>
      </c>
      <c r="EW542" s="184">
        <v>1159.2740742999999</v>
      </c>
      <c r="EX542" s="184">
        <v>29484</v>
      </c>
      <c r="EY542" s="184">
        <v>3477.8222228999998</v>
      </c>
      <c r="EZ542" s="184">
        <v>195585.76617145</v>
      </c>
      <c r="FA542" s="184">
        <v>136568.25</v>
      </c>
      <c r="FB542" s="184">
        <v>6376.0074086499999</v>
      </c>
      <c r="FC542" s="184">
        <v>79380</v>
      </c>
      <c r="FD542" s="184">
        <v>0</v>
      </c>
      <c r="FE542" s="184"/>
      <c r="FF542" s="184">
        <f ca="1">SUM(OFFSET(ES542,,1):FE542)</f>
        <v>676778.63987730001</v>
      </c>
      <c r="FG542" s="185"/>
      <c r="FH542" s="184">
        <v>0</v>
      </c>
      <c r="FI542" s="184">
        <v>109513.4</v>
      </c>
      <c r="FJ542" s="184">
        <v>2000</v>
      </c>
      <c r="FK542" s="184">
        <v>113234.12</v>
      </c>
      <c r="FL542" s="184">
        <v>1194.0522965289999</v>
      </c>
      <c r="FM542" s="184">
        <v>29484</v>
      </c>
      <c r="FN542" s="184">
        <v>3582.156889587</v>
      </c>
      <c r="FO542" s="184">
        <v>201453.33915659401</v>
      </c>
      <c r="FP542" s="184">
        <v>136568.25</v>
      </c>
      <c r="FQ542" s="184">
        <v>6567.2876309095</v>
      </c>
      <c r="FR542" s="184">
        <v>79380</v>
      </c>
      <c r="FS542" s="184">
        <v>0</v>
      </c>
      <c r="FT542" s="184"/>
      <c r="FU542" s="184">
        <f ca="1">SUM(OFFSET(FH542,,1):FT542)</f>
        <v>682976.6059736195</v>
      </c>
      <c r="FV542" s="185"/>
      <c r="FW542" s="184">
        <v>0</v>
      </c>
      <c r="FX542" s="184">
        <v>109513.4</v>
      </c>
      <c r="FY542" s="184">
        <v>2000</v>
      </c>
      <c r="FZ542" s="184">
        <v>113234.12</v>
      </c>
      <c r="GA542" s="184">
        <v>1229.87386542487</v>
      </c>
      <c r="GB542" s="184">
        <v>29484</v>
      </c>
      <c r="GC542" s="184">
        <v>3689.6215962746101</v>
      </c>
      <c r="GD542" s="184">
        <v>207496.939331292</v>
      </c>
      <c r="GE542" s="184">
        <v>136568.25</v>
      </c>
      <c r="GF542" s="184">
        <v>6764.3062598367896</v>
      </c>
      <c r="GG542" s="184">
        <v>79380</v>
      </c>
      <c r="GH542" s="184">
        <v>0</v>
      </c>
      <c r="GI542" s="184"/>
      <c r="GJ542" s="184">
        <f ca="1">SUM(OFFSET(FW542,,1):GI542)</f>
        <v>689360.51105282828</v>
      </c>
      <c r="GK542" s="185"/>
      <c r="GL542" s="184">
        <v>0</v>
      </c>
      <c r="GM542" s="184">
        <v>109513.4</v>
      </c>
      <c r="GN542" s="184">
        <v>2000</v>
      </c>
      <c r="GO542" s="184">
        <v>113234.12</v>
      </c>
      <c r="GP542" s="184">
        <v>1266.7700813876199</v>
      </c>
      <c r="GQ542" s="184">
        <v>29484</v>
      </c>
      <c r="GR542" s="184">
        <v>3800.3102441628498</v>
      </c>
      <c r="GS542" s="184">
        <v>213721.84751123001</v>
      </c>
      <c r="GT542" s="184">
        <v>136568.25</v>
      </c>
      <c r="GU542" s="184">
        <v>6967.2354476318897</v>
      </c>
      <c r="GV542" s="184">
        <v>79380</v>
      </c>
      <c r="GW542" s="184">
        <v>0</v>
      </c>
      <c r="GX542" s="184"/>
      <c r="GY542" s="184">
        <f ca="1">SUM(OFFSET(GL542,,1):GX542)</f>
        <v>695935.93328441237</v>
      </c>
    </row>
    <row r="543" spans="1:207" s="137" customFormat="1" ht="12" customHeight="1">
      <c r="A543" s="172" t="str">
        <f t="shared" ca="1" si="589"/>
        <v>#showrow</v>
      </c>
      <c r="B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61">
        <f t="shared" si="587"/>
        <v>5814</v>
      </c>
      <c r="V543" s="186">
        <v>5814</v>
      </c>
      <c r="W543" s="133"/>
      <c r="Y543" s="133"/>
      <c r="Z543" s="133"/>
      <c r="AA543" s="183">
        <f t="shared" si="588"/>
        <v>5814</v>
      </c>
      <c r="AB543" s="183" t="s">
        <v>588</v>
      </c>
      <c r="AC543" s="184"/>
      <c r="AD543" s="184">
        <v>10000</v>
      </c>
      <c r="AE543" s="184">
        <v>16306.28</v>
      </c>
      <c r="AF543" s="184">
        <v>800</v>
      </c>
      <c r="AG543" s="184">
        <v>5000</v>
      </c>
      <c r="AH543" s="184">
        <v>2000</v>
      </c>
      <c r="AI543" s="184">
        <v>0</v>
      </c>
      <c r="AJ543" s="184">
        <v>1000</v>
      </c>
      <c r="AK543" s="184">
        <v>0</v>
      </c>
      <c r="AL543" s="184">
        <v>10000</v>
      </c>
      <c r="AM543" s="184">
        <v>4500</v>
      </c>
      <c r="AN543" s="184">
        <v>0</v>
      </c>
      <c r="AO543" s="184"/>
      <c r="AP543" s="184">
        <f ca="1">SUM(OFFSET(AC543,,1):AO543)</f>
        <v>49606.28</v>
      </c>
      <c r="AQ543" s="185"/>
      <c r="AR543" s="184">
        <v>0</v>
      </c>
      <c r="AS543" s="184">
        <v>10000</v>
      </c>
      <c r="AT543" s="184">
        <v>16306.28</v>
      </c>
      <c r="AU543" s="184">
        <v>800</v>
      </c>
      <c r="AV543" s="184">
        <v>3353.25</v>
      </c>
      <c r="AW543" s="184">
        <v>2000</v>
      </c>
      <c r="AX543" s="184">
        <v>0</v>
      </c>
      <c r="AY543" s="184">
        <v>1000</v>
      </c>
      <c r="AZ543" s="184">
        <v>0</v>
      </c>
      <c r="BA543" s="184">
        <v>10000</v>
      </c>
      <c r="BB543" s="184">
        <v>4500</v>
      </c>
      <c r="BC543" s="184">
        <v>0</v>
      </c>
      <c r="BD543" s="184"/>
      <c r="BE543" s="184">
        <f ca="1">SUM(OFFSET(AR543,,1):BD543)</f>
        <v>47959.53</v>
      </c>
      <c r="BF543" s="185"/>
      <c r="BG543" s="184">
        <f t="shared" ca="1" si="591"/>
        <v>0</v>
      </c>
      <c r="BH543" s="184">
        <f t="shared" ca="1" si="591"/>
        <v>0</v>
      </c>
      <c r="BI543" s="184">
        <f t="shared" ca="1" si="591"/>
        <v>0</v>
      </c>
      <c r="BJ543" s="184">
        <f t="shared" ca="1" si="591"/>
        <v>0</v>
      </c>
      <c r="BK543" s="184">
        <f t="shared" ca="1" si="591"/>
        <v>1646.75</v>
      </c>
      <c r="BL543" s="184">
        <f t="shared" ca="1" si="591"/>
        <v>0</v>
      </c>
      <c r="BM543" s="184">
        <f t="shared" ca="1" si="591"/>
        <v>0</v>
      </c>
      <c r="BN543" s="184">
        <f t="shared" ca="1" si="591"/>
        <v>0</v>
      </c>
      <c r="BO543" s="184">
        <f t="shared" ca="1" si="591"/>
        <v>0</v>
      </c>
      <c r="BP543" s="184">
        <f t="shared" ca="1" si="591"/>
        <v>0</v>
      </c>
      <c r="BQ543" s="184">
        <f t="shared" ca="1" si="591"/>
        <v>0</v>
      </c>
      <c r="BR543" s="184">
        <f t="shared" ca="1" si="591"/>
        <v>0</v>
      </c>
      <c r="BS543" s="184"/>
      <c r="BT543" s="184">
        <f ca="1">SUM(OFFSET(BG543,,1):BS543)</f>
        <v>1646.75</v>
      </c>
      <c r="BU543" s="185"/>
      <c r="BV543" s="184">
        <v>0</v>
      </c>
      <c r="BW543" s="184">
        <v>15000</v>
      </c>
      <c r="BX543" s="184">
        <v>12000</v>
      </c>
      <c r="BY543" s="184">
        <v>2000</v>
      </c>
      <c r="BZ543" s="184">
        <v>5000</v>
      </c>
      <c r="CA543" s="184">
        <v>5000</v>
      </c>
      <c r="CB543" s="184">
        <v>1000</v>
      </c>
      <c r="CC543" s="184">
        <v>6000</v>
      </c>
      <c r="CD543" s="184">
        <v>0</v>
      </c>
      <c r="CE543" s="184">
        <v>11000</v>
      </c>
      <c r="CF543" s="512">
        <v>4635</v>
      </c>
      <c r="CG543" s="184">
        <v>0</v>
      </c>
      <c r="CH543" s="184"/>
      <c r="CI543" s="184">
        <f ca="1">SUM(OFFSET(BV543,,1):CH543)</f>
        <v>61635</v>
      </c>
      <c r="CJ543" s="185"/>
      <c r="CK543" s="184">
        <v>0</v>
      </c>
      <c r="CL543" s="184">
        <v>15450</v>
      </c>
      <c r="CM543" s="184">
        <v>12758.7096774194</v>
      </c>
      <c r="CN543" s="184">
        <v>2060</v>
      </c>
      <c r="CO543" s="184">
        <v>5150</v>
      </c>
      <c r="CP543" s="184">
        <v>5150</v>
      </c>
      <c r="CQ543" s="184">
        <v>1030</v>
      </c>
      <c r="CR543" s="184">
        <v>6180</v>
      </c>
      <c r="CS543" s="184">
        <v>0</v>
      </c>
      <c r="CT543" s="184">
        <v>11330</v>
      </c>
      <c r="CU543" s="184">
        <v>4774.05</v>
      </c>
      <c r="CV543" s="184">
        <v>0</v>
      </c>
      <c r="CW543" s="184"/>
      <c r="CX543" s="184">
        <f ca="1">SUM(OFFSET(CK543,,1):CW543)</f>
        <v>63882.759677419403</v>
      </c>
      <c r="CY543" s="185"/>
      <c r="CZ543" s="184">
        <v>0</v>
      </c>
      <c r="DA543" s="184">
        <v>15913.5</v>
      </c>
      <c r="DB543" s="184">
        <v>13141.4709677419</v>
      </c>
      <c r="DC543" s="184">
        <v>2121.8000000000002</v>
      </c>
      <c r="DD543" s="184">
        <v>5304.5</v>
      </c>
      <c r="DE543" s="184">
        <v>5304.5</v>
      </c>
      <c r="DF543" s="184">
        <v>1060.9000000000001</v>
      </c>
      <c r="DG543" s="184">
        <v>6365.4</v>
      </c>
      <c r="DH543" s="184">
        <v>0</v>
      </c>
      <c r="DI543" s="184">
        <v>11669.9</v>
      </c>
      <c r="DJ543" s="184">
        <v>4917.2714999999998</v>
      </c>
      <c r="DK543" s="184">
        <v>0</v>
      </c>
      <c r="DL543" s="184"/>
      <c r="DM543" s="184">
        <f ca="1">SUM(OFFSET(CZ543,,1):DL543)</f>
        <v>65799.242467741904</v>
      </c>
      <c r="DN543" s="185"/>
      <c r="DO543" s="184">
        <v>0</v>
      </c>
      <c r="DP543" s="184">
        <v>16390.904999999999</v>
      </c>
      <c r="DQ543" s="184">
        <v>13535.7150967742</v>
      </c>
      <c r="DR543" s="184">
        <v>2185.4540000000002</v>
      </c>
      <c r="DS543" s="184">
        <v>5463.6350000000002</v>
      </c>
      <c r="DT543" s="184">
        <v>5463.6350000000002</v>
      </c>
      <c r="DU543" s="184">
        <v>1092.7270000000001</v>
      </c>
      <c r="DV543" s="184">
        <v>6556.3620000000001</v>
      </c>
      <c r="DW543" s="184">
        <v>0</v>
      </c>
      <c r="DX543" s="184">
        <v>12019.996999999999</v>
      </c>
      <c r="DY543" s="184">
        <v>5064.7896449999998</v>
      </c>
      <c r="DZ543" s="184">
        <v>0</v>
      </c>
      <c r="EA543" s="184"/>
      <c r="EB543" s="184">
        <f ca="1">SUM(OFFSET(DO543,,1):EA543)</f>
        <v>67773.219741774199</v>
      </c>
      <c r="EC543" s="185"/>
      <c r="ED543" s="184">
        <v>0</v>
      </c>
      <c r="EE543" s="184">
        <v>16882.632150000001</v>
      </c>
      <c r="EF543" s="184">
        <v>13941.786549677399</v>
      </c>
      <c r="EG543" s="184">
        <v>2251.0176200000001</v>
      </c>
      <c r="EH543" s="184">
        <v>5627.5440500000004</v>
      </c>
      <c r="EI543" s="184">
        <v>5627.5440500000004</v>
      </c>
      <c r="EJ543" s="184">
        <v>1125.50881</v>
      </c>
      <c r="EK543" s="184">
        <v>6753.0528599999998</v>
      </c>
      <c r="EL543" s="184">
        <v>0</v>
      </c>
      <c r="EM543" s="184">
        <v>12380.59691</v>
      </c>
      <c r="EN543" s="184">
        <v>5216.7333343500004</v>
      </c>
      <c r="EO543" s="184">
        <v>0</v>
      </c>
      <c r="EP543" s="184"/>
      <c r="EQ543" s="184">
        <f ca="1">SUM(OFFSET(ED543,,1):EP543)</f>
        <v>69806.416334027395</v>
      </c>
      <c r="ER543" s="185"/>
      <c r="ES543" s="184">
        <v>0</v>
      </c>
      <c r="ET543" s="184">
        <v>17389.1111145</v>
      </c>
      <c r="EU543" s="184">
        <v>14360.040146167699</v>
      </c>
      <c r="EV543" s="184">
        <v>2318.5481485999999</v>
      </c>
      <c r="EW543" s="184">
        <v>5796.3703715000001</v>
      </c>
      <c r="EX543" s="184">
        <v>5796.3703715000001</v>
      </c>
      <c r="EY543" s="184">
        <v>1159.2740742999999</v>
      </c>
      <c r="EZ543" s="184">
        <v>6955.6444457999996</v>
      </c>
      <c r="FA543" s="184">
        <v>0</v>
      </c>
      <c r="FB543" s="184">
        <v>12752.0148173</v>
      </c>
      <c r="FC543" s="184">
        <v>5373.2353343804998</v>
      </c>
      <c r="FD543" s="184">
        <v>0</v>
      </c>
      <c r="FE543" s="184"/>
      <c r="FF543" s="184">
        <f ca="1">SUM(OFFSET(ES543,,1):FE543)</f>
        <v>71900.608824048206</v>
      </c>
      <c r="FG543" s="185"/>
      <c r="FH543" s="184">
        <v>0</v>
      </c>
      <c r="FI543" s="184">
        <v>17910.784447934999</v>
      </c>
      <c r="FJ543" s="184">
        <v>14790.841350552801</v>
      </c>
      <c r="FK543" s="184">
        <v>2388.1045930579999</v>
      </c>
      <c r="FL543" s="184">
        <v>5970.2614826449999</v>
      </c>
      <c r="FM543" s="184">
        <v>5970.2614826449999</v>
      </c>
      <c r="FN543" s="184">
        <v>1194.0522965289999</v>
      </c>
      <c r="FO543" s="184">
        <v>7164.313779174</v>
      </c>
      <c r="FP543" s="184">
        <v>0</v>
      </c>
      <c r="FQ543" s="184">
        <v>13134.575261819</v>
      </c>
      <c r="FR543" s="184">
        <v>5534.4323944119196</v>
      </c>
      <c r="FS543" s="184">
        <v>0</v>
      </c>
      <c r="FT543" s="184"/>
      <c r="FU543" s="184">
        <f ca="1">SUM(OFFSET(FH543,,1):FT543)</f>
        <v>74057.627088769717</v>
      </c>
      <c r="FV543" s="185"/>
      <c r="FW543" s="184">
        <v>0</v>
      </c>
      <c r="FX543" s="184">
        <v>18448.107981373101</v>
      </c>
      <c r="FY543" s="184">
        <v>15234.566591069401</v>
      </c>
      <c r="FZ543" s="184">
        <v>2459.74773084974</v>
      </c>
      <c r="GA543" s="184">
        <v>6149.3693271243501</v>
      </c>
      <c r="GB543" s="184">
        <v>6149.3693271243501</v>
      </c>
      <c r="GC543" s="184">
        <v>1229.87386542487</v>
      </c>
      <c r="GD543" s="184">
        <v>7379.2431925492201</v>
      </c>
      <c r="GE543" s="184">
        <v>0</v>
      </c>
      <c r="GF543" s="184">
        <v>13528.612519673599</v>
      </c>
      <c r="GG543" s="184">
        <v>5700.4653662442697</v>
      </c>
      <c r="GH543" s="184">
        <v>0</v>
      </c>
      <c r="GI543" s="184"/>
      <c r="GJ543" s="184">
        <f ca="1">SUM(OFFSET(FW543,,1):GI543)</f>
        <v>76279.355901432908</v>
      </c>
      <c r="GK543" s="185"/>
      <c r="GL543" s="184">
        <v>0</v>
      </c>
      <c r="GM543" s="184">
        <v>19001.551220814199</v>
      </c>
      <c r="GN543" s="184">
        <v>15691.603588801399</v>
      </c>
      <c r="GO543" s="184">
        <v>2533.5401627752299</v>
      </c>
      <c r="GP543" s="184">
        <v>6333.8504069380797</v>
      </c>
      <c r="GQ543" s="184">
        <v>6333.8504069380797</v>
      </c>
      <c r="GR543" s="184">
        <v>1266.7700813876199</v>
      </c>
      <c r="GS543" s="184">
        <v>7600.6204883256996</v>
      </c>
      <c r="GT543" s="184">
        <v>0</v>
      </c>
      <c r="GU543" s="184">
        <v>13934.470895263799</v>
      </c>
      <c r="GV543" s="184">
        <v>5871.4793272316001</v>
      </c>
      <c r="GW543" s="184">
        <v>0</v>
      </c>
      <c r="GX543" s="184"/>
      <c r="GY543" s="184">
        <f ca="1">SUM(OFFSET(GL543,,1):GX543)</f>
        <v>78567.736578475713</v>
      </c>
    </row>
    <row r="544" spans="1:207" s="137" customFormat="1" ht="12" hidden="1" customHeight="1">
      <c r="A544" s="172" t="str">
        <f t="shared" ca="1" si="589"/>
        <v>#hiderow</v>
      </c>
      <c r="B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61">
        <f t="shared" si="587"/>
        <v>5815</v>
      </c>
      <c r="V544" s="186">
        <v>5815</v>
      </c>
      <c r="W544" s="133"/>
      <c r="Y544" s="133"/>
      <c r="Z544" s="133"/>
      <c r="AA544" s="183">
        <f t="shared" si="588"/>
        <v>5815</v>
      </c>
      <c r="AB544" s="183" t="s">
        <v>589</v>
      </c>
      <c r="AC544" s="184"/>
      <c r="AD544" s="184">
        <v>0</v>
      </c>
      <c r="AE544" s="184">
        <v>0</v>
      </c>
      <c r="AF544" s="184">
        <v>0</v>
      </c>
      <c r="AG544" s="184">
        <v>0</v>
      </c>
      <c r="AH544" s="184">
        <v>0</v>
      </c>
      <c r="AI544" s="184">
        <v>0</v>
      </c>
      <c r="AJ544" s="184">
        <v>0</v>
      </c>
      <c r="AK544" s="184">
        <v>0</v>
      </c>
      <c r="AL544" s="184">
        <v>0</v>
      </c>
      <c r="AM544" s="184">
        <v>0</v>
      </c>
      <c r="AN544" s="184">
        <v>0</v>
      </c>
      <c r="AO544" s="184"/>
      <c r="AP544" s="184">
        <f ca="1">SUM(OFFSET(AC544,,1):AO544)</f>
        <v>0</v>
      </c>
      <c r="AQ544" s="185"/>
      <c r="AR544" s="184">
        <v>0</v>
      </c>
      <c r="AS544" s="184">
        <v>0</v>
      </c>
      <c r="AT544" s="184">
        <v>0</v>
      </c>
      <c r="AU544" s="184">
        <v>0</v>
      </c>
      <c r="AV544" s="184">
        <v>0</v>
      </c>
      <c r="AW544" s="184">
        <v>0</v>
      </c>
      <c r="AX544" s="184">
        <v>0</v>
      </c>
      <c r="AY544" s="184">
        <v>0</v>
      </c>
      <c r="AZ544" s="184">
        <v>0</v>
      </c>
      <c r="BA544" s="184">
        <v>0</v>
      </c>
      <c r="BB544" s="184">
        <v>0</v>
      </c>
      <c r="BC544" s="184">
        <v>0</v>
      </c>
      <c r="BD544" s="184"/>
      <c r="BE544" s="184">
        <f ca="1">SUM(OFFSET(AR544,,1):BD544)</f>
        <v>0</v>
      </c>
      <c r="BF544" s="185"/>
      <c r="BG544" s="184">
        <f t="shared" ca="1" si="591"/>
        <v>0</v>
      </c>
      <c r="BH544" s="184">
        <f t="shared" ca="1" si="591"/>
        <v>0</v>
      </c>
      <c r="BI544" s="184">
        <f t="shared" ca="1" si="591"/>
        <v>0</v>
      </c>
      <c r="BJ544" s="184">
        <f t="shared" ca="1" si="591"/>
        <v>0</v>
      </c>
      <c r="BK544" s="184">
        <f t="shared" ca="1" si="591"/>
        <v>0</v>
      </c>
      <c r="BL544" s="184">
        <f t="shared" ca="1" si="591"/>
        <v>0</v>
      </c>
      <c r="BM544" s="184">
        <f t="shared" ca="1" si="591"/>
        <v>0</v>
      </c>
      <c r="BN544" s="184">
        <f t="shared" ca="1" si="591"/>
        <v>0</v>
      </c>
      <c r="BO544" s="184">
        <f t="shared" ca="1" si="591"/>
        <v>0</v>
      </c>
      <c r="BP544" s="184">
        <f t="shared" ca="1" si="591"/>
        <v>0</v>
      </c>
      <c r="BQ544" s="184">
        <f t="shared" ca="1" si="591"/>
        <v>0</v>
      </c>
      <c r="BR544" s="184">
        <f t="shared" ca="1" si="591"/>
        <v>0</v>
      </c>
      <c r="BS544" s="184"/>
      <c r="BT544" s="184">
        <f ca="1">SUM(OFFSET(BG544,,1):BS544)</f>
        <v>0</v>
      </c>
      <c r="BU544" s="185"/>
      <c r="BV544" s="184">
        <v>0</v>
      </c>
      <c r="BW544" s="184">
        <v>0</v>
      </c>
      <c r="BX544" s="184">
        <v>0</v>
      </c>
      <c r="BY544" s="184">
        <v>0</v>
      </c>
      <c r="BZ544" s="184">
        <v>0</v>
      </c>
      <c r="CA544" s="184">
        <v>0</v>
      </c>
      <c r="CB544" s="184">
        <v>0</v>
      </c>
      <c r="CC544" s="184">
        <v>0</v>
      </c>
      <c r="CD544" s="184">
        <v>0</v>
      </c>
      <c r="CE544" s="184">
        <v>0</v>
      </c>
      <c r="CF544" s="512">
        <v>0</v>
      </c>
      <c r="CG544" s="184">
        <v>0</v>
      </c>
      <c r="CH544" s="184"/>
      <c r="CI544" s="184">
        <f ca="1">SUM(OFFSET(BV544,,1):CH544)</f>
        <v>0</v>
      </c>
      <c r="CJ544" s="185"/>
      <c r="CK544" s="184">
        <v>0</v>
      </c>
      <c r="CL544" s="184">
        <v>0</v>
      </c>
      <c r="CM544" s="184">
        <v>0</v>
      </c>
      <c r="CN544" s="184">
        <v>0</v>
      </c>
      <c r="CO544" s="184">
        <v>0</v>
      </c>
      <c r="CP544" s="184">
        <v>0</v>
      </c>
      <c r="CQ544" s="184">
        <v>0</v>
      </c>
      <c r="CR544" s="184">
        <v>0</v>
      </c>
      <c r="CS544" s="184">
        <v>0</v>
      </c>
      <c r="CT544" s="184">
        <v>0</v>
      </c>
      <c r="CU544" s="184">
        <v>0</v>
      </c>
      <c r="CV544" s="184">
        <v>0</v>
      </c>
      <c r="CW544" s="184"/>
      <c r="CX544" s="184">
        <f ca="1">SUM(OFFSET(CK544,,1):CW544)</f>
        <v>0</v>
      </c>
      <c r="CY544" s="185"/>
      <c r="CZ544" s="184">
        <v>0</v>
      </c>
      <c r="DA544" s="184">
        <v>0</v>
      </c>
      <c r="DB544" s="184">
        <v>0</v>
      </c>
      <c r="DC544" s="184">
        <v>0</v>
      </c>
      <c r="DD544" s="184">
        <v>0</v>
      </c>
      <c r="DE544" s="184">
        <v>0</v>
      </c>
      <c r="DF544" s="184">
        <v>0</v>
      </c>
      <c r="DG544" s="184">
        <v>0</v>
      </c>
      <c r="DH544" s="184">
        <v>0</v>
      </c>
      <c r="DI544" s="184">
        <v>0</v>
      </c>
      <c r="DJ544" s="184">
        <v>0</v>
      </c>
      <c r="DK544" s="184">
        <v>0</v>
      </c>
      <c r="DL544" s="184"/>
      <c r="DM544" s="184">
        <f ca="1">SUM(OFFSET(CZ544,,1):DL544)</f>
        <v>0</v>
      </c>
      <c r="DN544" s="185"/>
      <c r="DO544" s="184">
        <v>0</v>
      </c>
      <c r="DP544" s="184">
        <v>0</v>
      </c>
      <c r="DQ544" s="184">
        <v>0</v>
      </c>
      <c r="DR544" s="184">
        <v>0</v>
      </c>
      <c r="DS544" s="184">
        <v>0</v>
      </c>
      <c r="DT544" s="184">
        <v>0</v>
      </c>
      <c r="DU544" s="184">
        <v>0</v>
      </c>
      <c r="DV544" s="184">
        <v>0</v>
      </c>
      <c r="DW544" s="184">
        <v>0</v>
      </c>
      <c r="DX544" s="184">
        <v>0</v>
      </c>
      <c r="DY544" s="184">
        <v>0</v>
      </c>
      <c r="DZ544" s="184">
        <v>0</v>
      </c>
      <c r="EA544" s="184"/>
      <c r="EB544" s="184">
        <f ca="1">SUM(OFFSET(DO544,,1):EA544)</f>
        <v>0</v>
      </c>
      <c r="EC544" s="185"/>
      <c r="ED544" s="184">
        <v>0</v>
      </c>
      <c r="EE544" s="184">
        <v>0</v>
      </c>
      <c r="EF544" s="184">
        <v>0</v>
      </c>
      <c r="EG544" s="184">
        <v>0</v>
      </c>
      <c r="EH544" s="184">
        <v>0</v>
      </c>
      <c r="EI544" s="184">
        <v>0</v>
      </c>
      <c r="EJ544" s="184">
        <v>0</v>
      </c>
      <c r="EK544" s="184">
        <v>0</v>
      </c>
      <c r="EL544" s="184">
        <v>0</v>
      </c>
      <c r="EM544" s="184">
        <v>0</v>
      </c>
      <c r="EN544" s="184">
        <v>0</v>
      </c>
      <c r="EO544" s="184">
        <v>0</v>
      </c>
      <c r="EP544" s="184"/>
      <c r="EQ544" s="184">
        <f ca="1">SUM(OFFSET(ED544,,1):EP544)</f>
        <v>0</v>
      </c>
      <c r="ER544" s="185"/>
      <c r="ES544" s="184">
        <v>0</v>
      </c>
      <c r="ET544" s="184">
        <v>0</v>
      </c>
      <c r="EU544" s="184">
        <v>0</v>
      </c>
      <c r="EV544" s="184">
        <v>0</v>
      </c>
      <c r="EW544" s="184">
        <v>0</v>
      </c>
      <c r="EX544" s="184">
        <v>0</v>
      </c>
      <c r="EY544" s="184">
        <v>0</v>
      </c>
      <c r="EZ544" s="184">
        <v>0</v>
      </c>
      <c r="FA544" s="184">
        <v>0</v>
      </c>
      <c r="FB544" s="184">
        <v>0</v>
      </c>
      <c r="FC544" s="184">
        <v>0</v>
      </c>
      <c r="FD544" s="184">
        <v>0</v>
      </c>
      <c r="FE544" s="184"/>
      <c r="FF544" s="184">
        <f ca="1">SUM(OFFSET(ES544,,1):FE544)</f>
        <v>0</v>
      </c>
      <c r="FG544" s="185"/>
      <c r="FH544" s="184">
        <v>0</v>
      </c>
      <c r="FI544" s="184">
        <v>0</v>
      </c>
      <c r="FJ544" s="184">
        <v>0</v>
      </c>
      <c r="FK544" s="184">
        <v>0</v>
      </c>
      <c r="FL544" s="184">
        <v>0</v>
      </c>
      <c r="FM544" s="184">
        <v>0</v>
      </c>
      <c r="FN544" s="184">
        <v>0</v>
      </c>
      <c r="FO544" s="184">
        <v>0</v>
      </c>
      <c r="FP544" s="184">
        <v>0</v>
      </c>
      <c r="FQ544" s="184">
        <v>0</v>
      </c>
      <c r="FR544" s="184">
        <v>0</v>
      </c>
      <c r="FS544" s="184">
        <v>0</v>
      </c>
      <c r="FT544" s="184"/>
      <c r="FU544" s="184">
        <f ca="1">SUM(OFFSET(FH544,,1):FT544)</f>
        <v>0</v>
      </c>
      <c r="FV544" s="185"/>
      <c r="FW544" s="184">
        <v>0</v>
      </c>
      <c r="FX544" s="184">
        <v>0</v>
      </c>
      <c r="FY544" s="184">
        <v>0</v>
      </c>
      <c r="FZ544" s="184">
        <v>0</v>
      </c>
      <c r="GA544" s="184">
        <v>0</v>
      </c>
      <c r="GB544" s="184">
        <v>0</v>
      </c>
      <c r="GC544" s="184">
        <v>0</v>
      </c>
      <c r="GD544" s="184">
        <v>0</v>
      </c>
      <c r="GE544" s="184">
        <v>0</v>
      </c>
      <c r="GF544" s="184">
        <v>0</v>
      </c>
      <c r="GG544" s="184">
        <v>0</v>
      </c>
      <c r="GH544" s="184">
        <v>0</v>
      </c>
      <c r="GI544" s="184"/>
      <c r="GJ544" s="184">
        <f ca="1">SUM(OFFSET(FW544,,1):GI544)</f>
        <v>0</v>
      </c>
      <c r="GK544" s="185"/>
      <c r="GL544" s="184">
        <v>0</v>
      </c>
      <c r="GM544" s="184">
        <v>0</v>
      </c>
      <c r="GN544" s="184">
        <v>0</v>
      </c>
      <c r="GO544" s="184">
        <v>0</v>
      </c>
      <c r="GP544" s="184">
        <v>0</v>
      </c>
      <c r="GQ544" s="184">
        <v>0</v>
      </c>
      <c r="GR544" s="184">
        <v>0</v>
      </c>
      <c r="GS544" s="184">
        <v>0</v>
      </c>
      <c r="GT544" s="184">
        <v>0</v>
      </c>
      <c r="GU544" s="184">
        <v>0</v>
      </c>
      <c r="GV544" s="184">
        <v>0</v>
      </c>
      <c r="GW544" s="184">
        <v>0</v>
      </c>
      <c r="GX544" s="184"/>
      <c r="GY544" s="184">
        <f ca="1">SUM(OFFSET(GL544,,1):GX544)</f>
        <v>0</v>
      </c>
    </row>
    <row r="545" spans="1:207" s="137" customFormat="1" ht="12" hidden="1" customHeight="1">
      <c r="A545" s="172" t="str">
        <f t="shared" ca="1" si="589"/>
        <v>#hiderow</v>
      </c>
      <c r="B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61">
        <f t="shared" si="587"/>
        <v>5816</v>
      </c>
      <c r="V545" s="186">
        <v>5816</v>
      </c>
      <c r="W545" s="133"/>
      <c r="Y545" s="133"/>
      <c r="Z545" s="133"/>
      <c r="AA545" s="183">
        <f t="shared" si="588"/>
        <v>5816</v>
      </c>
      <c r="AB545" s="183" t="s">
        <v>590</v>
      </c>
      <c r="AC545" s="184"/>
      <c r="AD545" s="184">
        <v>0</v>
      </c>
      <c r="AE545" s="184">
        <v>0</v>
      </c>
      <c r="AF545" s="184">
        <v>0</v>
      </c>
      <c r="AG545" s="184">
        <v>0</v>
      </c>
      <c r="AH545" s="184">
        <v>0</v>
      </c>
      <c r="AI545" s="184">
        <v>0</v>
      </c>
      <c r="AJ545" s="184">
        <v>0</v>
      </c>
      <c r="AK545" s="184">
        <v>0</v>
      </c>
      <c r="AL545" s="184">
        <v>0</v>
      </c>
      <c r="AM545" s="184">
        <v>0</v>
      </c>
      <c r="AN545" s="184">
        <v>0</v>
      </c>
      <c r="AO545" s="184"/>
      <c r="AP545" s="184">
        <f ca="1">SUM(OFFSET(AC545,,1):AO545)</f>
        <v>0</v>
      </c>
      <c r="AQ545" s="185"/>
      <c r="AR545" s="184">
        <v>0</v>
      </c>
      <c r="AS545" s="184">
        <v>0</v>
      </c>
      <c r="AT545" s="184">
        <v>0</v>
      </c>
      <c r="AU545" s="184">
        <v>0</v>
      </c>
      <c r="AV545" s="184">
        <v>0</v>
      </c>
      <c r="AW545" s="184">
        <v>0</v>
      </c>
      <c r="AX545" s="184">
        <v>0</v>
      </c>
      <c r="AY545" s="184">
        <v>0</v>
      </c>
      <c r="AZ545" s="184">
        <v>0</v>
      </c>
      <c r="BA545" s="184">
        <v>0</v>
      </c>
      <c r="BB545" s="184">
        <v>0</v>
      </c>
      <c r="BC545" s="184">
        <v>0</v>
      </c>
      <c r="BD545" s="184"/>
      <c r="BE545" s="184">
        <f ca="1">SUM(OFFSET(AR545,,1):BD545)</f>
        <v>0</v>
      </c>
      <c r="BF545" s="185"/>
      <c r="BG545" s="184">
        <f t="shared" ca="1" si="591"/>
        <v>0</v>
      </c>
      <c r="BH545" s="184">
        <f t="shared" ca="1" si="591"/>
        <v>0</v>
      </c>
      <c r="BI545" s="184">
        <f t="shared" ca="1" si="591"/>
        <v>0</v>
      </c>
      <c r="BJ545" s="184">
        <f t="shared" ca="1" si="591"/>
        <v>0</v>
      </c>
      <c r="BK545" s="184">
        <f t="shared" ca="1" si="591"/>
        <v>0</v>
      </c>
      <c r="BL545" s="184">
        <f t="shared" ca="1" si="591"/>
        <v>0</v>
      </c>
      <c r="BM545" s="184">
        <f t="shared" ca="1" si="591"/>
        <v>0</v>
      </c>
      <c r="BN545" s="184">
        <f t="shared" ca="1" si="591"/>
        <v>0</v>
      </c>
      <c r="BO545" s="184">
        <f t="shared" ca="1" si="591"/>
        <v>0</v>
      </c>
      <c r="BP545" s="184">
        <f t="shared" ca="1" si="591"/>
        <v>0</v>
      </c>
      <c r="BQ545" s="184">
        <f t="shared" ca="1" si="591"/>
        <v>0</v>
      </c>
      <c r="BR545" s="184">
        <f t="shared" ca="1" si="591"/>
        <v>0</v>
      </c>
      <c r="BS545" s="184"/>
      <c r="BT545" s="184">
        <f ca="1">SUM(OFFSET(BG545,,1):BS545)</f>
        <v>0</v>
      </c>
      <c r="BU545" s="185"/>
      <c r="BV545" s="184">
        <v>0</v>
      </c>
      <c r="BW545" s="184">
        <v>0</v>
      </c>
      <c r="BX545" s="184">
        <v>0</v>
      </c>
      <c r="BY545" s="184">
        <v>0</v>
      </c>
      <c r="BZ545" s="184">
        <v>0</v>
      </c>
      <c r="CA545" s="184">
        <v>0</v>
      </c>
      <c r="CB545" s="184">
        <v>0</v>
      </c>
      <c r="CC545" s="184">
        <v>0</v>
      </c>
      <c r="CD545" s="184">
        <v>0</v>
      </c>
      <c r="CE545" s="184">
        <v>0</v>
      </c>
      <c r="CF545" s="512">
        <v>0</v>
      </c>
      <c r="CG545" s="184">
        <v>0</v>
      </c>
      <c r="CH545" s="184"/>
      <c r="CI545" s="184">
        <f ca="1">SUM(OFFSET(BV545,,1):CH545)</f>
        <v>0</v>
      </c>
      <c r="CJ545" s="185"/>
      <c r="CK545" s="184">
        <v>0</v>
      </c>
      <c r="CL545" s="184">
        <v>0</v>
      </c>
      <c r="CM545" s="184">
        <v>0</v>
      </c>
      <c r="CN545" s="184">
        <v>0</v>
      </c>
      <c r="CO545" s="184">
        <v>0</v>
      </c>
      <c r="CP545" s="184">
        <v>0</v>
      </c>
      <c r="CQ545" s="184">
        <v>0</v>
      </c>
      <c r="CR545" s="184">
        <v>0</v>
      </c>
      <c r="CS545" s="184">
        <v>0</v>
      </c>
      <c r="CT545" s="184">
        <v>0</v>
      </c>
      <c r="CU545" s="184">
        <v>0</v>
      </c>
      <c r="CV545" s="184">
        <v>0</v>
      </c>
      <c r="CW545" s="184"/>
      <c r="CX545" s="184">
        <f ca="1">SUM(OFFSET(CK545,,1):CW545)</f>
        <v>0</v>
      </c>
      <c r="CY545" s="185"/>
      <c r="CZ545" s="184">
        <v>0</v>
      </c>
      <c r="DA545" s="184">
        <v>0</v>
      </c>
      <c r="DB545" s="184">
        <v>0</v>
      </c>
      <c r="DC545" s="184">
        <v>0</v>
      </c>
      <c r="DD545" s="184">
        <v>0</v>
      </c>
      <c r="DE545" s="184">
        <v>0</v>
      </c>
      <c r="DF545" s="184">
        <v>0</v>
      </c>
      <c r="DG545" s="184">
        <v>0</v>
      </c>
      <c r="DH545" s="184">
        <v>0</v>
      </c>
      <c r="DI545" s="184">
        <v>0</v>
      </c>
      <c r="DJ545" s="184">
        <v>0</v>
      </c>
      <c r="DK545" s="184">
        <v>0</v>
      </c>
      <c r="DL545" s="184"/>
      <c r="DM545" s="184">
        <f ca="1">SUM(OFFSET(CZ545,,1):DL545)</f>
        <v>0</v>
      </c>
      <c r="DN545" s="185"/>
      <c r="DO545" s="184">
        <v>0</v>
      </c>
      <c r="DP545" s="184">
        <v>0</v>
      </c>
      <c r="DQ545" s="184">
        <v>0</v>
      </c>
      <c r="DR545" s="184">
        <v>0</v>
      </c>
      <c r="DS545" s="184">
        <v>0</v>
      </c>
      <c r="DT545" s="184">
        <v>0</v>
      </c>
      <c r="DU545" s="184">
        <v>0</v>
      </c>
      <c r="DV545" s="184">
        <v>0</v>
      </c>
      <c r="DW545" s="184">
        <v>0</v>
      </c>
      <c r="DX545" s="184">
        <v>0</v>
      </c>
      <c r="DY545" s="184">
        <v>0</v>
      </c>
      <c r="DZ545" s="184">
        <v>0</v>
      </c>
      <c r="EA545" s="184"/>
      <c r="EB545" s="184">
        <f ca="1">SUM(OFFSET(DO545,,1):EA545)</f>
        <v>0</v>
      </c>
      <c r="EC545" s="185"/>
      <c r="ED545" s="184">
        <v>0</v>
      </c>
      <c r="EE545" s="184">
        <v>0</v>
      </c>
      <c r="EF545" s="184">
        <v>0</v>
      </c>
      <c r="EG545" s="184">
        <v>0</v>
      </c>
      <c r="EH545" s="184">
        <v>0</v>
      </c>
      <c r="EI545" s="184">
        <v>0</v>
      </c>
      <c r="EJ545" s="184">
        <v>0</v>
      </c>
      <c r="EK545" s="184">
        <v>0</v>
      </c>
      <c r="EL545" s="184">
        <v>0</v>
      </c>
      <c r="EM545" s="184">
        <v>0</v>
      </c>
      <c r="EN545" s="184">
        <v>0</v>
      </c>
      <c r="EO545" s="184">
        <v>0</v>
      </c>
      <c r="EP545" s="184"/>
      <c r="EQ545" s="184">
        <f ca="1">SUM(OFFSET(ED545,,1):EP545)</f>
        <v>0</v>
      </c>
      <c r="ER545" s="185"/>
      <c r="ES545" s="184">
        <v>0</v>
      </c>
      <c r="ET545" s="184">
        <v>0</v>
      </c>
      <c r="EU545" s="184">
        <v>0</v>
      </c>
      <c r="EV545" s="184">
        <v>0</v>
      </c>
      <c r="EW545" s="184">
        <v>0</v>
      </c>
      <c r="EX545" s="184">
        <v>0</v>
      </c>
      <c r="EY545" s="184">
        <v>0</v>
      </c>
      <c r="EZ545" s="184">
        <v>0</v>
      </c>
      <c r="FA545" s="184">
        <v>0</v>
      </c>
      <c r="FB545" s="184">
        <v>0</v>
      </c>
      <c r="FC545" s="184">
        <v>0</v>
      </c>
      <c r="FD545" s="184">
        <v>0</v>
      </c>
      <c r="FE545" s="184"/>
      <c r="FF545" s="184">
        <f ca="1">SUM(OFFSET(ES545,,1):FE545)</f>
        <v>0</v>
      </c>
      <c r="FG545" s="185"/>
      <c r="FH545" s="184">
        <v>0</v>
      </c>
      <c r="FI545" s="184">
        <v>0</v>
      </c>
      <c r="FJ545" s="184">
        <v>0</v>
      </c>
      <c r="FK545" s="184">
        <v>0</v>
      </c>
      <c r="FL545" s="184">
        <v>0</v>
      </c>
      <c r="FM545" s="184">
        <v>0</v>
      </c>
      <c r="FN545" s="184">
        <v>0</v>
      </c>
      <c r="FO545" s="184">
        <v>0</v>
      </c>
      <c r="FP545" s="184">
        <v>0</v>
      </c>
      <c r="FQ545" s="184">
        <v>0</v>
      </c>
      <c r="FR545" s="184">
        <v>0</v>
      </c>
      <c r="FS545" s="184">
        <v>0</v>
      </c>
      <c r="FT545" s="184"/>
      <c r="FU545" s="184">
        <f ca="1">SUM(OFFSET(FH545,,1):FT545)</f>
        <v>0</v>
      </c>
      <c r="FV545" s="185"/>
      <c r="FW545" s="184">
        <v>0</v>
      </c>
      <c r="FX545" s="184">
        <v>0</v>
      </c>
      <c r="FY545" s="184">
        <v>0</v>
      </c>
      <c r="FZ545" s="184">
        <v>0</v>
      </c>
      <c r="GA545" s="184">
        <v>0</v>
      </c>
      <c r="GB545" s="184">
        <v>0</v>
      </c>
      <c r="GC545" s="184">
        <v>0</v>
      </c>
      <c r="GD545" s="184">
        <v>0</v>
      </c>
      <c r="GE545" s="184">
        <v>0</v>
      </c>
      <c r="GF545" s="184">
        <v>0</v>
      </c>
      <c r="GG545" s="184">
        <v>0</v>
      </c>
      <c r="GH545" s="184">
        <v>0</v>
      </c>
      <c r="GI545" s="184"/>
      <c r="GJ545" s="184">
        <f ca="1">SUM(OFFSET(FW545,,1):GI545)</f>
        <v>0</v>
      </c>
      <c r="GK545" s="185"/>
      <c r="GL545" s="184">
        <v>0</v>
      </c>
      <c r="GM545" s="184">
        <v>0</v>
      </c>
      <c r="GN545" s="184">
        <v>0</v>
      </c>
      <c r="GO545" s="184">
        <v>0</v>
      </c>
      <c r="GP545" s="184">
        <v>0</v>
      </c>
      <c r="GQ545" s="184">
        <v>0</v>
      </c>
      <c r="GR545" s="184">
        <v>0</v>
      </c>
      <c r="GS545" s="184">
        <v>0</v>
      </c>
      <c r="GT545" s="184">
        <v>0</v>
      </c>
      <c r="GU545" s="184">
        <v>0</v>
      </c>
      <c r="GV545" s="184">
        <v>0</v>
      </c>
      <c r="GW545" s="184">
        <v>0</v>
      </c>
      <c r="GX545" s="184"/>
      <c r="GY545" s="184">
        <f ca="1">SUM(OFFSET(GL545,,1):GX545)</f>
        <v>0</v>
      </c>
    </row>
    <row r="546" spans="1:207" s="137" customFormat="1" ht="12" hidden="1" customHeight="1">
      <c r="A546" s="172" t="str">
        <f t="shared" ca="1" si="589"/>
        <v>#hiderow</v>
      </c>
      <c r="B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61">
        <f t="shared" si="587"/>
        <v>5817</v>
      </c>
      <c r="V546" s="186">
        <v>5817</v>
      </c>
      <c r="W546" s="133"/>
      <c r="Y546" s="133"/>
      <c r="Z546" s="133"/>
      <c r="AA546" s="183">
        <f t="shared" si="588"/>
        <v>5817</v>
      </c>
      <c r="AB546" s="183" t="s">
        <v>591</v>
      </c>
      <c r="AC546" s="184"/>
      <c r="AD546" s="184">
        <v>0</v>
      </c>
      <c r="AE546" s="184">
        <v>0</v>
      </c>
      <c r="AF546" s="184">
        <v>0</v>
      </c>
      <c r="AG546" s="184">
        <v>0</v>
      </c>
      <c r="AH546" s="184">
        <v>0</v>
      </c>
      <c r="AI546" s="184">
        <v>0</v>
      </c>
      <c r="AJ546" s="184">
        <v>0</v>
      </c>
      <c r="AK546" s="184">
        <v>0</v>
      </c>
      <c r="AL546" s="184">
        <v>0</v>
      </c>
      <c r="AM546" s="184">
        <v>0</v>
      </c>
      <c r="AN546" s="184">
        <v>0</v>
      </c>
      <c r="AO546" s="184"/>
      <c r="AP546" s="184">
        <f ca="1">SUM(OFFSET(AC546,,1):AO546)</f>
        <v>0</v>
      </c>
      <c r="AQ546" s="185"/>
      <c r="AR546" s="184">
        <v>0</v>
      </c>
      <c r="AS546" s="184">
        <v>0</v>
      </c>
      <c r="AT546" s="184">
        <v>0</v>
      </c>
      <c r="AU546" s="184">
        <v>0</v>
      </c>
      <c r="AV546" s="184">
        <v>0</v>
      </c>
      <c r="AW546" s="184">
        <v>0</v>
      </c>
      <c r="AX546" s="184">
        <v>0</v>
      </c>
      <c r="AY546" s="184">
        <v>0</v>
      </c>
      <c r="AZ546" s="184">
        <v>0</v>
      </c>
      <c r="BA546" s="184">
        <v>0</v>
      </c>
      <c r="BB546" s="184">
        <v>0</v>
      </c>
      <c r="BC546" s="184">
        <v>0</v>
      </c>
      <c r="BD546" s="184"/>
      <c r="BE546" s="184">
        <f ca="1">SUM(OFFSET(AR546,,1):BD546)</f>
        <v>0</v>
      </c>
      <c r="BF546" s="185"/>
      <c r="BG546" s="184">
        <f t="shared" ca="1" si="591"/>
        <v>0</v>
      </c>
      <c r="BH546" s="184">
        <f t="shared" ca="1" si="591"/>
        <v>0</v>
      </c>
      <c r="BI546" s="184">
        <f t="shared" ca="1" si="591"/>
        <v>0</v>
      </c>
      <c r="BJ546" s="184">
        <f t="shared" ca="1" si="591"/>
        <v>0</v>
      </c>
      <c r="BK546" s="184">
        <f t="shared" ca="1" si="591"/>
        <v>0</v>
      </c>
      <c r="BL546" s="184">
        <f t="shared" ca="1" si="591"/>
        <v>0</v>
      </c>
      <c r="BM546" s="184">
        <f t="shared" ca="1" si="591"/>
        <v>0</v>
      </c>
      <c r="BN546" s="184">
        <f t="shared" ca="1" si="591"/>
        <v>0</v>
      </c>
      <c r="BO546" s="184">
        <f t="shared" ca="1" si="591"/>
        <v>0</v>
      </c>
      <c r="BP546" s="184">
        <f t="shared" ca="1" si="591"/>
        <v>0</v>
      </c>
      <c r="BQ546" s="184">
        <f t="shared" ca="1" si="591"/>
        <v>0</v>
      </c>
      <c r="BR546" s="184">
        <f t="shared" ca="1" si="591"/>
        <v>0</v>
      </c>
      <c r="BS546" s="184"/>
      <c r="BT546" s="184">
        <f ca="1">SUM(OFFSET(BG546,,1):BS546)</f>
        <v>0</v>
      </c>
      <c r="BU546" s="185"/>
      <c r="BV546" s="184">
        <v>0</v>
      </c>
      <c r="BW546" s="184">
        <v>0</v>
      </c>
      <c r="BX546" s="184">
        <v>0</v>
      </c>
      <c r="BY546" s="184">
        <v>0</v>
      </c>
      <c r="BZ546" s="184">
        <v>0</v>
      </c>
      <c r="CA546" s="184">
        <v>0</v>
      </c>
      <c r="CB546" s="184">
        <v>0</v>
      </c>
      <c r="CC546" s="184">
        <v>0</v>
      </c>
      <c r="CD546" s="184">
        <v>0</v>
      </c>
      <c r="CE546" s="184">
        <v>0</v>
      </c>
      <c r="CF546" s="512">
        <v>0</v>
      </c>
      <c r="CG546" s="184">
        <v>0</v>
      </c>
      <c r="CH546" s="184"/>
      <c r="CI546" s="184">
        <f ca="1">SUM(OFFSET(BV546,,1):CH546)</f>
        <v>0</v>
      </c>
      <c r="CJ546" s="185"/>
      <c r="CK546" s="184">
        <v>0</v>
      </c>
      <c r="CL546" s="184">
        <v>0</v>
      </c>
      <c r="CM546" s="184">
        <v>0</v>
      </c>
      <c r="CN546" s="184">
        <v>0</v>
      </c>
      <c r="CO546" s="184">
        <v>0</v>
      </c>
      <c r="CP546" s="184">
        <v>0</v>
      </c>
      <c r="CQ546" s="184">
        <v>0</v>
      </c>
      <c r="CR546" s="184">
        <v>0</v>
      </c>
      <c r="CS546" s="184">
        <v>0</v>
      </c>
      <c r="CT546" s="184">
        <v>0</v>
      </c>
      <c r="CU546" s="184">
        <v>0</v>
      </c>
      <c r="CV546" s="184">
        <v>0</v>
      </c>
      <c r="CW546" s="184"/>
      <c r="CX546" s="184">
        <f ca="1">SUM(OFFSET(CK546,,1):CW546)</f>
        <v>0</v>
      </c>
      <c r="CY546" s="185"/>
      <c r="CZ546" s="184">
        <v>0</v>
      </c>
      <c r="DA546" s="184">
        <v>0</v>
      </c>
      <c r="DB546" s="184">
        <v>0</v>
      </c>
      <c r="DC546" s="184">
        <v>0</v>
      </c>
      <c r="DD546" s="184">
        <v>0</v>
      </c>
      <c r="DE546" s="184">
        <v>0</v>
      </c>
      <c r="DF546" s="184">
        <v>0</v>
      </c>
      <c r="DG546" s="184">
        <v>0</v>
      </c>
      <c r="DH546" s="184">
        <v>0</v>
      </c>
      <c r="DI546" s="184">
        <v>0</v>
      </c>
      <c r="DJ546" s="184">
        <v>0</v>
      </c>
      <c r="DK546" s="184">
        <v>0</v>
      </c>
      <c r="DL546" s="184"/>
      <c r="DM546" s="184">
        <f ca="1">SUM(OFFSET(CZ546,,1):DL546)</f>
        <v>0</v>
      </c>
      <c r="DN546" s="185"/>
      <c r="DO546" s="184">
        <v>0</v>
      </c>
      <c r="DP546" s="184">
        <v>0</v>
      </c>
      <c r="DQ546" s="184">
        <v>0</v>
      </c>
      <c r="DR546" s="184">
        <v>0</v>
      </c>
      <c r="DS546" s="184">
        <v>0</v>
      </c>
      <c r="DT546" s="184">
        <v>0</v>
      </c>
      <c r="DU546" s="184">
        <v>0</v>
      </c>
      <c r="DV546" s="184">
        <v>0</v>
      </c>
      <c r="DW546" s="184">
        <v>0</v>
      </c>
      <c r="DX546" s="184">
        <v>0</v>
      </c>
      <c r="DY546" s="184">
        <v>0</v>
      </c>
      <c r="DZ546" s="184">
        <v>0</v>
      </c>
      <c r="EA546" s="184"/>
      <c r="EB546" s="184">
        <f ca="1">SUM(OFFSET(DO546,,1):EA546)</f>
        <v>0</v>
      </c>
      <c r="EC546" s="185"/>
      <c r="ED546" s="184">
        <v>0</v>
      </c>
      <c r="EE546" s="184">
        <v>0</v>
      </c>
      <c r="EF546" s="184">
        <v>0</v>
      </c>
      <c r="EG546" s="184">
        <v>0</v>
      </c>
      <c r="EH546" s="184">
        <v>0</v>
      </c>
      <c r="EI546" s="184">
        <v>0</v>
      </c>
      <c r="EJ546" s="184">
        <v>0</v>
      </c>
      <c r="EK546" s="184">
        <v>0</v>
      </c>
      <c r="EL546" s="184">
        <v>0</v>
      </c>
      <c r="EM546" s="184">
        <v>0</v>
      </c>
      <c r="EN546" s="184">
        <v>0</v>
      </c>
      <c r="EO546" s="184">
        <v>0</v>
      </c>
      <c r="EP546" s="184"/>
      <c r="EQ546" s="184">
        <f ca="1">SUM(OFFSET(ED546,,1):EP546)</f>
        <v>0</v>
      </c>
      <c r="ER546" s="185"/>
      <c r="ES546" s="184">
        <v>0</v>
      </c>
      <c r="ET546" s="184">
        <v>0</v>
      </c>
      <c r="EU546" s="184">
        <v>0</v>
      </c>
      <c r="EV546" s="184">
        <v>0</v>
      </c>
      <c r="EW546" s="184">
        <v>0</v>
      </c>
      <c r="EX546" s="184">
        <v>0</v>
      </c>
      <c r="EY546" s="184">
        <v>0</v>
      </c>
      <c r="EZ546" s="184">
        <v>0</v>
      </c>
      <c r="FA546" s="184">
        <v>0</v>
      </c>
      <c r="FB546" s="184">
        <v>0</v>
      </c>
      <c r="FC546" s="184">
        <v>0</v>
      </c>
      <c r="FD546" s="184">
        <v>0</v>
      </c>
      <c r="FE546" s="184"/>
      <c r="FF546" s="184">
        <f ca="1">SUM(OFFSET(ES546,,1):FE546)</f>
        <v>0</v>
      </c>
      <c r="FG546" s="185"/>
      <c r="FH546" s="184">
        <v>0</v>
      </c>
      <c r="FI546" s="184">
        <v>0</v>
      </c>
      <c r="FJ546" s="184">
        <v>0</v>
      </c>
      <c r="FK546" s="184">
        <v>0</v>
      </c>
      <c r="FL546" s="184">
        <v>0</v>
      </c>
      <c r="FM546" s="184">
        <v>0</v>
      </c>
      <c r="FN546" s="184">
        <v>0</v>
      </c>
      <c r="FO546" s="184">
        <v>0</v>
      </c>
      <c r="FP546" s="184">
        <v>0</v>
      </c>
      <c r="FQ546" s="184">
        <v>0</v>
      </c>
      <c r="FR546" s="184">
        <v>0</v>
      </c>
      <c r="FS546" s="184">
        <v>0</v>
      </c>
      <c r="FT546" s="184"/>
      <c r="FU546" s="184">
        <f ca="1">SUM(OFFSET(FH546,,1):FT546)</f>
        <v>0</v>
      </c>
      <c r="FV546" s="185"/>
      <c r="FW546" s="184">
        <v>0</v>
      </c>
      <c r="FX546" s="184">
        <v>0</v>
      </c>
      <c r="FY546" s="184">
        <v>0</v>
      </c>
      <c r="FZ546" s="184">
        <v>0</v>
      </c>
      <c r="GA546" s="184">
        <v>0</v>
      </c>
      <c r="GB546" s="184">
        <v>0</v>
      </c>
      <c r="GC546" s="184">
        <v>0</v>
      </c>
      <c r="GD546" s="184">
        <v>0</v>
      </c>
      <c r="GE546" s="184">
        <v>0</v>
      </c>
      <c r="GF546" s="184">
        <v>0</v>
      </c>
      <c r="GG546" s="184">
        <v>0</v>
      </c>
      <c r="GH546" s="184">
        <v>0</v>
      </c>
      <c r="GI546" s="184"/>
      <c r="GJ546" s="184">
        <f ca="1">SUM(OFFSET(FW546,,1):GI546)</f>
        <v>0</v>
      </c>
      <c r="GK546" s="185"/>
      <c r="GL546" s="184">
        <v>0</v>
      </c>
      <c r="GM546" s="184">
        <v>0</v>
      </c>
      <c r="GN546" s="184">
        <v>0</v>
      </c>
      <c r="GO546" s="184">
        <v>0</v>
      </c>
      <c r="GP546" s="184">
        <v>0</v>
      </c>
      <c r="GQ546" s="184">
        <v>0</v>
      </c>
      <c r="GR546" s="184">
        <v>0</v>
      </c>
      <c r="GS546" s="184">
        <v>0</v>
      </c>
      <c r="GT546" s="184">
        <v>0</v>
      </c>
      <c r="GU546" s="184">
        <v>0</v>
      </c>
      <c r="GV546" s="184">
        <v>0</v>
      </c>
      <c r="GW546" s="184">
        <v>0</v>
      </c>
      <c r="GX546" s="184"/>
      <c r="GY546" s="184">
        <f ca="1">SUM(OFFSET(GL546,,1):GX546)</f>
        <v>0</v>
      </c>
    </row>
    <row r="547" spans="1:207" s="137" customFormat="1" ht="12" hidden="1" customHeight="1">
      <c r="A547" s="172" t="str">
        <f t="shared" ca="1" si="589"/>
        <v>#hiderow</v>
      </c>
      <c r="B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61">
        <f t="shared" si="587"/>
        <v>5818</v>
      </c>
      <c r="V547" s="186">
        <v>5818</v>
      </c>
      <c r="W547" s="133"/>
      <c r="Y547" s="133"/>
      <c r="Z547" s="133"/>
      <c r="AA547" s="183">
        <f t="shared" si="588"/>
        <v>5818</v>
      </c>
      <c r="AB547" s="183" t="s">
        <v>592</v>
      </c>
      <c r="AC547" s="184"/>
      <c r="AD547" s="184">
        <v>0</v>
      </c>
      <c r="AE547" s="184">
        <v>0</v>
      </c>
      <c r="AF547" s="184">
        <v>0</v>
      </c>
      <c r="AG547" s="184">
        <v>0</v>
      </c>
      <c r="AH547" s="184">
        <v>0</v>
      </c>
      <c r="AI547" s="184">
        <v>0</v>
      </c>
      <c r="AJ547" s="184">
        <v>0</v>
      </c>
      <c r="AK547" s="184">
        <v>0</v>
      </c>
      <c r="AL547" s="184">
        <v>0</v>
      </c>
      <c r="AM547" s="184">
        <v>0</v>
      </c>
      <c r="AN547" s="184">
        <v>0</v>
      </c>
      <c r="AO547" s="184"/>
      <c r="AP547" s="184">
        <f ca="1">SUM(OFFSET(AC547,,1):AO547)</f>
        <v>0</v>
      </c>
      <c r="AQ547" s="185"/>
      <c r="AR547" s="184">
        <v>0</v>
      </c>
      <c r="AS547" s="184">
        <v>0</v>
      </c>
      <c r="AT547" s="184">
        <v>0</v>
      </c>
      <c r="AU547" s="184">
        <v>0</v>
      </c>
      <c r="AV547" s="184">
        <v>0</v>
      </c>
      <c r="AW547" s="184">
        <v>0</v>
      </c>
      <c r="AX547" s="184">
        <v>0</v>
      </c>
      <c r="AY547" s="184">
        <v>0</v>
      </c>
      <c r="AZ547" s="184">
        <v>0</v>
      </c>
      <c r="BA547" s="184">
        <v>0</v>
      </c>
      <c r="BB547" s="184">
        <v>0</v>
      </c>
      <c r="BC547" s="184">
        <v>0</v>
      </c>
      <c r="BD547" s="184"/>
      <c r="BE547" s="184">
        <f ca="1">SUM(OFFSET(AR547,,1):BD547)</f>
        <v>0</v>
      </c>
      <c r="BF547" s="185"/>
      <c r="BG547" s="184">
        <f t="shared" ref="BG547:BR556" ca="1" si="592">OFFSET($AC547,,COLUMN()-COLUMN($BG547))-OFFSET($AR547,,COLUMN()-COLUMN($BG547))</f>
        <v>0</v>
      </c>
      <c r="BH547" s="184">
        <f t="shared" ca="1" si="592"/>
        <v>0</v>
      </c>
      <c r="BI547" s="184">
        <f t="shared" ca="1" si="592"/>
        <v>0</v>
      </c>
      <c r="BJ547" s="184">
        <f t="shared" ca="1" si="592"/>
        <v>0</v>
      </c>
      <c r="BK547" s="184">
        <f t="shared" ca="1" si="592"/>
        <v>0</v>
      </c>
      <c r="BL547" s="184">
        <f t="shared" ca="1" si="592"/>
        <v>0</v>
      </c>
      <c r="BM547" s="184">
        <f t="shared" ca="1" si="592"/>
        <v>0</v>
      </c>
      <c r="BN547" s="184">
        <f t="shared" ca="1" si="592"/>
        <v>0</v>
      </c>
      <c r="BO547" s="184">
        <f t="shared" ca="1" si="592"/>
        <v>0</v>
      </c>
      <c r="BP547" s="184">
        <f t="shared" ca="1" si="592"/>
        <v>0</v>
      </c>
      <c r="BQ547" s="184">
        <f t="shared" ca="1" si="592"/>
        <v>0</v>
      </c>
      <c r="BR547" s="184">
        <f t="shared" ca="1" si="592"/>
        <v>0</v>
      </c>
      <c r="BS547" s="184"/>
      <c r="BT547" s="184">
        <f ca="1">SUM(OFFSET(BG547,,1):BS547)</f>
        <v>0</v>
      </c>
      <c r="BU547" s="185"/>
      <c r="BV547" s="184">
        <v>0</v>
      </c>
      <c r="BW547" s="184">
        <v>0</v>
      </c>
      <c r="BX547" s="184">
        <v>0</v>
      </c>
      <c r="BY547" s="184">
        <v>0</v>
      </c>
      <c r="BZ547" s="184">
        <v>0</v>
      </c>
      <c r="CA547" s="184">
        <v>0</v>
      </c>
      <c r="CB547" s="184">
        <v>0</v>
      </c>
      <c r="CC547" s="184">
        <v>0</v>
      </c>
      <c r="CD547" s="184">
        <v>0</v>
      </c>
      <c r="CE547" s="184">
        <v>0</v>
      </c>
      <c r="CF547" s="512">
        <v>0</v>
      </c>
      <c r="CG547" s="184">
        <v>0</v>
      </c>
      <c r="CH547" s="184"/>
      <c r="CI547" s="184">
        <f ca="1">SUM(OFFSET(BV547,,1):CH547)</f>
        <v>0</v>
      </c>
      <c r="CJ547" s="185"/>
      <c r="CK547" s="184">
        <v>0</v>
      </c>
      <c r="CL547" s="184">
        <v>0</v>
      </c>
      <c r="CM547" s="184">
        <v>0</v>
      </c>
      <c r="CN547" s="184">
        <v>0</v>
      </c>
      <c r="CO547" s="184">
        <v>0</v>
      </c>
      <c r="CP547" s="184">
        <v>0</v>
      </c>
      <c r="CQ547" s="184">
        <v>0</v>
      </c>
      <c r="CR547" s="184">
        <v>0</v>
      </c>
      <c r="CS547" s="184">
        <v>0</v>
      </c>
      <c r="CT547" s="184">
        <v>0</v>
      </c>
      <c r="CU547" s="184">
        <v>0</v>
      </c>
      <c r="CV547" s="184">
        <v>0</v>
      </c>
      <c r="CW547" s="184"/>
      <c r="CX547" s="184">
        <f ca="1">SUM(OFFSET(CK547,,1):CW547)</f>
        <v>0</v>
      </c>
      <c r="CY547" s="185"/>
      <c r="CZ547" s="184">
        <v>0</v>
      </c>
      <c r="DA547" s="184">
        <v>0</v>
      </c>
      <c r="DB547" s="184">
        <v>0</v>
      </c>
      <c r="DC547" s="184">
        <v>0</v>
      </c>
      <c r="DD547" s="184">
        <v>0</v>
      </c>
      <c r="DE547" s="184">
        <v>0</v>
      </c>
      <c r="DF547" s="184">
        <v>0</v>
      </c>
      <c r="DG547" s="184">
        <v>0</v>
      </c>
      <c r="DH547" s="184">
        <v>0</v>
      </c>
      <c r="DI547" s="184">
        <v>0</v>
      </c>
      <c r="DJ547" s="184">
        <v>0</v>
      </c>
      <c r="DK547" s="184">
        <v>0</v>
      </c>
      <c r="DL547" s="184"/>
      <c r="DM547" s="184">
        <f ca="1">SUM(OFFSET(CZ547,,1):DL547)</f>
        <v>0</v>
      </c>
      <c r="DN547" s="185"/>
      <c r="DO547" s="184">
        <v>0</v>
      </c>
      <c r="DP547" s="184">
        <v>0</v>
      </c>
      <c r="DQ547" s="184">
        <v>0</v>
      </c>
      <c r="DR547" s="184">
        <v>0</v>
      </c>
      <c r="DS547" s="184">
        <v>0</v>
      </c>
      <c r="DT547" s="184">
        <v>0</v>
      </c>
      <c r="DU547" s="184">
        <v>0</v>
      </c>
      <c r="DV547" s="184">
        <v>0</v>
      </c>
      <c r="DW547" s="184">
        <v>0</v>
      </c>
      <c r="DX547" s="184">
        <v>0</v>
      </c>
      <c r="DY547" s="184">
        <v>0</v>
      </c>
      <c r="DZ547" s="184">
        <v>0</v>
      </c>
      <c r="EA547" s="184"/>
      <c r="EB547" s="184">
        <f ca="1">SUM(OFFSET(DO547,,1):EA547)</f>
        <v>0</v>
      </c>
      <c r="EC547" s="185"/>
      <c r="ED547" s="184">
        <v>0</v>
      </c>
      <c r="EE547" s="184">
        <v>0</v>
      </c>
      <c r="EF547" s="184">
        <v>0</v>
      </c>
      <c r="EG547" s="184">
        <v>0</v>
      </c>
      <c r="EH547" s="184">
        <v>0</v>
      </c>
      <c r="EI547" s="184">
        <v>0</v>
      </c>
      <c r="EJ547" s="184">
        <v>0</v>
      </c>
      <c r="EK547" s="184">
        <v>0</v>
      </c>
      <c r="EL547" s="184">
        <v>0</v>
      </c>
      <c r="EM547" s="184">
        <v>0</v>
      </c>
      <c r="EN547" s="184">
        <v>0</v>
      </c>
      <c r="EO547" s="184">
        <v>0</v>
      </c>
      <c r="EP547" s="184"/>
      <c r="EQ547" s="184">
        <f ca="1">SUM(OFFSET(ED547,,1):EP547)</f>
        <v>0</v>
      </c>
      <c r="ER547" s="185"/>
      <c r="ES547" s="184">
        <v>0</v>
      </c>
      <c r="ET547" s="184">
        <v>0</v>
      </c>
      <c r="EU547" s="184">
        <v>0</v>
      </c>
      <c r="EV547" s="184">
        <v>0</v>
      </c>
      <c r="EW547" s="184">
        <v>0</v>
      </c>
      <c r="EX547" s="184">
        <v>0</v>
      </c>
      <c r="EY547" s="184">
        <v>0</v>
      </c>
      <c r="EZ547" s="184">
        <v>0</v>
      </c>
      <c r="FA547" s="184">
        <v>0</v>
      </c>
      <c r="FB547" s="184">
        <v>0</v>
      </c>
      <c r="FC547" s="184">
        <v>0</v>
      </c>
      <c r="FD547" s="184">
        <v>0</v>
      </c>
      <c r="FE547" s="184"/>
      <c r="FF547" s="184">
        <f ca="1">SUM(OFFSET(ES547,,1):FE547)</f>
        <v>0</v>
      </c>
      <c r="FG547" s="185"/>
      <c r="FH547" s="184">
        <v>0</v>
      </c>
      <c r="FI547" s="184">
        <v>0</v>
      </c>
      <c r="FJ547" s="184">
        <v>0</v>
      </c>
      <c r="FK547" s="184">
        <v>0</v>
      </c>
      <c r="FL547" s="184">
        <v>0</v>
      </c>
      <c r="FM547" s="184">
        <v>0</v>
      </c>
      <c r="FN547" s="184">
        <v>0</v>
      </c>
      <c r="FO547" s="184">
        <v>0</v>
      </c>
      <c r="FP547" s="184">
        <v>0</v>
      </c>
      <c r="FQ547" s="184">
        <v>0</v>
      </c>
      <c r="FR547" s="184">
        <v>0</v>
      </c>
      <c r="FS547" s="184">
        <v>0</v>
      </c>
      <c r="FT547" s="184"/>
      <c r="FU547" s="184">
        <f ca="1">SUM(OFFSET(FH547,,1):FT547)</f>
        <v>0</v>
      </c>
      <c r="FV547" s="185"/>
      <c r="FW547" s="184">
        <v>0</v>
      </c>
      <c r="FX547" s="184">
        <v>0</v>
      </c>
      <c r="FY547" s="184">
        <v>0</v>
      </c>
      <c r="FZ547" s="184">
        <v>0</v>
      </c>
      <c r="GA547" s="184">
        <v>0</v>
      </c>
      <c r="GB547" s="184">
        <v>0</v>
      </c>
      <c r="GC547" s="184">
        <v>0</v>
      </c>
      <c r="GD547" s="184">
        <v>0</v>
      </c>
      <c r="GE547" s="184">
        <v>0</v>
      </c>
      <c r="GF547" s="184">
        <v>0</v>
      </c>
      <c r="GG547" s="184">
        <v>0</v>
      </c>
      <c r="GH547" s="184">
        <v>0</v>
      </c>
      <c r="GI547" s="184"/>
      <c r="GJ547" s="184">
        <f ca="1">SUM(OFFSET(FW547,,1):GI547)</f>
        <v>0</v>
      </c>
      <c r="GK547" s="185"/>
      <c r="GL547" s="184">
        <v>0</v>
      </c>
      <c r="GM547" s="184">
        <v>0</v>
      </c>
      <c r="GN547" s="184">
        <v>0</v>
      </c>
      <c r="GO547" s="184">
        <v>0</v>
      </c>
      <c r="GP547" s="184">
        <v>0</v>
      </c>
      <c r="GQ547" s="184">
        <v>0</v>
      </c>
      <c r="GR547" s="184">
        <v>0</v>
      </c>
      <c r="GS547" s="184">
        <v>0</v>
      </c>
      <c r="GT547" s="184">
        <v>0</v>
      </c>
      <c r="GU547" s="184">
        <v>0</v>
      </c>
      <c r="GV547" s="184">
        <v>0</v>
      </c>
      <c r="GW547" s="184">
        <v>0</v>
      </c>
      <c r="GX547" s="184"/>
      <c r="GY547" s="184">
        <f ca="1">SUM(OFFSET(GL547,,1):GX547)</f>
        <v>0</v>
      </c>
    </row>
    <row r="548" spans="1:207" s="137" customFormat="1" ht="12" customHeight="1">
      <c r="A548" s="172" t="str">
        <f t="shared" ca="1" si="589"/>
        <v>#showrow</v>
      </c>
      <c r="B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61">
        <f t="shared" si="587"/>
        <v>5819</v>
      </c>
      <c r="V548" s="186">
        <v>5819</v>
      </c>
      <c r="W548" s="133"/>
      <c r="Y548" s="133"/>
      <c r="Z548" s="133"/>
      <c r="AA548" s="183">
        <f t="shared" si="588"/>
        <v>5819</v>
      </c>
      <c r="AB548" s="183" t="s">
        <v>593</v>
      </c>
      <c r="AC548" s="184"/>
      <c r="AD548" s="184">
        <v>28787</v>
      </c>
      <c r="AE548" s="184">
        <v>6180</v>
      </c>
      <c r="AF548" s="184">
        <v>20000</v>
      </c>
      <c r="AG548" s="184">
        <v>1545</v>
      </c>
      <c r="AH548" s="184">
        <v>3008.4</v>
      </c>
      <c r="AI548" s="184">
        <v>3000</v>
      </c>
      <c r="AJ548" s="184">
        <v>4000</v>
      </c>
      <c r="AK548" s="184">
        <v>1325</v>
      </c>
      <c r="AL548" s="184">
        <v>7636.09</v>
      </c>
      <c r="AM548" s="184">
        <v>1100</v>
      </c>
      <c r="AN548" s="184">
        <v>9900</v>
      </c>
      <c r="AO548" s="184"/>
      <c r="AP548" s="184">
        <f ca="1">SUM(OFFSET(AC548,,1):AO548)</f>
        <v>86481.489999999991</v>
      </c>
      <c r="AQ548" s="185"/>
      <c r="AR548" s="184">
        <v>0</v>
      </c>
      <c r="AS548" s="184">
        <v>36287</v>
      </c>
      <c r="AT548" s="184">
        <v>16180</v>
      </c>
      <c r="AU548" s="184">
        <v>20000</v>
      </c>
      <c r="AV548" s="184">
        <v>3191.75</v>
      </c>
      <c r="AW548" s="184">
        <v>3008.4</v>
      </c>
      <c r="AX548" s="184">
        <v>3000</v>
      </c>
      <c r="AY548" s="184">
        <v>4000</v>
      </c>
      <c r="AZ548" s="184">
        <v>1325</v>
      </c>
      <c r="BA548" s="184">
        <v>7636.09</v>
      </c>
      <c r="BB548" s="184">
        <v>1100</v>
      </c>
      <c r="BC548" s="184">
        <v>9900</v>
      </c>
      <c r="BD548" s="184"/>
      <c r="BE548" s="184">
        <f ca="1">SUM(OFFSET(AR548,,1):BD548)</f>
        <v>105628.23999999999</v>
      </c>
      <c r="BF548" s="185"/>
      <c r="BG548" s="184">
        <f t="shared" ca="1" si="592"/>
        <v>0</v>
      </c>
      <c r="BH548" s="184">
        <f t="shared" ca="1" si="592"/>
        <v>-7500</v>
      </c>
      <c r="BI548" s="184">
        <f t="shared" ca="1" si="592"/>
        <v>-10000</v>
      </c>
      <c r="BJ548" s="184">
        <f t="shared" ca="1" si="592"/>
        <v>0</v>
      </c>
      <c r="BK548" s="184">
        <f t="shared" ca="1" si="592"/>
        <v>-1646.75</v>
      </c>
      <c r="BL548" s="184">
        <f t="shared" ca="1" si="592"/>
        <v>0</v>
      </c>
      <c r="BM548" s="184">
        <f t="shared" ca="1" si="592"/>
        <v>0</v>
      </c>
      <c r="BN548" s="184">
        <f t="shared" ca="1" si="592"/>
        <v>0</v>
      </c>
      <c r="BO548" s="184">
        <f t="shared" ca="1" si="592"/>
        <v>0</v>
      </c>
      <c r="BP548" s="184">
        <f t="shared" ca="1" si="592"/>
        <v>0</v>
      </c>
      <c r="BQ548" s="184">
        <f t="shared" ca="1" si="592"/>
        <v>0</v>
      </c>
      <c r="BR548" s="184">
        <f t="shared" ca="1" si="592"/>
        <v>0</v>
      </c>
      <c r="BS548" s="184"/>
      <c r="BT548" s="184">
        <f ca="1">SUM(OFFSET(BG548,,1):BS548)</f>
        <v>-19146.75</v>
      </c>
      <c r="BU548" s="185"/>
      <c r="BV548" s="184">
        <v>0</v>
      </c>
      <c r="BW548" s="184">
        <v>35000</v>
      </c>
      <c r="BX548" s="184">
        <v>10000</v>
      </c>
      <c r="BY548" s="184">
        <v>20000</v>
      </c>
      <c r="BZ548" s="184">
        <v>1000</v>
      </c>
      <c r="CA548" s="184">
        <v>3600</v>
      </c>
      <c r="CB548" s="184">
        <v>10000</v>
      </c>
      <c r="CC548" s="184">
        <v>4120</v>
      </c>
      <c r="CD548" s="184">
        <v>1030</v>
      </c>
      <c r="CE548" s="184">
        <v>7100</v>
      </c>
      <c r="CF548" s="512">
        <v>1133</v>
      </c>
      <c r="CG548" s="184">
        <v>10000</v>
      </c>
      <c r="CH548" s="184"/>
      <c r="CI548" s="184">
        <f ca="1">SUM(OFFSET(BV548,,1):CH548)</f>
        <v>102983</v>
      </c>
      <c r="CJ548" s="185"/>
      <c r="CK548" s="184">
        <v>0</v>
      </c>
      <c r="CL548" s="184">
        <v>36050</v>
      </c>
      <c r="CM548" s="184">
        <v>10632.2580645161</v>
      </c>
      <c r="CN548" s="184">
        <v>20600</v>
      </c>
      <c r="CO548" s="184">
        <v>1030</v>
      </c>
      <c r="CP548" s="184">
        <v>0</v>
      </c>
      <c r="CQ548" s="184">
        <v>10300</v>
      </c>
      <c r="CR548" s="184">
        <v>4243.6000000000004</v>
      </c>
      <c r="CS548" s="184">
        <v>1060.9000000000001</v>
      </c>
      <c r="CT548" s="184">
        <v>7313</v>
      </c>
      <c r="CU548" s="184">
        <v>1166.99</v>
      </c>
      <c r="CV548" s="184">
        <v>10300</v>
      </c>
      <c r="CW548" s="184"/>
      <c r="CX548" s="184">
        <f ca="1">SUM(OFFSET(CK548,,1):CW548)</f>
        <v>102696.7480645161</v>
      </c>
      <c r="CY548" s="185"/>
      <c r="CZ548" s="184">
        <v>0</v>
      </c>
      <c r="DA548" s="184">
        <v>37131.5</v>
      </c>
      <c r="DB548" s="184">
        <v>10951.225806451601</v>
      </c>
      <c r="DC548" s="184">
        <v>21218</v>
      </c>
      <c r="DD548" s="184">
        <v>1060.9000000000001</v>
      </c>
      <c r="DE548" s="184">
        <v>0</v>
      </c>
      <c r="DF548" s="184">
        <v>10609</v>
      </c>
      <c r="DG548" s="184">
        <v>4370.9080000000004</v>
      </c>
      <c r="DH548" s="184">
        <v>1092.7270000000001</v>
      </c>
      <c r="DI548" s="184">
        <v>7532.39</v>
      </c>
      <c r="DJ548" s="184">
        <v>1201.9997000000001</v>
      </c>
      <c r="DK548" s="184">
        <v>10609</v>
      </c>
      <c r="DL548" s="184"/>
      <c r="DM548" s="184">
        <f ca="1">SUM(OFFSET(CZ548,,1):DL548)</f>
        <v>105777.65050645159</v>
      </c>
      <c r="DN548" s="185"/>
      <c r="DO548" s="184">
        <v>0</v>
      </c>
      <c r="DP548" s="184">
        <v>38245.445</v>
      </c>
      <c r="DQ548" s="184">
        <v>11279.7625806452</v>
      </c>
      <c r="DR548" s="184">
        <v>21854.54</v>
      </c>
      <c r="DS548" s="184">
        <v>1092.7270000000001</v>
      </c>
      <c r="DT548" s="184">
        <v>0</v>
      </c>
      <c r="DU548" s="184">
        <v>10927.27</v>
      </c>
      <c r="DV548" s="184">
        <v>4502.0352400000002</v>
      </c>
      <c r="DW548" s="184">
        <v>1125.50881</v>
      </c>
      <c r="DX548" s="184">
        <v>7758.3617000000004</v>
      </c>
      <c r="DY548" s="184">
        <v>1238.0596909999999</v>
      </c>
      <c r="DZ548" s="184">
        <v>10927.27</v>
      </c>
      <c r="EA548" s="184"/>
      <c r="EB548" s="184">
        <f ca="1">SUM(OFFSET(DO548,,1):EA548)</f>
        <v>108950.9800216452</v>
      </c>
      <c r="EC548" s="185"/>
      <c r="ED548" s="184">
        <v>0</v>
      </c>
      <c r="EE548" s="184">
        <v>39392.808349999999</v>
      </c>
      <c r="EF548" s="184">
        <v>11618.155458064501</v>
      </c>
      <c r="EG548" s="184">
        <v>22510.176200000002</v>
      </c>
      <c r="EH548" s="184">
        <v>1125.50881</v>
      </c>
      <c r="EI548" s="184">
        <v>0</v>
      </c>
      <c r="EJ548" s="184">
        <v>11255.088100000001</v>
      </c>
      <c r="EK548" s="184">
        <v>4637.0962971999998</v>
      </c>
      <c r="EL548" s="184">
        <v>1159.2740742999999</v>
      </c>
      <c r="EM548" s="184">
        <v>7991.1125510000002</v>
      </c>
      <c r="EN548" s="184">
        <v>1275.2014817300001</v>
      </c>
      <c r="EO548" s="184">
        <v>11255.088100000001</v>
      </c>
      <c r="EP548" s="184"/>
      <c r="EQ548" s="184">
        <f ca="1">SUM(OFFSET(ED548,,1):EP548)</f>
        <v>112219.5094222945</v>
      </c>
      <c r="ER548" s="185"/>
      <c r="ES548" s="184">
        <v>0</v>
      </c>
      <c r="ET548" s="184">
        <v>40574.5926005</v>
      </c>
      <c r="EU548" s="184">
        <v>11966.7001218065</v>
      </c>
      <c r="EV548" s="184">
        <v>23185.481486000001</v>
      </c>
      <c r="EW548" s="184">
        <v>1159.2740742999999</v>
      </c>
      <c r="EX548" s="184">
        <v>0</v>
      </c>
      <c r="EY548" s="184">
        <v>11592.740743</v>
      </c>
      <c r="EZ548" s="184">
        <v>4776.2091861159997</v>
      </c>
      <c r="FA548" s="184">
        <v>1194.0522965289999</v>
      </c>
      <c r="FB548" s="184">
        <v>8230.8459275299992</v>
      </c>
      <c r="FC548" s="184">
        <v>1313.4575261819</v>
      </c>
      <c r="FD548" s="184">
        <v>11592.740743</v>
      </c>
      <c r="FE548" s="184"/>
      <c r="FF548" s="184">
        <f ca="1">SUM(OFFSET(ES548,,1):FE548)</f>
        <v>115586.0947049634</v>
      </c>
      <c r="FG548" s="185"/>
      <c r="FH548" s="184">
        <v>0</v>
      </c>
      <c r="FI548" s="184">
        <v>41791.830378514998</v>
      </c>
      <c r="FJ548" s="184">
        <v>12325.7011254606</v>
      </c>
      <c r="FK548" s="184">
        <v>23881.04593058</v>
      </c>
      <c r="FL548" s="184">
        <v>1194.0522965289999</v>
      </c>
      <c r="FM548" s="184">
        <v>0</v>
      </c>
      <c r="FN548" s="184">
        <v>11940.52296529</v>
      </c>
      <c r="FO548" s="184">
        <v>4919.4954616994801</v>
      </c>
      <c r="FP548" s="184">
        <v>1229.87386542487</v>
      </c>
      <c r="FQ548" s="184">
        <v>8477.7713053559</v>
      </c>
      <c r="FR548" s="184">
        <v>1352.86125196736</v>
      </c>
      <c r="FS548" s="184">
        <v>11940.52296529</v>
      </c>
      <c r="FT548" s="184"/>
      <c r="FU548" s="184">
        <f ca="1">SUM(OFFSET(FH548,,1):FT548)</f>
        <v>119053.67754611222</v>
      </c>
      <c r="FV548" s="185"/>
      <c r="FW548" s="184">
        <v>0</v>
      </c>
      <c r="FX548" s="184">
        <v>43045.585289870403</v>
      </c>
      <c r="FY548" s="184">
        <v>12695.472159224501</v>
      </c>
      <c r="FZ548" s="184">
        <v>24597.4773084974</v>
      </c>
      <c r="GA548" s="184">
        <v>1229.87386542487</v>
      </c>
      <c r="GB548" s="184">
        <v>0</v>
      </c>
      <c r="GC548" s="184">
        <v>12298.7386542487</v>
      </c>
      <c r="GD548" s="184">
        <v>5067.0803255504698</v>
      </c>
      <c r="GE548" s="184">
        <v>1266.7700813876199</v>
      </c>
      <c r="GF548" s="184">
        <v>8732.1044445165808</v>
      </c>
      <c r="GG548" s="184">
        <v>1393.4470895263801</v>
      </c>
      <c r="GH548" s="184">
        <v>12298.7386542487</v>
      </c>
      <c r="GI548" s="184"/>
      <c r="GJ548" s="184">
        <f ca="1">SUM(OFFSET(FW548,,1):GI548)</f>
        <v>122625.28787249562</v>
      </c>
      <c r="GK548" s="185"/>
      <c r="GL548" s="184">
        <v>0</v>
      </c>
      <c r="GM548" s="184">
        <v>44336.952848566601</v>
      </c>
      <c r="GN548" s="184">
        <v>13076.3363240012</v>
      </c>
      <c r="GO548" s="184">
        <v>25335.401627752301</v>
      </c>
      <c r="GP548" s="184">
        <v>1266.7700813876199</v>
      </c>
      <c r="GQ548" s="184">
        <v>0</v>
      </c>
      <c r="GR548" s="184">
        <v>12667.700813876199</v>
      </c>
      <c r="GS548" s="184">
        <v>5219.09273531698</v>
      </c>
      <c r="GT548" s="184">
        <v>1304.77318382924</v>
      </c>
      <c r="GU548" s="184">
        <v>8994.0675778520799</v>
      </c>
      <c r="GV548" s="184">
        <v>1435.25050221217</v>
      </c>
      <c r="GW548" s="184">
        <v>12667.700813876199</v>
      </c>
      <c r="GX548" s="184"/>
      <c r="GY548" s="184">
        <f ca="1">SUM(OFFSET(GL548,,1):GX548)</f>
        <v>126304.04650867061</v>
      </c>
    </row>
    <row r="549" spans="1:207" s="137" customFormat="1" ht="12" customHeight="1">
      <c r="A549" s="172" t="str">
        <f t="shared" ca="1" si="589"/>
        <v>#showrow</v>
      </c>
      <c r="B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61">
        <f t="shared" si="587"/>
        <v>5820</v>
      </c>
      <c r="V549" s="186">
        <v>5820</v>
      </c>
      <c r="W549" s="133"/>
      <c r="Y549" s="133"/>
      <c r="Z549" s="133"/>
      <c r="AA549" s="183">
        <f t="shared" si="588"/>
        <v>5820</v>
      </c>
      <c r="AB549" s="183" t="s">
        <v>594</v>
      </c>
      <c r="AC549" s="184"/>
      <c r="AD549" s="184">
        <v>15421</v>
      </c>
      <c r="AE549" s="184">
        <v>18000</v>
      </c>
      <c r="AF549" s="184">
        <v>15000</v>
      </c>
      <c r="AG549" s="184">
        <v>9802</v>
      </c>
      <c r="AH549" s="184">
        <v>30000</v>
      </c>
      <c r="AI549" s="184">
        <v>8240</v>
      </c>
      <c r="AJ549" s="184">
        <v>8584</v>
      </c>
      <c r="AK549" s="184">
        <v>13000</v>
      </c>
      <c r="AL549" s="184">
        <v>0</v>
      </c>
      <c r="AM549" s="184">
        <v>0</v>
      </c>
      <c r="AN549" s="184">
        <v>0</v>
      </c>
      <c r="AO549" s="184"/>
      <c r="AP549" s="184">
        <f ca="1">SUM(OFFSET(AC549,,1):AO549)</f>
        <v>118047</v>
      </c>
      <c r="AQ549" s="185"/>
      <c r="AR549" s="184">
        <v>0</v>
      </c>
      <c r="AS549" s="184">
        <v>15421</v>
      </c>
      <c r="AT549" s="184">
        <v>18000</v>
      </c>
      <c r="AU549" s="184">
        <v>15000</v>
      </c>
      <c r="AV549" s="184">
        <v>9802</v>
      </c>
      <c r="AW549" s="184">
        <v>30000</v>
      </c>
      <c r="AX549" s="184">
        <v>8240</v>
      </c>
      <c r="AY549" s="184">
        <v>8584</v>
      </c>
      <c r="AZ549" s="184">
        <v>13000</v>
      </c>
      <c r="BA549" s="184">
        <v>0</v>
      </c>
      <c r="BB549" s="184">
        <v>0</v>
      </c>
      <c r="BC549" s="184">
        <v>0</v>
      </c>
      <c r="BD549" s="184"/>
      <c r="BE549" s="184">
        <f ca="1">SUM(OFFSET(AR549,,1):BD549)</f>
        <v>118047</v>
      </c>
      <c r="BF549" s="185"/>
      <c r="BG549" s="184">
        <f t="shared" ca="1" si="592"/>
        <v>0</v>
      </c>
      <c r="BH549" s="184">
        <f t="shared" ca="1" si="592"/>
        <v>0</v>
      </c>
      <c r="BI549" s="184">
        <f t="shared" ca="1" si="592"/>
        <v>0</v>
      </c>
      <c r="BJ549" s="184">
        <f t="shared" ca="1" si="592"/>
        <v>0</v>
      </c>
      <c r="BK549" s="184">
        <f t="shared" ca="1" si="592"/>
        <v>0</v>
      </c>
      <c r="BL549" s="184">
        <f t="shared" ca="1" si="592"/>
        <v>0</v>
      </c>
      <c r="BM549" s="184">
        <f t="shared" ca="1" si="592"/>
        <v>0</v>
      </c>
      <c r="BN549" s="184">
        <f t="shared" ca="1" si="592"/>
        <v>0</v>
      </c>
      <c r="BO549" s="184">
        <f t="shared" ca="1" si="592"/>
        <v>0</v>
      </c>
      <c r="BP549" s="184">
        <f t="shared" ca="1" si="592"/>
        <v>0</v>
      </c>
      <c r="BQ549" s="184">
        <f t="shared" ca="1" si="592"/>
        <v>0</v>
      </c>
      <c r="BR549" s="184">
        <f t="shared" ca="1" si="592"/>
        <v>0</v>
      </c>
      <c r="BS549" s="184"/>
      <c r="BT549" s="184">
        <f ca="1">SUM(OFFSET(BG549,,1):BS549)</f>
        <v>0</v>
      </c>
      <c r="BU549" s="185"/>
      <c r="BV549" s="184">
        <v>0</v>
      </c>
      <c r="BW549" s="184">
        <v>116809</v>
      </c>
      <c r="BX549" s="184">
        <v>23405</v>
      </c>
      <c r="BY549" s="184">
        <v>15449.6</v>
      </c>
      <c r="BZ549" s="184">
        <v>11596.06</v>
      </c>
      <c r="CA549" s="184">
        <v>24720</v>
      </c>
      <c r="CB549" s="184">
        <v>10943</v>
      </c>
      <c r="CC549" s="184">
        <v>11091.52</v>
      </c>
      <c r="CD549" s="184">
        <v>13390</v>
      </c>
      <c r="CE549" s="184">
        <v>3000</v>
      </c>
      <c r="CF549" s="512">
        <v>1500</v>
      </c>
      <c r="CG549" s="184">
        <v>0</v>
      </c>
      <c r="CH549" s="184"/>
      <c r="CI549" s="184">
        <f ca="1">SUM(OFFSET(BV549,,1):CH549)</f>
        <v>231904.18</v>
      </c>
      <c r="CJ549" s="185"/>
      <c r="CK549" s="184">
        <v>0</v>
      </c>
      <c r="CL549" s="184">
        <v>17313.27</v>
      </c>
      <c r="CM549" s="184">
        <v>24107.15</v>
      </c>
      <c r="CN549" s="184">
        <v>15913.088</v>
      </c>
      <c r="CO549" s="184">
        <v>11943.941800000001</v>
      </c>
      <c r="CP549" s="184">
        <v>25461.599999999999</v>
      </c>
      <c r="CQ549" s="184">
        <v>11271.29</v>
      </c>
      <c r="CR549" s="184">
        <v>11424.265600000001</v>
      </c>
      <c r="CS549" s="184">
        <v>13791.7</v>
      </c>
      <c r="CT549" s="184">
        <v>3090</v>
      </c>
      <c r="CU549" s="184">
        <v>1545</v>
      </c>
      <c r="CV549" s="184">
        <v>0</v>
      </c>
      <c r="CW549" s="184"/>
      <c r="CX549" s="184">
        <f ca="1">SUM(OFFSET(CK549,,1):CW549)</f>
        <v>135861.30540000001</v>
      </c>
      <c r="CY549" s="185"/>
      <c r="CZ549" s="184">
        <v>0</v>
      </c>
      <c r="DA549" s="184">
        <v>17832.668099999999</v>
      </c>
      <c r="DB549" s="184">
        <v>24830.3645</v>
      </c>
      <c r="DC549" s="184">
        <v>16390.480640000002</v>
      </c>
      <c r="DD549" s="184">
        <v>12302.260054</v>
      </c>
      <c r="DE549" s="184">
        <v>26225.448</v>
      </c>
      <c r="DF549" s="184">
        <v>11609.4287</v>
      </c>
      <c r="DG549" s="184">
        <v>11766.993568</v>
      </c>
      <c r="DH549" s="184">
        <v>14205.450999999999</v>
      </c>
      <c r="DI549" s="184">
        <v>3182.7</v>
      </c>
      <c r="DJ549" s="184">
        <v>1591.35</v>
      </c>
      <c r="DK549" s="184">
        <v>0</v>
      </c>
      <c r="DL549" s="184"/>
      <c r="DM549" s="184">
        <f ca="1">SUM(OFFSET(CZ549,,1):DL549)</f>
        <v>139937.14456200003</v>
      </c>
      <c r="DN549" s="185"/>
      <c r="DO549" s="184">
        <v>0</v>
      </c>
      <c r="DP549" s="184">
        <v>18367.648142999999</v>
      </c>
      <c r="DQ549" s="184">
        <v>25575.275435</v>
      </c>
      <c r="DR549" s="184">
        <v>16882.195059199999</v>
      </c>
      <c r="DS549" s="184">
        <v>12671.32785562</v>
      </c>
      <c r="DT549" s="184">
        <v>27012.211439999999</v>
      </c>
      <c r="DU549" s="184">
        <v>11957.711561</v>
      </c>
      <c r="DV549" s="184">
        <v>12120.00337504</v>
      </c>
      <c r="DW549" s="184">
        <v>14631.614530000001</v>
      </c>
      <c r="DX549" s="184">
        <v>3278.181</v>
      </c>
      <c r="DY549" s="184">
        <v>1639.0905</v>
      </c>
      <c r="DZ549" s="184">
        <v>0</v>
      </c>
      <c r="EA549" s="184"/>
      <c r="EB549" s="184">
        <f ca="1">SUM(OFFSET(DO549,,1):EA549)</f>
        <v>144135.25889886002</v>
      </c>
      <c r="EC549" s="185"/>
      <c r="ED549" s="184">
        <v>0</v>
      </c>
      <c r="EE549" s="184">
        <v>18918.67758729</v>
      </c>
      <c r="EF549" s="184">
        <v>26342.53369805</v>
      </c>
      <c r="EG549" s="184">
        <v>17388.660910975999</v>
      </c>
      <c r="EH549" s="184">
        <v>13051.467691288601</v>
      </c>
      <c r="EI549" s="184">
        <v>27822.577783199999</v>
      </c>
      <c r="EJ549" s="184">
        <v>12316.44290783</v>
      </c>
      <c r="EK549" s="184">
        <v>12483.6034762912</v>
      </c>
      <c r="EL549" s="184">
        <v>15070.562965900001</v>
      </c>
      <c r="EM549" s="184">
        <v>3376.5264299999999</v>
      </c>
      <c r="EN549" s="184">
        <v>1688.2632149999999</v>
      </c>
      <c r="EO549" s="184">
        <v>0</v>
      </c>
      <c r="EP549" s="184"/>
      <c r="EQ549" s="184">
        <f ca="1">SUM(OFFSET(ED549,,1):EP549)</f>
        <v>148459.31666582584</v>
      </c>
      <c r="ER549" s="185"/>
      <c r="ES549" s="184">
        <v>0</v>
      </c>
      <c r="ET549" s="184">
        <v>19486.237914908699</v>
      </c>
      <c r="EU549" s="184">
        <v>27132.809708991499</v>
      </c>
      <c r="EV549" s="184">
        <v>17910.320738305301</v>
      </c>
      <c r="EW549" s="184">
        <v>13443.0117220273</v>
      </c>
      <c r="EX549" s="184">
        <v>28657.255116696</v>
      </c>
      <c r="EY549" s="184">
        <v>12685.9361950649</v>
      </c>
      <c r="EZ549" s="184">
        <v>12858.1115805799</v>
      </c>
      <c r="FA549" s="184">
        <v>15522.679854877</v>
      </c>
      <c r="FB549" s="184">
        <v>3477.8222228999998</v>
      </c>
      <c r="FC549" s="184">
        <v>1738.9111114499999</v>
      </c>
      <c r="FD549" s="184">
        <v>0</v>
      </c>
      <c r="FE549" s="184"/>
      <c r="FF549" s="184">
        <f ca="1">SUM(OFFSET(ES549,,1):FE549)</f>
        <v>152913.09616580061</v>
      </c>
      <c r="FG549" s="185"/>
      <c r="FH549" s="184">
        <v>0</v>
      </c>
      <c r="FI549" s="184">
        <v>20070.825052355998</v>
      </c>
      <c r="FJ549" s="184">
        <v>27946.7940002613</v>
      </c>
      <c r="FK549" s="184">
        <v>18447.630360454401</v>
      </c>
      <c r="FL549" s="184">
        <v>13846.302073688101</v>
      </c>
      <c r="FM549" s="184">
        <v>29516.972770196899</v>
      </c>
      <c r="FN549" s="184">
        <v>13066.514280916799</v>
      </c>
      <c r="FO549" s="184">
        <v>13243.854927997299</v>
      </c>
      <c r="FP549" s="184">
        <v>15988.360250523299</v>
      </c>
      <c r="FQ549" s="184">
        <v>3582.156889587</v>
      </c>
      <c r="FR549" s="184">
        <v>1791.0784447935</v>
      </c>
      <c r="FS549" s="184">
        <v>0</v>
      </c>
      <c r="FT549" s="184"/>
      <c r="FU549" s="184">
        <f ca="1">SUM(OFFSET(FH549,,1):FT549)</f>
        <v>157500.48905077457</v>
      </c>
      <c r="FV549" s="185"/>
      <c r="FW549" s="184">
        <v>0</v>
      </c>
      <c r="FX549" s="184">
        <v>20672.9498039266</v>
      </c>
      <c r="FY549" s="184">
        <v>28785.197820269099</v>
      </c>
      <c r="FZ549" s="184">
        <v>19001.059271268099</v>
      </c>
      <c r="GA549" s="184">
        <v>14261.6911358987</v>
      </c>
      <c r="GB549" s="184">
        <v>30402.481953302799</v>
      </c>
      <c r="GC549" s="184">
        <v>13458.5097093444</v>
      </c>
      <c r="GD549" s="184">
        <v>13641.170575837299</v>
      </c>
      <c r="GE549" s="184">
        <v>16468.011058038999</v>
      </c>
      <c r="GF549" s="184">
        <v>3689.6215962746101</v>
      </c>
      <c r="GG549" s="184">
        <v>1844.81079813731</v>
      </c>
      <c r="GH549" s="184">
        <v>0</v>
      </c>
      <c r="GI549" s="184"/>
      <c r="GJ549" s="184">
        <f ca="1">SUM(OFFSET(FW549,,1):GI549)</f>
        <v>162225.5037222979</v>
      </c>
      <c r="GK549" s="185"/>
      <c r="GL549" s="184">
        <v>0</v>
      </c>
      <c r="GM549" s="184">
        <v>21293.1382980444</v>
      </c>
      <c r="GN549" s="184">
        <v>29648.753754877202</v>
      </c>
      <c r="GO549" s="184">
        <v>19571.091049406099</v>
      </c>
      <c r="GP549" s="184">
        <v>14689.541869975699</v>
      </c>
      <c r="GQ549" s="184">
        <v>31314.5564119019</v>
      </c>
      <c r="GR549" s="184">
        <v>13862.2650006247</v>
      </c>
      <c r="GS549" s="184">
        <v>14050.4056931124</v>
      </c>
      <c r="GT549" s="184">
        <v>16962.051389780201</v>
      </c>
      <c r="GU549" s="184">
        <v>3800.3102441628498</v>
      </c>
      <c r="GV549" s="184">
        <v>1900.1551220814199</v>
      </c>
      <c r="GW549" s="184">
        <v>0</v>
      </c>
      <c r="GX549" s="184"/>
      <c r="GY549" s="184">
        <f ca="1">SUM(OFFSET(GL549,,1):GX549)</f>
        <v>167092.2688339669</v>
      </c>
    </row>
    <row r="550" spans="1:207" s="137" customFormat="1" ht="12" hidden="1" customHeight="1">
      <c r="A550" s="172" t="str">
        <f t="shared" ca="1" si="589"/>
        <v>#hiderow</v>
      </c>
      <c r="B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61">
        <f t="shared" ref="U550:U581" si="593">V550</f>
        <v>5821</v>
      </c>
      <c r="V550" s="186">
        <v>5821</v>
      </c>
      <c r="W550" s="133"/>
      <c r="Y550" s="133"/>
      <c r="Z550" s="133"/>
      <c r="AA550" s="183">
        <f t="shared" ref="AA550:AA581" si="594">V550</f>
        <v>5821</v>
      </c>
      <c r="AB550" s="183" t="s">
        <v>595</v>
      </c>
      <c r="AC550" s="184"/>
      <c r="AD550" s="184">
        <v>0</v>
      </c>
      <c r="AE550" s="184">
        <v>0</v>
      </c>
      <c r="AF550" s="184">
        <v>0</v>
      </c>
      <c r="AG550" s="184">
        <v>0</v>
      </c>
      <c r="AH550" s="184">
        <v>0</v>
      </c>
      <c r="AI550" s="184">
        <v>0</v>
      </c>
      <c r="AJ550" s="184">
        <v>0</v>
      </c>
      <c r="AK550" s="184">
        <v>0</v>
      </c>
      <c r="AL550" s="184">
        <v>0</v>
      </c>
      <c r="AM550" s="184">
        <v>0</v>
      </c>
      <c r="AN550" s="184">
        <v>0</v>
      </c>
      <c r="AO550" s="184"/>
      <c r="AP550" s="184">
        <f ca="1">SUM(OFFSET(AC550,,1):AO550)</f>
        <v>0</v>
      </c>
      <c r="AQ550" s="185"/>
      <c r="AR550" s="184">
        <v>0</v>
      </c>
      <c r="AS550" s="184">
        <v>0</v>
      </c>
      <c r="AT550" s="184">
        <v>0</v>
      </c>
      <c r="AU550" s="184">
        <v>0</v>
      </c>
      <c r="AV550" s="184">
        <v>0</v>
      </c>
      <c r="AW550" s="184">
        <v>0</v>
      </c>
      <c r="AX550" s="184">
        <v>0</v>
      </c>
      <c r="AY550" s="184">
        <v>0</v>
      </c>
      <c r="AZ550" s="184">
        <v>0</v>
      </c>
      <c r="BA550" s="184">
        <v>0</v>
      </c>
      <c r="BB550" s="184">
        <v>0</v>
      </c>
      <c r="BC550" s="184">
        <v>0</v>
      </c>
      <c r="BD550" s="184"/>
      <c r="BE550" s="184">
        <f ca="1">SUM(OFFSET(AR550,,1):BD550)</f>
        <v>0</v>
      </c>
      <c r="BF550" s="185"/>
      <c r="BG550" s="184">
        <f t="shared" ca="1" si="592"/>
        <v>0</v>
      </c>
      <c r="BH550" s="184">
        <f t="shared" ca="1" si="592"/>
        <v>0</v>
      </c>
      <c r="BI550" s="184">
        <f t="shared" ca="1" si="592"/>
        <v>0</v>
      </c>
      <c r="BJ550" s="184">
        <f t="shared" ca="1" si="592"/>
        <v>0</v>
      </c>
      <c r="BK550" s="184">
        <f t="shared" ca="1" si="592"/>
        <v>0</v>
      </c>
      <c r="BL550" s="184">
        <f t="shared" ca="1" si="592"/>
        <v>0</v>
      </c>
      <c r="BM550" s="184">
        <f t="shared" ca="1" si="592"/>
        <v>0</v>
      </c>
      <c r="BN550" s="184">
        <f t="shared" ca="1" si="592"/>
        <v>0</v>
      </c>
      <c r="BO550" s="184">
        <f t="shared" ca="1" si="592"/>
        <v>0</v>
      </c>
      <c r="BP550" s="184">
        <f t="shared" ca="1" si="592"/>
        <v>0</v>
      </c>
      <c r="BQ550" s="184">
        <f t="shared" ca="1" si="592"/>
        <v>0</v>
      </c>
      <c r="BR550" s="184">
        <f t="shared" ca="1" si="592"/>
        <v>0</v>
      </c>
      <c r="BS550" s="184"/>
      <c r="BT550" s="184">
        <f ca="1">SUM(OFFSET(BG550,,1):BS550)</f>
        <v>0</v>
      </c>
      <c r="BU550" s="185"/>
      <c r="BV550" s="184">
        <v>0</v>
      </c>
      <c r="BW550" s="184">
        <v>0</v>
      </c>
      <c r="BX550" s="184">
        <v>0</v>
      </c>
      <c r="BY550" s="184">
        <v>0</v>
      </c>
      <c r="BZ550" s="184">
        <v>0</v>
      </c>
      <c r="CA550" s="184">
        <v>0</v>
      </c>
      <c r="CB550" s="184">
        <v>0</v>
      </c>
      <c r="CC550" s="184">
        <v>0</v>
      </c>
      <c r="CD550" s="184">
        <v>0</v>
      </c>
      <c r="CE550" s="184">
        <v>0</v>
      </c>
      <c r="CF550" s="512">
        <v>0</v>
      </c>
      <c r="CG550" s="184">
        <v>0</v>
      </c>
      <c r="CH550" s="184"/>
      <c r="CI550" s="184">
        <f ca="1">SUM(OFFSET(BV550,,1):CH550)</f>
        <v>0</v>
      </c>
      <c r="CJ550" s="185"/>
      <c r="CK550" s="184">
        <v>0</v>
      </c>
      <c r="CL550" s="184">
        <v>0</v>
      </c>
      <c r="CM550" s="184">
        <v>0</v>
      </c>
      <c r="CN550" s="184">
        <v>0</v>
      </c>
      <c r="CO550" s="184">
        <v>0</v>
      </c>
      <c r="CP550" s="184">
        <v>0</v>
      </c>
      <c r="CQ550" s="184">
        <v>0</v>
      </c>
      <c r="CR550" s="184">
        <v>0</v>
      </c>
      <c r="CS550" s="184">
        <v>0</v>
      </c>
      <c r="CT550" s="184">
        <v>0</v>
      </c>
      <c r="CU550" s="184">
        <v>0</v>
      </c>
      <c r="CV550" s="184">
        <v>0</v>
      </c>
      <c r="CW550" s="184"/>
      <c r="CX550" s="184">
        <f ca="1">SUM(OFFSET(CK550,,1):CW550)</f>
        <v>0</v>
      </c>
      <c r="CY550" s="185"/>
      <c r="CZ550" s="184">
        <v>0</v>
      </c>
      <c r="DA550" s="184">
        <v>0</v>
      </c>
      <c r="DB550" s="184">
        <v>0</v>
      </c>
      <c r="DC550" s="184">
        <v>0</v>
      </c>
      <c r="DD550" s="184">
        <v>0</v>
      </c>
      <c r="DE550" s="184">
        <v>0</v>
      </c>
      <c r="DF550" s="184">
        <v>0</v>
      </c>
      <c r="DG550" s="184">
        <v>0</v>
      </c>
      <c r="DH550" s="184">
        <v>0</v>
      </c>
      <c r="DI550" s="184">
        <v>0</v>
      </c>
      <c r="DJ550" s="184">
        <v>0</v>
      </c>
      <c r="DK550" s="184">
        <v>0</v>
      </c>
      <c r="DL550" s="184"/>
      <c r="DM550" s="184">
        <f ca="1">SUM(OFFSET(CZ550,,1):DL550)</f>
        <v>0</v>
      </c>
      <c r="DN550" s="185"/>
      <c r="DO550" s="184">
        <v>0</v>
      </c>
      <c r="DP550" s="184">
        <v>0</v>
      </c>
      <c r="DQ550" s="184">
        <v>0</v>
      </c>
      <c r="DR550" s="184">
        <v>0</v>
      </c>
      <c r="DS550" s="184">
        <v>0</v>
      </c>
      <c r="DT550" s="184">
        <v>0</v>
      </c>
      <c r="DU550" s="184">
        <v>0</v>
      </c>
      <c r="DV550" s="184">
        <v>0</v>
      </c>
      <c r="DW550" s="184">
        <v>0</v>
      </c>
      <c r="DX550" s="184">
        <v>0</v>
      </c>
      <c r="DY550" s="184">
        <v>0</v>
      </c>
      <c r="DZ550" s="184">
        <v>0</v>
      </c>
      <c r="EA550" s="184"/>
      <c r="EB550" s="184">
        <f ca="1">SUM(OFFSET(DO550,,1):EA550)</f>
        <v>0</v>
      </c>
      <c r="EC550" s="185"/>
      <c r="ED550" s="184">
        <v>0</v>
      </c>
      <c r="EE550" s="184">
        <v>0</v>
      </c>
      <c r="EF550" s="184">
        <v>0</v>
      </c>
      <c r="EG550" s="184">
        <v>0</v>
      </c>
      <c r="EH550" s="184">
        <v>0</v>
      </c>
      <c r="EI550" s="184">
        <v>0</v>
      </c>
      <c r="EJ550" s="184">
        <v>0</v>
      </c>
      <c r="EK550" s="184">
        <v>0</v>
      </c>
      <c r="EL550" s="184">
        <v>0</v>
      </c>
      <c r="EM550" s="184">
        <v>0</v>
      </c>
      <c r="EN550" s="184">
        <v>0</v>
      </c>
      <c r="EO550" s="184">
        <v>0</v>
      </c>
      <c r="EP550" s="184"/>
      <c r="EQ550" s="184">
        <f ca="1">SUM(OFFSET(ED550,,1):EP550)</f>
        <v>0</v>
      </c>
      <c r="ER550" s="185"/>
      <c r="ES550" s="184">
        <v>0</v>
      </c>
      <c r="ET550" s="184">
        <v>0</v>
      </c>
      <c r="EU550" s="184">
        <v>0</v>
      </c>
      <c r="EV550" s="184">
        <v>0</v>
      </c>
      <c r="EW550" s="184">
        <v>0</v>
      </c>
      <c r="EX550" s="184">
        <v>0</v>
      </c>
      <c r="EY550" s="184">
        <v>0</v>
      </c>
      <c r="EZ550" s="184">
        <v>0</v>
      </c>
      <c r="FA550" s="184">
        <v>0</v>
      </c>
      <c r="FB550" s="184">
        <v>0</v>
      </c>
      <c r="FC550" s="184">
        <v>0</v>
      </c>
      <c r="FD550" s="184">
        <v>0</v>
      </c>
      <c r="FE550" s="184"/>
      <c r="FF550" s="184">
        <f ca="1">SUM(OFFSET(ES550,,1):FE550)</f>
        <v>0</v>
      </c>
      <c r="FG550" s="185"/>
      <c r="FH550" s="184">
        <v>0</v>
      </c>
      <c r="FI550" s="184">
        <v>0</v>
      </c>
      <c r="FJ550" s="184">
        <v>0</v>
      </c>
      <c r="FK550" s="184">
        <v>0</v>
      </c>
      <c r="FL550" s="184">
        <v>0</v>
      </c>
      <c r="FM550" s="184">
        <v>0</v>
      </c>
      <c r="FN550" s="184">
        <v>0</v>
      </c>
      <c r="FO550" s="184">
        <v>0</v>
      </c>
      <c r="FP550" s="184">
        <v>0</v>
      </c>
      <c r="FQ550" s="184">
        <v>0</v>
      </c>
      <c r="FR550" s="184">
        <v>0</v>
      </c>
      <c r="FS550" s="184">
        <v>0</v>
      </c>
      <c r="FT550" s="184"/>
      <c r="FU550" s="184">
        <f ca="1">SUM(OFFSET(FH550,,1):FT550)</f>
        <v>0</v>
      </c>
      <c r="FV550" s="185"/>
      <c r="FW550" s="184">
        <v>0</v>
      </c>
      <c r="FX550" s="184">
        <v>0</v>
      </c>
      <c r="FY550" s="184">
        <v>0</v>
      </c>
      <c r="FZ550" s="184">
        <v>0</v>
      </c>
      <c r="GA550" s="184">
        <v>0</v>
      </c>
      <c r="GB550" s="184">
        <v>0</v>
      </c>
      <c r="GC550" s="184">
        <v>0</v>
      </c>
      <c r="GD550" s="184">
        <v>0</v>
      </c>
      <c r="GE550" s="184">
        <v>0</v>
      </c>
      <c r="GF550" s="184">
        <v>0</v>
      </c>
      <c r="GG550" s="184">
        <v>0</v>
      </c>
      <c r="GH550" s="184">
        <v>0</v>
      </c>
      <c r="GI550" s="184"/>
      <c r="GJ550" s="184">
        <f ca="1">SUM(OFFSET(FW550,,1):GI550)</f>
        <v>0</v>
      </c>
      <c r="GK550" s="185"/>
      <c r="GL550" s="184">
        <v>0</v>
      </c>
      <c r="GM550" s="184">
        <v>0</v>
      </c>
      <c r="GN550" s="184">
        <v>0</v>
      </c>
      <c r="GO550" s="184">
        <v>0</v>
      </c>
      <c r="GP550" s="184">
        <v>0</v>
      </c>
      <c r="GQ550" s="184">
        <v>0</v>
      </c>
      <c r="GR550" s="184">
        <v>0</v>
      </c>
      <c r="GS550" s="184">
        <v>0</v>
      </c>
      <c r="GT550" s="184">
        <v>0</v>
      </c>
      <c r="GU550" s="184">
        <v>0</v>
      </c>
      <c r="GV550" s="184">
        <v>0</v>
      </c>
      <c r="GW550" s="184">
        <v>0</v>
      </c>
      <c r="GX550" s="184"/>
      <c r="GY550" s="184">
        <f ca="1">SUM(OFFSET(GL550,,1):GX550)</f>
        <v>0</v>
      </c>
    </row>
    <row r="551" spans="1:207" s="137" customFormat="1" ht="12" customHeight="1">
      <c r="A551" s="172" t="str">
        <f t="shared" ref="A551:A582" ca="1" si="595">IF(SUM(AC551:BG551)=0,"#hiderow","#showrow")</f>
        <v>#showrow</v>
      </c>
      <c r="B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61">
        <f t="shared" si="593"/>
        <v>5822</v>
      </c>
      <c r="V551" s="186">
        <v>5822</v>
      </c>
      <c r="W551" s="133"/>
      <c r="Y551" s="133"/>
      <c r="Z551" s="133"/>
      <c r="AA551" s="183">
        <f t="shared" si="594"/>
        <v>5822</v>
      </c>
      <c r="AB551" s="183" t="s">
        <v>596</v>
      </c>
      <c r="AC551" s="184"/>
      <c r="AD551" s="184">
        <v>112893</v>
      </c>
      <c r="AE551" s="184">
        <v>49043.59</v>
      </c>
      <c r="AF551" s="184">
        <v>129152.24</v>
      </c>
      <c r="AG551" s="184">
        <v>100673.88</v>
      </c>
      <c r="AH551" s="184">
        <v>56843.1</v>
      </c>
      <c r="AI551" s="184">
        <v>20193</v>
      </c>
      <c r="AJ551" s="184">
        <v>31252</v>
      </c>
      <c r="AK551" s="184">
        <v>58307</v>
      </c>
      <c r="AL551" s="184">
        <v>46484.41</v>
      </c>
      <c r="AM551" s="184">
        <v>36994.174732648396</v>
      </c>
      <c r="AN551" s="184">
        <v>654439.28</v>
      </c>
      <c r="AO551" s="184"/>
      <c r="AP551" s="184">
        <f ca="1">SUM(OFFSET(AC551,,1):AO551)</f>
        <v>1296275.6747326485</v>
      </c>
      <c r="AQ551" s="185"/>
      <c r="AR551" s="184">
        <v>0</v>
      </c>
      <c r="AS551" s="184">
        <v>112893</v>
      </c>
      <c r="AT551" s="184">
        <v>49043.59</v>
      </c>
      <c r="AU551" s="184">
        <v>129152.24</v>
      </c>
      <c r="AV551" s="184">
        <v>100673.88</v>
      </c>
      <c r="AW551" s="184">
        <v>56843.1</v>
      </c>
      <c r="AX551" s="184">
        <v>20193</v>
      </c>
      <c r="AY551" s="184">
        <v>31252</v>
      </c>
      <c r="AZ551" s="184">
        <v>58307</v>
      </c>
      <c r="BA551" s="184">
        <v>46484.41</v>
      </c>
      <c r="BB551" s="184">
        <v>36394.174732648396</v>
      </c>
      <c r="BC551" s="184">
        <v>654439.28</v>
      </c>
      <c r="BD551" s="184"/>
      <c r="BE551" s="184">
        <f ca="1">SUM(OFFSET(AR551,,1):BD551)</f>
        <v>1295675.6747326485</v>
      </c>
      <c r="BF551" s="185"/>
      <c r="BG551" s="184">
        <f t="shared" ca="1" si="592"/>
        <v>0</v>
      </c>
      <c r="BH551" s="184">
        <f t="shared" ca="1" si="592"/>
        <v>0</v>
      </c>
      <c r="BI551" s="184">
        <f t="shared" ca="1" si="592"/>
        <v>0</v>
      </c>
      <c r="BJ551" s="184">
        <f t="shared" ca="1" si="592"/>
        <v>0</v>
      </c>
      <c r="BK551" s="184">
        <f t="shared" ca="1" si="592"/>
        <v>0</v>
      </c>
      <c r="BL551" s="184">
        <f t="shared" ca="1" si="592"/>
        <v>0</v>
      </c>
      <c r="BM551" s="184">
        <f t="shared" ca="1" si="592"/>
        <v>0</v>
      </c>
      <c r="BN551" s="184">
        <f t="shared" ca="1" si="592"/>
        <v>0</v>
      </c>
      <c r="BO551" s="184">
        <f t="shared" ca="1" si="592"/>
        <v>0</v>
      </c>
      <c r="BP551" s="184">
        <f t="shared" ca="1" si="592"/>
        <v>0</v>
      </c>
      <c r="BQ551" s="184">
        <f t="shared" ca="1" si="592"/>
        <v>600</v>
      </c>
      <c r="BR551" s="184">
        <f t="shared" ca="1" si="592"/>
        <v>0</v>
      </c>
      <c r="BS551" s="184"/>
      <c r="BT551" s="184">
        <f ca="1">SUM(OFFSET(BG551,,1):BS551)</f>
        <v>600</v>
      </c>
      <c r="BU551" s="185"/>
      <c r="BV551" s="184">
        <v>0</v>
      </c>
      <c r="BW551" s="184">
        <v>116639</v>
      </c>
      <c r="BX551" s="184">
        <v>45214.717700000001</v>
      </c>
      <c r="BY551" s="184">
        <v>84605.373000000007</v>
      </c>
      <c r="BZ551" s="184">
        <v>91913</v>
      </c>
      <c r="CA551" s="184">
        <v>12728</v>
      </c>
      <c r="CB551" s="184">
        <v>50702.879999999997</v>
      </c>
      <c r="CC551" s="184">
        <v>41359.711900000002</v>
      </c>
      <c r="CD551" s="184">
        <v>44631</v>
      </c>
      <c r="CE551" s="184">
        <v>54637</v>
      </c>
      <c r="CF551" s="512">
        <v>22310.476957991701</v>
      </c>
      <c r="CG551" s="184">
        <v>522750</v>
      </c>
      <c r="CH551" s="184"/>
      <c r="CI551" s="184">
        <f ca="1">SUM(OFFSET(BV551,,1):CH551)</f>
        <v>1087491.1595579917</v>
      </c>
      <c r="CJ551" s="185"/>
      <c r="CK551" s="184">
        <v>0</v>
      </c>
      <c r="CL551" s="184">
        <v>118716.77</v>
      </c>
      <c r="CM551" s="184">
        <v>45350.609231000002</v>
      </c>
      <c r="CN551" s="184">
        <v>85789.084189999994</v>
      </c>
      <c r="CO551" s="184">
        <v>93248.99</v>
      </c>
      <c r="CP551" s="184">
        <v>13109.84</v>
      </c>
      <c r="CQ551" s="184">
        <v>52223.966399999998</v>
      </c>
      <c r="CR551" s="184">
        <v>42600.503256999997</v>
      </c>
      <c r="CS551" s="184">
        <v>45969.93</v>
      </c>
      <c r="CT551" s="184">
        <v>48159.71</v>
      </c>
      <c r="CU551" s="184">
        <v>21558.3912667314</v>
      </c>
      <c r="CV551" s="184">
        <v>538432.5</v>
      </c>
      <c r="CW551" s="184"/>
      <c r="CX551" s="184">
        <f ca="1">SUM(OFFSET(CK551,,1):CW551)</f>
        <v>1105160.2943447314</v>
      </c>
      <c r="CY551" s="185"/>
      <c r="CZ551" s="184">
        <v>0</v>
      </c>
      <c r="DA551" s="184">
        <v>122278.27310000001</v>
      </c>
      <c r="DB551" s="184">
        <v>46711.127507930003</v>
      </c>
      <c r="DC551" s="184">
        <v>88431.715215699995</v>
      </c>
      <c r="DD551" s="184">
        <v>96046.459700000007</v>
      </c>
      <c r="DE551" s="184">
        <v>13503.135200000001</v>
      </c>
      <c r="DF551" s="184">
        <v>53790.685391999999</v>
      </c>
      <c r="DG551" s="184">
        <v>43878.518354710002</v>
      </c>
      <c r="DH551" s="184">
        <v>47349.027900000001</v>
      </c>
      <c r="DI551" s="184">
        <v>49604.501300000004</v>
      </c>
      <c r="DJ551" s="184">
        <v>22205.1430047334</v>
      </c>
      <c r="DK551" s="184">
        <v>554585.47499999998</v>
      </c>
      <c r="DL551" s="184"/>
      <c r="DM551" s="184">
        <f ca="1">SUM(OFFSET(CZ551,,1):DL551)</f>
        <v>1138384.0616750736</v>
      </c>
      <c r="DN551" s="185"/>
      <c r="DO551" s="184">
        <v>0</v>
      </c>
      <c r="DP551" s="184">
        <v>125946.621293</v>
      </c>
      <c r="DQ551" s="184">
        <v>48112.461333167899</v>
      </c>
      <c r="DR551" s="184">
        <v>91155.693927171</v>
      </c>
      <c r="DS551" s="184">
        <v>98927.853491000002</v>
      </c>
      <c r="DT551" s="184">
        <v>13908.229256000001</v>
      </c>
      <c r="DU551" s="184">
        <v>55404.405953759997</v>
      </c>
      <c r="DV551" s="184">
        <v>45194.873905351298</v>
      </c>
      <c r="DW551" s="184">
        <v>48769.498737000002</v>
      </c>
      <c r="DX551" s="184">
        <v>51092.636338999997</v>
      </c>
      <c r="DY551" s="184">
        <v>22871.2972948754</v>
      </c>
      <c r="DZ551" s="184">
        <v>571223.03925000003</v>
      </c>
      <c r="EA551" s="184"/>
      <c r="EB551" s="184">
        <f ca="1">SUM(OFFSET(DO551,,1):EA551)</f>
        <v>1172606.6107803257</v>
      </c>
      <c r="EC551" s="185"/>
      <c r="ED551" s="184">
        <v>0</v>
      </c>
      <c r="EE551" s="184">
        <v>129725.01993179</v>
      </c>
      <c r="EF551" s="184">
        <v>49555.835173162901</v>
      </c>
      <c r="EG551" s="184">
        <v>93890.364744986102</v>
      </c>
      <c r="EH551" s="184">
        <v>101895.68909573001</v>
      </c>
      <c r="EI551" s="184">
        <v>14325.47613368</v>
      </c>
      <c r="EJ551" s="184">
        <v>57066.5381323728</v>
      </c>
      <c r="EK551" s="184">
        <v>46550.720122511797</v>
      </c>
      <c r="EL551" s="184">
        <v>50232.58369911</v>
      </c>
      <c r="EM551" s="184">
        <v>52625.415429170003</v>
      </c>
      <c r="EN551" s="184">
        <v>23557.436213721601</v>
      </c>
      <c r="EO551" s="184">
        <v>588359.73042749998</v>
      </c>
      <c r="EP551" s="184"/>
      <c r="EQ551" s="184">
        <f ca="1">SUM(OFFSET(ED551,,1):EP551)</f>
        <v>1207784.8091037353</v>
      </c>
      <c r="ER551" s="185"/>
      <c r="ES551" s="184">
        <v>0</v>
      </c>
      <c r="ET551" s="184">
        <v>133616.77052974401</v>
      </c>
      <c r="EU551" s="184">
        <v>51042.510228357802</v>
      </c>
      <c r="EV551" s="184">
        <v>96707.075687335702</v>
      </c>
      <c r="EW551" s="184">
        <v>104952.559768602</v>
      </c>
      <c r="EX551" s="184">
        <v>14755.2404176904</v>
      </c>
      <c r="EY551" s="184">
        <v>58778.534276343998</v>
      </c>
      <c r="EZ551" s="184">
        <v>47947.241726187203</v>
      </c>
      <c r="FA551" s="184">
        <v>51739.561210083302</v>
      </c>
      <c r="FB551" s="184">
        <v>54204.177892045103</v>
      </c>
      <c r="FC551" s="184">
        <v>24264.159300133299</v>
      </c>
      <c r="FD551" s="184">
        <v>606010.52234032506</v>
      </c>
      <c r="FE551" s="184"/>
      <c r="FF551" s="184">
        <f ca="1">SUM(OFFSET(ES551,,1):FE551)</f>
        <v>1244018.3533768482</v>
      </c>
      <c r="FG551" s="185"/>
      <c r="FH551" s="184">
        <v>0</v>
      </c>
      <c r="FI551" s="184">
        <v>137625.27364563601</v>
      </c>
      <c r="FJ551" s="184">
        <v>52573.785535208597</v>
      </c>
      <c r="FK551" s="184">
        <v>99608.287957955807</v>
      </c>
      <c r="FL551" s="184">
        <v>108101.13656165999</v>
      </c>
      <c r="FM551" s="184">
        <v>15197.897630221099</v>
      </c>
      <c r="FN551" s="184">
        <v>60541.890304634297</v>
      </c>
      <c r="FO551" s="184">
        <v>49385.658977972802</v>
      </c>
      <c r="FP551" s="184">
        <v>53291.748046385801</v>
      </c>
      <c r="FQ551" s="184">
        <v>55830.303228806501</v>
      </c>
      <c r="FR551" s="184">
        <v>24992.084079137301</v>
      </c>
      <c r="FS551" s="184">
        <v>624190.83801053499</v>
      </c>
      <c r="FT551" s="184"/>
      <c r="FU551" s="184">
        <f ca="1">SUM(OFFSET(FH551,,1):FT551)</f>
        <v>1281338.9039781531</v>
      </c>
      <c r="FV551" s="185"/>
      <c r="FW551" s="184">
        <v>0</v>
      </c>
      <c r="FX551" s="184">
        <v>141754.03185500501</v>
      </c>
      <c r="FY551" s="184">
        <v>54150.999101264802</v>
      </c>
      <c r="FZ551" s="184">
        <v>102596.536596694</v>
      </c>
      <c r="GA551" s="184">
        <v>111344.17065851</v>
      </c>
      <c r="GB551" s="184">
        <v>15653.834559127799</v>
      </c>
      <c r="GC551" s="184">
        <v>62358.147013773298</v>
      </c>
      <c r="GD551" s="184">
        <v>50867.228747312001</v>
      </c>
      <c r="GE551" s="184">
        <v>54890.500487777397</v>
      </c>
      <c r="GF551" s="184">
        <v>57505.212325670698</v>
      </c>
      <c r="GG551" s="184">
        <v>25741.846601511399</v>
      </c>
      <c r="GH551" s="184">
        <v>642916.56315085106</v>
      </c>
      <c r="GI551" s="184"/>
      <c r="GJ551" s="184">
        <f ca="1">SUM(OFFSET(FW551,,1):GI551)</f>
        <v>1319779.0710974974</v>
      </c>
      <c r="GK551" s="185"/>
      <c r="GL551" s="184">
        <v>0</v>
      </c>
      <c r="GM551" s="184">
        <v>146006.65281065501</v>
      </c>
      <c r="GN551" s="184">
        <v>55775.529074302802</v>
      </c>
      <c r="GO551" s="184">
        <v>105674.432694595</v>
      </c>
      <c r="GP551" s="184">
        <v>114684.495778265</v>
      </c>
      <c r="GQ551" s="184">
        <v>16123.4495959016</v>
      </c>
      <c r="GR551" s="184">
        <v>64228.891424186499</v>
      </c>
      <c r="GS551" s="184">
        <v>52393.245609731399</v>
      </c>
      <c r="GT551" s="184">
        <v>56537.215502410698</v>
      </c>
      <c r="GU551" s="184">
        <v>59230.368695440797</v>
      </c>
      <c r="GV551" s="184">
        <v>26514.1019995567</v>
      </c>
      <c r="GW551" s="184">
        <v>662204.06004537595</v>
      </c>
      <c r="GX551" s="184"/>
      <c r="GY551" s="184">
        <f ca="1">SUM(OFFSET(GL551,,1):GX551)</f>
        <v>1359372.4432304213</v>
      </c>
    </row>
    <row r="552" spans="1:207" s="137" customFormat="1" ht="12" customHeight="1">
      <c r="A552" s="172" t="str">
        <f t="shared" ca="1" si="595"/>
        <v>#showrow</v>
      </c>
      <c r="B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61">
        <f t="shared" si="593"/>
        <v>5824</v>
      </c>
      <c r="V552" s="186">
        <v>5824</v>
      </c>
      <c r="W552" s="133"/>
      <c r="Y552" s="133"/>
      <c r="Z552" s="133"/>
      <c r="AA552" s="183">
        <f t="shared" si="594"/>
        <v>5824</v>
      </c>
      <c r="AB552" s="183" t="s">
        <v>597</v>
      </c>
      <c r="AC552" s="184"/>
      <c r="AD552" s="184">
        <v>55059.689752851198</v>
      </c>
      <c r="AE552" s="184">
        <v>45381.134408619197</v>
      </c>
      <c r="AF552" s="184">
        <v>43948.371627069602</v>
      </c>
      <c r="AG552" s="184">
        <v>16937.111595023998</v>
      </c>
      <c r="AH552" s="184">
        <v>19574.219527042798</v>
      </c>
      <c r="AI552" s="184">
        <v>14873.730821631099</v>
      </c>
      <c r="AJ552" s="184">
        <v>25694.368979362502</v>
      </c>
      <c r="AK552" s="184">
        <v>45266.788924017899</v>
      </c>
      <c r="AL552" s="184">
        <v>67667.612271007994</v>
      </c>
      <c r="AM552" s="184">
        <v>29530.637627619999</v>
      </c>
      <c r="AN552" s="184">
        <v>0</v>
      </c>
      <c r="AO552" s="184"/>
      <c r="AP552" s="184">
        <f ca="1">SUM(OFFSET(AC552,,1):AO552)</f>
        <v>363933.66553424636</v>
      </c>
      <c r="AQ552" s="185"/>
      <c r="AR552" s="184">
        <v>0</v>
      </c>
      <c r="AS552" s="184">
        <v>55115.788576665997</v>
      </c>
      <c r="AT552" s="184">
        <v>44804.883272798397</v>
      </c>
      <c r="AU552" s="184">
        <v>44656.121477510002</v>
      </c>
      <c r="AV552" s="184">
        <v>17164.4602739113</v>
      </c>
      <c r="AW552" s="184">
        <v>19309.037372555598</v>
      </c>
      <c r="AX552" s="184">
        <v>14514.1330915952</v>
      </c>
      <c r="AY552" s="184">
        <v>25723.138415002501</v>
      </c>
      <c r="AZ552" s="184">
        <v>45456.420328534397</v>
      </c>
      <c r="BA552" s="184">
        <v>67055.1271627354</v>
      </c>
      <c r="BB552" s="184">
        <v>29504.63988318</v>
      </c>
      <c r="BC552" s="184">
        <v>0</v>
      </c>
      <c r="BD552" s="184"/>
      <c r="BE552" s="184">
        <f ca="1">SUM(OFFSET(AR552,,1):BD552)</f>
        <v>363303.74985448871</v>
      </c>
      <c r="BF552" s="185"/>
      <c r="BG552" s="184">
        <f t="shared" ca="1" si="592"/>
        <v>0</v>
      </c>
      <c r="BH552" s="184">
        <f t="shared" ca="1" si="592"/>
        <v>-56.098823814798379</v>
      </c>
      <c r="BI552" s="184">
        <f t="shared" ca="1" si="592"/>
        <v>576.25113582079939</v>
      </c>
      <c r="BJ552" s="184">
        <f t="shared" ca="1" si="592"/>
        <v>-707.74985044039931</v>
      </c>
      <c r="BK552" s="184">
        <f t="shared" ca="1" si="592"/>
        <v>-227.3486788873015</v>
      </c>
      <c r="BL552" s="184">
        <f t="shared" ca="1" si="592"/>
        <v>265.18215448720002</v>
      </c>
      <c r="BM552" s="184">
        <f t="shared" ca="1" si="592"/>
        <v>359.59773003589908</v>
      </c>
      <c r="BN552" s="184">
        <f t="shared" ca="1" si="592"/>
        <v>-28.769435639998846</v>
      </c>
      <c r="BO552" s="184">
        <f t="shared" ca="1" si="592"/>
        <v>-189.63140451649815</v>
      </c>
      <c r="BP552" s="184">
        <f t="shared" ca="1" si="592"/>
        <v>612.48510827259452</v>
      </c>
      <c r="BQ552" s="184">
        <f t="shared" ca="1" si="592"/>
        <v>25.997744439999224</v>
      </c>
      <c r="BR552" s="184">
        <f t="shared" ca="1" si="592"/>
        <v>0</v>
      </c>
      <c r="BS552" s="184"/>
      <c r="BT552" s="184">
        <f ca="1">SUM(OFFSET(BG552,,1):BS552)</f>
        <v>629.91567975749604</v>
      </c>
      <c r="BU552" s="185"/>
      <c r="BV552" s="184">
        <v>0</v>
      </c>
      <c r="BW552" s="184">
        <v>68790.59</v>
      </c>
      <c r="BX552" s="184">
        <v>49169.02</v>
      </c>
      <c r="BY552" s="184">
        <v>49073.3</v>
      </c>
      <c r="BZ552" s="184">
        <v>19201.78</v>
      </c>
      <c r="CA552" s="184">
        <v>24292</v>
      </c>
      <c r="CB552" s="184">
        <v>15756</v>
      </c>
      <c r="CC552" s="184">
        <v>27577.62</v>
      </c>
      <c r="CD552" s="184">
        <v>48017</v>
      </c>
      <c r="CE552" s="184">
        <v>79549.759999999995</v>
      </c>
      <c r="CF552" s="512">
        <v>37246.720000000001</v>
      </c>
      <c r="CG552" s="184">
        <v>0</v>
      </c>
      <c r="CH552" s="184"/>
      <c r="CI552" s="184">
        <f ca="1">SUM(OFFSET(BV552,,1):CH552)</f>
        <v>418673.78999999992</v>
      </c>
      <c r="CJ552" s="185"/>
      <c r="CK552" s="184">
        <v>0</v>
      </c>
      <c r="CL552" s="184">
        <v>81095.37</v>
      </c>
      <c r="CM552" s="184">
        <v>51952.79</v>
      </c>
      <c r="CN552" s="184">
        <v>50762.93</v>
      </c>
      <c r="CO552" s="184">
        <v>21763.119999999999</v>
      </c>
      <c r="CP552" s="184">
        <v>24534.92</v>
      </c>
      <c r="CQ552" s="184">
        <v>15756</v>
      </c>
      <c r="CR552" s="184">
        <v>28122.51</v>
      </c>
      <c r="CS552" s="184">
        <v>48017</v>
      </c>
      <c r="CT552" s="184">
        <v>84734.92</v>
      </c>
      <c r="CU552" s="184">
        <v>37487.879999999997</v>
      </c>
      <c r="CV552" s="184">
        <v>0</v>
      </c>
      <c r="CW552" s="184"/>
      <c r="CX552" s="184">
        <f ca="1">SUM(OFFSET(CK552,,1):CW552)</f>
        <v>444227.44</v>
      </c>
      <c r="CY552" s="185"/>
      <c r="CZ552" s="184">
        <v>0</v>
      </c>
      <c r="DA552" s="184">
        <v>94041.15</v>
      </c>
      <c r="DB552" s="184">
        <v>53343.79</v>
      </c>
      <c r="DC552" s="184">
        <v>52695.79</v>
      </c>
      <c r="DD552" s="184">
        <v>21516.85</v>
      </c>
      <c r="DE552" s="184">
        <v>24780.269199999999</v>
      </c>
      <c r="DF552" s="184">
        <v>15756</v>
      </c>
      <c r="DG552" s="184">
        <v>35359.68</v>
      </c>
      <c r="DH552" s="184">
        <v>48017</v>
      </c>
      <c r="DI552" s="184">
        <v>91777.77</v>
      </c>
      <c r="DJ552" s="184">
        <v>39314.9</v>
      </c>
      <c r="DK552" s="184">
        <v>0</v>
      </c>
      <c r="DL552" s="184"/>
      <c r="DM552" s="184">
        <f ca="1">SUM(OFFSET(CZ552,,1):DL552)</f>
        <v>476603.19920000009</v>
      </c>
      <c r="DN552" s="185"/>
      <c r="DO552" s="184">
        <v>0</v>
      </c>
      <c r="DP552" s="184">
        <v>102403.81</v>
      </c>
      <c r="DQ552" s="184">
        <v>55166.98</v>
      </c>
      <c r="DR552" s="184">
        <v>55097.97</v>
      </c>
      <c r="DS552" s="184">
        <v>22857.5</v>
      </c>
      <c r="DT552" s="184">
        <v>25028.071892</v>
      </c>
      <c r="DU552" s="184">
        <v>15756</v>
      </c>
      <c r="DV552" s="184">
        <v>36568.22</v>
      </c>
      <c r="DW552" s="184">
        <v>48017</v>
      </c>
      <c r="DX552" s="184">
        <v>99567.58</v>
      </c>
      <c r="DY552" s="184">
        <v>40659.29</v>
      </c>
      <c r="DZ552" s="184">
        <v>0</v>
      </c>
      <c r="EA552" s="184"/>
      <c r="EB552" s="184">
        <f ca="1">SUM(OFFSET(DO552,,1):EA552)</f>
        <v>501122.42189200001</v>
      </c>
      <c r="EC552" s="185"/>
      <c r="ED552" s="184">
        <v>0</v>
      </c>
      <c r="EE552" s="184">
        <v>107738.41</v>
      </c>
      <c r="EF552" s="184">
        <v>56965.85</v>
      </c>
      <c r="EG552" s="184">
        <v>56891.51</v>
      </c>
      <c r="EH552" s="184">
        <v>23602.87</v>
      </c>
      <c r="EI552" s="184">
        <v>25278.352610919999</v>
      </c>
      <c r="EJ552" s="184">
        <v>15756</v>
      </c>
      <c r="EK552" s="184">
        <v>37770.28</v>
      </c>
      <c r="EL552" s="184">
        <v>48017</v>
      </c>
      <c r="EM552" s="184">
        <v>104740.97</v>
      </c>
      <c r="EN552" s="184">
        <v>41986.54</v>
      </c>
      <c r="EO552" s="184">
        <v>0</v>
      </c>
      <c r="EP552" s="184"/>
      <c r="EQ552" s="184">
        <f ca="1">SUM(OFFSET(ED552,,1):EP552)</f>
        <v>518747.78261091997</v>
      </c>
      <c r="ER552" s="185"/>
      <c r="ES552" s="184">
        <v>0</v>
      </c>
      <c r="ET552" s="184">
        <v>108280.37</v>
      </c>
      <c r="EU552" s="184">
        <v>57250.68</v>
      </c>
      <c r="EV552" s="184">
        <v>57175.98</v>
      </c>
      <c r="EW552" s="184">
        <v>23720.880000000001</v>
      </c>
      <c r="EX552" s="184">
        <v>25531.1361370292</v>
      </c>
      <c r="EY552" s="184">
        <v>15756</v>
      </c>
      <c r="EZ552" s="184">
        <v>37959.129999999997</v>
      </c>
      <c r="FA552" s="184">
        <v>48017</v>
      </c>
      <c r="FB552" s="184">
        <v>105266.27</v>
      </c>
      <c r="FC552" s="184">
        <v>42196.480000000003</v>
      </c>
      <c r="FD552" s="184">
        <v>0</v>
      </c>
      <c r="FE552" s="184"/>
      <c r="FF552" s="184">
        <f ca="1">SUM(OFFSET(ES552,,1):FE552)</f>
        <v>521153.92613702919</v>
      </c>
      <c r="FG552" s="185"/>
      <c r="FH552" s="184">
        <v>0</v>
      </c>
      <c r="FI552" s="184">
        <v>108825.02</v>
      </c>
      <c r="FJ552" s="184">
        <v>57536.93</v>
      </c>
      <c r="FK552" s="184">
        <v>57461.83</v>
      </c>
      <c r="FL552" s="184">
        <v>23839.49</v>
      </c>
      <c r="FM552" s="184">
        <v>25786.447498399499</v>
      </c>
      <c r="FN552" s="184">
        <v>15756</v>
      </c>
      <c r="FO552" s="184">
        <v>38148.92</v>
      </c>
      <c r="FP552" s="184">
        <v>48017</v>
      </c>
      <c r="FQ552" s="184">
        <v>105794.2</v>
      </c>
      <c r="FR552" s="184">
        <v>42407.46</v>
      </c>
      <c r="FS552" s="184">
        <v>0</v>
      </c>
      <c r="FT552" s="184"/>
      <c r="FU552" s="184">
        <f ca="1">SUM(OFFSET(FH552,,1):FT552)</f>
        <v>523573.29749839951</v>
      </c>
      <c r="FV552" s="185"/>
      <c r="FW552" s="184">
        <v>0</v>
      </c>
      <c r="FX552" s="184">
        <v>109369.15</v>
      </c>
      <c r="FY552" s="184">
        <v>57824.61</v>
      </c>
      <c r="FZ552" s="184">
        <v>57749.16</v>
      </c>
      <c r="GA552" s="184">
        <v>23958.68</v>
      </c>
      <c r="GB552" s="184">
        <v>26044.311973383501</v>
      </c>
      <c r="GC552" s="184">
        <v>15756</v>
      </c>
      <c r="GD552" s="184">
        <v>38339.660000000003</v>
      </c>
      <c r="GE552" s="184">
        <v>48017</v>
      </c>
      <c r="GF552" s="184">
        <v>106323.17</v>
      </c>
      <c r="GG552" s="184">
        <v>42619.48</v>
      </c>
      <c r="GH552" s="184">
        <v>0</v>
      </c>
      <c r="GI552" s="184"/>
      <c r="GJ552" s="184">
        <f ca="1">SUM(OFFSET(FW552,,1):GI552)</f>
        <v>526001.22197338357</v>
      </c>
      <c r="GK552" s="185"/>
      <c r="GL552" s="184">
        <v>0</v>
      </c>
      <c r="GM552" s="184">
        <v>109915.99</v>
      </c>
      <c r="GN552" s="184">
        <v>58113.74</v>
      </c>
      <c r="GO552" s="184">
        <v>58037.9</v>
      </c>
      <c r="GP552" s="184">
        <v>24078.47</v>
      </c>
      <c r="GQ552" s="184">
        <v>26304.755093117299</v>
      </c>
      <c r="GR552" s="184">
        <v>15756</v>
      </c>
      <c r="GS552" s="184">
        <v>38531.370000000003</v>
      </c>
      <c r="GT552" s="184">
        <v>48017</v>
      </c>
      <c r="GU552" s="184">
        <v>106854.79</v>
      </c>
      <c r="GV552" s="184">
        <v>42832.6</v>
      </c>
      <c r="GW552" s="184">
        <v>0</v>
      </c>
      <c r="GX552" s="184"/>
      <c r="GY552" s="184">
        <f ca="1">SUM(OFFSET(GL552,,1):GX552)</f>
        <v>528442.61509311723</v>
      </c>
    </row>
    <row r="553" spans="1:207" s="137" customFormat="1" ht="12" hidden="1" customHeight="1">
      <c r="A553" s="172" t="str">
        <f t="shared" ca="1" si="595"/>
        <v>#hiderow</v>
      </c>
      <c r="B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61">
        <f t="shared" si="593"/>
        <v>5826</v>
      </c>
      <c r="V553" s="186">
        <v>5826</v>
      </c>
      <c r="W553" s="133"/>
      <c r="Y553" s="133"/>
      <c r="Z553" s="133"/>
      <c r="AA553" s="183">
        <f t="shared" si="594"/>
        <v>5826</v>
      </c>
      <c r="AB553" s="183" t="s">
        <v>598</v>
      </c>
      <c r="AC553" s="184"/>
      <c r="AD553" s="184">
        <v>0</v>
      </c>
      <c r="AE553" s="184">
        <v>0</v>
      </c>
      <c r="AF553" s="184">
        <v>0</v>
      </c>
      <c r="AG553" s="184">
        <v>0</v>
      </c>
      <c r="AH553" s="184">
        <v>0</v>
      </c>
      <c r="AI553" s="184">
        <v>0</v>
      </c>
      <c r="AJ553" s="184">
        <v>0</v>
      </c>
      <c r="AK553" s="184">
        <v>0</v>
      </c>
      <c r="AL553" s="184">
        <v>0</v>
      </c>
      <c r="AM553" s="184">
        <v>0</v>
      </c>
      <c r="AN553" s="184">
        <v>0</v>
      </c>
      <c r="AO553" s="184"/>
      <c r="AP553" s="184">
        <f ca="1">SUM(OFFSET(AC553,,1):AO553)</f>
        <v>0</v>
      </c>
      <c r="AQ553" s="185"/>
      <c r="AR553" s="184">
        <v>0</v>
      </c>
      <c r="AS553" s="184">
        <v>0</v>
      </c>
      <c r="AT553" s="184">
        <v>0</v>
      </c>
      <c r="AU553" s="184">
        <v>0</v>
      </c>
      <c r="AV553" s="184">
        <v>0</v>
      </c>
      <c r="AW553" s="184">
        <v>0</v>
      </c>
      <c r="AX553" s="184">
        <v>0</v>
      </c>
      <c r="AY553" s="184">
        <v>0</v>
      </c>
      <c r="AZ553" s="184">
        <v>0</v>
      </c>
      <c r="BA553" s="184">
        <v>0</v>
      </c>
      <c r="BB553" s="184">
        <v>0</v>
      </c>
      <c r="BC553" s="184">
        <v>0</v>
      </c>
      <c r="BD553" s="184"/>
      <c r="BE553" s="184">
        <f ca="1">SUM(OFFSET(AR553,,1):BD553)</f>
        <v>0</v>
      </c>
      <c r="BF553" s="185"/>
      <c r="BG553" s="184">
        <f t="shared" ca="1" si="592"/>
        <v>0</v>
      </c>
      <c r="BH553" s="184">
        <f t="shared" ca="1" si="592"/>
        <v>0</v>
      </c>
      <c r="BI553" s="184">
        <f t="shared" ca="1" si="592"/>
        <v>0</v>
      </c>
      <c r="BJ553" s="184">
        <f t="shared" ca="1" si="592"/>
        <v>0</v>
      </c>
      <c r="BK553" s="184">
        <f t="shared" ca="1" si="592"/>
        <v>0</v>
      </c>
      <c r="BL553" s="184">
        <f t="shared" ca="1" si="592"/>
        <v>0</v>
      </c>
      <c r="BM553" s="184">
        <f t="shared" ca="1" si="592"/>
        <v>0</v>
      </c>
      <c r="BN553" s="184">
        <f t="shared" ca="1" si="592"/>
        <v>0</v>
      </c>
      <c r="BO553" s="184">
        <f t="shared" ca="1" si="592"/>
        <v>0</v>
      </c>
      <c r="BP553" s="184">
        <f t="shared" ca="1" si="592"/>
        <v>0</v>
      </c>
      <c r="BQ553" s="184">
        <f t="shared" ca="1" si="592"/>
        <v>0</v>
      </c>
      <c r="BR553" s="184">
        <f t="shared" ca="1" si="592"/>
        <v>0</v>
      </c>
      <c r="BS553" s="184"/>
      <c r="BT553" s="184">
        <f ca="1">SUM(OFFSET(BG553,,1):BS553)</f>
        <v>0</v>
      </c>
      <c r="BU553" s="185"/>
      <c r="BV553" s="184">
        <v>0</v>
      </c>
      <c r="BW553" s="184">
        <v>0</v>
      </c>
      <c r="BX553" s="184">
        <v>0</v>
      </c>
      <c r="BY553" s="184">
        <v>0</v>
      </c>
      <c r="BZ553" s="184">
        <v>0</v>
      </c>
      <c r="CA553" s="184">
        <v>0</v>
      </c>
      <c r="CB553" s="184">
        <v>0</v>
      </c>
      <c r="CC553" s="184">
        <v>0</v>
      </c>
      <c r="CD553" s="184">
        <v>0</v>
      </c>
      <c r="CE553" s="184">
        <v>0</v>
      </c>
      <c r="CF553" s="512">
        <v>0</v>
      </c>
      <c r="CG553" s="184">
        <v>0</v>
      </c>
      <c r="CH553" s="184"/>
      <c r="CI553" s="184">
        <f ca="1">SUM(OFFSET(BV553,,1):CH553)</f>
        <v>0</v>
      </c>
      <c r="CJ553" s="185"/>
      <c r="CK553" s="184">
        <v>0</v>
      </c>
      <c r="CL553" s="184">
        <v>0</v>
      </c>
      <c r="CM553" s="184">
        <v>0</v>
      </c>
      <c r="CN553" s="184">
        <v>0</v>
      </c>
      <c r="CO553" s="184">
        <v>0</v>
      </c>
      <c r="CP553" s="184">
        <v>0</v>
      </c>
      <c r="CQ553" s="184">
        <v>0</v>
      </c>
      <c r="CR553" s="184">
        <v>0</v>
      </c>
      <c r="CS553" s="184">
        <v>0</v>
      </c>
      <c r="CT553" s="184">
        <v>0</v>
      </c>
      <c r="CU553" s="184">
        <v>0</v>
      </c>
      <c r="CV553" s="184">
        <v>0</v>
      </c>
      <c r="CW553" s="184"/>
      <c r="CX553" s="184">
        <f ca="1">SUM(OFFSET(CK553,,1):CW553)</f>
        <v>0</v>
      </c>
      <c r="CY553" s="185"/>
      <c r="CZ553" s="184">
        <v>0</v>
      </c>
      <c r="DA553" s="184">
        <v>0</v>
      </c>
      <c r="DB553" s="184">
        <v>0</v>
      </c>
      <c r="DC553" s="184">
        <v>0</v>
      </c>
      <c r="DD553" s="184">
        <v>0</v>
      </c>
      <c r="DE553" s="184">
        <v>0</v>
      </c>
      <c r="DF553" s="184">
        <v>0</v>
      </c>
      <c r="DG553" s="184">
        <v>0</v>
      </c>
      <c r="DH553" s="184">
        <v>0</v>
      </c>
      <c r="DI553" s="184">
        <v>0</v>
      </c>
      <c r="DJ553" s="184">
        <v>0</v>
      </c>
      <c r="DK553" s="184">
        <v>0</v>
      </c>
      <c r="DL553" s="184"/>
      <c r="DM553" s="184">
        <f ca="1">SUM(OFFSET(CZ553,,1):DL553)</f>
        <v>0</v>
      </c>
      <c r="DN553" s="185"/>
      <c r="DO553" s="184">
        <v>0</v>
      </c>
      <c r="DP553" s="184">
        <v>0</v>
      </c>
      <c r="DQ553" s="184">
        <v>0</v>
      </c>
      <c r="DR553" s="184">
        <v>0</v>
      </c>
      <c r="DS553" s="184">
        <v>0</v>
      </c>
      <c r="DT553" s="184">
        <v>0</v>
      </c>
      <c r="DU553" s="184">
        <v>0</v>
      </c>
      <c r="DV553" s="184">
        <v>0</v>
      </c>
      <c r="DW553" s="184">
        <v>0</v>
      </c>
      <c r="DX553" s="184">
        <v>0</v>
      </c>
      <c r="DY553" s="184">
        <v>0</v>
      </c>
      <c r="DZ553" s="184">
        <v>0</v>
      </c>
      <c r="EA553" s="184"/>
      <c r="EB553" s="184">
        <f ca="1">SUM(OFFSET(DO553,,1):EA553)</f>
        <v>0</v>
      </c>
      <c r="EC553" s="185"/>
      <c r="ED553" s="184">
        <v>0</v>
      </c>
      <c r="EE553" s="184">
        <v>0</v>
      </c>
      <c r="EF553" s="184">
        <v>0</v>
      </c>
      <c r="EG553" s="184">
        <v>0</v>
      </c>
      <c r="EH553" s="184">
        <v>0</v>
      </c>
      <c r="EI553" s="184">
        <v>0</v>
      </c>
      <c r="EJ553" s="184">
        <v>0</v>
      </c>
      <c r="EK553" s="184">
        <v>0</v>
      </c>
      <c r="EL553" s="184">
        <v>0</v>
      </c>
      <c r="EM553" s="184">
        <v>0</v>
      </c>
      <c r="EN553" s="184">
        <v>0</v>
      </c>
      <c r="EO553" s="184">
        <v>0</v>
      </c>
      <c r="EP553" s="184"/>
      <c r="EQ553" s="184">
        <f ca="1">SUM(OFFSET(ED553,,1):EP553)</f>
        <v>0</v>
      </c>
      <c r="ER553" s="185"/>
      <c r="ES553" s="184">
        <v>0</v>
      </c>
      <c r="ET553" s="184">
        <v>0</v>
      </c>
      <c r="EU553" s="184">
        <v>0</v>
      </c>
      <c r="EV553" s="184">
        <v>0</v>
      </c>
      <c r="EW553" s="184">
        <v>0</v>
      </c>
      <c r="EX553" s="184">
        <v>0</v>
      </c>
      <c r="EY553" s="184">
        <v>0</v>
      </c>
      <c r="EZ553" s="184">
        <v>0</v>
      </c>
      <c r="FA553" s="184">
        <v>0</v>
      </c>
      <c r="FB553" s="184">
        <v>0</v>
      </c>
      <c r="FC553" s="184">
        <v>0</v>
      </c>
      <c r="FD553" s="184">
        <v>0</v>
      </c>
      <c r="FE553" s="184"/>
      <c r="FF553" s="184">
        <f ca="1">SUM(OFFSET(ES553,,1):FE553)</f>
        <v>0</v>
      </c>
      <c r="FG553" s="185"/>
      <c r="FH553" s="184">
        <v>0</v>
      </c>
      <c r="FI553" s="184">
        <v>0</v>
      </c>
      <c r="FJ553" s="184">
        <v>0</v>
      </c>
      <c r="FK553" s="184">
        <v>0</v>
      </c>
      <c r="FL553" s="184">
        <v>0</v>
      </c>
      <c r="FM553" s="184">
        <v>0</v>
      </c>
      <c r="FN553" s="184">
        <v>0</v>
      </c>
      <c r="FO553" s="184">
        <v>0</v>
      </c>
      <c r="FP553" s="184">
        <v>0</v>
      </c>
      <c r="FQ553" s="184">
        <v>0</v>
      </c>
      <c r="FR553" s="184">
        <v>0</v>
      </c>
      <c r="FS553" s="184">
        <v>0</v>
      </c>
      <c r="FT553" s="184"/>
      <c r="FU553" s="184">
        <f ca="1">SUM(OFFSET(FH553,,1):FT553)</f>
        <v>0</v>
      </c>
      <c r="FV553" s="185"/>
      <c r="FW553" s="184">
        <v>0</v>
      </c>
      <c r="FX553" s="184">
        <v>0</v>
      </c>
      <c r="FY553" s="184">
        <v>0</v>
      </c>
      <c r="FZ553" s="184">
        <v>0</v>
      </c>
      <c r="GA553" s="184">
        <v>0</v>
      </c>
      <c r="GB553" s="184">
        <v>0</v>
      </c>
      <c r="GC553" s="184">
        <v>0</v>
      </c>
      <c r="GD553" s="184">
        <v>0</v>
      </c>
      <c r="GE553" s="184">
        <v>0</v>
      </c>
      <c r="GF553" s="184">
        <v>0</v>
      </c>
      <c r="GG553" s="184">
        <v>0</v>
      </c>
      <c r="GH553" s="184">
        <v>0</v>
      </c>
      <c r="GI553" s="184"/>
      <c r="GJ553" s="184">
        <f ca="1">SUM(OFFSET(FW553,,1):GI553)</f>
        <v>0</v>
      </c>
      <c r="GK553" s="185"/>
      <c r="GL553" s="184">
        <v>0</v>
      </c>
      <c r="GM553" s="184">
        <v>0</v>
      </c>
      <c r="GN553" s="184">
        <v>0</v>
      </c>
      <c r="GO553" s="184">
        <v>0</v>
      </c>
      <c r="GP553" s="184">
        <v>0</v>
      </c>
      <c r="GQ553" s="184">
        <v>0</v>
      </c>
      <c r="GR553" s="184">
        <v>0</v>
      </c>
      <c r="GS553" s="184">
        <v>0</v>
      </c>
      <c r="GT553" s="184">
        <v>0</v>
      </c>
      <c r="GU553" s="184">
        <v>0</v>
      </c>
      <c r="GV553" s="184">
        <v>0</v>
      </c>
      <c r="GW553" s="184">
        <v>0</v>
      </c>
      <c r="GX553" s="184"/>
      <c r="GY553" s="184">
        <f ca="1">SUM(OFFSET(GL553,,1):GX553)</f>
        <v>0</v>
      </c>
    </row>
    <row r="554" spans="1:207" s="137" customFormat="1" ht="12" hidden="1" customHeight="1">
      <c r="A554" s="172" t="str">
        <f t="shared" ca="1" si="595"/>
        <v>#hiderow</v>
      </c>
      <c r="B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61">
        <f t="shared" si="593"/>
        <v>5827</v>
      </c>
      <c r="V554" s="186">
        <v>5827</v>
      </c>
      <c r="W554" s="133"/>
      <c r="Y554" s="133"/>
      <c r="Z554" s="133"/>
      <c r="AA554" s="183">
        <f t="shared" si="594"/>
        <v>5827</v>
      </c>
      <c r="AB554" s="183" t="s">
        <v>599</v>
      </c>
      <c r="AC554" s="184"/>
      <c r="AD554" s="184">
        <v>0</v>
      </c>
      <c r="AE554" s="184">
        <v>0</v>
      </c>
      <c r="AF554" s="184">
        <v>0</v>
      </c>
      <c r="AG554" s="184">
        <v>0</v>
      </c>
      <c r="AH554" s="184">
        <v>0</v>
      </c>
      <c r="AI554" s="184">
        <v>0</v>
      </c>
      <c r="AJ554" s="184">
        <v>0</v>
      </c>
      <c r="AK554" s="184">
        <v>0</v>
      </c>
      <c r="AL554" s="184">
        <v>0</v>
      </c>
      <c r="AM554" s="184">
        <v>0</v>
      </c>
      <c r="AN554" s="184">
        <v>0</v>
      </c>
      <c r="AO554" s="184"/>
      <c r="AP554" s="184">
        <f ca="1">SUM(OFFSET(AC554,,1):AO554)</f>
        <v>0</v>
      </c>
      <c r="AQ554" s="185"/>
      <c r="AR554" s="184">
        <v>0</v>
      </c>
      <c r="AS554" s="184">
        <v>0</v>
      </c>
      <c r="AT554" s="184">
        <v>0</v>
      </c>
      <c r="AU554" s="184">
        <v>0</v>
      </c>
      <c r="AV554" s="184">
        <v>0</v>
      </c>
      <c r="AW554" s="184">
        <v>0</v>
      </c>
      <c r="AX554" s="184">
        <v>0</v>
      </c>
      <c r="AY554" s="184">
        <v>0</v>
      </c>
      <c r="AZ554" s="184">
        <v>0</v>
      </c>
      <c r="BA554" s="184">
        <v>0</v>
      </c>
      <c r="BB554" s="184">
        <v>0</v>
      </c>
      <c r="BC554" s="184">
        <v>0</v>
      </c>
      <c r="BD554" s="184"/>
      <c r="BE554" s="184">
        <f ca="1">SUM(OFFSET(AR554,,1):BD554)</f>
        <v>0</v>
      </c>
      <c r="BF554" s="185"/>
      <c r="BG554" s="184">
        <f t="shared" ca="1" si="592"/>
        <v>0</v>
      </c>
      <c r="BH554" s="184">
        <f t="shared" ca="1" si="592"/>
        <v>0</v>
      </c>
      <c r="BI554" s="184">
        <f t="shared" ca="1" si="592"/>
        <v>0</v>
      </c>
      <c r="BJ554" s="184">
        <f t="shared" ca="1" si="592"/>
        <v>0</v>
      </c>
      <c r="BK554" s="184">
        <f t="shared" ca="1" si="592"/>
        <v>0</v>
      </c>
      <c r="BL554" s="184">
        <f t="shared" ca="1" si="592"/>
        <v>0</v>
      </c>
      <c r="BM554" s="184">
        <f t="shared" ca="1" si="592"/>
        <v>0</v>
      </c>
      <c r="BN554" s="184">
        <f t="shared" ca="1" si="592"/>
        <v>0</v>
      </c>
      <c r="BO554" s="184">
        <f t="shared" ca="1" si="592"/>
        <v>0</v>
      </c>
      <c r="BP554" s="184">
        <f t="shared" ca="1" si="592"/>
        <v>0</v>
      </c>
      <c r="BQ554" s="184">
        <f t="shared" ca="1" si="592"/>
        <v>0</v>
      </c>
      <c r="BR554" s="184">
        <f t="shared" ca="1" si="592"/>
        <v>0</v>
      </c>
      <c r="BS554" s="184"/>
      <c r="BT554" s="184">
        <f ca="1">SUM(OFFSET(BG554,,1):BS554)</f>
        <v>0</v>
      </c>
      <c r="BU554" s="185"/>
      <c r="BV554" s="184">
        <v>0</v>
      </c>
      <c r="BW554" s="184">
        <v>0</v>
      </c>
      <c r="BX554" s="184">
        <v>0</v>
      </c>
      <c r="BY554" s="184">
        <v>0</v>
      </c>
      <c r="BZ554" s="184">
        <v>0</v>
      </c>
      <c r="CA554" s="184">
        <v>0</v>
      </c>
      <c r="CB554" s="184">
        <v>0</v>
      </c>
      <c r="CC554" s="184">
        <v>0</v>
      </c>
      <c r="CD554" s="184">
        <v>0</v>
      </c>
      <c r="CE554" s="184">
        <v>0</v>
      </c>
      <c r="CF554" s="512">
        <v>0</v>
      </c>
      <c r="CG554" s="184">
        <v>0</v>
      </c>
      <c r="CH554" s="184"/>
      <c r="CI554" s="184">
        <f ca="1">SUM(OFFSET(BV554,,1):CH554)</f>
        <v>0</v>
      </c>
      <c r="CJ554" s="185"/>
      <c r="CK554" s="184">
        <v>0</v>
      </c>
      <c r="CL554" s="184">
        <v>0</v>
      </c>
      <c r="CM554" s="184">
        <v>0</v>
      </c>
      <c r="CN554" s="184">
        <v>0</v>
      </c>
      <c r="CO554" s="184">
        <v>0</v>
      </c>
      <c r="CP554" s="184">
        <v>0</v>
      </c>
      <c r="CQ554" s="184">
        <v>0</v>
      </c>
      <c r="CR554" s="184">
        <v>0</v>
      </c>
      <c r="CS554" s="184">
        <v>0</v>
      </c>
      <c r="CT554" s="184">
        <v>0</v>
      </c>
      <c r="CU554" s="184">
        <v>0</v>
      </c>
      <c r="CV554" s="184">
        <v>0</v>
      </c>
      <c r="CW554" s="184"/>
      <c r="CX554" s="184">
        <f ca="1">SUM(OFFSET(CK554,,1):CW554)</f>
        <v>0</v>
      </c>
      <c r="CY554" s="185"/>
      <c r="CZ554" s="184">
        <v>0</v>
      </c>
      <c r="DA554" s="184">
        <v>0</v>
      </c>
      <c r="DB554" s="184">
        <v>0</v>
      </c>
      <c r="DC554" s="184">
        <v>0</v>
      </c>
      <c r="DD554" s="184">
        <v>0</v>
      </c>
      <c r="DE554" s="184">
        <v>0</v>
      </c>
      <c r="DF554" s="184">
        <v>0</v>
      </c>
      <c r="DG554" s="184">
        <v>0</v>
      </c>
      <c r="DH554" s="184">
        <v>0</v>
      </c>
      <c r="DI554" s="184">
        <v>0</v>
      </c>
      <c r="DJ554" s="184">
        <v>0</v>
      </c>
      <c r="DK554" s="184">
        <v>0</v>
      </c>
      <c r="DL554" s="184"/>
      <c r="DM554" s="184">
        <f ca="1">SUM(OFFSET(CZ554,,1):DL554)</f>
        <v>0</v>
      </c>
      <c r="DN554" s="185"/>
      <c r="DO554" s="184">
        <v>0</v>
      </c>
      <c r="DP554" s="184">
        <v>0</v>
      </c>
      <c r="DQ554" s="184">
        <v>0</v>
      </c>
      <c r="DR554" s="184">
        <v>0</v>
      </c>
      <c r="DS554" s="184">
        <v>0</v>
      </c>
      <c r="DT554" s="184">
        <v>0</v>
      </c>
      <c r="DU554" s="184">
        <v>0</v>
      </c>
      <c r="DV554" s="184">
        <v>0</v>
      </c>
      <c r="DW554" s="184">
        <v>0</v>
      </c>
      <c r="DX554" s="184">
        <v>0</v>
      </c>
      <c r="DY554" s="184">
        <v>0</v>
      </c>
      <c r="DZ554" s="184">
        <v>0</v>
      </c>
      <c r="EA554" s="184"/>
      <c r="EB554" s="184">
        <f ca="1">SUM(OFFSET(DO554,,1):EA554)</f>
        <v>0</v>
      </c>
      <c r="EC554" s="185"/>
      <c r="ED554" s="184">
        <v>0</v>
      </c>
      <c r="EE554" s="184">
        <v>0</v>
      </c>
      <c r="EF554" s="184">
        <v>0</v>
      </c>
      <c r="EG554" s="184">
        <v>0</v>
      </c>
      <c r="EH554" s="184">
        <v>0</v>
      </c>
      <c r="EI554" s="184">
        <v>0</v>
      </c>
      <c r="EJ554" s="184">
        <v>0</v>
      </c>
      <c r="EK554" s="184">
        <v>0</v>
      </c>
      <c r="EL554" s="184">
        <v>0</v>
      </c>
      <c r="EM554" s="184">
        <v>0</v>
      </c>
      <c r="EN554" s="184">
        <v>0</v>
      </c>
      <c r="EO554" s="184">
        <v>0</v>
      </c>
      <c r="EP554" s="184"/>
      <c r="EQ554" s="184">
        <f ca="1">SUM(OFFSET(ED554,,1):EP554)</f>
        <v>0</v>
      </c>
      <c r="ER554" s="185"/>
      <c r="ES554" s="184">
        <v>0</v>
      </c>
      <c r="ET554" s="184">
        <v>0</v>
      </c>
      <c r="EU554" s="184">
        <v>0</v>
      </c>
      <c r="EV554" s="184">
        <v>0</v>
      </c>
      <c r="EW554" s="184">
        <v>0</v>
      </c>
      <c r="EX554" s="184">
        <v>0</v>
      </c>
      <c r="EY554" s="184">
        <v>0</v>
      </c>
      <c r="EZ554" s="184">
        <v>0</v>
      </c>
      <c r="FA554" s="184">
        <v>0</v>
      </c>
      <c r="FB554" s="184">
        <v>0</v>
      </c>
      <c r="FC554" s="184">
        <v>0</v>
      </c>
      <c r="FD554" s="184">
        <v>0</v>
      </c>
      <c r="FE554" s="184"/>
      <c r="FF554" s="184">
        <f ca="1">SUM(OFFSET(ES554,,1):FE554)</f>
        <v>0</v>
      </c>
      <c r="FG554" s="185"/>
      <c r="FH554" s="184">
        <v>0</v>
      </c>
      <c r="FI554" s="184">
        <v>0</v>
      </c>
      <c r="FJ554" s="184">
        <v>0</v>
      </c>
      <c r="FK554" s="184">
        <v>0</v>
      </c>
      <c r="FL554" s="184">
        <v>0</v>
      </c>
      <c r="FM554" s="184">
        <v>0</v>
      </c>
      <c r="FN554" s="184">
        <v>0</v>
      </c>
      <c r="FO554" s="184">
        <v>0</v>
      </c>
      <c r="FP554" s="184">
        <v>0</v>
      </c>
      <c r="FQ554" s="184">
        <v>0</v>
      </c>
      <c r="FR554" s="184">
        <v>0</v>
      </c>
      <c r="FS554" s="184">
        <v>0</v>
      </c>
      <c r="FT554" s="184"/>
      <c r="FU554" s="184">
        <f ca="1">SUM(OFFSET(FH554,,1):FT554)</f>
        <v>0</v>
      </c>
      <c r="FV554" s="185"/>
      <c r="FW554" s="184">
        <v>0</v>
      </c>
      <c r="FX554" s="184">
        <v>0</v>
      </c>
      <c r="FY554" s="184">
        <v>0</v>
      </c>
      <c r="FZ554" s="184">
        <v>0</v>
      </c>
      <c r="GA554" s="184">
        <v>0</v>
      </c>
      <c r="GB554" s="184">
        <v>0</v>
      </c>
      <c r="GC554" s="184">
        <v>0</v>
      </c>
      <c r="GD554" s="184">
        <v>0</v>
      </c>
      <c r="GE554" s="184">
        <v>0</v>
      </c>
      <c r="GF554" s="184">
        <v>0</v>
      </c>
      <c r="GG554" s="184">
        <v>0</v>
      </c>
      <c r="GH554" s="184">
        <v>0</v>
      </c>
      <c r="GI554" s="184"/>
      <c r="GJ554" s="184">
        <f ca="1">SUM(OFFSET(FW554,,1):GI554)</f>
        <v>0</v>
      </c>
      <c r="GK554" s="185"/>
      <c r="GL554" s="184">
        <v>0</v>
      </c>
      <c r="GM554" s="184">
        <v>0</v>
      </c>
      <c r="GN554" s="184">
        <v>0</v>
      </c>
      <c r="GO554" s="184">
        <v>0</v>
      </c>
      <c r="GP554" s="184">
        <v>0</v>
      </c>
      <c r="GQ554" s="184">
        <v>0</v>
      </c>
      <c r="GR554" s="184">
        <v>0</v>
      </c>
      <c r="GS554" s="184">
        <v>0</v>
      </c>
      <c r="GT554" s="184">
        <v>0</v>
      </c>
      <c r="GU554" s="184">
        <v>0</v>
      </c>
      <c r="GV554" s="184">
        <v>0</v>
      </c>
      <c r="GW554" s="184">
        <v>0</v>
      </c>
      <c r="GX554" s="184"/>
      <c r="GY554" s="184">
        <f ca="1">SUM(OFFSET(GL554,,1):GX554)</f>
        <v>0</v>
      </c>
    </row>
    <row r="555" spans="1:207" s="137" customFormat="1" ht="12" hidden="1" customHeight="1">
      <c r="A555" s="172" t="str">
        <f t="shared" ca="1" si="595"/>
        <v>#hiderow</v>
      </c>
      <c r="B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61">
        <f t="shared" si="593"/>
        <v>5828</v>
      </c>
      <c r="V555" s="186">
        <v>5828</v>
      </c>
      <c r="W555" s="133"/>
      <c r="Y555" s="133"/>
      <c r="Z555" s="133"/>
      <c r="AA555" s="183">
        <f t="shared" si="594"/>
        <v>5828</v>
      </c>
      <c r="AB555" s="183" t="s">
        <v>600</v>
      </c>
      <c r="AC555" s="184"/>
      <c r="AD555" s="184">
        <v>0</v>
      </c>
      <c r="AE555" s="184">
        <v>0</v>
      </c>
      <c r="AF555" s="184">
        <v>0</v>
      </c>
      <c r="AG555" s="184">
        <v>0</v>
      </c>
      <c r="AH555" s="184">
        <v>0</v>
      </c>
      <c r="AI555" s="184">
        <v>0</v>
      </c>
      <c r="AJ555" s="184">
        <v>0</v>
      </c>
      <c r="AK555" s="184">
        <v>0</v>
      </c>
      <c r="AL555" s="184">
        <v>0</v>
      </c>
      <c r="AM555" s="184">
        <v>0</v>
      </c>
      <c r="AN555" s="184">
        <v>0</v>
      </c>
      <c r="AO555" s="184"/>
      <c r="AP555" s="184">
        <f ca="1">SUM(OFFSET(AC555,,1):AO555)</f>
        <v>0</v>
      </c>
      <c r="AQ555" s="185"/>
      <c r="AR555" s="184">
        <v>0</v>
      </c>
      <c r="AS555" s="184">
        <v>0</v>
      </c>
      <c r="AT555" s="184">
        <v>0</v>
      </c>
      <c r="AU555" s="184">
        <v>0</v>
      </c>
      <c r="AV555" s="184">
        <v>0</v>
      </c>
      <c r="AW555" s="184">
        <v>0</v>
      </c>
      <c r="AX555" s="184">
        <v>0</v>
      </c>
      <c r="AY555" s="184">
        <v>0</v>
      </c>
      <c r="AZ555" s="184">
        <v>0</v>
      </c>
      <c r="BA555" s="184">
        <v>0</v>
      </c>
      <c r="BB555" s="184">
        <v>0</v>
      </c>
      <c r="BC555" s="184">
        <v>0</v>
      </c>
      <c r="BD555" s="184"/>
      <c r="BE555" s="184">
        <f ca="1">SUM(OFFSET(AR555,,1):BD555)</f>
        <v>0</v>
      </c>
      <c r="BF555" s="185"/>
      <c r="BG555" s="184">
        <f t="shared" ca="1" si="592"/>
        <v>0</v>
      </c>
      <c r="BH555" s="184">
        <f t="shared" ca="1" si="592"/>
        <v>0</v>
      </c>
      <c r="BI555" s="184">
        <f t="shared" ca="1" si="592"/>
        <v>0</v>
      </c>
      <c r="BJ555" s="184">
        <f t="shared" ca="1" si="592"/>
        <v>0</v>
      </c>
      <c r="BK555" s="184">
        <f t="shared" ca="1" si="592"/>
        <v>0</v>
      </c>
      <c r="BL555" s="184">
        <f t="shared" ca="1" si="592"/>
        <v>0</v>
      </c>
      <c r="BM555" s="184">
        <f t="shared" ca="1" si="592"/>
        <v>0</v>
      </c>
      <c r="BN555" s="184">
        <f t="shared" ca="1" si="592"/>
        <v>0</v>
      </c>
      <c r="BO555" s="184">
        <f t="shared" ca="1" si="592"/>
        <v>0</v>
      </c>
      <c r="BP555" s="184">
        <f t="shared" ca="1" si="592"/>
        <v>0</v>
      </c>
      <c r="BQ555" s="184">
        <f t="shared" ca="1" si="592"/>
        <v>0</v>
      </c>
      <c r="BR555" s="184">
        <f t="shared" ca="1" si="592"/>
        <v>0</v>
      </c>
      <c r="BS555" s="184"/>
      <c r="BT555" s="184">
        <f ca="1">SUM(OFFSET(BG555,,1):BS555)</f>
        <v>0</v>
      </c>
      <c r="BU555" s="185"/>
      <c r="BV555" s="184">
        <v>0</v>
      </c>
      <c r="BW555" s="184">
        <v>0</v>
      </c>
      <c r="BX555" s="184">
        <v>0</v>
      </c>
      <c r="BY555" s="184">
        <v>0</v>
      </c>
      <c r="BZ555" s="184">
        <v>0</v>
      </c>
      <c r="CA555" s="184">
        <v>0</v>
      </c>
      <c r="CB555" s="184">
        <v>0</v>
      </c>
      <c r="CC555" s="184">
        <v>0</v>
      </c>
      <c r="CD555" s="184">
        <v>0</v>
      </c>
      <c r="CE555" s="184">
        <v>0</v>
      </c>
      <c r="CF555" s="512">
        <v>0</v>
      </c>
      <c r="CG555" s="184">
        <v>0</v>
      </c>
      <c r="CH555" s="184"/>
      <c r="CI555" s="184">
        <f ca="1">SUM(OFFSET(BV555,,1):CH555)</f>
        <v>0</v>
      </c>
      <c r="CJ555" s="185"/>
      <c r="CK555" s="184">
        <v>0</v>
      </c>
      <c r="CL555" s="184">
        <v>0</v>
      </c>
      <c r="CM555" s="184">
        <v>0</v>
      </c>
      <c r="CN555" s="184">
        <v>0</v>
      </c>
      <c r="CO555" s="184">
        <v>0</v>
      </c>
      <c r="CP555" s="184">
        <v>0</v>
      </c>
      <c r="CQ555" s="184">
        <v>0</v>
      </c>
      <c r="CR555" s="184">
        <v>0</v>
      </c>
      <c r="CS555" s="184">
        <v>0</v>
      </c>
      <c r="CT555" s="184">
        <v>0</v>
      </c>
      <c r="CU555" s="184">
        <v>0</v>
      </c>
      <c r="CV555" s="184">
        <v>0</v>
      </c>
      <c r="CW555" s="184"/>
      <c r="CX555" s="184">
        <f ca="1">SUM(OFFSET(CK555,,1):CW555)</f>
        <v>0</v>
      </c>
      <c r="CY555" s="185"/>
      <c r="CZ555" s="184">
        <v>0</v>
      </c>
      <c r="DA555" s="184">
        <v>0</v>
      </c>
      <c r="DB555" s="184">
        <v>0</v>
      </c>
      <c r="DC555" s="184">
        <v>0</v>
      </c>
      <c r="DD555" s="184">
        <v>0</v>
      </c>
      <c r="DE555" s="184">
        <v>0</v>
      </c>
      <c r="DF555" s="184">
        <v>0</v>
      </c>
      <c r="DG555" s="184">
        <v>0</v>
      </c>
      <c r="DH555" s="184">
        <v>0</v>
      </c>
      <c r="DI555" s="184">
        <v>0</v>
      </c>
      <c r="DJ555" s="184">
        <v>0</v>
      </c>
      <c r="DK555" s="184">
        <v>0</v>
      </c>
      <c r="DL555" s="184"/>
      <c r="DM555" s="184">
        <f ca="1">SUM(OFFSET(CZ555,,1):DL555)</f>
        <v>0</v>
      </c>
      <c r="DN555" s="185"/>
      <c r="DO555" s="184">
        <v>0</v>
      </c>
      <c r="DP555" s="184">
        <v>0</v>
      </c>
      <c r="DQ555" s="184">
        <v>0</v>
      </c>
      <c r="DR555" s="184">
        <v>0</v>
      </c>
      <c r="DS555" s="184">
        <v>0</v>
      </c>
      <c r="DT555" s="184">
        <v>0</v>
      </c>
      <c r="DU555" s="184">
        <v>0</v>
      </c>
      <c r="DV555" s="184">
        <v>0</v>
      </c>
      <c r="DW555" s="184">
        <v>0</v>
      </c>
      <c r="DX555" s="184">
        <v>0</v>
      </c>
      <c r="DY555" s="184">
        <v>0</v>
      </c>
      <c r="DZ555" s="184">
        <v>0</v>
      </c>
      <c r="EA555" s="184"/>
      <c r="EB555" s="184">
        <f ca="1">SUM(OFFSET(DO555,,1):EA555)</f>
        <v>0</v>
      </c>
      <c r="EC555" s="185"/>
      <c r="ED555" s="184">
        <v>0</v>
      </c>
      <c r="EE555" s="184">
        <v>0</v>
      </c>
      <c r="EF555" s="184">
        <v>0</v>
      </c>
      <c r="EG555" s="184">
        <v>0</v>
      </c>
      <c r="EH555" s="184">
        <v>0</v>
      </c>
      <c r="EI555" s="184">
        <v>0</v>
      </c>
      <c r="EJ555" s="184">
        <v>0</v>
      </c>
      <c r="EK555" s="184">
        <v>0</v>
      </c>
      <c r="EL555" s="184">
        <v>0</v>
      </c>
      <c r="EM555" s="184">
        <v>0</v>
      </c>
      <c r="EN555" s="184">
        <v>0</v>
      </c>
      <c r="EO555" s="184">
        <v>0</v>
      </c>
      <c r="EP555" s="184"/>
      <c r="EQ555" s="184">
        <f ca="1">SUM(OFFSET(ED555,,1):EP555)</f>
        <v>0</v>
      </c>
      <c r="ER555" s="185"/>
      <c r="ES555" s="184">
        <v>0</v>
      </c>
      <c r="ET555" s="184">
        <v>0</v>
      </c>
      <c r="EU555" s="184">
        <v>0</v>
      </c>
      <c r="EV555" s="184">
        <v>0</v>
      </c>
      <c r="EW555" s="184">
        <v>0</v>
      </c>
      <c r="EX555" s="184">
        <v>0</v>
      </c>
      <c r="EY555" s="184">
        <v>0</v>
      </c>
      <c r="EZ555" s="184">
        <v>0</v>
      </c>
      <c r="FA555" s="184">
        <v>0</v>
      </c>
      <c r="FB555" s="184">
        <v>0</v>
      </c>
      <c r="FC555" s="184">
        <v>0</v>
      </c>
      <c r="FD555" s="184">
        <v>0</v>
      </c>
      <c r="FE555" s="184"/>
      <c r="FF555" s="184">
        <f ca="1">SUM(OFFSET(ES555,,1):FE555)</f>
        <v>0</v>
      </c>
      <c r="FG555" s="185"/>
      <c r="FH555" s="184">
        <v>0</v>
      </c>
      <c r="FI555" s="184">
        <v>0</v>
      </c>
      <c r="FJ555" s="184">
        <v>0</v>
      </c>
      <c r="FK555" s="184">
        <v>0</v>
      </c>
      <c r="FL555" s="184">
        <v>0</v>
      </c>
      <c r="FM555" s="184">
        <v>0</v>
      </c>
      <c r="FN555" s="184">
        <v>0</v>
      </c>
      <c r="FO555" s="184">
        <v>0</v>
      </c>
      <c r="FP555" s="184">
        <v>0</v>
      </c>
      <c r="FQ555" s="184">
        <v>0</v>
      </c>
      <c r="FR555" s="184">
        <v>0</v>
      </c>
      <c r="FS555" s="184">
        <v>0</v>
      </c>
      <c r="FT555" s="184"/>
      <c r="FU555" s="184">
        <f ca="1">SUM(OFFSET(FH555,,1):FT555)</f>
        <v>0</v>
      </c>
      <c r="FV555" s="185"/>
      <c r="FW555" s="184">
        <v>0</v>
      </c>
      <c r="FX555" s="184">
        <v>0</v>
      </c>
      <c r="FY555" s="184">
        <v>0</v>
      </c>
      <c r="FZ555" s="184">
        <v>0</v>
      </c>
      <c r="GA555" s="184">
        <v>0</v>
      </c>
      <c r="GB555" s="184">
        <v>0</v>
      </c>
      <c r="GC555" s="184">
        <v>0</v>
      </c>
      <c r="GD555" s="184">
        <v>0</v>
      </c>
      <c r="GE555" s="184">
        <v>0</v>
      </c>
      <c r="GF555" s="184">
        <v>0</v>
      </c>
      <c r="GG555" s="184">
        <v>0</v>
      </c>
      <c r="GH555" s="184">
        <v>0</v>
      </c>
      <c r="GI555" s="184"/>
      <c r="GJ555" s="184">
        <f ca="1">SUM(OFFSET(FW555,,1):GI555)</f>
        <v>0</v>
      </c>
      <c r="GK555" s="185"/>
      <c r="GL555" s="184">
        <v>0</v>
      </c>
      <c r="GM555" s="184">
        <v>0</v>
      </c>
      <c r="GN555" s="184">
        <v>0</v>
      </c>
      <c r="GO555" s="184">
        <v>0</v>
      </c>
      <c r="GP555" s="184">
        <v>0</v>
      </c>
      <c r="GQ555" s="184">
        <v>0</v>
      </c>
      <c r="GR555" s="184">
        <v>0</v>
      </c>
      <c r="GS555" s="184">
        <v>0</v>
      </c>
      <c r="GT555" s="184">
        <v>0</v>
      </c>
      <c r="GU555" s="184">
        <v>0</v>
      </c>
      <c r="GV555" s="184">
        <v>0</v>
      </c>
      <c r="GW555" s="184">
        <v>0</v>
      </c>
      <c r="GX555" s="184"/>
      <c r="GY555" s="184">
        <f ca="1">SUM(OFFSET(GL555,,1):GX555)</f>
        <v>0</v>
      </c>
    </row>
    <row r="556" spans="1:207" s="137" customFormat="1" ht="12" hidden="1" customHeight="1">
      <c r="A556" s="172" t="str">
        <f t="shared" ca="1" si="595"/>
        <v>#hiderow</v>
      </c>
      <c r="B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61">
        <f t="shared" si="593"/>
        <v>5829</v>
      </c>
      <c r="V556" s="186">
        <v>5829</v>
      </c>
      <c r="W556" s="133"/>
      <c r="Y556" s="133"/>
      <c r="Z556" s="133"/>
      <c r="AA556" s="183">
        <f t="shared" si="594"/>
        <v>5829</v>
      </c>
      <c r="AB556" s="183" t="s">
        <v>601</v>
      </c>
      <c r="AC556" s="184"/>
      <c r="AD556" s="184">
        <v>0</v>
      </c>
      <c r="AE556" s="184">
        <v>0</v>
      </c>
      <c r="AF556" s="184">
        <v>0</v>
      </c>
      <c r="AG556" s="184">
        <v>0</v>
      </c>
      <c r="AH556" s="184">
        <v>0</v>
      </c>
      <c r="AI556" s="184">
        <v>0</v>
      </c>
      <c r="AJ556" s="184">
        <v>0</v>
      </c>
      <c r="AK556" s="184">
        <v>0</v>
      </c>
      <c r="AL556" s="184">
        <v>0</v>
      </c>
      <c r="AM556" s="184">
        <v>0</v>
      </c>
      <c r="AN556" s="184">
        <v>0</v>
      </c>
      <c r="AO556" s="184"/>
      <c r="AP556" s="184">
        <f ca="1">SUM(OFFSET(AC556,,1):AO556)</f>
        <v>0</v>
      </c>
      <c r="AQ556" s="185"/>
      <c r="AR556" s="184">
        <v>0</v>
      </c>
      <c r="AS556" s="184">
        <v>0</v>
      </c>
      <c r="AT556" s="184">
        <v>0</v>
      </c>
      <c r="AU556" s="184">
        <v>0</v>
      </c>
      <c r="AV556" s="184">
        <v>0</v>
      </c>
      <c r="AW556" s="184">
        <v>0</v>
      </c>
      <c r="AX556" s="184">
        <v>0</v>
      </c>
      <c r="AY556" s="184">
        <v>0</v>
      </c>
      <c r="AZ556" s="184">
        <v>0</v>
      </c>
      <c r="BA556" s="184">
        <v>0</v>
      </c>
      <c r="BB556" s="184">
        <v>0</v>
      </c>
      <c r="BC556" s="184">
        <v>0</v>
      </c>
      <c r="BD556" s="184"/>
      <c r="BE556" s="184">
        <f ca="1">SUM(OFFSET(AR556,,1):BD556)</f>
        <v>0</v>
      </c>
      <c r="BF556" s="185"/>
      <c r="BG556" s="184">
        <f t="shared" ca="1" si="592"/>
        <v>0</v>
      </c>
      <c r="BH556" s="184">
        <f t="shared" ca="1" si="592"/>
        <v>0</v>
      </c>
      <c r="BI556" s="184">
        <f t="shared" ca="1" si="592"/>
        <v>0</v>
      </c>
      <c r="BJ556" s="184">
        <f t="shared" ca="1" si="592"/>
        <v>0</v>
      </c>
      <c r="BK556" s="184">
        <f t="shared" ca="1" si="592"/>
        <v>0</v>
      </c>
      <c r="BL556" s="184">
        <f t="shared" ca="1" si="592"/>
        <v>0</v>
      </c>
      <c r="BM556" s="184">
        <f t="shared" ca="1" si="592"/>
        <v>0</v>
      </c>
      <c r="BN556" s="184">
        <f t="shared" ca="1" si="592"/>
        <v>0</v>
      </c>
      <c r="BO556" s="184">
        <f t="shared" ca="1" si="592"/>
        <v>0</v>
      </c>
      <c r="BP556" s="184">
        <f t="shared" ca="1" si="592"/>
        <v>0</v>
      </c>
      <c r="BQ556" s="184">
        <f t="shared" ca="1" si="592"/>
        <v>0</v>
      </c>
      <c r="BR556" s="184">
        <f t="shared" ca="1" si="592"/>
        <v>0</v>
      </c>
      <c r="BS556" s="184"/>
      <c r="BT556" s="184">
        <f ca="1">SUM(OFFSET(BG556,,1):BS556)</f>
        <v>0</v>
      </c>
      <c r="BU556" s="185"/>
      <c r="BV556" s="184">
        <v>0</v>
      </c>
      <c r="BW556" s="184">
        <v>0</v>
      </c>
      <c r="BX556" s="184">
        <v>0</v>
      </c>
      <c r="BY556" s="184">
        <v>0</v>
      </c>
      <c r="BZ556" s="184">
        <v>0</v>
      </c>
      <c r="CA556" s="184">
        <v>0</v>
      </c>
      <c r="CB556" s="184">
        <v>0</v>
      </c>
      <c r="CC556" s="184">
        <v>0</v>
      </c>
      <c r="CD556" s="184">
        <v>0</v>
      </c>
      <c r="CE556" s="184">
        <v>0</v>
      </c>
      <c r="CF556" s="512">
        <v>0</v>
      </c>
      <c r="CG556" s="184">
        <v>0</v>
      </c>
      <c r="CH556" s="184"/>
      <c r="CI556" s="184">
        <f ca="1">SUM(OFFSET(BV556,,1):CH556)</f>
        <v>0</v>
      </c>
      <c r="CJ556" s="185"/>
      <c r="CK556" s="184">
        <v>0</v>
      </c>
      <c r="CL556" s="184">
        <v>0</v>
      </c>
      <c r="CM556" s="184">
        <v>0</v>
      </c>
      <c r="CN556" s="184">
        <v>0</v>
      </c>
      <c r="CO556" s="184">
        <v>0</v>
      </c>
      <c r="CP556" s="184">
        <v>0</v>
      </c>
      <c r="CQ556" s="184">
        <v>0</v>
      </c>
      <c r="CR556" s="184">
        <v>0</v>
      </c>
      <c r="CS556" s="184">
        <v>0</v>
      </c>
      <c r="CT556" s="184">
        <v>0</v>
      </c>
      <c r="CU556" s="184">
        <v>0</v>
      </c>
      <c r="CV556" s="184">
        <v>0</v>
      </c>
      <c r="CW556" s="184"/>
      <c r="CX556" s="184">
        <f ca="1">SUM(OFFSET(CK556,,1):CW556)</f>
        <v>0</v>
      </c>
      <c r="CY556" s="185"/>
      <c r="CZ556" s="184">
        <v>0</v>
      </c>
      <c r="DA556" s="184">
        <v>0</v>
      </c>
      <c r="DB556" s="184">
        <v>0</v>
      </c>
      <c r="DC556" s="184">
        <v>0</v>
      </c>
      <c r="DD556" s="184">
        <v>0</v>
      </c>
      <c r="DE556" s="184">
        <v>0</v>
      </c>
      <c r="DF556" s="184">
        <v>0</v>
      </c>
      <c r="DG556" s="184">
        <v>0</v>
      </c>
      <c r="DH556" s="184">
        <v>0</v>
      </c>
      <c r="DI556" s="184">
        <v>0</v>
      </c>
      <c r="DJ556" s="184">
        <v>0</v>
      </c>
      <c r="DK556" s="184">
        <v>0</v>
      </c>
      <c r="DL556" s="184"/>
      <c r="DM556" s="184">
        <f ca="1">SUM(OFFSET(CZ556,,1):DL556)</f>
        <v>0</v>
      </c>
      <c r="DN556" s="185"/>
      <c r="DO556" s="184">
        <v>0</v>
      </c>
      <c r="DP556" s="184">
        <v>0</v>
      </c>
      <c r="DQ556" s="184">
        <v>0</v>
      </c>
      <c r="DR556" s="184">
        <v>0</v>
      </c>
      <c r="DS556" s="184">
        <v>0</v>
      </c>
      <c r="DT556" s="184">
        <v>0</v>
      </c>
      <c r="DU556" s="184">
        <v>0</v>
      </c>
      <c r="DV556" s="184">
        <v>0</v>
      </c>
      <c r="DW556" s="184">
        <v>0</v>
      </c>
      <c r="DX556" s="184">
        <v>0</v>
      </c>
      <c r="DY556" s="184">
        <v>0</v>
      </c>
      <c r="DZ556" s="184">
        <v>0</v>
      </c>
      <c r="EA556" s="184"/>
      <c r="EB556" s="184">
        <f ca="1">SUM(OFFSET(DO556,,1):EA556)</f>
        <v>0</v>
      </c>
      <c r="EC556" s="185"/>
      <c r="ED556" s="184">
        <v>0</v>
      </c>
      <c r="EE556" s="184">
        <v>0</v>
      </c>
      <c r="EF556" s="184">
        <v>0</v>
      </c>
      <c r="EG556" s="184">
        <v>0</v>
      </c>
      <c r="EH556" s="184">
        <v>0</v>
      </c>
      <c r="EI556" s="184">
        <v>0</v>
      </c>
      <c r="EJ556" s="184">
        <v>0</v>
      </c>
      <c r="EK556" s="184">
        <v>0</v>
      </c>
      <c r="EL556" s="184">
        <v>0</v>
      </c>
      <c r="EM556" s="184">
        <v>0</v>
      </c>
      <c r="EN556" s="184">
        <v>0</v>
      </c>
      <c r="EO556" s="184">
        <v>0</v>
      </c>
      <c r="EP556" s="184"/>
      <c r="EQ556" s="184">
        <f ca="1">SUM(OFFSET(ED556,,1):EP556)</f>
        <v>0</v>
      </c>
      <c r="ER556" s="185"/>
      <c r="ES556" s="184">
        <v>0</v>
      </c>
      <c r="ET556" s="184">
        <v>0</v>
      </c>
      <c r="EU556" s="184">
        <v>0</v>
      </c>
      <c r="EV556" s="184">
        <v>0</v>
      </c>
      <c r="EW556" s="184">
        <v>0</v>
      </c>
      <c r="EX556" s="184">
        <v>0</v>
      </c>
      <c r="EY556" s="184">
        <v>0</v>
      </c>
      <c r="EZ556" s="184">
        <v>0</v>
      </c>
      <c r="FA556" s="184">
        <v>0</v>
      </c>
      <c r="FB556" s="184">
        <v>0</v>
      </c>
      <c r="FC556" s="184">
        <v>0</v>
      </c>
      <c r="FD556" s="184">
        <v>0</v>
      </c>
      <c r="FE556" s="184"/>
      <c r="FF556" s="184">
        <f ca="1">SUM(OFFSET(ES556,,1):FE556)</f>
        <v>0</v>
      </c>
      <c r="FG556" s="185"/>
      <c r="FH556" s="184">
        <v>0</v>
      </c>
      <c r="FI556" s="184">
        <v>0</v>
      </c>
      <c r="FJ556" s="184">
        <v>0</v>
      </c>
      <c r="FK556" s="184">
        <v>0</v>
      </c>
      <c r="FL556" s="184">
        <v>0</v>
      </c>
      <c r="FM556" s="184">
        <v>0</v>
      </c>
      <c r="FN556" s="184">
        <v>0</v>
      </c>
      <c r="FO556" s="184">
        <v>0</v>
      </c>
      <c r="FP556" s="184">
        <v>0</v>
      </c>
      <c r="FQ556" s="184">
        <v>0</v>
      </c>
      <c r="FR556" s="184">
        <v>0</v>
      </c>
      <c r="FS556" s="184">
        <v>0</v>
      </c>
      <c r="FT556" s="184"/>
      <c r="FU556" s="184">
        <f ca="1">SUM(OFFSET(FH556,,1):FT556)</f>
        <v>0</v>
      </c>
      <c r="FV556" s="185"/>
      <c r="FW556" s="184">
        <v>0</v>
      </c>
      <c r="FX556" s="184">
        <v>0</v>
      </c>
      <c r="FY556" s="184">
        <v>0</v>
      </c>
      <c r="FZ556" s="184">
        <v>0</v>
      </c>
      <c r="GA556" s="184">
        <v>0</v>
      </c>
      <c r="GB556" s="184">
        <v>0</v>
      </c>
      <c r="GC556" s="184">
        <v>0</v>
      </c>
      <c r="GD556" s="184">
        <v>0</v>
      </c>
      <c r="GE556" s="184">
        <v>0</v>
      </c>
      <c r="GF556" s="184">
        <v>0</v>
      </c>
      <c r="GG556" s="184">
        <v>0</v>
      </c>
      <c r="GH556" s="184">
        <v>0</v>
      </c>
      <c r="GI556" s="184"/>
      <c r="GJ556" s="184">
        <f ca="1">SUM(OFFSET(FW556,,1):GI556)</f>
        <v>0</v>
      </c>
      <c r="GK556" s="185"/>
      <c r="GL556" s="184">
        <v>0</v>
      </c>
      <c r="GM556" s="184">
        <v>0</v>
      </c>
      <c r="GN556" s="184">
        <v>0</v>
      </c>
      <c r="GO556" s="184">
        <v>0</v>
      </c>
      <c r="GP556" s="184">
        <v>0</v>
      </c>
      <c r="GQ556" s="184">
        <v>0</v>
      </c>
      <c r="GR556" s="184">
        <v>0</v>
      </c>
      <c r="GS556" s="184">
        <v>0</v>
      </c>
      <c r="GT556" s="184">
        <v>0</v>
      </c>
      <c r="GU556" s="184">
        <v>0</v>
      </c>
      <c r="GV556" s="184">
        <v>0</v>
      </c>
      <c r="GW556" s="184">
        <v>0</v>
      </c>
      <c r="GX556" s="184"/>
      <c r="GY556" s="184">
        <f ca="1">SUM(OFFSET(GL556,,1):GX556)</f>
        <v>0</v>
      </c>
    </row>
    <row r="557" spans="1:207" s="137" customFormat="1" ht="12" customHeight="1">
      <c r="A557" s="172" t="str">
        <f t="shared" ca="1" si="595"/>
        <v>#showrow</v>
      </c>
      <c r="B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61">
        <f t="shared" si="593"/>
        <v>5830</v>
      </c>
      <c r="V557" s="186">
        <v>5830</v>
      </c>
      <c r="W557" s="133"/>
      <c r="Y557" s="133"/>
      <c r="Z557" s="133"/>
      <c r="AA557" s="183">
        <f t="shared" si="594"/>
        <v>5830</v>
      </c>
      <c r="AB557" s="183" t="s">
        <v>602</v>
      </c>
      <c r="AC557" s="184"/>
      <c r="AD557" s="184">
        <v>25000</v>
      </c>
      <c r="AE557" s="184">
        <v>10600</v>
      </c>
      <c r="AF557" s="184">
        <v>35300</v>
      </c>
      <c r="AG557" s="184">
        <v>10000</v>
      </c>
      <c r="AH557" s="184">
        <v>10000</v>
      </c>
      <c r="AI557" s="184">
        <v>15300</v>
      </c>
      <c r="AJ557" s="184">
        <v>8000</v>
      </c>
      <c r="AK557" s="184">
        <v>20000</v>
      </c>
      <c r="AL557" s="184">
        <v>25000</v>
      </c>
      <c r="AM557" s="184">
        <v>45000</v>
      </c>
      <c r="AN557" s="184">
        <v>0</v>
      </c>
      <c r="AO557" s="184"/>
      <c r="AP557" s="184">
        <f ca="1">SUM(OFFSET(AC557,,1):AO557)</f>
        <v>204200</v>
      </c>
      <c r="AQ557" s="185"/>
      <c r="AR557" s="184">
        <v>0</v>
      </c>
      <c r="AS557" s="184">
        <v>25000</v>
      </c>
      <c r="AT557" s="184">
        <v>13600</v>
      </c>
      <c r="AU557" s="184">
        <v>35300</v>
      </c>
      <c r="AV557" s="184">
        <v>10000</v>
      </c>
      <c r="AW557" s="184">
        <v>10000</v>
      </c>
      <c r="AX557" s="184">
        <v>15300</v>
      </c>
      <c r="AY557" s="184">
        <v>8000</v>
      </c>
      <c r="AZ557" s="184">
        <v>20000</v>
      </c>
      <c r="BA557" s="184">
        <v>25000</v>
      </c>
      <c r="BB557" s="184">
        <v>45000</v>
      </c>
      <c r="BC557" s="184">
        <v>0</v>
      </c>
      <c r="BD557" s="184"/>
      <c r="BE557" s="184">
        <f ca="1">SUM(OFFSET(AR557,,1):BD557)</f>
        <v>207200</v>
      </c>
      <c r="BF557" s="185"/>
      <c r="BG557" s="184">
        <f t="shared" ref="BG557:BR566" ca="1" si="596">OFFSET($AC557,,COLUMN()-COLUMN($BG557))-OFFSET($AR557,,COLUMN()-COLUMN($BG557))</f>
        <v>0</v>
      </c>
      <c r="BH557" s="184">
        <f t="shared" ca="1" si="596"/>
        <v>0</v>
      </c>
      <c r="BI557" s="184">
        <f t="shared" ca="1" si="596"/>
        <v>-3000</v>
      </c>
      <c r="BJ557" s="184">
        <f t="shared" ca="1" si="596"/>
        <v>0</v>
      </c>
      <c r="BK557" s="184">
        <f t="shared" ca="1" si="596"/>
        <v>0</v>
      </c>
      <c r="BL557" s="184">
        <f t="shared" ca="1" si="596"/>
        <v>0</v>
      </c>
      <c r="BM557" s="184">
        <f t="shared" ca="1" si="596"/>
        <v>0</v>
      </c>
      <c r="BN557" s="184">
        <f t="shared" ca="1" si="596"/>
        <v>0</v>
      </c>
      <c r="BO557" s="184">
        <f t="shared" ca="1" si="596"/>
        <v>0</v>
      </c>
      <c r="BP557" s="184">
        <f t="shared" ca="1" si="596"/>
        <v>0</v>
      </c>
      <c r="BQ557" s="184">
        <f t="shared" ca="1" si="596"/>
        <v>0</v>
      </c>
      <c r="BR557" s="184">
        <f t="shared" ca="1" si="596"/>
        <v>0</v>
      </c>
      <c r="BS557" s="184"/>
      <c r="BT557" s="184">
        <f ca="1">SUM(OFFSET(BG557,,1):BS557)</f>
        <v>-3000</v>
      </c>
      <c r="BU557" s="185"/>
      <c r="BV557" s="184">
        <v>0</v>
      </c>
      <c r="BW557" s="184">
        <v>30000</v>
      </c>
      <c r="BX557" s="184">
        <v>20000</v>
      </c>
      <c r="BY557" s="184">
        <v>20000</v>
      </c>
      <c r="BZ557" s="184">
        <v>5000</v>
      </c>
      <c r="CA557" s="184">
        <v>10000</v>
      </c>
      <c r="CB557" s="184">
        <v>10000</v>
      </c>
      <c r="CC557" s="184">
        <v>8240</v>
      </c>
      <c r="CD557" s="184">
        <v>20600</v>
      </c>
      <c r="CE557" s="184">
        <v>35000</v>
      </c>
      <c r="CF557" s="512">
        <v>45000</v>
      </c>
      <c r="CG557" s="184">
        <v>0</v>
      </c>
      <c r="CH557" s="184"/>
      <c r="CI557" s="184">
        <f ca="1">SUM(OFFSET(BV557,,1):CH557)</f>
        <v>203840</v>
      </c>
      <c r="CJ557" s="185"/>
      <c r="CK557" s="184">
        <v>0</v>
      </c>
      <c r="CL557" s="184">
        <v>30900</v>
      </c>
      <c r="CM557" s="184">
        <v>21264.516129032301</v>
      </c>
      <c r="CN557" s="184">
        <v>20600</v>
      </c>
      <c r="CO557" s="184">
        <v>5150</v>
      </c>
      <c r="CP557" s="184">
        <v>10300</v>
      </c>
      <c r="CQ557" s="184">
        <v>10300</v>
      </c>
      <c r="CR557" s="184">
        <v>8487.2000000000007</v>
      </c>
      <c r="CS557" s="184">
        <v>21218</v>
      </c>
      <c r="CT557" s="184">
        <v>36050</v>
      </c>
      <c r="CU557" s="184">
        <v>45000</v>
      </c>
      <c r="CV557" s="184">
        <v>0</v>
      </c>
      <c r="CW557" s="184"/>
      <c r="CX557" s="184">
        <f ca="1">SUM(OFFSET(CK557,,1):CW557)</f>
        <v>209269.71612903231</v>
      </c>
      <c r="CY557" s="185"/>
      <c r="CZ557" s="184">
        <v>0</v>
      </c>
      <c r="DA557" s="184">
        <v>31827</v>
      </c>
      <c r="DB557" s="184">
        <v>21902.451612903202</v>
      </c>
      <c r="DC557" s="184">
        <v>21218</v>
      </c>
      <c r="DD557" s="184">
        <v>5304.5</v>
      </c>
      <c r="DE557" s="184">
        <v>10609</v>
      </c>
      <c r="DF557" s="184">
        <v>10609</v>
      </c>
      <c r="DG557" s="184">
        <v>8741.8160000000007</v>
      </c>
      <c r="DH557" s="184">
        <v>21854.54</v>
      </c>
      <c r="DI557" s="184">
        <v>37131.5</v>
      </c>
      <c r="DJ557" s="184">
        <v>45000</v>
      </c>
      <c r="DK557" s="184">
        <v>0</v>
      </c>
      <c r="DL557" s="184"/>
      <c r="DM557" s="184">
        <f ca="1">SUM(OFFSET(CZ557,,1):DL557)</f>
        <v>214197.80761290321</v>
      </c>
      <c r="DN557" s="185"/>
      <c r="DO557" s="184">
        <v>0</v>
      </c>
      <c r="DP557" s="184">
        <v>32781.81</v>
      </c>
      <c r="DQ557" s="184">
        <v>22559.525161290301</v>
      </c>
      <c r="DR557" s="184">
        <v>21854.54</v>
      </c>
      <c r="DS557" s="184">
        <v>5463.6350000000002</v>
      </c>
      <c r="DT557" s="184">
        <v>10927.27</v>
      </c>
      <c r="DU557" s="184">
        <v>10927.27</v>
      </c>
      <c r="DV557" s="184">
        <v>9004.0704800000003</v>
      </c>
      <c r="DW557" s="184">
        <v>22510.176200000002</v>
      </c>
      <c r="DX557" s="184">
        <v>38245.445</v>
      </c>
      <c r="DY557" s="184">
        <v>45000</v>
      </c>
      <c r="DZ557" s="184">
        <v>0</v>
      </c>
      <c r="EA557" s="184"/>
      <c r="EB557" s="184">
        <f ca="1">SUM(OFFSET(DO557,,1):EA557)</f>
        <v>219273.74184129032</v>
      </c>
      <c r="EC557" s="185"/>
      <c r="ED557" s="184">
        <v>0</v>
      </c>
      <c r="EE557" s="184">
        <v>33765.264300000003</v>
      </c>
      <c r="EF557" s="184">
        <v>23236.310916129001</v>
      </c>
      <c r="EG557" s="184">
        <v>22510.176200000002</v>
      </c>
      <c r="EH557" s="184">
        <v>5627.5440500000004</v>
      </c>
      <c r="EI557" s="184">
        <v>11255.088100000001</v>
      </c>
      <c r="EJ557" s="184">
        <v>11255.088100000001</v>
      </c>
      <c r="EK557" s="184">
        <v>9274.1925943999995</v>
      </c>
      <c r="EL557" s="184">
        <v>23185.481486000001</v>
      </c>
      <c r="EM557" s="184">
        <v>39392.808349999999</v>
      </c>
      <c r="EN557" s="184">
        <v>45000</v>
      </c>
      <c r="EO557" s="184">
        <v>0</v>
      </c>
      <c r="EP557" s="184"/>
      <c r="EQ557" s="184">
        <f ca="1">SUM(OFFSET(ED557,,1):EP557)</f>
        <v>224501.95409652899</v>
      </c>
      <c r="ER557" s="185"/>
      <c r="ES557" s="184">
        <v>0</v>
      </c>
      <c r="ET557" s="184">
        <v>34778.222228999999</v>
      </c>
      <c r="EU557" s="184">
        <v>23933.400243612901</v>
      </c>
      <c r="EV557" s="184">
        <v>23185.481486000001</v>
      </c>
      <c r="EW557" s="184">
        <v>5796.3703715000001</v>
      </c>
      <c r="EX557" s="184">
        <v>11592.740743</v>
      </c>
      <c r="EY557" s="184">
        <v>11592.740743</v>
      </c>
      <c r="EZ557" s="184">
        <v>9552.4183722319995</v>
      </c>
      <c r="FA557" s="184">
        <v>23881.04593058</v>
      </c>
      <c r="FB557" s="184">
        <v>40574.5926005</v>
      </c>
      <c r="FC557" s="184">
        <v>45000</v>
      </c>
      <c r="FD557" s="184">
        <v>0</v>
      </c>
      <c r="FE557" s="184"/>
      <c r="FF557" s="184">
        <f ca="1">SUM(OFFSET(ES557,,1):FE557)</f>
        <v>229887.01271942491</v>
      </c>
      <c r="FG557" s="185"/>
      <c r="FH557" s="184">
        <v>0</v>
      </c>
      <c r="FI557" s="184">
        <v>35821.568895869998</v>
      </c>
      <c r="FJ557" s="184">
        <v>24651.402250921299</v>
      </c>
      <c r="FK557" s="184">
        <v>23881.04593058</v>
      </c>
      <c r="FL557" s="184">
        <v>5970.2614826449999</v>
      </c>
      <c r="FM557" s="184">
        <v>11940.52296529</v>
      </c>
      <c r="FN557" s="184">
        <v>11940.52296529</v>
      </c>
      <c r="FO557" s="184">
        <v>9838.9909233989601</v>
      </c>
      <c r="FP557" s="184">
        <v>24597.4773084974</v>
      </c>
      <c r="FQ557" s="184">
        <v>41791.830378514998</v>
      </c>
      <c r="FR557" s="184">
        <v>45000</v>
      </c>
      <c r="FS557" s="184">
        <v>0</v>
      </c>
      <c r="FT557" s="184"/>
      <c r="FU557" s="184">
        <f ca="1">SUM(OFFSET(FH557,,1):FT557)</f>
        <v>235433.62310100766</v>
      </c>
      <c r="FV557" s="185"/>
      <c r="FW557" s="184">
        <v>0</v>
      </c>
      <c r="FX557" s="184">
        <v>36896.215962746101</v>
      </c>
      <c r="FY557" s="184">
        <v>25390.944318448899</v>
      </c>
      <c r="FZ557" s="184">
        <v>24597.4773084974</v>
      </c>
      <c r="GA557" s="184">
        <v>6149.3693271243501</v>
      </c>
      <c r="GB557" s="184">
        <v>12298.7386542487</v>
      </c>
      <c r="GC557" s="184">
        <v>12298.7386542487</v>
      </c>
      <c r="GD557" s="184">
        <v>10134.160651100899</v>
      </c>
      <c r="GE557" s="184">
        <v>25335.401627752301</v>
      </c>
      <c r="GF557" s="184">
        <v>43045.585289870403</v>
      </c>
      <c r="GG557" s="184">
        <v>45000</v>
      </c>
      <c r="GH557" s="184">
        <v>0</v>
      </c>
      <c r="GI557" s="184"/>
      <c r="GJ557" s="184">
        <f ca="1">SUM(OFFSET(FW557,,1):GI557)</f>
        <v>241146.63179403776</v>
      </c>
      <c r="GK557" s="185"/>
      <c r="GL557" s="184">
        <v>0</v>
      </c>
      <c r="GM557" s="184">
        <v>38003.1024416285</v>
      </c>
      <c r="GN557" s="184">
        <v>26152.672648002401</v>
      </c>
      <c r="GO557" s="184">
        <v>25335.401627752301</v>
      </c>
      <c r="GP557" s="184">
        <v>6333.8504069380797</v>
      </c>
      <c r="GQ557" s="184">
        <v>12667.700813876199</v>
      </c>
      <c r="GR557" s="184">
        <v>12667.700813876199</v>
      </c>
      <c r="GS557" s="184">
        <v>10438.185470634</v>
      </c>
      <c r="GT557" s="184">
        <v>26095.463676584899</v>
      </c>
      <c r="GU557" s="184">
        <v>44336.952848566601</v>
      </c>
      <c r="GV557" s="184">
        <v>45000</v>
      </c>
      <c r="GW557" s="184">
        <v>0</v>
      </c>
      <c r="GX557" s="184"/>
      <c r="GY557" s="184">
        <f ca="1">SUM(OFFSET(GL557,,1):GX557)</f>
        <v>247031.03074785919</v>
      </c>
    </row>
    <row r="558" spans="1:207" s="137" customFormat="1" ht="12" customHeight="1">
      <c r="A558" s="172" t="str">
        <f t="shared" ca="1" si="595"/>
        <v>#showrow</v>
      </c>
      <c r="B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61">
        <f t="shared" si="593"/>
        <v>5833</v>
      </c>
      <c r="V558" s="186">
        <v>5833</v>
      </c>
      <c r="W558" s="133"/>
      <c r="Y558" s="133"/>
      <c r="Z558" s="133"/>
      <c r="AA558" s="183">
        <f t="shared" si="594"/>
        <v>5833</v>
      </c>
      <c r="AB558" s="183" t="s">
        <v>603</v>
      </c>
      <c r="AC558" s="184"/>
      <c r="AD558" s="184">
        <v>302.82</v>
      </c>
      <c r="AE558" s="184">
        <v>703</v>
      </c>
      <c r="AF558" s="184">
        <v>1229</v>
      </c>
      <c r="AG558" s="184">
        <v>435.16</v>
      </c>
      <c r="AH558" s="184">
        <v>335.26</v>
      </c>
      <c r="AI558" s="184">
        <v>1135</v>
      </c>
      <c r="AJ558" s="184">
        <v>1077</v>
      </c>
      <c r="AK558" s="184">
        <v>1185</v>
      </c>
      <c r="AL558" s="184">
        <v>406</v>
      </c>
      <c r="AM558" s="184">
        <v>2252.2327</v>
      </c>
      <c r="AN558" s="184">
        <v>4481.67</v>
      </c>
      <c r="AO558" s="184"/>
      <c r="AP558" s="184">
        <f ca="1">SUM(OFFSET(AC558,,1):AO558)</f>
        <v>13542.1427</v>
      </c>
      <c r="AQ558" s="185"/>
      <c r="AR558" s="184">
        <v>0</v>
      </c>
      <c r="AS558" s="184">
        <v>302.82</v>
      </c>
      <c r="AT558" s="184">
        <v>3003</v>
      </c>
      <c r="AU558" s="184">
        <v>1516.37</v>
      </c>
      <c r="AV558" s="184">
        <v>543.71</v>
      </c>
      <c r="AW558" s="184">
        <v>335.26</v>
      </c>
      <c r="AX558" s="184">
        <v>1135</v>
      </c>
      <c r="AY558" s="184">
        <v>1077</v>
      </c>
      <c r="AZ558" s="184">
        <v>1185</v>
      </c>
      <c r="BA558" s="184">
        <v>406</v>
      </c>
      <c r="BB558" s="184">
        <v>2852.2327</v>
      </c>
      <c r="BC558" s="184">
        <v>4481.67</v>
      </c>
      <c r="BD558" s="184"/>
      <c r="BE558" s="184">
        <f ca="1">SUM(OFFSET(AR558,,1):BD558)</f>
        <v>16838.062700000002</v>
      </c>
      <c r="BF558" s="185"/>
      <c r="BG558" s="184">
        <f t="shared" ca="1" si="596"/>
        <v>0</v>
      </c>
      <c r="BH558" s="184">
        <f t="shared" ca="1" si="596"/>
        <v>0</v>
      </c>
      <c r="BI558" s="184">
        <f t="shared" ca="1" si="596"/>
        <v>-2300</v>
      </c>
      <c r="BJ558" s="184">
        <f t="shared" ca="1" si="596"/>
        <v>-287.36999999999989</v>
      </c>
      <c r="BK558" s="184">
        <f t="shared" ca="1" si="596"/>
        <v>-108.55000000000001</v>
      </c>
      <c r="BL558" s="184">
        <f t="shared" ca="1" si="596"/>
        <v>0</v>
      </c>
      <c r="BM558" s="184">
        <f t="shared" ca="1" si="596"/>
        <v>0</v>
      </c>
      <c r="BN558" s="184">
        <f t="shared" ca="1" si="596"/>
        <v>0</v>
      </c>
      <c r="BO558" s="184">
        <f t="shared" ca="1" si="596"/>
        <v>0</v>
      </c>
      <c r="BP558" s="184">
        <f t="shared" ca="1" si="596"/>
        <v>0</v>
      </c>
      <c r="BQ558" s="184">
        <f t="shared" ca="1" si="596"/>
        <v>-600</v>
      </c>
      <c r="BR558" s="184">
        <f t="shared" ca="1" si="596"/>
        <v>0</v>
      </c>
      <c r="BS558" s="184"/>
      <c r="BT558" s="184">
        <f ca="1">SUM(OFFSET(BG558,,1):BS558)</f>
        <v>-3295.92</v>
      </c>
      <c r="BU558" s="185"/>
      <c r="BV558" s="184">
        <v>0</v>
      </c>
      <c r="BW558" s="184">
        <v>311.90460000000002</v>
      </c>
      <c r="BX558" s="184">
        <v>0</v>
      </c>
      <c r="BY558" s="184">
        <v>0</v>
      </c>
      <c r="BZ558" s="184">
        <v>0</v>
      </c>
      <c r="CA558" s="184">
        <v>0</v>
      </c>
      <c r="CB558" s="184">
        <v>0</v>
      </c>
      <c r="CC558" s="184">
        <v>0</v>
      </c>
      <c r="CD558" s="184">
        <v>0</v>
      </c>
      <c r="CE558" s="184">
        <v>0</v>
      </c>
      <c r="CF558" s="512">
        <v>0</v>
      </c>
      <c r="CG558" s="184">
        <v>0</v>
      </c>
      <c r="CH558" s="184"/>
      <c r="CI558" s="184">
        <f ca="1">SUM(OFFSET(BV558,,1):CH558)</f>
        <v>311.90460000000002</v>
      </c>
      <c r="CJ558" s="185"/>
      <c r="CK558" s="184">
        <v>0</v>
      </c>
      <c r="CL558" s="184">
        <v>321.26173799999998</v>
      </c>
      <c r="CM558" s="184">
        <v>0</v>
      </c>
      <c r="CN558" s="184">
        <v>0</v>
      </c>
      <c r="CO558" s="184">
        <v>0</v>
      </c>
      <c r="CP558" s="184">
        <v>0</v>
      </c>
      <c r="CQ558" s="184">
        <v>0</v>
      </c>
      <c r="CR558" s="184">
        <v>0</v>
      </c>
      <c r="CS558" s="184">
        <v>0</v>
      </c>
      <c r="CT558" s="184">
        <v>0</v>
      </c>
      <c r="CU558" s="184">
        <v>0</v>
      </c>
      <c r="CV558" s="184">
        <v>0</v>
      </c>
      <c r="CW558" s="184"/>
      <c r="CX558" s="184">
        <f ca="1">SUM(OFFSET(CK558,,1):CW558)</f>
        <v>321.26173799999998</v>
      </c>
      <c r="CY558" s="185"/>
      <c r="CZ558" s="184">
        <v>0</v>
      </c>
      <c r="DA558" s="184">
        <v>330.89959013999999</v>
      </c>
      <c r="DB558" s="184">
        <v>0</v>
      </c>
      <c r="DC558" s="184">
        <v>0</v>
      </c>
      <c r="DD558" s="184">
        <v>0</v>
      </c>
      <c r="DE558" s="184">
        <v>0</v>
      </c>
      <c r="DF558" s="184">
        <v>0</v>
      </c>
      <c r="DG558" s="184">
        <v>0</v>
      </c>
      <c r="DH558" s="184">
        <v>0</v>
      </c>
      <c r="DI558" s="184">
        <v>0</v>
      </c>
      <c r="DJ558" s="184">
        <v>0</v>
      </c>
      <c r="DK558" s="184">
        <v>0</v>
      </c>
      <c r="DL558" s="184"/>
      <c r="DM558" s="184">
        <f ca="1">SUM(OFFSET(CZ558,,1):DL558)</f>
        <v>330.89959013999999</v>
      </c>
      <c r="DN558" s="185"/>
      <c r="DO558" s="184">
        <v>0</v>
      </c>
      <c r="DP558" s="184">
        <v>340.82657784420002</v>
      </c>
      <c r="DQ558" s="184">
        <v>0</v>
      </c>
      <c r="DR558" s="184">
        <v>0</v>
      </c>
      <c r="DS558" s="184">
        <v>0</v>
      </c>
      <c r="DT558" s="184">
        <v>0</v>
      </c>
      <c r="DU558" s="184">
        <v>0</v>
      </c>
      <c r="DV558" s="184">
        <v>0</v>
      </c>
      <c r="DW558" s="184">
        <v>0</v>
      </c>
      <c r="DX558" s="184">
        <v>0</v>
      </c>
      <c r="DY558" s="184">
        <v>0</v>
      </c>
      <c r="DZ558" s="184">
        <v>0</v>
      </c>
      <c r="EA558" s="184"/>
      <c r="EB558" s="184">
        <f ca="1">SUM(OFFSET(DO558,,1):EA558)</f>
        <v>340.82657784420002</v>
      </c>
      <c r="EC558" s="185"/>
      <c r="ED558" s="184">
        <v>0</v>
      </c>
      <c r="EE558" s="184">
        <v>351.05137517952602</v>
      </c>
      <c r="EF558" s="184">
        <v>0</v>
      </c>
      <c r="EG558" s="184">
        <v>0</v>
      </c>
      <c r="EH558" s="184">
        <v>0</v>
      </c>
      <c r="EI558" s="184">
        <v>0</v>
      </c>
      <c r="EJ558" s="184">
        <v>0</v>
      </c>
      <c r="EK558" s="184">
        <v>0</v>
      </c>
      <c r="EL558" s="184">
        <v>0</v>
      </c>
      <c r="EM558" s="184">
        <v>0</v>
      </c>
      <c r="EN558" s="184">
        <v>0</v>
      </c>
      <c r="EO558" s="184">
        <v>0</v>
      </c>
      <c r="EP558" s="184"/>
      <c r="EQ558" s="184">
        <f ca="1">SUM(OFFSET(ED558,,1):EP558)</f>
        <v>351.05137517952602</v>
      </c>
      <c r="ER558" s="185"/>
      <c r="ES558" s="184">
        <v>0</v>
      </c>
      <c r="ET558" s="184">
        <v>361.58291643491202</v>
      </c>
      <c r="EU558" s="184">
        <v>0</v>
      </c>
      <c r="EV558" s="184">
        <v>0</v>
      </c>
      <c r="EW558" s="184">
        <v>0</v>
      </c>
      <c r="EX558" s="184">
        <v>0</v>
      </c>
      <c r="EY558" s="184">
        <v>0</v>
      </c>
      <c r="EZ558" s="184">
        <v>0</v>
      </c>
      <c r="FA558" s="184">
        <v>0</v>
      </c>
      <c r="FB558" s="184">
        <v>0</v>
      </c>
      <c r="FC558" s="184">
        <v>0</v>
      </c>
      <c r="FD558" s="184">
        <v>0</v>
      </c>
      <c r="FE558" s="184"/>
      <c r="FF558" s="184">
        <f ca="1">SUM(OFFSET(ES558,,1):FE558)</f>
        <v>361.58291643491202</v>
      </c>
      <c r="FG558" s="185"/>
      <c r="FH558" s="184">
        <v>0</v>
      </c>
      <c r="FI558" s="184">
        <v>372.43040392795899</v>
      </c>
      <c r="FJ558" s="184">
        <v>0</v>
      </c>
      <c r="FK558" s="184">
        <v>0</v>
      </c>
      <c r="FL558" s="184">
        <v>0</v>
      </c>
      <c r="FM558" s="184">
        <v>0</v>
      </c>
      <c r="FN558" s="184">
        <v>0</v>
      </c>
      <c r="FO558" s="184">
        <v>0</v>
      </c>
      <c r="FP558" s="184">
        <v>0</v>
      </c>
      <c r="FQ558" s="184">
        <v>0</v>
      </c>
      <c r="FR558" s="184">
        <v>0</v>
      </c>
      <c r="FS558" s="184">
        <v>0</v>
      </c>
      <c r="FT558" s="184"/>
      <c r="FU558" s="184">
        <f ca="1">SUM(OFFSET(FH558,,1):FT558)</f>
        <v>372.43040392795899</v>
      </c>
      <c r="FV558" s="185"/>
      <c r="FW558" s="184">
        <v>0</v>
      </c>
      <c r="FX558" s="184">
        <v>383.60331604579801</v>
      </c>
      <c r="FY558" s="184">
        <v>0</v>
      </c>
      <c r="FZ558" s="184">
        <v>0</v>
      </c>
      <c r="GA558" s="184">
        <v>0</v>
      </c>
      <c r="GB558" s="184">
        <v>0</v>
      </c>
      <c r="GC558" s="184">
        <v>0</v>
      </c>
      <c r="GD558" s="184">
        <v>0</v>
      </c>
      <c r="GE558" s="184">
        <v>0</v>
      </c>
      <c r="GF558" s="184">
        <v>0</v>
      </c>
      <c r="GG558" s="184">
        <v>0</v>
      </c>
      <c r="GH558" s="184">
        <v>0</v>
      </c>
      <c r="GI558" s="184"/>
      <c r="GJ558" s="184">
        <f ca="1">SUM(OFFSET(FW558,,1):GI558)</f>
        <v>383.60331604579801</v>
      </c>
      <c r="GK558" s="185"/>
      <c r="GL558" s="184">
        <v>0</v>
      </c>
      <c r="GM558" s="184">
        <v>395.11141552717203</v>
      </c>
      <c r="GN558" s="184">
        <v>0</v>
      </c>
      <c r="GO558" s="184">
        <v>0</v>
      </c>
      <c r="GP558" s="184">
        <v>0</v>
      </c>
      <c r="GQ558" s="184">
        <v>0</v>
      </c>
      <c r="GR558" s="184">
        <v>0</v>
      </c>
      <c r="GS558" s="184">
        <v>0</v>
      </c>
      <c r="GT558" s="184">
        <v>0</v>
      </c>
      <c r="GU558" s="184">
        <v>0</v>
      </c>
      <c r="GV558" s="184">
        <v>0</v>
      </c>
      <c r="GW558" s="184">
        <v>0</v>
      </c>
      <c r="GX558" s="184"/>
      <c r="GY558" s="184">
        <f ca="1">SUM(OFFSET(GL558,,1):GX558)</f>
        <v>395.11141552717203</v>
      </c>
    </row>
    <row r="559" spans="1:207" s="137" customFormat="1" ht="12" hidden="1" customHeight="1">
      <c r="A559" s="172" t="str">
        <f t="shared" ca="1" si="595"/>
        <v>#hiderow</v>
      </c>
      <c r="B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61">
        <f t="shared" si="593"/>
        <v>5834</v>
      </c>
      <c r="V559" s="186">
        <v>5834</v>
      </c>
      <c r="W559" s="133"/>
      <c r="Y559" s="133"/>
      <c r="Z559" s="133"/>
      <c r="AA559" s="183">
        <f t="shared" si="594"/>
        <v>5834</v>
      </c>
      <c r="AB559" s="183" t="s">
        <v>604</v>
      </c>
      <c r="AC559" s="184"/>
      <c r="AD559" s="184">
        <v>0</v>
      </c>
      <c r="AE559" s="184">
        <v>0</v>
      </c>
      <c r="AF559" s="184">
        <v>0</v>
      </c>
      <c r="AG559" s="184">
        <v>0</v>
      </c>
      <c r="AH559" s="184">
        <v>0</v>
      </c>
      <c r="AI559" s="184">
        <v>0</v>
      </c>
      <c r="AJ559" s="184">
        <v>0</v>
      </c>
      <c r="AK559" s="184">
        <v>0</v>
      </c>
      <c r="AL559" s="184">
        <v>0</v>
      </c>
      <c r="AM559" s="184">
        <v>0</v>
      </c>
      <c r="AN559" s="184">
        <v>0</v>
      </c>
      <c r="AO559" s="184"/>
      <c r="AP559" s="184">
        <f ca="1">SUM(OFFSET(AC559,,1):AO559)</f>
        <v>0</v>
      </c>
      <c r="AQ559" s="185"/>
      <c r="AR559" s="184">
        <v>0</v>
      </c>
      <c r="AS559" s="184">
        <v>0</v>
      </c>
      <c r="AT559" s="184">
        <v>0</v>
      </c>
      <c r="AU559" s="184">
        <v>0</v>
      </c>
      <c r="AV559" s="184">
        <v>0</v>
      </c>
      <c r="AW559" s="184">
        <v>0</v>
      </c>
      <c r="AX559" s="184">
        <v>0</v>
      </c>
      <c r="AY559" s="184">
        <v>0</v>
      </c>
      <c r="AZ559" s="184">
        <v>0</v>
      </c>
      <c r="BA559" s="184">
        <v>0</v>
      </c>
      <c r="BB559" s="184">
        <v>0</v>
      </c>
      <c r="BC559" s="184">
        <v>0</v>
      </c>
      <c r="BD559" s="184"/>
      <c r="BE559" s="184">
        <f ca="1">SUM(OFFSET(AR559,,1):BD559)</f>
        <v>0</v>
      </c>
      <c r="BF559" s="185"/>
      <c r="BG559" s="184">
        <f t="shared" ca="1" si="596"/>
        <v>0</v>
      </c>
      <c r="BH559" s="184">
        <f t="shared" ca="1" si="596"/>
        <v>0</v>
      </c>
      <c r="BI559" s="184">
        <f t="shared" ca="1" si="596"/>
        <v>0</v>
      </c>
      <c r="BJ559" s="184">
        <f t="shared" ca="1" si="596"/>
        <v>0</v>
      </c>
      <c r="BK559" s="184">
        <f t="shared" ca="1" si="596"/>
        <v>0</v>
      </c>
      <c r="BL559" s="184">
        <f t="shared" ca="1" si="596"/>
        <v>0</v>
      </c>
      <c r="BM559" s="184">
        <f t="shared" ca="1" si="596"/>
        <v>0</v>
      </c>
      <c r="BN559" s="184">
        <f t="shared" ca="1" si="596"/>
        <v>0</v>
      </c>
      <c r="BO559" s="184">
        <f t="shared" ca="1" si="596"/>
        <v>0</v>
      </c>
      <c r="BP559" s="184">
        <f t="shared" ca="1" si="596"/>
        <v>0</v>
      </c>
      <c r="BQ559" s="184">
        <f t="shared" ca="1" si="596"/>
        <v>0</v>
      </c>
      <c r="BR559" s="184">
        <f t="shared" ca="1" si="596"/>
        <v>0</v>
      </c>
      <c r="BS559" s="184"/>
      <c r="BT559" s="184">
        <f ca="1">SUM(OFFSET(BG559,,1):BS559)</f>
        <v>0</v>
      </c>
      <c r="BU559" s="185"/>
      <c r="BV559" s="184">
        <v>0</v>
      </c>
      <c r="BW559" s="184">
        <v>0</v>
      </c>
      <c r="BX559" s="184">
        <v>0</v>
      </c>
      <c r="BY559" s="184">
        <v>0</v>
      </c>
      <c r="BZ559" s="184">
        <v>0</v>
      </c>
      <c r="CA559" s="184">
        <v>0</v>
      </c>
      <c r="CB559" s="184">
        <v>0</v>
      </c>
      <c r="CC559" s="184">
        <v>0</v>
      </c>
      <c r="CD559" s="184">
        <v>0</v>
      </c>
      <c r="CE559" s="184">
        <v>0</v>
      </c>
      <c r="CF559" s="512">
        <v>0</v>
      </c>
      <c r="CG559" s="184">
        <v>0</v>
      </c>
      <c r="CH559" s="184"/>
      <c r="CI559" s="184">
        <f ca="1">SUM(OFFSET(BV559,,1):CH559)</f>
        <v>0</v>
      </c>
      <c r="CJ559" s="185"/>
      <c r="CK559" s="184">
        <v>0</v>
      </c>
      <c r="CL559" s="184">
        <v>0</v>
      </c>
      <c r="CM559" s="184">
        <v>0</v>
      </c>
      <c r="CN559" s="184">
        <v>0</v>
      </c>
      <c r="CO559" s="184">
        <v>0</v>
      </c>
      <c r="CP559" s="184">
        <v>0</v>
      </c>
      <c r="CQ559" s="184">
        <v>0</v>
      </c>
      <c r="CR559" s="184">
        <v>0</v>
      </c>
      <c r="CS559" s="184">
        <v>0</v>
      </c>
      <c r="CT559" s="184">
        <v>0</v>
      </c>
      <c r="CU559" s="184">
        <v>0</v>
      </c>
      <c r="CV559" s="184">
        <v>0</v>
      </c>
      <c r="CW559" s="184"/>
      <c r="CX559" s="184">
        <f ca="1">SUM(OFFSET(CK559,,1):CW559)</f>
        <v>0</v>
      </c>
      <c r="CY559" s="185"/>
      <c r="CZ559" s="184">
        <v>0</v>
      </c>
      <c r="DA559" s="184">
        <v>0</v>
      </c>
      <c r="DB559" s="184">
        <v>0</v>
      </c>
      <c r="DC559" s="184">
        <v>0</v>
      </c>
      <c r="DD559" s="184">
        <v>0</v>
      </c>
      <c r="DE559" s="184">
        <v>0</v>
      </c>
      <c r="DF559" s="184">
        <v>0</v>
      </c>
      <c r="DG559" s="184">
        <v>0</v>
      </c>
      <c r="DH559" s="184">
        <v>0</v>
      </c>
      <c r="DI559" s="184">
        <v>0</v>
      </c>
      <c r="DJ559" s="184">
        <v>0</v>
      </c>
      <c r="DK559" s="184">
        <v>0</v>
      </c>
      <c r="DL559" s="184"/>
      <c r="DM559" s="184">
        <f ca="1">SUM(OFFSET(CZ559,,1):DL559)</f>
        <v>0</v>
      </c>
      <c r="DN559" s="185"/>
      <c r="DO559" s="184">
        <v>0</v>
      </c>
      <c r="DP559" s="184">
        <v>0</v>
      </c>
      <c r="DQ559" s="184">
        <v>0</v>
      </c>
      <c r="DR559" s="184">
        <v>0</v>
      </c>
      <c r="DS559" s="184">
        <v>0</v>
      </c>
      <c r="DT559" s="184">
        <v>0</v>
      </c>
      <c r="DU559" s="184">
        <v>0</v>
      </c>
      <c r="DV559" s="184">
        <v>0</v>
      </c>
      <c r="DW559" s="184">
        <v>0</v>
      </c>
      <c r="DX559" s="184">
        <v>0</v>
      </c>
      <c r="DY559" s="184">
        <v>0</v>
      </c>
      <c r="DZ559" s="184">
        <v>0</v>
      </c>
      <c r="EA559" s="184"/>
      <c r="EB559" s="184">
        <f ca="1">SUM(OFFSET(DO559,,1):EA559)</f>
        <v>0</v>
      </c>
      <c r="EC559" s="185"/>
      <c r="ED559" s="184">
        <v>0</v>
      </c>
      <c r="EE559" s="184">
        <v>0</v>
      </c>
      <c r="EF559" s="184">
        <v>0</v>
      </c>
      <c r="EG559" s="184">
        <v>0</v>
      </c>
      <c r="EH559" s="184">
        <v>0</v>
      </c>
      <c r="EI559" s="184">
        <v>0</v>
      </c>
      <c r="EJ559" s="184">
        <v>0</v>
      </c>
      <c r="EK559" s="184">
        <v>0</v>
      </c>
      <c r="EL559" s="184">
        <v>0</v>
      </c>
      <c r="EM559" s="184">
        <v>0</v>
      </c>
      <c r="EN559" s="184">
        <v>0</v>
      </c>
      <c r="EO559" s="184">
        <v>0</v>
      </c>
      <c r="EP559" s="184"/>
      <c r="EQ559" s="184">
        <f ca="1">SUM(OFFSET(ED559,,1):EP559)</f>
        <v>0</v>
      </c>
      <c r="ER559" s="185"/>
      <c r="ES559" s="184">
        <v>0</v>
      </c>
      <c r="ET559" s="184">
        <v>0</v>
      </c>
      <c r="EU559" s="184">
        <v>0</v>
      </c>
      <c r="EV559" s="184">
        <v>0</v>
      </c>
      <c r="EW559" s="184">
        <v>0</v>
      </c>
      <c r="EX559" s="184">
        <v>0</v>
      </c>
      <c r="EY559" s="184">
        <v>0</v>
      </c>
      <c r="EZ559" s="184">
        <v>0</v>
      </c>
      <c r="FA559" s="184">
        <v>0</v>
      </c>
      <c r="FB559" s="184">
        <v>0</v>
      </c>
      <c r="FC559" s="184">
        <v>0</v>
      </c>
      <c r="FD559" s="184">
        <v>0</v>
      </c>
      <c r="FE559" s="184"/>
      <c r="FF559" s="184">
        <f ca="1">SUM(OFFSET(ES559,,1):FE559)</f>
        <v>0</v>
      </c>
      <c r="FG559" s="185"/>
      <c r="FH559" s="184">
        <v>0</v>
      </c>
      <c r="FI559" s="184">
        <v>0</v>
      </c>
      <c r="FJ559" s="184">
        <v>0</v>
      </c>
      <c r="FK559" s="184">
        <v>0</v>
      </c>
      <c r="FL559" s="184">
        <v>0</v>
      </c>
      <c r="FM559" s="184">
        <v>0</v>
      </c>
      <c r="FN559" s="184">
        <v>0</v>
      </c>
      <c r="FO559" s="184">
        <v>0</v>
      </c>
      <c r="FP559" s="184">
        <v>0</v>
      </c>
      <c r="FQ559" s="184">
        <v>0</v>
      </c>
      <c r="FR559" s="184">
        <v>0</v>
      </c>
      <c r="FS559" s="184">
        <v>0</v>
      </c>
      <c r="FT559" s="184"/>
      <c r="FU559" s="184">
        <f ca="1">SUM(OFFSET(FH559,,1):FT559)</f>
        <v>0</v>
      </c>
      <c r="FV559" s="185"/>
      <c r="FW559" s="184">
        <v>0</v>
      </c>
      <c r="FX559" s="184">
        <v>0</v>
      </c>
      <c r="FY559" s="184">
        <v>0</v>
      </c>
      <c r="FZ559" s="184">
        <v>0</v>
      </c>
      <c r="GA559" s="184">
        <v>0</v>
      </c>
      <c r="GB559" s="184">
        <v>0</v>
      </c>
      <c r="GC559" s="184">
        <v>0</v>
      </c>
      <c r="GD559" s="184">
        <v>0</v>
      </c>
      <c r="GE559" s="184">
        <v>0</v>
      </c>
      <c r="GF559" s="184">
        <v>0</v>
      </c>
      <c r="GG559" s="184">
        <v>0</v>
      </c>
      <c r="GH559" s="184">
        <v>0</v>
      </c>
      <c r="GI559" s="184"/>
      <c r="GJ559" s="184">
        <f ca="1">SUM(OFFSET(FW559,,1):GI559)</f>
        <v>0</v>
      </c>
      <c r="GK559" s="185"/>
      <c r="GL559" s="184">
        <v>0</v>
      </c>
      <c r="GM559" s="184">
        <v>0</v>
      </c>
      <c r="GN559" s="184">
        <v>0</v>
      </c>
      <c r="GO559" s="184">
        <v>0</v>
      </c>
      <c r="GP559" s="184">
        <v>0</v>
      </c>
      <c r="GQ559" s="184">
        <v>0</v>
      </c>
      <c r="GR559" s="184">
        <v>0</v>
      </c>
      <c r="GS559" s="184">
        <v>0</v>
      </c>
      <c r="GT559" s="184">
        <v>0</v>
      </c>
      <c r="GU559" s="184">
        <v>0</v>
      </c>
      <c r="GV559" s="184">
        <v>0</v>
      </c>
      <c r="GW559" s="184">
        <v>0</v>
      </c>
      <c r="GX559" s="184"/>
      <c r="GY559" s="184">
        <f ca="1">SUM(OFFSET(GL559,,1):GX559)</f>
        <v>0</v>
      </c>
    </row>
    <row r="560" spans="1:207" s="137" customFormat="1" ht="12" hidden="1" customHeight="1">
      <c r="A560" s="172" t="str">
        <f t="shared" ca="1" si="595"/>
        <v>#hiderow</v>
      </c>
      <c r="B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61">
        <f t="shared" si="593"/>
        <v>5836</v>
      </c>
      <c r="V560" s="186">
        <v>5836</v>
      </c>
      <c r="W560" s="133"/>
      <c r="Y560" s="133"/>
      <c r="Z560" s="133"/>
      <c r="AA560" s="183">
        <f t="shared" si="594"/>
        <v>5836</v>
      </c>
      <c r="AB560" s="183" t="s">
        <v>605</v>
      </c>
      <c r="AC560" s="184"/>
      <c r="AD560" s="184">
        <v>0</v>
      </c>
      <c r="AE560" s="184">
        <v>0</v>
      </c>
      <c r="AF560" s="184">
        <v>0</v>
      </c>
      <c r="AG560" s="184">
        <v>0</v>
      </c>
      <c r="AH560" s="184">
        <v>0</v>
      </c>
      <c r="AI560" s="184">
        <v>0</v>
      </c>
      <c r="AJ560" s="184">
        <v>0</v>
      </c>
      <c r="AK560" s="184">
        <v>0</v>
      </c>
      <c r="AL560" s="184">
        <v>0</v>
      </c>
      <c r="AM560" s="184">
        <v>0</v>
      </c>
      <c r="AN560" s="184">
        <v>0</v>
      </c>
      <c r="AO560" s="184"/>
      <c r="AP560" s="184">
        <f ca="1">SUM(OFFSET(AC560,,1):AO560)</f>
        <v>0</v>
      </c>
      <c r="AQ560" s="185"/>
      <c r="AR560" s="184">
        <v>0</v>
      </c>
      <c r="AS560" s="184">
        <v>0</v>
      </c>
      <c r="AT560" s="184">
        <v>0</v>
      </c>
      <c r="AU560" s="184">
        <v>0</v>
      </c>
      <c r="AV560" s="184">
        <v>0</v>
      </c>
      <c r="AW560" s="184">
        <v>0</v>
      </c>
      <c r="AX560" s="184">
        <v>0</v>
      </c>
      <c r="AY560" s="184">
        <v>0</v>
      </c>
      <c r="AZ560" s="184">
        <v>0</v>
      </c>
      <c r="BA560" s="184">
        <v>0</v>
      </c>
      <c r="BB560" s="184">
        <v>0</v>
      </c>
      <c r="BC560" s="184">
        <v>0</v>
      </c>
      <c r="BD560" s="184"/>
      <c r="BE560" s="184">
        <f ca="1">SUM(OFFSET(AR560,,1):BD560)</f>
        <v>0</v>
      </c>
      <c r="BF560" s="185"/>
      <c r="BG560" s="184">
        <f t="shared" ca="1" si="596"/>
        <v>0</v>
      </c>
      <c r="BH560" s="184">
        <f t="shared" ca="1" si="596"/>
        <v>0</v>
      </c>
      <c r="BI560" s="184">
        <f t="shared" ca="1" si="596"/>
        <v>0</v>
      </c>
      <c r="BJ560" s="184">
        <f t="shared" ca="1" si="596"/>
        <v>0</v>
      </c>
      <c r="BK560" s="184">
        <f t="shared" ca="1" si="596"/>
        <v>0</v>
      </c>
      <c r="BL560" s="184">
        <f t="shared" ca="1" si="596"/>
        <v>0</v>
      </c>
      <c r="BM560" s="184">
        <f t="shared" ca="1" si="596"/>
        <v>0</v>
      </c>
      <c r="BN560" s="184">
        <f t="shared" ca="1" si="596"/>
        <v>0</v>
      </c>
      <c r="BO560" s="184">
        <f t="shared" ca="1" si="596"/>
        <v>0</v>
      </c>
      <c r="BP560" s="184">
        <f t="shared" ca="1" si="596"/>
        <v>0</v>
      </c>
      <c r="BQ560" s="184">
        <f t="shared" ca="1" si="596"/>
        <v>0</v>
      </c>
      <c r="BR560" s="184">
        <f t="shared" ca="1" si="596"/>
        <v>0</v>
      </c>
      <c r="BS560" s="184"/>
      <c r="BT560" s="184">
        <f ca="1">SUM(OFFSET(BG560,,1):BS560)</f>
        <v>0</v>
      </c>
      <c r="BU560" s="185"/>
      <c r="BV560" s="184">
        <v>0</v>
      </c>
      <c r="BW560" s="184">
        <v>0</v>
      </c>
      <c r="BX560" s="184">
        <v>0</v>
      </c>
      <c r="BY560" s="184">
        <v>0</v>
      </c>
      <c r="BZ560" s="184">
        <v>0</v>
      </c>
      <c r="CA560" s="184">
        <v>0</v>
      </c>
      <c r="CB560" s="184">
        <v>0</v>
      </c>
      <c r="CC560" s="184">
        <v>0</v>
      </c>
      <c r="CD560" s="184">
        <v>0</v>
      </c>
      <c r="CE560" s="184">
        <v>0</v>
      </c>
      <c r="CF560" s="512">
        <v>0</v>
      </c>
      <c r="CG560" s="184">
        <v>0</v>
      </c>
      <c r="CH560" s="184"/>
      <c r="CI560" s="184">
        <f ca="1">SUM(OFFSET(BV560,,1):CH560)</f>
        <v>0</v>
      </c>
      <c r="CJ560" s="185"/>
      <c r="CK560" s="184">
        <v>0</v>
      </c>
      <c r="CL560" s="184">
        <v>0</v>
      </c>
      <c r="CM560" s="184">
        <v>0</v>
      </c>
      <c r="CN560" s="184">
        <v>0</v>
      </c>
      <c r="CO560" s="184">
        <v>0</v>
      </c>
      <c r="CP560" s="184">
        <v>0</v>
      </c>
      <c r="CQ560" s="184">
        <v>0</v>
      </c>
      <c r="CR560" s="184">
        <v>0</v>
      </c>
      <c r="CS560" s="184">
        <v>0</v>
      </c>
      <c r="CT560" s="184">
        <v>0</v>
      </c>
      <c r="CU560" s="184">
        <v>0</v>
      </c>
      <c r="CV560" s="184">
        <v>0</v>
      </c>
      <c r="CW560" s="184"/>
      <c r="CX560" s="184">
        <f ca="1">SUM(OFFSET(CK560,,1):CW560)</f>
        <v>0</v>
      </c>
      <c r="CY560" s="185"/>
      <c r="CZ560" s="184">
        <v>0</v>
      </c>
      <c r="DA560" s="184">
        <v>0</v>
      </c>
      <c r="DB560" s="184">
        <v>0</v>
      </c>
      <c r="DC560" s="184">
        <v>0</v>
      </c>
      <c r="DD560" s="184">
        <v>0</v>
      </c>
      <c r="DE560" s="184">
        <v>0</v>
      </c>
      <c r="DF560" s="184">
        <v>0</v>
      </c>
      <c r="DG560" s="184">
        <v>0</v>
      </c>
      <c r="DH560" s="184">
        <v>0</v>
      </c>
      <c r="DI560" s="184">
        <v>0</v>
      </c>
      <c r="DJ560" s="184">
        <v>0</v>
      </c>
      <c r="DK560" s="184">
        <v>0</v>
      </c>
      <c r="DL560" s="184"/>
      <c r="DM560" s="184">
        <f ca="1">SUM(OFFSET(CZ560,,1):DL560)</f>
        <v>0</v>
      </c>
      <c r="DN560" s="185"/>
      <c r="DO560" s="184">
        <v>0</v>
      </c>
      <c r="DP560" s="184">
        <v>0</v>
      </c>
      <c r="DQ560" s="184">
        <v>0</v>
      </c>
      <c r="DR560" s="184">
        <v>0</v>
      </c>
      <c r="DS560" s="184">
        <v>0</v>
      </c>
      <c r="DT560" s="184">
        <v>0</v>
      </c>
      <c r="DU560" s="184">
        <v>0</v>
      </c>
      <c r="DV560" s="184">
        <v>0</v>
      </c>
      <c r="DW560" s="184">
        <v>0</v>
      </c>
      <c r="DX560" s="184">
        <v>0</v>
      </c>
      <c r="DY560" s="184">
        <v>0</v>
      </c>
      <c r="DZ560" s="184">
        <v>0</v>
      </c>
      <c r="EA560" s="184"/>
      <c r="EB560" s="184">
        <f ca="1">SUM(OFFSET(DO560,,1):EA560)</f>
        <v>0</v>
      </c>
      <c r="EC560" s="185"/>
      <c r="ED560" s="184">
        <v>0</v>
      </c>
      <c r="EE560" s="184">
        <v>0</v>
      </c>
      <c r="EF560" s="184">
        <v>0</v>
      </c>
      <c r="EG560" s="184">
        <v>0</v>
      </c>
      <c r="EH560" s="184">
        <v>0</v>
      </c>
      <c r="EI560" s="184">
        <v>0</v>
      </c>
      <c r="EJ560" s="184">
        <v>0</v>
      </c>
      <c r="EK560" s="184">
        <v>0</v>
      </c>
      <c r="EL560" s="184">
        <v>0</v>
      </c>
      <c r="EM560" s="184">
        <v>0</v>
      </c>
      <c r="EN560" s="184">
        <v>0</v>
      </c>
      <c r="EO560" s="184">
        <v>0</v>
      </c>
      <c r="EP560" s="184"/>
      <c r="EQ560" s="184">
        <f ca="1">SUM(OFFSET(ED560,,1):EP560)</f>
        <v>0</v>
      </c>
      <c r="ER560" s="185"/>
      <c r="ES560" s="184">
        <v>0</v>
      </c>
      <c r="ET560" s="184">
        <v>0</v>
      </c>
      <c r="EU560" s="184">
        <v>0</v>
      </c>
      <c r="EV560" s="184">
        <v>0</v>
      </c>
      <c r="EW560" s="184">
        <v>0</v>
      </c>
      <c r="EX560" s="184">
        <v>0</v>
      </c>
      <c r="EY560" s="184">
        <v>0</v>
      </c>
      <c r="EZ560" s="184">
        <v>0</v>
      </c>
      <c r="FA560" s="184">
        <v>0</v>
      </c>
      <c r="FB560" s="184">
        <v>0</v>
      </c>
      <c r="FC560" s="184">
        <v>0</v>
      </c>
      <c r="FD560" s="184">
        <v>0</v>
      </c>
      <c r="FE560" s="184"/>
      <c r="FF560" s="184">
        <f ca="1">SUM(OFFSET(ES560,,1):FE560)</f>
        <v>0</v>
      </c>
      <c r="FG560" s="185"/>
      <c r="FH560" s="184">
        <v>0</v>
      </c>
      <c r="FI560" s="184">
        <v>0</v>
      </c>
      <c r="FJ560" s="184">
        <v>0</v>
      </c>
      <c r="FK560" s="184">
        <v>0</v>
      </c>
      <c r="FL560" s="184">
        <v>0</v>
      </c>
      <c r="FM560" s="184">
        <v>0</v>
      </c>
      <c r="FN560" s="184">
        <v>0</v>
      </c>
      <c r="FO560" s="184">
        <v>0</v>
      </c>
      <c r="FP560" s="184">
        <v>0</v>
      </c>
      <c r="FQ560" s="184">
        <v>0</v>
      </c>
      <c r="FR560" s="184">
        <v>0</v>
      </c>
      <c r="FS560" s="184">
        <v>0</v>
      </c>
      <c r="FT560" s="184"/>
      <c r="FU560" s="184">
        <f ca="1">SUM(OFFSET(FH560,,1):FT560)</f>
        <v>0</v>
      </c>
      <c r="FV560" s="185"/>
      <c r="FW560" s="184">
        <v>0</v>
      </c>
      <c r="FX560" s="184">
        <v>0</v>
      </c>
      <c r="FY560" s="184">
        <v>0</v>
      </c>
      <c r="FZ560" s="184">
        <v>0</v>
      </c>
      <c r="GA560" s="184">
        <v>0</v>
      </c>
      <c r="GB560" s="184">
        <v>0</v>
      </c>
      <c r="GC560" s="184">
        <v>0</v>
      </c>
      <c r="GD560" s="184">
        <v>0</v>
      </c>
      <c r="GE560" s="184">
        <v>0</v>
      </c>
      <c r="GF560" s="184">
        <v>0</v>
      </c>
      <c r="GG560" s="184">
        <v>0</v>
      </c>
      <c r="GH560" s="184">
        <v>0</v>
      </c>
      <c r="GI560" s="184"/>
      <c r="GJ560" s="184">
        <f ca="1">SUM(OFFSET(FW560,,1):GI560)</f>
        <v>0</v>
      </c>
      <c r="GK560" s="185"/>
      <c r="GL560" s="184">
        <v>0</v>
      </c>
      <c r="GM560" s="184">
        <v>0</v>
      </c>
      <c r="GN560" s="184">
        <v>0</v>
      </c>
      <c r="GO560" s="184">
        <v>0</v>
      </c>
      <c r="GP560" s="184">
        <v>0</v>
      </c>
      <c r="GQ560" s="184">
        <v>0</v>
      </c>
      <c r="GR560" s="184">
        <v>0</v>
      </c>
      <c r="GS560" s="184">
        <v>0</v>
      </c>
      <c r="GT560" s="184">
        <v>0</v>
      </c>
      <c r="GU560" s="184">
        <v>0</v>
      </c>
      <c r="GV560" s="184">
        <v>0</v>
      </c>
      <c r="GW560" s="184">
        <v>0</v>
      </c>
      <c r="GX560" s="184"/>
      <c r="GY560" s="184">
        <f ca="1">SUM(OFFSET(GL560,,1):GX560)</f>
        <v>0</v>
      </c>
    </row>
    <row r="561" spans="1:207" s="137" customFormat="1" ht="12" hidden="1" customHeight="1">
      <c r="A561" s="172" t="str">
        <f t="shared" ca="1" si="595"/>
        <v>#hiderow</v>
      </c>
      <c r="B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61">
        <f t="shared" si="593"/>
        <v>5839</v>
      </c>
      <c r="V561" s="186">
        <v>5839</v>
      </c>
      <c r="W561" s="133"/>
      <c r="Y561" s="133"/>
      <c r="Z561" s="133"/>
      <c r="AA561" s="183">
        <f t="shared" si="594"/>
        <v>5839</v>
      </c>
      <c r="AB561" s="183" t="s">
        <v>606</v>
      </c>
      <c r="AC561" s="184"/>
      <c r="AD561" s="184">
        <v>0</v>
      </c>
      <c r="AE561" s="184">
        <v>0</v>
      </c>
      <c r="AF561" s="184">
        <v>0</v>
      </c>
      <c r="AG561" s="184">
        <v>0</v>
      </c>
      <c r="AH561" s="184">
        <v>0</v>
      </c>
      <c r="AI561" s="184">
        <v>0</v>
      </c>
      <c r="AJ561" s="184">
        <v>0</v>
      </c>
      <c r="AK561" s="184">
        <v>0</v>
      </c>
      <c r="AL561" s="184">
        <v>0</v>
      </c>
      <c r="AM561" s="184">
        <v>0</v>
      </c>
      <c r="AN561" s="184">
        <v>0</v>
      </c>
      <c r="AO561" s="184"/>
      <c r="AP561" s="184">
        <f ca="1">SUM(OFFSET(AC561,,1):AO561)</f>
        <v>0</v>
      </c>
      <c r="AQ561" s="185"/>
      <c r="AR561" s="184">
        <v>0</v>
      </c>
      <c r="AS561" s="184">
        <v>0</v>
      </c>
      <c r="AT561" s="184">
        <v>0</v>
      </c>
      <c r="AU561" s="184">
        <v>0</v>
      </c>
      <c r="AV561" s="184">
        <v>0</v>
      </c>
      <c r="AW561" s="184">
        <v>0</v>
      </c>
      <c r="AX561" s="184">
        <v>0</v>
      </c>
      <c r="AY561" s="184">
        <v>0</v>
      </c>
      <c r="AZ561" s="184">
        <v>0</v>
      </c>
      <c r="BA561" s="184">
        <v>0</v>
      </c>
      <c r="BB561" s="184">
        <v>0</v>
      </c>
      <c r="BC561" s="184">
        <v>0</v>
      </c>
      <c r="BD561" s="184"/>
      <c r="BE561" s="184">
        <f ca="1">SUM(OFFSET(AR561,,1):BD561)</f>
        <v>0</v>
      </c>
      <c r="BF561" s="185"/>
      <c r="BG561" s="184">
        <f t="shared" ca="1" si="596"/>
        <v>0</v>
      </c>
      <c r="BH561" s="184">
        <f t="shared" ca="1" si="596"/>
        <v>0</v>
      </c>
      <c r="BI561" s="184">
        <f t="shared" ca="1" si="596"/>
        <v>0</v>
      </c>
      <c r="BJ561" s="184">
        <f t="shared" ca="1" si="596"/>
        <v>0</v>
      </c>
      <c r="BK561" s="184">
        <f t="shared" ca="1" si="596"/>
        <v>0</v>
      </c>
      <c r="BL561" s="184">
        <f t="shared" ca="1" si="596"/>
        <v>0</v>
      </c>
      <c r="BM561" s="184">
        <f t="shared" ca="1" si="596"/>
        <v>0</v>
      </c>
      <c r="BN561" s="184">
        <f t="shared" ca="1" si="596"/>
        <v>0</v>
      </c>
      <c r="BO561" s="184">
        <f t="shared" ca="1" si="596"/>
        <v>0</v>
      </c>
      <c r="BP561" s="184">
        <f t="shared" ca="1" si="596"/>
        <v>0</v>
      </c>
      <c r="BQ561" s="184">
        <f t="shared" ca="1" si="596"/>
        <v>0</v>
      </c>
      <c r="BR561" s="184">
        <f t="shared" ca="1" si="596"/>
        <v>0</v>
      </c>
      <c r="BS561" s="184"/>
      <c r="BT561" s="184">
        <f ca="1">SUM(OFFSET(BG561,,1):BS561)</f>
        <v>0</v>
      </c>
      <c r="BU561" s="185"/>
      <c r="BV561" s="184">
        <v>0</v>
      </c>
      <c r="BW561" s="184">
        <v>0</v>
      </c>
      <c r="BX561" s="184">
        <v>0</v>
      </c>
      <c r="BY561" s="184">
        <v>0</v>
      </c>
      <c r="BZ561" s="184">
        <v>0</v>
      </c>
      <c r="CA561" s="184">
        <v>0</v>
      </c>
      <c r="CB561" s="184">
        <v>0</v>
      </c>
      <c r="CC561" s="184">
        <v>0</v>
      </c>
      <c r="CD561" s="184">
        <v>0</v>
      </c>
      <c r="CE561" s="184">
        <v>0</v>
      </c>
      <c r="CF561" s="512">
        <v>0</v>
      </c>
      <c r="CG561" s="184">
        <v>0</v>
      </c>
      <c r="CH561" s="184"/>
      <c r="CI561" s="184">
        <f ca="1">SUM(OFFSET(BV561,,1):CH561)</f>
        <v>0</v>
      </c>
      <c r="CJ561" s="185"/>
      <c r="CK561" s="184">
        <v>0</v>
      </c>
      <c r="CL561" s="184">
        <v>0</v>
      </c>
      <c r="CM561" s="184">
        <v>0</v>
      </c>
      <c r="CN561" s="184">
        <v>0</v>
      </c>
      <c r="CO561" s="184">
        <v>0</v>
      </c>
      <c r="CP561" s="184">
        <v>0</v>
      </c>
      <c r="CQ561" s="184">
        <v>0</v>
      </c>
      <c r="CR561" s="184">
        <v>0</v>
      </c>
      <c r="CS561" s="184">
        <v>0</v>
      </c>
      <c r="CT561" s="184">
        <v>0</v>
      </c>
      <c r="CU561" s="184">
        <v>0</v>
      </c>
      <c r="CV561" s="184">
        <v>0</v>
      </c>
      <c r="CW561" s="184"/>
      <c r="CX561" s="184">
        <f ca="1">SUM(OFFSET(CK561,,1):CW561)</f>
        <v>0</v>
      </c>
      <c r="CY561" s="185"/>
      <c r="CZ561" s="184">
        <v>0</v>
      </c>
      <c r="DA561" s="184">
        <v>0</v>
      </c>
      <c r="DB561" s="184">
        <v>0</v>
      </c>
      <c r="DC561" s="184">
        <v>0</v>
      </c>
      <c r="DD561" s="184">
        <v>0</v>
      </c>
      <c r="DE561" s="184">
        <v>0</v>
      </c>
      <c r="DF561" s="184">
        <v>0</v>
      </c>
      <c r="DG561" s="184">
        <v>0</v>
      </c>
      <c r="DH561" s="184">
        <v>0</v>
      </c>
      <c r="DI561" s="184">
        <v>0</v>
      </c>
      <c r="DJ561" s="184">
        <v>0</v>
      </c>
      <c r="DK561" s="184">
        <v>0</v>
      </c>
      <c r="DL561" s="184"/>
      <c r="DM561" s="184">
        <f ca="1">SUM(OFFSET(CZ561,,1):DL561)</f>
        <v>0</v>
      </c>
      <c r="DN561" s="185"/>
      <c r="DO561" s="184">
        <v>0</v>
      </c>
      <c r="DP561" s="184">
        <v>0</v>
      </c>
      <c r="DQ561" s="184">
        <v>0</v>
      </c>
      <c r="DR561" s="184">
        <v>0</v>
      </c>
      <c r="DS561" s="184">
        <v>0</v>
      </c>
      <c r="DT561" s="184">
        <v>0</v>
      </c>
      <c r="DU561" s="184">
        <v>0</v>
      </c>
      <c r="DV561" s="184">
        <v>0</v>
      </c>
      <c r="DW561" s="184">
        <v>0</v>
      </c>
      <c r="DX561" s="184">
        <v>0</v>
      </c>
      <c r="DY561" s="184">
        <v>0</v>
      </c>
      <c r="DZ561" s="184">
        <v>0</v>
      </c>
      <c r="EA561" s="184"/>
      <c r="EB561" s="184">
        <f ca="1">SUM(OFFSET(DO561,,1):EA561)</f>
        <v>0</v>
      </c>
      <c r="EC561" s="185"/>
      <c r="ED561" s="184">
        <v>0</v>
      </c>
      <c r="EE561" s="184">
        <v>0</v>
      </c>
      <c r="EF561" s="184">
        <v>0</v>
      </c>
      <c r="EG561" s="184">
        <v>0</v>
      </c>
      <c r="EH561" s="184">
        <v>0</v>
      </c>
      <c r="EI561" s="184">
        <v>0</v>
      </c>
      <c r="EJ561" s="184">
        <v>0</v>
      </c>
      <c r="EK561" s="184">
        <v>0</v>
      </c>
      <c r="EL561" s="184">
        <v>0</v>
      </c>
      <c r="EM561" s="184">
        <v>0</v>
      </c>
      <c r="EN561" s="184">
        <v>0</v>
      </c>
      <c r="EO561" s="184">
        <v>0</v>
      </c>
      <c r="EP561" s="184"/>
      <c r="EQ561" s="184">
        <f ca="1">SUM(OFFSET(ED561,,1):EP561)</f>
        <v>0</v>
      </c>
      <c r="ER561" s="185"/>
      <c r="ES561" s="184">
        <v>0</v>
      </c>
      <c r="ET561" s="184">
        <v>0</v>
      </c>
      <c r="EU561" s="184">
        <v>0</v>
      </c>
      <c r="EV561" s="184">
        <v>0</v>
      </c>
      <c r="EW561" s="184">
        <v>0</v>
      </c>
      <c r="EX561" s="184">
        <v>0</v>
      </c>
      <c r="EY561" s="184">
        <v>0</v>
      </c>
      <c r="EZ561" s="184">
        <v>0</v>
      </c>
      <c r="FA561" s="184">
        <v>0</v>
      </c>
      <c r="FB561" s="184">
        <v>0</v>
      </c>
      <c r="FC561" s="184">
        <v>0</v>
      </c>
      <c r="FD561" s="184">
        <v>0</v>
      </c>
      <c r="FE561" s="184"/>
      <c r="FF561" s="184">
        <f ca="1">SUM(OFFSET(ES561,,1):FE561)</f>
        <v>0</v>
      </c>
      <c r="FG561" s="185"/>
      <c r="FH561" s="184">
        <v>0</v>
      </c>
      <c r="FI561" s="184">
        <v>0</v>
      </c>
      <c r="FJ561" s="184">
        <v>0</v>
      </c>
      <c r="FK561" s="184">
        <v>0</v>
      </c>
      <c r="FL561" s="184">
        <v>0</v>
      </c>
      <c r="FM561" s="184">
        <v>0</v>
      </c>
      <c r="FN561" s="184">
        <v>0</v>
      </c>
      <c r="FO561" s="184">
        <v>0</v>
      </c>
      <c r="FP561" s="184">
        <v>0</v>
      </c>
      <c r="FQ561" s="184">
        <v>0</v>
      </c>
      <c r="FR561" s="184">
        <v>0</v>
      </c>
      <c r="FS561" s="184">
        <v>0</v>
      </c>
      <c r="FT561" s="184"/>
      <c r="FU561" s="184">
        <f ca="1">SUM(OFFSET(FH561,,1):FT561)</f>
        <v>0</v>
      </c>
      <c r="FV561" s="185"/>
      <c r="FW561" s="184">
        <v>0</v>
      </c>
      <c r="FX561" s="184">
        <v>0</v>
      </c>
      <c r="FY561" s="184">
        <v>0</v>
      </c>
      <c r="FZ561" s="184">
        <v>0</v>
      </c>
      <c r="GA561" s="184">
        <v>0</v>
      </c>
      <c r="GB561" s="184">
        <v>0</v>
      </c>
      <c r="GC561" s="184">
        <v>0</v>
      </c>
      <c r="GD561" s="184">
        <v>0</v>
      </c>
      <c r="GE561" s="184">
        <v>0</v>
      </c>
      <c r="GF561" s="184">
        <v>0</v>
      </c>
      <c r="GG561" s="184">
        <v>0</v>
      </c>
      <c r="GH561" s="184">
        <v>0</v>
      </c>
      <c r="GI561" s="184"/>
      <c r="GJ561" s="184">
        <f ca="1">SUM(OFFSET(FW561,,1):GI561)</f>
        <v>0</v>
      </c>
      <c r="GK561" s="185"/>
      <c r="GL561" s="184">
        <v>0</v>
      </c>
      <c r="GM561" s="184">
        <v>0</v>
      </c>
      <c r="GN561" s="184">
        <v>0</v>
      </c>
      <c r="GO561" s="184">
        <v>0</v>
      </c>
      <c r="GP561" s="184">
        <v>0</v>
      </c>
      <c r="GQ561" s="184">
        <v>0</v>
      </c>
      <c r="GR561" s="184">
        <v>0</v>
      </c>
      <c r="GS561" s="184">
        <v>0</v>
      </c>
      <c r="GT561" s="184">
        <v>0</v>
      </c>
      <c r="GU561" s="184">
        <v>0</v>
      </c>
      <c r="GV561" s="184">
        <v>0</v>
      </c>
      <c r="GW561" s="184">
        <v>0</v>
      </c>
      <c r="GX561" s="184"/>
      <c r="GY561" s="184">
        <f ca="1">SUM(OFFSET(GL561,,1):GX561)</f>
        <v>0</v>
      </c>
    </row>
    <row r="562" spans="1:207" s="137" customFormat="1" ht="12" hidden="1" customHeight="1">
      <c r="A562" s="172" t="str">
        <f t="shared" ca="1" si="595"/>
        <v>#hiderow</v>
      </c>
      <c r="B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61">
        <f t="shared" si="593"/>
        <v>5841</v>
      </c>
      <c r="V562" s="186">
        <v>5841</v>
      </c>
      <c r="W562" s="133"/>
      <c r="Y562" s="133"/>
      <c r="Z562" s="133"/>
      <c r="AA562" s="183">
        <f t="shared" si="594"/>
        <v>5841</v>
      </c>
      <c r="AB562" s="183" t="s">
        <v>607</v>
      </c>
      <c r="AC562" s="184"/>
      <c r="AD562" s="184">
        <v>0</v>
      </c>
      <c r="AE562" s="184">
        <v>0</v>
      </c>
      <c r="AF562" s="184">
        <v>0</v>
      </c>
      <c r="AG562" s="184">
        <v>0</v>
      </c>
      <c r="AH562" s="184">
        <v>0</v>
      </c>
      <c r="AI562" s="184">
        <v>0</v>
      </c>
      <c r="AJ562" s="184">
        <v>0</v>
      </c>
      <c r="AK562" s="184">
        <v>0</v>
      </c>
      <c r="AL562" s="184">
        <v>0</v>
      </c>
      <c r="AM562" s="184">
        <v>0</v>
      </c>
      <c r="AN562" s="184">
        <v>0</v>
      </c>
      <c r="AO562" s="184"/>
      <c r="AP562" s="184">
        <f ca="1">SUM(OFFSET(AC562,,1):AO562)</f>
        <v>0</v>
      </c>
      <c r="AQ562" s="185"/>
      <c r="AR562" s="184">
        <v>0</v>
      </c>
      <c r="AS562" s="184">
        <v>0</v>
      </c>
      <c r="AT562" s="184">
        <v>0</v>
      </c>
      <c r="AU562" s="184">
        <v>0</v>
      </c>
      <c r="AV562" s="184">
        <v>0</v>
      </c>
      <c r="AW562" s="184">
        <v>0</v>
      </c>
      <c r="AX562" s="184">
        <v>0</v>
      </c>
      <c r="AY562" s="184">
        <v>0</v>
      </c>
      <c r="AZ562" s="184">
        <v>0</v>
      </c>
      <c r="BA562" s="184">
        <v>0</v>
      </c>
      <c r="BB562" s="184">
        <v>0</v>
      </c>
      <c r="BC562" s="184">
        <v>0</v>
      </c>
      <c r="BD562" s="184"/>
      <c r="BE562" s="184">
        <f ca="1">SUM(OFFSET(AR562,,1):BD562)</f>
        <v>0</v>
      </c>
      <c r="BF562" s="185"/>
      <c r="BG562" s="184">
        <f t="shared" ca="1" si="596"/>
        <v>0</v>
      </c>
      <c r="BH562" s="184">
        <f t="shared" ca="1" si="596"/>
        <v>0</v>
      </c>
      <c r="BI562" s="184">
        <f t="shared" ca="1" si="596"/>
        <v>0</v>
      </c>
      <c r="BJ562" s="184">
        <f t="shared" ca="1" si="596"/>
        <v>0</v>
      </c>
      <c r="BK562" s="184">
        <f t="shared" ca="1" si="596"/>
        <v>0</v>
      </c>
      <c r="BL562" s="184">
        <f t="shared" ca="1" si="596"/>
        <v>0</v>
      </c>
      <c r="BM562" s="184">
        <f t="shared" ca="1" si="596"/>
        <v>0</v>
      </c>
      <c r="BN562" s="184">
        <f t="shared" ca="1" si="596"/>
        <v>0</v>
      </c>
      <c r="BO562" s="184">
        <f t="shared" ca="1" si="596"/>
        <v>0</v>
      </c>
      <c r="BP562" s="184">
        <f t="shared" ca="1" si="596"/>
        <v>0</v>
      </c>
      <c r="BQ562" s="184">
        <f t="shared" ca="1" si="596"/>
        <v>0</v>
      </c>
      <c r="BR562" s="184">
        <f t="shared" ca="1" si="596"/>
        <v>0</v>
      </c>
      <c r="BS562" s="184"/>
      <c r="BT562" s="184">
        <f ca="1">SUM(OFFSET(BG562,,1):BS562)</f>
        <v>0</v>
      </c>
      <c r="BU562" s="185"/>
      <c r="BV562" s="184">
        <v>0</v>
      </c>
      <c r="BW562" s="184">
        <v>0</v>
      </c>
      <c r="BX562" s="184">
        <v>0</v>
      </c>
      <c r="BY562" s="184">
        <v>0</v>
      </c>
      <c r="BZ562" s="184">
        <v>0</v>
      </c>
      <c r="CA562" s="184">
        <v>0</v>
      </c>
      <c r="CB562" s="184">
        <v>0</v>
      </c>
      <c r="CC562" s="184">
        <v>0</v>
      </c>
      <c r="CD562" s="184">
        <v>0</v>
      </c>
      <c r="CE562" s="184">
        <v>0</v>
      </c>
      <c r="CF562" s="512">
        <v>0</v>
      </c>
      <c r="CG562" s="184">
        <v>0</v>
      </c>
      <c r="CH562" s="184"/>
      <c r="CI562" s="184">
        <f ca="1">SUM(OFFSET(BV562,,1):CH562)</f>
        <v>0</v>
      </c>
      <c r="CJ562" s="185"/>
      <c r="CK562" s="184">
        <v>0</v>
      </c>
      <c r="CL562" s="184">
        <v>0</v>
      </c>
      <c r="CM562" s="184">
        <v>0</v>
      </c>
      <c r="CN562" s="184">
        <v>0</v>
      </c>
      <c r="CO562" s="184">
        <v>0</v>
      </c>
      <c r="CP562" s="184">
        <v>0</v>
      </c>
      <c r="CQ562" s="184">
        <v>0</v>
      </c>
      <c r="CR562" s="184">
        <v>0</v>
      </c>
      <c r="CS562" s="184">
        <v>0</v>
      </c>
      <c r="CT562" s="184">
        <v>0</v>
      </c>
      <c r="CU562" s="184">
        <v>0</v>
      </c>
      <c r="CV562" s="184">
        <v>0</v>
      </c>
      <c r="CW562" s="184"/>
      <c r="CX562" s="184">
        <f ca="1">SUM(OFFSET(CK562,,1):CW562)</f>
        <v>0</v>
      </c>
      <c r="CY562" s="185"/>
      <c r="CZ562" s="184">
        <v>0</v>
      </c>
      <c r="DA562" s="184">
        <v>0</v>
      </c>
      <c r="DB562" s="184">
        <v>0</v>
      </c>
      <c r="DC562" s="184">
        <v>0</v>
      </c>
      <c r="DD562" s="184">
        <v>0</v>
      </c>
      <c r="DE562" s="184">
        <v>0</v>
      </c>
      <c r="DF562" s="184">
        <v>0</v>
      </c>
      <c r="DG562" s="184">
        <v>0</v>
      </c>
      <c r="DH562" s="184">
        <v>0</v>
      </c>
      <c r="DI562" s="184">
        <v>0</v>
      </c>
      <c r="DJ562" s="184">
        <v>0</v>
      </c>
      <c r="DK562" s="184">
        <v>0</v>
      </c>
      <c r="DL562" s="184"/>
      <c r="DM562" s="184">
        <f ca="1">SUM(OFFSET(CZ562,,1):DL562)</f>
        <v>0</v>
      </c>
      <c r="DN562" s="185"/>
      <c r="DO562" s="184">
        <v>0</v>
      </c>
      <c r="DP562" s="184">
        <v>0</v>
      </c>
      <c r="DQ562" s="184">
        <v>0</v>
      </c>
      <c r="DR562" s="184">
        <v>0</v>
      </c>
      <c r="DS562" s="184">
        <v>0</v>
      </c>
      <c r="DT562" s="184">
        <v>0</v>
      </c>
      <c r="DU562" s="184">
        <v>0</v>
      </c>
      <c r="DV562" s="184">
        <v>0</v>
      </c>
      <c r="DW562" s="184">
        <v>0</v>
      </c>
      <c r="DX562" s="184">
        <v>0</v>
      </c>
      <c r="DY562" s="184">
        <v>0</v>
      </c>
      <c r="DZ562" s="184">
        <v>0</v>
      </c>
      <c r="EA562" s="184"/>
      <c r="EB562" s="184">
        <f ca="1">SUM(OFFSET(DO562,,1):EA562)</f>
        <v>0</v>
      </c>
      <c r="EC562" s="185"/>
      <c r="ED562" s="184">
        <v>0</v>
      </c>
      <c r="EE562" s="184">
        <v>0</v>
      </c>
      <c r="EF562" s="184">
        <v>0</v>
      </c>
      <c r="EG562" s="184">
        <v>0</v>
      </c>
      <c r="EH562" s="184">
        <v>0</v>
      </c>
      <c r="EI562" s="184">
        <v>0</v>
      </c>
      <c r="EJ562" s="184">
        <v>0</v>
      </c>
      <c r="EK562" s="184">
        <v>0</v>
      </c>
      <c r="EL562" s="184">
        <v>0</v>
      </c>
      <c r="EM562" s="184">
        <v>0</v>
      </c>
      <c r="EN562" s="184">
        <v>0</v>
      </c>
      <c r="EO562" s="184">
        <v>0</v>
      </c>
      <c r="EP562" s="184"/>
      <c r="EQ562" s="184">
        <f ca="1">SUM(OFFSET(ED562,,1):EP562)</f>
        <v>0</v>
      </c>
      <c r="ER562" s="185"/>
      <c r="ES562" s="184">
        <v>0</v>
      </c>
      <c r="ET562" s="184">
        <v>0</v>
      </c>
      <c r="EU562" s="184">
        <v>0</v>
      </c>
      <c r="EV562" s="184">
        <v>0</v>
      </c>
      <c r="EW562" s="184">
        <v>0</v>
      </c>
      <c r="EX562" s="184">
        <v>0</v>
      </c>
      <c r="EY562" s="184">
        <v>0</v>
      </c>
      <c r="EZ562" s="184">
        <v>0</v>
      </c>
      <c r="FA562" s="184">
        <v>0</v>
      </c>
      <c r="FB562" s="184">
        <v>0</v>
      </c>
      <c r="FC562" s="184">
        <v>0</v>
      </c>
      <c r="FD562" s="184">
        <v>0</v>
      </c>
      <c r="FE562" s="184"/>
      <c r="FF562" s="184">
        <f ca="1">SUM(OFFSET(ES562,,1):FE562)</f>
        <v>0</v>
      </c>
      <c r="FG562" s="185"/>
      <c r="FH562" s="184">
        <v>0</v>
      </c>
      <c r="FI562" s="184">
        <v>0</v>
      </c>
      <c r="FJ562" s="184">
        <v>0</v>
      </c>
      <c r="FK562" s="184">
        <v>0</v>
      </c>
      <c r="FL562" s="184">
        <v>0</v>
      </c>
      <c r="FM562" s="184">
        <v>0</v>
      </c>
      <c r="FN562" s="184">
        <v>0</v>
      </c>
      <c r="FO562" s="184">
        <v>0</v>
      </c>
      <c r="FP562" s="184">
        <v>0</v>
      </c>
      <c r="FQ562" s="184">
        <v>0</v>
      </c>
      <c r="FR562" s="184">
        <v>0</v>
      </c>
      <c r="FS562" s="184">
        <v>0</v>
      </c>
      <c r="FT562" s="184"/>
      <c r="FU562" s="184">
        <f ca="1">SUM(OFFSET(FH562,,1):FT562)</f>
        <v>0</v>
      </c>
      <c r="FV562" s="185"/>
      <c r="FW562" s="184">
        <v>0</v>
      </c>
      <c r="FX562" s="184">
        <v>0</v>
      </c>
      <c r="FY562" s="184">
        <v>0</v>
      </c>
      <c r="FZ562" s="184">
        <v>0</v>
      </c>
      <c r="GA562" s="184">
        <v>0</v>
      </c>
      <c r="GB562" s="184">
        <v>0</v>
      </c>
      <c r="GC562" s="184">
        <v>0</v>
      </c>
      <c r="GD562" s="184">
        <v>0</v>
      </c>
      <c r="GE562" s="184">
        <v>0</v>
      </c>
      <c r="GF562" s="184">
        <v>0</v>
      </c>
      <c r="GG562" s="184">
        <v>0</v>
      </c>
      <c r="GH562" s="184">
        <v>0</v>
      </c>
      <c r="GI562" s="184"/>
      <c r="GJ562" s="184">
        <f ca="1">SUM(OFFSET(FW562,,1):GI562)</f>
        <v>0</v>
      </c>
      <c r="GK562" s="185"/>
      <c r="GL562" s="184">
        <v>0</v>
      </c>
      <c r="GM562" s="184">
        <v>0</v>
      </c>
      <c r="GN562" s="184">
        <v>0</v>
      </c>
      <c r="GO562" s="184">
        <v>0</v>
      </c>
      <c r="GP562" s="184">
        <v>0</v>
      </c>
      <c r="GQ562" s="184">
        <v>0</v>
      </c>
      <c r="GR562" s="184">
        <v>0</v>
      </c>
      <c r="GS562" s="184">
        <v>0</v>
      </c>
      <c r="GT562" s="184">
        <v>0</v>
      </c>
      <c r="GU562" s="184">
        <v>0</v>
      </c>
      <c r="GV562" s="184">
        <v>0</v>
      </c>
      <c r="GW562" s="184">
        <v>0</v>
      </c>
      <c r="GX562" s="184"/>
      <c r="GY562" s="184">
        <f ca="1">SUM(OFFSET(GL562,,1):GX562)</f>
        <v>0</v>
      </c>
    </row>
    <row r="563" spans="1:207" s="137" customFormat="1" ht="12" hidden="1" customHeight="1">
      <c r="A563" s="172" t="str">
        <f t="shared" ca="1" si="595"/>
        <v>#hiderow</v>
      </c>
      <c r="B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61">
        <f t="shared" si="593"/>
        <v>5842</v>
      </c>
      <c r="V563" s="186">
        <v>5842</v>
      </c>
      <c r="W563" s="133"/>
      <c r="Y563" s="133"/>
      <c r="Z563" s="133"/>
      <c r="AA563" s="183">
        <f t="shared" si="594"/>
        <v>5842</v>
      </c>
      <c r="AB563" s="183" t="s">
        <v>608</v>
      </c>
      <c r="AC563" s="184"/>
      <c r="AD563" s="184">
        <v>0</v>
      </c>
      <c r="AE563" s="184">
        <v>0</v>
      </c>
      <c r="AF563" s="184">
        <v>0</v>
      </c>
      <c r="AG563" s="184">
        <v>0</v>
      </c>
      <c r="AH563" s="184">
        <v>0</v>
      </c>
      <c r="AI563" s="184">
        <v>0</v>
      </c>
      <c r="AJ563" s="184">
        <v>0</v>
      </c>
      <c r="AK563" s="184">
        <v>0</v>
      </c>
      <c r="AL563" s="184">
        <v>0</v>
      </c>
      <c r="AM563" s="184">
        <v>0</v>
      </c>
      <c r="AN563" s="184">
        <v>0</v>
      </c>
      <c r="AO563" s="184"/>
      <c r="AP563" s="184">
        <f ca="1">SUM(OFFSET(AC563,,1):AO563)</f>
        <v>0</v>
      </c>
      <c r="AQ563" s="185"/>
      <c r="AR563" s="184">
        <v>0</v>
      </c>
      <c r="AS563" s="184">
        <v>0</v>
      </c>
      <c r="AT563" s="184">
        <v>0</v>
      </c>
      <c r="AU563" s="184">
        <v>0</v>
      </c>
      <c r="AV563" s="184">
        <v>0</v>
      </c>
      <c r="AW563" s="184">
        <v>0</v>
      </c>
      <c r="AX563" s="184">
        <v>0</v>
      </c>
      <c r="AY563" s="184">
        <v>0</v>
      </c>
      <c r="AZ563" s="184">
        <v>0</v>
      </c>
      <c r="BA563" s="184">
        <v>0</v>
      </c>
      <c r="BB563" s="184">
        <v>0</v>
      </c>
      <c r="BC563" s="184">
        <v>0</v>
      </c>
      <c r="BD563" s="184"/>
      <c r="BE563" s="184">
        <f ca="1">SUM(OFFSET(AR563,,1):BD563)</f>
        <v>0</v>
      </c>
      <c r="BF563" s="185"/>
      <c r="BG563" s="184">
        <f t="shared" ca="1" si="596"/>
        <v>0</v>
      </c>
      <c r="BH563" s="184">
        <f t="shared" ca="1" si="596"/>
        <v>0</v>
      </c>
      <c r="BI563" s="184">
        <f t="shared" ca="1" si="596"/>
        <v>0</v>
      </c>
      <c r="BJ563" s="184">
        <f t="shared" ca="1" si="596"/>
        <v>0</v>
      </c>
      <c r="BK563" s="184">
        <f t="shared" ca="1" si="596"/>
        <v>0</v>
      </c>
      <c r="BL563" s="184">
        <f t="shared" ca="1" si="596"/>
        <v>0</v>
      </c>
      <c r="BM563" s="184">
        <f t="shared" ca="1" si="596"/>
        <v>0</v>
      </c>
      <c r="BN563" s="184">
        <f t="shared" ca="1" si="596"/>
        <v>0</v>
      </c>
      <c r="BO563" s="184">
        <f t="shared" ca="1" si="596"/>
        <v>0</v>
      </c>
      <c r="BP563" s="184">
        <f t="shared" ca="1" si="596"/>
        <v>0</v>
      </c>
      <c r="BQ563" s="184">
        <f t="shared" ca="1" si="596"/>
        <v>0</v>
      </c>
      <c r="BR563" s="184">
        <f t="shared" ca="1" si="596"/>
        <v>0</v>
      </c>
      <c r="BS563" s="184"/>
      <c r="BT563" s="184">
        <f ca="1">SUM(OFFSET(BG563,,1):BS563)</f>
        <v>0</v>
      </c>
      <c r="BU563" s="185"/>
      <c r="BV563" s="184">
        <v>0</v>
      </c>
      <c r="BW563" s="184">
        <v>0</v>
      </c>
      <c r="BX563" s="184">
        <v>0</v>
      </c>
      <c r="BY563" s="184">
        <v>0</v>
      </c>
      <c r="BZ563" s="184">
        <v>0</v>
      </c>
      <c r="CA563" s="184">
        <v>0</v>
      </c>
      <c r="CB563" s="184">
        <v>0</v>
      </c>
      <c r="CC563" s="184">
        <v>0</v>
      </c>
      <c r="CD563" s="184">
        <v>0</v>
      </c>
      <c r="CE563" s="184">
        <v>0</v>
      </c>
      <c r="CF563" s="512">
        <v>0</v>
      </c>
      <c r="CG563" s="184">
        <v>0</v>
      </c>
      <c r="CH563" s="184"/>
      <c r="CI563" s="184">
        <f ca="1">SUM(OFFSET(BV563,,1):CH563)</f>
        <v>0</v>
      </c>
      <c r="CJ563" s="185"/>
      <c r="CK563" s="184">
        <v>0</v>
      </c>
      <c r="CL563" s="184">
        <v>0</v>
      </c>
      <c r="CM563" s="184">
        <v>0</v>
      </c>
      <c r="CN563" s="184">
        <v>0</v>
      </c>
      <c r="CO563" s="184">
        <v>0</v>
      </c>
      <c r="CP563" s="184">
        <v>0</v>
      </c>
      <c r="CQ563" s="184">
        <v>0</v>
      </c>
      <c r="CR563" s="184">
        <v>0</v>
      </c>
      <c r="CS563" s="184">
        <v>0</v>
      </c>
      <c r="CT563" s="184">
        <v>0</v>
      </c>
      <c r="CU563" s="184">
        <v>0</v>
      </c>
      <c r="CV563" s="184">
        <v>0</v>
      </c>
      <c r="CW563" s="184"/>
      <c r="CX563" s="184">
        <f ca="1">SUM(OFFSET(CK563,,1):CW563)</f>
        <v>0</v>
      </c>
      <c r="CY563" s="185"/>
      <c r="CZ563" s="184">
        <v>0</v>
      </c>
      <c r="DA563" s="184">
        <v>0</v>
      </c>
      <c r="DB563" s="184">
        <v>0</v>
      </c>
      <c r="DC563" s="184">
        <v>0</v>
      </c>
      <c r="DD563" s="184">
        <v>0</v>
      </c>
      <c r="DE563" s="184">
        <v>0</v>
      </c>
      <c r="DF563" s="184">
        <v>0</v>
      </c>
      <c r="DG563" s="184">
        <v>0</v>
      </c>
      <c r="DH563" s="184">
        <v>0</v>
      </c>
      <c r="DI563" s="184">
        <v>0</v>
      </c>
      <c r="DJ563" s="184">
        <v>0</v>
      </c>
      <c r="DK563" s="184">
        <v>0</v>
      </c>
      <c r="DL563" s="184"/>
      <c r="DM563" s="184">
        <f ca="1">SUM(OFFSET(CZ563,,1):DL563)</f>
        <v>0</v>
      </c>
      <c r="DN563" s="185"/>
      <c r="DO563" s="184">
        <v>0</v>
      </c>
      <c r="DP563" s="184">
        <v>0</v>
      </c>
      <c r="DQ563" s="184">
        <v>0</v>
      </c>
      <c r="DR563" s="184">
        <v>0</v>
      </c>
      <c r="DS563" s="184">
        <v>0</v>
      </c>
      <c r="DT563" s="184">
        <v>0</v>
      </c>
      <c r="DU563" s="184">
        <v>0</v>
      </c>
      <c r="DV563" s="184">
        <v>0</v>
      </c>
      <c r="DW563" s="184">
        <v>0</v>
      </c>
      <c r="DX563" s="184">
        <v>0</v>
      </c>
      <c r="DY563" s="184">
        <v>0</v>
      </c>
      <c r="DZ563" s="184">
        <v>0</v>
      </c>
      <c r="EA563" s="184"/>
      <c r="EB563" s="184">
        <f ca="1">SUM(OFFSET(DO563,,1):EA563)</f>
        <v>0</v>
      </c>
      <c r="EC563" s="185"/>
      <c r="ED563" s="184">
        <v>0</v>
      </c>
      <c r="EE563" s="184">
        <v>0</v>
      </c>
      <c r="EF563" s="184">
        <v>0</v>
      </c>
      <c r="EG563" s="184">
        <v>0</v>
      </c>
      <c r="EH563" s="184">
        <v>0</v>
      </c>
      <c r="EI563" s="184">
        <v>0</v>
      </c>
      <c r="EJ563" s="184">
        <v>0</v>
      </c>
      <c r="EK563" s="184">
        <v>0</v>
      </c>
      <c r="EL563" s="184">
        <v>0</v>
      </c>
      <c r="EM563" s="184">
        <v>0</v>
      </c>
      <c r="EN563" s="184">
        <v>0</v>
      </c>
      <c r="EO563" s="184">
        <v>0</v>
      </c>
      <c r="EP563" s="184"/>
      <c r="EQ563" s="184">
        <f ca="1">SUM(OFFSET(ED563,,1):EP563)</f>
        <v>0</v>
      </c>
      <c r="ER563" s="185"/>
      <c r="ES563" s="184">
        <v>0</v>
      </c>
      <c r="ET563" s="184">
        <v>0</v>
      </c>
      <c r="EU563" s="184">
        <v>0</v>
      </c>
      <c r="EV563" s="184">
        <v>0</v>
      </c>
      <c r="EW563" s="184">
        <v>0</v>
      </c>
      <c r="EX563" s="184">
        <v>0</v>
      </c>
      <c r="EY563" s="184">
        <v>0</v>
      </c>
      <c r="EZ563" s="184">
        <v>0</v>
      </c>
      <c r="FA563" s="184">
        <v>0</v>
      </c>
      <c r="FB563" s="184">
        <v>0</v>
      </c>
      <c r="FC563" s="184">
        <v>0</v>
      </c>
      <c r="FD563" s="184">
        <v>0</v>
      </c>
      <c r="FE563" s="184"/>
      <c r="FF563" s="184">
        <f ca="1">SUM(OFFSET(ES563,,1):FE563)</f>
        <v>0</v>
      </c>
      <c r="FG563" s="185"/>
      <c r="FH563" s="184">
        <v>0</v>
      </c>
      <c r="FI563" s="184">
        <v>0</v>
      </c>
      <c r="FJ563" s="184">
        <v>0</v>
      </c>
      <c r="FK563" s="184">
        <v>0</v>
      </c>
      <c r="FL563" s="184">
        <v>0</v>
      </c>
      <c r="FM563" s="184">
        <v>0</v>
      </c>
      <c r="FN563" s="184">
        <v>0</v>
      </c>
      <c r="FO563" s="184">
        <v>0</v>
      </c>
      <c r="FP563" s="184">
        <v>0</v>
      </c>
      <c r="FQ563" s="184">
        <v>0</v>
      </c>
      <c r="FR563" s="184">
        <v>0</v>
      </c>
      <c r="FS563" s="184">
        <v>0</v>
      </c>
      <c r="FT563" s="184"/>
      <c r="FU563" s="184">
        <f ca="1">SUM(OFFSET(FH563,,1):FT563)</f>
        <v>0</v>
      </c>
      <c r="FV563" s="185"/>
      <c r="FW563" s="184">
        <v>0</v>
      </c>
      <c r="FX563" s="184">
        <v>0</v>
      </c>
      <c r="FY563" s="184">
        <v>0</v>
      </c>
      <c r="FZ563" s="184">
        <v>0</v>
      </c>
      <c r="GA563" s="184">
        <v>0</v>
      </c>
      <c r="GB563" s="184">
        <v>0</v>
      </c>
      <c r="GC563" s="184">
        <v>0</v>
      </c>
      <c r="GD563" s="184">
        <v>0</v>
      </c>
      <c r="GE563" s="184">
        <v>0</v>
      </c>
      <c r="GF563" s="184">
        <v>0</v>
      </c>
      <c r="GG563" s="184">
        <v>0</v>
      </c>
      <c r="GH563" s="184">
        <v>0</v>
      </c>
      <c r="GI563" s="184"/>
      <c r="GJ563" s="184">
        <f ca="1">SUM(OFFSET(FW563,,1):GI563)</f>
        <v>0</v>
      </c>
      <c r="GK563" s="185"/>
      <c r="GL563" s="184">
        <v>0</v>
      </c>
      <c r="GM563" s="184">
        <v>0</v>
      </c>
      <c r="GN563" s="184">
        <v>0</v>
      </c>
      <c r="GO563" s="184">
        <v>0</v>
      </c>
      <c r="GP563" s="184">
        <v>0</v>
      </c>
      <c r="GQ563" s="184">
        <v>0</v>
      </c>
      <c r="GR563" s="184">
        <v>0</v>
      </c>
      <c r="GS563" s="184">
        <v>0</v>
      </c>
      <c r="GT563" s="184">
        <v>0</v>
      </c>
      <c r="GU563" s="184">
        <v>0</v>
      </c>
      <c r="GV563" s="184">
        <v>0</v>
      </c>
      <c r="GW563" s="184">
        <v>0</v>
      </c>
      <c r="GX563" s="184"/>
      <c r="GY563" s="184">
        <f ca="1">SUM(OFFSET(GL563,,1):GX563)</f>
        <v>0</v>
      </c>
    </row>
    <row r="564" spans="1:207" s="137" customFormat="1" ht="12" customHeight="1">
      <c r="A564" s="172" t="str">
        <f t="shared" ca="1" si="595"/>
        <v>#showrow</v>
      </c>
      <c r="B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61">
        <f t="shared" si="593"/>
        <v>5843</v>
      </c>
      <c r="V564" s="186">
        <v>5843</v>
      </c>
      <c r="W564" s="133"/>
      <c r="Y564" s="133"/>
      <c r="Z564" s="133"/>
      <c r="AA564" s="183">
        <f t="shared" si="594"/>
        <v>5843</v>
      </c>
      <c r="AB564" s="183" t="s">
        <v>609</v>
      </c>
      <c r="AC564" s="184"/>
      <c r="AD564" s="184">
        <v>45500.01</v>
      </c>
      <c r="AE564" s="184">
        <v>0</v>
      </c>
      <c r="AF564" s="184">
        <v>0</v>
      </c>
      <c r="AG564" s="184">
        <v>0</v>
      </c>
      <c r="AH564" s="184">
        <v>0</v>
      </c>
      <c r="AI564" s="184">
        <v>0</v>
      </c>
      <c r="AJ564" s="184">
        <v>0</v>
      </c>
      <c r="AK564" s="184">
        <v>0</v>
      </c>
      <c r="AL564" s="184">
        <v>0</v>
      </c>
      <c r="AM564" s="184">
        <v>0</v>
      </c>
      <c r="AN564" s="184">
        <v>0</v>
      </c>
      <c r="AO564" s="184"/>
      <c r="AP564" s="184">
        <f ca="1">SUM(OFFSET(AC564,,1):AO564)</f>
        <v>45500.01</v>
      </c>
      <c r="AQ564" s="185"/>
      <c r="AR564" s="184">
        <v>0</v>
      </c>
      <c r="AS564" s="184">
        <v>45500.01</v>
      </c>
      <c r="AT564" s="184">
        <v>0</v>
      </c>
      <c r="AU564" s="184">
        <v>0</v>
      </c>
      <c r="AV564" s="184">
        <v>0</v>
      </c>
      <c r="AW564" s="184">
        <v>0</v>
      </c>
      <c r="AX564" s="184">
        <v>0</v>
      </c>
      <c r="AY564" s="184">
        <v>0</v>
      </c>
      <c r="AZ564" s="184">
        <v>0</v>
      </c>
      <c r="BA564" s="184">
        <v>0</v>
      </c>
      <c r="BB564" s="184">
        <v>0</v>
      </c>
      <c r="BC564" s="184">
        <v>0</v>
      </c>
      <c r="BD564" s="184"/>
      <c r="BE564" s="184">
        <f ca="1">SUM(OFFSET(AR564,,1):BD564)</f>
        <v>45500.01</v>
      </c>
      <c r="BF564" s="185"/>
      <c r="BG564" s="184">
        <f t="shared" ca="1" si="596"/>
        <v>0</v>
      </c>
      <c r="BH564" s="184">
        <f t="shared" ca="1" si="596"/>
        <v>0</v>
      </c>
      <c r="BI564" s="184">
        <f t="shared" ca="1" si="596"/>
        <v>0</v>
      </c>
      <c r="BJ564" s="184">
        <f t="shared" ca="1" si="596"/>
        <v>0</v>
      </c>
      <c r="BK564" s="184">
        <f t="shared" ca="1" si="596"/>
        <v>0</v>
      </c>
      <c r="BL564" s="184">
        <f t="shared" ca="1" si="596"/>
        <v>0</v>
      </c>
      <c r="BM564" s="184">
        <f t="shared" ca="1" si="596"/>
        <v>0</v>
      </c>
      <c r="BN564" s="184">
        <f t="shared" ca="1" si="596"/>
        <v>0</v>
      </c>
      <c r="BO564" s="184">
        <f t="shared" ca="1" si="596"/>
        <v>0</v>
      </c>
      <c r="BP564" s="184">
        <f t="shared" ca="1" si="596"/>
        <v>0</v>
      </c>
      <c r="BQ564" s="184">
        <f t="shared" ca="1" si="596"/>
        <v>0</v>
      </c>
      <c r="BR564" s="184">
        <f t="shared" ca="1" si="596"/>
        <v>0</v>
      </c>
      <c r="BS564" s="184"/>
      <c r="BT564" s="184">
        <f ca="1">SUM(OFFSET(BG564,,1):BS564)</f>
        <v>0</v>
      </c>
      <c r="BU564" s="185"/>
      <c r="BV564" s="184">
        <v>0</v>
      </c>
      <c r="BW564" s="184">
        <v>0</v>
      </c>
      <c r="BX564" s="184">
        <v>0</v>
      </c>
      <c r="BY564" s="184">
        <v>0</v>
      </c>
      <c r="BZ564" s="184">
        <v>0</v>
      </c>
      <c r="CA564" s="184">
        <v>0</v>
      </c>
      <c r="CB564" s="184">
        <v>0</v>
      </c>
      <c r="CC564" s="184">
        <v>0</v>
      </c>
      <c r="CD564" s="184">
        <v>0</v>
      </c>
      <c r="CE564" s="184">
        <v>0</v>
      </c>
      <c r="CF564" s="512">
        <v>0</v>
      </c>
      <c r="CG564" s="184">
        <v>0</v>
      </c>
      <c r="CH564" s="184"/>
      <c r="CI564" s="184">
        <f ca="1">SUM(OFFSET(BV564,,1):CH564)</f>
        <v>0</v>
      </c>
      <c r="CJ564" s="185"/>
      <c r="CK564" s="184">
        <v>0</v>
      </c>
      <c r="CL564" s="184">
        <v>0</v>
      </c>
      <c r="CM564" s="184">
        <v>0</v>
      </c>
      <c r="CN564" s="184">
        <v>0</v>
      </c>
      <c r="CO564" s="184">
        <v>0</v>
      </c>
      <c r="CP564" s="184">
        <v>0</v>
      </c>
      <c r="CQ564" s="184">
        <v>0</v>
      </c>
      <c r="CR564" s="184">
        <v>0</v>
      </c>
      <c r="CS564" s="184">
        <v>0</v>
      </c>
      <c r="CT564" s="184">
        <v>0</v>
      </c>
      <c r="CU564" s="184">
        <v>0</v>
      </c>
      <c r="CV564" s="184">
        <v>0</v>
      </c>
      <c r="CW564" s="184"/>
      <c r="CX564" s="184">
        <f ca="1">SUM(OFFSET(CK564,,1):CW564)</f>
        <v>0</v>
      </c>
      <c r="CY564" s="185"/>
      <c r="CZ564" s="184">
        <v>0</v>
      </c>
      <c r="DA564" s="184">
        <v>0</v>
      </c>
      <c r="DB564" s="184">
        <v>0</v>
      </c>
      <c r="DC564" s="184">
        <v>0</v>
      </c>
      <c r="DD564" s="184">
        <v>0</v>
      </c>
      <c r="DE564" s="184">
        <v>0</v>
      </c>
      <c r="DF564" s="184">
        <v>0</v>
      </c>
      <c r="DG564" s="184">
        <v>0</v>
      </c>
      <c r="DH564" s="184">
        <v>0</v>
      </c>
      <c r="DI564" s="184">
        <v>0</v>
      </c>
      <c r="DJ564" s="184">
        <v>0</v>
      </c>
      <c r="DK564" s="184">
        <v>0</v>
      </c>
      <c r="DL564" s="184"/>
      <c r="DM564" s="184">
        <f ca="1">SUM(OFFSET(CZ564,,1):DL564)</f>
        <v>0</v>
      </c>
      <c r="DN564" s="185"/>
      <c r="DO564" s="184">
        <v>0</v>
      </c>
      <c r="DP564" s="184">
        <v>0</v>
      </c>
      <c r="DQ564" s="184">
        <v>0</v>
      </c>
      <c r="DR564" s="184">
        <v>0</v>
      </c>
      <c r="DS564" s="184">
        <v>0</v>
      </c>
      <c r="DT564" s="184">
        <v>0</v>
      </c>
      <c r="DU564" s="184">
        <v>0</v>
      </c>
      <c r="DV564" s="184">
        <v>0</v>
      </c>
      <c r="DW564" s="184">
        <v>0</v>
      </c>
      <c r="DX564" s="184">
        <v>0</v>
      </c>
      <c r="DY564" s="184">
        <v>0</v>
      </c>
      <c r="DZ564" s="184">
        <v>0</v>
      </c>
      <c r="EA564" s="184"/>
      <c r="EB564" s="184">
        <f ca="1">SUM(OFFSET(DO564,,1):EA564)</f>
        <v>0</v>
      </c>
      <c r="EC564" s="185"/>
      <c r="ED564" s="184">
        <v>0</v>
      </c>
      <c r="EE564" s="184">
        <v>0</v>
      </c>
      <c r="EF564" s="184">
        <v>0</v>
      </c>
      <c r="EG564" s="184">
        <v>0</v>
      </c>
      <c r="EH564" s="184">
        <v>0</v>
      </c>
      <c r="EI564" s="184">
        <v>0</v>
      </c>
      <c r="EJ564" s="184">
        <v>0</v>
      </c>
      <c r="EK564" s="184">
        <v>0</v>
      </c>
      <c r="EL564" s="184">
        <v>0</v>
      </c>
      <c r="EM564" s="184">
        <v>0</v>
      </c>
      <c r="EN564" s="184">
        <v>0</v>
      </c>
      <c r="EO564" s="184">
        <v>0</v>
      </c>
      <c r="EP564" s="184"/>
      <c r="EQ564" s="184">
        <f ca="1">SUM(OFFSET(ED564,,1):EP564)</f>
        <v>0</v>
      </c>
      <c r="ER564" s="185"/>
      <c r="ES564" s="184">
        <v>0</v>
      </c>
      <c r="ET564" s="184">
        <v>0</v>
      </c>
      <c r="EU564" s="184">
        <v>0</v>
      </c>
      <c r="EV564" s="184">
        <v>0</v>
      </c>
      <c r="EW564" s="184">
        <v>0</v>
      </c>
      <c r="EX564" s="184">
        <v>0</v>
      </c>
      <c r="EY564" s="184">
        <v>0</v>
      </c>
      <c r="EZ564" s="184">
        <v>0</v>
      </c>
      <c r="FA564" s="184">
        <v>0</v>
      </c>
      <c r="FB564" s="184">
        <v>0</v>
      </c>
      <c r="FC564" s="184">
        <v>0</v>
      </c>
      <c r="FD564" s="184">
        <v>0</v>
      </c>
      <c r="FE564" s="184"/>
      <c r="FF564" s="184">
        <f ca="1">SUM(OFFSET(ES564,,1):FE564)</f>
        <v>0</v>
      </c>
      <c r="FG564" s="185"/>
      <c r="FH564" s="184">
        <v>0</v>
      </c>
      <c r="FI564" s="184">
        <v>0</v>
      </c>
      <c r="FJ564" s="184">
        <v>0</v>
      </c>
      <c r="FK564" s="184">
        <v>0</v>
      </c>
      <c r="FL564" s="184">
        <v>0</v>
      </c>
      <c r="FM564" s="184">
        <v>0</v>
      </c>
      <c r="FN564" s="184">
        <v>0</v>
      </c>
      <c r="FO564" s="184">
        <v>0</v>
      </c>
      <c r="FP564" s="184">
        <v>0</v>
      </c>
      <c r="FQ564" s="184">
        <v>0</v>
      </c>
      <c r="FR564" s="184">
        <v>0</v>
      </c>
      <c r="FS564" s="184">
        <v>0</v>
      </c>
      <c r="FT564" s="184"/>
      <c r="FU564" s="184">
        <f ca="1">SUM(OFFSET(FH564,,1):FT564)</f>
        <v>0</v>
      </c>
      <c r="FV564" s="185"/>
      <c r="FW564" s="184">
        <v>0</v>
      </c>
      <c r="FX564" s="184">
        <v>0</v>
      </c>
      <c r="FY564" s="184">
        <v>0</v>
      </c>
      <c r="FZ564" s="184">
        <v>0</v>
      </c>
      <c r="GA564" s="184">
        <v>0</v>
      </c>
      <c r="GB564" s="184">
        <v>0</v>
      </c>
      <c r="GC564" s="184">
        <v>0</v>
      </c>
      <c r="GD564" s="184">
        <v>0</v>
      </c>
      <c r="GE564" s="184">
        <v>0</v>
      </c>
      <c r="GF564" s="184">
        <v>0</v>
      </c>
      <c r="GG564" s="184">
        <v>0</v>
      </c>
      <c r="GH564" s="184">
        <v>0</v>
      </c>
      <c r="GI564" s="184"/>
      <c r="GJ564" s="184">
        <f ca="1">SUM(OFFSET(FW564,,1):GI564)</f>
        <v>0</v>
      </c>
      <c r="GK564" s="185"/>
      <c r="GL564" s="184">
        <v>0</v>
      </c>
      <c r="GM564" s="184">
        <v>0</v>
      </c>
      <c r="GN564" s="184">
        <v>0</v>
      </c>
      <c r="GO564" s="184">
        <v>0</v>
      </c>
      <c r="GP564" s="184">
        <v>0</v>
      </c>
      <c r="GQ564" s="184">
        <v>0</v>
      </c>
      <c r="GR564" s="184">
        <v>0</v>
      </c>
      <c r="GS564" s="184">
        <v>0</v>
      </c>
      <c r="GT564" s="184">
        <v>0</v>
      </c>
      <c r="GU564" s="184">
        <v>0</v>
      </c>
      <c r="GV564" s="184">
        <v>0</v>
      </c>
      <c r="GW564" s="184">
        <v>0</v>
      </c>
      <c r="GX564" s="184"/>
      <c r="GY564" s="184">
        <f ca="1">SUM(OFFSET(GL564,,1):GX564)</f>
        <v>0</v>
      </c>
    </row>
    <row r="565" spans="1:207" s="137" customFormat="1" ht="12" customHeight="1">
      <c r="A565" s="172" t="str">
        <f t="shared" ca="1" si="595"/>
        <v>#showrow</v>
      </c>
      <c r="B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61">
        <f t="shared" si="593"/>
        <v>5845</v>
      </c>
      <c r="V565" s="186">
        <v>5845</v>
      </c>
      <c r="W565" s="133"/>
      <c r="Y565" s="133"/>
      <c r="Z565" s="133"/>
      <c r="AA565" s="183">
        <f t="shared" si="594"/>
        <v>5845</v>
      </c>
      <c r="AB565" s="183" t="s">
        <v>610</v>
      </c>
      <c r="AC565" s="184"/>
      <c r="AD565" s="184">
        <v>15000</v>
      </c>
      <c r="AE565" s="184">
        <v>20000</v>
      </c>
      <c r="AF565" s="184">
        <v>25000</v>
      </c>
      <c r="AG565" s="184">
        <v>25000</v>
      </c>
      <c r="AH565" s="184">
        <v>25000</v>
      </c>
      <c r="AI565" s="184">
        <v>5000</v>
      </c>
      <c r="AJ565" s="184">
        <v>8000</v>
      </c>
      <c r="AK565" s="184">
        <v>13000</v>
      </c>
      <c r="AL565" s="184">
        <v>10000</v>
      </c>
      <c r="AM565" s="184">
        <v>15000</v>
      </c>
      <c r="AN565" s="184">
        <v>570000</v>
      </c>
      <c r="AO565" s="184"/>
      <c r="AP565" s="184">
        <f ca="1">SUM(OFFSET(AC565,,1):AO565)</f>
        <v>731000</v>
      </c>
      <c r="AQ565" s="185"/>
      <c r="AR565" s="184">
        <v>0</v>
      </c>
      <c r="AS565" s="184">
        <v>15000</v>
      </c>
      <c r="AT565" s="184">
        <v>20000</v>
      </c>
      <c r="AU565" s="184">
        <v>25000</v>
      </c>
      <c r="AV565" s="184">
        <v>25000</v>
      </c>
      <c r="AW565" s="184">
        <v>25000</v>
      </c>
      <c r="AX565" s="184">
        <v>5000</v>
      </c>
      <c r="AY565" s="184">
        <v>8000</v>
      </c>
      <c r="AZ565" s="184">
        <v>13000</v>
      </c>
      <c r="BA565" s="184">
        <v>10000</v>
      </c>
      <c r="BB565" s="184">
        <v>15000</v>
      </c>
      <c r="BC565" s="184">
        <v>570000</v>
      </c>
      <c r="BD565" s="184"/>
      <c r="BE565" s="184">
        <f ca="1">SUM(OFFSET(AR565,,1):BD565)</f>
        <v>731000</v>
      </c>
      <c r="BF565" s="185"/>
      <c r="BG565" s="184">
        <f t="shared" ca="1" si="596"/>
        <v>0</v>
      </c>
      <c r="BH565" s="184">
        <f t="shared" ca="1" si="596"/>
        <v>0</v>
      </c>
      <c r="BI565" s="184">
        <f t="shared" ca="1" si="596"/>
        <v>0</v>
      </c>
      <c r="BJ565" s="184">
        <f t="shared" ca="1" si="596"/>
        <v>0</v>
      </c>
      <c r="BK565" s="184">
        <f t="shared" ca="1" si="596"/>
        <v>0</v>
      </c>
      <c r="BL565" s="184">
        <f t="shared" ca="1" si="596"/>
        <v>0</v>
      </c>
      <c r="BM565" s="184">
        <f t="shared" ca="1" si="596"/>
        <v>0</v>
      </c>
      <c r="BN565" s="184">
        <f t="shared" ca="1" si="596"/>
        <v>0</v>
      </c>
      <c r="BO565" s="184">
        <f t="shared" ca="1" si="596"/>
        <v>0</v>
      </c>
      <c r="BP565" s="184">
        <f t="shared" ca="1" si="596"/>
        <v>0</v>
      </c>
      <c r="BQ565" s="184">
        <f t="shared" ca="1" si="596"/>
        <v>0</v>
      </c>
      <c r="BR565" s="184">
        <f t="shared" ca="1" si="596"/>
        <v>0</v>
      </c>
      <c r="BS565" s="184"/>
      <c r="BT565" s="184">
        <f ca="1">SUM(OFFSET(BG565,,1):BS565)</f>
        <v>0</v>
      </c>
      <c r="BU565" s="185"/>
      <c r="BV565" s="184">
        <v>0</v>
      </c>
      <c r="BW565" s="184">
        <v>20059</v>
      </c>
      <c r="BX565" s="184">
        <v>20000</v>
      </c>
      <c r="BY565" s="184">
        <v>35000</v>
      </c>
      <c r="BZ565" s="184">
        <v>25000</v>
      </c>
      <c r="CA565" s="184">
        <v>5000</v>
      </c>
      <c r="CB565" s="184">
        <v>20000</v>
      </c>
      <c r="CC565" s="184">
        <v>15000</v>
      </c>
      <c r="CD565" s="184">
        <v>13390</v>
      </c>
      <c r="CE565" s="184">
        <v>15000</v>
      </c>
      <c r="CF565" s="512">
        <v>15450</v>
      </c>
      <c r="CG565" s="184">
        <v>335000</v>
      </c>
      <c r="CH565" s="184"/>
      <c r="CI565" s="184">
        <f ca="1">SUM(OFFSET(BV565,,1):CH565)</f>
        <v>518899</v>
      </c>
      <c r="CJ565" s="185"/>
      <c r="CK565" s="184">
        <v>0</v>
      </c>
      <c r="CL565" s="184">
        <v>20660.77</v>
      </c>
      <c r="CM565" s="184">
        <v>20600</v>
      </c>
      <c r="CN565" s="184">
        <v>36050</v>
      </c>
      <c r="CO565" s="184">
        <v>25750</v>
      </c>
      <c r="CP565" s="184">
        <v>5150</v>
      </c>
      <c r="CQ565" s="184">
        <v>5000</v>
      </c>
      <c r="CR565" s="184">
        <v>8000</v>
      </c>
      <c r="CS565" s="184">
        <v>13791.7</v>
      </c>
      <c r="CT565" s="184">
        <v>10000</v>
      </c>
      <c r="CU565" s="184">
        <v>15913.5</v>
      </c>
      <c r="CV565" s="184">
        <v>345050</v>
      </c>
      <c r="CW565" s="184"/>
      <c r="CX565" s="184">
        <f ca="1">SUM(OFFSET(CK565,,1):CW565)</f>
        <v>505965.97</v>
      </c>
      <c r="CY565" s="185"/>
      <c r="CZ565" s="184">
        <v>0</v>
      </c>
      <c r="DA565" s="184">
        <v>21280.593099999998</v>
      </c>
      <c r="DB565" s="184">
        <v>21218</v>
      </c>
      <c r="DC565" s="184">
        <v>37131.5</v>
      </c>
      <c r="DD565" s="184">
        <v>26522.5</v>
      </c>
      <c r="DE565" s="184">
        <v>5304.5</v>
      </c>
      <c r="DF565" s="184">
        <v>5150</v>
      </c>
      <c r="DG565" s="184">
        <v>8240</v>
      </c>
      <c r="DH565" s="184">
        <v>14205.450999999999</v>
      </c>
      <c r="DI565" s="184">
        <v>10300</v>
      </c>
      <c r="DJ565" s="184">
        <v>16390.904999999999</v>
      </c>
      <c r="DK565" s="184">
        <v>355401.5</v>
      </c>
      <c r="DL565" s="184"/>
      <c r="DM565" s="184">
        <f ca="1">SUM(OFFSET(CZ565,,1):DL565)</f>
        <v>521144.94909999997</v>
      </c>
      <c r="DN565" s="185"/>
      <c r="DO565" s="184">
        <v>0</v>
      </c>
      <c r="DP565" s="184">
        <v>21919.010892999999</v>
      </c>
      <c r="DQ565" s="184">
        <v>21854.54</v>
      </c>
      <c r="DR565" s="184">
        <v>38245.445</v>
      </c>
      <c r="DS565" s="184">
        <v>27318.174999999999</v>
      </c>
      <c r="DT565" s="184">
        <v>5463.6350000000002</v>
      </c>
      <c r="DU565" s="184">
        <v>5304.5</v>
      </c>
      <c r="DV565" s="184">
        <v>8487.2000000000007</v>
      </c>
      <c r="DW565" s="184">
        <v>14631.614530000001</v>
      </c>
      <c r="DX565" s="184">
        <v>10609</v>
      </c>
      <c r="DY565" s="184">
        <v>16882.632150000001</v>
      </c>
      <c r="DZ565" s="184">
        <v>366063.54499999998</v>
      </c>
      <c r="EA565" s="184"/>
      <c r="EB565" s="184">
        <f ca="1">SUM(OFFSET(DO565,,1):EA565)</f>
        <v>536779.29757299996</v>
      </c>
      <c r="EC565" s="185"/>
      <c r="ED565" s="184">
        <v>0</v>
      </c>
      <c r="EE565" s="184">
        <v>22576.581219790001</v>
      </c>
      <c r="EF565" s="184">
        <v>22510.176200000002</v>
      </c>
      <c r="EG565" s="184">
        <v>39392.808349999999</v>
      </c>
      <c r="EH565" s="184">
        <v>28137.720249999998</v>
      </c>
      <c r="EI565" s="184">
        <v>5627.5440500000004</v>
      </c>
      <c r="EJ565" s="184">
        <v>5463.6350000000002</v>
      </c>
      <c r="EK565" s="184">
        <v>8741.8160000000007</v>
      </c>
      <c r="EL565" s="184">
        <v>15070.562965900001</v>
      </c>
      <c r="EM565" s="184">
        <v>10927.27</v>
      </c>
      <c r="EN565" s="184">
        <v>17389.1111145</v>
      </c>
      <c r="EO565" s="184">
        <v>377045.45134999999</v>
      </c>
      <c r="EP565" s="184"/>
      <c r="EQ565" s="184">
        <f ca="1">SUM(OFFSET(ED565,,1):EP565)</f>
        <v>552882.67650018993</v>
      </c>
      <c r="ER565" s="185"/>
      <c r="ES565" s="184">
        <v>0</v>
      </c>
      <c r="ET565" s="184">
        <v>23253.878656383698</v>
      </c>
      <c r="EU565" s="184">
        <v>23185.481486000001</v>
      </c>
      <c r="EV565" s="184">
        <v>40574.5926005</v>
      </c>
      <c r="EW565" s="184">
        <v>28981.851857500002</v>
      </c>
      <c r="EX565" s="184">
        <v>5796.3703715000001</v>
      </c>
      <c r="EY565" s="184">
        <v>5627.5440500000004</v>
      </c>
      <c r="EZ565" s="184">
        <v>9004.0704800000003</v>
      </c>
      <c r="FA565" s="184">
        <v>15522.679854877</v>
      </c>
      <c r="FB565" s="184">
        <v>11255.088100000001</v>
      </c>
      <c r="FC565" s="184">
        <v>17910.784447934999</v>
      </c>
      <c r="FD565" s="184">
        <v>388356.81489049998</v>
      </c>
      <c r="FE565" s="184"/>
      <c r="FF565" s="184">
        <f ca="1">SUM(OFFSET(ES565,,1):FE565)</f>
        <v>569469.15679519565</v>
      </c>
      <c r="FG565" s="185"/>
      <c r="FH565" s="184">
        <v>0</v>
      </c>
      <c r="FI565" s="184">
        <v>23951.495016075201</v>
      </c>
      <c r="FJ565" s="184">
        <v>23881.04593058</v>
      </c>
      <c r="FK565" s="184">
        <v>41791.830378514998</v>
      </c>
      <c r="FL565" s="184">
        <v>29851.307413225</v>
      </c>
      <c r="FM565" s="184">
        <v>5970.2614826449999</v>
      </c>
      <c r="FN565" s="184">
        <v>5796.3703715000001</v>
      </c>
      <c r="FO565" s="184">
        <v>9274.1925943999995</v>
      </c>
      <c r="FP565" s="184">
        <v>15988.360250523299</v>
      </c>
      <c r="FQ565" s="184">
        <v>11592.740743</v>
      </c>
      <c r="FR565" s="184">
        <v>18448.107981373101</v>
      </c>
      <c r="FS565" s="184">
        <v>400007.519337215</v>
      </c>
      <c r="FT565" s="184"/>
      <c r="FU565" s="184">
        <f ca="1">SUM(OFFSET(FH565,,1):FT565)</f>
        <v>586553.23149905156</v>
      </c>
      <c r="FV565" s="185"/>
      <c r="FW565" s="184">
        <v>0</v>
      </c>
      <c r="FX565" s="184">
        <v>24670.039866557501</v>
      </c>
      <c r="FY565" s="184">
        <v>24597.4773084974</v>
      </c>
      <c r="FZ565" s="184">
        <v>43045.585289870403</v>
      </c>
      <c r="GA565" s="184">
        <v>30746.846635621801</v>
      </c>
      <c r="GB565" s="184">
        <v>6149.3693271243501</v>
      </c>
      <c r="GC565" s="184">
        <v>5970.2614826449999</v>
      </c>
      <c r="GD565" s="184">
        <v>9552.4183722319995</v>
      </c>
      <c r="GE565" s="184">
        <v>16468.011058038999</v>
      </c>
      <c r="GF565" s="184">
        <v>11940.52296529</v>
      </c>
      <c r="GG565" s="184">
        <v>19001.551220814199</v>
      </c>
      <c r="GH565" s="184">
        <v>412007.74491733202</v>
      </c>
      <c r="GI565" s="184"/>
      <c r="GJ565" s="184">
        <f ca="1">SUM(OFFSET(FW565,,1):GI565)</f>
        <v>604149.82844402362</v>
      </c>
      <c r="GK565" s="185"/>
      <c r="GL565" s="184">
        <v>0</v>
      </c>
      <c r="GM565" s="184">
        <v>25410.141062554201</v>
      </c>
      <c r="GN565" s="184">
        <v>25335.401627752301</v>
      </c>
      <c r="GO565" s="184">
        <v>44336.952848566601</v>
      </c>
      <c r="GP565" s="184">
        <v>31669.252034690398</v>
      </c>
      <c r="GQ565" s="184">
        <v>6333.8504069380797</v>
      </c>
      <c r="GR565" s="184">
        <v>6149.3693271243501</v>
      </c>
      <c r="GS565" s="184">
        <v>9838.9909233989601</v>
      </c>
      <c r="GT565" s="184">
        <v>16962.051389780201</v>
      </c>
      <c r="GU565" s="184">
        <v>12298.7386542487</v>
      </c>
      <c r="GV565" s="184">
        <v>19571.5977574387</v>
      </c>
      <c r="GW565" s="184">
        <v>424367.97726485098</v>
      </c>
      <c r="GX565" s="184"/>
      <c r="GY565" s="184">
        <f ca="1">SUM(OFFSET(GL565,,1):GX565)</f>
        <v>622274.32329734345</v>
      </c>
    </row>
    <row r="566" spans="1:207" s="137" customFormat="1" ht="12" hidden="1" customHeight="1">
      <c r="A566" s="172" t="str">
        <f t="shared" ca="1" si="595"/>
        <v>#hiderow</v>
      </c>
      <c r="B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61">
        <f t="shared" si="593"/>
        <v>5846</v>
      </c>
      <c r="V566" s="186">
        <v>5846</v>
      </c>
      <c r="W566" s="133"/>
      <c r="Y566" s="133"/>
      <c r="Z566" s="133"/>
      <c r="AA566" s="183">
        <f t="shared" si="594"/>
        <v>5846</v>
      </c>
      <c r="AB566" s="183" t="s">
        <v>611</v>
      </c>
      <c r="AC566" s="184"/>
      <c r="AD566" s="184">
        <v>0</v>
      </c>
      <c r="AE566" s="184">
        <v>0</v>
      </c>
      <c r="AF566" s="184">
        <v>0</v>
      </c>
      <c r="AG566" s="184">
        <v>0</v>
      </c>
      <c r="AH566" s="184">
        <v>0</v>
      </c>
      <c r="AI566" s="184">
        <v>0</v>
      </c>
      <c r="AJ566" s="184">
        <v>0</v>
      </c>
      <c r="AK566" s="184">
        <v>0</v>
      </c>
      <c r="AL566" s="184">
        <v>0</v>
      </c>
      <c r="AM566" s="184">
        <v>0</v>
      </c>
      <c r="AN566" s="184">
        <v>0</v>
      </c>
      <c r="AO566" s="184"/>
      <c r="AP566" s="184">
        <f ca="1">SUM(OFFSET(AC566,,1):AO566)</f>
        <v>0</v>
      </c>
      <c r="AQ566" s="185"/>
      <c r="AR566" s="184">
        <v>0</v>
      </c>
      <c r="AS566" s="184">
        <v>0</v>
      </c>
      <c r="AT566" s="184">
        <v>0</v>
      </c>
      <c r="AU566" s="184">
        <v>0</v>
      </c>
      <c r="AV566" s="184">
        <v>0</v>
      </c>
      <c r="AW566" s="184">
        <v>0</v>
      </c>
      <c r="AX566" s="184">
        <v>0</v>
      </c>
      <c r="AY566" s="184">
        <v>0</v>
      </c>
      <c r="AZ566" s="184">
        <v>0</v>
      </c>
      <c r="BA566" s="184">
        <v>0</v>
      </c>
      <c r="BB566" s="184">
        <v>0</v>
      </c>
      <c r="BC566" s="184">
        <v>0</v>
      </c>
      <c r="BD566" s="184"/>
      <c r="BE566" s="184">
        <f ca="1">SUM(OFFSET(AR566,,1):BD566)</f>
        <v>0</v>
      </c>
      <c r="BF566" s="185"/>
      <c r="BG566" s="184">
        <f t="shared" ca="1" si="596"/>
        <v>0</v>
      </c>
      <c r="BH566" s="184">
        <f t="shared" ca="1" si="596"/>
        <v>0</v>
      </c>
      <c r="BI566" s="184">
        <f t="shared" ca="1" si="596"/>
        <v>0</v>
      </c>
      <c r="BJ566" s="184">
        <f t="shared" ca="1" si="596"/>
        <v>0</v>
      </c>
      <c r="BK566" s="184">
        <f t="shared" ca="1" si="596"/>
        <v>0</v>
      </c>
      <c r="BL566" s="184">
        <f t="shared" ca="1" si="596"/>
        <v>0</v>
      </c>
      <c r="BM566" s="184">
        <f t="shared" ca="1" si="596"/>
        <v>0</v>
      </c>
      <c r="BN566" s="184">
        <f t="shared" ca="1" si="596"/>
        <v>0</v>
      </c>
      <c r="BO566" s="184">
        <f t="shared" ca="1" si="596"/>
        <v>0</v>
      </c>
      <c r="BP566" s="184">
        <f t="shared" ca="1" si="596"/>
        <v>0</v>
      </c>
      <c r="BQ566" s="184">
        <f t="shared" ca="1" si="596"/>
        <v>0</v>
      </c>
      <c r="BR566" s="184">
        <f t="shared" ca="1" si="596"/>
        <v>0</v>
      </c>
      <c r="BS566" s="184"/>
      <c r="BT566" s="184">
        <f ca="1">SUM(OFFSET(BG566,,1):BS566)</f>
        <v>0</v>
      </c>
      <c r="BU566" s="185"/>
      <c r="BV566" s="184">
        <v>0</v>
      </c>
      <c r="BW566" s="184">
        <v>0</v>
      </c>
      <c r="BX566" s="184">
        <v>0</v>
      </c>
      <c r="BY566" s="184">
        <v>0</v>
      </c>
      <c r="BZ566" s="184">
        <v>0</v>
      </c>
      <c r="CA566" s="184">
        <v>0</v>
      </c>
      <c r="CB566" s="184">
        <v>0</v>
      </c>
      <c r="CC566" s="184">
        <v>0</v>
      </c>
      <c r="CD566" s="184">
        <v>0</v>
      </c>
      <c r="CE566" s="184">
        <v>0</v>
      </c>
      <c r="CF566" s="512">
        <v>0</v>
      </c>
      <c r="CG566" s="184">
        <v>0</v>
      </c>
      <c r="CH566" s="184"/>
      <c r="CI566" s="184">
        <f ca="1">SUM(OFFSET(BV566,,1):CH566)</f>
        <v>0</v>
      </c>
      <c r="CJ566" s="185"/>
      <c r="CK566" s="184">
        <v>0</v>
      </c>
      <c r="CL566" s="184">
        <v>0</v>
      </c>
      <c r="CM566" s="184">
        <v>0</v>
      </c>
      <c r="CN566" s="184">
        <v>0</v>
      </c>
      <c r="CO566" s="184">
        <v>0</v>
      </c>
      <c r="CP566" s="184">
        <v>0</v>
      </c>
      <c r="CQ566" s="184">
        <v>0</v>
      </c>
      <c r="CR566" s="184">
        <v>0</v>
      </c>
      <c r="CS566" s="184">
        <v>0</v>
      </c>
      <c r="CT566" s="184">
        <v>0</v>
      </c>
      <c r="CU566" s="184">
        <v>0</v>
      </c>
      <c r="CV566" s="184">
        <v>0</v>
      </c>
      <c r="CW566" s="184"/>
      <c r="CX566" s="184">
        <f ca="1">SUM(OFFSET(CK566,,1):CW566)</f>
        <v>0</v>
      </c>
      <c r="CY566" s="185"/>
      <c r="CZ566" s="184">
        <v>0</v>
      </c>
      <c r="DA566" s="184">
        <v>0</v>
      </c>
      <c r="DB566" s="184">
        <v>0</v>
      </c>
      <c r="DC566" s="184">
        <v>0</v>
      </c>
      <c r="DD566" s="184">
        <v>0</v>
      </c>
      <c r="DE566" s="184">
        <v>0</v>
      </c>
      <c r="DF566" s="184">
        <v>0</v>
      </c>
      <c r="DG566" s="184">
        <v>0</v>
      </c>
      <c r="DH566" s="184">
        <v>0</v>
      </c>
      <c r="DI566" s="184">
        <v>0</v>
      </c>
      <c r="DJ566" s="184">
        <v>0</v>
      </c>
      <c r="DK566" s="184">
        <v>0</v>
      </c>
      <c r="DL566" s="184"/>
      <c r="DM566" s="184">
        <f ca="1">SUM(OFFSET(CZ566,,1):DL566)</f>
        <v>0</v>
      </c>
      <c r="DN566" s="185"/>
      <c r="DO566" s="184">
        <v>0</v>
      </c>
      <c r="DP566" s="184">
        <v>0</v>
      </c>
      <c r="DQ566" s="184">
        <v>0</v>
      </c>
      <c r="DR566" s="184">
        <v>0</v>
      </c>
      <c r="DS566" s="184">
        <v>0</v>
      </c>
      <c r="DT566" s="184">
        <v>0</v>
      </c>
      <c r="DU566" s="184">
        <v>0</v>
      </c>
      <c r="DV566" s="184">
        <v>0</v>
      </c>
      <c r="DW566" s="184">
        <v>0</v>
      </c>
      <c r="DX566" s="184">
        <v>0</v>
      </c>
      <c r="DY566" s="184">
        <v>0</v>
      </c>
      <c r="DZ566" s="184">
        <v>0</v>
      </c>
      <c r="EA566" s="184"/>
      <c r="EB566" s="184">
        <f ca="1">SUM(OFFSET(DO566,,1):EA566)</f>
        <v>0</v>
      </c>
      <c r="EC566" s="185"/>
      <c r="ED566" s="184">
        <v>0</v>
      </c>
      <c r="EE566" s="184">
        <v>0</v>
      </c>
      <c r="EF566" s="184">
        <v>0</v>
      </c>
      <c r="EG566" s="184">
        <v>0</v>
      </c>
      <c r="EH566" s="184">
        <v>0</v>
      </c>
      <c r="EI566" s="184">
        <v>0</v>
      </c>
      <c r="EJ566" s="184">
        <v>0</v>
      </c>
      <c r="EK566" s="184">
        <v>0</v>
      </c>
      <c r="EL566" s="184">
        <v>0</v>
      </c>
      <c r="EM566" s="184">
        <v>0</v>
      </c>
      <c r="EN566" s="184">
        <v>0</v>
      </c>
      <c r="EO566" s="184">
        <v>0</v>
      </c>
      <c r="EP566" s="184"/>
      <c r="EQ566" s="184">
        <f ca="1">SUM(OFFSET(ED566,,1):EP566)</f>
        <v>0</v>
      </c>
      <c r="ER566" s="185"/>
      <c r="ES566" s="184">
        <v>0</v>
      </c>
      <c r="ET566" s="184">
        <v>0</v>
      </c>
      <c r="EU566" s="184">
        <v>0</v>
      </c>
      <c r="EV566" s="184">
        <v>0</v>
      </c>
      <c r="EW566" s="184">
        <v>0</v>
      </c>
      <c r="EX566" s="184">
        <v>0</v>
      </c>
      <c r="EY566" s="184">
        <v>0</v>
      </c>
      <c r="EZ566" s="184">
        <v>0</v>
      </c>
      <c r="FA566" s="184">
        <v>0</v>
      </c>
      <c r="FB566" s="184">
        <v>0</v>
      </c>
      <c r="FC566" s="184">
        <v>0</v>
      </c>
      <c r="FD566" s="184">
        <v>0</v>
      </c>
      <c r="FE566" s="184"/>
      <c r="FF566" s="184">
        <f ca="1">SUM(OFFSET(ES566,,1):FE566)</f>
        <v>0</v>
      </c>
      <c r="FG566" s="185"/>
      <c r="FH566" s="184">
        <v>0</v>
      </c>
      <c r="FI566" s="184">
        <v>0</v>
      </c>
      <c r="FJ566" s="184">
        <v>0</v>
      </c>
      <c r="FK566" s="184">
        <v>0</v>
      </c>
      <c r="FL566" s="184">
        <v>0</v>
      </c>
      <c r="FM566" s="184">
        <v>0</v>
      </c>
      <c r="FN566" s="184">
        <v>0</v>
      </c>
      <c r="FO566" s="184">
        <v>0</v>
      </c>
      <c r="FP566" s="184">
        <v>0</v>
      </c>
      <c r="FQ566" s="184">
        <v>0</v>
      </c>
      <c r="FR566" s="184">
        <v>0</v>
      </c>
      <c r="FS566" s="184">
        <v>0</v>
      </c>
      <c r="FT566" s="184"/>
      <c r="FU566" s="184">
        <f ca="1">SUM(OFFSET(FH566,,1):FT566)</f>
        <v>0</v>
      </c>
      <c r="FV566" s="185"/>
      <c r="FW566" s="184">
        <v>0</v>
      </c>
      <c r="FX566" s="184">
        <v>0</v>
      </c>
      <c r="FY566" s="184">
        <v>0</v>
      </c>
      <c r="FZ566" s="184">
        <v>0</v>
      </c>
      <c r="GA566" s="184">
        <v>0</v>
      </c>
      <c r="GB566" s="184">
        <v>0</v>
      </c>
      <c r="GC566" s="184">
        <v>0</v>
      </c>
      <c r="GD566" s="184">
        <v>0</v>
      </c>
      <c r="GE566" s="184">
        <v>0</v>
      </c>
      <c r="GF566" s="184">
        <v>0</v>
      </c>
      <c r="GG566" s="184">
        <v>0</v>
      </c>
      <c r="GH566" s="184">
        <v>0</v>
      </c>
      <c r="GI566" s="184"/>
      <c r="GJ566" s="184">
        <f ca="1">SUM(OFFSET(FW566,,1):GI566)</f>
        <v>0</v>
      </c>
      <c r="GK566" s="185"/>
      <c r="GL566" s="184">
        <v>0</v>
      </c>
      <c r="GM566" s="184">
        <v>0</v>
      </c>
      <c r="GN566" s="184">
        <v>0</v>
      </c>
      <c r="GO566" s="184">
        <v>0</v>
      </c>
      <c r="GP566" s="184">
        <v>0</v>
      </c>
      <c r="GQ566" s="184">
        <v>0</v>
      </c>
      <c r="GR566" s="184">
        <v>0</v>
      </c>
      <c r="GS566" s="184">
        <v>0</v>
      </c>
      <c r="GT566" s="184">
        <v>0</v>
      </c>
      <c r="GU566" s="184">
        <v>0</v>
      </c>
      <c r="GV566" s="184">
        <v>0</v>
      </c>
      <c r="GW566" s="184">
        <v>0</v>
      </c>
      <c r="GX566" s="184"/>
      <c r="GY566" s="184">
        <f ca="1">SUM(OFFSET(GL566,,1):GX566)</f>
        <v>0</v>
      </c>
    </row>
    <row r="567" spans="1:207" s="137" customFormat="1" ht="12" customHeight="1">
      <c r="A567" s="172" t="str">
        <f t="shared" ca="1" si="595"/>
        <v>#showrow</v>
      </c>
      <c r="B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61">
        <f t="shared" si="593"/>
        <v>5848</v>
      </c>
      <c r="V567" s="186">
        <v>5848</v>
      </c>
      <c r="W567" s="133"/>
      <c r="Y567" s="133"/>
      <c r="Z567" s="133"/>
      <c r="AA567" s="183">
        <f t="shared" si="594"/>
        <v>5848</v>
      </c>
      <c r="AB567" s="183" t="s">
        <v>612</v>
      </c>
      <c r="AC567" s="184"/>
      <c r="AD567" s="184">
        <v>0</v>
      </c>
      <c r="AE567" s="184">
        <v>0</v>
      </c>
      <c r="AF567" s="184">
        <v>0</v>
      </c>
      <c r="AG567" s="184">
        <v>0</v>
      </c>
      <c r="AH567" s="184">
        <v>0</v>
      </c>
      <c r="AI567" s="184">
        <v>0</v>
      </c>
      <c r="AJ567" s="184">
        <v>0</v>
      </c>
      <c r="AK567" s="184">
        <v>0</v>
      </c>
      <c r="AL567" s="184">
        <v>25412</v>
      </c>
      <c r="AM567" s="184">
        <v>0</v>
      </c>
      <c r="AN567" s="184">
        <v>8000</v>
      </c>
      <c r="AO567" s="184"/>
      <c r="AP567" s="184">
        <f ca="1">SUM(OFFSET(AC567,,1):AO567)</f>
        <v>33412</v>
      </c>
      <c r="AQ567" s="185"/>
      <c r="AR567" s="184">
        <v>0</v>
      </c>
      <c r="AS567" s="184">
        <v>0</v>
      </c>
      <c r="AT567" s="184">
        <v>0</v>
      </c>
      <c r="AU567" s="184">
        <v>0</v>
      </c>
      <c r="AV567" s="184">
        <v>0</v>
      </c>
      <c r="AW567" s="184">
        <v>0</v>
      </c>
      <c r="AX567" s="184">
        <v>0</v>
      </c>
      <c r="AY567" s="184">
        <v>0</v>
      </c>
      <c r="AZ567" s="184">
        <v>0</v>
      </c>
      <c r="BA567" s="184">
        <v>25412</v>
      </c>
      <c r="BB567" s="184">
        <v>0</v>
      </c>
      <c r="BC567" s="184">
        <v>8000</v>
      </c>
      <c r="BD567" s="184"/>
      <c r="BE567" s="184">
        <f ca="1">SUM(OFFSET(AR567,,1):BD567)</f>
        <v>33412</v>
      </c>
      <c r="BF567" s="185"/>
      <c r="BG567" s="184">
        <f t="shared" ref="BG567:BR576" ca="1" si="597">OFFSET($AC567,,COLUMN()-COLUMN($BG567))-OFFSET($AR567,,COLUMN()-COLUMN($BG567))</f>
        <v>0</v>
      </c>
      <c r="BH567" s="184">
        <f t="shared" ca="1" si="597"/>
        <v>0</v>
      </c>
      <c r="BI567" s="184">
        <f t="shared" ca="1" si="597"/>
        <v>0</v>
      </c>
      <c r="BJ567" s="184">
        <f t="shared" ca="1" si="597"/>
        <v>0</v>
      </c>
      <c r="BK567" s="184">
        <f t="shared" ca="1" si="597"/>
        <v>0</v>
      </c>
      <c r="BL567" s="184">
        <f t="shared" ca="1" si="597"/>
        <v>0</v>
      </c>
      <c r="BM567" s="184">
        <f t="shared" ca="1" si="597"/>
        <v>0</v>
      </c>
      <c r="BN567" s="184">
        <f t="shared" ca="1" si="597"/>
        <v>0</v>
      </c>
      <c r="BO567" s="184">
        <f t="shared" ca="1" si="597"/>
        <v>0</v>
      </c>
      <c r="BP567" s="184">
        <f t="shared" ca="1" si="597"/>
        <v>0</v>
      </c>
      <c r="BQ567" s="184">
        <f t="shared" ca="1" si="597"/>
        <v>0</v>
      </c>
      <c r="BR567" s="184">
        <f t="shared" ca="1" si="597"/>
        <v>0</v>
      </c>
      <c r="BS567" s="184"/>
      <c r="BT567" s="184">
        <f ca="1">SUM(OFFSET(BG567,,1):BS567)</f>
        <v>0</v>
      </c>
      <c r="BU567" s="185"/>
      <c r="BV567" s="184">
        <v>0</v>
      </c>
      <c r="BW567" s="184">
        <v>0</v>
      </c>
      <c r="BX567" s="184">
        <v>0</v>
      </c>
      <c r="BY567" s="184">
        <v>0</v>
      </c>
      <c r="BZ567" s="184">
        <v>0</v>
      </c>
      <c r="CA567" s="184">
        <v>0</v>
      </c>
      <c r="CB567" s="184">
        <v>0</v>
      </c>
      <c r="CC567" s="184">
        <v>0</v>
      </c>
      <c r="CD567" s="184">
        <v>0</v>
      </c>
      <c r="CE567" s="184">
        <v>26263.16</v>
      </c>
      <c r="CF567" s="512">
        <v>0</v>
      </c>
      <c r="CG567" s="184">
        <v>16000</v>
      </c>
      <c r="CH567" s="184"/>
      <c r="CI567" s="184">
        <f ca="1">SUM(OFFSET(BV567,,1):CH567)</f>
        <v>42263.16</v>
      </c>
      <c r="CJ567" s="185"/>
      <c r="CK567" s="184">
        <v>0</v>
      </c>
      <c r="CL567" s="184">
        <v>0</v>
      </c>
      <c r="CM567" s="184">
        <v>0</v>
      </c>
      <c r="CN567" s="184">
        <v>0</v>
      </c>
      <c r="CO567" s="184">
        <v>0</v>
      </c>
      <c r="CP567" s="184">
        <v>0</v>
      </c>
      <c r="CQ567" s="184">
        <v>0</v>
      </c>
      <c r="CR567" s="184">
        <v>0</v>
      </c>
      <c r="CS567" s="184">
        <v>0</v>
      </c>
      <c r="CT567" s="184">
        <v>27051.054800000002</v>
      </c>
      <c r="CU567" s="184">
        <v>0</v>
      </c>
      <c r="CV567" s="184">
        <v>16480</v>
      </c>
      <c r="CW567" s="184"/>
      <c r="CX567" s="184">
        <f ca="1">SUM(OFFSET(CK567,,1):CW567)</f>
        <v>43531.054799999998</v>
      </c>
      <c r="CY567" s="185"/>
      <c r="CZ567" s="184">
        <v>0</v>
      </c>
      <c r="DA567" s="184">
        <v>0</v>
      </c>
      <c r="DB567" s="184">
        <v>0</v>
      </c>
      <c r="DC567" s="184">
        <v>0</v>
      </c>
      <c r="DD567" s="184">
        <v>0</v>
      </c>
      <c r="DE567" s="184">
        <v>0</v>
      </c>
      <c r="DF567" s="184">
        <v>0</v>
      </c>
      <c r="DG567" s="184">
        <v>0</v>
      </c>
      <c r="DH567" s="184">
        <v>0</v>
      </c>
      <c r="DI567" s="184">
        <v>27862.586444</v>
      </c>
      <c r="DJ567" s="184">
        <v>0</v>
      </c>
      <c r="DK567" s="184">
        <v>16974.400000000001</v>
      </c>
      <c r="DL567" s="184"/>
      <c r="DM567" s="184">
        <f ca="1">SUM(OFFSET(CZ567,,1):DL567)</f>
        <v>44836.986444000002</v>
      </c>
      <c r="DN567" s="185"/>
      <c r="DO567" s="184">
        <v>0</v>
      </c>
      <c r="DP567" s="184">
        <v>0</v>
      </c>
      <c r="DQ567" s="184">
        <v>0</v>
      </c>
      <c r="DR567" s="184">
        <v>0</v>
      </c>
      <c r="DS567" s="184">
        <v>0</v>
      </c>
      <c r="DT567" s="184">
        <v>0</v>
      </c>
      <c r="DU567" s="184">
        <v>0</v>
      </c>
      <c r="DV567" s="184">
        <v>0</v>
      </c>
      <c r="DW567" s="184">
        <v>0</v>
      </c>
      <c r="DX567" s="184">
        <v>28698.464037320002</v>
      </c>
      <c r="DY567" s="184">
        <v>0</v>
      </c>
      <c r="DZ567" s="184">
        <v>17483.632000000001</v>
      </c>
      <c r="EA567" s="184"/>
      <c r="EB567" s="184">
        <f ca="1">SUM(OFFSET(DO567,,1):EA567)</f>
        <v>46182.096037320007</v>
      </c>
      <c r="EC567" s="185"/>
      <c r="ED567" s="184">
        <v>0</v>
      </c>
      <c r="EE567" s="184">
        <v>0</v>
      </c>
      <c r="EF567" s="184">
        <v>0</v>
      </c>
      <c r="EG567" s="184">
        <v>0</v>
      </c>
      <c r="EH567" s="184">
        <v>0</v>
      </c>
      <c r="EI567" s="184">
        <v>0</v>
      </c>
      <c r="EJ567" s="184">
        <v>0</v>
      </c>
      <c r="EK567" s="184">
        <v>0</v>
      </c>
      <c r="EL567" s="184">
        <v>0</v>
      </c>
      <c r="EM567" s="184">
        <v>29559.417958439601</v>
      </c>
      <c r="EN567" s="184">
        <v>0</v>
      </c>
      <c r="EO567" s="184">
        <v>18008.140960000001</v>
      </c>
      <c r="EP567" s="184"/>
      <c r="EQ567" s="184">
        <f ca="1">SUM(OFFSET(ED567,,1):EP567)</f>
        <v>47567.558918439601</v>
      </c>
      <c r="ER567" s="185"/>
      <c r="ES567" s="184">
        <v>0</v>
      </c>
      <c r="ET567" s="184">
        <v>0</v>
      </c>
      <c r="EU567" s="184">
        <v>0</v>
      </c>
      <c r="EV567" s="184">
        <v>0</v>
      </c>
      <c r="EW567" s="184">
        <v>0</v>
      </c>
      <c r="EX567" s="184">
        <v>0</v>
      </c>
      <c r="EY567" s="184">
        <v>0</v>
      </c>
      <c r="EZ567" s="184">
        <v>0</v>
      </c>
      <c r="FA567" s="184">
        <v>0</v>
      </c>
      <c r="FB567" s="184">
        <v>30446.2004971928</v>
      </c>
      <c r="FC567" s="184">
        <v>0</v>
      </c>
      <c r="FD567" s="184">
        <v>18548.385188799999</v>
      </c>
      <c r="FE567" s="184"/>
      <c r="FF567" s="184">
        <f ca="1">SUM(OFFSET(ES567,,1):FE567)</f>
        <v>48994.585685992803</v>
      </c>
      <c r="FG567" s="185"/>
      <c r="FH567" s="184">
        <v>0</v>
      </c>
      <c r="FI567" s="184">
        <v>0</v>
      </c>
      <c r="FJ567" s="184">
        <v>0</v>
      </c>
      <c r="FK567" s="184">
        <v>0</v>
      </c>
      <c r="FL567" s="184">
        <v>0</v>
      </c>
      <c r="FM567" s="184">
        <v>0</v>
      </c>
      <c r="FN567" s="184">
        <v>0</v>
      </c>
      <c r="FO567" s="184">
        <v>0</v>
      </c>
      <c r="FP567" s="184">
        <v>0</v>
      </c>
      <c r="FQ567" s="184">
        <v>31359.586512108599</v>
      </c>
      <c r="FR567" s="184">
        <v>0</v>
      </c>
      <c r="FS567" s="184">
        <v>19104.836744463999</v>
      </c>
      <c r="FT567" s="184"/>
      <c r="FU567" s="184">
        <f ca="1">SUM(OFFSET(FH567,,1):FT567)</f>
        <v>50464.423256572598</v>
      </c>
      <c r="FV567" s="185"/>
      <c r="FW567" s="184">
        <v>0</v>
      </c>
      <c r="FX567" s="184">
        <v>0</v>
      </c>
      <c r="FY567" s="184">
        <v>0</v>
      </c>
      <c r="FZ567" s="184">
        <v>0</v>
      </c>
      <c r="GA567" s="184">
        <v>0</v>
      </c>
      <c r="GB567" s="184">
        <v>0</v>
      </c>
      <c r="GC567" s="184">
        <v>0</v>
      </c>
      <c r="GD567" s="184">
        <v>0</v>
      </c>
      <c r="GE567" s="184">
        <v>0</v>
      </c>
      <c r="GF567" s="184">
        <v>32300.374107471798</v>
      </c>
      <c r="GG567" s="184">
        <v>0</v>
      </c>
      <c r="GH567" s="184">
        <v>19677.981846797898</v>
      </c>
      <c r="GI567" s="184"/>
      <c r="GJ567" s="184">
        <f ca="1">SUM(OFFSET(FW567,,1):GI567)</f>
        <v>51978.355954269697</v>
      </c>
      <c r="GK567" s="185"/>
      <c r="GL567" s="184">
        <v>0</v>
      </c>
      <c r="GM567" s="184">
        <v>0</v>
      </c>
      <c r="GN567" s="184">
        <v>0</v>
      </c>
      <c r="GO567" s="184">
        <v>0</v>
      </c>
      <c r="GP567" s="184">
        <v>0</v>
      </c>
      <c r="GQ567" s="184">
        <v>0</v>
      </c>
      <c r="GR567" s="184">
        <v>0</v>
      </c>
      <c r="GS567" s="184">
        <v>0</v>
      </c>
      <c r="GT567" s="184">
        <v>0</v>
      </c>
      <c r="GU567" s="184">
        <v>33269.385330696001</v>
      </c>
      <c r="GV567" s="184">
        <v>0</v>
      </c>
      <c r="GW567" s="184">
        <v>20268.321302201901</v>
      </c>
      <c r="GX567" s="184"/>
      <c r="GY567" s="184">
        <f ca="1">SUM(OFFSET(GL567,,1):GX567)</f>
        <v>53537.706632897898</v>
      </c>
    </row>
    <row r="568" spans="1:207" s="137" customFormat="1" ht="12" customHeight="1">
      <c r="A568" s="172" t="str">
        <f t="shared" ca="1" si="595"/>
        <v>#showrow</v>
      </c>
      <c r="B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61">
        <f t="shared" si="593"/>
        <v>5851</v>
      </c>
      <c r="V568" s="186">
        <v>5851</v>
      </c>
      <c r="W568" s="133"/>
      <c r="Y568" s="133"/>
      <c r="Z568" s="133"/>
      <c r="AA568" s="183">
        <f t="shared" si="594"/>
        <v>5851</v>
      </c>
      <c r="AB568" s="183" t="s">
        <v>613</v>
      </c>
      <c r="AC568" s="184"/>
      <c r="AD568" s="184">
        <v>15000</v>
      </c>
      <c r="AE568" s="184">
        <v>19000</v>
      </c>
      <c r="AF568" s="184">
        <v>15450</v>
      </c>
      <c r="AG568" s="184">
        <v>6564.84</v>
      </c>
      <c r="AH568" s="184">
        <v>10000</v>
      </c>
      <c r="AI568" s="184">
        <v>9284</v>
      </c>
      <c r="AJ568" s="184">
        <v>3000</v>
      </c>
      <c r="AK568" s="184">
        <v>8000</v>
      </c>
      <c r="AL568" s="184">
        <v>20000</v>
      </c>
      <c r="AM568" s="184">
        <v>12000</v>
      </c>
      <c r="AN568" s="184">
        <v>52357</v>
      </c>
      <c r="AO568" s="184"/>
      <c r="AP568" s="184">
        <f ca="1">SUM(OFFSET(AC568,,1):AO568)</f>
        <v>170655.84</v>
      </c>
      <c r="AQ568" s="185"/>
      <c r="AR568" s="184">
        <v>0</v>
      </c>
      <c r="AS568" s="184">
        <v>15000</v>
      </c>
      <c r="AT568" s="184">
        <v>19000</v>
      </c>
      <c r="AU568" s="184">
        <v>15450</v>
      </c>
      <c r="AV568" s="184">
        <v>6564.84</v>
      </c>
      <c r="AW568" s="184">
        <v>10000</v>
      </c>
      <c r="AX568" s="184">
        <v>9284</v>
      </c>
      <c r="AY568" s="184">
        <v>3000</v>
      </c>
      <c r="AZ568" s="184">
        <v>8000</v>
      </c>
      <c r="BA568" s="184">
        <v>20000</v>
      </c>
      <c r="BB568" s="184">
        <v>12000</v>
      </c>
      <c r="BC568" s="184">
        <v>52357</v>
      </c>
      <c r="BD568" s="184"/>
      <c r="BE568" s="184">
        <f ca="1">SUM(OFFSET(AR568,,1):BD568)</f>
        <v>170655.84</v>
      </c>
      <c r="BF568" s="185"/>
      <c r="BG568" s="184">
        <f t="shared" ca="1" si="597"/>
        <v>0</v>
      </c>
      <c r="BH568" s="184">
        <f t="shared" ca="1" si="597"/>
        <v>0</v>
      </c>
      <c r="BI568" s="184">
        <f t="shared" ca="1" si="597"/>
        <v>0</v>
      </c>
      <c r="BJ568" s="184">
        <f t="shared" ca="1" si="597"/>
        <v>0</v>
      </c>
      <c r="BK568" s="184">
        <f t="shared" ca="1" si="597"/>
        <v>0</v>
      </c>
      <c r="BL568" s="184">
        <f t="shared" ca="1" si="597"/>
        <v>0</v>
      </c>
      <c r="BM568" s="184">
        <f t="shared" ca="1" si="597"/>
        <v>0</v>
      </c>
      <c r="BN568" s="184">
        <f t="shared" ca="1" si="597"/>
        <v>0</v>
      </c>
      <c r="BO568" s="184">
        <f t="shared" ca="1" si="597"/>
        <v>0</v>
      </c>
      <c r="BP568" s="184">
        <f t="shared" ca="1" si="597"/>
        <v>0</v>
      </c>
      <c r="BQ568" s="184">
        <f t="shared" ca="1" si="597"/>
        <v>0</v>
      </c>
      <c r="BR568" s="184">
        <f t="shared" ca="1" si="597"/>
        <v>0</v>
      </c>
      <c r="BS568" s="184"/>
      <c r="BT568" s="184">
        <f ca="1">SUM(OFFSET(BG568,,1):BS568)</f>
        <v>0</v>
      </c>
      <c r="BU568" s="185"/>
      <c r="BV568" s="184">
        <v>0</v>
      </c>
      <c r="BW568" s="184">
        <v>15059</v>
      </c>
      <c r="BX568" s="184">
        <v>20000</v>
      </c>
      <c r="BY568" s="184">
        <v>10000</v>
      </c>
      <c r="BZ568" s="184">
        <v>10000</v>
      </c>
      <c r="CA568" s="184">
        <v>7500</v>
      </c>
      <c r="CB568" s="184">
        <v>18000</v>
      </c>
      <c r="CC568" s="184">
        <v>10000</v>
      </c>
      <c r="CD568" s="184">
        <v>8240</v>
      </c>
      <c r="CE568" s="184">
        <v>20000</v>
      </c>
      <c r="CF568" s="512">
        <v>15000</v>
      </c>
      <c r="CG568" s="184">
        <v>118000</v>
      </c>
      <c r="CH568" s="184"/>
      <c r="CI568" s="184">
        <f ca="1">SUM(OFFSET(BV568,,1):CH568)</f>
        <v>251799</v>
      </c>
      <c r="CJ568" s="185"/>
      <c r="CK568" s="184">
        <v>0</v>
      </c>
      <c r="CL568" s="184">
        <v>15510.77</v>
      </c>
      <c r="CM568" s="184">
        <v>20600</v>
      </c>
      <c r="CN568" s="184">
        <v>10300</v>
      </c>
      <c r="CO568" s="184">
        <v>10300</v>
      </c>
      <c r="CP568" s="184">
        <v>7725</v>
      </c>
      <c r="CQ568" s="184">
        <v>18540</v>
      </c>
      <c r="CR568" s="184">
        <v>10300</v>
      </c>
      <c r="CS568" s="184">
        <v>8487.2000000000007</v>
      </c>
      <c r="CT568" s="184">
        <v>20000</v>
      </c>
      <c r="CU568" s="184">
        <v>15450</v>
      </c>
      <c r="CV568" s="184">
        <v>121540</v>
      </c>
      <c r="CW568" s="184"/>
      <c r="CX568" s="184">
        <f ca="1">SUM(OFFSET(CK568,,1):CW568)</f>
        <v>258752.97</v>
      </c>
      <c r="CY568" s="185"/>
      <c r="CZ568" s="184">
        <v>0</v>
      </c>
      <c r="DA568" s="184">
        <v>15976.0931</v>
      </c>
      <c r="DB568" s="184">
        <v>21218</v>
      </c>
      <c r="DC568" s="184">
        <v>10609</v>
      </c>
      <c r="DD568" s="184">
        <v>10609</v>
      </c>
      <c r="DE568" s="184">
        <v>7956.75</v>
      </c>
      <c r="DF568" s="184">
        <v>19096.2</v>
      </c>
      <c r="DG568" s="184">
        <v>10609</v>
      </c>
      <c r="DH568" s="184">
        <v>8741.8160000000007</v>
      </c>
      <c r="DI568" s="184">
        <v>20000</v>
      </c>
      <c r="DJ568" s="184">
        <v>15913.5</v>
      </c>
      <c r="DK568" s="184">
        <v>125186.2</v>
      </c>
      <c r="DL568" s="184"/>
      <c r="DM568" s="184">
        <f ca="1">SUM(OFFSET(CZ568,,1):DL568)</f>
        <v>265915.55910000001</v>
      </c>
      <c r="DN568" s="185"/>
      <c r="DO568" s="184">
        <v>0</v>
      </c>
      <c r="DP568" s="184">
        <v>16455.375893</v>
      </c>
      <c r="DQ568" s="184">
        <v>21854.54</v>
      </c>
      <c r="DR568" s="184">
        <v>10927.27</v>
      </c>
      <c r="DS568" s="184">
        <v>10927.27</v>
      </c>
      <c r="DT568" s="184">
        <v>8195.4524999999994</v>
      </c>
      <c r="DU568" s="184">
        <v>19669.085999999999</v>
      </c>
      <c r="DV568" s="184">
        <v>10927.27</v>
      </c>
      <c r="DW568" s="184">
        <v>9004.0704800000003</v>
      </c>
      <c r="DX568" s="184">
        <v>20000</v>
      </c>
      <c r="DY568" s="184">
        <v>16390.904999999999</v>
      </c>
      <c r="DZ568" s="184">
        <v>128941.78599999999</v>
      </c>
      <c r="EA568" s="184"/>
      <c r="EB568" s="184">
        <f ca="1">SUM(OFFSET(DO568,,1):EA568)</f>
        <v>273293.02587300004</v>
      </c>
      <c r="EC568" s="185"/>
      <c r="ED568" s="184">
        <v>0</v>
      </c>
      <c r="EE568" s="184">
        <v>16949.037169790001</v>
      </c>
      <c r="EF568" s="184">
        <v>22510.176200000002</v>
      </c>
      <c r="EG568" s="184">
        <v>11255.088100000001</v>
      </c>
      <c r="EH568" s="184">
        <v>11255.088100000001</v>
      </c>
      <c r="EI568" s="184">
        <v>8441.3160750000006</v>
      </c>
      <c r="EJ568" s="184">
        <v>20259.158579999999</v>
      </c>
      <c r="EK568" s="184">
        <v>11255.088100000001</v>
      </c>
      <c r="EL568" s="184">
        <v>9274.1925943999995</v>
      </c>
      <c r="EM568" s="184">
        <v>20000</v>
      </c>
      <c r="EN568" s="184">
        <v>16882.632150000001</v>
      </c>
      <c r="EO568" s="184">
        <v>132810.03958000001</v>
      </c>
      <c r="EP568" s="184"/>
      <c r="EQ568" s="184">
        <f ca="1">SUM(OFFSET(ED568,,1):EP568)</f>
        <v>280891.81664919003</v>
      </c>
      <c r="ER568" s="185"/>
      <c r="ES568" s="184">
        <v>0</v>
      </c>
      <c r="ET568" s="184">
        <v>17457.508284883701</v>
      </c>
      <c r="EU568" s="184">
        <v>23185.481486000001</v>
      </c>
      <c r="EV568" s="184">
        <v>11592.740743</v>
      </c>
      <c r="EW568" s="184">
        <v>11592.740743</v>
      </c>
      <c r="EX568" s="184">
        <v>8694.5555572499998</v>
      </c>
      <c r="EY568" s="184">
        <v>20866.933337400002</v>
      </c>
      <c r="EZ568" s="184">
        <v>11592.740743</v>
      </c>
      <c r="FA568" s="184">
        <v>9552.4183722319995</v>
      </c>
      <c r="FB568" s="184">
        <v>20000</v>
      </c>
      <c r="FC568" s="184">
        <v>17389.1111145</v>
      </c>
      <c r="FD568" s="184">
        <v>136794.34076739999</v>
      </c>
      <c r="FE568" s="184"/>
      <c r="FF568" s="184">
        <f ca="1">SUM(OFFSET(ES568,,1):FE568)</f>
        <v>288718.57114866574</v>
      </c>
      <c r="FG568" s="185"/>
      <c r="FH568" s="184">
        <v>0</v>
      </c>
      <c r="FI568" s="184">
        <v>17981.233533430201</v>
      </c>
      <c r="FJ568" s="184">
        <v>23881.04593058</v>
      </c>
      <c r="FK568" s="184">
        <v>11940.52296529</v>
      </c>
      <c r="FL568" s="184">
        <v>11940.52296529</v>
      </c>
      <c r="FM568" s="184">
        <v>8955.3922239674994</v>
      </c>
      <c r="FN568" s="184">
        <v>21492.941337521999</v>
      </c>
      <c r="FO568" s="184">
        <v>11940.52296529</v>
      </c>
      <c r="FP568" s="184">
        <v>9838.9909233989601</v>
      </c>
      <c r="FQ568" s="184">
        <v>20000</v>
      </c>
      <c r="FR568" s="184">
        <v>17910.784447934999</v>
      </c>
      <c r="FS568" s="184">
        <v>140898.17099042199</v>
      </c>
      <c r="FT568" s="184"/>
      <c r="FU568" s="184">
        <f ca="1">SUM(OFFSET(FH568,,1):FT568)</f>
        <v>296780.1282831257</v>
      </c>
      <c r="FV568" s="185"/>
      <c r="FW568" s="184">
        <v>0</v>
      </c>
      <c r="FX568" s="184">
        <v>18520.6705394331</v>
      </c>
      <c r="FY568" s="184">
        <v>24597.4773084974</v>
      </c>
      <c r="FZ568" s="184">
        <v>12298.7386542487</v>
      </c>
      <c r="GA568" s="184">
        <v>12298.7386542487</v>
      </c>
      <c r="GB568" s="184">
        <v>9224.0539906865306</v>
      </c>
      <c r="GC568" s="184">
        <v>22137.7295776477</v>
      </c>
      <c r="GD568" s="184">
        <v>12298.7386542487</v>
      </c>
      <c r="GE568" s="184">
        <v>10134.160651100899</v>
      </c>
      <c r="GF568" s="184">
        <v>20000</v>
      </c>
      <c r="GG568" s="184">
        <v>18448.107981373101</v>
      </c>
      <c r="GH568" s="184">
        <v>145125.116120135</v>
      </c>
      <c r="GI568" s="184"/>
      <c r="GJ568" s="184">
        <f ca="1">SUM(OFFSET(FW568,,1):GI568)</f>
        <v>305083.53213161981</v>
      </c>
      <c r="GK568" s="185"/>
      <c r="GL568" s="184">
        <v>0</v>
      </c>
      <c r="GM568" s="184">
        <v>19076.2906556161</v>
      </c>
      <c r="GN568" s="184">
        <v>25335.401627752301</v>
      </c>
      <c r="GO568" s="184">
        <v>12667.700813876199</v>
      </c>
      <c r="GP568" s="184">
        <v>12667.700813876199</v>
      </c>
      <c r="GQ568" s="184">
        <v>9500.7756104071195</v>
      </c>
      <c r="GR568" s="184">
        <v>22801.861464977101</v>
      </c>
      <c r="GS568" s="184">
        <v>12667.700813876199</v>
      </c>
      <c r="GT568" s="184">
        <v>10438.185470634</v>
      </c>
      <c r="GU568" s="184">
        <v>20000</v>
      </c>
      <c r="GV568" s="184">
        <v>19001.551220814199</v>
      </c>
      <c r="GW568" s="184">
        <v>149478.869603739</v>
      </c>
      <c r="GX568" s="184"/>
      <c r="GY568" s="184">
        <f ca="1">SUM(OFFSET(GL568,,1):GX568)</f>
        <v>313636.03809556842</v>
      </c>
    </row>
    <row r="569" spans="1:207" s="137" customFormat="1" ht="12" hidden="1" customHeight="1">
      <c r="A569" s="172" t="str">
        <f t="shared" ca="1" si="595"/>
        <v>#hiderow</v>
      </c>
      <c r="B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61">
        <f t="shared" si="593"/>
        <v>5852</v>
      </c>
      <c r="V569" s="186">
        <v>5852</v>
      </c>
      <c r="W569" s="133"/>
      <c r="Y569" s="133"/>
      <c r="Z569" s="133"/>
      <c r="AA569" s="183">
        <f t="shared" si="594"/>
        <v>5852</v>
      </c>
      <c r="AB569" s="183" t="s">
        <v>614</v>
      </c>
      <c r="AC569" s="184"/>
      <c r="AD569" s="184">
        <v>0</v>
      </c>
      <c r="AE569" s="184">
        <v>0</v>
      </c>
      <c r="AF569" s="184">
        <v>0</v>
      </c>
      <c r="AG569" s="184">
        <v>0</v>
      </c>
      <c r="AH569" s="184">
        <v>0</v>
      </c>
      <c r="AI569" s="184">
        <v>0</v>
      </c>
      <c r="AJ569" s="184">
        <v>0</v>
      </c>
      <c r="AK569" s="184">
        <v>0</v>
      </c>
      <c r="AL569" s="184">
        <v>0</v>
      </c>
      <c r="AM569" s="184">
        <v>0</v>
      </c>
      <c r="AN569" s="184">
        <v>0</v>
      </c>
      <c r="AO569" s="184"/>
      <c r="AP569" s="184">
        <f ca="1">SUM(OFFSET(AC569,,1):AO569)</f>
        <v>0</v>
      </c>
      <c r="AQ569" s="185"/>
      <c r="AR569" s="184">
        <v>0</v>
      </c>
      <c r="AS569" s="184">
        <v>0</v>
      </c>
      <c r="AT569" s="184">
        <v>0</v>
      </c>
      <c r="AU569" s="184">
        <v>0</v>
      </c>
      <c r="AV569" s="184">
        <v>0</v>
      </c>
      <c r="AW569" s="184">
        <v>0</v>
      </c>
      <c r="AX569" s="184">
        <v>0</v>
      </c>
      <c r="AY569" s="184">
        <v>0</v>
      </c>
      <c r="AZ569" s="184">
        <v>0</v>
      </c>
      <c r="BA569" s="184">
        <v>0</v>
      </c>
      <c r="BB569" s="184">
        <v>0</v>
      </c>
      <c r="BC569" s="184">
        <v>0</v>
      </c>
      <c r="BD569" s="184"/>
      <c r="BE569" s="184">
        <f ca="1">SUM(OFFSET(AR569,,1):BD569)</f>
        <v>0</v>
      </c>
      <c r="BF569" s="185"/>
      <c r="BG569" s="184">
        <f t="shared" ca="1" si="597"/>
        <v>0</v>
      </c>
      <c r="BH569" s="184">
        <f t="shared" ca="1" si="597"/>
        <v>0</v>
      </c>
      <c r="BI569" s="184">
        <f t="shared" ca="1" si="597"/>
        <v>0</v>
      </c>
      <c r="BJ569" s="184">
        <f t="shared" ca="1" si="597"/>
        <v>0</v>
      </c>
      <c r="BK569" s="184">
        <f t="shared" ca="1" si="597"/>
        <v>0</v>
      </c>
      <c r="BL569" s="184">
        <f t="shared" ca="1" si="597"/>
        <v>0</v>
      </c>
      <c r="BM569" s="184">
        <f t="shared" ca="1" si="597"/>
        <v>0</v>
      </c>
      <c r="BN569" s="184">
        <f t="shared" ca="1" si="597"/>
        <v>0</v>
      </c>
      <c r="BO569" s="184">
        <f t="shared" ca="1" si="597"/>
        <v>0</v>
      </c>
      <c r="BP569" s="184">
        <f t="shared" ca="1" si="597"/>
        <v>0</v>
      </c>
      <c r="BQ569" s="184">
        <f t="shared" ca="1" si="597"/>
        <v>0</v>
      </c>
      <c r="BR569" s="184">
        <f t="shared" ca="1" si="597"/>
        <v>0</v>
      </c>
      <c r="BS569" s="184"/>
      <c r="BT569" s="184">
        <f ca="1">SUM(OFFSET(BG569,,1):BS569)</f>
        <v>0</v>
      </c>
      <c r="BU569" s="185"/>
      <c r="BV569" s="184">
        <v>0</v>
      </c>
      <c r="BW569" s="184">
        <v>0</v>
      </c>
      <c r="BX569" s="184">
        <v>0</v>
      </c>
      <c r="BY569" s="184">
        <v>0</v>
      </c>
      <c r="BZ569" s="184">
        <v>0</v>
      </c>
      <c r="CA569" s="184">
        <v>0</v>
      </c>
      <c r="CB569" s="184">
        <v>0</v>
      </c>
      <c r="CC569" s="184">
        <v>0</v>
      </c>
      <c r="CD569" s="184">
        <v>0</v>
      </c>
      <c r="CE569" s="184">
        <v>0</v>
      </c>
      <c r="CF569" s="512">
        <v>0</v>
      </c>
      <c r="CG569" s="184">
        <v>0</v>
      </c>
      <c r="CH569" s="184"/>
      <c r="CI569" s="184">
        <f ca="1">SUM(OFFSET(BV569,,1):CH569)</f>
        <v>0</v>
      </c>
      <c r="CJ569" s="185"/>
      <c r="CK569" s="184">
        <v>0</v>
      </c>
      <c r="CL569" s="184">
        <v>0</v>
      </c>
      <c r="CM569" s="184">
        <v>0</v>
      </c>
      <c r="CN569" s="184">
        <v>0</v>
      </c>
      <c r="CO569" s="184">
        <v>0</v>
      </c>
      <c r="CP569" s="184">
        <v>0</v>
      </c>
      <c r="CQ569" s="184">
        <v>0</v>
      </c>
      <c r="CR569" s="184">
        <v>0</v>
      </c>
      <c r="CS569" s="184">
        <v>0</v>
      </c>
      <c r="CT569" s="184">
        <v>0</v>
      </c>
      <c r="CU569" s="184">
        <v>0</v>
      </c>
      <c r="CV569" s="184">
        <v>0</v>
      </c>
      <c r="CW569" s="184"/>
      <c r="CX569" s="184">
        <f ca="1">SUM(OFFSET(CK569,,1):CW569)</f>
        <v>0</v>
      </c>
      <c r="CY569" s="185"/>
      <c r="CZ569" s="184">
        <v>0</v>
      </c>
      <c r="DA569" s="184">
        <v>0</v>
      </c>
      <c r="DB569" s="184">
        <v>0</v>
      </c>
      <c r="DC569" s="184">
        <v>0</v>
      </c>
      <c r="DD569" s="184">
        <v>0</v>
      </c>
      <c r="DE569" s="184">
        <v>0</v>
      </c>
      <c r="DF569" s="184">
        <v>0</v>
      </c>
      <c r="DG569" s="184">
        <v>0</v>
      </c>
      <c r="DH569" s="184">
        <v>0</v>
      </c>
      <c r="DI569" s="184">
        <v>0</v>
      </c>
      <c r="DJ569" s="184">
        <v>0</v>
      </c>
      <c r="DK569" s="184">
        <v>0</v>
      </c>
      <c r="DL569" s="184"/>
      <c r="DM569" s="184">
        <f ca="1">SUM(OFFSET(CZ569,,1):DL569)</f>
        <v>0</v>
      </c>
      <c r="DN569" s="185"/>
      <c r="DO569" s="184">
        <v>0</v>
      </c>
      <c r="DP569" s="184">
        <v>0</v>
      </c>
      <c r="DQ569" s="184">
        <v>0</v>
      </c>
      <c r="DR569" s="184">
        <v>0</v>
      </c>
      <c r="DS569" s="184">
        <v>0</v>
      </c>
      <c r="DT569" s="184">
        <v>0</v>
      </c>
      <c r="DU569" s="184">
        <v>0</v>
      </c>
      <c r="DV569" s="184">
        <v>0</v>
      </c>
      <c r="DW569" s="184">
        <v>0</v>
      </c>
      <c r="DX569" s="184">
        <v>0</v>
      </c>
      <c r="DY569" s="184">
        <v>0</v>
      </c>
      <c r="DZ569" s="184">
        <v>0</v>
      </c>
      <c r="EA569" s="184"/>
      <c r="EB569" s="184">
        <f ca="1">SUM(OFFSET(DO569,,1):EA569)</f>
        <v>0</v>
      </c>
      <c r="EC569" s="185"/>
      <c r="ED569" s="184">
        <v>0</v>
      </c>
      <c r="EE569" s="184">
        <v>0</v>
      </c>
      <c r="EF569" s="184">
        <v>0</v>
      </c>
      <c r="EG569" s="184">
        <v>0</v>
      </c>
      <c r="EH569" s="184">
        <v>0</v>
      </c>
      <c r="EI569" s="184">
        <v>0</v>
      </c>
      <c r="EJ569" s="184">
        <v>0</v>
      </c>
      <c r="EK569" s="184">
        <v>0</v>
      </c>
      <c r="EL569" s="184">
        <v>0</v>
      </c>
      <c r="EM569" s="184">
        <v>0</v>
      </c>
      <c r="EN569" s="184">
        <v>0</v>
      </c>
      <c r="EO569" s="184">
        <v>0</v>
      </c>
      <c r="EP569" s="184"/>
      <c r="EQ569" s="184">
        <f ca="1">SUM(OFFSET(ED569,,1):EP569)</f>
        <v>0</v>
      </c>
      <c r="ER569" s="185"/>
      <c r="ES569" s="184">
        <v>0</v>
      </c>
      <c r="ET569" s="184">
        <v>0</v>
      </c>
      <c r="EU569" s="184">
        <v>0</v>
      </c>
      <c r="EV569" s="184">
        <v>0</v>
      </c>
      <c r="EW569" s="184">
        <v>0</v>
      </c>
      <c r="EX569" s="184">
        <v>0</v>
      </c>
      <c r="EY569" s="184">
        <v>0</v>
      </c>
      <c r="EZ569" s="184">
        <v>0</v>
      </c>
      <c r="FA569" s="184">
        <v>0</v>
      </c>
      <c r="FB569" s="184">
        <v>0</v>
      </c>
      <c r="FC569" s="184">
        <v>0</v>
      </c>
      <c r="FD569" s="184">
        <v>0</v>
      </c>
      <c r="FE569" s="184"/>
      <c r="FF569" s="184">
        <f ca="1">SUM(OFFSET(ES569,,1):FE569)</f>
        <v>0</v>
      </c>
      <c r="FG569" s="185"/>
      <c r="FH569" s="184">
        <v>0</v>
      </c>
      <c r="FI569" s="184">
        <v>0</v>
      </c>
      <c r="FJ569" s="184">
        <v>0</v>
      </c>
      <c r="FK569" s="184">
        <v>0</v>
      </c>
      <c r="FL569" s="184">
        <v>0</v>
      </c>
      <c r="FM569" s="184">
        <v>0</v>
      </c>
      <c r="FN569" s="184">
        <v>0</v>
      </c>
      <c r="FO569" s="184">
        <v>0</v>
      </c>
      <c r="FP569" s="184">
        <v>0</v>
      </c>
      <c r="FQ569" s="184">
        <v>0</v>
      </c>
      <c r="FR569" s="184">
        <v>0</v>
      </c>
      <c r="FS569" s="184">
        <v>0</v>
      </c>
      <c r="FT569" s="184"/>
      <c r="FU569" s="184">
        <f ca="1">SUM(OFFSET(FH569,,1):FT569)</f>
        <v>0</v>
      </c>
      <c r="FV569" s="185"/>
      <c r="FW569" s="184">
        <v>0</v>
      </c>
      <c r="FX569" s="184">
        <v>0</v>
      </c>
      <c r="FY569" s="184">
        <v>0</v>
      </c>
      <c r="FZ569" s="184">
        <v>0</v>
      </c>
      <c r="GA569" s="184">
        <v>0</v>
      </c>
      <c r="GB569" s="184">
        <v>0</v>
      </c>
      <c r="GC569" s="184">
        <v>0</v>
      </c>
      <c r="GD569" s="184">
        <v>0</v>
      </c>
      <c r="GE569" s="184">
        <v>0</v>
      </c>
      <c r="GF569" s="184">
        <v>0</v>
      </c>
      <c r="GG569" s="184">
        <v>0</v>
      </c>
      <c r="GH569" s="184">
        <v>0</v>
      </c>
      <c r="GI569" s="184"/>
      <c r="GJ569" s="184">
        <f ca="1">SUM(OFFSET(FW569,,1):GI569)</f>
        <v>0</v>
      </c>
      <c r="GK569" s="185"/>
      <c r="GL569" s="184">
        <v>0</v>
      </c>
      <c r="GM569" s="184">
        <v>0</v>
      </c>
      <c r="GN569" s="184">
        <v>0</v>
      </c>
      <c r="GO569" s="184">
        <v>0</v>
      </c>
      <c r="GP569" s="184">
        <v>0</v>
      </c>
      <c r="GQ569" s="184">
        <v>0</v>
      </c>
      <c r="GR569" s="184">
        <v>0</v>
      </c>
      <c r="GS569" s="184">
        <v>0</v>
      </c>
      <c r="GT569" s="184">
        <v>0</v>
      </c>
      <c r="GU569" s="184">
        <v>0</v>
      </c>
      <c r="GV569" s="184">
        <v>0</v>
      </c>
      <c r="GW569" s="184">
        <v>0</v>
      </c>
      <c r="GX569" s="184"/>
      <c r="GY569" s="184">
        <f ca="1">SUM(OFFSET(GL569,,1):GX569)</f>
        <v>0</v>
      </c>
    </row>
    <row r="570" spans="1:207" s="137" customFormat="1" ht="12" hidden="1" customHeight="1">
      <c r="A570" s="172" t="str">
        <f t="shared" ca="1" si="595"/>
        <v>#hiderow</v>
      </c>
      <c r="B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61">
        <f t="shared" si="593"/>
        <v>5853</v>
      </c>
      <c r="V570" s="186">
        <v>5853</v>
      </c>
      <c r="W570" s="133"/>
      <c r="Y570" s="133"/>
      <c r="Z570" s="133"/>
      <c r="AA570" s="183">
        <f t="shared" si="594"/>
        <v>5853</v>
      </c>
      <c r="AB570" s="183" t="s">
        <v>615</v>
      </c>
      <c r="AC570" s="184"/>
      <c r="AD570" s="184">
        <v>0</v>
      </c>
      <c r="AE570" s="184">
        <v>0</v>
      </c>
      <c r="AF570" s="184">
        <v>0</v>
      </c>
      <c r="AG570" s="184">
        <v>0</v>
      </c>
      <c r="AH570" s="184">
        <v>0</v>
      </c>
      <c r="AI570" s="184">
        <v>0</v>
      </c>
      <c r="AJ570" s="184">
        <v>0</v>
      </c>
      <c r="AK570" s="184">
        <v>0</v>
      </c>
      <c r="AL570" s="184">
        <v>0</v>
      </c>
      <c r="AM570" s="184">
        <v>0</v>
      </c>
      <c r="AN570" s="184">
        <v>0</v>
      </c>
      <c r="AO570" s="184"/>
      <c r="AP570" s="184">
        <f ca="1">SUM(OFFSET(AC570,,1):AO570)</f>
        <v>0</v>
      </c>
      <c r="AQ570" s="185"/>
      <c r="AR570" s="184">
        <v>0</v>
      </c>
      <c r="AS570" s="184">
        <v>0</v>
      </c>
      <c r="AT570" s="184">
        <v>0</v>
      </c>
      <c r="AU570" s="184">
        <v>0</v>
      </c>
      <c r="AV570" s="184">
        <v>0</v>
      </c>
      <c r="AW570" s="184">
        <v>0</v>
      </c>
      <c r="AX570" s="184">
        <v>0</v>
      </c>
      <c r="AY570" s="184">
        <v>0</v>
      </c>
      <c r="AZ570" s="184">
        <v>0</v>
      </c>
      <c r="BA570" s="184">
        <v>0</v>
      </c>
      <c r="BB570" s="184">
        <v>0</v>
      </c>
      <c r="BC570" s="184">
        <v>0</v>
      </c>
      <c r="BD570" s="184"/>
      <c r="BE570" s="184">
        <f ca="1">SUM(OFFSET(AR570,,1):BD570)</f>
        <v>0</v>
      </c>
      <c r="BF570" s="185"/>
      <c r="BG570" s="184">
        <f t="shared" ca="1" si="597"/>
        <v>0</v>
      </c>
      <c r="BH570" s="184">
        <f t="shared" ca="1" si="597"/>
        <v>0</v>
      </c>
      <c r="BI570" s="184">
        <f t="shared" ca="1" si="597"/>
        <v>0</v>
      </c>
      <c r="BJ570" s="184">
        <f t="shared" ca="1" si="597"/>
        <v>0</v>
      </c>
      <c r="BK570" s="184">
        <f t="shared" ca="1" si="597"/>
        <v>0</v>
      </c>
      <c r="BL570" s="184">
        <f t="shared" ca="1" si="597"/>
        <v>0</v>
      </c>
      <c r="BM570" s="184">
        <f t="shared" ca="1" si="597"/>
        <v>0</v>
      </c>
      <c r="BN570" s="184">
        <f t="shared" ca="1" si="597"/>
        <v>0</v>
      </c>
      <c r="BO570" s="184">
        <f t="shared" ca="1" si="597"/>
        <v>0</v>
      </c>
      <c r="BP570" s="184">
        <f t="shared" ca="1" si="597"/>
        <v>0</v>
      </c>
      <c r="BQ570" s="184">
        <f t="shared" ca="1" si="597"/>
        <v>0</v>
      </c>
      <c r="BR570" s="184">
        <f t="shared" ca="1" si="597"/>
        <v>0</v>
      </c>
      <c r="BS570" s="184"/>
      <c r="BT570" s="184">
        <f ca="1">SUM(OFFSET(BG570,,1):BS570)</f>
        <v>0</v>
      </c>
      <c r="BU570" s="185"/>
      <c r="BV570" s="184">
        <v>0</v>
      </c>
      <c r="BW570" s="184">
        <v>0</v>
      </c>
      <c r="BX570" s="184">
        <v>0</v>
      </c>
      <c r="BY570" s="184">
        <v>0</v>
      </c>
      <c r="BZ570" s="184">
        <v>0</v>
      </c>
      <c r="CA570" s="184">
        <v>0</v>
      </c>
      <c r="CB570" s="184">
        <v>0</v>
      </c>
      <c r="CC570" s="184">
        <v>0</v>
      </c>
      <c r="CD570" s="184">
        <v>0</v>
      </c>
      <c r="CE570" s="184">
        <v>0</v>
      </c>
      <c r="CF570" s="512">
        <v>0</v>
      </c>
      <c r="CG570" s="184">
        <v>0</v>
      </c>
      <c r="CH570" s="184"/>
      <c r="CI570" s="184">
        <f ca="1">SUM(OFFSET(BV570,,1):CH570)</f>
        <v>0</v>
      </c>
      <c r="CJ570" s="185"/>
      <c r="CK570" s="184">
        <v>0</v>
      </c>
      <c r="CL570" s="184">
        <v>0</v>
      </c>
      <c r="CM570" s="184">
        <v>0</v>
      </c>
      <c r="CN570" s="184">
        <v>0</v>
      </c>
      <c r="CO570" s="184">
        <v>0</v>
      </c>
      <c r="CP570" s="184">
        <v>0</v>
      </c>
      <c r="CQ570" s="184">
        <v>0</v>
      </c>
      <c r="CR570" s="184">
        <v>0</v>
      </c>
      <c r="CS570" s="184">
        <v>0</v>
      </c>
      <c r="CT570" s="184">
        <v>0</v>
      </c>
      <c r="CU570" s="184">
        <v>0</v>
      </c>
      <c r="CV570" s="184">
        <v>0</v>
      </c>
      <c r="CW570" s="184"/>
      <c r="CX570" s="184">
        <f ca="1">SUM(OFFSET(CK570,,1):CW570)</f>
        <v>0</v>
      </c>
      <c r="CY570" s="185"/>
      <c r="CZ570" s="184">
        <v>0</v>
      </c>
      <c r="DA570" s="184">
        <v>0</v>
      </c>
      <c r="DB570" s="184">
        <v>0</v>
      </c>
      <c r="DC570" s="184">
        <v>0</v>
      </c>
      <c r="DD570" s="184">
        <v>0</v>
      </c>
      <c r="DE570" s="184">
        <v>0</v>
      </c>
      <c r="DF570" s="184">
        <v>0</v>
      </c>
      <c r="DG570" s="184">
        <v>0</v>
      </c>
      <c r="DH570" s="184">
        <v>0</v>
      </c>
      <c r="DI570" s="184">
        <v>0</v>
      </c>
      <c r="DJ570" s="184">
        <v>0</v>
      </c>
      <c r="DK570" s="184">
        <v>0</v>
      </c>
      <c r="DL570" s="184"/>
      <c r="DM570" s="184">
        <f ca="1">SUM(OFFSET(CZ570,,1):DL570)</f>
        <v>0</v>
      </c>
      <c r="DN570" s="185"/>
      <c r="DO570" s="184">
        <v>0</v>
      </c>
      <c r="DP570" s="184">
        <v>0</v>
      </c>
      <c r="DQ570" s="184">
        <v>0</v>
      </c>
      <c r="DR570" s="184">
        <v>0</v>
      </c>
      <c r="DS570" s="184">
        <v>0</v>
      </c>
      <c r="DT570" s="184">
        <v>0</v>
      </c>
      <c r="DU570" s="184">
        <v>0</v>
      </c>
      <c r="DV570" s="184">
        <v>0</v>
      </c>
      <c r="DW570" s="184">
        <v>0</v>
      </c>
      <c r="DX570" s="184">
        <v>0</v>
      </c>
      <c r="DY570" s="184">
        <v>0</v>
      </c>
      <c r="DZ570" s="184">
        <v>0</v>
      </c>
      <c r="EA570" s="184"/>
      <c r="EB570" s="184">
        <f ca="1">SUM(OFFSET(DO570,,1):EA570)</f>
        <v>0</v>
      </c>
      <c r="EC570" s="185"/>
      <c r="ED570" s="184">
        <v>0</v>
      </c>
      <c r="EE570" s="184">
        <v>0</v>
      </c>
      <c r="EF570" s="184">
        <v>0</v>
      </c>
      <c r="EG570" s="184">
        <v>0</v>
      </c>
      <c r="EH570" s="184">
        <v>0</v>
      </c>
      <c r="EI570" s="184">
        <v>0</v>
      </c>
      <c r="EJ570" s="184">
        <v>0</v>
      </c>
      <c r="EK570" s="184">
        <v>0</v>
      </c>
      <c r="EL570" s="184">
        <v>0</v>
      </c>
      <c r="EM570" s="184">
        <v>0</v>
      </c>
      <c r="EN570" s="184">
        <v>0</v>
      </c>
      <c r="EO570" s="184">
        <v>0</v>
      </c>
      <c r="EP570" s="184"/>
      <c r="EQ570" s="184">
        <f ca="1">SUM(OFFSET(ED570,,1):EP570)</f>
        <v>0</v>
      </c>
      <c r="ER570" s="185"/>
      <c r="ES570" s="184">
        <v>0</v>
      </c>
      <c r="ET570" s="184">
        <v>0</v>
      </c>
      <c r="EU570" s="184">
        <v>0</v>
      </c>
      <c r="EV570" s="184">
        <v>0</v>
      </c>
      <c r="EW570" s="184">
        <v>0</v>
      </c>
      <c r="EX570" s="184">
        <v>0</v>
      </c>
      <c r="EY570" s="184">
        <v>0</v>
      </c>
      <c r="EZ570" s="184">
        <v>0</v>
      </c>
      <c r="FA570" s="184">
        <v>0</v>
      </c>
      <c r="FB570" s="184">
        <v>0</v>
      </c>
      <c r="FC570" s="184">
        <v>0</v>
      </c>
      <c r="FD570" s="184">
        <v>0</v>
      </c>
      <c r="FE570" s="184"/>
      <c r="FF570" s="184">
        <f ca="1">SUM(OFFSET(ES570,,1):FE570)</f>
        <v>0</v>
      </c>
      <c r="FG570" s="185"/>
      <c r="FH570" s="184">
        <v>0</v>
      </c>
      <c r="FI570" s="184">
        <v>0</v>
      </c>
      <c r="FJ570" s="184">
        <v>0</v>
      </c>
      <c r="FK570" s="184">
        <v>0</v>
      </c>
      <c r="FL570" s="184">
        <v>0</v>
      </c>
      <c r="FM570" s="184">
        <v>0</v>
      </c>
      <c r="FN570" s="184">
        <v>0</v>
      </c>
      <c r="FO570" s="184">
        <v>0</v>
      </c>
      <c r="FP570" s="184">
        <v>0</v>
      </c>
      <c r="FQ570" s="184">
        <v>0</v>
      </c>
      <c r="FR570" s="184">
        <v>0</v>
      </c>
      <c r="FS570" s="184">
        <v>0</v>
      </c>
      <c r="FT570" s="184"/>
      <c r="FU570" s="184">
        <f ca="1">SUM(OFFSET(FH570,,1):FT570)</f>
        <v>0</v>
      </c>
      <c r="FV570" s="185"/>
      <c r="FW570" s="184">
        <v>0</v>
      </c>
      <c r="FX570" s="184">
        <v>0</v>
      </c>
      <c r="FY570" s="184">
        <v>0</v>
      </c>
      <c r="FZ570" s="184">
        <v>0</v>
      </c>
      <c r="GA570" s="184">
        <v>0</v>
      </c>
      <c r="GB570" s="184">
        <v>0</v>
      </c>
      <c r="GC570" s="184">
        <v>0</v>
      </c>
      <c r="GD570" s="184">
        <v>0</v>
      </c>
      <c r="GE570" s="184">
        <v>0</v>
      </c>
      <c r="GF570" s="184">
        <v>0</v>
      </c>
      <c r="GG570" s="184">
        <v>0</v>
      </c>
      <c r="GH570" s="184">
        <v>0</v>
      </c>
      <c r="GI570" s="184"/>
      <c r="GJ570" s="184">
        <f ca="1">SUM(OFFSET(FW570,,1):GI570)</f>
        <v>0</v>
      </c>
      <c r="GK570" s="185"/>
      <c r="GL570" s="184">
        <v>0</v>
      </c>
      <c r="GM570" s="184">
        <v>0</v>
      </c>
      <c r="GN570" s="184">
        <v>0</v>
      </c>
      <c r="GO570" s="184">
        <v>0</v>
      </c>
      <c r="GP570" s="184">
        <v>0</v>
      </c>
      <c r="GQ570" s="184">
        <v>0</v>
      </c>
      <c r="GR570" s="184">
        <v>0</v>
      </c>
      <c r="GS570" s="184">
        <v>0</v>
      </c>
      <c r="GT570" s="184">
        <v>0</v>
      </c>
      <c r="GU570" s="184">
        <v>0</v>
      </c>
      <c r="GV570" s="184">
        <v>0</v>
      </c>
      <c r="GW570" s="184">
        <v>0</v>
      </c>
      <c r="GX570" s="184"/>
      <c r="GY570" s="184">
        <f ca="1">SUM(OFFSET(GL570,,1):GX570)</f>
        <v>0</v>
      </c>
    </row>
    <row r="571" spans="1:207" s="137" customFormat="1" ht="12" hidden="1" customHeight="1">
      <c r="A571" s="172" t="str">
        <f t="shared" ca="1" si="595"/>
        <v>#hiderow</v>
      </c>
      <c r="B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61">
        <f t="shared" si="593"/>
        <v>5854</v>
      </c>
      <c r="V571" s="186">
        <v>5854</v>
      </c>
      <c r="W571" s="133"/>
      <c r="Y571" s="133"/>
      <c r="Z571" s="133"/>
      <c r="AA571" s="183">
        <f t="shared" si="594"/>
        <v>5854</v>
      </c>
      <c r="AB571" s="183" t="s">
        <v>616</v>
      </c>
      <c r="AC571" s="184"/>
      <c r="AD571" s="184">
        <v>0</v>
      </c>
      <c r="AE571" s="184">
        <v>0</v>
      </c>
      <c r="AF571" s="184">
        <v>0</v>
      </c>
      <c r="AG571" s="184">
        <v>0</v>
      </c>
      <c r="AH571" s="184">
        <v>0</v>
      </c>
      <c r="AI571" s="184">
        <v>0</v>
      </c>
      <c r="AJ571" s="184">
        <v>0</v>
      </c>
      <c r="AK571" s="184">
        <v>0</v>
      </c>
      <c r="AL571" s="184">
        <v>0</v>
      </c>
      <c r="AM571" s="184">
        <v>0</v>
      </c>
      <c r="AN571" s="184">
        <v>0</v>
      </c>
      <c r="AO571" s="184"/>
      <c r="AP571" s="184">
        <f ca="1">SUM(OFFSET(AC571,,1):AO571)</f>
        <v>0</v>
      </c>
      <c r="AQ571" s="185"/>
      <c r="AR571" s="184">
        <v>0</v>
      </c>
      <c r="AS571" s="184">
        <v>0</v>
      </c>
      <c r="AT571" s="184">
        <v>0</v>
      </c>
      <c r="AU571" s="184">
        <v>0</v>
      </c>
      <c r="AV571" s="184">
        <v>0</v>
      </c>
      <c r="AW571" s="184">
        <v>0</v>
      </c>
      <c r="AX571" s="184">
        <v>0</v>
      </c>
      <c r="AY571" s="184">
        <v>0</v>
      </c>
      <c r="AZ571" s="184">
        <v>0</v>
      </c>
      <c r="BA571" s="184">
        <v>0</v>
      </c>
      <c r="BB571" s="184">
        <v>0</v>
      </c>
      <c r="BC571" s="184">
        <v>0</v>
      </c>
      <c r="BD571" s="184"/>
      <c r="BE571" s="184">
        <f ca="1">SUM(OFFSET(AR571,,1):BD571)</f>
        <v>0</v>
      </c>
      <c r="BF571" s="185"/>
      <c r="BG571" s="184">
        <f t="shared" ca="1" si="597"/>
        <v>0</v>
      </c>
      <c r="BH571" s="184">
        <f t="shared" ca="1" si="597"/>
        <v>0</v>
      </c>
      <c r="BI571" s="184">
        <f t="shared" ca="1" si="597"/>
        <v>0</v>
      </c>
      <c r="BJ571" s="184">
        <f t="shared" ca="1" si="597"/>
        <v>0</v>
      </c>
      <c r="BK571" s="184">
        <f t="shared" ca="1" si="597"/>
        <v>0</v>
      </c>
      <c r="BL571" s="184">
        <f t="shared" ca="1" si="597"/>
        <v>0</v>
      </c>
      <c r="BM571" s="184">
        <f t="shared" ca="1" si="597"/>
        <v>0</v>
      </c>
      <c r="BN571" s="184">
        <f t="shared" ca="1" si="597"/>
        <v>0</v>
      </c>
      <c r="BO571" s="184">
        <f t="shared" ca="1" si="597"/>
        <v>0</v>
      </c>
      <c r="BP571" s="184">
        <f t="shared" ca="1" si="597"/>
        <v>0</v>
      </c>
      <c r="BQ571" s="184">
        <f t="shared" ca="1" si="597"/>
        <v>0</v>
      </c>
      <c r="BR571" s="184">
        <f t="shared" ca="1" si="597"/>
        <v>0</v>
      </c>
      <c r="BS571" s="184"/>
      <c r="BT571" s="184">
        <f ca="1">SUM(OFFSET(BG571,,1):BS571)</f>
        <v>0</v>
      </c>
      <c r="BU571" s="185"/>
      <c r="BV571" s="184">
        <v>0</v>
      </c>
      <c r="BW571" s="184">
        <v>0</v>
      </c>
      <c r="BX571" s="184">
        <v>0</v>
      </c>
      <c r="BY571" s="184">
        <v>0</v>
      </c>
      <c r="BZ571" s="184">
        <v>0</v>
      </c>
      <c r="CA571" s="184">
        <v>0</v>
      </c>
      <c r="CB571" s="184">
        <v>0</v>
      </c>
      <c r="CC571" s="184">
        <v>0</v>
      </c>
      <c r="CD571" s="184">
        <v>0</v>
      </c>
      <c r="CE571" s="184">
        <v>0</v>
      </c>
      <c r="CF571" s="512">
        <v>0</v>
      </c>
      <c r="CG571" s="184">
        <v>0</v>
      </c>
      <c r="CH571" s="184"/>
      <c r="CI571" s="184">
        <f ca="1">SUM(OFFSET(BV571,,1):CH571)</f>
        <v>0</v>
      </c>
      <c r="CJ571" s="185"/>
      <c r="CK571" s="184">
        <v>0</v>
      </c>
      <c r="CL571" s="184">
        <v>0</v>
      </c>
      <c r="CM571" s="184">
        <v>0</v>
      </c>
      <c r="CN571" s="184">
        <v>0</v>
      </c>
      <c r="CO571" s="184">
        <v>0</v>
      </c>
      <c r="CP571" s="184">
        <v>0</v>
      </c>
      <c r="CQ571" s="184">
        <v>0</v>
      </c>
      <c r="CR571" s="184">
        <v>0</v>
      </c>
      <c r="CS571" s="184">
        <v>0</v>
      </c>
      <c r="CT571" s="184">
        <v>0</v>
      </c>
      <c r="CU571" s="184">
        <v>0</v>
      </c>
      <c r="CV571" s="184">
        <v>0</v>
      </c>
      <c r="CW571" s="184"/>
      <c r="CX571" s="184">
        <f ca="1">SUM(OFFSET(CK571,,1):CW571)</f>
        <v>0</v>
      </c>
      <c r="CY571" s="185"/>
      <c r="CZ571" s="184">
        <v>0</v>
      </c>
      <c r="DA571" s="184">
        <v>0</v>
      </c>
      <c r="DB571" s="184">
        <v>0</v>
      </c>
      <c r="DC571" s="184">
        <v>0</v>
      </c>
      <c r="DD571" s="184">
        <v>0</v>
      </c>
      <c r="DE571" s="184">
        <v>0</v>
      </c>
      <c r="DF571" s="184">
        <v>0</v>
      </c>
      <c r="DG571" s="184">
        <v>0</v>
      </c>
      <c r="DH571" s="184">
        <v>0</v>
      </c>
      <c r="DI571" s="184">
        <v>0</v>
      </c>
      <c r="DJ571" s="184">
        <v>0</v>
      </c>
      <c r="DK571" s="184">
        <v>0</v>
      </c>
      <c r="DL571" s="184"/>
      <c r="DM571" s="184">
        <f ca="1">SUM(OFFSET(CZ571,,1):DL571)</f>
        <v>0</v>
      </c>
      <c r="DN571" s="185"/>
      <c r="DO571" s="184">
        <v>0</v>
      </c>
      <c r="DP571" s="184">
        <v>0</v>
      </c>
      <c r="DQ571" s="184">
        <v>0</v>
      </c>
      <c r="DR571" s="184">
        <v>0</v>
      </c>
      <c r="DS571" s="184">
        <v>0</v>
      </c>
      <c r="DT571" s="184">
        <v>0</v>
      </c>
      <c r="DU571" s="184">
        <v>0</v>
      </c>
      <c r="DV571" s="184">
        <v>0</v>
      </c>
      <c r="DW571" s="184">
        <v>0</v>
      </c>
      <c r="DX571" s="184">
        <v>0</v>
      </c>
      <c r="DY571" s="184">
        <v>0</v>
      </c>
      <c r="DZ571" s="184">
        <v>0</v>
      </c>
      <c r="EA571" s="184"/>
      <c r="EB571" s="184">
        <f ca="1">SUM(OFFSET(DO571,,1):EA571)</f>
        <v>0</v>
      </c>
      <c r="EC571" s="185"/>
      <c r="ED571" s="184">
        <v>0</v>
      </c>
      <c r="EE571" s="184">
        <v>0</v>
      </c>
      <c r="EF571" s="184">
        <v>0</v>
      </c>
      <c r="EG571" s="184">
        <v>0</v>
      </c>
      <c r="EH571" s="184">
        <v>0</v>
      </c>
      <c r="EI571" s="184">
        <v>0</v>
      </c>
      <c r="EJ571" s="184">
        <v>0</v>
      </c>
      <c r="EK571" s="184">
        <v>0</v>
      </c>
      <c r="EL571" s="184">
        <v>0</v>
      </c>
      <c r="EM571" s="184">
        <v>0</v>
      </c>
      <c r="EN571" s="184">
        <v>0</v>
      </c>
      <c r="EO571" s="184">
        <v>0</v>
      </c>
      <c r="EP571" s="184"/>
      <c r="EQ571" s="184">
        <f ca="1">SUM(OFFSET(ED571,,1):EP571)</f>
        <v>0</v>
      </c>
      <c r="ER571" s="185"/>
      <c r="ES571" s="184">
        <v>0</v>
      </c>
      <c r="ET571" s="184">
        <v>0</v>
      </c>
      <c r="EU571" s="184">
        <v>0</v>
      </c>
      <c r="EV571" s="184">
        <v>0</v>
      </c>
      <c r="EW571" s="184">
        <v>0</v>
      </c>
      <c r="EX571" s="184">
        <v>0</v>
      </c>
      <c r="EY571" s="184">
        <v>0</v>
      </c>
      <c r="EZ571" s="184">
        <v>0</v>
      </c>
      <c r="FA571" s="184">
        <v>0</v>
      </c>
      <c r="FB571" s="184">
        <v>0</v>
      </c>
      <c r="FC571" s="184">
        <v>0</v>
      </c>
      <c r="FD571" s="184">
        <v>0</v>
      </c>
      <c r="FE571" s="184"/>
      <c r="FF571" s="184">
        <f ca="1">SUM(OFFSET(ES571,,1):FE571)</f>
        <v>0</v>
      </c>
      <c r="FG571" s="185"/>
      <c r="FH571" s="184">
        <v>0</v>
      </c>
      <c r="FI571" s="184">
        <v>0</v>
      </c>
      <c r="FJ571" s="184">
        <v>0</v>
      </c>
      <c r="FK571" s="184">
        <v>0</v>
      </c>
      <c r="FL571" s="184">
        <v>0</v>
      </c>
      <c r="FM571" s="184">
        <v>0</v>
      </c>
      <c r="FN571" s="184">
        <v>0</v>
      </c>
      <c r="FO571" s="184">
        <v>0</v>
      </c>
      <c r="FP571" s="184">
        <v>0</v>
      </c>
      <c r="FQ571" s="184">
        <v>0</v>
      </c>
      <c r="FR571" s="184">
        <v>0</v>
      </c>
      <c r="FS571" s="184">
        <v>0</v>
      </c>
      <c r="FT571" s="184"/>
      <c r="FU571" s="184">
        <f ca="1">SUM(OFFSET(FH571,,1):FT571)</f>
        <v>0</v>
      </c>
      <c r="FV571" s="185"/>
      <c r="FW571" s="184">
        <v>0</v>
      </c>
      <c r="FX571" s="184">
        <v>0</v>
      </c>
      <c r="FY571" s="184">
        <v>0</v>
      </c>
      <c r="FZ571" s="184">
        <v>0</v>
      </c>
      <c r="GA571" s="184">
        <v>0</v>
      </c>
      <c r="GB571" s="184">
        <v>0</v>
      </c>
      <c r="GC571" s="184">
        <v>0</v>
      </c>
      <c r="GD571" s="184">
        <v>0</v>
      </c>
      <c r="GE571" s="184">
        <v>0</v>
      </c>
      <c r="GF571" s="184">
        <v>0</v>
      </c>
      <c r="GG571" s="184">
        <v>0</v>
      </c>
      <c r="GH571" s="184">
        <v>0</v>
      </c>
      <c r="GI571" s="184"/>
      <c r="GJ571" s="184">
        <f ca="1">SUM(OFFSET(FW571,,1):GI571)</f>
        <v>0</v>
      </c>
      <c r="GK571" s="185"/>
      <c r="GL571" s="184">
        <v>0</v>
      </c>
      <c r="GM571" s="184">
        <v>0</v>
      </c>
      <c r="GN571" s="184">
        <v>0</v>
      </c>
      <c r="GO571" s="184">
        <v>0</v>
      </c>
      <c r="GP571" s="184">
        <v>0</v>
      </c>
      <c r="GQ571" s="184">
        <v>0</v>
      </c>
      <c r="GR571" s="184">
        <v>0</v>
      </c>
      <c r="GS571" s="184">
        <v>0</v>
      </c>
      <c r="GT571" s="184">
        <v>0</v>
      </c>
      <c r="GU571" s="184">
        <v>0</v>
      </c>
      <c r="GV571" s="184">
        <v>0</v>
      </c>
      <c r="GW571" s="184">
        <v>0</v>
      </c>
      <c r="GX571" s="184"/>
      <c r="GY571" s="184">
        <f ca="1">SUM(OFFSET(GL571,,1):GX571)</f>
        <v>0</v>
      </c>
    </row>
    <row r="572" spans="1:207" s="137" customFormat="1" ht="12" hidden="1" customHeight="1">
      <c r="A572" s="172" t="str">
        <f t="shared" ca="1" si="595"/>
        <v>#hiderow</v>
      </c>
      <c r="B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61">
        <f t="shared" si="593"/>
        <v>5855</v>
      </c>
      <c r="V572" s="186">
        <v>5855</v>
      </c>
      <c r="W572" s="133"/>
      <c r="Y572" s="133"/>
      <c r="Z572" s="133"/>
      <c r="AA572" s="183">
        <f t="shared" si="594"/>
        <v>5855</v>
      </c>
      <c r="AB572" s="183" t="s">
        <v>617</v>
      </c>
      <c r="AC572" s="184"/>
      <c r="AD572" s="184">
        <v>0</v>
      </c>
      <c r="AE572" s="184">
        <v>0</v>
      </c>
      <c r="AF572" s="184">
        <v>0</v>
      </c>
      <c r="AG572" s="184">
        <v>0</v>
      </c>
      <c r="AH572" s="184">
        <v>0</v>
      </c>
      <c r="AI572" s="184">
        <v>0</v>
      </c>
      <c r="AJ572" s="184">
        <v>0</v>
      </c>
      <c r="AK572" s="184">
        <v>0</v>
      </c>
      <c r="AL572" s="184">
        <v>0</v>
      </c>
      <c r="AM572" s="184">
        <v>0</v>
      </c>
      <c r="AN572" s="184">
        <v>0</v>
      </c>
      <c r="AO572" s="184"/>
      <c r="AP572" s="184">
        <f ca="1">SUM(OFFSET(AC572,,1):AO572)</f>
        <v>0</v>
      </c>
      <c r="AQ572" s="185"/>
      <c r="AR572" s="184">
        <v>0</v>
      </c>
      <c r="AS572" s="184">
        <v>0</v>
      </c>
      <c r="AT572" s="184">
        <v>0</v>
      </c>
      <c r="AU572" s="184">
        <v>0</v>
      </c>
      <c r="AV572" s="184">
        <v>0</v>
      </c>
      <c r="AW572" s="184">
        <v>0</v>
      </c>
      <c r="AX572" s="184">
        <v>0</v>
      </c>
      <c r="AY572" s="184">
        <v>0</v>
      </c>
      <c r="AZ572" s="184">
        <v>0</v>
      </c>
      <c r="BA572" s="184">
        <v>0</v>
      </c>
      <c r="BB572" s="184">
        <v>0</v>
      </c>
      <c r="BC572" s="184">
        <v>0</v>
      </c>
      <c r="BD572" s="184"/>
      <c r="BE572" s="184">
        <f ca="1">SUM(OFFSET(AR572,,1):BD572)</f>
        <v>0</v>
      </c>
      <c r="BF572" s="185"/>
      <c r="BG572" s="184">
        <f t="shared" ca="1" si="597"/>
        <v>0</v>
      </c>
      <c r="BH572" s="184">
        <f t="shared" ca="1" si="597"/>
        <v>0</v>
      </c>
      <c r="BI572" s="184">
        <f t="shared" ca="1" si="597"/>
        <v>0</v>
      </c>
      <c r="BJ572" s="184">
        <f t="shared" ca="1" si="597"/>
        <v>0</v>
      </c>
      <c r="BK572" s="184">
        <f t="shared" ca="1" si="597"/>
        <v>0</v>
      </c>
      <c r="BL572" s="184">
        <f t="shared" ca="1" si="597"/>
        <v>0</v>
      </c>
      <c r="BM572" s="184">
        <f t="shared" ca="1" si="597"/>
        <v>0</v>
      </c>
      <c r="BN572" s="184">
        <f t="shared" ca="1" si="597"/>
        <v>0</v>
      </c>
      <c r="BO572" s="184">
        <f t="shared" ca="1" si="597"/>
        <v>0</v>
      </c>
      <c r="BP572" s="184">
        <f t="shared" ca="1" si="597"/>
        <v>0</v>
      </c>
      <c r="BQ572" s="184">
        <f t="shared" ca="1" si="597"/>
        <v>0</v>
      </c>
      <c r="BR572" s="184">
        <f t="shared" ca="1" si="597"/>
        <v>0</v>
      </c>
      <c r="BS572" s="184"/>
      <c r="BT572" s="184">
        <f ca="1">SUM(OFFSET(BG572,,1):BS572)</f>
        <v>0</v>
      </c>
      <c r="BU572" s="185"/>
      <c r="BV572" s="184">
        <v>0</v>
      </c>
      <c r="BW572" s="184">
        <v>0</v>
      </c>
      <c r="BX572" s="184">
        <v>0</v>
      </c>
      <c r="BY572" s="184">
        <v>0</v>
      </c>
      <c r="BZ572" s="184">
        <v>0</v>
      </c>
      <c r="CA572" s="184">
        <v>0</v>
      </c>
      <c r="CB572" s="184">
        <v>0</v>
      </c>
      <c r="CC572" s="184">
        <v>0</v>
      </c>
      <c r="CD572" s="184">
        <v>0</v>
      </c>
      <c r="CE572" s="184">
        <v>0</v>
      </c>
      <c r="CF572" s="512">
        <v>0</v>
      </c>
      <c r="CG572" s="184">
        <v>0</v>
      </c>
      <c r="CH572" s="184"/>
      <c r="CI572" s="184">
        <f ca="1">SUM(OFFSET(BV572,,1):CH572)</f>
        <v>0</v>
      </c>
      <c r="CJ572" s="185"/>
      <c r="CK572" s="184">
        <v>0</v>
      </c>
      <c r="CL572" s="184">
        <v>0</v>
      </c>
      <c r="CM572" s="184">
        <v>0</v>
      </c>
      <c r="CN572" s="184">
        <v>0</v>
      </c>
      <c r="CO572" s="184">
        <v>0</v>
      </c>
      <c r="CP572" s="184">
        <v>0</v>
      </c>
      <c r="CQ572" s="184">
        <v>0</v>
      </c>
      <c r="CR572" s="184">
        <v>0</v>
      </c>
      <c r="CS572" s="184">
        <v>0</v>
      </c>
      <c r="CT572" s="184">
        <v>0</v>
      </c>
      <c r="CU572" s="184">
        <v>0</v>
      </c>
      <c r="CV572" s="184">
        <v>0</v>
      </c>
      <c r="CW572" s="184"/>
      <c r="CX572" s="184">
        <f ca="1">SUM(OFFSET(CK572,,1):CW572)</f>
        <v>0</v>
      </c>
      <c r="CY572" s="185"/>
      <c r="CZ572" s="184">
        <v>0</v>
      </c>
      <c r="DA572" s="184">
        <v>0</v>
      </c>
      <c r="DB572" s="184">
        <v>0</v>
      </c>
      <c r="DC572" s="184">
        <v>0</v>
      </c>
      <c r="DD572" s="184">
        <v>0</v>
      </c>
      <c r="DE572" s="184">
        <v>0</v>
      </c>
      <c r="DF572" s="184">
        <v>0</v>
      </c>
      <c r="DG572" s="184">
        <v>0</v>
      </c>
      <c r="DH572" s="184">
        <v>0</v>
      </c>
      <c r="DI572" s="184">
        <v>0</v>
      </c>
      <c r="DJ572" s="184">
        <v>0</v>
      </c>
      <c r="DK572" s="184">
        <v>0</v>
      </c>
      <c r="DL572" s="184"/>
      <c r="DM572" s="184">
        <f ca="1">SUM(OFFSET(CZ572,,1):DL572)</f>
        <v>0</v>
      </c>
      <c r="DN572" s="185"/>
      <c r="DO572" s="184">
        <v>0</v>
      </c>
      <c r="DP572" s="184">
        <v>0</v>
      </c>
      <c r="DQ572" s="184">
        <v>0</v>
      </c>
      <c r="DR572" s="184">
        <v>0</v>
      </c>
      <c r="DS572" s="184">
        <v>0</v>
      </c>
      <c r="DT572" s="184">
        <v>0</v>
      </c>
      <c r="DU572" s="184">
        <v>0</v>
      </c>
      <c r="DV572" s="184">
        <v>0</v>
      </c>
      <c r="DW572" s="184">
        <v>0</v>
      </c>
      <c r="DX572" s="184">
        <v>0</v>
      </c>
      <c r="DY572" s="184">
        <v>0</v>
      </c>
      <c r="DZ572" s="184">
        <v>0</v>
      </c>
      <c r="EA572" s="184"/>
      <c r="EB572" s="184">
        <f ca="1">SUM(OFFSET(DO572,,1):EA572)</f>
        <v>0</v>
      </c>
      <c r="EC572" s="185"/>
      <c r="ED572" s="184">
        <v>0</v>
      </c>
      <c r="EE572" s="184">
        <v>0</v>
      </c>
      <c r="EF572" s="184">
        <v>0</v>
      </c>
      <c r="EG572" s="184">
        <v>0</v>
      </c>
      <c r="EH572" s="184">
        <v>0</v>
      </c>
      <c r="EI572" s="184">
        <v>0</v>
      </c>
      <c r="EJ572" s="184">
        <v>0</v>
      </c>
      <c r="EK572" s="184">
        <v>0</v>
      </c>
      <c r="EL572" s="184">
        <v>0</v>
      </c>
      <c r="EM572" s="184">
        <v>0</v>
      </c>
      <c r="EN572" s="184">
        <v>0</v>
      </c>
      <c r="EO572" s="184">
        <v>0</v>
      </c>
      <c r="EP572" s="184"/>
      <c r="EQ572" s="184">
        <f ca="1">SUM(OFFSET(ED572,,1):EP572)</f>
        <v>0</v>
      </c>
      <c r="ER572" s="185"/>
      <c r="ES572" s="184">
        <v>0</v>
      </c>
      <c r="ET572" s="184">
        <v>0</v>
      </c>
      <c r="EU572" s="184">
        <v>0</v>
      </c>
      <c r="EV572" s="184">
        <v>0</v>
      </c>
      <c r="EW572" s="184">
        <v>0</v>
      </c>
      <c r="EX572" s="184">
        <v>0</v>
      </c>
      <c r="EY572" s="184">
        <v>0</v>
      </c>
      <c r="EZ572" s="184">
        <v>0</v>
      </c>
      <c r="FA572" s="184">
        <v>0</v>
      </c>
      <c r="FB572" s="184">
        <v>0</v>
      </c>
      <c r="FC572" s="184">
        <v>0</v>
      </c>
      <c r="FD572" s="184">
        <v>0</v>
      </c>
      <c r="FE572" s="184"/>
      <c r="FF572" s="184">
        <f ca="1">SUM(OFFSET(ES572,,1):FE572)</f>
        <v>0</v>
      </c>
      <c r="FG572" s="185"/>
      <c r="FH572" s="184">
        <v>0</v>
      </c>
      <c r="FI572" s="184">
        <v>0</v>
      </c>
      <c r="FJ572" s="184">
        <v>0</v>
      </c>
      <c r="FK572" s="184">
        <v>0</v>
      </c>
      <c r="FL572" s="184">
        <v>0</v>
      </c>
      <c r="FM572" s="184">
        <v>0</v>
      </c>
      <c r="FN572" s="184">
        <v>0</v>
      </c>
      <c r="FO572" s="184">
        <v>0</v>
      </c>
      <c r="FP572" s="184">
        <v>0</v>
      </c>
      <c r="FQ572" s="184">
        <v>0</v>
      </c>
      <c r="FR572" s="184">
        <v>0</v>
      </c>
      <c r="FS572" s="184">
        <v>0</v>
      </c>
      <c r="FT572" s="184"/>
      <c r="FU572" s="184">
        <f ca="1">SUM(OFFSET(FH572,,1):FT572)</f>
        <v>0</v>
      </c>
      <c r="FV572" s="185"/>
      <c r="FW572" s="184">
        <v>0</v>
      </c>
      <c r="FX572" s="184">
        <v>0</v>
      </c>
      <c r="FY572" s="184">
        <v>0</v>
      </c>
      <c r="FZ572" s="184">
        <v>0</v>
      </c>
      <c r="GA572" s="184">
        <v>0</v>
      </c>
      <c r="GB572" s="184">
        <v>0</v>
      </c>
      <c r="GC572" s="184">
        <v>0</v>
      </c>
      <c r="GD572" s="184">
        <v>0</v>
      </c>
      <c r="GE572" s="184">
        <v>0</v>
      </c>
      <c r="GF572" s="184">
        <v>0</v>
      </c>
      <c r="GG572" s="184">
        <v>0</v>
      </c>
      <c r="GH572" s="184">
        <v>0</v>
      </c>
      <c r="GI572" s="184"/>
      <c r="GJ572" s="184">
        <f ca="1">SUM(OFFSET(FW572,,1):GI572)</f>
        <v>0</v>
      </c>
      <c r="GK572" s="185"/>
      <c r="GL572" s="184">
        <v>0</v>
      </c>
      <c r="GM572" s="184">
        <v>0</v>
      </c>
      <c r="GN572" s="184">
        <v>0</v>
      </c>
      <c r="GO572" s="184">
        <v>0</v>
      </c>
      <c r="GP572" s="184">
        <v>0</v>
      </c>
      <c r="GQ572" s="184">
        <v>0</v>
      </c>
      <c r="GR572" s="184">
        <v>0</v>
      </c>
      <c r="GS572" s="184">
        <v>0</v>
      </c>
      <c r="GT572" s="184">
        <v>0</v>
      </c>
      <c r="GU572" s="184">
        <v>0</v>
      </c>
      <c r="GV572" s="184">
        <v>0</v>
      </c>
      <c r="GW572" s="184">
        <v>0</v>
      </c>
      <c r="GX572" s="184"/>
      <c r="GY572" s="184">
        <f ca="1">SUM(OFFSET(GL572,,1):GX572)</f>
        <v>0</v>
      </c>
    </row>
    <row r="573" spans="1:207" s="137" customFormat="1" ht="12" hidden="1" customHeight="1">
      <c r="A573" s="172" t="str">
        <f t="shared" ca="1" si="595"/>
        <v>#hiderow</v>
      </c>
      <c r="B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61">
        <f t="shared" si="593"/>
        <v>5856</v>
      </c>
      <c r="V573" s="186">
        <v>5856</v>
      </c>
      <c r="W573" s="133"/>
      <c r="Y573" s="133"/>
      <c r="Z573" s="133"/>
      <c r="AA573" s="183">
        <f t="shared" si="594"/>
        <v>5856</v>
      </c>
      <c r="AB573" s="183" t="s">
        <v>618</v>
      </c>
      <c r="AC573" s="184"/>
      <c r="AD573" s="184">
        <v>0</v>
      </c>
      <c r="AE573" s="184">
        <v>0</v>
      </c>
      <c r="AF573" s="184">
        <v>0</v>
      </c>
      <c r="AG573" s="184">
        <v>0</v>
      </c>
      <c r="AH573" s="184">
        <v>0</v>
      </c>
      <c r="AI573" s="184">
        <v>0</v>
      </c>
      <c r="AJ573" s="184">
        <v>0</v>
      </c>
      <c r="AK573" s="184">
        <v>0</v>
      </c>
      <c r="AL573" s="184">
        <v>0</v>
      </c>
      <c r="AM573" s="184">
        <v>0</v>
      </c>
      <c r="AN573" s="184">
        <v>0</v>
      </c>
      <c r="AO573" s="184"/>
      <c r="AP573" s="184">
        <f ca="1">SUM(OFFSET(AC573,,1):AO573)</f>
        <v>0</v>
      </c>
      <c r="AQ573" s="185"/>
      <c r="AR573" s="184">
        <v>0</v>
      </c>
      <c r="AS573" s="184">
        <v>0</v>
      </c>
      <c r="AT573" s="184">
        <v>0</v>
      </c>
      <c r="AU573" s="184">
        <v>0</v>
      </c>
      <c r="AV573" s="184">
        <v>0</v>
      </c>
      <c r="AW573" s="184">
        <v>0</v>
      </c>
      <c r="AX573" s="184">
        <v>0</v>
      </c>
      <c r="AY573" s="184">
        <v>0</v>
      </c>
      <c r="AZ573" s="184">
        <v>0</v>
      </c>
      <c r="BA573" s="184">
        <v>0</v>
      </c>
      <c r="BB573" s="184">
        <v>0</v>
      </c>
      <c r="BC573" s="184">
        <v>0</v>
      </c>
      <c r="BD573" s="184"/>
      <c r="BE573" s="184">
        <f ca="1">SUM(OFFSET(AR573,,1):BD573)</f>
        <v>0</v>
      </c>
      <c r="BF573" s="185"/>
      <c r="BG573" s="184">
        <f t="shared" ca="1" si="597"/>
        <v>0</v>
      </c>
      <c r="BH573" s="184">
        <f t="shared" ca="1" si="597"/>
        <v>0</v>
      </c>
      <c r="BI573" s="184">
        <f t="shared" ca="1" si="597"/>
        <v>0</v>
      </c>
      <c r="BJ573" s="184">
        <f t="shared" ca="1" si="597"/>
        <v>0</v>
      </c>
      <c r="BK573" s="184">
        <f t="shared" ca="1" si="597"/>
        <v>0</v>
      </c>
      <c r="BL573" s="184">
        <f t="shared" ca="1" si="597"/>
        <v>0</v>
      </c>
      <c r="BM573" s="184">
        <f t="shared" ca="1" si="597"/>
        <v>0</v>
      </c>
      <c r="BN573" s="184">
        <f t="shared" ca="1" si="597"/>
        <v>0</v>
      </c>
      <c r="BO573" s="184">
        <f t="shared" ca="1" si="597"/>
        <v>0</v>
      </c>
      <c r="BP573" s="184">
        <f t="shared" ca="1" si="597"/>
        <v>0</v>
      </c>
      <c r="BQ573" s="184">
        <f t="shared" ca="1" si="597"/>
        <v>0</v>
      </c>
      <c r="BR573" s="184">
        <f t="shared" ca="1" si="597"/>
        <v>0</v>
      </c>
      <c r="BS573" s="184"/>
      <c r="BT573" s="184">
        <f ca="1">SUM(OFFSET(BG573,,1):BS573)</f>
        <v>0</v>
      </c>
      <c r="BU573" s="185"/>
      <c r="BV573" s="184">
        <v>0</v>
      </c>
      <c r="BW573" s="184">
        <v>0</v>
      </c>
      <c r="BX573" s="184">
        <v>0</v>
      </c>
      <c r="BY573" s="184">
        <v>0</v>
      </c>
      <c r="BZ573" s="184">
        <v>0</v>
      </c>
      <c r="CA573" s="184">
        <v>0</v>
      </c>
      <c r="CB573" s="184">
        <v>0</v>
      </c>
      <c r="CC573" s="184">
        <v>0</v>
      </c>
      <c r="CD573" s="184">
        <v>0</v>
      </c>
      <c r="CE573" s="184">
        <v>0</v>
      </c>
      <c r="CF573" s="512">
        <v>0</v>
      </c>
      <c r="CG573" s="184">
        <v>0</v>
      </c>
      <c r="CH573" s="184"/>
      <c r="CI573" s="184">
        <f ca="1">SUM(OFFSET(BV573,,1):CH573)</f>
        <v>0</v>
      </c>
      <c r="CJ573" s="185"/>
      <c r="CK573" s="184">
        <v>0</v>
      </c>
      <c r="CL573" s="184">
        <v>0</v>
      </c>
      <c r="CM573" s="184">
        <v>0</v>
      </c>
      <c r="CN573" s="184">
        <v>0</v>
      </c>
      <c r="CO573" s="184">
        <v>0</v>
      </c>
      <c r="CP573" s="184">
        <v>0</v>
      </c>
      <c r="CQ573" s="184">
        <v>0</v>
      </c>
      <c r="CR573" s="184">
        <v>0</v>
      </c>
      <c r="CS573" s="184">
        <v>0</v>
      </c>
      <c r="CT573" s="184">
        <v>0</v>
      </c>
      <c r="CU573" s="184">
        <v>0</v>
      </c>
      <c r="CV573" s="184">
        <v>0</v>
      </c>
      <c r="CW573" s="184"/>
      <c r="CX573" s="184">
        <f ca="1">SUM(OFFSET(CK573,,1):CW573)</f>
        <v>0</v>
      </c>
      <c r="CY573" s="185"/>
      <c r="CZ573" s="184">
        <v>0</v>
      </c>
      <c r="DA573" s="184">
        <v>0</v>
      </c>
      <c r="DB573" s="184">
        <v>0</v>
      </c>
      <c r="DC573" s="184">
        <v>0</v>
      </c>
      <c r="DD573" s="184">
        <v>0</v>
      </c>
      <c r="DE573" s="184">
        <v>0</v>
      </c>
      <c r="DF573" s="184">
        <v>0</v>
      </c>
      <c r="DG573" s="184">
        <v>0</v>
      </c>
      <c r="DH573" s="184">
        <v>0</v>
      </c>
      <c r="DI573" s="184">
        <v>0</v>
      </c>
      <c r="DJ573" s="184">
        <v>0</v>
      </c>
      <c r="DK573" s="184">
        <v>0</v>
      </c>
      <c r="DL573" s="184"/>
      <c r="DM573" s="184">
        <f ca="1">SUM(OFFSET(CZ573,,1):DL573)</f>
        <v>0</v>
      </c>
      <c r="DN573" s="185"/>
      <c r="DO573" s="184">
        <v>0</v>
      </c>
      <c r="DP573" s="184">
        <v>0</v>
      </c>
      <c r="DQ573" s="184">
        <v>0</v>
      </c>
      <c r="DR573" s="184">
        <v>0</v>
      </c>
      <c r="DS573" s="184">
        <v>0</v>
      </c>
      <c r="DT573" s="184">
        <v>0</v>
      </c>
      <c r="DU573" s="184">
        <v>0</v>
      </c>
      <c r="DV573" s="184">
        <v>0</v>
      </c>
      <c r="DW573" s="184">
        <v>0</v>
      </c>
      <c r="DX573" s="184">
        <v>0</v>
      </c>
      <c r="DY573" s="184">
        <v>0</v>
      </c>
      <c r="DZ573" s="184">
        <v>0</v>
      </c>
      <c r="EA573" s="184"/>
      <c r="EB573" s="184">
        <f ca="1">SUM(OFFSET(DO573,,1):EA573)</f>
        <v>0</v>
      </c>
      <c r="EC573" s="185"/>
      <c r="ED573" s="184">
        <v>0</v>
      </c>
      <c r="EE573" s="184">
        <v>0</v>
      </c>
      <c r="EF573" s="184">
        <v>0</v>
      </c>
      <c r="EG573" s="184">
        <v>0</v>
      </c>
      <c r="EH573" s="184">
        <v>0</v>
      </c>
      <c r="EI573" s="184">
        <v>0</v>
      </c>
      <c r="EJ573" s="184">
        <v>0</v>
      </c>
      <c r="EK573" s="184">
        <v>0</v>
      </c>
      <c r="EL573" s="184">
        <v>0</v>
      </c>
      <c r="EM573" s="184">
        <v>0</v>
      </c>
      <c r="EN573" s="184">
        <v>0</v>
      </c>
      <c r="EO573" s="184">
        <v>0</v>
      </c>
      <c r="EP573" s="184"/>
      <c r="EQ573" s="184">
        <f ca="1">SUM(OFFSET(ED573,,1):EP573)</f>
        <v>0</v>
      </c>
      <c r="ER573" s="185"/>
      <c r="ES573" s="184">
        <v>0</v>
      </c>
      <c r="ET573" s="184">
        <v>0</v>
      </c>
      <c r="EU573" s="184">
        <v>0</v>
      </c>
      <c r="EV573" s="184">
        <v>0</v>
      </c>
      <c r="EW573" s="184">
        <v>0</v>
      </c>
      <c r="EX573" s="184">
        <v>0</v>
      </c>
      <c r="EY573" s="184">
        <v>0</v>
      </c>
      <c r="EZ573" s="184">
        <v>0</v>
      </c>
      <c r="FA573" s="184">
        <v>0</v>
      </c>
      <c r="FB573" s="184">
        <v>0</v>
      </c>
      <c r="FC573" s="184">
        <v>0</v>
      </c>
      <c r="FD573" s="184">
        <v>0</v>
      </c>
      <c r="FE573" s="184"/>
      <c r="FF573" s="184">
        <f ca="1">SUM(OFFSET(ES573,,1):FE573)</f>
        <v>0</v>
      </c>
      <c r="FG573" s="185"/>
      <c r="FH573" s="184">
        <v>0</v>
      </c>
      <c r="FI573" s="184">
        <v>0</v>
      </c>
      <c r="FJ573" s="184">
        <v>0</v>
      </c>
      <c r="FK573" s="184">
        <v>0</v>
      </c>
      <c r="FL573" s="184">
        <v>0</v>
      </c>
      <c r="FM573" s="184">
        <v>0</v>
      </c>
      <c r="FN573" s="184">
        <v>0</v>
      </c>
      <c r="FO573" s="184">
        <v>0</v>
      </c>
      <c r="FP573" s="184">
        <v>0</v>
      </c>
      <c r="FQ573" s="184">
        <v>0</v>
      </c>
      <c r="FR573" s="184">
        <v>0</v>
      </c>
      <c r="FS573" s="184">
        <v>0</v>
      </c>
      <c r="FT573" s="184"/>
      <c r="FU573" s="184">
        <f ca="1">SUM(OFFSET(FH573,,1):FT573)</f>
        <v>0</v>
      </c>
      <c r="FV573" s="185"/>
      <c r="FW573" s="184">
        <v>0</v>
      </c>
      <c r="FX573" s="184">
        <v>0</v>
      </c>
      <c r="FY573" s="184">
        <v>0</v>
      </c>
      <c r="FZ573" s="184">
        <v>0</v>
      </c>
      <c r="GA573" s="184">
        <v>0</v>
      </c>
      <c r="GB573" s="184">
        <v>0</v>
      </c>
      <c r="GC573" s="184">
        <v>0</v>
      </c>
      <c r="GD573" s="184">
        <v>0</v>
      </c>
      <c r="GE573" s="184">
        <v>0</v>
      </c>
      <c r="GF573" s="184">
        <v>0</v>
      </c>
      <c r="GG573" s="184">
        <v>0</v>
      </c>
      <c r="GH573" s="184">
        <v>0</v>
      </c>
      <c r="GI573" s="184"/>
      <c r="GJ573" s="184">
        <f ca="1">SUM(OFFSET(FW573,,1):GI573)</f>
        <v>0</v>
      </c>
      <c r="GK573" s="185"/>
      <c r="GL573" s="184">
        <v>0</v>
      </c>
      <c r="GM573" s="184">
        <v>0</v>
      </c>
      <c r="GN573" s="184">
        <v>0</v>
      </c>
      <c r="GO573" s="184">
        <v>0</v>
      </c>
      <c r="GP573" s="184">
        <v>0</v>
      </c>
      <c r="GQ573" s="184">
        <v>0</v>
      </c>
      <c r="GR573" s="184">
        <v>0</v>
      </c>
      <c r="GS573" s="184">
        <v>0</v>
      </c>
      <c r="GT573" s="184">
        <v>0</v>
      </c>
      <c r="GU573" s="184">
        <v>0</v>
      </c>
      <c r="GV573" s="184">
        <v>0</v>
      </c>
      <c r="GW573" s="184">
        <v>0</v>
      </c>
      <c r="GX573" s="184"/>
      <c r="GY573" s="184">
        <f ca="1">SUM(OFFSET(GL573,,1):GX573)</f>
        <v>0</v>
      </c>
    </row>
    <row r="574" spans="1:207" s="137" customFormat="1" ht="12" customHeight="1">
      <c r="A574" s="172" t="str">
        <f t="shared" ca="1" si="595"/>
        <v>#showrow</v>
      </c>
      <c r="B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61">
        <f t="shared" si="593"/>
        <v>5857</v>
      </c>
      <c r="V574" s="186">
        <v>5857</v>
      </c>
      <c r="W574" s="133"/>
      <c r="Y574" s="133"/>
      <c r="Z574" s="133"/>
      <c r="AA574" s="183">
        <f t="shared" si="594"/>
        <v>5857</v>
      </c>
      <c r="AB574" s="183" t="s">
        <v>619</v>
      </c>
      <c r="AC574" s="184"/>
      <c r="AD574" s="184">
        <v>25000</v>
      </c>
      <c r="AE574" s="184">
        <v>20660</v>
      </c>
      <c r="AF574" s="184">
        <v>24720</v>
      </c>
      <c r="AG574" s="184">
        <v>9888</v>
      </c>
      <c r="AH574" s="184">
        <v>8000</v>
      </c>
      <c r="AI574" s="184">
        <v>10403</v>
      </c>
      <c r="AJ574" s="184">
        <v>14420</v>
      </c>
      <c r="AK574" s="184">
        <v>16995</v>
      </c>
      <c r="AL574" s="184">
        <v>31543.75</v>
      </c>
      <c r="AM574" s="184">
        <v>15965</v>
      </c>
      <c r="AN574" s="184">
        <v>18000</v>
      </c>
      <c r="AO574" s="184"/>
      <c r="AP574" s="184">
        <f ca="1">SUM(OFFSET(AC574,,1):AO574)</f>
        <v>195594.75</v>
      </c>
      <c r="AQ574" s="185"/>
      <c r="AR574" s="184">
        <v>0</v>
      </c>
      <c r="AS574" s="184">
        <v>25000</v>
      </c>
      <c r="AT574" s="184">
        <v>20660</v>
      </c>
      <c r="AU574" s="184">
        <v>24720</v>
      </c>
      <c r="AV574" s="184">
        <v>9888</v>
      </c>
      <c r="AW574" s="184">
        <v>8000</v>
      </c>
      <c r="AX574" s="184">
        <v>10403</v>
      </c>
      <c r="AY574" s="184">
        <v>14420</v>
      </c>
      <c r="AZ574" s="184">
        <v>16995</v>
      </c>
      <c r="BA574" s="184">
        <v>31543.75</v>
      </c>
      <c r="BB574" s="184">
        <v>15965</v>
      </c>
      <c r="BC574" s="184">
        <v>18000</v>
      </c>
      <c r="BD574" s="184"/>
      <c r="BE574" s="184">
        <f ca="1">SUM(OFFSET(AR574,,1):BD574)</f>
        <v>195594.75</v>
      </c>
      <c r="BF574" s="185"/>
      <c r="BG574" s="184">
        <f t="shared" ca="1" si="597"/>
        <v>0</v>
      </c>
      <c r="BH574" s="184">
        <f t="shared" ca="1" si="597"/>
        <v>0</v>
      </c>
      <c r="BI574" s="184">
        <f t="shared" ca="1" si="597"/>
        <v>0</v>
      </c>
      <c r="BJ574" s="184">
        <f t="shared" ca="1" si="597"/>
        <v>0</v>
      </c>
      <c r="BK574" s="184">
        <f t="shared" ca="1" si="597"/>
        <v>0</v>
      </c>
      <c r="BL574" s="184">
        <f t="shared" ca="1" si="597"/>
        <v>0</v>
      </c>
      <c r="BM574" s="184">
        <f t="shared" ca="1" si="597"/>
        <v>0</v>
      </c>
      <c r="BN574" s="184">
        <f t="shared" ca="1" si="597"/>
        <v>0</v>
      </c>
      <c r="BO574" s="184">
        <f t="shared" ca="1" si="597"/>
        <v>0</v>
      </c>
      <c r="BP574" s="184">
        <f t="shared" ca="1" si="597"/>
        <v>0</v>
      </c>
      <c r="BQ574" s="184">
        <f t="shared" ca="1" si="597"/>
        <v>0</v>
      </c>
      <c r="BR574" s="184">
        <f t="shared" ca="1" si="597"/>
        <v>0</v>
      </c>
      <c r="BS574" s="184"/>
      <c r="BT574" s="184">
        <f ca="1">SUM(OFFSET(BG574,,1):BS574)</f>
        <v>0</v>
      </c>
      <c r="BU574" s="185"/>
      <c r="BV574" s="184">
        <v>0</v>
      </c>
      <c r="BW574" s="184">
        <v>25750</v>
      </c>
      <c r="BX574" s="184">
        <v>21000</v>
      </c>
      <c r="BY574" s="184">
        <v>25714</v>
      </c>
      <c r="BZ574" s="184">
        <v>10044</v>
      </c>
      <c r="CA574" s="184">
        <v>10038</v>
      </c>
      <c r="CB574" s="184">
        <v>10844</v>
      </c>
      <c r="CC574" s="184">
        <v>14891.3754225844</v>
      </c>
      <c r="CD574" s="184">
        <v>17741</v>
      </c>
      <c r="CE574" s="184">
        <v>35900.105714404199</v>
      </c>
      <c r="CF574" s="512">
        <v>16443.95</v>
      </c>
      <c r="CG574" s="184">
        <v>20000</v>
      </c>
      <c r="CH574" s="184"/>
      <c r="CI574" s="184">
        <f ca="1">SUM(OFFSET(BV574,,1):CH574)</f>
        <v>208366.43113698863</v>
      </c>
      <c r="CJ574" s="185"/>
      <c r="CK574" s="184">
        <v>0</v>
      </c>
      <c r="CL574" s="184">
        <v>26522.5</v>
      </c>
      <c r="CM574" s="184">
        <v>21630</v>
      </c>
      <c r="CN574" s="184">
        <v>26485.42</v>
      </c>
      <c r="CO574" s="184">
        <v>10345.32</v>
      </c>
      <c r="CP574" s="184">
        <v>10339.14</v>
      </c>
      <c r="CQ574" s="184">
        <v>11169.32</v>
      </c>
      <c r="CR574" s="184">
        <v>15338.116685262001</v>
      </c>
      <c r="CS574" s="184">
        <v>18273.23</v>
      </c>
      <c r="CT574" s="184">
        <v>41147.002556560998</v>
      </c>
      <c r="CU574" s="184">
        <v>16937.268499999998</v>
      </c>
      <c r="CV574" s="184">
        <v>20600</v>
      </c>
      <c r="CW574" s="184"/>
      <c r="CX574" s="184">
        <f ca="1">SUM(OFFSET(CK574,,1):CW574)</f>
        <v>218787.317741823</v>
      </c>
      <c r="CY574" s="185"/>
      <c r="CZ574" s="184">
        <v>0</v>
      </c>
      <c r="DA574" s="184">
        <v>27318.174999999999</v>
      </c>
      <c r="DB574" s="184">
        <v>22278.9</v>
      </c>
      <c r="DC574" s="184">
        <v>27279.982599999999</v>
      </c>
      <c r="DD574" s="184">
        <v>10655.679599999999</v>
      </c>
      <c r="DE574" s="184">
        <v>10649.314200000001</v>
      </c>
      <c r="DF574" s="184">
        <v>11504.399600000001</v>
      </c>
      <c r="DG574" s="184">
        <v>15798.2601858198</v>
      </c>
      <c r="DH574" s="184">
        <v>18821.426899999999</v>
      </c>
      <c r="DI574" s="184">
        <v>46584.190271410698</v>
      </c>
      <c r="DJ574" s="184">
        <v>17445.386555000001</v>
      </c>
      <c r="DK574" s="184">
        <v>21218</v>
      </c>
      <c r="DL574" s="184"/>
      <c r="DM574" s="184">
        <f ca="1">SUM(OFFSET(CZ574,,1):DL574)</f>
        <v>229553.71491223053</v>
      </c>
      <c r="DN574" s="185"/>
      <c r="DO574" s="184">
        <v>0</v>
      </c>
      <c r="DP574" s="184">
        <v>28137.720249999998</v>
      </c>
      <c r="DQ574" s="184">
        <v>22947.267</v>
      </c>
      <c r="DR574" s="184">
        <v>28098.382077999999</v>
      </c>
      <c r="DS574" s="184">
        <v>10975.349988</v>
      </c>
      <c r="DT574" s="184">
        <v>10968.793626000001</v>
      </c>
      <c r="DU574" s="184">
        <v>11849.531588</v>
      </c>
      <c r="DV574" s="184">
        <v>16272.2079913944</v>
      </c>
      <c r="DW574" s="184">
        <v>19386.069706999999</v>
      </c>
      <c r="DX574" s="184">
        <v>47981.715979553002</v>
      </c>
      <c r="DY574" s="184">
        <v>17968.748151650001</v>
      </c>
      <c r="DZ574" s="184">
        <v>21854.54</v>
      </c>
      <c r="EA574" s="184"/>
      <c r="EB574" s="184">
        <f ca="1">SUM(OFFSET(DO574,,1):EA574)</f>
        <v>236440.32635959741</v>
      </c>
      <c r="EC574" s="185"/>
      <c r="ED574" s="184">
        <v>0</v>
      </c>
      <c r="EE574" s="184">
        <v>28981.851857500002</v>
      </c>
      <c r="EF574" s="184">
        <v>23635.685010000001</v>
      </c>
      <c r="EG574" s="184">
        <v>28941.333540340001</v>
      </c>
      <c r="EH574" s="184">
        <v>11304.61048764</v>
      </c>
      <c r="EI574" s="184">
        <v>11297.85743478</v>
      </c>
      <c r="EJ574" s="184">
        <v>12205.01753564</v>
      </c>
      <c r="EK574" s="184">
        <v>16760.374231136298</v>
      </c>
      <c r="EL574" s="184">
        <v>19967.651798210001</v>
      </c>
      <c r="EM574" s="184">
        <v>49421.167458939599</v>
      </c>
      <c r="EN574" s="184">
        <v>18507.810596199499</v>
      </c>
      <c r="EO574" s="184">
        <v>22510.176200000002</v>
      </c>
      <c r="EP574" s="184"/>
      <c r="EQ574" s="184">
        <f ca="1">SUM(OFFSET(ED574,,1):EP574)</f>
        <v>243533.53615038539</v>
      </c>
      <c r="ER574" s="185"/>
      <c r="ES574" s="184">
        <v>0</v>
      </c>
      <c r="ET574" s="184">
        <v>29851.307413225</v>
      </c>
      <c r="EU574" s="184">
        <v>24344.7555603</v>
      </c>
      <c r="EV574" s="184">
        <v>29809.5735465502</v>
      </c>
      <c r="EW574" s="184">
        <v>11643.7488022692</v>
      </c>
      <c r="EX574" s="184">
        <v>11636.7931578234</v>
      </c>
      <c r="EY574" s="184">
        <v>12571.168061709201</v>
      </c>
      <c r="EZ574" s="184">
        <v>17263.185458070398</v>
      </c>
      <c r="FA574" s="184">
        <v>20566.681352156302</v>
      </c>
      <c r="FB574" s="184">
        <v>50903.802482707797</v>
      </c>
      <c r="FC574" s="184">
        <v>19063.044914085502</v>
      </c>
      <c r="FD574" s="184">
        <v>23185.481486000001</v>
      </c>
      <c r="FE574" s="184"/>
      <c r="FF574" s="184">
        <f ca="1">SUM(OFFSET(ES574,,1):FE574)</f>
        <v>250839.54223489703</v>
      </c>
      <c r="FG574" s="185"/>
      <c r="FH574" s="184">
        <v>0</v>
      </c>
      <c r="FI574" s="184">
        <v>30746.846635621801</v>
      </c>
      <c r="FJ574" s="184">
        <v>25075.098227109</v>
      </c>
      <c r="FK574" s="184">
        <v>30703.860752946701</v>
      </c>
      <c r="FL574" s="184">
        <v>11993.061266337299</v>
      </c>
      <c r="FM574" s="184">
        <v>11985.8969525581</v>
      </c>
      <c r="FN574" s="184">
        <v>12948.3031035605</v>
      </c>
      <c r="FO574" s="184">
        <v>17781.081021812501</v>
      </c>
      <c r="FP574" s="184">
        <v>21183.681792721</v>
      </c>
      <c r="FQ574" s="184">
        <v>52430.916557188997</v>
      </c>
      <c r="FR574" s="184">
        <v>19634.936261508101</v>
      </c>
      <c r="FS574" s="184">
        <v>23881.04593058</v>
      </c>
      <c r="FT574" s="184"/>
      <c r="FU574" s="184">
        <f ca="1">SUM(OFFSET(FH574,,1):FT574)</f>
        <v>258364.72850194399</v>
      </c>
      <c r="FV574" s="185"/>
      <c r="FW574" s="184">
        <v>0</v>
      </c>
      <c r="FX574" s="184">
        <v>31669.252034690398</v>
      </c>
      <c r="FY574" s="184">
        <v>25827.351173922299</v>
      </c>
      <c r="FZ574" s="184">
        <v>31624.9765755351</v>
      </c>
      <c r="GA574" s="184">
        <v>12352.8531043274</v>
      </c>
      <c r="GB574" s="184">
        <v>12345.4738611348</v>
      </c>
      <c r="GC574" s="184">
        <v>13336.752196667299</v>
      </c>
      <c r="GD574" s="184">
        <v>18314.513452466799</v>
      </c>
      <c r="GE574" s="184">
        <v>21819.1922465026</v>
      </c>
      <c r="GF574" s="184">
        <v>54003.844053904701</v>
      </c>
      <c r="GG574" s="184">
        <v>20223.984349353301</v>
      </c>
      <c r="GH574" s="184">
        <v>24597.4773084974</v>
      </c>
      <c r="GI574" s="184"/>
      <c r="GJ574" s="184">
        <f ca="1">SUM(OFFSET(FW574,,1):GI574)</f>
        <v>266115.67035700212</v>
      </c>
      <c r="GK574" s="185"/>
      <c r="GL574" s="184">
        <v>0</v>
      </c>
      <c r="GM574" s="184">
        <v>32619.329595731098</v>
      </c>
      <c r="GN574" s="184">
        <v>26602.1717091399</v>
      </c>
      <c r="GO574" s="184">
        <v>32573.725872801198</v>
      </c>
      <c r="GP574" s="184">
        <v>12723.438697457201</v>
      </c>
      <c r="GQ574" s="184">
        <v>12715.838076968899</v>
      </c>
      <c r="GR574" s="184">
        <v>13736.8547625673</v>
      </c>
      <c r="GS574" s="184">
        <v>18863.948856040799</v>
      </c>
      <c r="GT574" s="184">
        <v>22473.768013897701</v>
      </c>
      <c r="GU574" s="184">
        <v>55623.959375521801</v>
      </c>
      <c r="GV574" s="184">
        <v>20830.703879833902</v>
      </c>
      <c r="GW574" s="184">
        <v>25335.401627752301</v>
      </c>
      <c r="GX574" s="184"/>
      <c r="GY574" s="184">
        <f ca="1">SUM(OFFSET(GL574,,1):GX574)</f>
        <v>274099.14046771207</v>
      </c>
    </row>
    <row r="575" spans="1:207" s="137" customFormat="1" ht="12" customHeight="1">
      <c r="A575" s="172" t="str">
        <f t="shared" ca="1" si="595"/>
        <v>#showrow</v>
      </c>
      <c r="B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61">
        <f t="shared" si="593"/>
        <v>5858</v>
      </c>
      <c r="V575" s="186">
        <v>5858</v>
      </c>
      <c r="W575" s="133"/>
      <c r="Y575" s="133"/>
      <c r="Z575" s="133"/>
      <c r="AA575" s="183">
        <f t="shared" si="594"/>
        <v>5858</v>
      </c>
      <c r="AB575" s="183" t="s">
        <v>620</v>
      </c>
      <c r="AC575" s="184"/>
      <c r="AD575" s="184">
        <v>1077245</v>
      </c>
      <c r="AE575" s="184">
        <v>1077245</v>
      </c>
      <c r="AF575" s="184">
        <v>976253</v>
      </c>
      <c r="AG575" s="184">
        <v>80793</v>
      </c>
      <c r="AH575" s="184">
        <v>80793</v>
      </c>
      <c r="AI575" s="184">
        <v>80793</v>
      </c>
      <c r="AJ575" s="184">
        <v>538623</v>
      </c>
      <c r="AK575" s="184">
        <v>1077245</v>
      </c>
      <c r="AL575" s="184">
        <v>1077245</v>
      </c>
      <c r="AM575" s="184">
        <v>326613</v>
      </c>
      <c r="AN575" s="184">
        <v>0</v>
      </c>
      <c r="AO575" s="184"/>
      <c r="AP575" s="184">
        <f ca="1">SUM(OFFSET(AC575,,1):AO575)</f>
        <v>6392848</v>
      </c>
      <c r="AQ575" s="185"/>
      <c r="AR575" s="184">
        <v>0</v>
      </c>
      <c r="AS575" s="184">
        <v>1077245</v>
      </c>
      <c r="AT575" s="184">
        <v>1077245</v>
      </c>
      <c r="AU575" s="184">
        <v>976253</v>
      </c>
      <c r="AV575" s="184">
        <v>80793</v>
      </c>
      <c r="AW575" s="184">
        <v>80793</v>
      </c>
      <c r="AX575" s="184">
        <v>80793</v>
      </c>
      <c r="AY575" s="184">
        <v>538623</v>
      </c>
      <c r="AZ575" s="184">
        <v>1077245</v>
      </c>
      <c r="BA575" s="184">
        <v>1077245</v>
      </c>
      <c r="BB575" s="184">
        <v>326613</v>
      </c>
      <c r="BC575" s="184">
        <v>0</v>
      </c>
      <c r="BD575" s="184"/>
      <c r="BE575" s="184">
        <f ca="1">SUM(OFFSET(AR575,,1):BD575)</f>
        <v>6392848</v>
      </c>
      <c r="BF575" s="185"/>
      <c r="BG575" s="184">
        <f t="shared" ca="1" si="597"/>
        <v>0</v>
      </c>
      <c r="BH575" s="184">
        <f t="shared" ca="1" si="597"/>
        <v>0</v>
      </c>
      <c r="BI575" s="184">
        <f t="shared" ca="1" si="597"/>
        <v>0</v>
      </c>
      <c r="BJ575" s="184">
        <f t="shared" ca="1" si="597"/>
        <v>0</v>
      </c>
      <c r="BK575" s="184">
        <f t="shared" ca="1" si="597"/>
        <v>0</v>
      </c>
      <c r="BL575" s="184">
        <f t="shared" ca="1" si="597"/>
        <v>0</v>
      </c>
      <c r="BM575" s="184">
        <f t="shared" ca="1" si="597"/>
        <v>0</v>
      </c>
      <c r="BN575" s="184">
        <f t="shared" ca="1" si="597"/>
        <v>0</v>
      </c>
      <c r="BO575" s="184">
        <f t="shared" ca="1" si="597"/>
        <v>0</v>
      </c>
      <c r="BP575" s="184">
        <f t="shared" ca="1" si="597"/>
        <v>0</v>
      </c>
      <c r="BQ575" s="184">
        <f t="shared" ca="1" si="597"/>
        <v>0</v>
      </c>
      <c r="BR575" s="184">
        <f t="shared" ca="1" si="597"/>
        <v>0</v>
      </c>
      <c r="BS575" s="184"/>
      <c r="BT575" s="184">
        <f ca="1">SUM(OFFSET(BG575,,1):BS575)</f>
        <v>0</v>
      </c>
      <c r="BU575" s="185"/>
      <c r="BV575" s="184">
        <v>0</v>
      </c>
      <c r="BW575" s="184">
        <v>1048885</v>
      </c>
      <c r="BX575" s="184">
        <v>950552</v>
      </c>
      <c r="BY575" s="184">
        <v>1048885</v>
      </c>
      <c r="BZ575" s="184">
        <v>78666</v>
      </c>
      <c r="CA575" s="184">
        <v>196666</v>
      </c>
      <c r="CB575" s="184">
        <v>45889</v>
      </c>
      <c r="CC575" s="184">
        <v>524443</v>
      </c>
      <c r="CD575" s="184">
        <v>1048885</v>
      </c>
      <c r="CE575" s="184">
        <v>1048885</v>
      </c>
      <c r="CF575" s="512">
        <v>401092</v>
      </c>
      <c r="CG575" s="184">
        <v>0</v>
      </c>
      <c r="CH575" s="184"/>
      <c r="CI575" s="184">
        <f ca="1">SUM(OFFSET(BV575,,1):CH575)</f>
        <v>6392848</v>
      </c>
      <c r="CJ575" s="185"/>
      <c r="CK575" s="184">
        <v>0</v>
      </c>
      <c r="CL575" s="184">
        <v>1048885</v>
      </c>
      <c r="CM575" s="184">
        <v>950552</v>
      </c>
      <c r="CN575" s="184">
        <v>1048885</v>
      </c>
      <c r="CO575" s="184">
        <v>78666</v>
      </c>
      <c r="CP575" s="184">
        <v>196666</v>
      </c>
      <c r="CQ575" s="184">
        <v>45889</v>
      </c>
      <c r="CR575" s="184">
        <v>524443</v>
      </c>
      <c r="CS575" s="184">
        <v>1048885</v>
      </c>
      <c r="CT575" s="184">
        <v>1048885</v>
      </c>
      <c r="CU575" s="184">
        <v>401092</v>
      </c>
      <c r="CV575" s="184">
        <v>0</v>
      </c>
      <c r="CW575" s="184"/>
      <c r="CX575" s="184">
        <f ca="1">SUM(OFFSET(CK575,,1):CW575)</f>
        <v>6392848</v>
      </c>
      <c r="CY575" s="185"/>
      <c r="CZ575" s="184">
        <v>0</v>
      </c>
      <c r="DA575" s="184">
        <v>1048885</v>
      </c>
      <c r="DB575" s="184">
        <v>950552</v>
      </c>
      <c r="DC575" s="184">
        <v>1048885</v>
      </c>
      <c r="DD575" s="184">
        <v>78666</v>
      </c>
      <c r="DE575" s="184">
        <v>196666</v>
      </c>
      <c r="DF575" s="184">
        <v>45889</v>
      </c>
      <c r="DG575" s="184">
        <v>524443</v>
      </c>
      <c r="DH575" s="184">
        <v>1048885</v>
      </c>
      <c r="DI575" s="184">
        <v>1048885</v>
      </c>
      <c r="DJ575" s="184">
        <v>401092</v>
      </c>
      <c r="DK575" s="184">
        <v>0</v>
      </c>
      <c r="DL575" s="184"/>
      <c r="DM575" s="184">
        <f ca="1">SUM(OFFSET(CZ575,,1):DL575)</f>
        <v>6392848</v>
      </c>
      <c r="DN575" s="185"/>
      <c r="DO575" s="184">
        <v>0</v>
      </c>
      <c r="DP575" s="184">
        <v>1048885</v>
      </c>
      <c r="DQ575" s="184">
        <v>950552</v>
      </c>
      <c r="DR575" s="184">
        <v>1048885</v>
      </c>
      <c r="DS575" s="184">
        <v>78666</v>
      </c>
      <c r="DT575" s="184">
        <v>196666</v>
      </c>
      <c r="DU575" s="184">
        <v>45889</v>
      </c>
      <c r="DV575" s="184">
        <v>524443</v>
      </c>
      <c r="DW575" s="184">
        <v>1048885</v>
      </c>
      <c r="DX575" s="184">
        <v>1048885</v>
      </c>
      <c r="DY575" s="184">
        <v>401092</v>
      </c>
      <c r="DZ575" s="184">
        <v>0</v>
      </c>
      <c r="EA575" s="184"/>
      <c r="EB575" s="184">
        <f ca="1">SUM(OFFSET(DO575,,1):EA575)</f>
        <v>6392848</v>
      </c>
      <c r="EC575" s="185"/>
      <c r="ED575" s="184">
        <v>0</v>
      </c>
      <c r="EE575" s="184">
        <v>1048885</v>
      </c>
      <c r="EF575" s="184">
        <v>950552</v>
      </c>
      <c r="EG575" s="184">
        <v>1048885</v>
      </c>
      <c r="EH575" s="184">
        <v>78666</v>
      </c>
      <c r="EI575" s="184">
        <v>196666</v>
      </c>
      <c r="EJ575" s="184">
        <v>45889</v>
      </c>
      <c r="EK575" s="184">
        <v>524443</v>
      </c>
      <c r="EL575" s="184">
        <v>1048885</v>
      </c>
      <c r="EM575" s="184">
        <v>1048885</v>
      </c>
      <c r="EN575" s="184">
        <v>401092</v>
      </c>
      <c r="EO575" s="184">
        <v>0</v>
      </c>
      <c r="EP575" s="184"/>
      <c r="EQ575" s="184">
        <f ca="1">SUM(OFFSET(ED575,,1):EP575)</f>
        <v>6392848</v>
      </c>
      <c r="ER575" s="185"/>
      <c r="ES575" s="184">
        <v>0</v>
      </c>
      <c r="ET575" s="184">
        <v>1048885</v>
      </c>
      <c r="EU575" s="184">
        <v>950552</v>
      </c>
      <c r="EV575" s="184">
        <v>1048885</v>
      </c>
      <c r="EW575" s="184">
        <v>78666</v>
      </c>
      <c r="EX575" s="184">
        <v>196666</v>
      </c>
      <c r="EY575" s="184">
        <v>45889</v>
      </c>
      <c r="EZ575" s="184">
        <v>524443</v>
      </c>
      <c r="FA575" s="184">
        <v>1048885</v>
      </c>
      <c r="FB575" s="184">
        <v>1048885</v>
      </c>
      <c r="FC575" s="184">
        <v>401092</v>
      </c>
      <c r="FD575" s="184">
        <v>0</v>
      </c>
      <c r="FE575" s="184"/>
      <c r="FF575" s="184">
        <f ca="1">SUM(OFFSET(ES575,,1):FE575)</f>
        <v>6392848</v>
      </c>
      <c r="FG575" s="185"/>
      <c r="FH575" s="184">
        <v>0</v>
      </c>
      <c r="FI575" s="184">
        <v>1048885</v>
      </c>
      <c r="FJ575" s="184">
        <v>950552</v>
      </c>
      <c r="FK575" s="184">
        <v>1048885</v>
      </c>
      <c r="FL575" s="184">
        <v>78666</v>
      </c>
      <c r="FM575" s="184">
        <v>196666</v>
      </c>
      <c r="FN575" s="184">
        <v>45889</v>
      </c>
      <c r="FO575" s="184">
        <v>524443</v>
      </c>
      <c r="FP575" s="184">
        <v>1048885</v>
      </c>
      <c r="FQ575" s="184">
        <v>1048885</v>
      </c>
      <c r="FR575" s="184">
        <v>401092</v>
      </c>
      <c r="FS575" s="184">
        <v>0</v>
      </c>
      <c r="FT575" s="184"/>
      <c r="FU575" s="184">
        <f ca="1">SUM(OFFSET(FH575,,1):FT575)</f>
        <v>6392848</v>
      </c>
      <c r="FV575" s="185"/>
      <c r="FW575" s="184">
        <v>0</v>
      </c>
      <c r="FX575" s="184">
        <v>1048885</v>
      </c>
      <c r="FY575" s="184">
        <v>950552</v>
      </c>
      <c r="FZ575" s="184">
        <v>1048885</v>
      </c>
      <c r="GA575" s="184">
        <v>78666</v>
      </c>
      <c r="GB575" s="184">
        <v>196666</v>
      </c>
      <c r="GC575" s="184">
        <v>45889</v>
      </c>
      <c r="GD575" s="184">
        <v>524443</v>
      </c>
      <c r="GE575" s="184">
        <v>1048885</v>
      </c>
      <c r="GF575" s="184">
        <v>1048885</v>
      </c>
      <c r="GG575" s="184">
        <v>401092</v>
      </c>
      <c r="GH575" s="184">
        <v>0</v>
      </c>
      <c r="GI575" s="184"/>
      <c r="GJ575" s="184">
        <f ca="1">SUM(OFFSET(FW575,,1):GI575)</f>
        <v>6392848</v>
      </c>
      <c r="GK575" s="185"/>
      <c r="GL575" s="184">
        <v>0</v>
      </c>
      <c r="GM575" s="184">
        <v>1048885</v>
      </c>
      <c r="GN575" s="184">
        <v>950552</v>
      </c>
      <c r="GO575" s="184">
        <v>1048885</v>
      </c>
      <c r="GP575" s="184">
        <v>78666</v>
      </c>
      <c r="GQ575" s="184">
        <v>196666</v>
      </c>
      <c r="GR575" s="184">
        <v>45889</v>
      </c>
      <c r="GS575" s="184">
        <v>524443</v>
      </c>
      <c r="GT575" s="184">
        <v>1048885</v>
      </c>
      <c r="GU575" s="184">
        <v>1048885</v>
      </c>
      <c r="GV575" s="184">
        <v>401092</v>
      </c>
      <c r="GW575" s="184">
        <v>0</v>
      </c>
      <c r="GX575" s="184"/>
      <c r="GY575" s="184">
        <f ca="1">SUM(OFFSET(GL575,,1):GX575)</f>
        <v>6392848</v>
      </c>
    </row>
    <row r="576" spans="1:207" s="137" customFormat="1" ht="12" hidden="1" customHeight="1">
      <c r="A576" s="172" t="str">
        <f t="shared" ca="1" si="595"/>
        <v>#hiderow</v>
      </c>
      <c r="B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61">
        <f t="shared" si="593"/>
        <v>5860</v>
      </c>
      <c r="V576" s="186">
        <v>5860</v>
      </c>
      <c r="W576" s="133"/>
      <c r="Y576" s="133"/>
      <c r="Z576" s="133"/>
      <c r="AA576" s="183">
        <f t="shared" si="594"/>
        <v>5860</v>
      </c>
      <c r="AB576" s="183" t="s">
        <v>621</v>
      </c>
      <c r="AC576" s="184"/>
      <c r="AD576" s="184">
        <v>0</v>
      </c>
      <c r="AE576" s="184">
        <v>0</v>
      </c>
      <c r="AF576" s="184">
        <v>0</v>
      </c>
      <c r="AG576" s="184">
        <v>0</v>
      </c>
      <c r="AH576" s="184">
        <v>0</v>
      </c>
      <c r="AI576" s="184">
        <v>0</v>
      </c>
      <c r="AJ576" s="184">
        <v>0</v>
      </c>
      <c r="AK576" s="184">
        <v>0</v>
      </c>
      <c r="AL576" s="184">
        <v>0</v>
      </c>
      <c r="AM576" s="184">
        <v>0</v>
      </c>
      <c r="AN576" s="184">
        <v>0</v>
      </c>
      <c r="AO576" s="184"/>
      <c r="AP576" s="184">
        <f ca="1">SUM(OFFSET(AC576,,1):AO576)</f>
        <v>0</v>
      </c>
      <c r="AQ576" s="185"/>
      <c r="AR576" s="184">
        <v>0</v>
      </c>
      <c r="AS576" s="184">
        <v>0</v>
      </c>
      <c r="AT576" s="184">
        <v>0</v>
      </c>
      <c r="AU576" s="184">
        <v>0</v>
      </c>
      <c r="AV576" s="184">
        <v>0</v>
      </c>
      <c r="AW576" s="184">
        <v>0</v>
      </c>
      <c r="AX576" s="184">
        <v>0</v>
      </c>
      <c r="AY576" s="184">
        <v>0</v>
      </c>
      <c r="AZ576" s="184">
        <v>0</v>
      </c>
      <c r="BA576" s="184">
        <v>0</v>
      </c>
      <c r="BB576" s="184">
        <v>0</v>
      </c>
      <c r="BC576" s="184">
        <v>0</v>
      </c>
      <c r="BD576" s="184"/>
      <c r="BE576" s="184">
        <f ca="1">SUM(OFFSET(AR576,,1):BD576)</f>
        <v>0</v>
      </c>
      <c r="BF576" s="185"/>
      <c r="BG576" s="184">
        <f t="shared" ca="1" si="597"/>
        <v>0</v>
      </c>
      <c r="BH576" s="184">
        <f t="shared" ca="1" si="597"/>
        <v>0</v>
      </c>
      <c r="BI576" s="184">
        <f t="shared" ca="1" si="597"/>
        <v>0</v>
      </c>
      <c r="BJ576" s="184">
        <f t="shared" ca="1" si="597"/>
        <v>0</v>
      </c>
      <c r="BK576" s="184">
        <f t="shared" ca="1" si="597"/>
        <v>0</v>
      </c>
      <c r="BL576" s="184">
        <f t="shared" ca="1" si="597"/>
        <v>0</v>
      </c>
      <c r="BM576" s="184">
        <f t="shared" ca="1" si="597"/>
        <v>0</v>
      </c>
      <c r="BN576" s="184">
        <f t="shared" ca="1" si="597"/>
        <v>0</v>
      </c>
      <c r="BO576" s="184">
        <f t="shared" ca="1" si="597"/>
        <v>0</v>
      </c>
      <c r="BP576" s="184">
        <f t="shared" ca="1" si="597"/>
        <v>0</v>
      </c>
      <c r="BQ576" s="184">
        <f t="shared" ca="1" si="597"/>
        <v>0</v>
      </c>
      <c r="BR576" s="184">
        <f t="shared" ca="1" si="597"/>
        <v>0</v>
      </c>
      <c r="BS576" s="184"/>
      <c r="BT576" s="184">
        <f ca="1">SUM(OFFSET(BG576,,1):BS576)</f>
        <v>0</v>
      </c>
      <c r="BU576" s="185"/>
      <c r="BV576" s="184">
        <v>0</v>
      </c>
      <c r="BW576" s="184">
        <v>0</v>
      </c>
      <c r="BX576" s="184">
        <v>0</v>
      </c>
      <c r="BY576" s="184">
        <v>0</v>
      </c>
      <c r="BZ576" s="184">
        <v>0</v>
      </c>
      <c r="CA576" s="184">
        <v>0</v>
      </c>
      <c r="CB576" s="184">
        <v>0</v>
      </c>
      <c r="CC576" s="184">
        <v>0</v>
      </c>
      <c r="CD576" s="184">
        <v>0</v>
      </c>
      <c r="CE576" s="184">
        <v>0</v>
      </c>
      <c r="CF576" s="512">
        <v>0</v>
      </c>
      <c r="CG576" s="184">
        <v>0</v>
      </c>
      <c r="CH576" s="184"/>
      <c r="CI576" s="184">
        <f ca="1">SUM(OFFSET(BV576,,1):CH576)</f>
        <v>0</v>
      </c>
      <c r="CJ576" s="185"/>
      <c r="CK576" s="184">
        <v>0</v>
      </c>
      <c r="CL576" s="184">
        <v>0</v>
      </c>
      <c r="CM576" s="184">
        <v>0</v>
      </c>
      <c r="CN576" s="184">
        <v>0</v>
      </c>
      <c r="CO576" s="184">
        <v>0</v>
      </c>
      <c r="CP576" s="184">
        <v>0</v>
      </c>
      <c r="CQ576" s="184">
        <v>0</v>
      </c>
      <c r="CR576" s="184">
        <v>0</v>
      </c>
      <c r="CS576" s="184">
        <v>0</v>
      </c>
      <c r="CT576" s="184">
        <v>0</v>
      </c>
      <c r="CU576" s="184">
        <v>0</v>
      </c>
      <c r="CV576" s="184">
        <v>0</v>
      </c>
      <c r="CW576" s="184"/>
      <c r="CX576" s="184">
        <f ca="1">SUM(OFFSET(CK576,,1):CW576)</f>
        <v>0</v>
      </c>
      <c r="CY576" s="185"/>
      <c r="CZ576" s="184">
        <v>0</v>
      </c>
      <c r="DA576" s="184">
        <v>0</v>
      </c>
      <c r="DB576" s="184">
        <v>0</v>
      </c>
      <c r="DC576" s="184">
        <v>0</v>
      </c>
      <c r="DD576" s="184">
        <v>0</v>
      </c>
      <c r="DE576" s="184">
        <v>0</v>
      </c>
      <c r="DF576" s="184">
        <v>0</v>
      </c>
      <c r="DG576" s="184">
        <v>0</v>
      </c>
      <c r="DH576" s="184">
        <v>0</v>
      </c>
      <c r="DI576" s="184">
        <v>0</v>
      </c>
      <c r="DJ576" s="184">
        <v>0</v>
      </c>
      <c r="DK576" s="184">
        <v>0</v>
      </c>
      <c r="DL576" s="184"/>
      <c r="DM576" s="184">
        <f ca="1">SUM(OFFSET(CZ576,,1):DL576)</f>
        <v>0</v>
      </c>
      <c r="DN576" s="185"/>
      <c r="DO576" s="184">
        <v>0</v>
      </c>
      <c r="DP576" s="184">
        <v>0</v>
      </c>
      <c r="DQ576" s="184">
        <v>0</v>
      </c>
      <c r="DR576" s="184">
        <v>0</v>
      </c>
      <c r="DS576" s="184">
        <v>0</v>
      </c>
      <c r="DT576" s="184">
        <v>0</v>
      </c>
      <c r="DU576" s="184">
        <v>0</v>
      </c>
      <c r="DV576" s="184">
        <v>0</v>
      </c>
      <c r="DW576" s="184">
        <v>0</v>
      </c>
      <c r="DX576" s="184">
        <v>0</v>
      </c>
      <c r="DY576" s="184">
        <v>0</v>
      </c>
      <c r="DZ576" s="184">
        <v>0</v>
      </c>
      <c r="EA576" s="184"/>
      <c r="EB576" s="184">
        <f ca="1">SUM(OFFSET(DO576,,1):EA576)</f>
        <v>0</v>
      </c>
      <c r="EC576" s="185"/>
      <c r="ED576" s="184">
        <v>0</v>
      </c>
      <c r="EE576" s="184">
        <v>0</v>
      </c>
      <c r="EF576" s="184">
        <v>0</v>
      </c>
      <c r="EG576" s="184">
        <v>0</v>
      </c>
      <c r="EH576" s="184">
        <v>0</v>
      </c>
      <c r="EI576" s="184">
        <v>0</v>
      </c>
      <c r="EJ576" s="184">
        <v>0</v>
      </c>
      <c r="EK576" s="184">
        <v>0</v>
      </c>
      <c r="EL576" s="184">
        <v>0</v>
      </c>
      <c r="EM576" s="184">
        <v>0</v>
      </c>
      <c r="EN576" s="184">
        <v>0</v>
      </c>
      <c r="EO576" s="184">
        <v>0</v>
      </c>
      <c r="EP576" s="184"/>
      <c r="EQ576" s="184">
        <f ca="1">SUM(OFFSET(ED576,,1):EP576)</f>
        <v>0</v>
      </c>
      <c r="ER576" s="185"/>
      <c r="ES576" s="184">
        <v>0</v>
      </c>
      <c r="ET576" s="184">
        <v>0</v>
      </c>
      <c r="EU576" s="184">
        <v>0</v>
      </c>
      <c r="EV576" s="184">
        <v>0</v>
      </c>
      <c r="EW576" s="184">
        <v>0</v>
      </c>
      <c r="EX576" s="184">
        <v>0</v>
      </c>
      <c r="EY576" s="184">
        <v>0</v>
      </c>
      <c r="EZ576" s="184">
        <v>0</v>
      </c>
      <c r="FA576" s="184">
        <v>0</v>
      </c>
      <c r="FB576" s="184">
        <v>0</v>
      </c>
      <c r="FC576" s="184">
        <v>0</v>
      </c>
      <c r="FD576" s="184">
        <v>0</v>
      </c>
      <c r="FE576" s="184"/>
      <c r="FF576" s="184">
        <f ca="1">SUM(OFFSET(ES576,,1):FE576)</f>
        <v>0</v>
      </c>
      <c r="FG576" s="185"/>
      <c r="FH576" s="184">
        <v>0</v>
      </c>
      <c r="FI576" s="184">
        <v>0</v>
      </c>
      <c r="FJ576" s="184">
        <v>0</v>
      </c>
      <c r="FK576" s="184">
        <v>0</v>
      </c>
      <c r="FL576" s="184">
        <v>0</v>
      </c>
      <c r="FM576" s="184">
        <v>0</v>
      </c>
      <c r="FN576" s="184">
        <v>0</v>
      </c>
      <c r="FO576" s="184">
        <v>0</v>
      </c>
      <c r="FP576" s="184">
        <v>0</v>
      </c>
      <c r="FQ576" s="184">
        <v>0</v>
      </c>
      <c r="FR576" s="184">
        <v>0</v>
      </c>
      <c r="FS576" s="184">
        <v>0</v>
      </c>
      <c r="FT576" s="184"/>
      <c r="FU576" s="184">
        <f ca="1">SUM(OFFSET(FH576,,1):FT576)</f>
        <v>0</v>
      </c>
      <c r="FV576" s="185"/>
      <c r="FW576" s="184">
        <v>0</v>
      </c>
      <c r="FX576" s="184">
        <v>0</v>
      </c>
      <c r="FY576" s="184">
        <v>0</v>
      </c>
      <c r="FZ576" s="184">
        <v>0</v>
      </c>
      <c r="GA576" s="184">
        <v>0</v>
      </c>
      <c r="GB576" s="184">
        <v>0</v>
      </c>
      <c r="GC576" s="184">
        <v>0</v>
      </c>
      <c r="GD576" s="184">
        <v>0</v>
      </c>
      <c r="GE576" s="184">
        <v>0</v>
      </c>
      <c r="GF576" s="184">
        <v>0</v>
      </c>
      <c r="GG576" s="184">
        <v>0</v>
      </c>
      <c r="GH576" s="184">
        <v>0</v>
      </c>
      <c r="GI576" s="184"/>
      <c r="GJ576" s="184">
        <f ca="1">SUM(OFFSET(FW576,,1):GI576)</f>
        <v>0</v>
      </c>
      <c r="GK576" s="185"/>
      <c r="GL576" s="184">
        <v>0</v>
      </c>
      <c r="GM576" s="184">
        <v>0</v>
      </c>
      <c r="GN576" s="184">
        <v>0</v>
      </c>
      <c r="GO576" s="184">
        <v>0</v>
      </c>
      <c r="GP576" s="184">
        <v>0</v>
      </c>
      <c r="GQ576" s="184">
        <v>0</v>
      </c>
      <c r="GR576" s="184">
        <v>0</v>
      </c>
      <c r="GS576" s="184">
        <v>0</v>
      </c>
      <c r="GT576" s="184">
        <v>0</v>
      </c>
      <c r="GU576" s="184">
        <v>0</v>
      </c>
      <c r="GV576" s="184">
        <v>0</v>
      </c>
      <c r="GW576" s="184">
        <v>0</v>
      </c>
      <c r="GX576" s="184"/>
      <c r="GY576" s="184">
        <f ca="1">SUM(OFFSET(GL576,,1):GX576)</f>
        <v>0</v>
      </c>
    </row>
    <row r="577" spans="1:207" s="137" customFormat="1" ht="12" customHeight="1">
      <c r="A577" s="172" t="str">
        <f t="shared" ca="1" si="595"/>
        <v>#showrow</v>
      </c>
      <c r="B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61">
        <f t="shared" si="593"/>
        <v>5861</v>
      </c>
      <c r="V577" s="186">
        <v>5861</v>
      </c>
      <c r="W577" s="133"/>
      <c r="Y577" s="133"/>
      <c r="Z577" s="133"/>
      <c r="AA577" s="183">
        <f t="shared" si="594"/>
        <v>5861</v>
      </c>
      <c r="AB577" s="183" t="s">
        <v>622</v>
      </c>
      <c r="AC577" s="184"/>
      <c r="AD577" s="184">
        <v>6296</v>
      </c>
      <c r="AE577" s="184">
        <v>918.57999999999902</v>
      </c>
      <c r="AF577" s="184">
        <v>57384.72</v>
      </c>
      <c r="AG577" s="184">
        <v>488.58</v>
      </c>
      <c r="AH577" s="184">
        <v>787.97</v>
      </c>
      <c r="AI577" s="184">
        <v>3400.18</v>
      </c>
      <c r="AJ577" s="184">
        <v>3019</v>
      </c>
      <c r="AK577" s="184">
        <v>-1161</v>
      </c>
      <c r="AL577" s="184">
        <v>6781</v>
      </c>
      <c r="AM577" s="184">
        <v>3344.28</v>
      </c>
      <c r="AN577" s="184">
        <v>8000</v>
      </c>
      <c r="AO577" s="184"/>
      <c r="AP577" s="184">
        <f ca="1">SUM(OFFSET(AC577,,1):AO577)</f>
        <v>89259.31</v>
      </c>
      <c r="AQ577" s="185"/>
      <c r="AR577" s="184">
        <v>0</v>
      </c>
      <c r="AS577" s="184">
        <v>6296</v>
      </c>
      <c r="AT577" s="184">
        <v>918.57999999999902</v>
      </c>
      <c r="AU577" s="184">
        <v>57384.72</v>
      </c>
      <c r="AV577" s="184">
        <v>488.58</v>
      </c>
      <c r="AW577" s="184">
        <v>787.97</v>
      </c>
      <c r="AX577" s="184">
        <v>3400.18</v>
      </c>
      <c r="AY577" s="184">
        <v>3019</v>
      </c>
      <c r="AZ577" s="184">
        <v>-1161</v>
      </c>
      <c r="BA577" s="184">
        <v>6781</v>
      </c>
      <c r="BB577" s="184">
        <v>3344.28</v>
      </c>
      <c r="BC577" s="184">
        <v>8000</v>
      </c>
      <c r="BD577" s="184"/>
      <c r="BE577" s="184">
        <f ca="1">SUM(OFFSET(AR577,,1):BD577)</f>
        <v>89259.31</v>
      </c>
      <c r="BF577" s="185"/>
      <c r="BG577" s="184">
        <f t="shared" ref="BG577:BR586" ca="1" si="598">OFFSET($AC577,,COLUMN()-COLUMN($BG577))-OFFSET($AR577,,COLUMN()-COLUMN($BG577))</f>
        <v>0</v>
      </c>
      <c r="BH577" s="184">
        <f t="shared" ca="1" si="598"/>
        <v>0</v>
      </c>
      <c r="BI577" s="184">
        <f t="shared" ca="1" si="598"/>
        <v>0</v>
      </c>
      <c r="BJ577" s="184">
        <f t="shared" ca="1" si="598"/>
        <v>0</v>
      </c>
      <c r="BK577" s="184">
        <f t="shared" ca="1" si="598"/>
        <v>0</v>
      </c>
      <c r="BL577" s="184">
        <f t="shared" ca="1" si="598"/>
        <v>0</v>
      </c>
      <c r="BM577" s="184">
        <f t="shared" ca="1" si="598"/>
        <v>0</v>
      </c>
      <c r="BN577" s="184">
        <f t="shared" ca="1" si="598"/>
        <v>0</v>
      </c>
      <c r="BO577" s="184">
        <f t="shared" ca="1" si="598"/>
        <v>0</v>
      </c>
      <c r="BP577" s="184">
        <f t="shared" ca="1" si="598"/>
        <v>0</v>
      </c>
      <c r="BQ577" s="184">
        <f t="shared" ca="1" si="598"/>
        <v>0</v>
      </c>
      <c r="BR577" s="184">
        <f t="shared" ca="1" si="598"/>
        <v>0</v>
      </c>
      <c r="BS577" s="184"/>
      <c r="BT577" s="184">
        <f ca="1">SUM(OFFSET(BG577,,1):BS577)</f>
        <v>0</v>
      </c>
      <c r="BU577" s="185"/>
      <c r="BV577" s="184">
        <v>0</v>
      </c>
      <c r="BW577" s="184">
        <v>0</v>
      </c>
      <c r="BX577" s="184">
        <v>0</v>
      </c>
      <c r="BY577" s="184">
        <v>0</v>
      </c>
      <c r="BZ577" s="184">
        <v>0</v>
      </c>
      <c r="CA577" s="184">
        <v>0</v>
      </c>
      <c r="CB577" s="184">
        <v>0</v>
      </c>
      <c r="CC577" s="184">
        <v>0</v>
      </c>
      <c r="CD577" s="184">
        <v>0</v>
      </c>
      <c r="CE577" s="184">
        <v>0</v>
      </c>
      <c r="CF577" s="512">
        <v>0</v>
      </c>
      <c r="CG577" s="184">
        <v>0</v>
      </c>
      <c r="CH577" s="184"/>
      <c r="CI577" s="184">
        <f ca="1">SUM(OFFSET(BV577,,1):CH577)</f>
        <v>0</v>
      </c>
      <c r="CJ577" s="185"/>
      <c r="CK577" s="184">
        <v>0</v>
      </c>
      <c r="CL577" s="184">
        <v>0</v>
      </c>
      <c r="CM577" s="184">
        <v>0</v>
      </c>
      <c r="CN577" s="184">
        <v>0</v>
      </c>
      <c r="CO577" s="184">
        <v>0</v>
      </c>
      <c r="CP577" s="184">
        <v>0</v>
      </c>
      <c r="CQ577" s="184">
        <v>0</v>
      </c>
      <c r="CR577" s="184">
        <v>0</v>
      </c>
      <c r="CS577" s="184">
        <v>0</v>
      </c>
      <c r="CT577" s="184">
        <v>0</v>
      </c>
      <c r="CU577" s="184">
        <v>0</v>
      </c>
      <c r="CV577" s="184">
        <v>0</v>
      </c>
      <c r="CW577" s="184"/>
      <c r="CX577" s="184">
        <f ca="1">SUM(OFFSET(CK577,,1):CW577)</f>
        <v>0</v>
      </c>
      <c r="CY577" s="185"/>
      <c r="CZ577" s="184">
        <v>0</v>
      </c>
      <c r="DA577" s="184">
        <v>0</v>
      </c>
      <c r="DB577" s="184">
        <v>0</v>
      </c>
      <c r="DC577" s="184">
        <v>0</v>
      </c>
      <c r="DD577" s="184">
        <v>0</v>
      </c>
      <c r="DE577" s="184">
        <v>0</v>
      </c>
      <c r="DF577" s="184">
        <v>0</v>
      </c>
      <c r="DG577" s="184">
        <v>0</v>
      </c>
      <c r="DH577" s="184">
        <v>0</v>
      </c>
      <c r="DI577" s="184">
        <v>0</v>
      </c>
      <c r="DJ577" s="184">
        <v>0</v>
      </c>
      <c r="DK577" s="184">
        <v>0</v>
      </c>
      <c r="DL577" s="184"/>
      <c r="DM577" s="184">
        <f ca="1">SUM(OFFSET(CZ577,,1):DL577)</f>
        <v>0</v>
      </c>
      <c r="DN577" s="185"/>
      <c r="DO577" s="184">
        <v>0</v>
      </c>
      <c r="DP577" s="184">
        <v>0</v>
      </c>
      <c r="DQ577" s="184">
        <v>0</v>
      </c>
      <c r="DR577" s="184">
        <v>0</v>
      </c>
      <c r="DS577" s="184">
        <v>0</v>
      </c>
      <c r="DT577" s="184">
        <v>0</v>
      </c>
      <c r="DU577" s="184">
        <v>0</v>
      </c>
      <c r="DV577" s="184">
        <v>0</v>
      </c>
      <c r="DW577" s="184">
        <v>0</v>
      </c>
      <c r="DX577" s="184">
        <v>0</v>
      </c>
      <c r="DY577" s="184">
        <v>0</v>
      </c>
      <c r="DZ577" s="184">
        <v>0</v>
      </c>
      <c r="EA577" s="184"/>
      <c r="EB577" s="184">
        <f ca="1">SUM(OFFSET(DO577,,1):EA577)</f>
        <v>0</v>
      </c>
      <c r="EC577" s="185"/>
      <c r="ED577" s="184">
        <v>0</v>
      </c>
      <c r="EE577" s="184">
        <v>0</v>
      </c>
      <c r="EF577" s="184">
        <v>0</v>
      </c>
      <c r="EG577" s="184">
        <v>0</v>
      </c>
      <c r="EH577" s="184">
        <v>0</v>
      </c>
      <c r="EI577" s="184">
        <v>0</v>
      </c>
      <c r="EJ577" s="184">
        <v>0</v>
      </c>
      <c r="EK577" s="184">
        <v>0</v>
      </c>
      <c r="EL577" s="184">
        <v>0</v>
      </c>
      <c r="EM577" s="184">
        <v>0</v>
      </c>
      <c r="EN577" s="184">
        <v>0</v>
      </c>
      <c r="EO577" s="184">
        <v>0</v>
      </c>
      <c r="EP577" s="184"/>
      <c r="EQ577" s="184">
        <f ca="1">SUM(OFFSET(ED577,,1):EP577)</f>
        <v>0</v>
      </c>
      <c r="ER577" s="185"/>
      <c r="ES577" s="184">
        <v>0</v>
      </c>
      <c r="ET577" s="184">
        <v>0</v>
      </c>
      <c r="EU577" s="184">
        <v>0</v>
      </c>
      <c r="EV577" s="184">
        <v>0</v>
      </c>
      <c r="EW577" s="184">
        <v>0</v>
      </c>
      <c r="EX577" s="184">
        <v>0</v>
      </c>
      <c r="EY577" s="184">
        <v>0</v>
      </c>
      <c r="EZ577" s="184">
        <v>0</v>
      </c>
      <c r="FA577" s="184">
        <v>0</v>
      </c>
      <c r="FB577" s="184">
        <v>0</v>
      </c>
      <c r="FC577" s="184">
        <v>0</v>
      </c>
      <c r="FD577" s="184">
        <v>0</v>
      </c>
      <c r="FE577" s="184"/>
      <c r="FF577" s="184">
        <f ca="1">SUM(OFFSET(ES577,,1):FE577)</f>
        <v>0</v>
      </c>
      <c r="FG577" s="185"/>
      <c r="FH577" s="184">
        <v>0</v>
      </c>
      <c r="FI577" s="184">
        <v>0</v>
      </c>
      <c r="FJ577" s="184">
        <v>0</v>
      </c>
      <c r="FK577" s="184">
        <v>0</v>
      </c>
      <c r="FL577" s="184">
        <v>0</v>
      </c>
      <c r="FM577" s="184">
        <v>0</v>
      </c>
      <c r="FN577" s="184">
        <v>0</v>
      </c>
      <c r="FO577" s="184">
        <v>0</v>
      </c>
      <c r="FP577" s="184">
        <v>0</v>
      </c>
      <c r="FQ577" s="184">
        <v>0</v>
      </c>
      <c r="FR577" s="184">
        <v>0</v>
      </c>
      <c r="FS577" s="184">
        <v>0</v>
      </c>
      <c r="FT577" s="184"/>
      <c r="FU577" s="184">
        <f ca="1">SUM(OFFSET(FH577,,1):FT577)</f>
        <v>0</v>
      </c>
      <c r="FV577" s="185"/>
      <c r="FW577" s="184">
        <v>0</v>
      </c>
      <c r="FX577" s="184">
        <v>0</v>
      </c>
      <c r="FY577" s="184">
        <v>0</v>
      </c>
      <c r="FZ577" s="184">
        <v>0</v>
      </c>
      <c r="GA577" s="184">
        <v>0</v>
      </c>
      <c r="GB577" s="184">
        <v>0</v>
      </c>
      <c r="GC577" s="184">
        <v>0</v>
      </c>
      <c r="GD577" s="184">
        <v>0</v>
      </c>
      <c r="GE577" s="184">
        <v>0</v>
      </c>
      <c r="GF577" s="184">
        <v>0</v>
      </c>
      <c r="GG577" s="184">
        <v>0</v>
      </c>
      <c r="GH577" s="184">
        <v>0</v>
      </c>
      <c r="GI577" s="184"/>
      <c r="GJ577" s="184">
        <f ca="1">SUM(OFFSET(FW577,,1):GI577)</f>
        <v>0</v>
      </c>
      <c r="GK577" s="185"/>
      <c r="GL577" s="184">
        <v>0</v>
      </c>
      <c r="GM577" s="184">
        <v>0</v>
      </c>
      <c r="GN577" s="184">
        <v>0</v>
      </c>
      <c r="GO577" s="184">
        <v>0</v>
      </c>
      <c r="GP577" s="184">
        <v>0</v>
      </c>
      <c r="GQ577" s="184">
        <v>0</v>
      </c>
      <c r="GR577" s="184">
        <v>0</v>
      </c>
      <c r="GS577" s="184">
        <v>0</v>
      </c>
      <c r="GT577" s="184">
        <v>0</v>
      </c>
      <c r="GU577" s="184">
        <v>0</v>
      </c>
      <c r="GV577" s="184">
        <v>0</v>
      </c>
      <c r="GW577" s="184">
        <v>0</v>
      </c>
      <c r="GX577" s="184"/>
      <c r="GY577" s="184">
        <f ca="1">SUM(OFFSET(GL577,,1):GX577)</f>
        <v>0</v>
      </c>
    </row>
    <row r="578" spans="1:207" s="137" customFormat="1" ht="12" customHeight="1">
      <c r="A578" s="172" t="str">
        <f t="shared" ca="1" si="595"/>
        <v>#showrow</v>
      </c>
      <c r="B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61">
        <f t="shared" si="593"/>
        <v>5863</v>
      </c>
      <c r="V578" s="186">
        <v>5863</v>
      </c>
      <c r="W578" s="133"/>
      <c r="Y578" s="133"/>
      <c r="Z578" s="133"/>
      <c r="AA578" s="183">
        <f t="shared" si="594"/>
        <v>5863</v>
      </c>
      <c r="AB578" s="183" t="s">
        <v>623</v>
      </c>
      <c r="AC578" s="184"/>
      <c r="AD578" s="184">
        <v>30000</v>
      </c>
      <c r="AE578" s="184">
        <v>15000</v>
      </c>
      <c r="AF578" s="184">
        <v>19875</v>
      </c>
      <c r="AG578" s="184">
        <v>25620</v>
      </c>
      <c r="AH578" s="184">
        <v>37100</v>
      </c>
      <c r="AI578" s="184">
        <v>18000</v>
      </c>
      <c r="AJ578" s="184">
        <v>4000</v>
      </c>
      <c r="AK578" s="184">
        <v>8300</v>
      </c>
      <c r="AL578" s="184">
        <v>21139</v>
      </c>
      <c r="AM578" s="184">
        <v>12000</v>
      </c>
      <c r="AN578" s="184">
        <v>163501</v>
      </c>
      <c r="AO578" s="184"/>
      <c r="AP578" s="184">
        <f ca="1">SUM(OFFSET(AC578,,1):AO578)</f>
        <v>354535</v>
      </c>
      <c r="AQ578" s="185"/>
      <c r="AR578" s="184">
        <v>0</v>
      </c>
      <c r="AS578" s="184">
        <v>30000</v>
      </c>
      <c r="AT578" s="184">
        <v>12000</v>
      </c>
      <c r="AU578" s="184">
        <v>9875</v>
      </c>
      <c r="AV578" s="184">
        <v>25620</v>
      </c>
      <c r="AW578" s="184">
        <v>37100</v>
      </c>
      <c r="AX578" s="184">
        <v>18000</v>
      </c>
      <c r="AY578" s="184">
        <v>4000</v>
      </c>
      <c r="AZ578" s="184">
        <v>8300</v>
      </c>
      <c r="BA578" s="184">
        <v>21139</v>
      </c>
      <c r="BB578" s="184">
        <v>12000</v>
      </c>
      <c r="BC578" s="184">
        <v>163501</v>
      </c>
      <c r="BD578" s="184"/>
      <c r="BE578" s="184">
        <f ca="1">SUM(OFFSET(AR578,,1):BD578)</f>
        <v>341535</v>
      </c>
      <c r="BF578" s="185"/>
      <c r="BG578" s="184">
        <f t="shared" ca="1" si="598"/>
        <v>0</v>
      </c>
      <c r="BH578" s="184">
        <f t="shared" ca="1" si="598"/>
        <v>0</v>
      </c>
      <c r="BI578" s="184">
        <f t="shared" ca="1" si="598"/>
        <v>3000</v>
      </c>
      <c r="BJ578" s="184">
        <f t="shared" ca="1" si="598"/>
        <v>10000</v>
      </c>
      <c r="BK578" s="184">
        <f t="shared" ca="1" si="598"/>
        <v>0</v>
      </c>
      <c r="BL578" s="184">
        <f t="shared" ca="1" si="598"/>
        <v>0</v>
      </c>
      <c r="BM578" s="184">
        <f t="shared" ca="1" si="598"/>
        <v>0</v>
      </c>
      <c r="BN578" s="184">
        <f t="shared" ca="1" si="598"/>
        <v>0</v>
      </c>
      <c r="BO578" s="184">
        <f t="shared" ca="1" si="598"/>
        <v>0</v>
      </c>
      <c r="BP578" s="184">
        <f t="shared" ca="1" si="598"/>
        <v>0</v>
      </c>
      <c r="BQ578" s="184">
        <f t="shared" ca="1" si="598"/>
        <v>0</v>
      </c>
      <c r="BR578" s="184">
        <f t="shared" ca="1" si="598"/>
        <v>0</v>
      </c>
      <c r="BS578" s="184"/>
      <c r="BT578" s="184">
        <f ca="1">SUM(OFFSET(BG578,,1):BS578)</f>
        <v>13000</v>
      </c>
      <c r="BU578" s="185"/>
      <c r="BV578" s="184">
        <v>0</v>
      </c>
      <c r="BW578" s="184">
        <v>20000</v>
      </c>
      <c r="BX578" s="184">
        <v>11442</v>
      </c>
      <c r="BY578" s="184">
        <v>15000</v>
      </c>
      <c r="BZ578" s="184">
        <v>29864.6</v>
      </c>
      <c r="CA578" s="184">
        <v>10000</v>
      </c>
      <c r="CB578" s="184">
        <v>2000</v>
      </c>
      <c r="CC578" s="184">
        <v>7900</v>
      </c>
      <c r="CD578" s="184">
        <v>8549</v>
      </c>
      <c r="CE578" s="184">
        <v>30418</v>
      </c>
      <c r="CF578" s="512">
        <v>12360</v>
      </c>
      <c r="CG578" s="184">
        <v>77000</v>
      </c>
      <c r="CH578" s="184"/>
      <c r="CI578" s="184">
        <f ca="1">SUM(OFFSET(BV578,,1):CH578)</f>
        <v>224533.6</v>
      </c>
      <c r="CJ578" s="185"/>
      <c r="CK578" s="184">
        <v>0</v>
      </c>
      <c r="CL578" s="184">
        <v>20600</v>
      </c>
      <c r="CM578" s="184">
        <v>11785.26</v>
      </c>
      <c r="CN578" s="184">
        <v>15450</v>
      </c>
      <c r="CO578" s="184">
        <v>30760.538</v>
      </c>
      <c r="CP578" s="184">
        <v>10300</v>
      </c>
      <c r="CQ578" s="184">
        <v>2060</v>
      </c>
      <c r="CR578" s="184">
        <v>8137</v>
      </c>
      <c r="CS578" s="184">
        <v>8805.4699999999993</v>
      </c>
      <c r="CT578" s="184">
        <v>31330.54</v>
      </c>
      <c r="CU578" s="184">
        <v>12730.8</v>
      </c>
      <c r="CV578" s="184">
        <v>79310</v>
      </c>
      <c r="CW578" s="184"/>
      <c r="CX578" s="184">
        <f ca="1">SUM(OFFSET(CK578,,1):CW578)</f>
        <v>231269.60800000001</v>
      </c>
      <c r="CY578" s="185"/>
      <c r="CZ578" s="184">
        <v>0</v>
      </c>
      <c r="DA578" s="184">
        <v>21218</v>
      </c>
      <c r="DB578" s="184">
        <v>12138.817800000001</v>
      </c>
      <c r="DC578" s="184">
        <v>15913.5</v>
      </c>
      <c r="DD578" s="184">
        <v>31683.354139999999</v>
      </c>
      <c r="DE578" s="184">
        <v>10609</v>
      </c>
      <c r="DF578" s="184">
        <v>2121.8000000000002</v>
      </c>
      <c r="DG578" s="184">
        <v>8381.11</v>
      </c>
      <c r="DH578" s="184">
        <v>9069.6340999999993</v>
      </c>
      <c r="DI578" s="184">
        <v>32270.456200000001</v>
      </c>
      <c r="DJ578" s="184">
        <v>13112.724</v>
      </c>
      <c r="DK578" s="184">
        <v>81689.3</v>
      </c>
      <c r="DL578" s="184"/>
      <c r="DM578" s="184">
        <f ca="1">SUM(OFFSET(CZ578,,1):DL578)</f>
        <v>238207.69623999996</v>
      </c>
      <c r="DN578" s="185"/>
      <c r="DO578" s="184">
        <v>0</v>
      </c>
      <c r="DP578" s="184">
        <v>21854.54</v>
      </c>
      <c r="DQ578" s="184">
        <v>12502.982334</v>
      </c>
      <c r="DR578" s="184">
        <v>16390.904999999999</v>
      </c>
      <c r="DS578" s="184">
        <v>32633.854764200001</v>
      </c>
      <c r="DT578" s="184">
        <v>10927.27</v>
      </c>
      <c r="DU578" s="184">
        <v>2185.4540000000002</v>
      </c>
      <c r="DV578" s="184">
        <v>8632.5432999999994</v>
      </c>
      <c r="DW578" s="184">
        <v>9341.7231229999998</v>
      </c>
      <c r="DX578" s="184">
        <v>33238.569885999997</v>
      </c>
      <c r="DY578" s="184">
        <v>13506.10572</v>
      </c>
      <c r="DZ578" s="184">
        <v>84139.979000000007</v>
      </c>
      <c r="EA578" s="184"/>
      <c r="EB578" s="184">
        <f ca="1">SUM(OFFSET(DO578,,1):EA578)</f>
        <v>245353.9271272</v>
      </c>
      <c r="EC578" s="185"/>
      <c r="ED578" s="184">
        <v>0</v>
      </c>
      <c r="EE578" s="184">
        <v>22510.176200000002</v>
      </c>
      <c r="EF578" s="184">
        <v>12878.071804020001</v>
      </c>
      <c r="EG578" s="184">
        <v>16882.632150000001</v>
      </c>
      <c r="EH578" s="184">
        <v>33612.870407126</v>
      </c>
      <c r="EI578" s="184">
        <v>11255.088100000001</v>
      </c>
      <c r="EJ578" s="184">
        <v>2251.0176200000001</v>
      </c>
      <c r="EK578" s="184">
        <v>8891.5195989999993</v>
      </c>
      <c r="EL578" s="184">
        <v>9621.9748166900008</v>
      </c>
      <c r="EM578" s="184">
        <v>34235.726982580003</v>
      </c>
      <c r="EN578" s="184">
        <v>13911.288891599999</v>
      </c>
      <c r="EO578" s="184">
        <v>86664.178369999994</v>
      </c>
      <c r="EP578" s="184"/>
      <c r="EQ578" s="184">
        <f ca="1">SUM(OFFSET(ED578,,1):EP578)</f>
        <v>252714.54494101601</v>
      </c>
      <c r="ER578" s="185"/>
      <c r="ES578" s="184">
        <v>0</v>
      </c>
      <c r="ET578" s="184">
        <v>23185.481486000001</v>
      </c>
      <c r="EU578" s="184">
        <v>13264.4139581406</v>
      </c>
      <c r="EV578" s="184">
        <v>17389.1111145</v>
      </c>
      <c r="EW578" s="184">
        <v>34621.256519339797</v>
      </c>
      <c r="EX578" s="184">
        <v>11592.740743</v>
      </c>
      <c r="EY578" s="184">
        <v>2318.5481485999999</v>
      </c>
      <c r="EZ578" s="184">
        <v>9158.2651869700003</v>
      </c>
      <c r="FA578" s="184">
        <v>9910.6340611906999</v>
      </c>
      <c r="FB578" s="184">
        <v>35262.798792057401</v>
      </c>
      <c r="FC578" s="184">
        <v>14328.627558348</v>
      </c>
      <c r="FD578" s="184">
        <v>89264.103721099993</v>
      </c>
      <c r="FE578" s="184"/>
      <c r="FF578" s="184">
        <f ca="1">SUM(OFFSET(ES578,,1):FE578)</f>
        <v>260295.98128924653</v>
      </c>
      <c r="FG578" s="185"/>
      <c r="FH578" s="184">
        <v>0</v>
      </c>
      <c r="FI578" s="184">
        <v>23881.04593058</v>
      </c>
      <c r="FJ578" s="184">
        <v>13662.3463768848</v>
      </c>
      <c r="FK578" s="184">
        <v>17910.784447934999</v>
      </c>
      <c r="FL578" s="184">
        <v>35659.894214920001</v>
      </c>
      <c r="FM578" s="184">
        <v>11940.52296529</v>
      </c>
      <c r="FN578" s="184">
        <v>2388.1045930579999</v>
      </c>
      <c r="FO578" s="184">
        <v>9433.0131425791005</v>
      </c>
      <c r="FP578" s="184">
        <v>10207.953083026399</v>
      </c>
      <c r="FQ578" s="184">
        <v>36320.6827558191</v>
      </c>
      <c r="FR578" s="184">
        <v>14758.4863850984</v>
      </c>
      <c r="FS578" s="184">
        <v>91942.026832732998</v>
      </c>
      <c r="FT578" s="184"/>
      <c r="FU578" s="184">
        <f ca="1">SUM(OFFSET(FH578,,1):FT578)</f>
        <v>268104.86072792381</v>
      </c>
      <c r="FV578" s="185"/>
      <c r="FW578" s="184">
        <v>0</v>
      </c>
      <c r="FX578" s="184">
        <v>24597.4773084974</v>
      </c>
      <c r="FY578" s="184">
        <v>14072.2167681914</v>
      </c>
      <c r="FZ578" s="184">
        <v>18448.107981373101</v>
      </c>
      <c r="GA578" s="184">
        <v>36729.691041367601</v>
      </c>
      <c r="GB578" s="184">
        <v>12298.7386542487</v>
      </c>
      <c r="GC578" s="184">
        <v>2459.74773084974</v>
      </c>
      <c r="GD578" s="184">
        <v>9716.0035368564804</v>
      </c>
      <c r="GE578" s="184">
        <v>10514.191675517201</v>
      </c>
      <c r="GF578" s="184">
        <v>37410.303238493703</v>
      </c>
      <c r="GG578" s="184">
        <v>15201.240976651399</v>
      </c>
      <c r="GH578" s="184">
        <v>94700.287637714995</v>
      </c>
      <c r="GI578" s="184"/>
      <c r="GJ578" s="184">
        <f ca="1">SUM(OFFSET(FW578,,1):GI578)</f>
        <v>276148.00654976175</v>
      </c>
      <c r="GK578" s="185"/>
      <c r="GL578" s="184">
        <v>0</v>
      </c>
      <c r="GM578" s="184">
        <v>25335.401627752301</v>
      </c>
      <c r="GN578" s="184">
        <v>14494.3832712371</v>
      </c>
      <c r="GO578" s="184">
        <v>19001.551220814199</v>
      </c>
      <c r="GP578" s="184">
        <v>37831.581772608602</v>
      </c>
      <c r="GQ578" s="184">
        <v>12667.700813876199</v>
      </c>
      <c r="GR578" s="184">
        <v>2533.5401627752299</v>
      </c>
      <c r="GS578" s="184">
        <v>10007.483642962199</v>
      </c>
      <c r="GT578" s="184">
        <v>10829.617425782701</v>
      </c>
      <c r="GU578" s="184">
        <v>38532.612335648497</v>
      </c>
      <c r="GV578" s="184">
        <v>15657.278205950901</v>
      </c>
      <c r="GW578" s="184">
        <v>97541.296266846402</v>
      </c>
      <c r="GX578" s="184"/>
      <c r="GY578" s="184">
        <f ca="1">SUM(OFFSET(GL578,,1):GX578)</f>
        <v>284432.44674625434</v>
      </c>
    </row>
    <row r="579" spans="1:207" s="137" customFormat="1" ht="12" customHeight="1">
      <c r="A579" s="172" t="str">
        <f t="shared" ca="1" si="595"/>
        <v>#showrow</v>
      </c>
      <c r="B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61">
        <f t="shared" si="593"/>
        <v>5864</v>
      </c>
      <c r="V579" s="186">
        <v>5864</v>
      </c>
      <c r="W579" s="133"/>
      <c r="Y579" s="133"/>
      <c r="Z579" s="133"/>
      <c r="AA579" s="183">
        <f t="shared" si="594"/>
        <v>5864</v>
      </c>
      <c r="AB579" s="183" t="s">
        <v>624</v>
      </c>
      <c r="AC579" s="184"/>
      <c r="AD579" s="184">
        <v>52250</v>
      </c>
      <c r="AE579" s="184">
        <v>45500</v>
      </c>
      <c r="AF579" s="184">
        <v>11000</v>
      </c>
      <c r="AG579" s="184">
        <v>25000</v>
      </c>
      <c r="AH579" s="184">
        <v>22500</v>
      </c>
      <c r="AI579" s="184">
        <v>28000</v>
      </c>
      <c r="AJ579" s="184">
        <v>14200</v>
      </c>
      <c r="AK579" s="184">
        <v>75500</v>
      </c>
      <c r="AL579" s="184">
        <v>71800</v>
      </c>
      <c r="AM579" s="184">
        <v>15500</v>
      </c>
      <c r="AN579" s="184">
        <v>47400</v>
      </c>
      <c r="AO579" s="184"/>
      <c r="AP579" s="184">
        <f ca="1">SUM(OFFSET(AC579,,1):AO579)</f>
        <v>408650</v>
      </c>
      <c r="AQ579" s="185"/>
      <c r="AR579" s="184">
        <v>0</v>
      </c>
      <c r="AS579" s="184">
        <v>52250</v>
      </c>
      <c r="AT579" s="184">
        <v>45500</v>
      </c>
      <c r="AU579" s="184">
        <v>11000</v>
      </c>
      <c r="AV579" s="184">
        <v>25000</v>
      </c>
      <c r="AW579" s="184">
        <v>22500</v>
      </c>
      <c r="AX579" s="184">
        <v>28000</v>
      </c>
      <c r="AY579" s="184">
        <v>14200</v>
      </c>
      <c r="AZ579" s="184">
        <v>75500</v>
      </c>
      <c r="BA579" s="184">
        <v>71800</v>
      </c>
      <c r="BB579" s="184">
        <v>15500</v>
      </c>
      <c r="BC579" s="184">
        <v>47400</v>
      </c>
      <c r="BD579" s="184"/>
      <c r="BE579" s="184">
        <f ca="1">SUM(OFFSET(AR579,,1):BD579)</f>
        <v>408650</v>
      </c>
      <c r="BF579" s="185"/>
      <c r="BG579" s="184">
        <f t="shared" ca="1" si="598"/>
        <v>0</v>
      </c>
      <c r="BH579" s="184">
        <f t="shared" ca="1" si="598"/>
        <v>0</v>
      </c>
      <c r="BI579" s="184">
        <f t="shared" ca="1" si="598"/>
        <v>0</v>
      </c>
      <c r="BJ579" s="184">
        <f t="shared" ca="1" si="598"/>
        <v>0</v>
      </c>
      <c r="BK579" s="184">
        <f t="shared" ca="1" si="598"/>
        <v>0</v>
      </c>
      <c r="BL579" s="184">
        <f t="shared" ca="1" si="598"/>
        <v>0</v>
      </c>
      <c r="BM579" s="184">
        <f t="shared" ca="1" si="598"/>
        <v>0</v>
      </c>
      <c r="BN579" s="184">
        <f t="shared" ca="1" si="598"/>
        <v>0</v>
      </c>
      <c r="BO579" s="184">
        <f t="shared" ca="1" si="598"/>
        <v>0</v>
      </c>
      <c r="BP579" s="184">
        <f t="shared" ca="1" si="598"/>
        <v>0</v>
      </c>
      <c r="BQ579" s="184">
        <f t="shared" ca="1" si="598"/>
        <v>0</v>
      </c>
      <c r="BR579" s="184">
        <f t="shared" ca="1" si="598"/>
        <v>0</v>
      </c>
      <c r="BS579" s="184"/>
      <c r="BT579" s="184">
        <f ca="1">SUM(OFFSET(BG579,,1):BS579)</f>
        <v>0</v>
      </c>
      <c r="BU579" s="185"/>
      <c r="BV579" s="184">
        <v>0</v>
      </c>
      <c r="BW579" s="184">
        <v>58000</v>
      </c>
      <c r="BX579" s="184">
        <v>75500</v>
      </c>
      <c r="BY579" s="184">
        <v>30000</v>
      </c>
      <c r="BZ579" s="184">
        <v>20000</v>
      </c>
      <c r="CA579" s="184">
        <v>20085</v>
      </c>
      <c r="CB579" s="184">
        <v>23000</v>
      </c>
      <c r="CC579" s="184">
        <v>14200</v>
      </c>
      <c r="CD579" s="184">
        <v>43000</v>
      </c>
      <c r="CE579" s="184">
        <v>70682</v>
      </c>
      <c r="CF579" s="512">
        <v>15725</v>
      </c>
      <c r="CG579" s="184">
        <v>50500</v>
      </c>
      <c r="CH579" s="184"/>
      <c r="CI579" s="184">
        <f ca="1">SUM(OFFSET(BV579,,1):CH579)</f>
        <v>420692</v>
      </c>
      <c r="CJ579" s="185"/>
      <c r="CK579" s="184">
        <v>0</v>
      </c>
      <c r="CL579" s="184">
        <v>58000</v>
      </c>
      <c r="CM579" s="184">
        <v>75500</v>
      </c>
      <c r="CN579" s="184">
        <v>30660</v>
      </c>
      <c r="CO579" s="184">
        <v>15000</v>
      </c>
      <c r="CP579" s="184">
        <v>20285.849999999999</v>
      </c>
      <c r="CQ579" s="184">
        <v>23690</v>
      </c>
      <c r="CR579" s="184">
        <v>14626</v>
      </c>
      <c r="CS579" s="184">
        <v>43000</v>
      </c>
      <c r="CT579" s="184">
        <v>70682</v>
      </c>
      <c r="CU579" s="184">
        <v>15956.75</v>
      </c>
      <c r="CV579" s="184">
        <v>52015</v>
      </c>
      <c r="CW579" s="184"/>
      <c r="CX579" s="184">
        <f ca="1">SUM(OFFSET(CK579,,1):CW579)</f>
        <v>419415.6</v>
      </c>
      <c r="CY579" s="185"/>
      <c r="CZ579" s="184">
        <v>0</v>
      </c>
      <c r="DA579" s="184">
        <v>58000</v>
      </c>
      <c r="DB579" s="184">
        <v>75500</v>
      </c>
      <c r="DC579" s="184">
        <v>31339.8</v>
      </c>
      <c r="DD579" s="184">
        <v>5000</v>
      </c>
      <c r="DE579" s="184">
        <v>20492.7255</v>
      </c>
      <c r="DF579" s="184">
        <v>24400.7</v>
      </c>
      <c r="DG579" s="184">
        <v>15064.78</v>
      </c>
      <c r="DH579" s="184">
        <v>43000</v>
      </c>
      <c r="DI579" s="184">
        <v>70682</v>
      </c>
      <c r="DJ579" s="184">
        <v>16195.452499999999</v>
      </c>
      <c r="DK579" s="184">
        <v>53575.45</v>
      </c>
      <c r="DL579" s="184"/>
      <c r="DM579" s="184">
        <f ca="1">SUM(OFFSET(CZ579,,1):DL579)</f>
        <v>413250.908</v>
      </c>
      <c r="DN579" s="185"/>
      <c r="DO579" s="184">
        <v>0</v>
      </c>
      <c r="DP579" s="184">
        <v>58000</v>
      </c>
      <c r="DQ579" s="184">
        <v>75500</v>
      </c>
      <c r="DR579" s="184">
        <v>32039.993999999999</v>
      </c>
      <c r="DS579" s="184">
        <v>5000</v>
      </c>
      <c r="DT579" s="184">
        <v>20705.807264999999</v>
      </c>
      <c r="DU579" s="184">
        <v>25132.721000000001</v>
      </c>
      <c r="DV579" s="184">
        <v>15516.723400000001</v>
      </c>
      <c r="DW579" s="184">
        <v>43000</v>
      </c>
      <c r="DX579" s="184">
        <v>70682</v>
      </c>
      <c r="DY579" s="184">
        <v>16441.316074999999</v>
      </c>
      <c r="DZ579" s="184">
        <v>55182.713499999998</v>
      </c>
      <c r="EA579" s="184"/>
      <c r="EB579" s="184">
        <f ca="1">SUM(OFFSET(DO579,,1):EA579)</f>
        <v>417201.27523999999</v>
      </c>
      <c r="EC579" s="185"/>
      <c r="ED579" s="184">
        <v>0</v>
      </c>
      <c r="EE579" s="184">
        <v>58000</v>
      </c>
      <c r="EF579" s="184">
        <v>75500</v>
      </c>
      <c r="EG579" s="184">
        <v>32761.19382</v>
      </c>
      <c r="EH579" s="184">
        <v>5000</v>
      </c>
      <c r="EI579" s="184">
        <v>20925.281482949998</v>
      </c>
      <c r="EJ579" s="184">
        <v>25886.70263</v>
      </c>
      <c r="EK579" s="184">
        <v>15982.225102</v>
      </c>
      <c r="EL579" s="184">
        <v>43000</v>
      </c>
      <c r="EM579" s="184">
        <v>70682</v>
      </c>
      <c r="EN579" s="184">
        <v>16694.555557250002</v>
      </c>
      <c r="EO579" s="184">
        <v>56838.194904999997</v>
      </c>
      <c r="EP579" s="184"/>
      <c r="EQ579" s="184">
        <f ca="1">SUM(OFFSET(ED579,,1):EP579)</f>
        <v>421270.15349719994</v>
      </c>
      <c r="ER579" s="185"/>
      <c r="ES579" s="184">
        <v>0</v>
      </c>
      <c r="ET579" s="184">
        <v>58000</v>
      </c>
      <c r="EU579" s="184">
        <v>75500</v>
      </c>
      <c r="EV579" s="184">
        <v>33504.029634600003</v>
      </c>
      <c r="EW579" s="184">
        <v>5000</v>
      </c>
      <c r="EX579" s="184">
        <v>21151.339927438501</v>
      </c>
      <c r="EY579" s="184">
        <v>26663.303708899999</v>
      </c>
      <c r="EZ579" s="184">
        <v>16461.691855059998</v>
      </c>
      <c r="FA579" s="184">
        <v>43000</v>
      </c>
      <c r="FB579" s="184">
        <v>70682</v>
      </c>
      <c r="FC579" s="184">
        <v>16955.392223967501</v>
      </c>
      <c r="FD579" s="184">
        <v>58543.340752149998</v>
      </c>
      <c r="FE579" s="184"/>
      <c r="FF579" s="184">
        <f ca="1">SUM(OFFSET(ES579,,1):FE579)</f>
        <v>425461.09810211597</v>
      </c>
      <c r="FG579" s="185"/>
      <c r="FH579" s="184">
        <v>0</v>
      </c>
      <c r="FI579" s="184">
        <v>58000</v>
      </c>
      <c r="FJ579" s="184">
        <v>75500</v>
      </c>
      <c r="FK579" s="184">
        <v>34269.150523638004</v>
      </c>
      <c r="FL579" s="184">
        <v>5000</v>
      </c>
      <c r="FM579" s="184">
        <v>21384.180125261701</v>
      </c>
      <c r="FN579" s="184">
        <v>27463.202820167</v>
      </c>
      <c r="FO579" s="184">
        <v>16955.5426107118</v>
      </c>
      <c r="FP579" s="184">
        <v>43000</v>
      </c>
      <c r="FQ579" s="184">
        <v>70682</v>
      </c>
      <c r="FR579" s="184">
        <v>17224.053990686501</v>
      </c>
      <c r="FS579" s="184">
        <v>60299.640974714501</v>
      </c>
      <c r="FT579" s="184"/>
      <c r="FU579" s="184">
        <f ca="1">SUM(OFFSET(FH579,,1):FT579)</f>
        <v>429777.77104517946</v>
      </c>
      <c r="FV579" s="185"/>
      <c r="FW579" s="184">
        <v>0</v>
      </c>
      <c r="FX579" s="184">
        <v>58000</v>
      </c>
      <c r="FY579" s="184">
        <v>75500</v>
      </c>
      <c r="FZ579" s="184">
        <v>35057.225039347097</v>
      </c>
      <c r="GA579" s="184">
        <v>5000</v>
      </c>
      <c r="GB579" s="184">
        <v>21624.005529019501</v>
      </c>
      <c r="GC579" s="184">
        <v>28287.098904772</v>
      </c>
      <c r="GD579" s="184">
        <v>17464.208889033202</v>
      </c>
      <c r="GE579" s="184">
        <v>43000</v>
      </c>
      <c r="GF579" s="184">
        <v>70682</v>
      </c>
      <c r="GG579" s="184">
        <v>17500.775610407101</v>
      </c>
      <c r="GH579" s="184">
        <v>62108.630203955901</v>
      </c>
      <c r="GI579" s="184"/>
      <c r="GJ579" s="184">
        <f ca="1">SUM(OFFSET(FW579,,1):GI579)</f>
        <v>434223.94417653483</v>
      </c>
      <c r="GK579" s="185"/>
      <c r="GL579" s="184">
        <v>0</v>
      </c>
      <c r="GM579" s="184">
        <v>58000</v>
      </c>
      <c r="GN579" s="184">
        <v>75500</v>
      </c>
      <c r="GO579" s="184">
        <v>35868.941790527599</v>
      </c>
      <c r="GP579" s="184">
        <v>5000</v>
      </c>
      <c r="GQ579" s="184">
        <v>21871.025694890101</v>
      </c>
      <c r="GR579" s="184">
        <v>29135.711871915199</v>
      </c>
      <c r="GS579" s="184">
        <v>17988.1351557042</v>
      </c>
      <c r="GT579" s="184">
        <v>43000</v>
      </c>
      <c r="GU579" s="184">
        <v>70682</v>
      </c>
      <c r="GV579" s="184">
        <v>17785.798878719299</v>
      </c>
      <c r="GW579" s="184">
        <v>63971.889110074597</v>
      </c>
      <c r="GX579" s="184"/>
      <c r="GY579" s="184">
        <f ca="1">SUM(OFFSET(GL579,,1):GX579)</f>
        <v>438803.50250183098</v>
      </c>
    </row>
    <row r="580" spans="1:207" s="137" customFormat="1" ht="12" hidden="1" customHeight="1">
      <c r="A580" s="172" t="str">
        <f t="shared" ca="1" si="595"/>
        <v>#hiderow</v>
      </c>
      <c r="B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61">
        <f t="shared" si="593"/>
        <v>5865</v>
      </c>
      <c r="V580" s="186">
        <v>5865</v>
      </c>
      <c r="W580" s="133"/>
      <c r="Y580" s="133"/>
      <c r="Z580" s="133"/>
      <c r="AA580" s="183">
        <f t="shared" si="594"/>
        <v>5865</v>
      </c>
      <c r="AB580" s="183" t="s">
        <v>625</v>
      </c>
      <c r="AC580" s="184"/>
      <c r="AD580" s="184">
        <v>0</v>
      </c>
      <c r="AE580" s="184">
        <v>0</v>
      </c>
      <c r="AF580" s="184">
        <v>0</v>
      </c>
      <c r="AG580" s="184">
        <v>0</v>
      </c>
      <c r="AH580" s="184">
        <v>0</v>
      </c>
      <c r="AI580" s="184">
        <v>0</v>
      </c>
      <c r="AJ580" s="184">
        <v>0</v>
      </c>
      <c r="AK580" s="184">
        <v>0</v>
      </c>
      <c r="AL580" s="184">
        <v>0</v>
      </c>
      <c r="AM580" s="184">
        <v>0</v>
      </c>
      <c r="AN580" s="184">
        <v>0</v>
      </c>
      <c r="AO580" s="184"/>
      <c r="AP580" s="184">
        <f ca="1">SUM(OFFSET(AC580,,1):AO580)</f>
        <v>0</v>
      </c>
      <c r="AQ580" s="185"/>
      <c r="AR580" s="184">
        <v>0</v>
      </c>
      <c r="AS580" s="184">
        <v>0</v>
      </c>
      <c r="AT580" s="184">
        <v>0</v>
      </c>
      <c r="AU580" s="184">
        <v>0</v>
      </c>
      <c r="AV580" s="184">
        <v>0</v>
      </c>
      <c r="AW580" s="184">
        <v>0</v>
      </c>
      <c r="AX580" s="184">
        <v>0</v>
      </c>
      <c r="AY580" s="184">
        <v>0</v>
      </c>
      <c r="AZ580" s="184">
        <v>0</v>
      </c>
      <c r="BA580" s="184">
        <v>0</v>
      </c>
      <c r="BB580" s="184">
        <v>0</v>
      </c>
      <c r="BC580" s="184">
        <v>0</v>
      </c>
      <c r="BD580" s="184"/>
      <c r="BE580" s="184">
        <f ca="1">SUM(OFFSET(AR580,,1):BD580)</f>
        <v>0</v>
      </c>
      <c r="BF580" s="185"/>
      <c r="BG580" s="184">
        <f t="shared" ca="1" si="598"/>
        <v>0</v>
      </c>
      <c r="BH580" s="184">
        <f t="shared" ca="1" si="598"/>
        <v>0</v>
      </c>
      <c r="BI580" s="184">
        <f t="shared" ca="1" si="598"/>
        <v>0</v>
      </c>
      <c r="BJ580" s="184">
        <f t="shared" ca="1" si="598"/>
        <v>0</v>
      </c>
      <c r="BK580" s="184">
        <f t="shared" ca="1" si="598"/>
        <v>0</v>
      </c>
      <c r="BL580" s="184">
        <f t="shared" ca="1" si="598"/>
        <v>0</v>
      </c>
      <c r="BM580" s="184">
        <f t="shared" ca="1" si="598"/>
        <v>0</v>
      </c>
      <c r="BN580" s="184">
        <f t="shared" ca="1" si="598"/>
        <v>0</v>
      </c>
      <c r="BO580" s="184">
        <f t="shared" ca="1" si="598"/>
        <v>0</v>
      </c>
      <c r="BP580" s="184">
        <f t="shared" ca="1" si="598"/>
        <v>0</v>
      </c>
      <c r="BQ580" s="184">
        <f t="shared" ca="1" si="598"/>
        <v>0</v>
      </c>
      <c r="BR580" s="184">
        <f t="shared" ca="1" si="598"/>
        <v>0</v>
      </c>
      <c r="BS580" s="184"/>
      <c r="BT580" s="184">
        <f ca="1">SUM(OFFSET(BG580,,1):BS580)</f>
        <v>0</v>
      </c>
      <c r="BU580" s="185"/>
      <c r="BV580" s="184">
        <v>0</v>
      </c>
      <c r="BW580" s="184">
        <v>0</v>
      </c>
      <c r="BX580" s="184">
        <v>0</v>
      </c>
      <c r="BY580" s="184">
        <v>0</v>
      </c>
      <c r="BZ580" s="184">
        <v>0</v>
      </c>
      <c r="CA580" s="184">
        <v>0</v>
      </c>
      <c r="CB580" s="184">
        <v>0</v>
      </c>
      <c r="CC580" s="184">
        <v>0</v>
      </c>
      <c r="CD580" s="184">
        <v>0</v>
      </c>
      <c r="CE580" s="184">
        <v>0</v>
      </c>
      <c r="CF580" s="512">
        <v>0</v>
      </c>
      <c r="CG580" s="184">
        <v>0</v>
      </c>
      <c r="CH580" s="184"/>
      <c r="CI580" s="184">
        <f ca="1">SUM(OFFSET(BV580,,1):CH580)</f>
        <v>0</v>
      </c>
      <c r="CJ580" s="185"/>
      <c r="CK580" s="184">
        <v>0</v>
      </c>
      <c r="CL580" s="184">
        <v>0</v>
      </c>
      <c r="CM580" s="184">
        <v>0</v>
      </c>
      <c r="CN580" s="184">
        <v>0</v>
      </c>
      <c r="CO580" s="184">
        <v>0</v>
      </c>
      <c r="CP580" s="184">
        <v>0</v>
      </c>
      <c r="CQ580" s="184">
        <v>0</v>
      </c>
      <c r="CR580" s="184">
        <v>0</v>
      </c>
      <c r="CS580" s="184">
        <v>0</v>
      </c>
      <c r="CT580" s="184">
        <v>0</v>
      </c>
      <c r="CU580" s="184">
        <v>0</v>
      </c>
      <c r="CV580" s="184">
        <v>0</v>
      </c>
      <c r="CW580" s="184"/>
      <c r="CX580" s="184">
        <f ca="1">SUM(OFFSET(CK580,,1):CW580)</f>
        <v>0</v>
      </c>
      <c r="CY580" s="185"/>
      <c r="CZ580" s="184">
        <v>0</v>
      </c>
      <c r="DA580" s="184">
        <v>0</v>
      </c>
      <c r="DB580" s="184">
        <v>0</v>
      </c>
      <c r="DC580" s="184">
        <v>0</v>
      </c>
      <c r="DD580" s="184">
        <v>0</v>
      </c>
      <c r="DE580" s="184">
        <v>0</v>
      </c>
      <c r="DF580" s="184">
        <v>0</v>
      </c>
      <c r="DG580" s="184">
        <v>0</v>
      </c>
      <c r="DH580" s="184">
        <v>0</v>
      </c>
      <c r="DI580" s="184">
        <v>0</v>
      </c>
      <c r="DJ580" s="184">
        <v>0</v>
      </c>
      <c r="DK580" s="184">
        <v>0</v>
      </c>
      <c r="DL580" s="184"/>
      <c r="DM580" s="184">
        <f ca="1">SUM(OFFSET(CZ580,,1):DL580)</f>
        <v>0</v>
      </c>
      <c r="DN580" s="185"/>
      <c r="DO580" s="184">
        <v>0</v>
      </c>
      <c r="DP580" s="184">
        <v>0</v>
      </c>
      <c r="DQ580" s="184">
        <v>0</v>
      </c>
      <c r="DR580" s="184">
        <v>0</v>
      </c>
      <c r="DS580" s="184">
        <v>0</v>
      </c>
      <c r="DT580" s="184">
        <v>0</v>
      </c>
      <c r="DU580" s="184">
        <v>0</v>
      </c>
      <c r="DV580" s="184">
        <v>0</v>
      </c>
      <c r="DW580" s="184">
        <v>0</v>
      </c>
      <c r="DX580" s="184">
        <v>0</v>
      </c>
      <c r="DY580" s="184">
        <v>0</v>
      </c>
      <c r="DZ580" s="184">
        <v>0</v>
      </c>
      <c r="EA580" s="184"/>
      <c r="EB580" s="184">
        <f ca="1">SUM(OFFSET(DO580,,1):EA580)</f>
        <v>0</v>
      </c>
      <c r="EC580" s="185"/>
      <c r="ED580" s="184">
        <v>0</v>
      </c>
      <c r="EE580" s="184">
        <v>0</v>
      </c>
      <c r="EF580" s="184">
        <v>0</v>
      </c>
      <c r="EG580" s="184">
        <v>0</v>
      </c>
      <c r="EH580" s="184">
        <v>0</v>
      </c>
      <c r="EI580" s="184">
        <v>0</v>
      </c>
      <c r="EJ580" s="184">
        <v>0</v>
      </c>
      <c r="EK580" s="184">
        <v>0</v>
      </c>
      <c r="EL580" s="184">
        <v>0</v>
      </c>
      <c r="EM580" s="184">
        <v>0</v>
      </c>
      <c r="EN580" s="184">
        <v>0</v>
      </c>
      <c r="EO580" s="184">
        <v>0</v>
      </c>
      <c r="EP580" s="184"/>
      <c r="EQ580" s="184">
        <f ca="1">SUM(OFFSET(ED580,,1):EP580)</f>
        <v>0</v>
      </c>
      <c r="ER580" s="185"/>
      <c r="ES580" s="184">
        <v>0</v>
      </c>
      <c r="ET580" s="184">
        <v>0</v>
      </c>
      <c r="EU580" s="184">
        <v>0</v>
      </c>
      <c r="EV580" s="184">
        <v>0</v>
      </c>
      <c r="EW580" s="184">
        <v>0</v>
      </c>
      <c r="EX580" s="184">
        <v>0</v>
      </c>
      <c r="EY580" s="184">
        <v>0</v>
      </c>
      <c r="EZ580" s="184">
        <v>0</v>
      </c>
      <c r="FA580" s="184">
        <v>0</v>
      </c>
      <c r="FB580" s="184">
        <v>0</v>
      </c>
      <c r="FC580" s="184">
        <v>0</v>
      </c>
      <c r="FD580" s="184">
        <v>0</v>
      </c>
      <c r="FE580" s="184"/>
      <c r="FF580" s="184">
        <f ca="1">SUM(OFFSET(ES580,,1):FE580)</f>
        <v>0</v>
      </c>
      <c r="FG580" s="185"/>
      <c r="FH580" s="184">
        <v>0</v>
      </c>
      <c r="FI580" s="184">
        <v>0</v>
      </c>
      <c r="FJ580" s="184">
        <v>0</v>
      </c>
      <c r="FK580" s="184">
        <v>0</v>
      </c>
      <c r="FL580" s="184">
        <v>0</v>
      </c>
      <c r="FM580" s="184">
        <v>0</v>
      </c>
      <c r="FN580" s="184">
        <v>0</v>
      </c>
      <c r="FO580" s="184">
        <v>0</v>
      </c>
      <c r="FP580" s="184">
        <v>0</v>
      </c>
      <c r="FQ580" s="184">
        <v>0</v>
      </c>
      <c r="FR580" s="184">
        <v>0</v>
      </c>
      <c r="FS580" s="184">
        <v>0</v>
      </c>
      <c r="FT580" s="184"/>
      <c r="FU580" s="184">
        <f ca="1">SUM(OFFSET(FH580,,1):FT580)</f>
        <v>0</v>
      </c>
      <c r="FV580" s="185"/>
      <c r="FW580" s="184">
        <v>0</v>
      </c>
      <c r="FX580" s="184">
        <v>0</v>
      </c>
      <c r="FY580" s="184">
        <v>0</v>
      </c>
      <c r="FZ580" s="184">
        <v>0</v>
      </c>
      <c r="GA580" s="184">
        <v>0</v>
      </c>
      <c r="GB580" s="184">
        <v>0</v>
      </c>
      <c r="GC580" s="184">
        <v>0</v>
      </c>
      <c r="GD580" s="184">
        <v>0</v>
      </c>
      <c r="GE580" s="184">
        <v>0</v>
      </c>
      <c r="GF580" s="184">
        <v>0</v>
      </c>
      <c r="GG580" s="184">
        <v>0</v>
      </c>
      <c r="GH580" s="184">
        <v>0</v>
      </c>
      <c r="GI580" s="184"/>
      <c r="GJ580" s="184">
        <f ca="1">SUM(OFFSET(FW580,,1):GI580)</f>
        <v>0</v>
      </c>
      <c r="GK580" s="185"/>
      <c r="GL580" s="184">
        <v>0</v>
      </c>
      <c r="GM580" s="184">
        <v>0</v>
      </c>
      <c r="GN580" s="184">
        <v>0</v>
      </c>
      <c r="GO580" s="184">
        <v>0</v>
      </c>
      <c r="GP580" s="184">
        <v>0</v>
      </c>
      <c r="GQ580" s="184">
        <v>0</v>
      </c>
      <c r="GR580" s="184">
        <v>0</v>
      </c>
      <c r="GS580" s="184">
        <v>0</v>
      </c>
      <c r="GT580" s="184">
        <v>0</v>
      </c>
      <c r="GU580" s="184">
        <v>0</v>
      </c>
      <c r="GV580" s="184">
        <v>0</v>
      </c>
      <c r="GW580" s="184">
        <v>0</v>
      </c>
      <c r="GX580" s="184"/>
      <c r="GY580" s="184">
        <f ca="1">SUM(OFFSET(GL580,,1):GX580)</f>
        <v>0</v>
      </c>
    </row>
    <row r="581" spans="1:207" s="137" customFormat="1" ht="12" hidden="1" customHeight="1">
      <c r="A581" s="172" t="str">
        <f t="shared" ca="1" si="595"/>
        <v>#hiderow</v>
      </c>
      <c r="B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61">
        <f t="shared" si="593"/>
        <v>5866</v>
      </c>
      <c r="V581" s="186">
        <v>5866</v>
      </c>
      <c r="W581" s="133"/>
      <c r="Y581" s="133"/>
      <c r="Z581" s="133"/>
      <c r="AA581" s="183">
        <f t="shared" si="594"/>
        <v>5866</v>
      </c>
      <c r="AB581" s="183" t="s">
        <v>626</v>
      </c>
      <c r="AC581" s="184"/>
      <c r="AD581" s="184">
        <v>0</v>
      </c>
      <c r="AE581" s="184">
        <v>0</v>
      </c>
      <c r="AF581" s="184">
        <v>0</v>
      </c>
      <c r="AG581" s="184">
        <v>0</v>
      </c>
      <c r="AH581" s="184">
        <v>0</v>
      </c>
      <c r="AI581" s="184">
        <v>0</v>
      </c>
      <c r="AJ581" s="184">
        <v>0</v>
      </c>
      <c r="AK581" s="184">
        <v>0</v>
      </c>
      <c r="AL581" s="184">
        <v>0</v>
      </c>
      <c r="AM581" s="184">
        <v>0</v>
      </c>
      <c r="AN581" s="184">
        <v>0</v>
      </c>
      <c r="AO581" s="184"/>
      <c r="AP581" s="184">
        <f ca="1">SUM(OFFSET(AC581,,1):AO581)</f>
        <v>0</v>
      </c>
      <c r="AQ581" s="185"/>
      <c r="AR581" s="184">
        <v>0</v>
      </c>
      <c r="AS581" s="184">
        <v>0</v>
      </c>
      <c r="AT581" s="184">
        <v>0</v>
      </c>
      <c r="AU581" s="184">
        <v>0</v>
      </c>
      <c r="AV581" s="184">
        <v>0</v>
      </c>
      <c r="AW581" s="184">
        <v>0</v>
      </c>
      <c r="AX581" s="184">
        <v>0</v>
      </c>
      <c r="AY581" s="184">
        <v>0</v>
      </c>
      <c r="AZ581" s="184">
        <v>0</v>
      </c>
      <c r="BA581" s="184">
        <v>0</v>
      </c>
      <c r="BB581" s="184">
        <v>0</v>
      </c>
      <c r="BC581" s="184">
        <v>0</v>
      </c>
      <c r="BD581" s="184"/>
      <c r="BE581" s="184">
        <f ca="1">SUM(OFFSET(AR581,,1):BD581)</f>
        <v>0</v>
      </c>
      <c r="BF581" s="185"/>
      <c r="BG581" s="184">
        <f t="shared" ca="1" si="598"/>
        <v>0</v>
      </c>
      <c r="BH581" s="184">
        <f t="shared" ca="1" si="598"/>
        <v>0</v>
      </c>
      <c r="BI581" s="184">
        <f t="shared" ca="1" si="598"/>
        <v>0</v>
      </c>
      <c r="BJ581" s="184">
        <f t="shared" ca="1" si="598"/>
        <v>0</v>
      </c>
      <c r="BK581" s="184">
        <f t="shared" ca="1" si="598"/>
        <v>0</v>
      </c>
      <c r="BL581" s="184">
        <f t="shared" ca="1" si="598"/>
        <v>0</v>
      </c>
      <c r="BM581" s="184">
        <f t="shared" ca="1" si="598"/>
        <v>0</v>
      </c>
      <c r="BN581" s="184">
        <f t="shared" ca="1" si="598"/>
        <v>0</v>
      </c>
      <c r="BO581" s="184">
        <f t="shared" ca="1" si="598"/>
        <v>0</v>
      </c>
      <c r="BP581" s="184">
        <f t="shared" ca="1" si="598"/>
        <v>0</v>
      </c>
      <c r="BQ581" s="184">
        <f t="shared" ca="1" si="598"/>
        <v>0</v>
      </c>
      <c r="BR581" s="184">
        <f t="shared" ca="1" si="598"/>
        <v>0</v>
      </c>
      <c r="BS581" s="184"/>
      <c r="BT581" s="184">
        <f ca="1">SUM(OFFSET(BG581,,1):BS581)</f>
        <v>0</v>
      </c>
      <c r="BU581" s="185"/>
      <c r="BV581" s="184">
        <v>0</v>
      </c>
      <c r="BW581" s="184">
        <v>0</v>
      </c>
      <c r="BX581" s="184">
        <v>0</v>
      </c>
      <c r="BY581" s="184">
        <v>0</v>
      </c>
      <c r="BZ581" s="184">
        <v>0</v>
      </c>
      <c r="CA581" s="184">
        <v>0</v>
      </c>
      <c r="CB581" s="184">
        <v>0</v>
      </c>
      <c r="CC581" s="184">
        <v>0</v>
      </c>
      <c r="CD581" s="184">
        <v>0</v>
      </c>
      <c r="CE581" s="184">
        <v>0</v>
      </c>
      <c r="CF581" s="512">
        <v>0</v>
      </c>
      <c r="CG581" s="184">
        <v>0</v>
      </c>
      <c r="CH581" s="184"/>
      <c r="CI581" s="184">
        <f ca="1">SUM(OFFSET(BV581,,1):CH581)</f>
        <v>0</v>
      </c>
      <c r="CJ581" s="185"/>
      <c r="CK581" s="184">
        <v>0</v>
      </c>
      <c r="CL581" s="184">
        <v>0</v>
      </c>
      <c r="CM581" s="184">
        <v>0</v>
      </c>
      <c r="CN581" s="184">
        <v>0</v>
      </c>
      <c r="CO581" s="184">
        <v>0</v>
      </c>
      <c r="CP581" s="184">
        <v>0</v>
      </c>
      <c r="CQ581" s="184">
        <v>0</v>
      </c>
      <c r="CR581" s="184">
        <v>0</v>
      </c>
      <c r="CS581" s="184">
        <v>0</v>
      </c>
      <c r="CT581" s="184">
        <v>0</v>
      </c>
      <c r="CU581" s="184">
        <v>0</v>
      </c>
      <c r="CV581" s="184">
        <v>0</v>
      </c>
      <c r="CW581" s="184"/>
      <c r="CX581" s="184">
        <f ca="1">SUM(OFFSET(CK581,,1):CW581)</f>
        <v>0</v>
      </c>
      <c r="CY581" s="185"/>
      <c r="CZ581" s="184">
        <v>0</v>
      </c>
      <c r="DA581" s="184">
        <v>0</v>
      </c>
      <c r="DB581" s="184">
        <v>0</v>
      </c>
      <c r="DC581" s="184">
        <v>0</v>
      </c>
      <c r="DD581" s="184">
        <v>0</v>
      </c>
      <c r="DE581" s="184">
        <v>0</v>
      </c>
      <c r="DF581" s="184">
        <v>0</v>
      </c>
      <c r="DG581" s="184">
        <v>0</v>
      </c>
      <c r="DH581" s="184">
        <v>0</v>
      </c>
      <c r="DI581" s="184">
        <v>0</v>
      </c>
      <c r="DJ581" s="184">
        <v>0</v>
      </c>
      <c r="DK581" s="184">
        <v>0</v>
      </c>
      <c r="DL581" s="184"/>
      <c r="DM581" s="184">
        <f ca="1">SUM(OFFSET(CZ581,,1):DL581)</f>
        <v>0</v>
      </c>
      <c r="DN581" s="185"/>
      <c r="DO581" s="184">
        <v>0</v>
      </c>
      <c r="DP581" s="184">
        <v>0</v>
      </c>
      <c r="DQ581" s="184">
        <v>0</v>
      </c>
      <c r="DR581" s="184">
        <v>0</v>
      </c>
      <c r="DS581" s="184">
        <v>0</v>
      </c>
      <c r="DT581" s="184">
        <v>0</v>
      </c>
      <c r="DU581" s="184">
        <v>0</v>
      </c>
      <c r="DV581" s="184">
        <v>0</v>
      </c>
      <c r="DW581" s="184">
        <v>0</v>
      </c>
      <c r="DX581" s="184">
        <v>0</v>
      </c>
      <c r="DY581" s="184">
        <v>0</v>
      </c>
      <c r="DZ581" s="184">
        <v>0</v>
      </c>
      <c r="EA581" s="184"/>
      <c r="EB581" s="184">
        <f ca="1">SUM(OFFSET(DO581,,1):EA581)</f>
        <v>0</v>
      </c>
      <c r="EC581" s="185"/>
      <c r="ED581" s="184">
        <v>0</v>
      </c>
      <c r="EE581" s="184">
        <v>0</v>
      </c>
      <c r="EF581" s="184">
        <v>0</v>
      </c>
      <c r="EG581" s="184">
        <v>0</v>
      </c>
      <c r="EH581" s="184">
        <v>0</v>
      </c>
      <c r="EI581" s="184">
        <v>0</v>
      </c>
      <c r="EJ581" s="184">
        <v>0</v>
      </c>
      <c r="EK581" s="184">
        <v>0</v>
      </c>
      <c r="EL581" s="184">
        <v>0</v>
      </c>
      <c r="EM581" s="184">
        <v>0</v>
      </c>
      <c r="EN581" s="184">
        <v>0</v>
      </c>
      <c r="EO581" s="184">
        <v>0</v>
      </c>
      <c r="EP581" s="184"/>
      <c r="EQ581" s="184">
        <f ca="1">SUM(OFFSET(ED581,,1):EP581)</f>
        <v>0</v>
      </c>
      <c r="ER581" s="185"/>
      <c r="ES581" s="184">
        <v>0</v>
      </c>
      <c r="ET581" s="184">
        <v>0</v>
      </c>
      <c r="EU581" s="184">
        <v>0</v>
      </c>
      <c r="EV581" s="184">
        <v>0</v>
      </c>
      <c r="EW581" s="184">
        <v>0</v>
      </c>
      <c r="EX581" s="184">
        <v>0</v>
      </c>
      <c r="EY581" s="184">
        <v>0</v>
      </c>
      <c r="EZ581" s="184">
        <v>0</v>
      </c>
      <c r="FA581" s="184">
        <v>0</v>
      </c>
      <c r="FB581" s="184">
        <v>0</v>
      </c>
      <c r="FC581" s="184">
        <v>0</v>
      </c>
      <c r="FD581" s="184">
        <v>0</v>
      </c>
      <c r="FE581" s="184"/>
      <c r="FF581" s="184">
        <f ca="1">SUM(OFFSET(ES581,,1):FE581)</f>
        <v>0</v>
      </c>
      <c r="FG581" s="185"/>
      <c r="FH581" s="184">
        <v>0</v>
      </c>
      <c r="FI581" s="184">
        <v>0</v>
      </c>
      <c r="FJ581" s="184">
        <v>0</v>
      </c>
      <c r="FK581" s="184">
        <v>0</v>
      </c>
      <c r="FL581" s="184">
        <v>0</v>
      </c>
      <c r="FM581" s="184">
        <v>0</v>
      </c>
      <c r="FN581" s="184">
        <v>0</v>
      </c>
      <c r="FO581" s="184">
        <v>0</v>
      </c>
      <c r="FP581" s="184">
        <v>0</v>
      </c>
      <c r="FQ581" s="184">
        <v>0</v>
      </c>
      <c r="FR581" s="184">
        <v>0</v>
      </c>
      <c r="FS581" s="184">
        <v>0</v>
      </c>
      <c r="FT581" s="184"/>
      <c r="FU581" s="184">
        <f ca="1">SUM(OFFSET(FH581,,1):FT581)</f>
        <v>0</v>
      </c>
      <c r="FV581" s="185"/>
      <c r="FW581" s="184">
        <v>0</v>
      </c>
      <c r="FX581" s="184">
        <v>0</v>
      </c>
      <c r="FY581" s="184">
        <v>0</v>
      </c>
      <c r="FZ581" s="184">
        <v>0</v>
      </c>
      <c r="GA581" s="184">
        <v>0</v>
      </c>
      <c r="GB581" s="184">
        <v>0</v>
      </c>
      <c r="GC581" s="184">
        <v>0</v>
      </c>
      <c r="GD581" s="184">
        <v>0</v>
      </c>
      <c r="GE581" s="184">
        <v>0</v>
      </c>
      <c r="GF581" s="184">
        <v>0</v>
      </c>
      <c r="GG581" s="184">
        <v>0</v>
      </c>
      <c r="GH581" s="184">
        <v>0</v>
      </c>
      <c r="GI581" s="184"/>
      <c r="GJ581" s="184">
        <f ca="1">SUM(OFFSET(FW581,,1):GI581)</f>
        <v>0</v>
      </c>
      <c r="GK581" s="185"/>
      <c r="GL581" s="184">
        <v>0</v>
      </c>
      <c r="GM581" s="184">
        <v>0</v>
      </c>
      <c r="GN581" s="184">
        <v>0</v>
      </c>
      <c r="GO581" s="184">
        <v>0</v>
      </c>
      <c r="GP581" s="184">
        <v>0</v>
      </c>
      <c r="GQ581" s="184">
        <v>0</v>
      </c>
      <c r="GR581" s="184">
        <v>0</v>
      </c>
      <c r="GS581" s="184">
        <v>0</v>
      </c>
      <c r="GT581" s="184">
        <v>0</v>
      </c>
      <c r="GU581" s="184">
        <v>0</v>
      </c>
      <c r="GV581" s="184">
        <v>0</v>
      </c>
      <c r="GW581" s="184">
        <v>0</v>
      </c>
      <c r="GX581" s="184"/>
      <c r="GY581" s="184">
        <f ca="1">SUM(OFFSET(GL581,,1):GX581)</f>
        <v>0</v>
      </c>
    </row>
    <row r="582" spans="1:207" s="137" customFormat="1" ht="12" customHeight="1">
      <c r="A582" s="172" t="str">
        <f t="shared" ca="1" si="595"/>
        <v>#showrow</v>
      </c>
      <c r="B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61">
        <f t="shared" ref="U582:U605" si="599">V582</f>
        <v>5869</v>
      </c>
      <c r="V582" s="186">
        <v>5869</v>
      </c>
      <c r="W582" s="133"/>
      <c r="Y582" s="133"/>
      <c r="Z582" s="133"/>
      <c r="AA582" s="183">
        <f t="shared" ref="AA582:AA605" si="600">V582</f>
        <v>5869</v>
      </c>
      <c r="AB582" s="183" t="s">
        <v>627</v>
      </c>
      <c r="AC582" s="184"/>
      <c r="AD582" s="184">
        <v>82000</v>
      </c>
      <c r="AE582" s="184">
        <v>120000</v>
      </c>
      <c r="AF582" s="184">
        <v>60255</v>
      </c>
      <c r="AG582" s="184">
        <v>89610</v>
      </c>
      <c r="AH582" s="184">
        <v>75184.490000000005</v>
      </c>
      <c r="AI582" s="184">
        <v>35000</v>
      </c>
      <c r="AJ582" s="184">
        <v>114324</v>
      </c>
      <c r="AK582" s="184">
        <v>55000</v>
      </c>
      <c r="AL582" s="184">
        <v>200000</v>
      </c>
      <c r="AM582" s="184">
        <v>56650</v>
      </c>
      <c r="AN582" s="184">
        <v>45833.37</v>
      </c>
      <c r="AO582" s="184"/>
      <c r="AP582" s="184">
        <f ca="1">SUM(OFFSET(AC582,,1):AO582)</f>
        <v>933856.86</v>
      </c>
      <c r="AQ582" s="185"/>
      <c r="AR582" s="184">
        <v>0</v>
      </c>
      <c r="AS582" s="184">
        <v>82000</v>
      </c>
      <c r="AT582" s="184">
        <v>120000</v>
      </c>
      <c r="AU582" s="184">
        <v>80255</v>
      </c>
      <c r="AV582" s="184">
        <v>89610</v>
      </c>
      <c r="AW582" s="184">
        <v>75184.490000000005</v>
      </c>
      <c r="AX582" s="184">
        <v>35000</v>
      </c>
      <c r="AY582" s="184">
        <v>114324</v>
      </c>
      <c r="AZ582" s="184">
        <v>55000</v>
      </c>
      <c r="BA582" s="184">
        <v>200000</v>
      </c>
      <c r="BB582" s="184">
        <v>56650</v>
      </c>
      <c r="BC582" s="184">
        <v>45833.37</v>
      </c>
      <c r="BD582" s="184"/>
      <c r="BE582" s="184">
        <f ca="1">SUM(OFFSET(AR582,,1):BD582)</f>
        <v>953856.86</v>
      </c>
      <c r="BF582" s="185"/>
      <c r="BG582" s="184">
        <f t="shared" ca="1" si="598"/>
        <v>0</v>
      </c>
      <c r="BH582" s="184">
        <f t="shared" ca="1" si="598"/>
        <v>0</v>
      </c>
      <c r="BI582" s="184">
        <f t="shared" ca="1" si="598"/>
        <v>0</v>
      </c>
      <c r="BJ582" s="184">
        <f t="shared" ca="1" si="598"/>
        <v>-20000</v>
      </c>
      <c r="BK582" s="184">
        <f t="shared" ca="1" si="598"/>
        <v>0</v>
      </c>
      <c r="BL582" s="184">
        <f t="shared" ca="1" si="598"/>
        <v>0</v>
      </c>
      <c r="BM582" s="184">
        <f t="shared" ca="1" si="598"/>
        <v>0</v>
      </c>
      <c r="BN582" s="184">
        <f t="shared" ca="1" si="598"/>
        <v>0</v>
      </c>
      <c r="BO582" s="184">
        <f t="shared" ca="1" si="598"/>
        <v>0</v>
      </c>
      <c r="BP582" s="184">
        <f t="shared" ca="1" si="598"/>
        <v>0</v>
      </c>
      <c r="BQ582" s="184">
        <f t="shared" ca="1" si="598"/>
        <v>0</v>
      </c>
      <c r="BR582" s="184">
        <f t="shared" ca="1" si="598"/>
        <v>0</v>
      </c>
      <c r="BS582" s="184"/>
      <c r="BT582" s="184">
        <f ca="1">SUM(OFFSET(BG582,,1):BS582)</f>
        <v>-20000</v>
      </c>
      <c r="BU582" s="185"/>
      <c r="BV582" s="184">
        <v>0</v>
      </c>
      <c r="BW582" s="184">
        <v>109658</v>
      </c>
      <c r="BX582" s="184">
        <v>120000</v>
      </c>
      <c r="BY582" s="184">
        <v>82663</v>
      </c>
      <c r="BZ582" s="184">
        <v>94920.410795454503</v>
      </c>
      <c r="CA582" s="184">
        <v>108343</v>
      </c>
      <c r="CB582" s="184">
        <v>36050</v>
      </c>
      <c r="CC582" s="184">
        <v>117753.72</v>
      </c>
      <c r="CD582" s="184">
        <v>56650</v>
      </c>
      <c r="CE582" s="184">
        <v>214629.72972973</v>
      </c>
      <c r="CF582" s="512">
        <v>58349.5</v>
      </c>
      <c r="CG582" s="184">
        <v>0</v>
      </c>
      <c r="CH582" s="184"/>
      <c r="CI582" s="184">
        <f ca="1">SUM(OFFSET(BV582,,1):CH582)</f>
        <v>999017.36052518454</v>
      </c>
      <c r="CJ582" s="185"/>
      <c r="CK582" s="184">
        <v>0</v>
      </c>
      <c r="CL582" s="184">
        <v>112947.74</v>
      </c>
      <c r="CM582" s="184">
        <v>123600</v>
      </c>
      <c r="CN582" s="184">
        <v>85142.89</v>
      </c>
      <c r="CO582" s="184">
        <v>108030.96477272701</v>
      </c>
      <c r="CP582" s="184">
        <v>111593.29</v>
      </c>
      <c r="CQ582" s="184">
        <v>37131.5</v>
      </c>
      <c r="CR582" s="184">
        <v>121286.3316</v>
      </c>
      <c r="CS582" s="184">
        <v>58349.5</v>
      </c>
      <c r="CT582" s="184">
        <v>228236.864864865</v>
      </c>
      <c r="CU582" s="184">
        <v>60099.985000000001</v>
      </c>
      <c r="CV582" s="184">
        <v>0</v>
      </c>
      <c r="CW582" s="184"/>
      <c r="CX582" s="184">
        <f ca="1">SUM(OFFSET(CK582,,1):CW582)</f>
        <v>1046419.066237592</v>
      </c>
      <c r="CY582" s="185"/>
      <c r="CZ582" s="184">
        <v>0</v>
      </c>
      <c r="DA582" s="184">
        <v>116336.1722</v>
      </c>
      <c r="DB582" s="184">
        <v>127308</v>
      </c>
      <c r="DC582" s="184">
        <v>87697.176699999996</v>
      </c>
      <c r="DD582" s="184">
        <v>108490.09637301099</v>
      </c>
      <c r="DE582" s="184">
        <v>114941.08869999999</v>
      </c>
      <c r="DF582" s="184">
        <v>38245.445</v>
      </c>
      <c r="DG582" s="184">
        <v>124924.921548</v>
      </c>
      <c r="DH582" s="184">
        <v>60099.985000000001</v>
      </c>
      <c r="DI582" s="184">
        <v>247192.56729729701</v>
      </c>
      <c r="DJ582" s="184">
        <v>61902.984550000001</v>
      </c>
      <c r="DK582" s="184">
        <v>0</v>
      </c>
      <c r="DL582" s="184"/>
      <c r="DM582" s="184">
        <f ca="1">SUM(OFFSET(CZ582,,1):DL582)</f>
        <v>1087138.4373683077</v>
      </c>
      <c r="DN582" s="185"/>
      <c r="DO582" s="184">
        <v>0</v>
      </c>
      <c r="DP582" s="184">
        <v>119826.25736600001</v>
      </c>
      <c r="DQ582" s="184">
        <v>131127.24</v>
      </c>
      <c r="DR582" s="184">
        <v>90328.092000999997</v>
      </c>
      <c r="DS582" s="184">
        <v>114610.050527386</v>
      </c>
      <c r="DT582" s="184">
        <v>118389.32136099999</v>
      </c>
      <c r="DU582" s="184">
        <v>39392.808349999999</v>
      </c>
      <c r="DV582" s="184">
        <v>128672.66919443999</v>
      </c>
      <c r="DW582" s="184">
        <v>61902.984550000001</v>
      </c>
      <c r="DX582" s="184">
        <v>266776.00712702703</v>
      </c>
      <c r="DY582" s="184">
        <v>63760.074086499997</v>
      </c>
      <c r="DZ582" s="184">
        <v>0</v>
      </c>
      <c r="EA582" s="184"/>
      <c r="EB582" s="184">
        <f ca="1">SUM(OFFSET(DO582,,1):EA582)</f>
        <v>1134785.5045633533</v>
      </c>
      <c r="EC582" s="185"/>
      <c r="ED582" s="184">
        <v>0</v>
      </c>
      <c r="EE582" s="184">
        <v>123421.04508698</v>
      </c>
      <c r="EF582" s="184">
        <v>135061.05720000001</v>
      </c>
      <c r="EG582" s="184">
        <v>93037.934761030003</v>
      </c>
      <c r="EH582" s="184">
        <v>118048.352043208</v>
      </c>
      <c r="EI582" s="184">
        <v>121941.00100182999</v>
      </c>
      <c r="EJ582" s="184">
        <v>40574.5926005</v>
      </c>
      <c r="EK582" s="184">
        <v>132532.849270273</v>
      </c>
      <c r="EL582" s="184">
        <v>63760.074086499997</v>
      </c>
      <c r="EM582" s="184">
        <v>280418.99905364902</v>
      </c>
      <c r="EN582" s="184">
        <v>65672.876309094994</v>
      </c>
      <c r="EO582" s="184">
        <v>0</v>
      </c>
      <c r="EP582" s="184"/>
      <c r="EQ582" s="184">
        <f ca="1">SUM(OFFSET(ED582,,1):EP582)</f>
        <v>1174468.7814130648</v>
      </c>
      <c r="ER582" s="185"/>
      <c r="ES582" s="184">
        <v>0</v>
      </c>
      <c r="ET582" s="184">
        <v>127123.67643958901</v>
      </c>
      <c r="EU582" s="184">
        <v>139112.888916</v>
      </c>
      <c r="EV582" s="184">
        <v>95829.072803860894</v>
      </c>
      <c r="EW582" s="184">
        <v>121589.802604504</v>
      </c>
      <c r="EX582" s="184">
        <v>125599.23103188501</v>
      </c>
      <c r="EY582" s="184">
        <v>41791.830378514998</v>
      </c>
      <c r="EZ582" s="184">
        <v>136508.83474838099</v>
      </c>
      <c r="FA582" s="184">
        <v>65672.876309094994</v>
      </c>
      <c r="FB582" s="184">
        <v>288831.56902525801</v>
      </c>
      <c r="FC582" s="184">
        <v>67643.062598367906</v>
      </c>
      <c r="FD582" s="184">
        <v>0</v>
      </c>
      <c r="FE582" s="184"/>
      <c r="FF582" s="184">
        <f ca="1">SUM(OFFSET(ES582,,1):FE582)</f>
        <v>1209702.8448554557</v>
      </c>
      <c r="FG582" s="185"/>
      <c r="FH582" s="184">
        <v>0</v>
      </c>
      <c r="FI582" s="184">
        <v>130937.386732777</v>
      </c>
      <c r="FJ582" s="184">
        <v>143286.27558347999</v>
      </c>
      <c r="FK582" s="184">
        <v>98703.944987976705</v>
      </c>
      <c r="FL582" s="184">
        <v>125237.496682639</v>
      </c>
      <c r="FM582" s="184">
        <v>129367.207962841</v>
      </c>
      <c r="FN582" s="184">
        <v>43045.585289870403</v>
      </c>
      <c r="FO582" s="184">
        <v>140604.09979083299</v>
      </c>
      <c r="FP582" s="184">
        <v>67643.062598367906</v>
      </c>
      <c r="FQ582" s="184">
        <v>297496.51609601598</v>
      </c>
      <c r="FR582" s="184">
        <v>69672.354476318898</v>
      </c>
      <c r="FS582" s="184">
        <v>0</v>
      </c>
      <c r="FT582" s="184"/>
      <c r="FU582" s="184">
        <f ca="1">SUM(OFFSET(FH582,,1):FT582)</f>
        <v>1245993.93020112</v>
      </c>
      <c r="FV582" s="185"/>
      <c r="FW582" s="184">
        <v>0</v>
      </c>
      <c r="FX582" s="184">
        <v>134865.50833476</v>
      </c>
      <c r="FY582" s="184">
        <v>147584.86385098399</v>
      </c>
      <c r="FZ582" s="184">
        <v>101665.063337616</v>
      </c>
      <c r="GA582" s="184">
        <v>128994.62158311901</v>
      </c>
      <c r="GB582" s="184">
        <v>133248.22420172699</v>
      </c>
      <c r="GC582" s="184">
        <v>44336.952848566601</v>
      </c>
      <c r="GD582" s="184">
        <v>144822.22278455799</v>
      </c>
      <c r="GE582" s="184">
        <v>69672.354476318898</v>
      </c>
      <c r="GF582" s="184">
        <v>306421.41157889599</v>
      </c>
      <c r="GG582" s="184">
        <v>71762.525110608505</v>
      </c>
      <c r="GH582" s="184">
        <v>0</v>
      </c>
      <c r="GI582" s="184"/>
      <c r="GJ582" s="184">
        <f ca="1">SUM(OFFSET(FW582,,1):GI582)</f>
        <v>1283373.7481071539</v>
      </c>
      <c r="GK582" s="185"/>
      <c r="GL582" s="184">
        <v>0</v>
      </c>
      <c r="GM582" s="184">
        <v>138911.473584803</v>
      </c>
      <c r="GN582" s="184">
        <v>152012.409766514</v>
      </c>
      <c r="GO582" s="184">
        <v>104715.015237745</v>
      </c>
      <c r="GP582" s="184">
        <v>132864.46023061199</v>
      </c>
      <c r="GQ582" s="184">
        <v>137245.67092777899</v>
      </c>
      <c r="GR582" s="184">
        <v>45667.061434023599</v>
      </c>
      <c r="GS582" s="184">
        <v>149166.889468095</v>
      </c>
      <c r="GT582" s="184">
        <v>71762.525110608505</v>
      </c>
      <c r="GU582" s="184">
        <v>315614.053926263</v>
      </c>
      <c r="GV582" s="184">
        <v>73915.400863926698</v>
      </c>
      <c r="GW582" s="184">
        <v>0</v>
      </c>
      <c r="GX582" s="184"/>
      <c r="GY582" s="184">
        <f ca="1">SUM(OFFSET(GL582,,1):GX582)</f>
        <v>1321874.9605503699</v>
      </c>
    </row>
    <row r="583" spans="1:207" s="137" customFormat="1" ht="12" customHeight="1">
      <c r="A583" s="172" t="str">
        <f t="shared" ref="A583:A605" ca="1" si="601">IF(SUM(AC583:BG583)=0,"#hiderow","#showrow")</f>
        <v>#showrow</v>
      </c>
      <c r="B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61">
        <f t="shared" si="599"/>
        <v>5872</v>
      </c>
      <c r="V583" s="186">
        <v>5872</v>
      </c>
      <c r="W583" s="133"/>
      <c r="Y583" s="133"/>
      <c r="Z583" s="133"/>
      <c r="AA583" s="183">
        <f t="shared" si="600"/>
        <v>5872</v>
      </c>
      <c r="AB583" s="183" t="s">
        <v>628</v>
      </c>
      <c r="AC583" s="184"/>
      <c r="AD583" s="184">
        <v>15980.189638526301</v>
      </c>
      <c r="AE583" s="184">
        <v>11808.636</v>
      </c>
      <c r="AF583" s="184">
        <v>11263.6536</v>
      </c>
      <c r="AG583" s="184">
        <v>25679.5792</v>
      </c>
      <c r="AH583" s="184">
        <v>30779</v>
      </c>
      <c r="AI583" s="184">
        <v>24480.318277599999</v>
      </c>
      <c r="AJ583" s="184">
        <v>42103.817230679997</v>
      </c>
      <c r="AK583" s="184">
        <v>72438.529727999994</v>
      </c>
      <c r="AL583" s="184">
        <v>17745.824000000001</v>
      </c>
      <c r="AM583" s="184">
        <v>10143.8024</v>
      </c>
      <c r="AN583" s="184">
        <v>0</v>
      </c>
      <c r="AO583" s="184"/>
      <c r="AP583" s="184">
        <f ca="1">SUM(OFFSET(AC583,,1):AO583)</f>
        <v>262423.35007480631</v>
      </c>
      <c r="AQ583" s="185"/>
      <c r="AR583" s="184">
        <v>0</v>
      </c>
      <c r="AS583" s="184">
        <v>15980.189638526301</v>
      </c>
      <c r="AT583" s="184">
        <v>11777.136</v>
      </c>
      <c r="AU583" s="184">
        <v>11296.2536</v>
      </c>
      <c r="AV583" s="184">
        <v>25782.481820000001</v>
      </c>
      <c r="AW583" s="184">
        <v>30779</v>
      </c>
      <c r="AX583" s="184">
        <v>23824.260320000001</v>
      </c>
      <c r="AY583" s="184">
        <v>42197.753499999999</v>
      </c>
      <c r="AZ583" s="184">
        <v>72627.74768</v>
      </c>
      <c r="BA583" s="184">
        <v>17611.209599999998</v>
      </c>
      <c r="BB583" s="184">
        <v>10189.6288</v>
      </c>
      <c r="BC583" s="184">
        <v>0</v>
      </c>
      <c r="BD583" s="184"/>
      <c r="BE583" s="184">
        <f ca="1">SUM(OFFSET(AR583,,1):BD583)</f>
        <v>262065.66095852631</v>
      </c>
      <c r="BF583" s="185"/>
      <c r="BG583" s="184">
        <f t="shared" ca="1" si="598"/>
        <v>0</v>
      </c>
      <c r="BH583" s="184">
        <f t="shared" ca="1" si="598"/>
        <v>0</v>
      </c>
      <c r="BI583" s="184">
        <f t="shared" ca="1" si="598"/>
        <v>31.5</v>
      </c>
      <c r="BJ583" s="184">
        <f t="shared" ca="1" si="598"/>
        <v>-32.600000000000364</v>
      </c>
      <c r="BK583" s="184">
        <f t="shared" ca="1" si="598"/>
        <v>-102.90262000000075</v>
      </c>
      <c r="BL583" s="184">
        <f t="shared" ca="1" si="598"/>
        <v>0</v>
      </c>
      <c r="BM583" s="184">
        <f t="shared" ca="1" si="598"/>
        <v>656.05795759999819</v>
      </c>
      <c r="BN583" s="184">
        <f t="shared" ca="1" si="598"/>
        <v>-93.936269320001884</v>
      </c>
      <c r="BO583" s="184">
        <f t="shared" ca="1" si="598"/>
        <v>-189.21795200000633</v>
      </c>
      <c r="BP583" s="184">
        <f t="shared" ca="1" si="598"/>
        <v>134.61440000000221</v>
      </c>
      <c r="BQ583" s="184">
        <f t="shared" ca="1" si="598"/>
        <v>-45.826399999999921</v>
      </c>
      <c r="BR583" s="184">
        <f t="shared" ca="1" si="598"/>
        <v>0</v>
      </c>
      <c r="BS583" s="184"/>
      <c r="BT583" s="184">
        <f ca="1">SUM(OFFSET(BG583,,1):BS583)</f>
        <v>357.68911627999114</v>
      </c>
      <c r="BU583" s="185"/>
      <c r="BV583" s="184">
        <v>0</v>
      </c>
      <c r="BW583" s="184">
        <v>15494.404040883001</v>
      </c>
      <c r="BX583" s="184">
        <v>12146.904329999999</v>
      </c>
      <c r="BY583" s="184">
        <v>11719.767592615401</v>
      </c>
      <c r="BZ583" s="184">
        <v>26364.583265213299</v>
      </c>
      <c r="CA583" s="184">
        <v>42998</v>
      </c>
      <c r="CB583" s="184">
        <v>22689.075476800001</v>
      </c>
      <c r="CC583" s="184">
        <v>42986.98894992</v>
      </c>
      <c r="CD583" s="184">
        <v>72627.74768</v>
      </c>
      <c r="CE583" s="184">
        <v>19708.577023999998</v>
      </c>
      <c r="CF583" s="512">
        <v>12005.68412</v>
      </c>
      <c r="CG583" s="184">
        <v>0</v>
      </c>
      <c r="CH583" s="184"/>
      <c r="CI583" s="184">
        <f ca="1">SUM(OFFSET(BV583,,1):CH583)</f>
        <v>278741.73247943167</v>
      </c>
      <c r="CJ583" s="185"/>
      <c r="CK583" s="184">
        <v>0</v>
      </c>
      <c r="CL583" s="184">
        <v>17647.000553927301</v>
      </c>
      <c r="CM583" s="184">
        <v>12587.298422399999</v>
      </c>
      <c r="CN583" s="184">
        <v>12096.153037316901</v>
      </c>
      <c r="CO583" s="184">
        <v>29078.809264163399</v>
      </c>
      <c r="CP583" s="184">
        <v>44335.697999999997</v>
      </c>
      <c r="CQ583" s="184">
        <v>25375.939677999999</v>
      </c>
      <c r="CR583" s="184">
        <v>42986.98894992</v>
      </c>
      <c r="CS583" s="184">
        <v>72627.74768</v>
      </c>
      <c r="CT583" s="184">
        <v>20757.706892639999</v>
      </c>
      <c r="CU583" s="184">
        <v>12380.6200140444</v>
      </c>
      <c r="CV583" s="184">
        <v>0</v>
      </c>
      <c r="CW583" s="184"/>
      <c r="CX583" s="184">
        <f ca="1">SUM(OFFSET(CK583,,1):CW583)</f>
        <v>289873.96249241196</v>
      </c>
      <c r="CY583" s="185"/>
      <c r="CZ583" s="184">
        <v>0</v>
      </c>
      <c r="DA583" s="184">
        <v>20010.450002464098</v>
      </c>
      <c r="DB583" s="184">
        <v>12964.917375072</v>
      </c>
      <c r="DC583" s="184">
        <v>12484.5738178672</v>
      </c>
      <c r="DD583" s="184">
        <v>28412.5800894768</v>
      </c>
      <c r="DE583" s="184">
        <v>45715.437259999999</v>
      </c>
      <c r="DF583" s="184">
        <v>26868.642012</v>
      </c>
      <c r="DG583" s="184">
        <v>52997.933306879997</v>
      </c>
      <c r="DH583" s="184">
        <v>72627.74768</v>
      </c>
      <c r="DI583" s="184">
        <v>22401.309120262398</v>
      </c>
      <c r="DJ583" s="184">
        <v>12934.8221538573</v>
      </c>
      <c r="DK583" s="184">
        <v>0</v>
      </c>
      <c r="DL583" s="184"/>
      <c r="DM583" s="184">
        <f ca="1">SUM(OFFSET(CZ583,,1):DL583)</f>
        <v>307418.41281787981</v>
      </c>
      <c r="DN583" s="185"/>
      <c r="DO583" s="184">
        <v>0</v>
      </c>
      <c r="DP583" s="184">
        <v>21277.162199467199</v>
      </c>
      <c r="DQ583" s="184">
        <v>13353.864896324199</v>
      </c>
      <c r="DR583" s="184">
        <v>12885.413307516899</v>
      </c>
      <c r="DS583" s="184">
        <v>29137.8064581484</v>
      </c>
      <c r="DT583" s="184">
        <v>47138.555430599998</v>
      </c>
      <c r="DU583" s="184">
        <v>27764.2634124</v>
      </c>
      <c r="DV583" s="184">
        <v>52997.933306879997</v>
      </c>
      <c r="DW583" s="184">
        <v>72627.74768</v>
      </c>
      <c r="DX583" s="184">
        <v>24192.6714074505</v>
      </c>
      <c r="DY583" s="184">
        <v>13379.142258972999</v>
      </c>
      <c r="DZ583" s="184">
        <v>0</v>
      </c>
      <c r="EA583" s="184"/>
      <c r="EB583" s="184">
        <f ca="1">SUM(OFFSET(DO583,,1):EA583)</f>
        <v>314754.56035776017</v>
      </c>
      <c r="EC583" s="185"/>
      <c r="ED583" s="184">
        <v>0</v>
      </c>
      <c r="EE583" s="184">
        <v>21774.054273343299</v>
      </c>
      <c r="EF583" s="184">
        <v>13754.4808432139</v>
      </c>
      <c r="EG583" s="184">
        <v>13271.9757067424</v>
      </c>
      <c r="EH583" s="184">
        <v>29137.8064581484</v>
      </c>
      <c r="EI583" s="184">
        <v>48606.43334843</v>
      </c>
      <c r="EJ583" s="184">
        <v>28659.884812799999</v>
      </c>
      <c r="EK583" s="184">
        <v>52997.933306879997</v>
      </c>
      <c r="EL583" s="184">
        <v>72627.74768</v>
      </c>
      <c r="EM583" s="184">
        <v>25562.169547974299</v>
      </c>
      <c r="EN583" s="184">
        <v>13780.5165267422</v>
      </c>
      <c r="EO583" s="184">
        <v>0</v>
      </c>
      <c r="EP583" s="184"/>
      <c r="EQ583" s="184">
        <f ca="1">SUM(OFFSET(ED583,,1):EP583)</f>
        <v>320173.00250427448</v>
      </c>
      <c r="ER583" s="185"/>
      <c r="ES583" s="184">
        <v>0</v>
      </c>
      <c r="ET583" s="184">
        <v>21849.054273343299</v>
      </c>
      <c r="EU583" s="184">
        <v>14167.115268510301</v>
      </c>
      <c r="EV583" s="184">
        <v>13670.134977944699</v>
      </c>
      <c r="EW583" s="184">
        <v>29137.8064581484</v>
      </c>
      <c r="EX583" s="184">
        <v>50120.4964539914</v>
      </c>
      <c r="EY583" s="184">
        <v>28659.884812799999</v>
      </c>
      <c r="EZ583" s="184">
        <v>52997.933306879997</v>
      </c>
      <c r="FA583" s="184">
        <v>72627.74768</v>
      </c>
      <c r="FB583" s="184">
        <v>26436.499341101098</v>
      </c>
      <c r="FC583" s="184">
        <v>14193.932022544501</v>
      </c>
      <c r="FD583" s="184">
        <v>0</v>
      </c>
      <c r="FE583" s="184"/>
      <c r="FF583" s="184">
        <f ca="1">SUM(OFFSET(ES583,,1):FE583)</f>
        <v>323860.60459526372</v>
      </c>
      <c r="FG583" s="185"/>
      <c r="FH583" s="184">
        <v>0</v>
      </c>
      <c r="FI583" s="184">
        <v>21849.054273343299</v>
      </c>
      <c r="FJ583" s="184">
        <v>14592.128726565599</v>
      </c>
      <c r="FK583" s="184">
        <v>14080.239027283</v>
      </c>
      <c r="FL583" s="184">
        <v>29137.8064581484</v>
      </c>
      <c r="FM583" s="184">
        <v>51682.216256923901</v>
      </c>
      <c r="FN583" s="184">
        <v>28659.884812799999</v>
      </c>
      <c r="FO583" s="184">
        <v>52997.933306879997</v>
      </c>
      <c r="FP583" s="184">
        <v>72627.74768</v>
      </c>
      <c r="FQ583" s="184">
        <v>27229.5943213342</v>
      </c>
      <c r="FR583" s="184">
        <v>14619.7499832208</v>
      </c>
      <c r="FS583" s="184">
        <v>0</v>
      </c>
      <c r="FT583" s="184"/>
      <c r="FU583" s="184">
        <f ca="1">SUM(OFFSET(FH583,,1):FT583)</f>
        <v>327476.35484649922</v>
      </c>
      <c r="FV583" s="185"/>
      <c r="FW583" s="184">
        <v>0</v>
      </c>
      <c r="FX583" s="184">
        <v>21849.054273343299</v>
      </c>
      <c r="FY583" s="184">
        <v>15029.8925883626</v>
      </c>
      <c r="FZ583" s="184">
        <v>14502.6461981015</v>
      </c>
      <c r="GA583" s="184">
        <v>29137.8064581484</v>
      </c>
      <c r="GB583" s="184">
        <v>53293.111850317</v>
      </c>
      <c r="GC583" s="184">
        <v>28659.884812799999</v>
      </c>
      <c r="GD583" s="184">
        <v>52997.933306879997</v>
      </c>
      <c r="GE583" s="184">
        <v>72627.74768</v>
      </c>
      <c r="GF583" s="184">
        <v>28046.4821509742</v>
      </c>
      <c r="GG583" s="184">
        <v>15058.3424827175</v>
      </c>
      <c r="GH583" s="184">
        <v>0</v>
      </c>
      <c r="GI583" s="184"/>
      <c r="GJ583" s="184">
        <f ca="1">SUM(OFFSET(FW583,,1):GI583)</f>
        <v>331202.90180164453</v>
      </c>
      <c r="GK583" s="185"/>
      <c r="GL583" s="184">
        <v>0</v>
      </c>
      <c r="GM583" s="184">
        <v>21849.054273343299</v>
      </c>
      <c r="GN583" s="184">
        <v>15480.7893660135</v>
      </c>
      <c r="GO583" s="184">
        <v>14937.7255840446</v>
      </c>
      <c r="GP583" s="184">
        <v>29137.8064581484</v>
      </c>
      <c r="GQ583" s="184">
        <v>54954.751475739198</v>
      </c>
      <c r="GR583" s="184">
        <v>28659.884812799999</v>
      </c>
      <c r="GS583" s="184">
        <v>52997.933306879997</v>
      </c>
      <c r="GT583" s="184">
        <v>72627.74768</v>
      </c>
      <c r="GU583" s="184">
        <v>28887.876615503399</v>
      </c>
      <c r="GV583" s="184">
        <v>15510.092757199</v>
      </c>
      <c r="GW583" s="184">
        <v>0</v>
      </c>
      <c r="GX583" s="184"/>
      <c r="GY583" s="184">
        <f ca="1">SUM(OFFSET(GL583,,1):GX583)</f>
        <v>335043.66232967144</v>
      </c>
    </row>
    <row r="584" spans="1:207" s="137" customFormat="1" ht="12" hidden="1" customHeight="1">
      <c r="A584" s="172" t="str">
        <f t="shared" ca="1" si="601"/>
        <v>#hiderow</v>
      </c>
      <c r="B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61">
        <f t="shared" si="599"/>
        <v>5873</v>
      </c>
      <c r="V584" s="186">
        <v>5873</v>
      </c>
      <c r="W584" s="133"/>
      <c r="Y584" s="133"/>
      <c r="Z584" s="133"/>
      <c r="AA584" s="183">
        <f t="shared" si="600"/>
        <v>5873</v>
      </c>
      <c r="AB584" s="183" t="s">
        <v>629</v>
      </c>
      <c r="AC584" s="184"/>
      <c r="AD584" s="184">
        <v>0</v>
      </c>
      <c r="AE584" s="184">
        <v>0</v>
      </c>
      <c r="AF584" s="184">
        <v>0</v>
      </c>
      <c r="AG584" s="184">
        <v>0</v>
      </c>
      <c r="AH584" s="184">
        <v>0</v>
      </c>
      <c r="AI584" s="184">
        <v>0</v>
      </c>
      <c r="AJ584" s="184">
        <v>0</v>
      </c>
      <c r="AK584" s="184">
        <v>0</v>
      </c>
      <c r="AL584" s="184">
        <v>0</v>
      </c>
      <c r="AM584" s="184">
        <v>0</v>
      </c>
      <c r="AN584" s="184">
        <v>0</v>
      </c>
      <c r="AO584" s="184"/>
      <c r="AP584" s="184">
        <f ca="1">SUM(OFFSET(AC584,,1):AO584)</f>
        <v>0</v>
      </c>
      <c r="AQ584" s="185"/>
      <c r="AR584" s="184">
        <v>0</v>
      </c>
      <c r="AS584" s="184">
        <v>0</v>
      </c>
      <c r="AT584" s="184">
        <v>0</v>
      </c>
      <c r="AU584" s="184">
        <v>0</v>
      </c>
      <c r="AV584" s="184">
        <v>0</v>
      </c>
      <c r="AW584" s="184">
        <v>0</v>
      </c>
      <c r="AX584" s="184">
        <v>0</v>
      </c>
      <c r="AY584" s="184">
        <v>0</v>
      </c>
      <c r="AZ584" s="184">
        <v>0</v>
      </c>
      <c r="BA584" s="184">
        <v>0</v>
      </c>
      <c r="BB584" s="184">
        <v>0</v>
      </c>
      <c r="BC584" s="184">
        <v>0</v>
      </c>
      <c r="BD584" s="184"/>
      <c r="BE584" s="184">
        <f ca="1">SUM(OFFSET(AR584,,1):BD584)</f>
        <v>0</v>
      </c>
      <c r="BF584" s="185"/>
      <c r="BG584" s="184">
        <f t="shared" ca="1" si="598"/>
        <v>0</v>
      </c>
      <c r="BH584" s="184">
        <f t="shared" ca="1" si="598"/>
        <v>0</v>
      </c>
      <c r="BI584" s="184">
        <f t="shared" ca="1" si="598"/>
        <v>0</v>
      </c>
      <c r="BJ584" s="184">
        <f t="shared" ca="1" si="598"/>
        <v>0</v>
      </c>
      <c r="BK584" s="184">
        <f t="shared" ca="1" si="598"/>
        <v>0</v>
      </c>
      <c r="BL584" s="184">
        <f t="shared" ca="1" si="598"/>
        <v>0</v>
      </c>
      <c r="BM584" s="184">
        <f t="shared" ca="1" si="598"/>
        <v>0</v>
      </c>
      <c r="BN584" s="184">
        <f t="shared" ca="1" si="598"/>
        <v>0</v>
      </c>
      <c r="BO584" s="184">
        <f t="shared" ca="1" si="598"/>
        <v>0</v>
      </c>
      <c r="BP584" s="184">
        <f t="shared" ca="1" si="598"/>
        <v>0</v>
      </c>
      <c r="BQ584" s="184">
        <f t="shared" ca="1" si="598"/>
        <v>0</v>
      </c>
      <c r="BR584" s="184">
        <f t="shared" ca="1" si="598"/>
        <v>0</v>
      </c>
      <c r="BS584" s="184"/>
      <c r="BT584" s="184">
        <f ca="1">SUM(OFFSET(BG584,,1):BS584)</f>
        <v>0</v>
      </c>
      <c r="BU584" s="185"/>
      <c r="BV584" s="184">
        <v>0</v>
      </c>
      <c r="BW584" s="184">
        <v>0</v>
      </c>
      <c r="BX584" s="184">
        <v>0</v>
      </c>
      <c r="BY584" s="184">
        <v>0</v>
      </c>
      <c r="BZ584" s="184">
        <v>0</v>
      </c>
      <c r="CA584" s="184">
        <v>0</v>
      </c>
      <c r="CB584" s="184">
        <v>0</v>
      </c>
      <c r="CC584" s="184">
        <v>0</v>
      </c>
      <c r="CD584" s="184">
        <v>0</v>
      </c>
      <c r="CE584" s="184">
        <v>0</v>
      </c>
      <c r="CF584" s="512">
        <v>0</v>
      </c>
      <c r="CG584" s="184">
        <v>0</v>
      </c>
      <c r="CH584" s="184"/>
      <c r="CI584" s="184">
        <f ca="1">SUM(OFFSET(BV584,,1):CH584)</f>
        <v>0</v>
      </c>
      <c r="CJ584" s="185"/>
      <c r="CK584" s="184">
        <v>0</v>
      </c>
      <c r="CL584" s="184">
        <v>0</v>
      </c>
      <c r="CM584" s="184">
        <v>0</v>
      </c>
      <c r="CN584" s="184">
        <v>0</v>
      </c>
      <c r="CO584" s="184">
        <v>0</v>
      </c>
      <c r="CP584" s="184">
        <v>0</v>
      </c>
      <c r="CQ584" s="184">
        <v>0</v>
      </c>
      <c r="CR584" s="184">
        <v>0</v>
      </c>
      <c r="CS584" s="184">
        <v>0</v>
      </c>
      <c r="CT584" s="184">
        <v>0</v>
      </c>
      <c r="CU584" s="184">
        <v>0</v>
      </c>
      <c r="CV584" s="184">
        <v>0</v>
      </c>
      <c r="CW584" s="184"/>
      <c r="CX584" s="184">
        <f ca="1">SUM(OFFSET(CK584,,1):CW584)</f>
        <v>0</v>
      </c>
      <c r="CY584" s="185"/>
      <c r="CZ584" s="184">
        <v>0</v>
      </c>
      <c r="DA584" s="184">
        <v>0</v>
      </c>
      <c r="DB584" s="184">
        <v>0</v>
      </c>
      <c r="DC584" s="184">
        <v>0</v>
      </c>
      <c r="DD584" s="184">
        <v>0</v>
      </c>
      <c r="DE584" s="184">
        <v>0</v>
      </c>
      <c r="DF584" s="184">
        <v>0</v>
      </c>
      <c r="DG584" s="184">
        <v>0</v>
      </c>
      <c r="DH584" s="184">
        <v>0</v>
      </c>
      <c r="DI584" s="184">
        <v>0</v>
      </c>
      <c r="DJ584" s="184">
        <v>0</v>
      </c>
      <c r="DK584" s="184">
        <v>0</v>
      </c>
      <c r="DL584" s="184"/>
      <c r="DM584" s="184">
        <f ca="1">SUM(OFFSET(CZ584,,1):DL584)</f>
        <v>0</v>
      </c>
      <c r="DN584" s="185"/>
      <c r="DO584" s="184">
        <v>0</v>
      </c>
      <c r="DP584" s="184">
        <v>0</v>
      </c>
      <c r="DQ584" s="184">
        <v>0</v>
      </c>
      <c r="DR584" s="184">
        <v>0</v>
      </c>
      <c r="DS584" s="184">
        <v>0</v>
      </c>
      <c r="DT584" s="184">
        <v>0</v>
      </c>
      <c r="DU584" s="184">
        <v>0</v>
      </c>
      <c r="DV584" s="184">
        <v>0</v>
      </c>
      <c r="DW584" s="184">
        <v>0</v>
      </c>
      <c r="DX584" s="184">
        <v>0</v>
      </c>
      <c r="DY584" s="184">
        <v>0</v>
      </c>
      <c r="DZ584" s="184">
        <v>0</v>
      </c>
      <c r="EA584" s="184"/>
      <c r="EB584" s="184">
        <f ca="1">SUM(OFFSET(DO584,,1):EA584)</f>
        <v>0</v>
      </c>
      <c r="EC584" s="185"/>
      <c r="ED584" s="184">
        <v>0</v>
      </c>
      <c r="EE584" s="184">
        <v>0</v>
      </c>
      <c r="EF584" s="184">
        <v>0</v>
      </c>
      <c r="EG584" s="184">
        <v>0</v>
      </c>
      <c r="EH584" s="184">
        <v>0</v>
      </c>
      <c r="EI584" s="184">
        <v>0</v>
      </c>
      <c r="EJ584" s="184">
        <v>0</v>
      </c>
      <c r="EK584" s="184">
        <v>0</v>
      </c>
      <c r="EL584" s="184">
        <v>0</v>
      </c>
      <c r="EM584" s="184">
        <v>0</v>
      </c>
      <c r="EN584" s="184">
        <v>0</v>
      </c>
      <c r="EO584" s="184">
        <v>0</v>
      </c>
      <c r="EP584" s="184"/>
      <c r="EQ584" s="184">
        <f ca="1">SUM(OFFSET(ED584,,1):EP584)</f>
        <v>0</v>
      </c>
      <c r="ER584" s="185"/>
      <c r="ES584" s="184">
        <v>0</v>
      </c>
      <c r="ET584" s="184">
        <v>0</v>
      </c>
      <c r="EU584" s="184">
        <v>0</v>
      </c>
      <c r="EV584" s="184">
        <v>0</v>
      </c>
      <c r="EW584" s="184">
        <v>0</v>
      </c>
      <c r="EX584" s="184">
        <v>0</v>
      </c>
      <c r="EY584" s="184">
        <v>0</v>
      </c>
      <c r="EZ584" s="184">
        <v>0</v>
      </c>
      <c r="FA584" s="184">
        <v>0</v>
      </c>
      <c r="FB584" s="184">
        <v>0</v>
      </c>
      <c r="FC584" s="184">
        <v>0</v>
      </c>
      <c r="FD584" s="184">
        <v>0</v>
      </c>
      <c r="FE584" s="184"/>
      <c r="FF584" s="184">
        <f ca="1">SUM(OFFSET(ES584,,1):FE584)</f>
        <v>0</v>
      </c>
      <c r="FG584" s="185"/>
      <c r="FH584" s="184">
        <v>0</v>
      </c>
      <c r="FI584" s="184">
        <v>0</v>
      </c>
      <c r="FJ584" s="184">
        <v>0</v>
      </c>
      <c r="FK584" s="184">
        <v>0</v>
      </c>
      <c r="FL584" s="184">
        <v>0</v>
      </c>
      <c r="FM584" s="184">
        <v>0</v>
      </c>
      <c r="FN584" s="184">
        <v>0</v>
      </c>
      <c r="FO584" s="184">
        <v>0</v>
      </c>
      <c r="FP584" s="184">
        <v>0</v>
      </c>
      <c r="FQ584" s="184">
        <v>0</v>
      </c>
      <c r="FR584" s="184">
        <v>0</v>
      </c>
      <c r="FS584" s="184">
        <v>0</v>
      </c>
      <c r="FT584" s="184"/>
      <c r="FU584" s="184">
        <f ca="1">SUM(OFFSET(FH584,,1):FT584)</f>
        <v>0</v>
      </c>
      <c r="FV584" s="185"/>
      <c r="FW584" s="184">
        <v>0</v>
      </c>
      <c r="FX584" s="184">
        <v>0</v>
      </c>
      <c r="FY584" s="184">
        <v>0</v>
      </c>
      <c r="FZ584" s="184">
        <v>0</v>
      </c>
      <c r="GA584" s="184">
        <v>0</v>
      </c>
      <c r="GB584" s="184">
        <v>0</v>
      </c>
      <c r="GC584" s="184">
        <v>0</v>
      </c>
      <c r="GD584" s="184">
        <v>0</v>
      </c>
      <c r="GE584" s="184">
        <v>0</v>
      </c>
      <c r="GF584" s="184">
        <v>0</v>
      </c>
      <c r="GG584" s="184">
        <v>0</v>
      </c>
      <c r="GH584" s="184">
        <v>0</v>
      </c>
      <c r="GI584" s="184"/>
      <c r="GJ584" s="184">
        <f ca="1">SUM(OFFSET(FW584,,1):GI584)</f>
        <v>0</v>
      </c>
      <c r="GK584" s="185"/>
      <c r="GL584" s="184">
        <v>0</v>
      </c>
      <c r="GM584" s="184">
        <v>0</v>
      </c>
      <c r="GN584" s="184">
        <v>0</v>
      </c>
      <c r="GO584" s="184">
        <v>0</v>
      </c>
      <c r="GP584" s="184">
        <v>0</v>
      </c>
      <c r="GQ584" s="184">
        <v>0</v>
      </c>
      <c r="GR584" s="184">
        <v>0</v>
      </c>
      <c r="GS584" s="184">
        <v>0</v>
      </c>
      <c r="GT584" s="184">
        <v>0</v>
      </c>
      <c r="GU584" s="184">
        <v>0</v>
      </c>
      <c r="GV584" s="184">
        <v>0</v>
      </c>
      <c r="GW584" s="184">
        <v>0</v>
      </c>
      <c r="GX584" s="184"/>
      <c r="GY584" s="184">
        <f ca="1">SUM(OFFSET(GL584,,1):GX584)</f>
        <v>0</v>
      </c>
    </row>
    <row r="585" spans="1:207" s="137" customFormat="1" ht="12" hidden="1" customHeight="1">
      <c r="A585" s="172" t="str">
        <f t="shared" ca="1" si="601"/>
        <v>#hiderow</v>
      </c>
      <c r="B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61">
        <f t="shared" si="599"/>
        <v>5874</v>
      </c>
      <c r="V585" s="186">
        <v>5874</v>
      </c>
      <c r="W585" s="133"/>
      <c r="Y585" s="133"/>
      <c r="Z585" s="133"/>
      <c r="AA585" s="183">
        <f t="shared" si="600"/>
        <v>5874</v>
      </c>
      <c r="AB585" s="183" t="s">
        <v>630</v>
      </c>
      <c r="AC585" s="184"/>
      <c r="AD585" s="184">
        <v>0</v>
      </c>
      <c r="AE585" s="184">
        <v>0</v>
      </c>
      <c r="AF585" s="184">
        <v>0</v>
      </c>
      <c r="AG585" s="184">
        <v>0</v>
      </c>
      <c r="AH585" s="184">
        <v>0</v>
      </c>
      <c r="AI585" s="184">
        <v>0</v>
      </c>
      <c r="AJ585" s="184">
        <v>0</v>
      </c>
      <c r="AK585" s="184">
        <v>0</v>
      </c>
      <c r="AL585" s="184">
        <v>0</v>
      </c>
      <c r="AM585" s="184">
        <v>0</v>
      </c>
      <c r="AN585" s="184">
        <v>0</v>
      </c>
      <c r="AO585" s="184"/>
      <c r="AP585" s="184">
        <f ca="1">SUM(OFFSET(AC585,,1):AO585)</f>
        <v>0</v>
      </c>
      <c r="AQ585" s="185"/>
      <c r="AR585" s="184">
        <v>0</v>
      </c>
      <c r="AS585" s="184">
        <v>0</v>
      </c>
      <c r="AT585" s="184">
        <v>0</v>
      </c>
      <c r="AU585" s="184">
        <v>0</v>
      </c>
      <c r="AV585" s="184">
        <v>0</v>
      </c>
      <c r="AW585" s="184">
        <v>0</v>
      </c>
      <c r="AX585" s="184">
        <v>0</v>
      </c>
      <c r="AY585" s="184">
        <v>0</v>
      </c>
      <c r="AZ585" s="184">
        <v>0</v>
      </c>
      <c r="BA585" s="184">
        <v>0</v>
      </c>
      <c r="BB585" s="184">
        <v>0</v>
      </c>
      <c r="BC585" s="184">
        <v>0</v>
      </c>
      <c r="BD585" s="184"/>
      <c r="BE585" s="184">
        <f ca="1">SUM(OFFSET(AR585,,1):BD585)</f>
        <v>0</v>
      </c>
      <c r="BF585" s="185"/>
      <c r="BG585" s="184">
        <f t="shared" ca="1" si="598"/>
        <v>0</v>
      </c>
      <c r="BH585" s="184">
        <f t="shared" ca="1" si="598"/>
        <v>0</v>
      </c>
      <c r="BI585" s="184">
        <f t="shared" ca="1" si="598"/>
        <v>0</v>
      </c>
      <c r="BJ585" s="184">
        <f t="shared" ca="1" si="598"/>
        <v>0</v>
      </c>
      <c r="BK585" s="184">
        <f t="shared" ca="1" si="598"/>
        <v>0</v>
      </c>
      <c r="BL585" s="184">
        <f t="shared" ca="1" si="598"/>
        <v>0</v>
      </c>
      <c r="BM585" s="184">
        <f t="shared" ca="1" si="598"/>
        <v>0</v>
      </c>
      <c r="BN585" s="184">
        <f t="shared" ca="1" si="598"/>
        <v>0</v>
      </c>
      <c r="BO585" s="184">
        <f t="shared" ca="1" si="598"/>
        <v>0</v>
      </c>
      <c r="BP585" s="184">
        <f t="shared" ca="1" si="598"/>
        <v>0</v>
      </c>
      <c r="BQ585" s="184">
        <f t="shared" ca="1" si="598"/>
        <v>0</v>
      </c>
      <c r="BR585" s="184">
        <f t="shared" ca="1" si="598"/>
        <v>0</v>
      </c>
      <c r="BS585" s="184"/>
      <c r="BT585" s="184">
        <f ca="1">SUM(OFFSET(BG585,,1):BS585)</f>
        <v>0</v>
      </c>
      <c r="BU585" s="185"/>
      <c r="BV585" s="184">
        <v>0</v>
      </c>
      <c r="BW585" s="184">
        <v>0</v>
      </c>
      <c r="BX585" s="184">
        <v>0</v>
      </c>
      <c r="BY585" s="184">
        <v>0</v>
      </c>
      <c r="BZ585" s="184">
        <v>0</v>
      </c>
      <c r="CA585" s="184">
        <v>0</v>
      </c>
      <c r="CB585" s="184">
        <v>0</v>
      </c>
      <c r="CC585" s="184">
        <v>0</v>
      </c>
      <c r="CD585" s="184">
        <v>0</v>
      </c>
      <c r="CE585" s="184">
        <v>0</v>
      </c>
      <c r="CF585" s="512">
        <v>0</v>
      </c>
      <c r="CG585" s="184">
        <v>0</v>
      </c>
      <c r="CH585" s="184"/>
      <c r="CI585" s="184">
        <f ca="1">SUM(OFFSET(BV585,,1):CH585)</f>
        <v>0</v>
      </c>
      <c r="CJ585" s="185"/>
      <c r="CK585" s="184">
        <v>0</v>
      </c>
      <c r="CL585" s="184">
        <v>0</v>
      </c>
      <c r="CM585" s="184">
        <v>0</v>
      </c>
      <c r="CN585" s="184">
        <v>0</v>
      </c>
      <c r="CO585" s="184">
        <v>0</v>
      </c>
      <c r="CP585" s="184">
        <v>0</v>
      </c>
      <c r="CQ585" s="184">
        <v>0</v>
      </c>
      <c r="CR585" s="184">
        <v>0</v>
      </c>
      <c r="CS585" s="184">
        <v>0</v>
      </c>
      <c r="CT585" s="184">
        <v>0</v>
      </c>
      <c r="CU585" s="184">
        <v>0</v>
      </c>
      <c r="CV585" s="184">
        <v>0</v>
      </c>
      <c r="CW585" s="184"/>
      <c r="CX585" s="184">
        <f ca="1">SUM(OFFSET(CK585,,1):CW585)</f>
        <v>0</v>
      </c>
      <c r="CY585" s="185"/>
      <c r="CZ585" s="184">
        <v>0</v>
      </c>
      <c r="DA585" s="184">
        <v>0</v>
      </c>
      <c r="DB585" s="184">
        <v>0</v>
      </c>
      <c r="DC585" s="184">
        <v>0</v>
      </c>
      <c r="DD585" s="184">
        <v>0</v>
      </c>
      <c r="DE585" s="184">
        <v>0</v>
      </c>
      <c r="DF585" s="184">
        <v>0</v>
      </c>
      <c r="DG585" s="184">
        <v>0</v>
      </c>
      <c r="DH585" s="184">
        <v>0</v>
      </c>
      <c r="DI585" s="184">
        <v>0</v>
      </c>
      <c r="DJ585" s="184">
        <v>0</v>
      </c>
      <c r="DK585" s="184">
        <v>0</v>
      </c>
      <c r="DL585" s="184"/>
      <c r="DM585" s="184">
        <f ca="1">SUM(OFFSET(CZ585,,1):DL585)</f>
        <v>0</v>
      </c>
      <c r="DN585" s="185"/>
      <c r="DO585" s="184">
        <v>0</v>
      </c>
      <c r="DP585" s="184">
        <v>0</v>
      </c>
      <c r="DQ585" s="184">
        <v>0</v>
      </c>
      <c r="DR585" s="184">
        <v>0</v>
      </c>
      <c r="DS585" s="184">
        <v>0</v>
      </c>
      <c r="DT585" s="184">
        <v>0</v>
      </c>
      <c r="DU585" s="184">
        <v>0</v>
      </c>
      <c r="DV585" s="184">
        <v>0</v>
      </c>
      <c r="DW585" s="184">
        <v>0</v>
      </c>
      <c r="DX585" s="184">
        <v>0</v>
      </c>
      <c r="DY585" s="184">
        <v>0</v>
      </c>
      <c r="DZ585" s="184">
        <v>0</v>
      </c>
      <c r="EA585" s="184"/>
      <c r="EB585" s="184">
        <f ca="1">SUM(OFFSET(DO585,,1):EA585)</f>
        <v>0</v>
      </c>
      <c r="EC585" s="185"/>
      <c r="ED585" s="184">
        <v>0</v>
      </c>
      <c r="EE585" s="184">
        <v>0</v>
      </c>
      <c r="EF585" s="184">
        <v>0</v>
      </c>
      <c r="EG585" s="184">
        <v>0</v>
      </c>
      <c r="EH585" s="184">
        <v>0</v>
      </c>
      <c r="EI585" s="184">
        <v>0</v>
      </c>
      <c r="EJ585" s="184">
        <v>0</v>
      </c>
      <c r="EK585" s="184">
        <v>0</v>
      </c>
      <c r="EL585" s="184">
        <v>0</v>
      </c>
      <c r="EM585" s="184">
        <v>0</v>
      </c>
      <c r="EN585" s="184">
        <v>0</v>
      </c>
      <c r="EO585" s="184">
        <v>0</v>
      </c>
      <c r="EP585" s="184"/>
      <c r="EQ585" s="184">
        <f ca="1">SUM(OFFSET(ED585,,1):EP585)</f>
        <v>0</v>
      </c>
      <c r="ER585" s="185"/>
      <c r="ES585" s="184">
        <v>0</v>
      </c>
      <c r="ET585" s="184">
        <v>0</v>
      </c>
      <c r="EU585" s="184">
        <v>0</v>
      </c>
      <c r="EV585" s="184">
        <v>0</v>
      </c>
      <c r="EW585" s="184">
        <v>0</v>
      </c>
      <c r="EX585" s="184">
        <v>0</v>
      </c>
      <c r="EY585" s="184">
        <v>0</v>
      </c>
      <c r="EZ585" s="184">
        <v>0</v>
      </c>
      <c r="FA585" s="184">
        <v>0</v>
      </c>
      <c r="FB585" s="184">
        <v>0</v>
      </c>
      <c r="FC585" s="184">
        <v>0</v>
      </c>
      <c r="FD585" s="184">
        <v>0</v>
      </c>
      <c r="FE585" s="184"/>
      <c r="FF585" s="184">
        <f ca="1">SUM(OFFSET(ES585,,1):FE585)</f>
        <v>0</v>
      </c>
      <c r="FG585" s="185"/>
      <c r="FH585" s="184">
        <v>0</v>
      </c>
      <c r="FI585" s="184">
        <v>0</v>
      </c>
      <c r="FJ585" s="184">
        <v>0</v>
      </c>
      <c r="FK585" s="184">
        <v>0</v>
      </c>
      <c r="FL585" s="184">
        <v>0</v>
      </c>
      <c r="FM585" s="184">
        <v>0</v>
      </c>
      <c r="FN585" s="184">
        <v>0</v>
      </c>
      <c r="FO585" s="184">
        <v>0</v>
      </c>
      <c r="FP585" s="184">
        <v>0</v>
      </c>
      <c r="FQ585" s="184">
        <v>0</v>
      </c>
      <c r="FR585" s="184">
        <v>0</v>
      </c>
      <c r="FS585" s="184">
        <v>0</v>
      </c>
      <c r="FT585" s="184"/>
      <c r="FU585" s="184">
        <f ca="1">SUM(OFFSET(FH585,,1):FT585)</f>
        <v>0</v>
      </c>
      <c r="FV585" s="185"/>
      <c r="FW585" s="184">
        <v>0</v>
      </c>
      <c r="FX585" s="184">
        <v>0</v>
      </c>
      <c r="FY585" s="184">
        <v>0</v>
      </c>
      <c r="FZ585" s="184">
        <v>0</v>
      </c>
      <c r="GA585" s="184">
        <v>0</v>
      </c>
      <c r="GB585" s="184">
        <v>0</v>
      </c>
      <c r="GC585" s="184">
        <v>0</v>
      </c>
      <c r="GD585" s="184">
        <v>0</v>
      </c>
      <c r="GE585" s="184">
        <v>0</v>
      </c>
      <c r="GF585" s="184">
        <v>0</v>
      </c>
      <c r="GG585" s="184">
        <v>0</v>
      </c>
      <c r="GH585" s="184">
        <v>0</v>
      </c>
      <c r="GI585" s="184"/>
      <c r="GJ585" s="184">
        <f ca="1">SUM(OFFSET(FW585,,1):GI585)</f>
        <v>0</v>
      </c>
      <c r="GK585" s="185"/>
      <c r="GL585" s="184">
        <v>0</v>
      </c>
      <c r="GM585" s="184">
        <v>0</v>
      </c>
      <c r="GN585" s="184">
        <v>0</v>
      </c>
      <c r="GO585" s="184">
        <v>0</v>
      </c>
      <c r="GP585" s="184">
        <v>0</v>
      </c>
      <c r="GQ585" s="184">
        <v>0</v>
      </c>
      <c r="GR585" s="184">
        <v>0</v>
      </c>
      <c r="GS585" s="184">
        <v>0</v>
      </c>
      <c r="GT585" s="184">
        <v>0</v>
      </c>
      <c r="GU585" s="184">
        <v>0</v>
      </c>
      <c r="GV585" s="184">
        <v>0</v>
      </c>
      <c r="GW585" s="184">
        <v>0</v>
      </c>
      <c r="GX585" s="184"/>
      <c r="GY585" s="184">
        <f ca="1">SUM(OFFSET(GL585,,1):GX585)</f>
        <v>0</v>
      </c>
    </row>
    <row r="586" spans="1:207" s="137" customFormat="1" ht="12" customHeight="1">
      <c r="A586" s="172" t="str">
        <f t="shared" ca="1" si="601"/>
        <v>#showrow</v>
      </c>
      <c r="B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61">
        <f t="shared" si="599"/>
        <v>5875</v>
      </c>
      <c r="V586" s="186">
        <v>5875</v>
      </c>
      <c r="W586" s="133"/>
      <c r="Y586" s="133"/>
      <c r="Z586" s="133"/>
      <c r="AA586" s="183">
        <f t="shared" si="600"/>
        <v>5875</v>
      </c>
      <c r="AB586" s="183" t="s">
        <v>631</v>
      </c>
      <c r="AC586" s="184"/>
      <c r="AD586" s="184">
        <v>0</v>
      </c>
      <c r="AE586" s="184">
        <v>0</v>
      </c>
      <c r="AF586" s="184">
        <v>300</v>
      </c>
      <c r="AG586" s="184">
        <v>0</v>
      </c>
      <c r="AH586" s="184">
        <v>2000</v>
      </c>
      <c r="AI586" s="184">
        <v>0</v>
      </c>
      <c r="AJ586" s="184">
        <v>0</v>
      </c>
      <c r="AK586" s="184">
        <v>0</v>
      </c>
      <c r="AL586" s="184">
        <v>0</v>
      </c>
      <c r="AM586" s="184">
        <v>0</v>
      </c>
      <c r="AN586" s="184">
        <v>15000</v>
      </c>
      <c r="AO586" s="184"/>
      <c r="AP586" s="184">
        <f ca="1">SUM(OFFSET(AC586,,1):AO586)</f>
        <v>17300</v>
      </c>
      <c r="AQ586" s="185"/>
      <c r="AR586" s="184">
        <v>0</v>
      </c>
      <c r="AS586" s="184">
        <v>0</v>
      </c>
      <c r="AT586" s="184">
        <v>0</v>
      </c>
      <c r="AU586" s="184">
        <v>300</v>
      </c>
      <c r="AV586" s="184">
        <v>0</v>
      </c>
      <c r="AW586" s="184">
        <v>2000</v>
      </c>
      <c r="AX586" s="184">
        <v>0</v>
      </c>
      <c r="AY586" s="184">
        <v>0</v>
      </c>
      <c r="AZ586" s="184">
        <v>0</v>
      </c>
      <c r="BA586" s="184">
        <v>0</v>
      </c>
      <c r="BB586" s="184">
        <v>0</v>
      </c>
      <c r="BC586" s="184">
        <v>15000</v>
      </c>
      <c r="BD586" s="184"/>
      <c r="BE586" s="184">
        <f ca="1">SUM(OFFSET(AR586,,1):BD586)</f>
        <v>17300</v>
      </c>
      <c r="BF586" s="185"/>
      <c r="BG586" s="184">
        <f t="shared" ca="1" si="598"/>
        <v>0</v>
      </c>
      <c r="BH586" s="184">
        <f t="shared" ca="1" si="598"/>
        <v>0</v>
      </c>
      <c r="BI586" s="184">
        <f t="shared" ca="1" si="598"/>
        <v>0</v>
      </c>
      <c r="BJ586" s="184">
        <f t="shared" ca="1" si="598"/>
        <v>0</v>
      </c>
      <c r="BK586" s="184">
        <f t="shared" ca="1" si="598"/>
        <v>0</v>
      </c>
      <c r="BL586" s="184">
        <f t="shared" ca="1" si="598"/>
        <v>0</v>
      </c>
      <c r="BM586" s="184">
        <f t="shared" ca="1" si="598"/>
        <v>0</v>
      </c>
      <c r="BN586" s="184">
        <f t="shared" ca="1" si="598"/>
        <v>0</v>
      </c>
      <c r="BO586" s="184">
        <f t="shared" ca="1" si="598"/>
        <v>0</v>
      </c>
      <c r="BP586" s="184">
        <f t="shared" ca="1" si="598"/>
        <v>0</v>
      </c>
      <c r="BQ586" s="184">
        <f t="shared" ca="1" si="598"/>
        <v>0</v>
      </c>
      <c r="BR586" s="184">
        <f t="shared" ca="1" si="598"/>
        <v>0</v>
      </c>
      <c r="BS586" s="184"/>
      <c r="BT586" s="184">
        <f ca="1">SUM(OFFSET(BG586,,1):BS586)</f>
        <v>0</v>
      </c>
      <c r="BU586" s="185"/>
      <c r="BV586" s="184">
        <v>0</v>
      </c>
      <c r="BW586" s="184">
        <v>0</v>
      </c>
      <c r="BX586" s="184">
        <v>0</v>
      </c>
      <c r="BY586" s="184">
        <v>309</v>
      </c>
      <c r="BZ586" s="184">
        <v>0</v>
      </c>
      <c r="CA586" s="184">
        <v>0</v>
      </c>
      <c r="CB586" s="184">
        <v>0</v>
      </c>
      <c r="CC586" s="184">
        <v>0</v>
      </c>
      <c r="CD586" s="184">
        <v>0</v>
      </c>
      <c r="CE586" s="184">
        <v>0</v>
      </c>
      <c r="CF586" s="512">
        <v>0</v>
      </c>
      <c r="CG586" s="184">
        <v>15000</v>
      </c>
      <c r="CH586" s="184"/>
      <c r="CI586" s="184">
        <f ca="1">SUM(OFFSET(BV586,,1):CH586)</f>
        <v>15309</v>
      </c>
      <c r="CJ586" s="185"/>
      <c r="CK586" s="184">
        <v>0</v>
      </c>
      <c r="CL586" s="184">
        <v>0</v>
      </c>
      <c r="CM586" s="184">
        <v>0</v>
      </c>
      <c r="CN586" s="184">
        <v>318.27</v>
      </c>
      <c r="CO586" s="184">
        <v>0</v>
      </c>
      <c r="CP586" s="184">
        <v>0</v>
      </c>
      <c r="CQ586" s="184">
        <v>0</v>
      </c>
      <c r="CR586" s="184">
        <v>0</v>
      </c>
      <c r="CS586" s="184">
        <v>0</v>
      </c>
      <c r="CT586" s="184">
        <v>0</v>
      </c>
      <c r="CU586" s="184">
        <v>0</v>
      </c>
      <c r="CV586" s="184">
        <v>15450</v>
      </c>
      <c r="CW586" s="184"/>
      <c r="CX586" s="184">
        <f ca="1">SUM(OFFSET(CK586,,1):CW586)</f>
        <v>15768.27</v>
      </c>
      <c r="CY586" s="185"/>
      <c r="CZ586" s="184">
        <v>0</v>
      </c>
      <c r="DA586" s="184">
        <v>0</v>
      </c>
      <c r="DB586" s="184">
        <v>0</v>
      </c>
      <c r="DC586" s="184">
        <v>327.81810000000002</v>
      </c>
      <c r="DD586" s="184">
        <v>0</v>
      </c>
      <c r="DE586" s="184">
        <v>0</v>
      </c>
      <c r="DF586" s="184">
        <v>0</v>
      </c>
      <c r="DG586" s="184">
        <v>0</v>
      </c>
      <c r="DH586" s="184">
        <v>0</v>
      </c>
      <c r="DI586" s="184">
        <v>0</v>
      </c>
      <c r="DJ586" s="184">
        <v>0</v>
      </c>
      <c r="DK586" s="184">
        <v>15913.5</v>
      </c>
      <c r="DL586" s="184"/>
      <c r="DM586" s="184">
        <f ca="1">SUM(OFFSET(CZ586,,1):DL586)</f>
        <v>16241.3181</v>
      </c>
      <c r="DN586" s="185"/>
      <c r="DO586" s="184">
        <v>0</v>
      </c>
      <c r="DP586" s="184">
        <v>0</v>
      </c>
      <c r="DQ586" s="184">
        <v>0</v>
      </c>
      <c r="DR586" s="184">
        <v>337.65264300000001</v>
      </c>
      <c r="DS586" s="184">
        <v>0</v>
      </c>
      <c r="DT586" s="184">
        <v>0</v>
      </c>
      <c r="DU586" s="184">
        <v>0</v>
      </c>
      <c r="DV586" s="184">
        <v>0</v>
      </c>
      <c r="DW586" s="184">
        <v>0</v>
      </c>
      <c r="DX586" s="184">
        <v>0</v>
      </c>
      <c r="DY586" s="184">
        <v>0</v>
      </c>
      <c r="DZ586" s="184">
        <v>16390.904999999999</v>
      </c>
      <c r="EA586" s="184"/>
      <c r="EB586" s="184">
        <f ca="1">SUM(OFFSET(DO586,,1):EA586)</f>
        <v>16728.557643</v>
      </c>
      <c r="EC586" s="185"/>
      <c r="ED586" s="184">
        <v>0</v>
      </c>
      <c r="EE586" s="184">
        <v>0</v>
      </c>
      <c r="EF586" s="184">
        <v>0</v>
      </c>
      <c r="EG586" s="184">
        <v>347.78222228999999</v>
      </c>
      <c r="EH586" s="184">
        <v>0</v>
      </c>
      <c r="EI586" s="184">
        <v>0</v>
      </c>
      <c r="EJ586" s="184">
        <v>0</v>
      </c>
      <c r="EK586" s="184">
        <v>0</v>
      </c>
      <c r="EL586" s="184">
        <v>0</v>
      </c>
      <c r="EM586" s="184">
        <v>0</v>
      </c>
      <c r="EN586" s="184">
        <v>0</v>
      </c>
      <c r="EO586" s="184">
        <v>16882.632150000001</v>
      </c>
      <c r="EP586" s="184"/>
      <c r="EQ586" s="184">
        <f ca="1">SUM(OFFSET(ED586,,1):EP586)</f>
        <v>17230.414372290001</v>
      </c>
      <c r="ER586" s="185"/>
      <c r="ES586" s="184">
        <v>0</v>
      </c>
      <c r="ET586" s="184">
        <v>0</v>
      </c>
      <c r="EU586" s="184">
        <v>0</v>
      </c>
      <c r="EV586" s="184">
        <v>358.21568895870001</v>
      </c>
      <c r="EW586" s="184">
        <v>0</v>
      </c>
      <c r="EX586" s="184">
        <v>0</v>
      </c>
      <c r="EY586" s="184">
        <v>0</v>
      </c>
      <c r="EZ586" s="184">
        <v>0</v>
      </c>
      <c r="FA586" s="184">
        <v>0</v>
      </c>
      <c r="FB586" s="184">
        <v>0</v>
      </c>
      <c r="FC586" s="184">
        <v>0</v>
      </c>
      <c r="FD586" s="184">
        <v>17389.1111145</v>
      </c>
      <c r="FE586" s="184"/>
      <c r="FF586" s="184">
        <f ca="1">SUM(OFFSET(ES586,,1):FE586)</f>
        <v>17747.326803458698</v>
      </c>
      <c r="FG586" s="185"/>
      <c r="FH586" s="184">
        <v>0</v>
      </c>
      <c r="FI586" s="184">
        <v>0</v>
      </c>
      <c r="FJ586" s="184">
        <v>0</v>
      </c>
      <c r="FK586" s="184">
        <v>368.96215962746101</v>
      </c>
      <c r="FL586" s="184">
        <v>0</v>
      </c>
      <c r="FM586" s="184">
        <v>0</v>
      </c>
      <c r="FN586" s="184">
        <v>0</v>
      </c>
      <c r="FO586" s="184">
        <v>0</v>
      </c>
      <c r="FP586" s="184">
        <v>0</v>
      </c>
      <c r="FQ586" s="184">
        <v>0</v>
      </c>
      <c r="FR586" s="184">
        <v>0</v>
      </c>
      <c r="FS586" s="184">
        <v>17910.784447934999</v>
      </c>
      <c r="FT586" s="184"/>
      <c r="FU586" s="184">
        <f ca="1">SUM(OFFSET(FH586,,1):FT586)</f>
        <v>18279.746607562462</v>
      </c>
      <c r="FV586" s="185"/>
      <c r="FW586" s="184">
        <v>0</v>
      </c>
      <c r="FX586" s="184">
        <v>0</v>
      </c>
      <c r="FY586" s="184">
        <v>0</v>
      </c>
      <c r="FZ586" s="184">
        <v>380.03102441628499</v>
      </c>
      <c r="GA586" s="184">
        <v>0</v>
      </c>
      <c r="GB586" s="184">
        <v>0</v>
      </c>
      <c r="GC586" s="184">
        <v>0</v>
      </c>
      <c r="GD586" s="184">
        <v>0</v>
      </c>
      <c r="GE586" s="184">
        <v>0</v>
      </c>
      <c r="GF586" s="184">
        <v>0</v>
      </c>
      <c r="GG586" s="184">
        <v>0</v>
      </c>
      <c r="GH586" s="184">
        <v>18448.107981373101</v>
      </c>
      <c r="GI586" s="184"/>
      <c r="GJ586" s="184">
        <f ca="1">SUM(OFFSET(FW586,,1):GI586)</f>
        <v>18828.139005789388</v>
      </c>
      <c r="GK586" s="185"/>
      <c r="GL586" s="184">
        <v>0</v>
      </c>
      <c r="GM586" s="184">
        <v>0</v>
      </c>
      <c r="GN586" s="184">
        <v>0</v>
      </c>
      <c r="GO586" s="184">
        <v>391.431955148773</v>
      </c>
      <c r="GP586" s="184">
        <v>0</v>
      </c>
      <c r="GQ586" s="184">
        <v>0</v>
      </c>
      <c r="GR586" s="184">
        <v>0</v>
      </c>
      <c r="GS586" s="184">
        <v>0</v>
      </c>
      <c r="GT586" s="184">
        <v>0</v>
      </c>
      <c r="GU586" s="184">
        <v>0</v>
      </c>
      <c r="GV586" s="184">
        <v>0</v>
      </c>
      <c r="GW586" s="184">
        <v>19001.551220814199</v>
      </c>
      <c r="GX586" s="184"/>
      <c r="GY586" s="184">
        <f ca="1">SUM(OFFSET(GL586,,1):GX586)</f>
        <v>19392.983175962971</v>
      </c>
    </row>
    <row r="587" spans="1:207" s="137" customFormat="1" ht="12" hidden="1" customHeight="1">
      <c r="A587" s="172" t="str">
        <f t="shared" ca="1" si="601"/>
        <v>#hiderow</v>
      </c>
      <c r="B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61">
        <f t="shared" si="599"/>
        <v>5877</v>
      </c>
      <c r="V587" s="186">
        <v>5877</v>
      </c>
      <c r="W587" s="133"/>
      <c r="Y587" s="133"/>
      <c r="Z587" s="133"/>
      <c r="AA587" s="183">
        <f t="shared" si="600"/>
        <v>5877</v>
      </c>
      <c r="AB587" s="183" t="s">
        <v>632</v>
      </c>
      <c r="AC587" s="184"/>
      <c r="AD587" s="184">
        <v>0</v>
      </c>
      <c r="AE587" s="184">
        <v>0</v>
      </c>
      <c r="AF587" s="184">
        <v>0</v>
      </c>
      <c r="AG587" s="184">
        <v>0</v>
      </c>
      <c r="AH587" s="184">
        <v>0</v>
      </c>
      <c r="AI587" s="184">
        <v>0</v>
      </c>
      <c r="AJ587" s="184">
        <v>0</v>
      </c>
      <c r="AK587" s="184">
        <v>0</v>
      </c>
      <c r="AL587" s="184">
        <v>0</v>
      </c>
      <c r="AM587" s="184">
        <v>0</v>
      </c>
      <c r="AN587" s="184">
        <v>0</v>
      </c>
      <c r="AO587" s="184"/>
      <c r="AP587" s="184">
        <f ca="1">SUM(OFFSET(AC587,,1):AO587)</f>
        <v>0</v>
      </c>
      <c r="AQ587" s="185"/>
      <c r="AR587" s="184">
        <v>0</v>
      </c>
      <c r="AS587" s="184">
        <v>0</v>
      </c>
      <c r="AT587" s="184">
        <v>0</v>
      </c>
      <c r="AU587" s="184">
        <v>0</v>
      </c>
      <c r="AV587" s="184">
        <v>0</v>
      </c>
      <c r="AW587" s="184">
        <v>0</v>
      </c>
      <c r="AX587" s="184">
        <v>0</v>
      </c>
      <c r="AY587" s="184">
        <v>0</v>
      </c>
      <c r="AZ587" s="184">
        <v>0</v>
      </c>
      <c r="BA587" s="184">
        <v>0</v>
      </c>
      <c r="BB587" s="184">
        <v>0</v>
      </c>
      <c r="BC587" s="184">
        <v>0</v>
      </c>
      <c r="BD587" s="184"/>
      <c r="BE587" s="184">
        <f ca="1">SUM(OFFSET(AR587,,1):BD587)</f>
        <v>0</v>
      </c>
      <c r="BF587" s="185"/>
      <c r="BG587" s="184">
        <f t="shared" ref="BG587:BR596" ca="1" si="602">OFFSET($AC587,,COLUMN()-COLUMN($BG587))-OFFSET($AR587,,COLUMN()-COLUMN($BG587))</f>
        <v>0</v>
      </c>
      <c r="BH587" s="184">
        <f t="shared" ca="1" si="602"/>
        <v>0</v>
      </c>
      <c r="BI587" s="184">
        <f t="shared" ca="1" si="602"/>
        <v>0</v>
      </c>
      <c r="BJ587" s="184">
        <f t="shared" ca="1" si="602"/>
        <v>0</v>
      </c>
      <c r="BK587" s="184">
        <f t="shared" ca="1" si="602"/>
        <v>0</v>
      </c>
      <c r="BL587" s="184">
        <f t="shared" ca="1" si="602"/>
        <v>0</v>
      </c>
      <c r="BM587" s="184">
        <f t="shared" ca="1" si="602"/>
        <v>0</v>
      </c>
      <c r="BN587" s="184">
        <f t="shared" ca="1" si="602"/>
        <v>0</v>
      </c>
      <c r="BO587" s="184">
        <f t="shared" ca="1" si="602"/>
        <v>0</v>
      </c>
      <c r="BP587" s="184">
        <f t="shared" ca="1" si="602"/>
        <v>0</v>
      </c>
      <c r="BQ587" s="184">
        <f t="shared" ca="1" si="602"/>
        <v>0</v>
      </c>
      <c r="BR587" s="184">
        <f t="shared" ca="1" si="602"/>
        <v>0</v>
      </c>
      <c r="BS587" s="184"/>
      <c r="BT587" s="184">
        <f ca="1">SUM(OFFSET(BG587,,1):BS587)</f>
        <v>0</v>
      </c>
      <c r="BU587" s="185"/>
      <c r="BV587" s="184">
        <v>0</v>
      </c>
      <c r="BW587" s="184">
        <v>0</v>
      </c>
      <c r="BX587" s="184">
        <v>0</v>
      </c>
      <c r="BY587" s="184">
        <v>0</v>
      </c>
      <c r="BZ587" s="184">
        <v>0</v>
      </c>
      <c r="CA587" s="184">
        <v>0</v>
      </c>
      <c r="CB587" s="184">
        <v>0</v>
      </c>
      <c r="CC587" s="184">
        <v>0</v>
      </c>
      <c r="CD587" s="184">
        <v>0</v>
      </c>
      <c r="CE587" s="184">
        <v>0</v>
      </c>
      <c r="CF587" s="512">
        <v>0</v>
      </c>
      <c r="CG587" s="184">
        <v>0</v>
      </c>
      <c r="CH587" s="184"/>
      <c r="CI587" s="184">
        <f ca="1">SUM(OFFSET(BV587,,1):CH587)</f>
        <v>0</v>
      </c>
      <c r="CJ587" s="185"/>
      <c r="CK587" s="184">
        <v>0</v>
      </c>
      <c r="CL587" s="184">
        <v>0</v>
      </c>
      <c r="CM587" s="184">
        <v>0</v>
      </c>
      <c r="CN587" s="184">
        <v>0</v>
      </c>
      <c r="CO587" s="184">
        <v>0</v>
      </c>
      <c r="CP587" s="184">
        <v>0</v>
      </c>
      <c r="CQ587" s="184">
        <v>0</v>
      </c>
      <c r="CR587" s="184">
        <v>0</v>
      </c>
      <c r="CS587" s="184">
        <v>0</v>
      </c>
      <c r="CT587" s="184">
        <v>0</v>
      </c>
      <c r="CU587" s="184">
        <v>0</v>
      </c>
      <c r="CV587" s="184">
        <v>0</v>
      </c>
      <c r="CW587" s="184"/>
      <c r="CX587" s="184">
        <f ca="1">SUM(OFFSET(CK587,,1):CW587)</f>
        <v>0</v>
      </c>
      <c r="CY587" s="185"/>
      <c r="CZ587" s="184">
        <v>0</v>
      </c>
      <c r="DA587" s="184">
        <v>0</v>
      </c>
      <c r="DB587" s="184">
        <v>0</v>
      </c>
      <c r="DC587" s="184">
        <v>0</v>
      </c>
      <c r="DD587" s="184">
        <v>0</v>
      </c>
      <c r="DE587" s="184">
        <v>0</v>
      </c>
      <c r="DF587" s="184">
        <v>0</v>
      </c>
      <c r="DG587" s="184">
        <v>0</v>
      </c>
      <c r="DH587" s="184">
        <v>0</v>
      </c>
      <c r="DI587" s="184">
        <v>0</v>
      </c>
      <c r="DJ587" s="184">
        <v>0</v>
      </c>
      <c r="DK587" s="184">
        <v>0</v>
      </c>
      <c r="DL587" s="184"/>
      <c r="DM587" s="184">
        <f ca="1">SUM(OFFSET(CZ587,,1):DL587)</f>
        <v>0</v>
      </c>
      <c r="DN587" s="185"/>
      <c r="DO587" s="184">
        <v>0</v>
      </c>
      <c r="DP587" s="184">
        <v>0</v>
      </c>
      <c r="DQ587" s="184">
        <v>0</v>
      </c>
      <c r="DR587" s="184">
        <v>0</v>
      </c>
      <c r="DS587" s="184">
        <v>0</v>
      </c>
      <c r="DT587" s="184">
        <v>0</v>
      </c>
      <c r="DU587" s="184">
        <v>0</v>
      </c>
      <c r="DV587" s="184">
        <v>0</v>
      </c>
      <c r="DW587" s="184">
        <v>0</v>
      </c>
      <c r="DX587" s="184">
        <v>0</v>
      </c>
      <c r="DY587" s="184">
        <v>0</v>
      </c>
      <c r="DZ587" s="184">
        <v>0</v>
      </c>
      <c r="EA587" s="184"/>
      <c r="EB587" s="184">
        <f ca="1">SUM(OFFSET(DO587,,1):EA587)</f>
        <v>0</v>
      </c>
      <c r="EC587" s="185"/>
      <c r="ED587" s="184">
        <v>0</v>
      </c>
      <c r="EE587" s="184">
        <v>0</v>
      </c>
      <c r="EF587" s="184">
        <v>0</v>
      </c>
      <c r="EG587" s="184">
        <v>0</v>
      </c>
      <c r="EH587" s="184">
        <v>0</v>
      </c>
      <c r="EI587" s="184">
        <v>0</v>
      </c>
      <c r="EJ587" s="184">
        <v>0</v>
      </c>
      <c r="EK587" s="184">
        <v>0</v>
      </c>
      <c r="EL587" s="184">
        <v>0</v>
      </c>
      <c r="EM587" s="184">
        <v>0</v>
      </c>
      <c r="EN587" s="184">
        <v>0</v>
      </c>
      <c r="EO587" s="184">
        <v>0</v>
      </c>
      <c r="EP587" s="184"/>
      <c r="EQ587" s="184">
        <f ca="1">SUM(OFFSET(ED587,,1):EP587)</f>
        <v>0</v>
      </c>
      <c r="ER587" s="185"/>
      <c r="ES587" s="184">
        <v>0</v>
      </c>
      <c r="ET587" s="184">
        <v>0</v>
      </c>
      <c r="EU587" s="184">
        <v>0</v>
      </c>
      <c r="EV587" s="184">
        <v>0</v>
      </c>
      <c r="EW587" s="184">
        <v>0</v>
      </c>
      <c r="EX587" s="184">
        <v>0</v>
      </c>
      <c r="EY587" s="184">
        <v>0</v>
      </c>
      <c r="EZ587" s="184">
        <v>0</v>
      </c>
      <c r="FA587" s="184">
        <v>0</v>
      </c>
      <c r="FB587" s="184">
        <v>0</v>
      </c>
      <c r="FC587" s="184">
        <v>0</v>
      </c>
      <c r="FD587" s="184">
        <v>0</v>
      </c>
      <c r="FE587" s="184"/>
      <c r="FF587" s="184">
        <f ca="1">SUM(OFFSET(ES587,,1):FE587)</f>
        <v>0</v>
      </c>
      <c r="FG587" s="185"/>
      <c r="FH587" s="184">
        <v>0</v>
      </c>
      <c r="FI587" s="184">
        <v>0</v>
      </c>
      <c r="FJ587" s="184">
        <v>0</v>
      </c>
      <c r="FK587" s="184">
        <v>0</v>
      </c>
      <c r="FL587" s="184">
        <v>0</v>
      </c>
      <c r="FM587" s="184">
        <v>0</v>
      </c>
      <c r="FN587" s="184">
        <v>0</v>
      </c>
      <c r="FO587" s="184">
        <v>0</v>
      </c>
      <c r="FP587" s="184">
        <v>0</v>
      </c>
      <c r="FQ587" s="184">
        <v>0</v>
      </c>
      <c r="FR587" s="184">
        <v>0</v>
      </c>
      <c r="FS587" s="184">
        <v>0</v>
      </c>
      <c r="FT587" s="184"/>
      <c r="FU587" s="184">
        <f ca="1">SUM(OFFSET(FH587,,1):FT587)</f>
        <v>0</v>
      </c>
      <c r="FV587" s="185"/>
      <c r="FW587" s="184">
        <v>0</v>
      </c>
      <c r="FX587" s="184">
        <v>0</v>
      </c>
      <c r="FY587" s="184">
        <v>0</v>
      </c>
      <c r="FZ587" s="184">
        <v>0</v>
      </c>
      <c r="GA587" s="184">
        <v>0</v>
      </c>
      <c r="GB587" s="184">
        <v>0</v>
      </c>
      <c r="GC587" s="184">
        <v>0</v>
      </c>
      <c r="GD587" s="184">
        <v>0</v>
      </c>
      <c r="GE587" s="184">
        <v>0</v>
      </c>
      <c r="GF587" s="184">
        <v>0</v>
      </c>
      <c r="GG587" s="184">
        <v>0</v>
      </c>
      <c r="GH587" s="184">
        <v>0</v>
      </c>
      <c r="GI587" s="184"/>
      <c r="GJ587" s="184">
        <f ca="1">SUM(OFFSET(FW587,,1):GI587)</f>
        <v>0</v>
      </c>
      <c r="GK587" s="185"/>
      <c r="GL587" s="184">
        <v>0</v>
      </c>
      <c r="GM587" s="184">
        <v>0</v>
      </c>
      <c r="GN587" s="184">
        <v>0</v>
      </c>
      <c r="GO587" s="184">
        <v>0</v>
      </c>
      <c r="GP587" s="184">
        <v>0</v>
      </c>
      <c r="GQ587" s="184">
        <v>0</v>
      </c>
      <c r="GR587" s="184">
        <v>0</v>
      </c>
      <c r="GS587" s="184">
        <v>0</v>
      </c>
      <c r="GT587" s="184">
        <v>0</v>
      </c>
      <c r="GU587" s="184">
        <v>0</v>
      </c>
      <c r="GV587" s="184">
        <v>0</v>
      </c>
      <c r="GW587" s="184">
        <v>0</v>
      </c>
      <c r="GX587" s="184"/>
      <c r="GY587" s="184">
        <f ca="1">SUM(OFFSET(GL587,,1):GX587)</f>
        <v>0</v>
      </c>
    </row>
    <row r="588" spans="1:207" s="137" customFormat="1" ht="12" hidden="1" customHeight="1">
      <c r="A588" s="172" t="str">
        <f t="shared" ca="1" si="601"/>
        <v>#hiderow</v>
      </c>
      <c r="B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61">
        <f t="shared" si="599"/>
        <v>5878</v>
      </c>
      <c r="V588" s="186">
        <v>5878</v>
      </c>
      <c r="W588" s="133"/>
      <c r="Y588" s="133"/>
      <c r="Z588" s="133"/>
      <c r="AA588" s="183">
        <f t="shared" si="600"/>
        <v>5878</v>
      </c>
      <c r="AB588" s="183" t="s">
        <v>633</v>
      </c>
      <c r="AC588" s="184"/>
      <c r="AD588" s="184">
        <v>0</v>
      </c>
      <c r="AE588" s="184">
        <v>0</v>
      </c>
      <c r="AF588" s="184">
        <v>0</v>
      </c>
      <c r="AG588" s="184">
        <v>0</v>
      </c>
      <c r="AH588" s="184">
        <v>0</v>
      </c>
      <c r="AI588" s="184">
        <v>0</v>
      </c>
      <c r="AJ588" s="184">
        <v>0</v>
      </c>
      <c r="AK588" s="184">
        <v>0</v>
      </c>
      <c r="AL588" s="184">
        <v>0</v>
      </c>
      <c r="AM588" s="184">
        <v>0</v>
      </c>
      <c r="AN588" s="184">
        <v>0</v>
      </c>
      <c r="AO588" s="184"/>
      <c r="AP588" s="184">
        <f ca="1">SUM(OFFSET(AC588,,1):AO588)</f>
        <v>0</v>
      </c>
      <c r="AQ588" s="185"/>
      <c r="AR588" s="184">
        <v>0</v>
      </c>
      <c r="AS588" s="184">
        <v>0</v>
      </c>
      <c r="AT588" s="184">
        <v>0</v>
      </c>
      <c r="AU588" s="184">
        <v>0</v>
      </c>
      <c r="AV588" s="184">
        <v>0</v>
      </c>
      <c r="AW588" s="184">
        <v>0</v>
      </c>
      <c r="AX588" s="184">
        <v>0</v>
      </c>
      <c r="AY588" s="184">
        <v>0</v>
      </c>
      <c r="AZ588" s="184">
        <v>0</v>
      </c>
      <c r="BA588" s="184">
        <v>0</v>
      </c>
      <c r="BB588" s="184">
        <v>0</v>
      </c>
      <c r="BC588" s="184">
        <v>0</v>
      </c>
      <c r="BD588" s="184"/>
      <c r="BE588" s="184">
        <f ca="1">SUM(OFFSET(AR588,,1):BD588)</f>
        <v>0</v>
      </c>
      <c r="BF588" s="185"/>
      <c r="BG588" s="184">
        <f t="shared" ca="1" si="602"/>
        <v>0</v>
      </c>
      <c r="BH588" s="184">
        <f t="shared" ca="1" si="602"/>
        <v>0</v>
      </c>
      <c r="BI588" s="184">
        <f t="shared" ca="1" si="602"/>
        <v>0</v>
      </c>
      <c r="BJ588" s="184">
        <f t="shared" ca="1" si="602"/>
        <v>0</v>
      </c>
      <c r="BK588" s="184">
        <f t="shared" ca="1" si="602"/>
        <v>0</v>
      </c>
      <c r="BL588" s="184">
        <f t="shared" ca="1" si="602"/>
        <v>0</v>
      </c>
      <c r="BM588" s="184">
        <f t="shared" ca="1" si="602"/>
        <v>0</v>
      </c>
      <c r="BN588" s="184">
        <f t="shared" ca="1" si="602"/>
        <v>0</v>
      </c>
      <c r="BO588" s="184">
        <f t="shared" ca="1" si="602"/>
        <v>0</v>
      </c>
      <c r="BP588" s="184">
        <f t="shared" ca="1" si="602"/>
        <v>0</v>
      </c>
      <c r="BQ588" s="184">
        <f t="shared" ca="1" si="602"/>
        <v>0</v>
      </c>
      <c r="BR588" s="184">
        <f t="shared" ca="1" si="602"/>
        <v>0</v>
      </c>
      <c r="BS588" s="184"/>
      <c r="BT588" s="184">
        <f ca="1">SUM(OFFSET(BG588,,1):BS588)</f>
        <v>0</v>
      </c>
      <c r="BU588" s="185"/>
      <c r="BV588" s="184">
        <v>0</v>
      </c>
      <c r="BW588" s="184">
        <v>0</v>
      </c>
      <c r="BX588" s="184">
        <v>0</v>
      </c>
      <c r="BY588" s="184">
        <v>0</v>
      </c>
      <c r="BZ588" s="184">
        <v>0</v>
      </c>
      <c r="CA588" s="184">
        <v>0</v>
      </c>
      <c r="CB588" s="184">
        <v>0</v>
      </c>
      <c r="CC588" s="184">
        <v>0</v>
      </c>
      <c r="CD588" s="184">
        <v>0</v>
      </c>
      <c r="CE588" s="184">
        <v>0</v>
      </c>
      <c r="CF588" s="512">
        <v>0</v>
      </c>
      <c r="CG588" s="184">
        <v>0</v>
      </c>
      <c r="CH588" s="184"/>
      <c r="CI588" s="184">
        <f ca="1">SUM(OFFSET(BV588,,1):CH588)</f>
        <v>0</v>
      </c>
      <c r="CJ588" s="185"/>
      <c r="CK588" s="184">
        <v>0</v>
      </c>
      <c r="CL588" s="184">
        <v>0</v>
      </c>
      <c r="CM588" s="184">
        <v>0</v>
      </c>
      <c r="CN588" s="184">
        <v>0</v>
      </c>
      <c r="CO588" s="184">
        <v>0</v>
      </c>
      <c r="CP588" s="184">
        <v>0</v>
      </c>
      <c r="CQ588" s="184">
        <v>0</v>
      </c>
      <c r="CR588" s="184">
        <v>0</v>
      </c>
      <c r="CS588" s="184">
        <v>0</v>
      </c>
      <c r="CT588" s="184">
        <v>0</v>
      </c>
      <c r="CU588" s="184">
        <v>0</v>
      </c>
      <c r="CV588" s="184">
        <v>0</v>
      </c>
      <c r="CW588" s="184"/>
      <c r="CX588" s="184">
        <f ca="1">SUM(OFFSET(CK588,,1):CW588)</f>
        <v>0</v>
      </c>
      <c r="CY588" s="185"/>
      <c r="CZ588" s="184">
        <v>0</v>
      </c>
      <c r="DA588" s="184">
        <v>0</v>
      </c>
      <c r="DB588" s="184">
        <v>0</v>
      </c>
      <c r="DC588" s="184">
        <v>0</v>
      </c>
      <c r="DD588" s="184">
        <v>0</v>
      </c>
      <c r="DE588" s="184">
        <v>0</v>
      </c>
      <c r="DF588" s="184">
        <v>0</v>
      </c>
      <c r="DG588" s="184">
        <v>0</v>
      </c>
      <c r="DH588" s="184">
        <v>0</v>
      </c>
      <c r="DI588" s="184">
        <v>0</v>
      </c>
      <c r="DJ588" s="184">
        <v>0</v>
      </c>
      <c r="DK588" s="184">
        <v>0</v>
      </c>
      <c r="DL588" s="184"/>
      <c r="DM588" s="184">
        <f ca="1">SUM(OFFSET(CZ588,,1):DL588)</f>
        <v>0</v>
      </c>
      <c r="DN588" s="185"/>
      <c r="DO588" s="184">
        <v>0</v>
      </c>
      <c r="DP588" s="184">
        <v>0</v>
      </c>
      <c r="DQ588" s="184">
        <v>0</v>
      </c>
      <c r="DR588" s="184">
        <v>0</v>
      </c>
      <c r="DS588" s="184">
        <v>0</v>
      </c>
      <c r="DT588" s="184">
        <v>0</v>
      </c>
      <c r="DU588" s="184">
        <v>0</v>
      </c>
      <c r="DV588" s="184">
        <v>0</v>
      </c>
      <c r="DW588" s="184">
        <v>0</v>
      </c>
      <c r="DX588" s="184">
        <v>0</v>
      </c>
      <c r="DY588" s="184">
        <v>0</v>
      </c>
      <c r="DZ588" s="184">
        <v>0</v>
      </c>
      <c r="EA588" s="184"/>
      <c r="EB588" s="184">
        <f ca="1">SUM(OFFSET(DO588,,1):EA588)</f>
        <v>0</v>
      </c>
      <c r="EC588" s="185"/>
      <c r="ED588" s="184">
        <v>0</v>
      </c>
      <c r="EE588" s="184">
        <v>0</v>
      </c>
      <c r="EF588" s="184">
        <v>0</v>
      </c>
      <c r="EG588" s="184">
        <v>0</v>
      </c>
      <c r="EH588" s="184">
        <v>0</v>
      </c>
      <c r="EI588" s="184">
        <v>0</v>
      </c>
      <c r="EJ588" s="184">
        <v>0</v>
      </c>
      <c r="EK588" s="184">
        <v>0</v>
      </c>
      <c r="EL588" s="184">
        <v>0</v>
      </c>
      <c r="EM588" s="184">
        <v>0</v>
      </c>
      <c r="EN588" s="184">
        <v>0</v>
      </c>
      <c r="EO588" s="184">
        <v>0</v>
      </c>
      <c r="EP588" s="184"/>
      <c r="EQ588" s="184">
        <f ca="1">SUM(OFFSET(ED588,,1):EP588)</f>
        <v>0</v>
      </c>
      <c r="ER588" s="185"/>
      <c r="ES588" s="184">
        <v>0</v>
      </c>
      <c r="ET588" s="184">
        <v>0</v>
      </c>
      <c r="EU588" s="184">
        <v>0</v>
      </c>
      <c r="EV588" s="184">
        <v>0</v>
      </c>
      <c r="EW588" s="184">
        <v>0</v>
      </c>
      <c r="EX588" s="184">
        <v>0</v>
      </c>
      <c r="EY588" s="184">
        <v>0</v>
      </c>
      <c r="EZ588" s="184">
        <v>0</v>
      </c>
      <c r="FA588" s="184">
        <v>0</v>
      </c>
      <c r="FB588" s="184">
        <v>0</v>
      </c>
      <c r="FC588" s="184">
        <v>0</v>
      </c>
      <c r="FD588" s="184">
        <v>0</v>
      </c>
      <c r="FE588" s="184"/>
      <c r="FF588" s="184">
        <f ca="1">SUM(OFFSET(ES588,,1):FE588)</f>
        <v>0</v>
      </c>
      <c r="FG588" s="185"/>
      <c r="FH588" s="184">
        <v>0</v>
      </c>
      <c r="FI588" s="184">
        <v>0</v>
      </c>
      <c r="FJ588" s="184">
        <v>0</v>
      </c>
      <c r="FK588" s="184">
        <v>0</v>
      </c>
      <c r="FL588" s="184">
        <v>0</v>
      </c>
      <c r="FM588" s="184">
        <v>0</v>
      </c>
      <c r="FN588" s="184">
        <v>0</v>
      </c>
      <c r="FO588" s="184">
        <v>0</v>
      </c>
      <c r="FP588" s="184">
        <v>0</v>
      </c>
      <c r="FQ588" s="184">
        <v>0</v>
      </c>
      <c r="FR588" s="184">
        <v>0</v>
      </c>
      <c r="FS588" s="184">
        <v>0</v>
      </c>
      <c r="FT588" s="184"/>
      <c r="FU588" s="184">
        <f ca="1">SUM(OFFSET(FH588,,1):FT588)</f>
        <v>0</v>
      </c>
      <c r="FV588" s="185"/>
      <c r="FW588" s="184">
        <v>0</v>
      </c>
      <c r="FX588" s="184">
        <v>0</v>
      </c>
      <c r="FY588" s="184">
        <v>0</v>
      </c>
      <c r="FZ588" s="184">
        <v>0</v>
      </c>
      <c r="GA588" s="184">
        <v>0</v>
      </c>
      <c r="GB588" s="184">
        <v>0</v>
      </c>
      <c r="GC588" s="184">
        <v>0</v>
      </c>
      <c r="GD588" s="184">
        <v>0</v>
      </c>
      <c r="GE588" s="184">
        <v>0</v>
      </c>
      <c r="GF588" s="184">
        <v>0</v>
      </c>
      <c r="GG588" s="184">
        <v>0</v>
      </c>
      <c r="GH588" s="184">
        <v>0</v>
      </c>
      <c r="GI588" s="184"/>
      <c r="GJ588" s="184">
        <f ca="1">SUM(OFFSET(FW588,,1):GI588)</f>
        <v>0</v>
      </c>
      <c r="GK588" s="185"/>
      <c r="GL588" s="184">
        <v>0</v>
      </c>
      <c r="GM588" s="184">
        <v>0</v>
      </c>
      <c r="GN588" s="184">
        <v>0</v>
      </c>
      <c r="GO588" s="184">
        <v>0</v>
      </c>
      <c r="GP588" s="184">
        <v>0</v>
      </c>
      <c r="GQ588" s="184">
        <v>0</v>
      </c>
      <c r="GR588" s="184">
        <v>0</v>
      </c>
      <c r="GS588" s="184">
        <v>0</v>
      </c>
      <c r="GT588" s="184">
        <v>0</v>
      </c>
      <c r="GU588" s="184">
        <v>0</v>
      </c>
      <c r="GV588" s="184">
        <v>0</v>
      </c>
      <c r="GW588" s="184">
        <v>0</v>
      </c>
      <c r="GX588" s="184"/>
      <c r="GY588" s="184">
        <f ca="1">SUM(OFFSET(GL588,,1):GX588)</f>
        <v>0</v>
      </c>
    </row>
    <row r="589" spans="1:207" s="137" customFormat="1" ht="12" hidden="1" customHeight="1">
      <c r="A589" s="172" t="str">
        <f t="shared" ca="1" si="601"/>
        <v>#hiderow</v>
      </c>
      <c r="B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61">
        <f t="shared" si="599"/>
        <v>5880</v>
      </c>
      <c r="V589" s="186">
        <v>5880</v>
      </c>
      <c r="W589" s="133"/>
      <c r="Y589" s="133"/>
      <c r="Z589" s="133"/>
      <c r="AA589" s="183">
        <f t="shared" si="600"/>
        <v>5880</v>
      </c>
      <c r="AB589" s="183" t="s">
        <v>634</v>
      </c>
      <c r="AC589" s="184"/>
      <c r="AD589" s="184">
        <v>0</v>
      </c>
      <c r="AE589" s="184">
        <v>0</v>
      </c>
      <c r="AF589" s="184">
        <v>0</v>
      </c>
      <c r="AG589" s="184">
        <v>0</v>
      </c>
      <c r="AH589" s="184">
        <v>0</v>
      </c>
      <c r="AI589" s="184">
        <v>0</v>
      </c>
      <c r="AJ589" s="184">
        <v>0</v>
      </c>
      <c r="AK589" s="184">
        <v>0</v>
      </c>
      <c r="AL589" s="184">
        <v>0</v>
      </c>
      <c r="AM589" s="184">
        <v>0</v>
      </c>
      <c r="AN589" s="184">
        <v>0</v>
      </c>
      <c r="AO589" s="184"/>
      <c r="AP589" s="184">
        <f ca="1">SUM(OFFSET(AC589,,1):AO589)</f>
        <v>0</v>
      </c>
      <c r="AQ589" s="185"/>
      <c r="AR589" s="184">
        <v>0</v>
      </c>
      <c r="AS589" s="184">
        <v>0</v>
      </c>
      <c r="AT589" s="184">
        <v>0</v>
      </c>
      <c r="AU589" s="184">
        <v>0</v>
      </c>
      <c r="AV589" s="184">
        <v>0</v>
      </c>
      <c r="AW589" s="184">
        <v>0</v>
      </c>
      <c r="AX589" s="184">
        <v>0</v>
      </c>
      <c r="AY589" s="184">
        <v>0</v>
      </c>
      <c r="AZ589" s="184">
        <v>0</v>
      </c>
      <c r="BA589" s="184">
        <v>0</v>
      </c>
      <c r="BB589" s="184">
        <v>0</v>
      </c>
      <c r="BC589" s="184">
        <v>0</v>
      </c>
      <c r="BD589" s="184"/>
      <c r="BE589" s="184">
        <f ca="1">SUM(OFFSET(AR589,,1):BD589)</f>
        <v>0</v>
      </c>
      <c r="BF589" s="185"/>
      <c r="BG589" s="184">
        <f t="shared" ca="1" si="602"/>
        <v>0</v>
      </c>
      <c r="BH589" s="184">
        <f t="shared" ca="1" si="602"/>
        <v>0</v>
      </c>
      <c r="BI589" s="184">
        <f t="shared" ca="1" si="602"/>
        <v>0</v>
      </c>
      <c r="BJ589" s="184">
        <f t="shared" ca="1" si="602"/>
        <v>0</v>
      </c>
      <c r="BK589" s="184">
        <f t="shared" ca="1" si="602"/>
        <v>0</v>
      </c>
      <c r="BL589" s="184">
        <f t="shared" ca="1" si="602"/>
        <v>0</v>
      </c>
      <c r="BM589" s="184">
        <f t="shared" ca="1" si="602"/>
        <v>0</v>
      </c>
      <c r="BN589" s="184">
        <f t="shared" ca="1" si="602"/>
        <v>0</v>
      </c>
      <c r="BO589" s="184">
        <f t="shared" ca="1" si="602"/>
        <v>0</v>
      </c>
      <c r="BP589" s="184">
        <f t="shared" ca="1" si="602"/>
        <v>0</v>
      </c>
      <c r="BQ589" s="184">
        <f t="shared" ca="1" si="602"/>
        <v>0</v>
      </c>
      <c r="BR589" s="184">
        <f t="shared" ca="1" si="602"/>
        <v>0</v>
      </c>
      <c r="BS589" s="184"/>
      <c r="BT589" s="184">
        <f ca="1">SUM(OFFSET(BG589,,1):BS589)</f>
        <v>0</v>
      </c>
      <c r="BU589" s="185"/>
      <c r="BV589" s="184">
        <v>0</v>
      </c>
      <c r="BW589" s="184">
        <v>0</v>
      </c>
      <c r="BX589" s="184">
        <v>0</v>
      </c>
      <c r="BY589" s="184">
        <v>0</v>
      </c>
      <c r="BZ589" s="184">
        <v>0</v>
      </c>
      <c r="CA589" s="184">
        <v>0</v>
      </c>
      <c r="CB589" s="184">
        <v>0</v>
      </c>
      <c r="CC589" s="184">
        <v>0</v>
      </c>
      <c r="CD589" s="184">
        <v>0</v>
      </c>
      <c r="CE589" s="184">
        <v>0</v>
      </c>
      <c r="CF589" s="512">
        <v>0</v>
      </c>
      <c r="CG589" s="184">
        <v>0</v>
      </c>
      <c r="CH589" s="184"/>
      <c r="CI589" s="184">
        <f ca="1">SUM(OFFSET(BV589,,1):CH589)</f>
        <v>0</v>
      </c>
      <c r="CJ589" s="185"/>
      <c r="CK589" s="184">
        <v>0</v>
      </c>
      <c r="CL589" s="184">
        <v>0</v>
      </c>
      <c r="CM589" s="184">
        <v>0</v>
      </c>
      <c r="CN589" s="184">
        <v>0</v>
      </c>
      <c r="CO589" s="184">
        <v>0</v>
      </c>
      <c r="CP589" s="184">
        <v>0</v>
      </c>
      <c r="CQ589" s="184">
        <v>0</v>
      </c>
      <c r="CR589" s="184">
        <v>0</v>
      </c>
      <c r="CS589" s="184">
        <v>0</v>
      </c>
      <c r="CT589" s="184">
        <v>0</v>
      </c>
      <c r="CU589" s="184">
        <v>0</v>
      </c>
      <c r="CV589" s="184">
        <v>0</v>
      </c>
      <c r="CW589" s="184"/>
      <c r="CX589" s="184">
        <f ca="1">SUM(OFFSET(CK589,,1):CW589)</f>
        <v>0</v>
      </c>
      <c r="CY589" s="185"/>
      <c r="CZ589" s="184">
        <v>0</v>
      </c>
      <c r="DA589" s="184">
        <v>0</v>
      </c>
      <c r="DB589" s="184">
        <v>0</v>
      </c>
      <c r="DC589" s="184">
        <v>0</v>
      </c>
      <c r="DD589" s="184">
        <v>0</v>
      </c>
      <c r="DE589" s="184">
        <v>0</v>
      </c>
      <c r="DF589" s="184">
        <v>0</v>
      </c>
      <c r="DG589" s="184">
        <v>0</v>
      </c>
      <c r="DH589" s="184">
        <v>0</v>
      </c>
      <c r="DI589" s="184">
        <v>0</v>
      </c>
      <c r="DJ589" s="184">
        <v>0</v>
      </c>
      <c r="DK589" s="184">
        <v>0</v>
      </c>
      <c r="DL589" s="184"/>
      <c r="DM589" s="184">
        <f ca="1">SUM(OFFSET(CZ589,,1):DL589)</f>
        <v>0</v>
      </c>
      <c r="DN589" s="185"/>
      <c r="DO589" s="184">
        <v>0</v>
      </c>
      <c r="DP589" s="184">
        <v>0</v>
      </c>
      <c r="DQ589" s="184">
        <v>0</v>
      </c>
      <c r="DR589" s="184">
        <v>0</v>
      </c>
      <c r="DS589" s="184">
        <v>0</v>
      </c>
      <c r="DT589" s="184">
        <v>0</v>
      </c>
      <c r="DU589" s="184">
        <v>0</v>
      </c>
      <c r="DV589" s="184">
        <v>0</v>
      </c>
      <c r="DW589" s="184">
        <v>0</v>
      </c>
      <c r="DX589" s="184">
        <v>0</v>
      </c>
      <c r="DY589" s="184">
        <v>0</v>
      </c>
      <c r="DZ589" s="184">
        <v>0</v>
      </c>
      <c r="EA589" s="184"/>
      <c r="EB589" s="184">
        <f ca="1">SUM(OFFSET(DO589,,1):EA589)</f>
        <v>0</v>
      </c>
      <c r="EC589" s="185"/>
      <c r="ED589" s="184">
        <v>0</v>
      </c>
      <c r="EE589" s="184">
        <v>0</v>
      </c>
      <c r="EF589" s="184">
        <v>0</v>
      </c>
      <c r="EG589" s="184">
        <v>0</v>
      </c>
      <c r="EH589" s="184">
        <v>0</v>
      </c>
      <c r="EI589" s="184">
        <v>0</v>
      </c>
      <c r="EJ589" s="184">
        <v>0</v>
      </c>
      <c r="EK589" s="184">
        <v>0</v>
      </c>
      <c r="EL589" s="184">
        <v>0</v>
      </c>
      <c r="EM589" s="184">
        <v>0</v>
      </c>
      <c r="EN589" s="184">
        <v>0</v>
      </c>
      <c r="EO589" s="184">
        <v>0</v>
      </c>
      <c r="EP589" s="184"/>
      <c r="EQ589" s="184">
        <f ca="1">SUM(OFFSET(ED589,,1):EP589)</f>
        <v>0</v>
      </c>
      <c r="ER589" s="185"/>
      <c r="ES589" s="184">
        <v>0</v>
      </c>
      <c r="ET589" s="184">
        <v>0</v>
      </c>
      <c r="EU589" s="184">
        <v>0</v>
      </c>
      <c r="EV589" s="184">
        <v>0</v>
      </c>
      <c r="EW589" s="184">
        <v>0</v>
      </c>
      <c r="EX589" s="184">
        <v>0</v>
      </c>
      <c r="EY589" s="184">
        <v>0</v>
      </c>
      <c r="EZ589" s="184">
        <v>0</v>
      </c>
      <c r="FA589" s="184">
        <v>0</v>
      </c>
      <c r="FB589" s="184">
        <v>0</v>
      </c>
      <c r="FC589" s="184">
        <v>0</v>
      </c>
      <c r="FD589" s="184">
        <v>0</v>
      </c>
      <c r="FE589" s="184"/>
      <c r="FF589" s="184">
        <f ca="1">SUM(OFFSET(ES589,,1):FE589)</f>
        <v>0</v>
      </c>
      <c r="FG589" s="185"/>
      <c r="FH589" s="184">
        <v>0</v>
      </c>
      <c r="FI589" s="184">
        <v>0</v>
      </c>
      <c r="FJ589" s="184">
        <v>0</v>
      </c>
      <c r="FK589" s="184">
        <v>0</v>
      </c>
      <c r="FL589" s="184">
        <v>0</v>
      </c>
      <c r="FM589" s="184">
        <v>0</v>
      </c>
      <c r="FN589" s="184">
        <v>0</v>
      </c>
      <c r="FO589" s="184">
        <v>0</v>
      </c>
      <c r="FP589" s="184">
        <v>0</v>
      </c>
      <c r="FQ589" s="184">
        <v>0</v>
      </c>
      <c r="FR589" s="184">
        <v>0</v>
      </c>
      <c r="FS589" s="184">
        <v>0</v>
      </c>
      <c r="FT589" s="184"/>
      <c r="FU589" s="184">
        <f ca="1">SUM(OFFSET(FH589,,1):FT589)</f>
        <v>0</v>
      </c>
      <c r="FV589" s="185"/>
      <c r="FW589" s="184">
        <v>0</v>
      </c>
      <c r="FX589" s="184">
        <v>0</v>
      </c>
      <c r="FY589" s="184">
        <v>0</v>
      </c>
      <c r="FZ589" s="184">
        <v>0</v>
      </c>
      <c r="GA589" s="184">
        <v>0</v>
      </c>
      <c r="GB589" s="184">
        <v>0</v>
      </c>
      <c r="GC589" s="184">
        <v>0</v>
      </c>
      <c r="GD589" s="184">
        <v>0</v>
      </c>
      <c r="GE589" s="184">
        <v>0</v>
      </c>
      <c r="GF589" s="184">
        <v>0</v>
      </c>
      <c r="GG589" s="184">
        <v>0</v>
      </c>
      <c r="GH589" s="184">
        <v>0</v>
      </c>
      <c r="GI589" s="184"/>
      <c r="GJ589" s="184">
        <f ca="1">SUM(OFFSET(FW589,,1):GI589)</f>
        <v>0</v>
      </c>
      <c r="GK589" s="185"/>
      <c r="GL589" s="184">
        <v>0</v>
      </c>
      <c r="GM589" s="184">
        <v>0</v>
      </c>
      <c r="GN589" s="184">
        <v>0</v>
      </c>
      <c r="GO589" s="184">
        <v>0</v>
      </c>
      <c r="GP589" s="184">
        <v>0</v>
      </c>
      <c r="GQ589" s="184">
        <v>0</v>
      </c>
      <c r="GR589" s="184">
        <v>0</v>
      </c>
      <c r="GS589" s="184">
        <v>0</v>
      </c>
      <c r="GT589" s="184">
        <v>0</v>
      </c>
      <c r="GU589" s="184">
        <v>0</v>
      </c>
      <c r="GV589" s="184">
        <v>0</v>
      </c>
      <c r="GW589" s="184">
        <v>0</v>
      </c>
      <c r="GX589" s="184"/>
      <c r="GY589" s="184">
        <f ca="1">SUM(OFFSET(GL589,,1):GX589)</f>
        <v>0</v>
      </c>
    </row>
    <row r="590" spans="1:207" s="137" customFormat="1" ht="12" hidden="1" customHeight="1">
      <c r="A590" s="172" t="str">
        <f t="shared" ca="1" si="601"/>
        <v>#hiderow</v>
      </c>
      <c r="B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61">
        <f t="shared" si="599"/>
        <v>5881</v>
      </c>
      <c r="V590" s="186">
        <v>5881</v>
      </c>
      <c r="W590" s="133"/>
      <c r="Y590" s="133"/>
      <c r="Z590" s="133"/>
      <c r="AA590" s="183">
        <f t="shared" si="600"/>
        <v>5881</v>
      </c>
      <c r="AB590" s="183" t="s">
        <v>635</v>
      </c>
      <c r="AC590" s="184"/>
      <c r="AD590" s="184">
        <v>0</v>
      </c>
      <c r="AE590" s="184">
        <v>0</v>
      </c>
      <c r="AF590" s="184">
        <v>0</v>
      </c>
      <c r="AG590" s="184">
        <v>0</v>
      </c>
      <c r="AH590" s="184">
        <v>0</v>
      </c>
      <c r="AI590" s="184">
        <v>0</v>
      </c>
      <c r="AJ590" s="184">
        <v>0</v>
      </c>
      <c r="AK590" s="184">
        <v>0</v>
      </c>
      <c r="AL590" s="184">
        <v>0</v>
      </c>
      <c r="AM590" s="184">
        <v>0</v>
      </c>
      <c r="AN590" s="184">
        <v>0</v>
      </c>
      <c r="AO590" s="184"/>
      <c r="AP590" s="184">
        <f ca="1">SUM(OFFSET(AC590,,1):AO590)</f>
        <v>0</v>
      </c>
      <c r="AQ590" s="185"/>
      <c r="AR590" s="184">
        <v>0</v>
      </c>
      <c r="AS590" s="184">
        <v>0</v>
      </c>
      <c r="AT590" s="184">
        <v>0</v>
      </c>
      <c r="AU590" s="184">
        <v>0</v>
      </c>
      <c r="AV590" s="184">
        <v>0</v>
      </c>
      <c r="AW590" s="184">
        <v>0</v>
      </c>
      <c r="AX590" s="184">
        <v>0</v>
      </c>
      <c r="AY590" s="184">
        <v>0</v>
      </c>
      <c r="AZ590" s="184">
        <v>0</v>
      </c>
      <c r="BA590" s="184">
        <v>0</v>
      </c>
      <c r="BB590" s="184">
        <v>0</v>
      </c>
      <c r="BC590" s="184">
        <v>0</v>
      </c>
      <c r="BD590" s="184"/>
      <c r="BE590" s="184">
        <f ca="1">SUM(OFFSET(AR590,,1):BD590)</f>
        <v>0</v>
      </c>
      <c r="BF590" s="185"/>
      <c r="BG590" s="184">
        <f t="shared" ca="1" si="602"/>
        <v>0</v>
      </c>
      <c r="BH590" s="184">
        <f t="shared" ca="1" si="602"/>
        <v>0</v>
      </c>
      <c r="BI590" s="184">
        <f t="shared" ca="1" si="602"/>
        <v>0</v>
      </c>
      <c r="BJ590" s="184">
        <f t="shared" ca="1" si="602"/>
        <v>0</v>
      </c>
      <c r="BK590" s="184">
        <f t="shared" ca="1" si="602"/>
        <v>0</v>
      </c>
      <c r="BL590" s="184">
        <f t="shared" ca="1" si="602"/>
        <v>0</v>
      </c>
      <c r="BM590" s="184">
        <f t="shared" ca="1" si="602"/>
        <v>0</v>
      </c>
      <c r="BN590" s="184">
        <f t="shared" ca="1" si="602"/>
        <v>0</v>
      </c>
      <c r="BO590" s="184">
        <f t="shared" ca="1" si="602"/>
        <v>0</v>
      </c>
      <c r="BP590" s="184">
        <f t="shared" ca="1" si="602"/>
        <v>0</v>
      </c>
      <c r="BQ590" s="184">
        <f t="shared" ca="1" si="602"/>
        <v>0</v>
      </c>
      <c r="BR590" s="184">
        <f t="shared" ca="1" si="602"/>
        <v>0</v>
      </c>
      <c r="BS590" s="184"/>
      <c r="BT590" s="184">
        <f ca="1">SUM(OFFSET(BG590,,1):BS590)</f>
        <v>0</v>
      </c>
      <c r="BU590" s="185"/>
      <c r="BV590" s="184">
        <v>0</v>
      </c>
      <c r="BW590" s="184">
        <v>0</v>
      </c>
      <c r="BX590" s="184">
        <v>0</v>
      </c>
      <c r="BY590" s="184">
        <v>0</v>
      </c>
      <c r="BZ590" s="184">
        <v>0</v>
      </c>
      <c r="CA590" s="184">
        <v>0</v>
      </c>
      <c r="CB590" s="184">
        <v>0</v>
      </c>
      <c r="CC590" s="184">
        <v>0</v>
      </c>
      <c r="CD590" s="184">
        <v>0</v>
      </c>
      <c r="CE590" s="184">
        <v>0</v>
      </c>
      <c r="CF590" s="512">
        <v>0</v>
      </c>
      <c r="CG590" s="184">
        <v>0</v>
      </c>
      <c r="CH590" s="184"/>
      <c r="CI590" s="184">
        <f ca="1">SUM(OFFSET(BV590,,1):CH590)</f>
        <v>0</v>
      </c>
      <c r="CJ590" s="185"/>
      <c r="CK590" s="184">
        <v>0</v>
      </c>
      <c r="CL590" s="184">
        <v>0</v>
      </c>
      <c r="CM590" s="184">
        <v>0</v>
      </c>
      <c r="CN590" s="184">
        <v>0</v>
      </c>
      <c r="CO590" s="184">
        <v>0</v>
      </c>
      <c r="CP590" s="184">
        <v>0</v>
      </c>
      <c r="CQ590" s="184">
        <v>0</v>
      </c>
      <c r="CR590" s="184">
        <v>0</v>
      </c>
      <c r="CS590" s="184">
        <v>0</v>
      </c>
      <c r="CT590" s="184">
        <v>0</v>
      </c>
      <c r="CU590" s="184">
        <v>0</v>
      </c>
      <c r="CV590" s="184">
        <v>0</v>
      </c>
      <c r="CW590" s="184"/>
      <c r="CX590" s="184">
        <f ca="1">SUM(OFFSET(CK590,,1):CW590)</f>
        <v>0</v>
      </c>
      <c r="CY590" s="185"/>
      <c r="CZ590" s="184">
        <v>0</v>
      </c>
      <c r="DA590" s="184">
        <v>0</v>
      </c>
      <c r="DB590" s="184">
        <v>0</v>
      </c>
      <c r="DC590" s="184">
        <v>0</v>
      </c>
      <c r="DD590" s="184">
        <v>0</v>
      </c>
      <c r="DE590" s="184">
        <v>0</v>
      </c>
      <c r="DF590" s="184">
        <v>0</v>
      </c>
      <c r="DG590" s="184">
        <v>0</v>
      </c>
      <c r="DH590" s="184">
        <v>0</v>
      </c>
      <c r="DI590" s="184">
        <v>0</v>
      </c>
      <c r="DJ590" s="184">
        <v>0</v>
      </c>
      <c r="DK590" s="184">
        <v>0</v>
      </c>
      <c r="DL590" s="184"/>
      <c r="DM590" s="184">
        <f ca="1">SUM(OFFSET(CZ590,,1):DL590)</f>
        <v>0</v>
      </c>
      <c r="DN590" s="185"/>
      <c r="DO590" s="184">
        <v>0</v>
      </c>
      <c r="DP590" s="184">
        <v>0</v>
      </c>
      <c r="DQ590" s="184">
        <v>0</v>
      </c>
      <c r="DR590" s="184">
        <v>0</v>
      </c>
      <c r="DS590" s="184">
        <v>0</v>
      </c>
      <c r="DT590" s="184">
        <v>0</v>
      </c>
      <c r="DU590" s="184">
        <v>0</v>
      </c>
      <c r="DV590" s="184">
        <v>0</v>
      </c>
      <c r="DW590" s="184">
        <v>0</v>
      </c>
      <c r="DX590" s="184">
        <v>0</v>
      </c>
      <c r="DY590" s="184">
        <v>0</v>
      </c>
      <c r="DZ590" s="184">
        <v>0</v>
      </c>
      <c r="EA590" s="184"/>
      <c r="EB590" s="184">
        <f ca="1">SUM(OFFSET(DO590,,1):EA590)</f>
        <v>0</v>
      </c>
      <c r="EC590" s="185"/>
      <c r="ED590" s="184">
        <v>0</v>
      </c>
      <c r="EE590" s="184">
        <v>0</v>
      </c>
      <c r="EF590" s="184">
        <v>0</v>
      </c>
      <c r="EG590" s="184">
        <v>0</v>
      </c>
      <c r="EH590" s="184">
        <v>0</v>
      </c>
      <c r="EI590" s="184">
        <v>0</v>
      </c>
      <c r="EJ590" s="184">
        <v>0</v>
      </c>
      <c r="EK590" s="184">
        <v>0</v>
      </c>
      <c r="EL590" s="184">
        <v>0</v>
      </c>
      <c r="EM590" s="184">
        <v>0</v>
      </c>
      <c r="EN590" s="184">
        <v>0</v>
      </c>
      <c r="EO590" s="184">
        <v>0</v>
      </c>
      <c r="EP590" s="184"/>
      <c r="EQ590" s="184">
        <f ca="1">SUM(OFFSET(ED590,,1):EP590)</f>
        <v>0</v>
      </c>
      <c r="ER590" s="185"/>
      <c r="ES590" s="184">
        <v>0</v>
      </c>
      <c r="ET590" s="184">
        <v>0</v>
      </c>
      <c r="EU590" s="184">
        <v>0</v>
      </c>
      <c r="EV590" s="184">
        <v>0</v>
      </c>
      <c r="EW590" s="184">
        <v>0</v>
      </c>
      <c r="EX590" s="184">
        <v>0</v>
      </c>
      <c r="EY590" s="184">
        <v>0</v>
      </c>
      <c r="EZ590" s="184">
        <v>0</v>
      </c>
      <c r="FA590" s="184">
        <v>0</v>
      </c>
      <c r="FB590" s="184">
        <v>0</v>
      </c>
      <c r="FC590" s="184">
        <v>0</v>
      </c>
      <c r="FD590" s="184">
        <v>0</v>
      </c>
      <c r="FE590" s="184"/>
      <c r="FF590" s="184">
        <f ca="1">SUM(OFFSET(ES590,,1):FE590)</f>
        <v>0</v>
      </c>
      <c r="FG590" s="185"/>
      <c r="FH590" s="184">
        <v>0</v>
      </c>
      <c r="FI590" s="184">
        <v>0</v>
      </c>
      <c r="FJ590" s="184">
        <v>0</v>
      </c>
      <c r="FK590" s="184">
        <v>0</v>
      </c>
      <c r="FL590" s="184">
        <v>0</v>
      </c>
      <c r="FM590" s="184">
        <v>0</v>
      </c>
      <c r="FN590" s="184">
        <v>0</v>
      </c>
      <c r="FO590" s="184">
        <v>0</v>
      </c>
      <c r="FP590" s="184">
        <v>0</v>
      </c>
      <c r="FQ590" s="184">
        <v>0</v>
      </c>
      <c r="FR590" s="184">
        <v>0</v>
      </c>
      <c r="FS590" s="184">
        <v>0</v>
      </c>
      <c r="FT590" s="184"/>
      <c r="FU590" s="184">
        <f ca="1">SUM(OFFSET(FH590,,1):FT590)</f>
        <v>0</v>
      </c>
      <c r="FV590" s="185"/>
      <c r="FW590" s="184">
        <v>0</v>
      </c>
      <c r="FX590" s="184">
        <v>0</v>
      </c>
      <c r="FY590" s="184">
        <v>0</v>
      </c>
      <c r="FZ590" s="184">
        <v>0</v>
      </c>
      <c r="GA590" s="184">
        <v>0</v>
      </c>
      <c r="GB590" s="184">
        <v>0</v>
      </c>
      <c r="GC590" s="184">
        <v>0</v>
      </c>
      <c r="GD590" s="184">
        <v>0</v>
      </c>
      <c r="GE590" s="184">
        <v>0</v>
      </c>
      <c r="GF590" s="184">
        <v>0</v>
      </c>
      <c r="GG590" s="184">
        <v>0</v>
      </c>
      <c r="GH590" s="184">
        <v>0</v>
      </c>
      <c r="GI590" s="184"/>
      <c r="GJ590" s="184">
        <f ca="1">SUM(OFFSET(FW590,,1):GI590)</f>
        <v>0</v>
      </c>
      <c r="GK590" s="185"/>
      <c r="GL590" s="184">
        <v>0</v>
      </c>
      <c r="GM590" s="184">
        <v>0</v>
      </c>
      <c r="GN590" s="184">
        <v>0</v>
      </c>
      <c r="GO590" s="184">
        <v>0</v>
      </c>
      <c r="GP590" s="184">
        <v>0</v>
      </c>
      <c r="GQ590" s="184">
        <v>0</v>
      </c>
      <c r="GR590" s="184">
        <v>0</v>
      </c>
      <c r="GS590" s="184">
        <v>0</v>
      </c>
      <c r="GT590" s="184">
        <v>0</v>
      </c>
      <c r="GU590" s="184">
        <v>0</v>
      </c>
      <c r="GV590" s="184">
        <v>0</v>
      </c>
      <c r="GW590" s="184">
        <v>0</v>
      </c>
      <c r="GX590" s="184"/>
      <c r="GY590" s="184">
        <f ca="1">SUM(OFFSET(GL590,,1):GX590)</f>
        <v>0</v>
      </c>
    </row>
    <row r="591" spans="1:207" s="137" customFormat="1" ht="12" hidden="1" customHeight="1">
      <c r="A591" s="172" t="str">
        <f t="shared" ca="1" si="601"/>
        <v>#hiderow</v>
      </c>
      <c r="B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61">
        <f t="shared" si="599"/>
        <v>5883</v>
      </c>
      <c r="V591" s="186">
        <v>5883</v>
      </c>
      <c r="W591" s="133"/>
      <c r="Y591" s="133"/>
      <c r="Z591" s="133"/>
      <c r="AA591" s="183">
        <f t="shared" si="600"/>
        <v>5883</v>
      </c>
      <c r="AB591" s="183" t="s">
        <v>636</v>
      </c>
      <c r="AC591" s="184"/>
      <c r="AD591" s="184">
        <v>0</v>
      </c>
      <c r="AE591" s="184">
        <v>0</v>
      </c>
      <c r="AF591" s="184">
        <v>0</v>
      </c>
      <c r="AG591" s="184">
        <v>0</v>
      </c>
      <c r="AH591" s="184">
        <v>0</v>
      </c>
      <c r="AI591" s="184">
        <v>0</v>
      </c>
      <c r="AJ591" s="184">
        <v>0</v>
      </c>
      <c r="AK591" s="184">
        <v>0</v>
      </c>
      <c r="AL591" s="184">
        <v>0</v>
      </c>
      <c r="AM591" s="184">
        <v>0</v>
      </c>
      <c r="AN591" s="184">
        <v>0</v>
      </c>
      <c r="AO591" s="184"/>
      <c r="AP591" s="184">
        <f ca="1">SUM(OFFSET(AC591,,1):AO591)</f>
        <v>0</v>
      </c>
      <c r="AQ591" s="185"/>
      <c r="AR591" s="184">
        <v>0</v>
      </c>
      <c r="AS591" s="184">
        <v>0</v>
      </c>
      <c r="AT591" s="184">
        <v>0</v>
      </c>
      <c r="AU591" s="184">
        <v>0</v>
      </c>
      <c r="AV591" s="184">
        <v>0</v>
      </c>
      <c r="AW591" s="184">
        <v>0</v>
      </c>
      <c r="AX591" s="184">
        <v>0</v>
      </c>
      <c r="AY591" s="184">
        <v>0</v>
      </c>
      <c r="AZ591" s="184">
        <v>0</v>
      </c>
      <c r="BA591" s="184">
        <v>0</v>
      </c>
      <c r="BB591" s="184">
        <v>0</v>
      </c>
      <c r="BC591" s="184">
        <v>0</v>
      </c>
      <c r="BD591" s="184"/>
      <c r="BE591" s="184">
        <f ca="1">SUM(OFFSET(AR591,,1):BD591)</f>
        <v>0</v>
      </c>
      <c r="BF591" s="185"/>
      <c r="BG591" s="184">
        <f t="shared" ca="1" si="602"/>
        <v>0</v>
      </c>
      <c r="BH591" s="184">
        <f t="shared" ca="1" si="602"/>
        <v>0</v>
      </c>
      <c r="BI591" s="184">
        <f t="shared" ca="1" si="602"/>
        <v>0</v>
      </c>
      <c r="BJ591" s="184">
        <f t="shared" ca="1" si="602"/>
        <v>0</v>
      </c>
      <c r="BK591" s="184">
        <f t="shared" ca="1" si="602"/>
        <v>0</v>
      </c>
      <c r="BL591" s="184">
        <f t="shared" ca="1" si="602"/>
        <v>0</v>
      </c>
      <c r="BM591" s="184">
        <f t="shared" ca="1" si="602"/>
        <v>0</v>
      </c>
      <c r="BN591" s="184">
        <f t="shared" ca="1" si="602"/>
        <v>0</v>
      </c>
      <c r="BO591" s="184">
        <f t="shared" ca="1" si="602"/>
        <v>0</v>
      </c>
      <c r="BP591" s="184">
        <f t="shared" ca="1" si="602"/>
        <v>0</v>
      </c>
      <c r="BQ591" s="184">
        <f t="shared" ca="1" si="602"/>
        <v>0</v>
      </c>
      <c r="BR591" s="184">
        <f t="shared" ca="1" si="602"/>
        <v>0</v>
      </c>
      <c r="BS591" s="184"/>
      <c r="BT591" s="184">
        <f ca="1">SUM(OFFSET(BG591,,1):BS591)</f>
        <v>0</v>
      </c>
      <c r="BU591" s="185"/>
      <c r="BV591" s="184">
        <v>0</v>
      </c>
      <c r="BW591" s="184">
        <v>0</v>
      </c>
      <c r="BX591" s="184">
        <v>0</v>
      </c>
      <c r="BY591" s="184">
        <v>0</v>
      </c>
      <c r="BZ591" s="184">
        <v>0</v>
      </c>
      <c r="CA591" s="184">
        <v>0</v>
      </c>
      <c r="CB591" s="184">
        <v>0</v>
      </c>
      <c r="CC591" s="184">
        <v>0</v>
      </c>
      <c r="CD591" s="184">
        <v>0</v>
      </c>
      <c r="CE591" s="184">
        <v>0</v>
      </c>
      <c r="CF591" s="512">
        <v>0</v>
      </c>
      <c r="CG591" s="184">
        <v>0</v>
      </c>
      <c r="CH591" s="184"/>
      <c r="CI591" s="184">
        <f ca="1">SUM(OFFSET(BV591,,1):CH591)</f>
        <v>0</v>
      </c>
      <c r="CJ591" s="185"/>
      <c r="CK591" s="184">
        <v>0</v>
      </c>
      <c r="CL591" s="184">
        <v>0</v>
      </c>
      <c r="CM591" s="184">
        <v>0</v>
      </c>
      <c r="CN591" s="184">
        <v>0</v>
      </c>
      <c r="CO591" s="184">
        <v>0</v>
      </c>
      <c r="CP591" s="184">
        <v>0</v>
      </c>
      <c r="CQ591" s="184">
        <v>0</v>
      </c>
      <c r="CR591" s="184">
        <v>0</v>
      </c>
      <c r="CS591" s="184">
        <v>0</v>
      </c>
      <c r="CT591" s="184">
        <v>0</v>
      </c>
      <c r="CU591" s="184">
        <v>0</v>
      </c>
      <c r="CV591" s="184">
        <v>0</v>
      </c>
      <c r="CW591" s="184"/>
      <c r="CX591" s="184">
        <f ca="1">SUM(OFFSET(CK591,,1):CW591)</f>
        <v>0</v>
      </c>
      <c r="CY591" s="185"/>
      <c r="CZ591" s="184">
        <v>0</v>
      </c>
      <c r="DA591" s="184">
        <v>0</v>
      </c>
      <c r="DB591" s="184">
        <v>0</v>
      </c>
      <c r="DC591" s="184">
        <v>0</v>
      </c>
      <c r="DD591" s="184">
        <v>0</v>
      </c>
      <c r="DE591" s="184">
        <v>0</v>
      </c>
      <c r="DF591" s="184">
        <v>0</v>
      </c>
      <c r="DG591" s="184">
        <v>0</v>
      </c>
      <c r="DH591" s="184">
        <v>0</v>
      </c>
      <c r="DI591" s="184">
        <v>0</v>
      </c>
      <c r="DJ591" s="184">
        <v>0</v>
      </c>
      <c r="DK591" s="184">
        <v>0</v>
      </c>
      <c r="DL591" s="184"/>
      <c r="DM591" s="184">
        <f ca="1">SUM(OFFSET(CZ591,,1):DL591)</f>
        <v>0</v>
      </c>
      <c r="DN591" s="185"/>
      <c r="DO591" s="184">
        <v>0</v>
      </c>
      <c r="DP591" s="184">
        <v>0</v>
      </c>
      <c r="DQ591" s="184">
        <v>0</v>
      </c>
      <c r="DR591" s="184">
        <v>0</v>
      </c>
      <c r="DS591" s="184">
        <v>0</v>
      </c>
      <c r="DT591" s="184">
        <v>0</v>
      </c>
      <c r="DU591" s="184">
        <v>0</v>
      </c>
      <c r="DV591" s="184">
        <v>0</v>
      </c>
      <c r="DW591" s="184">
        <v>0</v>
      </c>
      <c r="DX591" s="184">
        <v>0</v>
      </c>
      <c r="DY591" s="184">
        <v>0</v>
      </c>
      <c r="DZ591" s="184">
        <v>0</v>
      </c>
      <c r="EA591" s="184"/>
      <c r="EB591" s="184">
        <f ca="1">SUM(OFFSET(DO591,,1):EA591)</f>
        <v>0</v>
      </c>
      <c r="EC591" s="185"/>
      <c r="ED591" s="184">
        <v>0</v>
      </c>
      <c r="EE591" s="184">
        <v>0</v>
      </c>
      <c r="EF591" s="184">
        <v>0</v>
      </c>
      <c r="EG591" s="184">
        <v>0</v>
      </c>
      <c r="EH591" s="184">
        <v>0</v>
      </c>
      <c r="EI591" s="184">
        <v>0</v>
      </c>
      <c r="EJ591" s="184">
        <v>0</v>
      </c>
      <c r="EK591" s="184">
        <v>0</v>
      </c>
      <c r="EL591" s="184">
        <v>0</v>
      </c>
      <c r="EM591" s="184">
        <v>0</v>
      </c>
      <c r="EN591" s="184">
        <v>0</v>
      </c>
      <c r="EO591" s="184">
        <v>0</v>
      </c>
      <c r="EP591" s="184"/>
      <c r="EQ591" s="184">
        <f ca="1">SUM(OFFSET(ED591,,1):EP591)</f>
        <v>0</v>
      </c>
      <c r="ER591" s="185"/>
      <c r="ES591" s="184">
        <v>0</v>
      </c>
      <c r="ET591" s="184">
        <v>0</v>
      </c>
      <c r="EU591" s="184">
        <v>0</v>
      </c>
      <c r="EV591" s="184">
        <v>0</v>
      </c>
      <c r="EW591" s="184">
        <v>0</v>
      </c>
      <c r="EX591" s="184">
        <v>0</v>
      </c>
      <c r="EY591" s="184">
        <v>0</v>
      </c>
      <c r="EZ591" s="184">
        <v>0</v>
      </c>
      <c r="FA591" s="184">
        <v>0</v>
      </c>
      <c r="FB591" s="184">
        <v>0</v>
      </c>
      <c r="FC591" s="184">
        <v>0</v>
      </c>
      <c r="FD591" s="184">
        <v>0</v>
      </c>
      <c r="FE591" s="184"/>
      <c r="FF591" s="184">
        <f ca="1">SUM(OFFSET(ES591,,1):FE591)</f>
        <v>0</v>
      </c>
      <c r="FG591" s="185"/>
      <c r="FH591" s="184">
        <v>0</v>
      </c>
      <c r="FI591" s="184">
        <v>0</v>
      </c>
      <c r="FJ591" s="184">
        <v>0</v>
      </c>
      <c r="FK591" s="184">
        <v>0</v>
      </c>
      <c r="FL591" s="184">
        <v>0</v>
      </c>
      <c r="FM591" s="184">
        <v>0</v>
      </c>
      <c r="FN591" s="184">
        <v>0</v>
      </c>
      <c r="FO591" s="184">
        <v>0</v>
      </c>
      <c r="FP591" s="184">
        <v>0</v>
      </c>
      <c r="FQ591" s="184">
        <v>0</v>
      </c>
      <c r="FR591" s="184">
        <v>0</v>
      </c>
      <c r="FS591" s="184">
        <v>0</v>
      </c>
      <c r="FT591" s="184"/>
      <c r="FU591" s="184">
        <f ca="1">SUM(OFFSET(FH591,,1):FT591)</f>
        <v>0</v>
      </c>
      <c r="FV591" s="185"/>
      <c r="FW591" s="184">
        <v>0</v>
      </c>
      <c r="FX591" s="184">
        <v>0</v>
      </c>
      <c r="FY591" s="184">
        <v>0</v>
      </c>
      <c r="FZ591" s="184">
        <v>0</v>
      </c>
      <c r="GA591" s="184">
        <v>0</v>
      </c>
      <c r="GB591" s="184">
        <v>0</v>
      </c>
      <c r="GC591" s="184">
        <v>0</v>
      </c>
      <c r="GD591" s="184">
        <v>0</v>
      </c>
      <c r="GE591" s="184">
        <v>0</v>
      </c>
      <c r="GF591" s="184">
        <v>0</v>
      </c>
      <c r="GG591" s="184">
        <v>0</v>
      </c>
      <c r="GH591" s="184">
        <v>0</v>
      </c>
      <c r="GI591" s="184"/>
      <c r="GJ591" s="184">
        <f ca="1">SUM(OFFSET(FW591,,1):GI591)</f>
        <v>0</v>
      </c>
      <c r="GK591" s="185"/>
      <c r="GL591" s="184">
        <v>0</v>
      </c>
      <c r="GM591" s="184">
        <v>0</v>
      </c>
      <c r="GN591" s="184">
        <v>0</v>
      </c>
      <c r="GO591" s="184">
        <v>0</v>
      </c>
      <c r="GP591" s="184">
        <v>0</v>
      </c>
      <c r="GQ591" s="184">
        <v>0</v>
      </c>
      <c r="GR591" s="184">
        <v>0</v>
      </c>
      <c r="GS591" s="184">
        <v>0</v>
      </c>
      <c r="GT591" s="184">
        <v>0</v>
      </c>
      <c r="GU591" s="184">
        <v>0</v>
      </c>
      <c r="GV591" s="184">
        <v>0</v>
      </c>
      <c r="GW591" s="184">
        <v>0</v>
      </c>
      <c r="GX591" s="184"/>
      <c r="GY591" s="184">
        <f ca="1">SUM(OFFSET(GL591,,1):GX591)</f>
        <v>0</v>
      </c>
    </row>
    <row r="592" spans="1:207" s="137" customFormat="1" ht="12" customHeight="1">
      <c r="A592" s="172" t="str">
        <f t="shared" ca="1" si="601"/>
        <v>#showrow</v>
      </c>
      <c r="B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61">
        <f t="shared" si="599"/>
        <v>5884</v>
      </c>
      <c r="V592" s="186">
        <v>5884</v>
      </c>
      <c r="W592" s="133"/>
      <c r="Y592" s="133"/>
      <c r="Z592" s="133"/>
      <c r="AA592" s="183">
        <f t="shared" si="600"/>
        <v>5884</v>
      </c>
      <c r="AB592" s="183" t="s">
        <v>637</v>
      </c>
      <c r="AC592" s="184"/>
      <c r="AD592" s="184">
        <v>30000</v>
      </c>
      <c r="AE592" s="184">
        <v>101664</v>
      </c>
      <c r="AF592" s="184">
        <v>115000</v>
      </c>
      <c r="AG592" s="184">
        <v>70950</v>
      </c>
      <c r="AH592" s="184">
        <v>25000</v>
      </c>
      <c r="AI592" s="184">
        <v>15000</v>
      </c>
      <c r="AJ592" s="184">
        <v>30000</v>
      </c>
      <c r="AK592" s="184">
        <v>64750</v>
      </c>
      <c r="AL592" s="184">
        <v>80000</v>
      </c>
      <c r="AM592" s="184">
        <v>19570</v>
      </c>
      <c r="AN592" s="184">
        <v>0</v>
      </c>
      <c r="AO592" s="184"/>
      <c r="AP592" s="184">
        <f ca="1">SUM(OFFSET(AC592,,1):AO592)</f>
        <v>551934</v>
      </c>
      <c r="AQ592" s="185"/>
      <c r="AR592" s="184">
        <v>0</v>
      </c>
      <c r="AS592" s="184">
        <v>30000</v>
      </c>
      <c r="AT592" s="184">
        <v>116664</v>
      </c>
      <c r="AU592" s="184">
        <v>125000</v>
      </c>
      <c r="AV592" s="184">
        <v>74643.69</v>
      </c>
      <c r="AW592" s="184">
        <v>25000</v>
      </c>
      <c r="AX592" s="184">
        <v>15000</v>
      </c>
      <c r="AY592" s="184">
        <v>30000</v>
      </c>
      <c r="AZ592" s="184">
        <v>64750</v>
      </c>
      <c r="BA592" s="184">
        <v>80000</v>
      </c>
      <c r="BB592" s="184">
        <v>65570</v>
      </c>
      <c r="BC592" s="184">
        <v>0</v>
      </c>
      <c r="BD592" s="184"/>
      <c r="BE592" s="184">
        <f ca="1">SUM(OFFSET(AR592,,1):BD592)</f>
        <v>626627.68999999994</v>
      </c>
      <c r="BF592" s="185"/>
      <c r="BG592" s="184">
        <f t="shared" ca="1" si="602"/>
        <v>0</v>
      </c>
      <c r="BH592" s="184">
        <f t="shared" ca="1" si="602"/>
        <v>0</v>
      </c>
      <c r="BI592" s="184">
        <f t="shared" ca="1" si="602"/>
        <v>-15000</v>
      </c>
      <c r="BJ592" s="184">
        <f t="shared" ca="1" si="602"/>
        <v>-10000</v>
      </c>
      <c r="BK592" s="184">
        <f t="shared" ca="1" si="602"/>
        <v>-3693.6900000000023</v>
      </c>
      <c r="BL592" s="184">
        <f t="shared" ca="1" si="602"/>
        <v>0</v>
      </c>
      <c r="BM592" s="184">
        <f t="shared" ca="1" si="602"/>
        <v>0</v>
      </c>
      <c r="BN592" s="184">
        <f t="shared" ca="1" si="602"/>
        <v>0</v>
      </c>
      <c r="BO592" s="184">
        <f t="shared" ca="1" si="602"/>
        <v>0</v>
      </c>
      <c r="BP592" s="184">
        <f t="shared" ca="1" si="602"/>
        <v>0</v>
      </c>
      <c r="BQ592" s="184">
        <f t="shared" ca="1" si="602"/>
        <v>-46000</v>
      </c>
      <c r="BR592" s="184">
        <f t="shared" ca="1" si="602"/>
        <v>0</v>
      </c>
      <c r="BS592" s="184"/>
      <c r="BT592" s="184">
        <f ca="1">SUM(OFFSET(BG592,,1):BS592)</f>
        <v>-74693.69</v>
      </c>
      <c r="BU592" s="185"/>
      <c r="BV592" s="184">
        <v>0</v>
      </c>
      <c r="BW592" s="184">
        <v>30900</v>
      </c>
      <c r="BX592" s="184">
        <v>76000</v>
      </c>
      <c r="BY592" s="184">
        <v>77000</v>
      </c>
      <c r="BZ592" s="184">
        <v>34704.500699999997</v>
      </c>
      <c r="CA592" s="184">
        <v>20686</v>
      </c>
      <c r="CB592" s="184">
        <v>16000</v>
      </c>
      <c r="CC592" s="184">
        <v>30900</v>
      </c>
      <c r="CD592" s="184">
        <v>69059</v>
      </c>
      <c r="CE592" s="184">
        <v>85000</v>
      </c>
      <c r="CF592" s="512">
        <v>25000</v>
      </c>
      <c r="CG592" s="184">
        <v>0</v>
      </c>
      <c r="CH592" s="184"/>
      <c r="CI592" s="184">
        <f ca="1">SUM(OFFSET(BV592,,1):CH592)</f>
        <v>465249.50069999998</v>
      </c>
      <c r="CJ592" s="185"/>
      <c r="CK592" s="184">
        <v>0</v>
      </c>
      <c r="CL592" s="184">
        <v>0</v>
      </c>
      <c r="CM592" s="184">
        <v>78280</v>
      </c>
      <c r="CN592" s="184">
        <v>79310</v>
      </c>
      <c r="CO592" s="184">
        <v>35745.635720999999</v>
      </c>
      <c r="CP592" s="184">
        <v>21306.58</v>
      </c>
      <c r="CQ592" s="184">
        <v>16480</v>
      </c>
      <c r="CR592" s="184">
        <v>31827</v>
      </c>
      <c r="CS592" s="184">
        <v>71130.77</v>
      </c>
      <c r="CT592" s="184">
        <v>87550</v>
      </c>
      <c r="CU592" s="184">
        <v>25750</v>
      </c>
      <c r="CV592" s="184">
        <v>0</v>
      </c>
      <c r="CW592" s="184"/>
      <c r="CX592" s="184">
        <f ca="1">SUM(OFFSET(CK592,,1):CW592)</f>
        <v>447379.985721</v>
      </c>
      <c r="CY592" s="185"/>
      <c r="CZ592" s="184">
        <v>0</v>
      </c>
      <c r="DA592" s="184">
        <v>0</v>
      </c>
      <c r="DB592" s="184">
        <v>80628.399999999994</v>
      </c>
      <c r="DC592" s="184">
        <v>81689.3</v>
      </c>
      <c r="DD592" s="184">
        <v>36818.004792630003</v>
      </c>
      <c r="DE592" s="184">
        <v>21945.777399999999</v>
      </c>
      <c r="DF592" s="184">
        <v>16974.400000000001</v>
      </c>
      <c r="DG592" s="184">
        <v>32781.81</v>
      </c>
      <c r="DH592" s="184">
        <v>73264.693100000004</v>
      </c>
      <c r="DI592" s="184">
        <v>90176.5</v>
      </c>
      <c r="DJ592" s="184">
        <v>26522.5</v>
      </c>
      <c r="DK592" s="184">
        <v>0</v>
      </c>
      <c r="DL592" s="184"/>
      <c r="DM592" s="184">
        <f ca="1">SUM(OFFSET(CZ592,,1):DL592)</f>
        <v>460801.38529263006</v>
      </c>
      <c r="DN592" s="185"/>
      <c r="DO592" s="184">
        <v>0</v>
      </c>
      <c r="DP592" s="184">
        <v>0</v>
      </c>
      <c r="DQ592" s="184">
        <v>83047.251999999993</v>
      </c>
      <c r="DR592" s="184">
        <v>84139.979000000007</v>
      </c>
      <c r="DS592" s="184">
        <v>37922.5449364089</v>
      </c>
      <c r="DT592" s="184">
        <v>22604.150721999998</v>
      </c>
      <c r="DU592" s="184">
        <v>17483.632000000001</v>
      </c>
      <c r="DV592" s="184">
        <v>33765.264300000003</v>
      </c>
      <c r="DW592" s="184">
        <v>75462.633893000006</v>
      </c>
      <c r="DX592" s="184">
        <v>92881.794999999998</v>
      </c>
      <c r="DY592" s="184">
        <v>27318.174999999999</v>
      </c>
      <c r="DZ592" s="184">
        <v>0</v>
      </c>
      <c r="EA592" s="184"/>
      <c r="EB592" s="184">
        <f ca="1">SUM(OFFSET(DO592,,1):EA592)</f>
        <v>474625.42685140891</v>
      </c>
      <c r="EC592" s="185"/>
      <c r="ED592" s="184">
        <v>0</v>
      </c>
      <c r="EE592" s="184">
        <v>0</v>
      </c>
      <c r="EF592" s="184">
        <v>85538.669559999995</v>
      </c>
      <c r="EG592" s="184">
        <v>86664.178369999994</v>
      </c>
      <c r="EH592" s="184">
        <v>39060.221284501204</v>
      </c>
      <c r="EI592" s="184">
        <v>23282.275243659999</v>
      </c>
      <c r="EJ592" s="184">
        <v>18008.140960000001</v>
      </c>
      <c r="EK592" s="184">
        <v>34778.222228999999</v>
      </c>
      <c r="EL592" s="184">
        <v>77726.512909790006</v>
      </c>
      <c r="EM592" s="184">
        <v>95668.248850000004</v>
      </c>
      <c r="EN592" s="184">
        <v>28137.720249999998</v>
      </c>
      <c r="EO592" s="184">
        <v>0</v>
      </c>
      <c r="EP592" s="184"/>
      <c r="EQ592" s="184">
        <f ca="1">SUM(OFFSET(ED592,,1):EP592)</f>
        <v>488864.18965695112</v>
      </c>
      <c r="ER592" s="185"/>
      <c r="ES592" s="184">
        <v>0</v>
      </c>
      <c r="ET592" s="184">
        <v>0</v>
      </c>
      <c r="EU592" s="184">
        <v>88104.829646800004</v>
      </c>
      <c r="EV592" s="184">
        <v>89264.103721099993</v>
      </c>
      <c r="EW592" s="184">
        <v>40232.027923036199</v>
      </c>
      <c r="EX592" s="184">
        <v>23980.743500969798</v>
      </c>
      <c r="EY592" s="184">
        <v>18548.385188799999</v>
      </c>
      <c r="EZ592" s="184">
        <v>35821.568895869998</v>
      </c>
      <c r="FA592" s="184">
        <v>80058.308297083699</v>
      </c>
      <c r="FB592" s="184">
        <v>98538.296315500003</v>
      </c>
      <c r="FC592" s="184">
        <v>28981.851857500002</v>
      </c>
      <c r="FD592" s="184">
        <v>0</v>
      </c>
      <c r="FE592" s="184"/>
      <c r="FF592" s="184">
        <f ca="1">SUM(OFFSET(ES592,,1):FE592)</f>
        <v>503530.11534665967</v>
      </c>
      <c r="FG592" s="185"/>
      <c r="FH592" s="184">
        <v>0</v>
      </c>
      <c r="FI592" s="184">
        <v>0</v>
      </c>
      <c r="FJ592" s="184">
        <v>90747.974536203998</v>
      </c>
      <c r="FK592" s="184">
        <v>91942.026832732998</v>
      </c>
      <c r="FL592" s="184">
        <v>41438.988760727298</v>
      </c>
      <c r="FM592" s="184">
        <v>24700.165805998899</v>
      </c>
      <c r="FN592" s="184">
        <v>19104.836744463999</v>
      </c>
      <c r="FO592" s="184">
        <v>36896.215962746101</v>
      </c>
      <c r="FP592" s="184">
        <v>82460.057545996198</v>
      </c>
      <c r="FQ592" s="184">
        <v>101494.445204965</v>
      </c>
      <c r="FR592" s="184">
        <v>29851.307413225</v>
      </c>
      <c r="FS592" s="184">
        <v>0</v>
      </c>
      <c r="FT592" s="184"/>
      <c r="FU592" s="184">
        <f ca="1">SUM(OFFSET(FH592,,1):FT592)</f>
        <v>518636.01880705956</v>
      </c>
      <c r="FV592" s="185"/>
      <c r="FW592" s="184">
        <v>0</v>
      </c>
      <c r="FX592" s="184">
        <v>0</v>
      </c>
      <c r="FY592" s="184">
        <v>93470.413772290194</v>
      </c>
      <c r="FZ592" s="184">
        <v>94700.287637714995</v>
      </c>
      <c r="GA592" s="184">
        <v>42682.158423549103</v>
      </c>
      <c r="GB592" s="184">
        <v>25441.170780178902</v>
      </c>
      <c r="GC592" s="184">
        <v>19677.981846797898</v>
      </c>
      <c r="GD592" s="184">
        <v>38003.1024416285</v>
      </c>
      <c r="GE592" s="184">
        <v>84933.859272376096</v>
      </c>
      <c r="GF592" s="184">
        <v>104539.278561114</v>
      </c>
      <c r="GG592" s="184">
        <v>30746.846635621801</v>
      </c>
      <c r="GH592" s="184">
        <v>0</v>
      </c>
      <c r="GI592" s="184"/>
      <c r="GJ592" s="184">
        <f ca="1">SUM(OFFSET(FW592,,1):GI592)</f>
        <v>534195.09937127156</v>
      </c>
      <c r="GK592" s="185"/>
      <c r="GL592" s="184">
        <v>0</v>
      </c>
      <c r="GM592" s="184">
        <v>0</v>
      </c>
      <c r="GN592" s="184">
        <v>96274.526185458904</v>
      </c>
      <c r="GO592" s="184">
        <v>97541.296266846504</v>
      </c>
      <c r="GP592" s="184">
        <v>43962.623176255598</v>
      </c>
      <c r="GQ592" s="184">
        <v>26204.4059035842</v>
      </c>
      <c r="GR592" s="184">
        <v>20268.321302201901</v>
      </c>
      <c r="GS592" s="184">
        <v>39143.195514877298</v>
      </c>
      <c r="GT592" s="184">
        <v>87481.875050547402</v>
      </c>
      <c r="GU592" s="184">
        <v>107675.456917947</v>
      </c>
      <c r="GV592" s="184">
        <v>31669.252034690398</v>
      </c>
      <c r="GW592" s="184">
        <v>0</v>
      </c>
      <c r="GX592" s="184"/>
      <c r="GY592" s="184">
        <f ca="1">SUM(OFFSET(GL592,,1):GX592)</f>
        <v>550220.95235240925</v>
      </c>
    </row>
    <row r="593" spans="1:207" s="137" customFormat="1" ht="12" hidden="1" customHeight="1">
      <c r="A593" s="172" t="str">
        <f t="shared" ca="1" si="601"/>
        <v>#hiderow</v>
      </c>
      <c r="B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61">
        <f t="shared" si="599"/>
        <v>5885</v>
      </c>
      <c r="V593" s="186">
        <v>5885</v>
      </c>
      <c r="W593" s="133"/>
      <c r="Y593" s="133"/>
      <c r="Z593" s="133"/>
      <c r="AA593" s="183">
        <f t="shared" si="600"/>
        <v>5885</v>
      </c>
      <c r="AB593" s="183" t="s">
        <v>638</v>
      </c>
      <c r="AC593" s="184"/>
      <c r="AD593" s="184">
        <v>0</v>
      </c>
      <c r="AE593" s="184">
        <v>0</v>
      </c>
      <c r="AF593" s="184">
        <v>0</v>
      </c>
      <c r="AG593" s="184">
        <v>0</v>
      </c>
      <c r="AH593" s="184">
        <v>0</v>
      </c>
      <c r="AI593" s="184">
        <v>0</v>
      </c>
      <c r="AJ593" s="184">
        <v>0</v>
      </c>
      <c r="AK593" s="184">
        <v>0</v>
      </c>
      <c r="AL593" s="184">
        <v>0</v>
      </c>
      <c r="AM593" s="184">
        <v>0</v>
      </c>
      <c r="AN593" s="184">
        <v>0</v>
      </c>
      <c r="AO593" s="184"/>
      <c r="AP593" s="184">
        <f ca="1">SUM(OFFSET(AC593,,1):AO593)</f>
        <v>0</v>
      </c>
      <c r="AQ593" s="185"/>
      <c r="AR593" s="184">
        <v>0</v>
      </c>
      <c r="AS593" s="184">
        <v>0</v>
      </c>
      <c r="AT593" s="184">
        <v>0</v>
      </c>
      <c r="AU593" s="184">
        <v>0</v>
      </c>
      <c r="AV593" s="184">
        <v>0</v>
      </c>
      <c r="AW593" s="184">
        <v>0</v>
      </c>
      <c r="AX593" s="184">
        <v>0</v>
      </c>
      <c r="AY593" s="184">
        <v>0</v>
      </c>
      <c r="AZ593" s="184">
        <v>0</v>
      </c>
      <c r="BA593" s="184">
        <v>0</v>
      </c>
      <c r="BB593" s="184">
        <v>0</v>
      </c>
      <c r="BC593" s="184">
        <v>0</v>
      </c>
      <c r="BD593" s="184"/>
      <c r="BE593" s="184">
        <f ca="1">SUM(OFFSET(AR593,,1):BD593)</f>
        <v>0</v>
      </c>
      <c r="BF593" s="185"/>
      <c r="BG593" s="184">
        <f t="shared" ca="1" si="602"/>
        <v>0</v>
      </c>
      <c r="BH593" s="184">
        <f t="shared" ca="1" si="602"/>
        <v>0</v>
      </c>
      <c r="BI593" s="184">
        <f t="shared" ca="1" si="602"/>
        <v>0</v>
      </c>
      <c r="BJ593" s="184">
        <f t="shared" ca="1" si="602"/>
        <v>0</v>
      </c>
      <c r="BK593" s="184">
        <f t="shared" ca="1" si="602"/>
        <v>0</v>
      </c>
      <c r="BL593" s="184">
        <f t="shared" ca="1" si="602"/>
        <v>0</v>
      </c>
      <c r="BM593" s="184">
        <f t="shared" ca="1" si="602"/>
        <v>0</v>
      </c>
      <c r="BN593" s="184">
        <f t="shared" ca="1" si="602"/>
        <v>0</v>
      </c>
      <c r="BO593" s="184">
        <f t="shared" ca="1" si="602"/>
        <v>0</v>
      </c>
      <c r="BP593" s="184">
        <f t="shared" ca="1" si="602"/>
        <v>0</v>
      </c>
      <c r="BQ593" s="184">
        <f t="shared" ca="1" si="602"/>
        <v>0</v>
      </c>
      <c r="BR593" s="184">
        <f t="shared" ca="1" si="602"/>
        <v>0</v>
      </c>
      <c r="BS593" s="184"/>
      <c r="BT593" s="184">
        <f ca="1">SUM(OFFSET(BG593,,1):BS593)</f>
        <v>0</v>
      </c>
      <c r="BU593" s="185"/>
      <c r="BV593" s="184">
        <v>0</v>
      </c>
      <c r="BW593" s="184">
        <v>0</v>
      </c>
      <c r="BX593" s="184">
        <v>0</v>
      </c>
      <c r="BY593" s="184">
        <v>0</v>
      </c>
      <c r="BZ593" s="184">
        <v>0</v>
      </c>
      <c r="CA593" s="184">
        <v>0</v>
      </c>
      <c r="CB593" s="184">
        <v>0</v>
      </c>
      <c r="CC593" s="184">
        <v>0</v>
      </c>
      <c r="CD593" s="184">
        <v>0</v>
      </c>
      <c r="CE593" s="184">
        <v>0</v>
      </c>
      <c r="CF593" s="512">
        <v>0</v>
      </c>
      <c r="CG593" s="184">
        <v>0</v>
      </c>
      <c r="CH593" s="184"/>
      <c r="CI593" s="184">
        <f ca="1">SUM(OFFSET(BV593,,1):CH593)</f>
        <v>0</v>
      </c>
      <c r="CJ593" s="185"/>
      <c r="CK593" s="184">
        <v>0</v>
      </c>
      <c r="CL593" s="184">
        <v>0</v>
      </c>
      <c r="CM593" s="184">
        <v>0</v>
      </c>
      <c r="CN593" s="184">
        <v>0</v>
      </c>
      <c r="CO593" s="184">
        <v>0</v>
      </c>
      <c r="CP593" s="184">
        <v>0</v>
      </c>
      <c r="CQ593" s="184">
        <v>0</v>
      </c>
      <c r="CR593" s="184">
        <v>0</v>
      </c>
      <c r="CS593" s="184">
        <v>0</v>
      </c>
      <c r="CT593" s="184">
        <v>0</v>
      </c>
      <c r="CU593" s="184">
        <v>0</v>
      </c>
      <c r="CV593" s="184">
        <v>0</v>
      </c>
      <c r="CW593" s="184"/>
      <c r="CX593" s="184">
        <f ca="1">SUM(OFFSET(CK593,,1):CW593)</f>
        <v>0</v>
      </c>
      <c r="CY593" s="185"/>
      <c r="CZ593" s="184">
        <v>0</v>
      </c>
      <c r="DA593" s="184">
        <v>0</v>
      </c>
      <c r="DB593" s="184">
        <v>0</v>
      </c>
      <c r="DC593" s="184">
        <v>0</v>
      </c>
      <c r="DD593" s="184">
        <v>0</v>
      </c>
      <c r="DE593" s="184">
        <v>0</v>
      </c>
      <c r="DF593" s="184">
        <v>0</v>
      </c>
      <c r="DG593" s="184">
        <v>0</v>
      </c>
      <c r="DH593" s="184">
        <v>0</v>
      </c>
      <c r="DI593" s="184">
        <v>0</v>
      </c>
      <c r="DJ593" s="184">
        <v>0</v>
      </c>
      <c r="DK593" s="184">
        <v>0</v>
      </c>
      <c r="DL593" s="184"/>
      <c r="DM593" s="184">
        <f ca="1">SUM(OFFSET(CZ593,,1):DL593)</f>
        <v>0</v>
      </c>
      <c r="DN593" s="185"/>
      <c r="DO593" s="184">
        <v>0</v>
      </c>
      <c r="DP593" s="184">
        <v>0</v>
      </c>
      <c r="DQ593" s="184">
        <v>0</v>
      </c>
      <c r="DR593" s="184">
        <v>0</v>
      </c>
      <c r="DS593" s="184">
        <v>0</v>
      </c>
      <c r="DT593" s="184">
        <v>0</v>
      </c>
      <c r="DU593" s="184">
        <v>0</v>
      </c>
      <c r="DV593" s="184">
        <v>0</v>
      </c>
      <c r="DW593" s="184">
        <v>0</v>
      </c>
      <c r="DX593" s="184">
        <v>0</v>
      </c>
      <c r="DY593" s="184">
        <v>0</v>
      </c>
      <c r="DZ593" s="184">
        <v>0</v>
      </c>
      <c r="EA593" s="184"/>
      <c r="EB593" s="184">
        <f ca="1">SUM(OFFSET(DO593,,1):EA593)</f>
        <v>0</v>
      </c>
      <c r="EC593" s="185"/>
      <c r="ED593" s="184">
        <v>0</v>
      </c>
      <c r="EE593" s="184">
        <v>0</v>
      </c>
      <c r="EF593" s="184">
        <v>0</v>
      </c>
      <c r="EG593" s="184">
        <v>0</v>
      </c>
      <c r="EH593" s="184">
        <v>0</v>
      </c>
      <c r="EI593" s="184">
        <v>0</v>
      </c>
      <c r="EJ593" s="184">
        <v>0</v>
      </c>
      <c r="EK593" s="184">
        <v>0</v>
      </c>
      <c r="EL593" s="184">
        <v>0</v>
      </c>
      <c r="EM593" s="184">
        <v>0</v>
      </c>
      <c r="EN593" s="184">
        <v>0</v>
      </c>
      <c r="EO593" s="184">
        <v>0</v>
      </c>
      <c r="EP593" s="184"/>
      <c r="EQ593" s="184">
        <f ca="1">SUM(OFFSET(ED593,,1):EP593)</f>
        <v>0</v>
      </c>
      <c r="ER593" s="185"/>
      <c r="ES593" s="184">
        <v>0</v>
      </c>
      <c r="ET593" s="184">
        <v>0</v>
      </c>
      <c r="EU593" s="184">
        <v>0</v>
      </c>
      <c r="EV593" s="184">
        <v>0</v>
      </c>
      <c r="EW593" s="184">
        <v>0</v>
      </c>
      <c r="EX593" s="184">
        <v>0</v>
      </c>
      <c r="EY593" s="184">
        <v>0</v>
      </c>
      <c r="EZ593" s="184">
        <v>0</v>
      </c>
      <c r="FA593" s="184">
        <v>0</v>
      </c>
      <c r="FB593" s="184">
        <v>0</v>
      </c>
      <c r="FC593" s="184">
        <v>0</v>
      </c>
      <c r="FD593" s="184">
        <v>0</v>
      </c>
      <c r="FE593" s="184"/>
      <c r="FF593" s="184">
        <f ca="1">SUM(OFFSET(ES593,,1):FE593)</f>
        <v>0</v>
      </c>
      <c r="FG593" s="185"/>
      <c r="FH593" s="184">
        <v>0</v>
      </c>
      <c r="FI593" s="184">
        <v>0</v>
      </c>
      <c r="FJ593" s="184">
        <v>0</v>
      </c>
      <c r="FK593" s="184">
        <v>0</v>
      </c>
      <c r="FL593" s="184">
        <v>0</v>
      </c>
      <c r="FM593" s="184">
        <v>0</v>
      </c>
      <c r="FN593" s="184">
        <v>0</v>
      </c>
      <c r="FO593" s="184">
        <v>0</v>
      </c>
      <c r="FP593" s="184">
        <v>0</v>
      </c>
      <c r="FQ593" s="184">
        <v>0</v>
      </c>
      <c r="FR593" s="184">
        <v>0</v>
      </c>
      <c r="FS593" s="184">
        <v>0</v>
      </c>
      <c r="FT593" s="184"/>
      <c r="FU593" s="184">
        <f ca="1">SUM(OFFSET(FH593,,1):FT593)</f>
        <v>0</v>
      </c>
      <c r="FV593" s="185"/>
      <c r="FW593" s="184">
        <v>0</v>
      </c>
      <c r="FX593" s="184">
        <v>0</v>
      </c>
      <c r="FY593" s="184">
        <v>0</v>
      </c>
      <c r="FZ593" s="184">
        <v>0</v>
      </c>
      <c r="GA593" s="184">
        <v>0</v>
      </c>
      <c r="GB593" s="184">
        <v>0</v>
      </c>
      <c r="GC593" s="184">
        <v>0</v>
      </c>
      <c r="GD593" s="184">
        <v>0</v>
      </c>
      <c r="GE593" s="184">
        <v>0</v>
      </c>
      <c r="GF593" s="184">
        <v>0</v>
      </c>
      <c r="GG593" s="184">
        <v>0</v>
      </c>
      <c r="GH593" s="184">
        <v>0</v>
      </c>
      <c r="GI593" s="184"/>
      <c r="GJ593" s="184">
        <f ca="1">SUM(OFFSET(FW593,,1):GI593)</f>
        <v>0</v>
      </c>
      <c r="GK593" s="185"/>
      <c r="GL593" s="184">
        <v>0</v>
      </c>
      <c r="GM593" s="184">
        <v>0</v>
      </c>
      <c r="GN593" s="184">
        <v>0</v>
      </c>
      <c r="GO593" s="184">
        <v>0</v>
      </c>
      <c r="GP593" s="184">
        <v>0</v>
      </c>
      <c r="GQ593" s="184">
        <v>0</v>
      </c>
      <c r="GR593" s="184">
        <v>0</v>
      </c>
      <c r="GS593" s="184">
        <v>0</v>
      </c>
      <c r="GT593" s="184">
        <v>0</v>
      </c>
      <c r="GU593" s="184">
        <v>0</v>
      </c>
      <c r="GV593" s="184">
        <v>0</v>
      </c>
      <c r="GW593" s="184">
        <v>0</v>
      </c>
      <c r="GX593" s="184"/>
      <c r="GY593" s="184">
        <f ca="1">SUM(OFFSET(GL593,,1):GX593)</f>
        <v>0</v>
      </c>
    </row>
    <row r="594" spans="1:207" s="137" customFormat="1" ht="12" customHeight="1">
      <c r="A594" s="172" t="str">
        <f t="shared" ca="1" si="601"/>
        <v>#showrow</v>
      </c>
      <c r="B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61">
        <f t="shared" si="599"/>
        <v>5887</v>
      </c>
      <c r="V594" s="186">
        <v>5887</v>
      </c>
      <c r="W594" s="133"/>
      <c r="Y594" s="133"/>
      <c r="Z594" s="133"/>
      <c r="AA594" s="183">
        <f t="shared" si="600"/>
        <v>5887</v>
      </c>
      <c r="AB594" s="183" t="s">
        <v>639</v>
      </c>
      <c r="AC594" s="184"/>
      <c r="AD594" s="184">
        <v>79812</v>
      </c>
      <c r="AE594" s="184">
        <v>62857.5</v>
      </c>
      <c r="AF594" s="184">
        <v>75867.25</v>
      </c>
      <c r="AG594" s="184">
        <v>67176</v>
      </c>
      <c r="AH594" s="184">
        <v>58772.5</v>
      </c>
      <c r="AI594" s="184">
        <v>39856.75</v>
      </c>
      <c r="AJ594" s="184">
        <v>40704.75</v>
      </c>
      <c r="AK594" s="184">
        <v>98538</v>
      </c>
      <c r="AL594" s="184">
        <v>73899.25</v>
      </c>
      <c r="AM594" s="184">
        <v>44793.5</v>
      </c>
      <c r="AN594" s="184">
        <v>168699</v>
      </c>
      <c r="AO594" s="184"/>
      <c r="AP594" s="184">
        <f ca="1">SUM(OFFSET(AC594,,1):AO594)</f>
        <v>810976.5</v>
      </c>
      <c r="AQ594" s="185"/>
      <c r="AR594" s="184">
        <v>0</v>
      </c>
      <c r="AS594" s="184">
        <v>79812</v>
      </c>
      <c r="AT594" s="184">
        <v>62857.5</v>
      </c>
      <c r="AU594" s="184">
        <v>75867.25</v>
      </c>
      <c r="AV594" s="184">
        <v>67176</v>
      </c>
      <c r="AW594" s="184">
        <v>58772.5</v>
      </c>
      <c r="AX594" s="184">
        <v>39856.75</v>
      </c>
      <c r="AY594" s="184">
        <v>40704.75</v>
      </c>
      <c r="AZ594" s="184">
        <v>98538</v>
      </c>
      <c r="BA594" s="184">
        <v>73899.25</v>
      </c>
      <c r="BB594" s="184">
        <v>44793.5</v>
      </c>
      <c r="BC594" s="184">
        <v>168699</v>
      </c>
      <c r="BD594" s="184"/>
      <c r="BE594" s="184">
        <f ca="1">SUM(OFFSET(AR594,,1):BD594)</f>
        <v>810976.5</v>
      </c>
      <c r="BF594" s="185"/>
      <c r="BG594" s="184">
        <f t="shared" ca="1" si="602"/>
        <v>0</v>
      </c>
      <c r="BH594" s="184">
        <f t="shared" ca="1" si="602"/>
        <v>0</v>
      </c>
      <c r="BI594" s="184">
        <f t="shared" ca="1" si="602"/>
        <v>0</v>
      </c>
      <c r="BJ594" s="184">
        <f t="shared" ca="1" si="602"/>
        <v>0</v>
      </c>
      <c r="BK594" s="184">
        <f t="shared" ca="1" si="602"/>
        <v>0</v>
      </c>
      <c r="BL594" s="184">
        <f t="shared" ca="1" si="602"/>
        <v>0</v>
      </c>
      <c r="BM594" s="184">
        <f t="shared" ca="1" si="602"/>
        <v>0</v>
      </c>
      <c r="BN594" s="184">
        <f t="shared" ca="1" si="602"/>
        <v>0</v>
      </c>
      <c r="BO594" s="184">
        <f t="shared" ca="1" si="602"/>
        <v>0</v>
      </c>
      <c r="BP594" s="184">
        <f t="shared" ca="1" si="602"/>
        <v>0</v>
      </c>
      <c r="BQ594" s="184">
        <f t="shared" ca="1" si="602"/>
        <v>0</v>
      </c>
      <c r="BR594" s="184">
        <f t="shared" ca="1" si="602"/>
        <v>0</v>
      </c>
      <c r="BS594" s="184"/>
      <c r="BT594" s="184">
        <f ca="1">SUM(OFFSET(BG594,,1):BS594)</f>
        <v>0</v>
      </c>
      <c r="BU594" s="185"/>
      <c r="BV594" s="184">
        <v>0</v>
      </c>
      <c r="BW594" s="184">
        <v>63405</v>
      </c>
      <c r="BX594" s="184">
        <v>36600</v>
      </c>
      <c r="BY594" s="184">
        <v>49991</v>
      </c>
      <c r="BZ594" s="184">
        <v>55750</v>
      </c>
      <c r="CA594" s="184">
        <v>53079</v>
      </c>
      <c r="CB594" s="184">
        <v>39161</v>
      </c>
      <c r="CC594" s="184">
        <v>32862.6</v>
      </c>
      <c r="CD594" s="184">
        <v>74154</v>
      </c>
      <c r="CE594" s="184">
        <v>73161</v>
      </c>
      <c r="CF594" s="512">
        <v>24258</v>
      </c>
      <c r="CG594" s="184">
        <v>216765</v>
      </c>
      <c r="CH594" s="184"/>
      <c r="CI594" s="184">
        <f ca="1">SUM(OFFSET(BV594,,1):CH594)</f>
        <v>719186.6</v>
      </c>
      <c r="CJ594" s="185"/>
      <c r="CK594" s="184">
        <v>0</v>
      </c>
      <c r="CL594" s="184">
        <v>65307.15</v>
      </c>
      <c r="CM594" s="184">
        <v>35341.360000000001</v>
      </c>
      <c r="CN594" s="184">
        <v>49133.06</v>
      </c>
      <c r="CO594" s="184">
        <v>56497.56</v>
      </c>
      <c r="CP594" s="184">
        <v>53239.67</v>
      </c>
      <c r="CQ594" s="184">
        <v>39523.160000000003</v>
      </c>
      <c r="CR594" s="184">
        <v>33848.478000000003</v>
      </c>
      <c r="CS594" s="184">
        <v>76378.62</v>
      </c>
      <c r="CT594" s="184">
        <v>75355.83</v>
      </c>
      <c r="CU594" s="184">
        <v>24985.74</v>
      </c>
      <c r="CV594" s="184">
        <v>223267.95</v>
      </c>
      <c r="CW594" s="184"/>
      <c r="CX594" s="184">
        <f ca="1">SUM(OFFSET(CK594,,1):CW594)</f>
        <v>732878.57799999998</v>
      </c>
      <c r="CY594" s="185"/>
      <c r="CZ594" s="184">
        <v>0</v>
      </c>
      <c r="DA594" s="184">
        <v>67266.364499999996</v>
      </c>
      <c r="DB594" s="184">
        <v>36401.6008</v>
      </c>
      <c r="DC594" s="184">
        <v>50607.051800000001</v>
      </c>
      <c r="DD594" s="184">
        <v>58192.486799999999</v>
      </c>
      <c r="DE594" s="184">
        <v>54836.860099999998</v>
      </c>
      <c r="DF594" s="184">
        <v>40708.854800000001</v>
      </c>
      <c r="DG594" s="184">
        <v>34863.932339999999</v>
      </c>
      <c r="DH594" s="184">
        <v>78669.978600000002</v>
      </c>
      <c r="DI594" s="184">
        <v>77616.5049</v>
      </c>
      <c r="DJ594" s="184">
        <v>25735.3122</v>
      </c>
      <c r="DK594" s="184">
        <v>229965.98850000001</v>
      </c>
      <c r="DL594" s="184"/>
      <c r="DM594" s="184">
        <f ca="1">SUM(OFFSET(CZ594,,1):DL594)</f>
        <v>754864.93533999997</v>
      </c>
      <c r="DN594" s="185"/>
      <c r="DO594" s="184">
        <v>0</v>
      </c>
      <c r="DP594" s="184">
        <v>69284.355435000005</v>
      </c>
      <c r="DQ594" s="184">
        <v>37493.648824000004</v>
      </c>
      <c r="DR594" s="184">
        <v>52125.263354000002</v>
      </c>
      <c r="DS594" s="184">
        <v>59938.261403999997</v>
      </c>
      <c r="DT594" s="184">
        <v>56481.965902999997</v>
      </c>
      <c r="DU594" s="184">
        <v>41930.120444</v>
      </c>
      <c r="DV594" s="184">
        <v>35909.850310200003</v>
      </c>
      <c r="DW594" s="184">
        <v>81030.077957999994</v>
      </c>
      <c r="DX594" s="184">
        <v>79945.000046999994</v>
      </c>
      <c r="DY594" s="184">
        <v>26507.371566000002</v>
      </c>
      <c r="DZ594" s="184">
        <v>236864.96815500001</v>
      </c>
      <c r="EA594" s="184"/>
      <c r="EB594" s="184">
        <f ca="1">SUM(OFFSET(DO594,,1):EA594)</f>
        <v>777510.88340020005</v>
      </c>
      <c r="EC594" s="185"/>
      <c r="ED594" s="184">
        <v>0</v>
      </c>
      <c r="EE594" s="184">
        <v>71362.886098050003</v>
      </c>
      <c r="EF594" s="184">
        <v>38618.458288720001</v>
      </c>
      <c r="EG594" s="184">
        <v>53689.021254619998</v>
      </c>
      <c r="EH594" s="184">
        <v>61736.409246119998</v>
      </c>
      <c r="EI594" s="184">
        <v>58176.424880090002</v>
      </c>
      <c r="EJ594" s="184">
        <v>43188.024057319999</v>
      </c>
      <c r="EK594" s="184">
        <v>36987.145819505997</v>
      </c>
      <c r="EL594" s="184">
        <v>83460.980296740003</v>
      </c>
      <c r="EM594" s="184">
        <v>82343.350048409993</v>
      </c>
      <c r="EN594" s="184">
        <v>27302.59271298</v>
      </c>
      <c r="EO594" s="184">
        <v>243970.91719964999</v>
      </c>
      <c r="EP594" s="184"/>
      <c r="EQ594" s="184">
        <f ca="1">SUM(OFFSET(ED594,,1):EP594)</f>
        <v>800836.20990220597</v>
      </c>
      <c r="ER594" s="185"/>
      <c r="ES594" s="184">
        <v>0</v>
      </c>
      <c r="ET594" s="184">
        <v>73503.772680991504</v>
      </c>
      <c r="EU594" s="184">
        <v>39777.012037381603</v>
      </c>
      <c r="EV594" s="184">
        <v>55299.691892258597</v>
      </c>
      <c r="EW594" s="184">
        <v>63588.501523503597</v>
      </c>
      <c r="EX594" s="184">
        <v>59921.717626492697</v>
      </c>
      <c r="EY594" s="184">
        <v>44483.664779039602</v>
      </c>
      <c r="EZ594" s="184">
        <v>38096.760194091199</v>
      </c>
      <c r="FA594" s="184">
        <v>85964.809705642198</v>
      </c>
      <c r="FB594" s="184">
        <v>84813.650549862301</v>
      </c>
      <c r="FC594" s="184">
        <v>28121.670494369399</v>
      </c>
      <c r="FD594" s="184">
        <v>251290.044715639</v>
      </c>
      <c r="FE594" s="184"/>
      <c r="FF594" s="184">
        <f ca="1">SUM(OFFSET(ES594,,1):FE594)</f>
        <v>824861.29619927157</v>
      </c>
      <c r="FG594" s="185"/>
      <c r="FH594" s="184">
        <v>0</v>
      </c>
      <c r="FI594" s="184">
        <v>75708.885861421295</v>
      </c>
      <c r="FJ594" s="184">
        <v>40970.3223985031</v>
      </c>
      <c r="FK594" s="184">
        <v>56958.682649026399</v>
      </c>
      <c r="FL594" s="184">
        <v>65496.156569208702</v>
      </c>
      <c r="FM594" s="184">
        <v>61719.369155287503</v>
      </c>
      <c r="FN594" s="184">
        <v>45818.174722410797</v>
      </c>
      <c r="FO594" s="184">
        <v>39239.662999913897</v>
      </c>
      <c r="FP594" s="184">
        <v>88543.753996811502</v>
      </c>
      <c r="FQ594" s="184">
        <v>87358.060066358201</v>
      </c>
      <c r="FR594" s="184">
        <v>28965.320609200498</v>
      </c>
      <c r="FS594" s="184">
        <v>258828.74605710901</v>
      </c>
      <c r="FT594" s="184"/>
      <c r="FU594" s="184">
        <f ca="1">SUM(OFFSET(FH594,,1):FT594)</f>
        <v>849607.13508525095</v>
      </c>
      <c r="FV594" s="185"/>
      <c r="FW594" s="184">
        <v>0</v>
      </c>
      <c r="FX594" s="184">
        <v>77980.152437263896</v>
      </c>
      <c r="FY594" s="184">
        <v>42199.432070458097</v>
      </c>
      <c r="FZ594" s="184">
        <v>58667.443128497202</v>
      </c>
      <c r="GA594" s="184">
        <v>67461.041266284999</v>
      </c>
      <c r="GB594" s="184">
        <v>63570.950229946102</v>
      </c>
      <c r="GC594" s="184">
        <v>47192.719964083102</v>
      </c>
      <c r="GD594" s="184">
        <v>40416.852889911301</v>
      </c>
      <c r="GE594" s="184">
        <v>91200.066616715805</v>
      </c>
      <c r="GF594" s="184">
        <v>89978.801868348906</v>
      </c>
      <c r="GG594" s="184">
        <v>29834.280227476502</v>
      </c>
      <c r="GH594" s="184">
        <v>266593.60843882198</v>
      </c>
      <c r="GI594" s="184"/>
      <c r="GJ594" s="184">
        <f ca="1">SUM(OFFSET(FW594,,1):GI594)</f>
        <v>875095.34913780785</v>
      </c>
      <c r="GK594" s="185"/>
      <c r="GL594" s="184">
        <v>0</v>
      </c>
      <c r="GM594" s="184">
        <v>80319.557010381803</v>
      </c>
      <c r="GN594" s="184">
        <v>43465.415032571902</v>
      </c>
      <c r="GO594" s="184">
        <v>60427.466422352103</v>
      </c>
      <c r="GP594" s="184">
        <v>69484.872504273502</v>
      </c>
      <c r="GQ594" s="184">
        <v>65478.078736844502</v>
      </c>
      <c r="GR594" s="184">
        <v>48608.5015630056</v>
      </c>
      <c r="GS594" s="184">
        <v>41629.358476608701</v>
      </c>
      <c r="GT594" s="184">
        <v>93936.0686152173</v>
      </c>
      <c r="GU594" s="184">
        <v>92678.165924399407</v>
      </c>
      <c r="GV594" s="184">
        <v>30729.3086343008</v>
      </c>
      <c r="GW594" s="184">
        <v>274591.41669198702</v>
      </c>
      <c r="GX594" s="184"/>
      <c r="GY594" s="184">
        <f ca="1">SUM(OFFSET(GL594,,1):GX594)</f>
        <v>901348.20961194276</v>
      </c>
    </row>
    <row r="595" spans="1:207" s="137" customFormat="1" ht="12" hidden="1" customHeight="1">
      <c r="A595" s="172" t="str">
        <f t="shared" ca="1" si="601"/>
        <v>#hiderow</v>
      </c>
      <c r="B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61">
        <f t="shared" si="599"/>
        <v>5890</v>
      </c>
      <c r="V595" s="186">
        <v>5890</v>
      </c>
      <c r="W595" s="133"/>
      <c r="Y595" s="133"/>
      <c r="Z595" s="133"/>
      <c r="AA595" s="183">
        <f t="shared" si="600"/>
        <v>5890</v>
      </c>
      <c r="AB595" s="183" t="s">
        <v>640</v>
      </c>
      <c r="AC595" s="184"/>
      <c r="AD595" s="184">
        <v>0</v>
      </c>
      <c r="AE595" s="184">
        <v>0</v>
      </c>
      <c r="AF595" s="184">
        <v>0</v>
      </c>
      <c r="AG595" s="184">
        <v>0</v>
      </c>
      <c r="AH595" s="184">
        <v>0</v>
      </c>
      <c r="AI595" s="184">
        <v>0</v>
      </c>
      <c r="AJ595" s="184">
        <v>0</v>
      </c>
      <c r="AK595" s="184">
        <v>0</v>
      </c>
      <c r="AL595" s="184">
        <v>0</v>
      </c>
      <c r="AM595" s="184">
        <v>0</v>
      </c>
      <c r="AN595" s="184">
        <v>0</v>
      </c>
      <c r="AO595" s="184"/>
      <c r="AP595" s="184">
        <f ca="1">SUM(OFFSET(AC595,,1):AO595)</f>
        <v>0</v>
      </c>
      <c r="AQ595" s="185"/>
      <c r="AR595" s="184">
        <v>0</v>
      </c>
      <c r="AS595" s="184">
        <v>0</v>
      </c>
      <c r="AT595" s="184">
        <v>0</v>
      </c>
      <c r="AU595" s="184">
        <v>0</v>
      </c>
      <c r="AV595" s="184">
        <v>0</v>
      </c>
      <c r="AW595" s="184">
        <v>0</v>
      </c>
      <c r="AX595" s="184">
        <v>0</v>
      </c>
      <c r="AY595" s="184">
        <v>0</v>
      </c>
      <c r="AZ595" s="184">
        <v>0</v>
      </c>
      <c r="BA595" s="184">
        <v>0</v>
      </c>
      <c r="BB595" s="184">
        <v>0</v>
      </c>
      <c r="BC595" s="184">
        <v>0</v>
      </c>
      <c r="BD595" s="184"/>
      <c r="BE595" s="184">
        <f ca="1">SUM(OFFSET(AR595,,1):BD595)</f>
        <v>0</v>
      </c>
      <c r="BF595" s="185"/>
      <c r="BG595" s="184">
        <f t="shared" ca="1" si="602"/>
        <v>0</v>
      </c>
      <c r="BH595" s="184">
        <f t="shared" ca="1" si="602"/>
        <v>0</v>
      </c>
      <c r="BI595" s="184">
        <f t="shared" ca="1" si="602"/>
        <v>0</v>
      </c>
      <c r="BJ595" s="184">
        <f t="shared" ca="1" si="602"/>
        <v>0</v>
      </c>
      <c r="BK595" s="184">
        <f t="shared" ca="1" si="602"/>
        <v>0</v>
      </c>
      <c r="BL595" s="184">
        <f t="shared" ca="1" si="602"/>
        <v>0</v>
      </c>
      <c r="BM595" s="184">
        <f t="shared" ca="1" si="602"/>
        <v>0</v>
      </c>
      <c r="BN595" s="184">
        <f t="shared" ca="1" si="602"/>
        <v>0</v>
      </c>
      <c r="BO595" s="184">
        <f t="shared" ca="1" si="602"/>
        <v>0</v>
      </c>
      <c r="BP595" s="184">
        <f t="shared" ca="1" si="602"/>
        <v>0</v>
      </c>
      <c r="BQ595" s="184">
        <f t="shared" ca="1" si="602"/>
        <v>0</v>
      </c>
      <c r="BR595" s="184">
        <f t="shared" ca="1" si="602"/>
        <v>0</v>
      </c>
      <c r="BS595" s="184"/>
      <c r="BT595" s="184">
        <f ca="1">SUM(OFFSET(BG595,,1):BS595)</f>
        <v>0</v>
      </c>
      <c r="BU595" s="185"/>
      <c r="BV595" s="184">
        <v>0</v>
      </c>
      <c r="BW595" s="184">
        <v>0</v>
      </c>
      <c r="BX595" s="184">
        <v>0</v>
      </c>
      <c r="BY595" s="184">
        <v>0</v>
      </c>
      <c r="BZ595" s="184">
        <v>0</v>
      </c>
      <c r="CA595" s="184">
        <v>0</v>
      </c>
      <c r="CB595" s="184">
        <v>0</v>
      </c>
      <c r="CC595" s="184">
        <v>0</v>
      </c>
      <c r="CD595" s="184">
        <v>0</v>
      </c>
      <c r="CE595" s="184">
        <v>0</v>
      </c>
      <c r="CF595" s="512">
        <v>0</v>
      </c>
      <c r="CG595" s="184">
        <v>0</v>
      </c>
      <c r="CH595" s="184"/>
      <c r="CI595" s="184">
        <f ca="1">SUM(OFFSET(BV595,,1):CH595)</f>
        <v>0</v>
      </c>
      <c r="CJ595" s="185"/>
      <c r="CK595" s="184">
        <v>0</v>
      </c>
      <c r="CL595" s="184">
        <v>0</v>
      </c>
      <c r="CM595" s="184">
        <v>0</v>
      </c>
      <c r="CN595" s="184">
        <v>0</v>
      </c>
      <c r="CO595" s="184">
        <v>0</v>
      </c>
      <c r="CP595" s="184">
        <v>0</v>
      </c>
      <c r="CQ595" s="184">
        <v>0</v>
      </c>
      <c r="CR595" s="184">
        <v>0</v>
      </c>
      <c r="CS595" s="184">
        <v>0</v>
      </c>
      <c r="CT595" s="184">
        <v>0</v>
      </c>
      <c r="CU595" s="184">
        <v>0</v>
      </c>
      <c r="CV595" s="184">
        <v>0</v>
      </c>
      <c r="CW595" s="184"/>
      <c r="CX595" s="184">
        <f ca="1">SUM(OFFSET(CK595,,1):CW595)</f>
        <v>0</v>
      </c>
      <c r="CY595" s="185"/>
      <c r="CZ595" s="184">
        <v>0</v>
      </c>
      <c r="DA595" s="184">
        <v>0</v>
      </c>
      <c r="DB595" s="184">
        <v>0</v>
      </c>
      <c r="DC595" s="184">
        <v>0</v>
      </c>
      <c r="DD595" s="184">
        <v>0</v>
      </c>
      <c r="DE595" s="184">
        <v>0</v>
      </c>
      <c r="DF595" s="184">
        <v>0</v>
      </c>
      <c r="DG595" s="184">
        <v>0</v>
      </c>
      <c r="DH595" s="184">
        <v>0</v>
      </c>
      <c r="DI595" s="184">
        <v>0</v>
      </c>
      <c r="DJ595" s="184">
        <v>0</v>
      </c>
      <c r="DK595" s="184">
        <v>0</v>
      </c>
      <c r="DL595" s="184"/>
      <c r="DM595" s="184">
        <f ca="1">SUM(OFFSET(CZ595,,1):DL595)</f>
        <v>0</v>
      </c>
      <c r="DN595" s="185"/>
      <c r="DO595" s="184">
        <v>0</v>
      </c>
      <c r="DP595" s="184">
        <v>0</v>
      </c>
      <c r="DQ595" s="184">
        <v>0</v>
      </c>
      <c r="DR595" s="184">
        <v>0</v>
      </c>
      <c r="DS595" s="184">
        <v>0</v>
      </c>
      <c r="DT595" s="184">
        <v>0</v>
      </c>
      <c r="DU595" s="184">
        <v>0</v>
      </c>
      <c r="DV595" s="184">
        <v>0</v>
      </c>
      <c r="DW595" s="184">
        <v>0</v>
      </c>
      <c r="DX595" s="184">
        <v>0</v>
      </c>
      <c r="DY595" s="184">
        <v>0</v>
      </c>
      <c r="DZ595" s="184">
        <v>0</v>
      </c>
      <c r="EA595" s="184"/>
      <c r="EB595" s="184">
        <f ca="1">SUM(OFFSET(DO595,,1):EA595)</f>
        <v>0</v>
      </c>
      <c r="EC595" s="185"/>
      <c r="ED595" s="184">
        <v>0</v>
      </c>
      <c r="EE595" s="184">
        <v>0</v>
      </c>
      <c r="EF595" s="184">
        <v>0</v>
      </c>
      <c r="EG595" s="184">
        <v>0</v>
      </c>
      <c r="EH595" s="184">
        <v>0</v>
      </c>
      <c r="EI595" s="184">
        <v>0</v>
      </c>
      <c r="EJ595" s="184">
        <v>0</v>
      </c>
      <c r="EK595" s="184">
        <v>0</v>
      </c>
      <c r="EL595" s="184">
        <v>0</v>
      </c>
      <c r="EM595" s="184">
        <v>0</v>
      </c>
      <c r="EN595" s="184">
        <v>0</v>
      </c>
      <c r="EO595" s="184">
        <v>0</v>
      </c>
      <c r="EP595" s="184"/>
      <c r="EQ595" s="184">
        <f ca="1">SUM(OFFSET(ED595,,1):EP595)</f>
        <v>0</v>
      </c>
      <c r="ER595" s="185"/>
      <c r="ES595" s="184">
        <v>0</v>
      </c>
      <c r="ET595" s="184">
        <v>0</v>
      </c>
      <c r="EU595" s="184">
        <v>0</v>
      </c>
      <c r="EV595" s="184">
        <v>0</v>
      </c>
      <c r="EW595" s="184">
        <v>0</v>
      </c>
      <c r="EX595" s="184">
        <v>0</v>
      </c>
      <c r="EY595" s="184">
        <v>0</v>
      </c>
      <c r="EZ595" s="184">
        <v>0</v>
      </c>
      <c r="FA595" s="184">
        <v>0</v>
      </c>
      <c r="FB595" s="184">
        <v>0</v>
      </c>
      <c r="FC595" s="184">
        <v>0</v>
      </c>
      <c r="FD595" s="184">
        <v>0</v>
      </c>
      <c r="FE595" s="184"/>
      <c r="FF595" s="184">
        <f ca="1">SUM(OFFSET(ES595,,1):FE595)</f>
        <v>0</v>
      </c>
      <c r="FG595" s="185"/>
      <c r="FH595" s="184">
        <v>0</v>
      </c>
      <c r="FI595" s="184">
        <v>0</v>
      </c>
      <c r="FJ595" s="184">
        <v>0</v>
      </c>
      <c r="FK595" s="184">
        <v>0</v>
      </c>
      <c r="FL595" s="184">
        <v>0</v>
      </c>
      <c r="FM595" s="184">
        <v>0</v>
      </c>
      <c r="FN595" s="184">
        <v>0</v>
      </c>
      <c r="FO595" s="184">
        <v>0</v>
      </c>
      <c r="FP595" s="184">
        <v>0</v>
      </c>
      <c r="FQ595" s="184">
        <v>0</v>
      </c>
      <c r="FR595" s="184">
        <v>0</v>
      </c>
      <c r="FS595" s="184">
        <v>0</v>
      </c>
      <c r="FT595" s="184"/>
      <c r="FU595" s="184">
        <f ca="1">SUM(OFFSET(FH595,,1):FT595)</f>
        <v>0</v>
      </c>
      <c r="FV595" s="185"/>
      <c r="FW595" s="184">
        <v>0</v>
      </c>
      <c r="FX595" s="184">
        <v>0</v>
      </c>
      <c r="FY595" s="184">
        <v>0</v>
      </c>
      <c r="FZ595" s="184">
        <v>0</v>
      </c>
      <c r="GA595" s="184">
        <v>0</v>
      </c>
      <c r="GB595" s="184">
        <v>0</v>
      </c>
      <c r="GC595" s="184">
        <v>0</v>
      </c>
      <c r="GD595" s="184">
        <v>0</v>
      </c>
      <c r="GE595" s="184">
        <v>0</v>
      </c>
      <c r="GF595" s="184">
        <v>0</v>
      </c>
      <c r="GG595" s="184">
        <v>0</v>
      </c>
      <c r="GH595" s="184">
        <v>0</v>
      </c>
      <c r="GI595" s="184"/>
      <c r="GJ595" s="184">
        <f ca="1">SUM(OFFSET(FW595,,1):GI595)</f>
        <v>0</v>
      </c>
      <c r="GK595" s="185"/>
      <c r="GL595" s="184">
        <v>0</v>
      </c>
      <c r="GM595" s="184">
        <v>0</v>
      </c>
      <c r="GN595" s="184">
        <v>0</v>
      </c>
      <c r="GO595" s="184">
        <v>0</v>
      </c>
      <c r="GP595" s="184">
        <v>0</v>
      </c>
      <c r="GQ595" s="184">
        <v>0</v>
      </c>
      <c r="GR595" s="184">
        <v>0</v>
      </c>
      <c r="GS595" s="184">
        <v>0</v>
      </c>
      <c r="GT595" s="184">
        <v>0</v>
      </c>
      <c r="GU595" s="184">
        <v>0</v>
      </c>
      <c r="GV595" s="184">
        <v>0</v>
      </c>
      <c r="GW595" s="184">
        <v>0</v>
      </c>
      <c r="GX595" s="184"/>
      <c r="GY595" s="184">
        <f ca="1">SUM(OFFSET(GL595,,1):GX595)</f>
        <v>0</v>
      </c>
    </row>
    <row r="596" spans="1:207" s="137" customFormat="1" ht="12" customHeight="1">
      <c r="A596" s="172" t="str">
        <f t="shared" ca="1" si="601"/>
        <v>#showrow</v>
      </c>
      <c r="B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61">
        <f t="shared" si="599"/>
        <v>5893</v>
      </c>
      <c r="V596" s="186">
        <v>5893</v>
      </c>
      <c r="W596" s="133"/>
      <c r="Y596" s="133"/>
      <c r="Z596" s="133"/>
      <c r="AA596" s="183">
        <f t="shared" si="600"/>
        <v>5893</v>
      </c>
      <c r="AB596" s="183" t="s">
        <v>641</v>
      </c>
      <c r="AC596" s="184"/>
      <c r="AD596" s="184">
        <v>0</v>
      </c>
      <c r="AE596" s="184">
        <v>0</v>
      </c>
      <c r="AF596" s="184">
        <v>0</v>
      </c>
      <c r="AG596" s="184">
        <v>62000</v>
      </c>
      <c r="AH596" s="184">
        <v>0</v>
      </c>
      <c r="AI596" s="184">
        <v>0</v>
      </c>
      <c r="AJ596" s="184">
        <v>0</v>
      </c>
      <c r="AK596" s="184">
        <v>0</v>
      </c>
      <c r="AL596" s="184">
        <v>0</v>
      </c>
      <c r="AM596" s="184">
        <v>0</v>
      </c>
      <c r="AN596" s="184">
        <v>0</v>
      </c>
      <c r="AO596" s="184"/>
      <c r="AP596" s="184">
        <f ca="1">SUM(OFFSET(AC596,,1):AO596)</f>
        <v>62000</v>
      </c>
      <c r="AQ596" s="185"/>
      <c r="AR596" s="184">
        <v>0</v>
      </c>
      <c r="AS596" s="184">
        <v>0</v>
      </c>
      <c r="AT596" s="184">
        <v>0</v>
      </c>
      <c r="AU596" s="184">
        <v>0</v>
      </c>
      <c r="AV596" s="184">
        <v>62000</v>
      </c>
      <c r="AW596" s="184">
        <v>0</v>
      </c>
      <c r="AX596" s="184">
        <v>0</v>
      </c>
      <c r="AY596" s="184">
        <v>0</v>
      </c>
      <c r="AZ596" s="184">
        <v>0</v>
      </c>
      <c r="BA596" s="184">
        <v>0</v>
      </c>
      <c r="BB596" s="184">
        <v>0</v>
      </c>
      <c r="BC596" s="184">
        <v>0</v>
      </c>
      <c r="BD596" s="184"/>
      <c r="BE596" s="184">
        <f ca="1">SUM(OFFSET(AR596,,1):BD596)</f>
        <v>62000</v>
      </c>
      <c r="BF596" s="185"/>
      <c r="BG596" s="184">
        <f t="shared" ca="1" si="602"/>
        <v>0</v>
      </c>
      <c r="BH596" s="184">
        <f t="shared" ca="1" si="602"/>
        <v>0</v>
      </c>
      <c r="BI596" s="184">
        <f t="shared" ca="1" si="602"/>
        <v>0</v>
      </c>
      <c r="BJ596" s="184">
        <f t="shared" ca="1" si="602"/>
        <v>0</v>
      </c>
      <c r="BK596" s="184">
        <f t="shared" ca="1" si="602"/>
        <v>0</v>
      </c>
      <c r="BL596" s="184">
        <f t="shared" ca="1" si="602"/>
        <v>0</v>
      </c>
      <c r="BM596" s="184">
        <f t="shared" ca="1" si="602"/>
        <v>0</v>
      </c>
      <c r="BN596" s="184">
        <f t="shared" ca="1" si="602"/>
        <v>0</v>
      </c>
      <c r="BO596" s="184">
        <f t="shared" ca="1" si="602"/>
        <v>0</v>
      </c>
      <c r="BP596" s="184">
        <f t="shared" ca="1" si="602"/>
        <v>0</v>
      </c>
      <c r="BQ596" s="184">
        <f t="shared" ca="1" si="602"/>
        <v>0</v>
      </c>
      <c r="BR596" s="184">
        <f t="shared" ca="1" si="602"/>
        <v>0</v>
      </c>
      <c r="BS596" s="184"/>
      <c r="BT596" s="184">
        <f ca="1">SUM(OFFSET(BG596,,1):BS596)</f>
        <v>0</v>
      </c>
      <c r="BU596" s="185"/>
      <c r="BV596" s="184">
        <v>0</v>
      </c>
      <c r="BW596" s="184">
        <v>0</v>
      </c>
      <c r="BX596" s="184">
        <v>0</v>
      </c>
      <c r="BY596" s="184">
        <v>0</v>
      </c>
      <c r="BZ596" s="184">
        <v>63860</v>
      </c>
      <c r="CA596" s="184">
        <v>0</v>
      </c>
      <c r="CB596" s="184">
        <v>0</v>
      </c>
      <c r="CC596" s="184">
        <v>0</v>
      </c>
      <c r="CD596" s="184">
        <v>0</v>
      </c>
      <c r="CE596" s="184">
        <v>0</v>
      </c>
      <c r="CF596" s="512">
        <v>0</v>
      </c>
      <c r="CG596" s="184">
        <v>0</v>
      </c>
      <c r="CH596" s="184"/>
      <c r="CI596" s="184">
        <f ca="1">SUM(OFFSET(BV596,,1):CH596)</f>
        <v>63860</v>
      </c>
      <c r="CJ596" s="185"/>
      <c r="CK596" s="184">
        <v>0</v>
      </c>
      <c r="CL596" s="184">
        <v>0</v>
      </c>
      <c r="CM596" s="184">
        <v>0</v>
      </c>
      <c r="CN596" s="184">
        <v>0</v>
      </c>
      <c r="CO596" s="184">
        <v>65775.8</v>
      </c>
      <c r="CP596" s="184">
        <v>0</v>
      </c>
      <c r="CQ596" s="184">
        <v>0</v>
      </c>
      <c r="CR596" s="184">
        <v>0</v>
      </c>
      <c r="CS596" s="184">
        <v>0</v>
      </c>
      <c r="CT596" s="184">
        <v>0</v>
      </c>
      <c r="CU596" s="184">
        <v>0</v>
      </c>
      <c r="CV596" s="184">
        <v>0</v>
      </c>
      <c r="CW596" s="184"/>
      <c r="CX596" s="184">
        <f ca="1">SUM(OFFSET(CK596,,1):CW596)</f>
        <v>65775.8</v>
      </c>
      <c r="CY596" s="185"/>
      <c r="CZ596" s="184">
        <v>0</v>
      </c>
      <c r="DA596" s="184">
        <v>0</v>
      </c>
      <c r="DB596" s="184">
        <v>0</v>
      </c>
      <c r="DC596" s="184">
        <v>0</v>
      </c>
      <c r="DD596" s="184">
        <v>67749.073999999993</v>
      </c>
      <c r="DE596" s="184">
        <v>0</v>
      </c>
      <c r="DF596" s="184">
        <v>0</v>
      </c>
      <c r="DG596" s="184">
        <v>0</v>
      </c>
      <c r="DH596" s="184">
        <v>0</v>
      </c>
      <c r="DI596" s="184">
        <v>0</v>
      </c>
      <c r="DJ596" s="184">
        <v>0</v>
      </c>
      <c r="DK596" s="184">
        <v>0</v>
      </c>
      <c r="DL596" s="184"/>
      <c r="DM596" s="184">
        <f ca="1">SUM(OFFSET(CZ596,,1):DL596)</f>
        <v>67749.073999999993</v>
      </c>
      <c r="DN596" s="185"/>
      <c r="DO596" s="184">
        <v>0</v>
      </c>
      <c r="DP596" s="184">
        <v>0</v>
      </c>
      <c r="DQ596" s="184">
        <v>0</v>
      </c>
      <c r="DR596" s="184">
        <v>0</v>
      </c>
      <c r="DS596" s="184">
        <v>69781.546220000004</v>
      </c>
      <c r="DT596" s="184">
        <v>0</v>
      </c>
      <c r="DU596" s="184">
        <v>0</v>
      </c>
      <c r="DV596" s="184">
        <v>0</v>
      </c>
      <c r="DW596" s="184">
        <v>0</v>
      </c>
      <c r="DX596" s="184">
        <v>0</v>
      </c>
      <c r="DY596" s="184">
        <v>0</v>
      </c>
      <c r="DZ596" s="184">
        <v>0</v>
      </c>
      <c r="EA596" s="184"/>
      <c r="EB596" s="184">
        <f ca="1">SUM(OFFSET(DO596,,1):EA596)</f>
        <v>69781.546220000004</v>
      </c>
      <c r="EC596" s="185"/>
      <c r="ED596" s="184">
        <v>0</v>
      </c>
      <c r="EE596" s="184">
        <v>0</v>
      </c>
      <c r="EF596" s="184">
        <v>0</v>
      </c>
      <c r="EG596" s="184">
        <v>0</v>
      </c>
      <c r="EH596" s="184">
        <v>71874.992606600004</v>
      </c>
      <c r="EI596" s="184">
        <v>0</v>
      </c>
      <c r="EJ596" s="184">
        <v>0</v>
      </c>
      <c r="EK596" s="184">
        <v>0</v>
      </c>
      <c r="EL596" s="184">
        <v>0</v>
      </c>
      <c r="EM596" s="184">
        <v>0</v>
      </c>
      <c r="EN596" s="184">
        <v>0</v>
      </c>
      <c r="EO596" s="184">
        <v>0</v>
      </c>
      <c r="EP596" s="184"/>
      <c r="EQ596" s="184">
        <f ca="1">SUM(OFFSET(ED596,,1):EP596)</f>
        <v>71874.992606600004</v>
      </c>
      <c r="ER596" s="185"/>
      <c r="ES596" s="184">
        <v>0</v>
      </c>
      <c r="ET596" s="184">
        <v>0</v>
      </c>
      <c r="EU596" s="184">
        <v>0</v>
      </c>
      <c r="EV596" s="184">
        <v>0</v>
      </c>
      <c r="EW596" s="184">
        <v>74031.242384797995</v>
      </c>
      <c r="EX596" s="184">
        <v>0</v>
      </c>
      <c r="EY596" s="184">
        <v>0</v>
      </c>
      <c r="EZ596" s="184">
        <v>0</v>
      </c>
      <c r="FA596" s="184">
        <v>0</v>
      </c>
      <c r="FB596" s="184">
        <v>0</v>
      </c>
      <c r="FC596" s="184">
        <v>0</v>
      </c>
      <c r="FD596" s="184">
        <v>0</v>
      </c>
      <c r="FE596" s="184"/>
      <c r="FF596" s="184">
        <f ca="1">SUM(OFFSET(ES596,,1):FE596)</f>
        <v>74031.242384797995</v>
      </c>
      <c r="FG596" s="185"/>
      <c r="FH596" s="184">
        <v>0</v>
      </c>
      <c r="FI596" s="184">
        <v>0</v>
      </c>
      <c r="FJ596" s="184">
        <v>0</v>
      </c>
      <c r="FK596" s="184">
        <v>0</v>
      </c>
      <c r="FL596" s="184">
        <v>76252.179656341905</v>
      </c>
      <c r="FM596" s="184">
        <v>0</v>
      </c>
      <c r="FN596" s="184">
        <v>0</v>
      </c>
      <c r="FO596" s="184">
        <v>0</v>
      </c>
      <c r="FP596" s="184">
        <v>0</v>
      </c>
      <c r="FQ596" s="184">
        <v>0</v>
      </c>
      <c r="FR596" s="184">
        <v>0</v>
      </c>
      <c r="FS596" s="184">
        <v>0</v>
      </c>
      <c r="FT596" s="184"/>
      <c r="FU596" s="184">
        <f ca="1">SUM(OFFSET(FH596,,1):FT596)</f>
        <v>76252.179656341905</v>
      </c>
      <c r="FV596" s="185"/>
      <c r="FW596" s="184">
        <v>0</v>
      </c>
      <c r="FX596" s="184">
        <v>0</v>
      </c>
      <c r="FY596" s="184">
        <v>0</v>
      </c>
      <c r="FZ596" s="184">
        <v>0</v>
      </c>
      <c r="GA596" s="184">
        <v>78539.7450460322</v>
      </c>
      <c r="GB596" s="184">
        <v>0</v>
      </c>
      <c r="GC596" s="184">
        <v>0</v>
      </c>
      <c r="GD596" s="184">
        <v>0</v>
      </c>
      <c r="GE596" s="184">
        <v>0</v>
      </c>
      <c r="GF596" s="184">
        <v>0</v>
      </c>
      <c r="GG596" s="184">
        <v>0</v>
      </c>
      <c r="GH596" s="184">
        <v>0</v>
      </c>
      <c r="GI596" s="184"/>
      <c r="GJ596" s="184">
        <f ca="1">SUM(OFFSET(FW596,,1):GI596)</f>
        <v>78539.7450460322</v>
      </c>
      <c r="GK596" s="185"/>
      <c r="GL596" s="184">
        <v>0</v>
      </c>
      <c r="GM596" s="184">
        <v>0</v>
      </c>
      <c r="GN596" s="184">
        <v>0</v>
      </c>
      <c r="GO596" s="184">
        <v>0</v>
      </c>
      <c r="GP596" s="184">
        <v>80895.937397413203</v>
      </c>
      <c r="GQ596" s="184">
        <v>0</v>
      </c>
      <c r="GR596" s="184">
        <v>0</v>
      </c>
      <c r="GS596" s="184">
        <v>0</v>
      </c>
      <c r="GT596" s="184">
        <v>0</v>
      </c>
      <c r="GU596" s="184">
        <v>0</v>
      </c>
      <c r="GV596" s="184">
        <v>0</v>
      </c>
      <c r="GW596" s="184">
        <v>0</v>
      </c>
      <c r="GX596" s="184"/>
      <c r="GY596" s="184">
        <f ca="1">SUM(OFFSET(GL596,,1):GX596)</f>
        <v>80895.937397413203</v>
      </c>
    </row>
    <row r="597" spans="1:207" s="137" customFormat="1" ht="12" hidden="1" customHeight="1">
      <c r="A597" s="172" t="str">
        <f t="shared" ca="1" si="601"/>
        <v>#hiderow</v>
      </c>
      <c r="B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61">
        <f t="shared" si="599"/>
        <v>5896</v>
      </c>
      <c r="V597" s="186">
        <v>5896</v>
      </c>
      <c r="W597" s="133"/>
      <c r="Y597" s="133"/>
      <c r="Z597" s="133"/>
      <c r="AA597" s="183">
        <f t="shared" si="600"/>
        <v>5896</v>
      </c>
      <c r="AB597" s="183" t="s">
        <v>642</v>
      </c>
      <c r="AC597" s="184"/>
      <c r="AD597" s="184">
        <v>0</v>
      </c>
      <c r="AE597" s="184">
        <v>0</v>
      </c>
      <c r="AF597" s="184">
        <v>0</v>
      </c>
      <c r="AG597" s="184">
        <v>0</v>
      </c>
      <c r="AH597" s="184">
        <v>0</v>
      </c>
      <c r="AI597" s="184">
        <v>0</v>
      </c>
      <c r="AJ597" s="184">
        <v>0</v>
      </c>
      <c r="AK597" s="184">
        <v>0</v>
      </c>
      <c r="AL597" s="184">
        <v>0</v>
      </c>
      <c r="AM597" s="184">
        <v>0</v>
      </c>
      <c r="AN597" s="184">
        <v>0</v>
      </c>
      <c r="AO597" s="184"/>
      <c r="AP597" s="184">
        <f ca="1">SUM(OFFSET(AC597,,1):AO597)</f>
        <v>0</v>
      </c>
      <c r="AQ597" s="185"/>
      <c r="AR597" s="184">
        <v>0</v>
      </c>
      <c r="AS597" s="184">
        <v>0</v>
      </c>
      <c r="AT597" s="184">
        <v>0</v>
      </c>
      <c r="AU597" s="184">
        <v>0</v>
      </c>
      <c r="AV597" s="184">
        <v>0</v>
      </c>
      <c r="AW597" s="184">
        <v>0</v>
      </c>
      <c r="AX597" s="184">
        <v>0</v>
      </c>
      <c r="AY597" s="184">
        <v>0</v>
      </c>
      <c r="AZ597" s="184">
        <v>0</v>
      </c>
      <c r="BA597" s="184">
        <v>0</v>
      </c>
      <c r="BB597" s="184">
        <v>0</v>
      </c>
      <c r="BC597" s="184">
        <v>0</v>
      </c>
      <c r="BD597" s="184"/>
      <c r="BE597" s="184">
        <f ca="1">SUM(OFFSET(AR597,,1):BD597)</f>
        <v>0</v>
      </c>
      <c r="BF597" s="185"/>
      <c r="BG597" s="184">
        <f t="shared" ref="BG597:BR606" ca="1" si="603">OFFSET($AC597,,COLUMN()-COLUMN($BG597))-OFFSET($AR597,,COLUMN()-COLUMN($BG597))</f>
        <v>0</v>
      </c>
      <c r="BH597" s="184">
        <f t="shared" ca="1" si="603"/>
        <v>0</v>
      </c>
      <c r="BI597" s="184">
        <f t="shared" ca="1" si="603"/>
        <v>0</v>
      </c>
      <c r="BJ597" s="184">
        <f t="shared" ca="1" si="603"/>
        <v>0</v>
      </c>
      <c r="BK597" s="184">
        <f t="shared" ca="1" si="603"/>
        <v>0</v>
      </c>
      <c r="BL597" s="184">
        <f t="shared" ca="1" si="603"/>
        <v>0</v>
      </c>
      <c r="BM597" s="184">
        <f t="shared" ca="1" si="603"/>
        <v>0</v>
      </c>
      <c r="BN597" s="184">
        <f t="shared" ca="1" si="603"/>
        <v>0</v>
      </c>
      <c r="BO597" s="184">
        <f t="shared" ca="1" si="603"/>
        <v>0</v>
      </c>
      <c r="BP597" s="184">
        <f t="shared" ca="1" si="603"/>
        <v>0</v>
      </c>
      <c r="BQ597" s="184">
        <f t="shared" ca="1" si="603"/>
        <v>0</v>
      </c>
      <c r="BR597" s="184">
        <f t="shared" ca="1" si="603"/>
        <v>0</v>
      </c>
      <c r="BS597" s="184"/>
      <c r="BT597" s="184">
        <f ca="1">SUM(OFFSET(BG597,,1):BS597)</f>
        <v>0</v>
      </c>
      <c r="BU597" s="185"/>
      <c r="BV597" s="184">
        <v>0</v>
      </c>
      <c r="BW597" s="184">
        <v>0</v>
      </c>
      <c r="BX597" s="184">
        <v>0</v>
      </c>
      <c r="BY597" s="184">
        <v>0</v>
      </c>
      <c r="BZ597" s="184">
        <v>0</v>
      </c>
      <c r="CA597" s="184">
        <v>0</v>
      </c>
      <c r="CB597" s="184">
        <v>0</v>
      </c>
      <c r="CC597" s="184">
        <v>0</v>
      </c>
      <c r="CD597" s="184">
        <v>0</v>
      </c>
      <c r="CE597" s="184">
        <v>0</v>
      </c>
      <c r="CF597" s="512">
        <v>0</v>
      </c>
      <c r="CG597" s="184">
        <v>0</v>
      </c>
      <c r="CH597" s="184"/>
      <c r="CI597" s="184">
        <f ca="1">SUM(OFFSET(BV597,,1):CH597)</f>
        <v>0</v>
      </c>
      <c r="CJ597" s="185"/>
      <c r="CK597" s="184">
        <v>0</v>
      </c>
      <c r="CL597" s="184">
        <v>0</v>
      </c>
      <c r="CM597" s="184">
        <v>0</v>
      </c>
      <c r="CN597" s="184">
        <v>0</v>
      </c>
      <c r="CO597" s="184">
        <v>0</v>
      </c>
      <c r="CP597" s="184">
        <v>0</v>
      </c>
      <c r="CQ597" s="184">
        <v>0</v>
      </c>
      <c r="CR597" s="184">
        <v>0</v>
      </c>
      <c r="CS597" s="184">
        <v>0</v>
      </c>
      <c r="CT597" s="184">
        <v>0</v>
      </c>
      <c r="CU597" s="184">
        <v>0</v>
      </c>
      <c r="CV597" s="184">
        <v>0</v>
      </c>
      <c r="CW597" s="184"/>
      <c r="CX597" s="184">
        <f ca="1">SUM(OFFSET(CK597,,1):CW597)</f>
        <v>0</v>
      </c>
      <c r="CY597" s="185"/>
      <c r="CZ597" s="184">
        <v>0</v>
      </c>
      <c r="DA597" s="184">
        <v>0</v>
      </c>
      <c r="DB597" s="184">
        <v>0</v>
      </c>
      <c r="DC597" s="184">
        <v>0</v>
      </c>
      <c r="DD597" s="184">
        <v>0</v>
      </c>
      <c r="DE597" s="184">
        <v>0</v>
      </c>
      <c r="DF597" s="184">
        <v>0</v>
      </c>
      <c r="DG597" s="184">
        <v>0</v>
      </c>
      <c r="DH597" s="184">
        <v>0</v>
      </c>
      <c r="DI597" s="184">
        <v>0</v>
      </c>
      <c r="DJ597" s="184">
        <v>0</v>
      </c>
      <c r="DK597" s="184">
        <v>0</v>
      </c>
      <c r="DL597" s="184"/>
      <c r="DM597" s="184">
        <f ca="1">SUM(OFFSET(CZ597,,1):DL597)</f>
        <v>0</v>
      </c>
      <c r="DN597" s="185"/>
      <c r="DO597" s="184">
        <v>0</v>
      </c>
      <c r="DP597" s="184">
        <v>0</v>
      </c>
      <c r="DQ597" s="184">
        <v>0</v>
      </c>
      <c r="DR597" s="184">
        <v>0</v>
      </c>
      <c r="DS597" s="184">
        <v>0</v>
      </c>
      <c r="DT597" s="184">
        <v>0</v>
      </c>
      <c r="DU597" s="184">
        <v>0</v>
      </c>
      <c r="DV597" s="184">
        <v>0</v>
      </c>
      <c r="DW597" s="184">
        <v>0</v>
      </c>
      <c r="DX597" s="184">
        <v>0</v>
      </c>
      <c r="DY597" s="184">
        <v>0</v>
      </c>
      <c r="DZ597" s="184">
        <v>0</v>
      </c>
      <c r="EA597" s="184"/>
      <c r="EB597" s="184">
        <f ca="1">SUM(OFFSET(DO597,,1):EA597)</f>
        <v>0</v>
      </c>
      <c r="EC597" s="185"/>
      <c r="ED597" s="184">
        <v>0</v>
      </c>
      <c r="EE597" s="184">
        <v>0</v>
      </c>
      <c r="EF597" s="184">
        <v>0</v>
      </c>
      <c r="EG597" s="184">
        <v>0</v>
      </c>
      <c r="EH597" s="184">
        <v>0</v>
      </c>
      <c r="EI597" s="184">
        <v>0</v>
      </c>
      <c r="EJ597" s="184">
        <v>0</v>
      </c>
      <c r="EK597" s="184">
        <v>0</v>
      </c>
      <c r="EL597" s="184">
        <v>0</v>
      </c>
      <c r="EM597" s="184">
        <v>0</v>
      </c>
      <c r="EN597" s="184">
        <v>0</v>
      </c>
      <c r="EO597" s="184">
        <v>0</v>
      </c>
      <c r="EP597" s="184"/>
      <c r="EQ597" s="184">
        <f ca="1">SUM(OFFSET(ED597,,1):EP597)</f>
        <v>0</v>
      </c>
      <c r="ER597" s="185"/>
      <c r="ES597" s="184">
        <v>0</v>
      </c>
      <c r="ET597" s="184">
        <v>0</v>
      </c>
      <c r="EU597" s="184">
        <v>0</v>
      </c>
      <c r="EV597" s="184">
        <v>0</v>
      </c>
      <c r="EW597" s="184">
        <v>0</v>
      </c>
      <c r="EX597" s="184">
        <v>0</v>
      </c>
      <c r="EY597" s="184">
        <v>0</v>
      </c>
      <c r="EZ597" s="184">
        <v>0</v>
      </c>
      <c r="FA597" s="184">
        <v>0</v>
      </c>
      <c r="FB597" s="184">
        <v>0</v>
      </c>
      <c r="FC597" s="184">
        <v>0</v>
      </c>
      <c r="FD597" s="184">
        <v>0</v>
      </c>
      <c r="FE597" s="184"/>
      <c r="FF597" s="184">
        <f ca="1">SUM(OFFSET(ES597,,1):FE597)</f>
        <v>0</v>
      </c>
      <c r="FG597" s="185"/>
      <c r="FH597" s="184">
        <v>0</v>
      </c>
      <c r="FI597" s="184">
        <v>0</v>
      </c>
      <c r="FJ597" s="184">
        <v>0</v>
      </c>
      <c r="FK597" s="184">
        <v>0</v>
      </c>
      <c r="FL597" s="184">
        <v>0</v>
      </c>
      <c r="FM597" s="184">
        <v>0</v>
      </c>
      <c r="FN597" s="184">
        <v>0</v>
      </c>
      <c r="FO597" s="184">
        <v>0</v>
      </c>
      <c r="FP597" s="184">
        <v>0</v>
      </c>
      <c r="FQ597" s="184">
        <v>0</v>
      </c>
      <c r="FR597" s="184">
        <v>0</v>
      </c>
      <c r="FS597" s="184">
        <v>0</v>
      </c>
      <c r="FT597" s="184"/>
      <c r="FU597" s="184">
        <f ca="1">SUM(OFFSET(FH597,,1):FT597)</f>
        <v>0</v>
      </c>
      <c r="FV597" s="185"/>
      <c r="FW597" s="184">
        <v>0</v>
      </c>
      <c r="FX597" s="184">
        <v>0</v>
      </c>
      <c r="FY597" s="184">
        <v>0</v>
      </c>
      <c r="FZ597" s="184">
        <v>0</v>
      </c>
      <c r="GA597" s="184">
        <v>0</v>
      </c>
      <c r="GB597" s="184">
        <v>0</v>
      </c>
      <c r="GC597" s="184">
        <v>0</v>
      </c>
      <c r="GD597" s="184">
        <v>0</v>
      </c>
      <c r="GE597" s="184">
        <v>0</v>
      </c>
      <c r="GF597" s="184">
        <v>0</v>
      </c>
      <c r="GG597" s="184">
        <v>0</v>
      </c>
      <c r="GH597" s="184">
        <v>0</v>
      </c>
      <c r="GI597" s="184"/>
      <c r="GJ597" s="184">
        <f ca="1">SUM(OFFSET(FW597,,1):GI597)</f>
        <v>0</v>
      </c>
      <c r="GK597" s="185"/>
      <c r="GL597" s="184">
        <v>0</v>
      </c>
      <c r="GM597" s="184">
        <v>0</v>
      </c>
      <c r="GN597" s="184">
        <v>0</v>
      </c>
      <c r="GO597" s="184">
        <v>0</v>
      </c>
      <c r="GP597" s="184">
        <v>0</v>
      </c>
      <c r="GQ597" s="184">
        <v>0</v>
      </c>
      <c r="GR597" s="184">
        <v>0</v>
      </c>
      <c r="GS597" s="184">
        <v>0</v>
      </c>
      <c r="GT597" s="184">
        <v>0</v>
      </c>
      <c r="GU597" s="184">
        <v>0</v>
      </c>
      <c r="GV597" s="184">
        <v>0</v>
      </c>
      <c r="GW597" s="184">
        <v>0</v>
      </c>
      <c r="GX597" s="184"/>
      <c r="GY597" s="184">
        <f ca="1">SUM(OFFSET(GL597,,1):GX597)</f>
        <v>0</v>
      </c>
    </row>
    <row r="598" spans="1:207" s="137" customFormat="1" ht="12" customHeight="1">
      <c r="A598" s="172" t="str">
        <f t="shared" ca="1" si="601"/>
        <v>#showrow</v>
      </c>
      <c r="B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61">
        <f t="shared" si="599"/>
        <v>5898</v>
      </c>
      <c r="V598" s="186">
        <v>5898</v>
      </c>
      <c r="W598" s="133"/>
      <c r="Y598" s="133"/>
      <c r="Z598" s="133"/>
      <c r="AA598" s="183">
        <f t="shared" si="600"/>
        <v>5898</v>
      </c>
      <c r="AB598" s="183" t="s">
        <v>643</v>
      </c>
      <c r="AC598" s="184"/>
      <c r="AD598" s="184">
        <v>2559.0144</v>
      </c>
      <c r="AE598" s="184">
        <v>-0.69</v>
      </c>
      <c r="AF598" s="184">
        <v>0</v>
      </c>
      <c r="AG598" s="184">
        <v>0.62</v>
      </c>
      <c r="AH598" s="184">
        <v>0</v>
      </c>
      <c r="AI598" s="184">
        <v>0.10299999999999999</v>
      </c>
      <c r="AJ598" s="184">
        <v>0</v>
      </c>
      <c r="AK598" s="184">
        <v>0</v>
      </c>
      <c r="AL598" s="184">
        <v>0</v>
      </c>
      <c r="AM598" s="184">
        <v>0</v>
      </c>
      <c r="AN598" s="184">
        <v>0</v>
      </c>
      <c r="AO598" s="184"/>
      <c r="AP598" s="184">
        <f ca="1">SUM(OFFSET(AC598,,1):AO598)</f>
        <v>2559.0473999999999</v>
      </c>
      <c r="AQ598" s="185"/>
      <c r="AR598" s="184">
        <v>0</v>
      </c>
      <c r="AS598" s="184">
        <v>2559.0144</v>
      </c>
      <c r="AT598" s="184">
        <v>-0.69</v>
      </c>
      <c r="AU598" s="184">
        <v>0</v>
      </c>
      <c r="AV598" s="184">
        <v>0.62</v>
      </c>
      <c r="AW598" s="184">
        <v>0</v>
      </c>
      <c r="AX598" s="184">
        <v>0.10299999999999999</v>
      </c>
      <c r="AY598" s="184">
        <v>0</v>
      </c>
      <c r="AZ598" s="184">
        <v>0</v>
      </c>
      <c r="BA598" s="184">
        <v>0</v>
      </c>
      <c r="BB598" s="184">
        <v>0</v>
      </c>
      <c r="BC598" s="184">
        <v>0</v>
      </c>
      <c r="BD598" s="184"/>
      <c r="BE598" s="184">
        <f ca="1">SUM(OFFSET(AR598,,1):BD598)</f>
        <v>2559.0473999999999</v>
      </c>
      <c r="BF598" s="185"/>
      <c r="BG598" s="184">
        <f t="shared" ca="1" si="603"/>
        <v>0</v>
      </c>
      <c r="BH598" s="184">
        <f t="shared" ca="1" si="603"/>
        <v>0</v>
      </c>
      <c r="BI598" s="184">
        <f t="shared" ca="1" si="603"/>
        <v>0</v>
      </c>
      <c r="BJ598" s="184">
        <f t="shared" ca="1" si="603"/>
        <v>0</v>
      </c>
      <c r="BK598" s="184">
        <f t="shared" ca="1" si="603"/>
        <v>0</v>
      </c>
      <c r="BL598" s="184">
        <f t="shared" ca="1" si="603"/>
        <v>0</v>
      </c>
      <c r="BM598" s="184">
        <f t="shared" ca="1" si="603"/>
        <v>0</v>
      </c>
      <c r="BN598" s="184">
        <f t="shared" ca="1" si="603"/>
        <v>0</v>
      </c>
      <c r="BO598" s="184">
        <f t="shared" ca="1" si="603"/>
        <v>0</v>
      </c>
      <c r="BP598" s="184">
        <f t="shared" ca="1" si="603"/>
        <v>0</v>
      </c>
      <c r="BQ598" s="184">
        <f t="shared" ca="1" si="603"/>
        <v>0</v>
      </c>
      <c r="BR598" s="184">
        <f t="shared" ca="1" si="603"/>
        <v>0</v>
      </c>
      <c r="BS598" s="184"/>
      <c r="BT598" s="184">
        <f ca="1">SUM(OFFSET(BG598,,1):BS598)</f>
        <v>0</v>
      </c>
      <c r="BU598" s="185"/>
      <c r="BV598" s="184">
        <v>0</v>
      </c>
      <c r="BW598" s="184">
        <v>0</v>
      </c>
      <c r="BX598" s="184">
        <v>0</v>
      </c>
      <c r="BY598" s="184">
        <v>0</v>
      </c>
      <c r="BZ598" s="184">
        <v>0</v>
      </c>
      <c r="CA598" s="184">
        <v>0</v>
      </c>
      <c r="CB598" s="184">
        <v>0.10609</v>
      </c>
      <c r="CC598" s="184">
        <v>0</v>
      </c>
      <c r="CD598" s="184">
        <v>0</v>
      </c>
      <c r="CE598" s="184">
        <v>0</v>
      </c>
      <c r="CF598" s="512">
        <v>0</v>
      </c>
      <c r="CG598" s="184">
        <v>0</v>
      </c>
      <c r="CH598" s="184"/>
      <c r="CI598" s="184">
        <f ca="1">SUM(OFFSET(BV598,,1):CH598)</f>
        <v>0.10609</v>
      </c>
      <c r="CJ598" s="185"/>
      <c r="CK598" s="184">
        <v>0</v>
      </c>
      <c r="CL598" s="184">
        <v>0</v>
      </c>
      <c r="CM598" s="184">
        <v>0</v>
      </c>
      <c r="CN598" s="184">
        <v>0</v>
      </c>
      <c r="CO598" s="184">
        <v>0</v>
      </c>
      <c r="CP598" s="184">
        <v>0</v>
      </c>
      <c r="CQ598" s="184">
        <v>0.1092727</v>
      </c>
      <c r="CR598" s="184">
        <v>0</v>
      </c>
      <c r="CS598" s="184">
        <v>0</v>
      </c>
      <c r="CT598" s="184">
        <v>0</v>
      </c>
      <c r="CU598" s="184">
        <v>0</v>
      </c>
      <c r="CV598" s="184">
        <v>0</v>
      </c>
      <c r="CW598" s="184"/>
      <c r="CX598" s="184">
        <f ca="1">SUM(OFFSET(CK598,,1):CW598)</f>
        <v>0.1092727</v>
      </c>
      <c r="CY598" s="185"/>
      <c r="CZ598" s="184">
        <v>0</v>
      </c>
      <c r="DA598" s="184">
        <v>0</v>
      </c>
      <c r="DB598" s="184">
        <v>0</v>
      </c>
      <c r="DC598" s="184">
        <v>0</v>
      </c>
      <c r="DD598" s="184">
        <v>0</v>
      </c>
      <c r="DE598" s="184">
        <v>0</v>
      </c>
      <c r="DF598" s="184">
        <v>0.11255088100000001</v>
      </c>
      <c r="DG598" s="184">
        <v>0</v>
      </c>
      <c r="DH598" s="184">
        <v>0</v>
      </c>
      <c r="DI598" s="184">
        <v>0</v>
      </c>
      <c r="DJ598" s="184">
        <v>0</v>
      </c>
      <c r="DK598" s="184">
        <v>0</v>
      </c>
      <c r="DL598" s="184"/>
      <c r="DM598" s="184">
        <f ca="1">SUM(OFFSET(CZ598,,1):DL598)</f>
        <v>0.11255088100000001</v>
      </c>
      <c r="DN598" s="185"/>
      <c r="DO598" s="184">
        <v>0</v>
      </c>
      <c r="DP598" s="184">
        <v>0</v>
      </c>
      <c r="DQ598" s="184">
        <v>0</v>
      </c>
      <c r="DR598" s="184">
        <v>0</v>
      </c>
      <c r="DS598" s="184">
        <v>0</v>
      </c>
      <c r="DT598" s="184">
        <v>0</v>
      </c>
      <c r="DU598" s="184">
        <v>0.11592740743</v>
      </c>
      <c r="DV598" s="184">
        <v>0</v>
      </c>
      <c r="DW598" s="184">
        <v>0</v>
      </c>
      <c r="DX598" s="184">
        <v>0</v>
      </c>
      <c r="DY598" s="184">
        <v>0</v>
      </c>
      <c r="DZ598" s="184">
        <v>0</v>
      </c>
      <c r="EA598" s="184"/>
      <c r="EB598" s="184">
        <f ca="1">SUM(OFFSET(DO598,,1):EA598)</f>
        <v>0.11592740743</v>
      </c>
      <c r="EC598" s="185"/>
      <c r="ED598" s="184">
        <v>0</v>
      </c>
      <c r="EE598" s="184">
        <v>0</v>
      </c>
      <c r="EF598" s="184">
        <v>0</v>
      </c>
      <c r="EG598" s="184">
        <v>0</v>
      </c>
      <c r="EH598" s="184">
        <v>0</v>
      </c>
      <c r="EI598" s="184">
        <v>0</v>
      </c>
      <c r="EJ598" s="184">
        <v>0.1194052296529</v>
      </c>
      <c r="EK598" s="184">
        <v>0</v>
      </c>
      <c r="EL598" s="184">
        <v>0</v>
      </c>
      <c r="EM598" s="184">
        <v>0</v>
      </c>
      <c r="EN598" s="184">
        <v>0</v>
      </c>
      <c r="EO598" s="184">
        <v>0</v>
      </c>
      <c r="EP598" s="184"/>
      <c r="EQ598" s="184">
        <f ca="1">SUM(OFFSET(ED598,,1):EP598)</f>
        <v>0.1194052296529</v>
      </c>
      <c r="ER598" s="185"/>
      <c r="ES598" s="184">
        <v>0</v>
      </c>
      <c r="ET598" s="184">
        <v>0</v>
      </c>
      <c r="EU598" s="184">
        <v>0</v>
      </c>
      <c r="EV598" s="184">
        <v>0</v>
      </c>
      <c r="EW598" s="184">
        <v>0</v>
      </c>
      <c r="EX598" s="184">
        <v>0</v>
      </c>
      <c r="EY598" s="184">
        <v>0.122987386542487</v>
      </c>
      <c r="EZ598" s="184">
        <v>0</v>
      </c>
      <c r="FA598" s="184">
        <v>0</v>
      </c>
      <c r="FB598" s="184">
        <v>0</v>
      </c>
      <c r="FC598" s="184">
        <v>0</v>
      </c>
      <c r="FD598" s="184">
        <v>0</v>
      </c>
      <c r="FE598" s="184"/>
      <c r="FF598" s="184">
        <f ca="1">SUM(OFFSET(ES598,,1):FE598)</f>
        <v>0.122987386542487</v>
      </c>
      <c r="FG598" s="185"/>
      <c r="FH598" s="184">
        <v>0</v>
      </c>
      <c r="FI598" s="184">
        <v>0</v>
      </c>
      <c r="FJ598" s="184">
        <v>0</v>
      </c>
      <c r="FK598" s="184">
        <v>0</v>
      </c>
      <c r="FL598" s="184">
        <v>0</v>
      </c>
      <c r="FM598" s="184">
        <v>0</v>
      </c>
      <c r="FN598" s="184">
        <v>0.12667700813876201</v>
      </c>
      <c r="FO598" s="184">
        <v>0</v>
      </c>
      <c r="FP598" s="184">
        <v>0</v>
      </c>
      <c r="FQ598" s="184">
        <v>0</v>
      </c>
      <c r="FR598" s="184">
        <v>0</v>
      </c>
      <c r="FS598" s="184">
        <v>0</v>
      </c>
      <c r="FT598" s="184"/>
      <c r="FU598" s="184">
        <f ca="1">SUM(OFFSET(FH598,,1):FT598)</f>
        <v>0.12667700813876201</v>
      </c>
      <c r="FV598" s="185"/>
      <c r="FW598" s="184">
        <v>0</v>
      </c>
      <c r="FX598" s="184">
        <v>0</v>
      </c>
      <c r="FY598" s="184">
        <v>0</v>
      </c>
      <c r="FZ598" s="184">
        <v>0</v>
      </c>
      <c r="GA598" s="184">
        <v>0</v>
      </c>
      <c r="GB598" s="184">
        <v>0</v>
      </c>
      <c r="GC598" s="184">
        <v>0.13047731838292401</v>
      </c>
      <c r="GD598" s="184">
        <v>0</v>
      </c>
      <c r="GE598" s="184">
        <v>0</v>
      </c>
      <c r="GF598" s="184">
        <v>0</v>
      </c>
      <c r="GG598" s="184">
        <v>0</v>
      </c>
      <c r="GH598" s="184">
        <v>0</v>
      </c>
      <c r="GI598" s="184"/>
      <c r="GJ598" s="184">
        <f ca="1">SUM(OFFSET(FW598,,1):GI598)</f>
        <v>0.13047731838292401</v>
      </c>
      <c r="GK598" s="185"/>
      <c r="GL598" s="184">
        <v>0</v>
      </c>
      <c r="GM598" s="184">
        <v>0</v>
      </c>
      <c r="GN598" s="184">
        <v>0</v>
      </c>
      <c r="GO598" s="184">
        <v>0</v>
      </c>
      <c r="GP598" s="184">
        <v>0</v>
      </c>
      <c r="GQ598" s="184">
        <v>0</v>
      </c>
      <c r="GR598" s="184">
        <v>0.134391637934412</v>
      </c>
      <c r="GS598" s="184">
        <v>0</v>
      </c>
      <c r="GT598" s="184">
        <v>0</v>
      </c>
      <c r="GU598" s="184">
        <v>0</v>
      </c>
      <c r="GV598" s="184">
        <v>0</v>
      </c>
      <c r="GW598" s="184">
        <v>0</v>
      </c>
      <c r="GX598" s="184"/>
      <c r="GY598" s="184">
        <f ca="1">SUM(OFFSET(GL598,,1):GX598)</f>
        <v>0.134391637934412</v>
      </c>
    </row>
    <row r="599" spans="1:207" s="137" customFormat="1" ht="12" customHeight="1">
      <c r="A599" s="172" t="str">
        <f t="shared" ca="1" si="601"/>
        <v>#showrow</v>
      </c>
      <c r="B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61">
        <f t="shared" si="599"/>
        <v>5899</v>
      </c>
      <c r="V599" s="186">
        <v>5899</v>
      </c>
      <c r="W599" s="133"/>
      <c r="Y599" s="133"/>
      <c r="Z599" s="133"/>
      <c r="AA599" s="183">
        <f t="shared" si="600"/>
        <v>5899</v>
      </c>
      <c r="AB599" s="183" t="s">
        <v>644</v>
      </c>
      <c r="AC599" s="184"/>
      <c r="AD599" s="184">
        <v>1.03E-2</v>
      </c>
      <c r="AE599" s="184">
        <v>0</v>
      </c>
      <c r="AF599" s="184">
        <v>0</v>
      </c>
      <c r="AG599" s="184">
        <v>0</v>
      </c>
      <c r="AH599" s="184">
        <v>0</v>
      </c>
      <c r="AI599" s="184">
        <v>0</v>
      </c>
      <c r="AJ599" s="184">
        <v>0</v>
      </c>
      <c r="AK599" s="184">
        <v>0.01</v>
      </c>
      <c r="AL599" s="184">
        <v>0</v>
      </c>
      <c r="AM599" s="184">
        <v>0</v>
      </c>
      <c r="AN599" s="184">
        <v>0</v>
      </c>
      <c r="AO599" s="184"/>
      <c r="AP599" s="184">
        <f ca="1">SUM(OFFSET(AC599,,1):AO599)</f>
        <v>2.0299999999999999E-2</v>
      </c>
      <c r="AQ599" s="185"/>
      <c r="AR599" s="184">
        <v>0</v>
      </c>
      <c r="AS599" s="184">
        <v>1.03E-2</v>
      </c>
      <c r="AT599" s="184">
        <v>0</v>
      </c>
      <c r="AU599" s="184">
        <v>0</v>
      </c>
      <c r="AV599" s="184">
        <v>0</v>
      </c>
      <c r="AW599" s="184">
        <v>0</v>
      </c>
      <c r="AX599" s="184">
        <v>0</v>
      </c>
      <c r="AY599" s="184">
        <v>0</v>
      </c>
      <c r="AZ599" s="184">
        <v>0.01</v>
      </c>
      <c r="BA599" s="184">
        <v>0</v>
      </c>
      <c r="BB599" s="184">
        <v>0</v>
      </c>
      <c r="BC599" s="184">
        <v>0</v>
      </c>
      <c r="BD599" s="184"/>
      <c r="BE599" s="184">
        <f ca="1">SUM(OFFSET(AR599,,1):BD599)</f>
        <v>2.0299999999999999E-2</v>
      </c>
      <c r="BF599" s="185"/>
      <c r="BG599" s="184">
        <f t="shared" ca="1" si="603"/>
        <v>0</v>
      </c>
      <c r="BH599" s="184">
        <f t="shared" ca="1" si="603"/>
        <v>0</v>
      </c>
      <c r="BI599" s="184">
        <f t="shared" ca="1" si="603"/>
        <v>0</v>
      </c>
      <c r="BJ599" s="184">
        <f t="shared" ca="1" si="603"/>
        <v>0</v>
      </c>
      <c r="BK599" s="184">
        <f t="shared" ca="1" si="603"/>
        <v>0</v>
      </c>
      <c r="BL599" s="184">
        <f t="shared" ca="1" si="603"/>
        <v>0</v>
      </c>
      <c r="BM599" s="184">
        <f t="shared" ca="1" si="603"/>
        <v>0</v>
      </c>
      <c r="BN599" s="184">
        <f t="shared" ca="1" si="603"/>
        <v>0</v>
      </c>
      <c r="BO599" s="184">
        <f t="shared" ca="1" si="603"/>
        <v>0</v>
      </c>
      <c r="BP599" s="184">
        <f t="shared" ca="1" si="603"/>
        <v>0</v>
      </c>
      <c r="BQ599" s="184">
        <f t="shared" ca="1" si="603"/>
        <v>0</v>
      </c>
      <c r="BR599" s="184">
        <f t="shared" ca="1" si="603"/>
        <v>0</v>
      </c>
      <c r="BS599" s="184"/>
      <c r="BT599" s="184">
        <f ca="1">SUM(OFFSET(BG599,,1):BS599)</f>
        <v>0</v>
      </c>
      <c r="BU599" s="185"/>
      <c r="BV599" s="184">
        <v>0</v>
      </c>
      <c r="BW599" s="184">
        <v>0</v>
      </c>
      <c r="BX599" s="184">
        <v>0</v>
      </c>
      <c r="BY599" s="184">
        <v>0</v>
      </c>
      <c r="BZ599" s="184">
        <v>0</v>
      </c>
      <c r="CA599" s="184">
        <v>0</v>
      </c>
      <c r="CB599" s="184">
        <v>0</v>
      </c>
      <c r="CC599" s="184">
        <v>0</v>
      </c>
      <c r="CD599" s="184">
        <v>0</v>
      </c>
      <c r="CE599" s="184">
        <v>0</v>
      </c>
      <c r="CF599" s="512">
        <v>0</v>
      </c>
      <c r="CG599" s="184">
        <v>0</v>
      </c>
      <c r="CH599" s="184"/>
      <c r="CI599" s="184">
        <f ca="1">SUM(OFFSET(BV599,,1):CH599)</f>
        <v>0</v>
      </c>
      <c r="CJ599" s="185"/>
      <c r="CK599" s="184">
        <v>0</v>
      </c>
      <c r="CL599" s="184">
        <v>0</v>
      </c>
      <c r="CM599" s="184">
        <v>0</v>
      </c>
      <c r="CN599" s="184">
        <v>0</v>
      </c>
      <c r="CO599" s="184">
        <v>0</v>
      </c>
      <c r="CP599" s="184">
        <v>0</v>
      </c>
      <c r="CQ599" s="184">
        <v>0</v>
      </c>
      <c r="CR599" s="184">
        <v>0</v>
      </c>
      <c r="CS599" s="184">
        <v>0</v>
      </c>
      <c r="CT599" s="184">
        <v>0</v>
      </c>
      <c r="CU599" s="184">
        <v>0</v>
      </c>
      <c r="CV599" s="184">
        <v>0</v>
      </c>
      <c r="CW599" s="184"/>
      <c r="CX599" s="184">
        <f ca="1">SUM(OFFSET(CK599,,1):CW599)</f>
        <v>0</v>
      </c>
      <c r="CY599" s="185"/>
      <c r="CZ599" s="184">
        <v>0</v>
      </c>
      <c r="DA599" s="184">
        <v>0</v>
      </c>
      <c r="DB599" s="184">
        <v>0</v>
      </c>
      <c r="DC599" s="184">
        <v>0</v>
      </c>
      <c r="DD599" s="184">
        <v>0</v>
      </c>
      <c r="DE599" s="184">
        <v>0</v>
      </c>
      <c r="DF599" s="184">
        <v>0</v>
      </c>
      <c r="DG599" s="184">
        <v>0</v>
      </c>
      <c r="DH599" s="184">
        <v>0</v>
      </c>
      <c r="DI599" s="184">
        <v>0</v>
      </c>
      <c r="DJ599" s="184">
        <v>0</v>
      </c>
      <c r="DK599" s="184">
        <v>0</v>
      </c>
      <c r="DL599" s="184"/>
      <c r="DM599" s="184">
        <f ca="1">SUM(OFFSET(CZ599,,1):DL599)</f>
        <v>0</v>
      </c>
      <c r="DN599" s="185"/>
      <c r="DO599" s="184">
        <v>0</v>
      </c>
      <c r="DP599" s="184">
        <v>0</v>
      </c>
      <c r="DQ599" s="184">
        <v>0</v>
      </c>
      <c r="DR599" s="184">
        <v>0</v>
      </c>
      <c r="DS599" s="184">
        <v>0</v>
      </c>
      <c r="DT599" s="184">
        <v>0</v>
      </c>
      <c r="DU599" s="184">
        <v>0</v>
      </c>
      <c r="DV599" s="184">
        <v>0</v>
      </c>
      <c r="DW599" s="184">
        <v>0</v>
      </c>
      <c r="DX599" s="184">
        <v>0</v>
      </c>
      <c r="DY599" s="184">
        <v>0</v>
      </c>
      <c r="DZ599" s="184">
        <v>0</v>
      </c>
      <c r="EA599" s="184"/>
      <c r="EB599" s="184">
        <f ca="1">SUM(OFFSET(DO599,,1):EA599)</f>
        <v>0</v>
      </c>
      <c r="EC599" s="185"/>
      <c r="ED599" s="184">
        <v>0</v>
      </c>
      <c r="EE599" s="184">
        <v>0</v>
      </c>
      <c r="EF599" s="184">
        <v>0</v>
      </c>
      <c r="EG599" s="184">
        <v>0</v>
      </c>
      <c r="EH599" s="184">
        <v>0</v>
      </c>
      <c r="EI599" s="184">
        <v>0</v>
      </c>
      <c r="EJ599" s="184">
        <v>0</v>
      </c>
      <c r="EK599" s="184">
        <v>0</v>
      </c>
      <c r="EL599" s="184">
        <v>0</v>
      </c>
      <c r="EM599" s="184">
        <v>0</v>
      </c>
      <c r="EN599" s="184">
        <v>0</v>
      </c>
      <c r="EO599" s="184">
        <v>0</v>
      </c>
      <c r="EP599" s="184"/>
      <c r="EQ599" s="184">
        <f ca="1">SUM(OFFSET(ED599,,1):EP599)</f>
        <v>0</v>
      </c>
      <c r="ER599" s="185"/>
      <c r="ES599" s="184">
        <v>0</v>
      </c>
      <c r="ET599" s="184">
        <v>0</v>
      </c>
      <c r="EU599" s="184">
        <v>0</v>
      </c>
      <c r="EV599" s="184">
        <v>0</v>
      </c>
      <c r="EW599" s="184">
        <v>0</v>
      </c>
      <c r="EX599" s="184">
        <v>0</v>
      </c>
      <c r="EY599" s="184">
        <v>0</v>
      </c>
      <c r="EZ599" s="184">
        <v>0</v>
      </c>
      <c r="FA599" s="184">
        <v>0</v>
      </c>
      <c r="FB599" s="184">
        <v>0</v>
      </c>
      <c r="FC599" s="184">
        <v>0</v>
      </c>
      <c r="FD599" s="184">
        <v>0</v>
      </c>
      <c r="FE599" s="184"/>
      <c r="FF599" s="184">
        <f ca="1">SUM(OFFSET(ES599,,1):FE599)</f>
        <v>0</v>
      </c>
      <c r="FG599" s="185"/>
      <c r="FH599" s="184">
        <v>0</v>
      </c>
      <c r="FI599" s="184">
        <v>0</v>
      </c>
      <c r="FJ599" s="184">
        <v>0</v>
      </c>
      <c r="FK599" s="184">
        <v>0</v>
      </c>
      <c r="FL599" s="184">
        <v>0</v>
      </c>
      <c r="FM599" s="184">
        <v>0</v>
      </c>
      <c r="FN599" s="184">
        <v>0</v>
      </c>
      <c r="FO599" s="184">
        <v>0</v>
      </c>
      <c r="FP599" s="184">
        <v>0</v>
      </c>
      <c r="FQ599" s="184">
        <v>0</v>
      </c>
      <c r="FR599" s="184">
        <v>0</v>
      </c>
      <c r="FS599" s="184">
        <v>0</v>
      </c>
      <c r="FT599" s="184"/>
      <c r="FU599" s="184">
        <f ca="1">SUM(OFFSET(FH599,,1):FT599)</f>
        <v>0</v>
      </c>
      <c r="FV599" s="185"/>
      <c r="FW599" s="184">
        <v>0</v>
      </c>
      <c r="FX599" s="184">
        <v>0</v>
      </c>
      <c r="FY599" s="184">
        <v>0</v>
      </c>
      <c r="FZ599" s="184">
        <v>0</v>
      </c>
      <c r="GA599" s="184">
        <v>0</v>
      </c>
      <c r="GB599" s="184">
        <v>0</v>
      </c>
      <c r="GC599" s="184">
        <v>0</v>
      </c>
      <c r="GD599" s="184">
        <v>0</v>
      </c>
      <c r="GE599" s="184">
        <v>0</v>
      </c>
      <c r="GF599" s="184">
        <v>0</v>
      </c>
      <c r="GG599" s="184">
        <v>0</v>
      </c>
      <c r="GH599" s="184">
        <v>0</v>
      </c>
      <c r="GI599" s="184"/>
      <c r="GJ599" s="184">
        <f ca="1">SUM(OFFSET(FW599,,1):GI599)</f>
        <v>0</v>
      </c>
      <c r="GK599" s="185"/>
      <c r="GL599" s="184">
        <v>0</v>
      </c>
      <c r="GM599" s="184">
        <v>0</v>
      </c>
      <c r="GN599" s="184">
        <v>0</v>
      </c>
      <c r="GO599" s="184">
        <v>0</v>
      </c>
      <c r="GP599" s="184">
        <v>0</v>
      </c>
      <c r="GQ599" s="184">
        <v>0</v>
      </c>
      <c r="GR599" s="184">
        <v>0</v>
      </c>
      <c r="GS599" s="184">
        <v>0</v>
      </c>
      <c r="GT599" s="184">
        <v>0</v>
      </c>
      <c r="GU599" s="184">
        <v>0</v>
      </c>
      <c r="GV599" s="184">
        <v>0</v>
      </c>
      <c r="GW599" s="184">
        <v>0</v>
      </c>
      <c r="GX599" s="184"/>
      <c r="GY599" s="184">
        <f ca="1">SUM(OFFSET(GL599,,1):GX599)</f>
        <v>0</v>
      </c>
    </row>
    <row r="600" spans="1:207" s="137" customFormat="1" ht="12" customHeight="1">
      <c r="A600" s="172" t="str">
        <f t="shared" ca="1" si="601"/>
        <v>#showrow</v>
      </c>
      <c r="B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61">
        <f t="shared" si="599"/>
        <v>5900</v>
      </c>
      <c r="V600" s="186">
        <v>5900</v>
      </c>
      <c r="W600" s="133"/>
      <c r="Y600" s="133"/>
      <c r="Z600" s="133"/>
      <c r="AA600" s="183">
        <f t="shared" si="600"/>
        <v>5900</v>
      </c>
      <c r="AB600" s="183" t="s">
        <v>645</v>
      </c>
      <c r="AC600" s="184"/>
      <c r="AD600" s="184">
        <v>13988.67</v>
      </c>
      <c r="AE600" s="184">
        <v>23000</v>
      </c>
      <c r="AF600" s="184">
        <v>9672</v>
      </c>
      <c r="AG600" s="184">
        <v>4320</v>
      </c>
      <c r="AH600" s="184">
        <v>4200</v>
      </c>
      <c r="AI600" s="184">
        <v>5000</v>
      </c>
      <c r="AJ600" s="184">
        <v>4000</v>
      </c>
      <c r="AK600" s="184">
        <v>2000</v>
      </c>
      <c r="AL600" s="184">
        <v>6500</v>
      </c>
      <c r="AM600" s="184">
        <v>12628</v>
      </c>
      <c r="AN600" s="184">
        <v>21269</v>
      </c>
      <c r="AO600" s="184"/>
      <c r="AP600" s="184">
        <f ca="1">SUM(OFFSET(AC600,,1):AO600)</f>
        <v>106577.67</v>
      </c>
      <c r="AQ600" s="185"/>
      <c r="AR600" s="184">
        <v>0</v>
      </c>
      <c r="AS600" s="184">
        <v>14988.67</v>
      </c>
      <c r="AT600" s="184">
        <v>23000</v>
      </c>
      <c r="AU600" s="184">
        <v>9672</v>
      </c>
      <c r="AV600" s="184">
        <v>4320</v>
      </c>
      <c r="AW600" s="184">
        <v>4200</v>
      </c>
      <c r="AX600" s="184">
        <v>5000</v>
      </c>
      <c r="AY600" s="184">
        <v>4000</v>
      </c>
      <c r="AZ600" s="184">
        <v>2000</v>
      </c>
      <c r="BA600" s="184">
        <v>6500</v>
      </c>
      <c r="BB600" s="184">
        <v>12628</v>
      </c>
      <c r="BC600" s="184">
        <v>21269</v>
      </c>
      <c r="BD600" s="184"/>
      <c r="BE600" s="184">
        <f ca="1">SUM(OFFSET(AR600,,1):BD600)</f>
        <v>107577.67</v>
      </c>
      <c r="BF600" s="185"/>
      <c r="BG600" s="184">
        <f t="shared" ca="1" si="603"/>
        <v>0</v>
      </c>
      <c r="BH600" s="184">
        <f t="shared" ca="1" si="603"/>
        <v>-1000</v>
      </c>
      <c r="BI600" s="184">
        <f t="shared" ca="1" si="603"/>
        <v>0</v>
      </c>
      <c r="BJ600" s="184">
        <f t="shared" ca="1" si="603"/>
        <v>0</v>
      </c>
      <c r="BK600" s="184">
        <f t="shared" ca="1" si="603"/>
        <v>0</v>
      </c>
      <c r="BL600" s="184">
        <f t="shared" ca="1" si="603"/>
        <v>0</v>
      </c>
      <c r="BM600" s="184">
        <f t="shared" ca="1" si="603"/>
        <v>0</v>
      </c>
      <c r="BN600" s="184">
        <f t="shared" ca="1" si="603"/>
        <v>0</v>
      </c>
      <c r="BO600" s="184">
        <f t="shared" ca="1" si="603"/>
        <v>0</v>
      </c>
      <c r="BP600" s="184">
        <f t="shared" ca="1" si="603"/>
        <v>0</v>
      </c>
      <c r="BQ600" s="184">
        <f t="shared" ca="1" si="603"/>
        <v>0</v>
      </c>
      <c r="BR600" s="184">
        <f t="shared" ca="1" si="603"/>
        <v>0</v>
      </c>
      <c r="BS600" s="184"/>
      <c r="BT600" s="184">
        <f ca="1">SUM(OFFSET(BG600,,1):BS600)</f>
        <v>-1000</v>
      </c>
      <c r="BU600" s="185"/>
      <c r="BV600" s="184">
        <v>0</v>
      </c>
      <c r="BW600" s="184">
        <v>5000</v>
      </c>
      <c r="BX600" s="184">
        <v>4635</v>
      </c>
      <c r="BY600" s="184">
        <v>9962.16</v>
      </c>
      <c r="BZ600" s="184">
        <v>4449.6000000000004</v>
      </c>
      <c r="CA600" s="184">
        <v>4323</v>
      </c>
      <c r="CB600" s="184">
        <v>3090</v>
      </c>
      <c r="CC600" s="184">
        <v>4120</v>
      </c>
      <c r="CD600" s="184">
        <v>3000</v>
      </c>
      <c r="CE600" s="184">
        <v>3090</v>
      </c>
      <c r="CF600" s="512">
        <v>35062.839999999997</v>
      </c>
      <c r="CG600" s="184">
        <v>32000</v>
      </c>
      <c r="CH600" s="184"/>
      <c r="CI600" s="184">
        <f ca="1">SUM(OFFSET(BV600,,1):CH600)</f>
        <v>108732.6</v>
      </c>
      <c r="CJ600" s="185"/>
      <c r="CK600" s="184">
        <v>0</v>
      </c>
      <c r="CL600" s="184">
        <v>5150</v>
      </c>
      <c r="CM600" s="184">
        <v>4774.05</v>
      </c>
      <c r="CN600" s="184">
        <v>10261.024799999999</v>
      </c>
      <c r="CO600" s="184">
        <v>4583.0879999999997</v>
      </c>
      <c r="CP600" s="184">
        <v>4452.6899999999996</v>
      </c>
      <c r="CQ600" s="184">
        <v>3182.7</v>
      </c>
      <c r="CR600" s="184">
        <v>4243.6000000000004</v>
      </c>
      <c r="CS600" s="184">
        <v>3090</v>
      </c>
      <c r="CT600" s="184">
        <v>3182.7</v>
      </c>
      <c r="CU600" s="184">
        <v>36114.725200000001</v>
      </c>
      <c r="CV600" s="184">
        <v>32960</v>
      </c>
      <c r="CW600" s="184"/>
      <c r="CX600" s="184">
        <f ca="1">SUM(OFFSET(CK600,,1):CW600)</f>
        <v>111994.57799999999</v>
      </c>
      <c r="CY600" s="185"/>
      <c r="CZ600" s="184">
        <v>0</v>
      </c>
      <c r="DA600" s="184">
        <v>5304.5</v>
      </c>
      <c r="DB600" s="184">
        <v>4917.2714999999998</v>
      </c>
      <c r="DC600" s="184">
        <v>10568.855544</v>
      </c>
      <c r="DD600" s="184">
        <v>4720.5806400000001</v>
      </c>
      <c r="DE600" s="184">
        <v>4586.2707</v>
      </c>
      <c r="DF600" s="184">
        <v>3278.181</v>
      </c>
      <c r="DG600" s="184">
        <v>4370.9080000000004</v>
      </c>
      <c r="DH600" s="184">
        <v>3182.7</v>
      </c>
      <c r="DI600" s="184">
        <v>3278.181</v>
      </c>
      <c r="DJ600" s="184">
        <v>37198.166956000001</v>
      </c>
      <c r="DK600" s="184">
        <v>33948.800000000003</v>
      </c>
      <c r="DL600" s="184"/>
      <c r="DM600" s="184">
        <f ca="1">SUM(OFFSET(CZ600,,1):DL600)</f>
        <v>115354.41533999999</v>
      </c>
      <c r="DN600" s="185"/>
      <c r="DO600" s="184">
        <v>0</v>
      </c>
      <c r="DP600" s="184">
        <v>5463.6350000000002</v>
      </c>
      <c r="DQ600" s="184">
        <v>5064.7896449999998</v>
      </c>
      <c r="DR600" s="184">
        <v>10885.921210320001</v>
      </c>
      <c r="DS600" s="184">
        <v>4862.1980592</v>
      </c>
      <c r="DT600" s="184">
        <v>4723.8588209999998</v>
      </c>
      <c r="DU600" s="184">
        <v>3376.5264299999999</v>
      </c>
      <c r="DV600" s="184">
        <v>4502.0352400000002</v>
      </c>
      <c r="DW600" s="184">
        <v>3278.181</v>
      </c>
      <c r="DX600" s="184">
        <v>3376.5264299999999</v>
      </c>
      <c r="DY600" s="184">
        <v>38314.11196468</v>
      </c>
      <c r="DZ600" s="184">
        <v>34967.264000000003</v>
      </c>
      <c r="EA600" s="184"/>
      <c r="EB600" s="184">
        <f ca="1">SUM(OFFSET(DO600,,1):EA600)</f>
        <v>118815.0478002</v>
      </c>
      <c r="EC600" s="185"/>
      <c r="ED600" s="184">
        <v>0</v>
      </c>
      <c r="EE600" s="184">
        <v>5627.5440500000004</v>
      </c>
      <c r="EF600" s="184">
        <v>5216.7333343500004</v>
      </c>
      <c r="EG600" s="184">
        <v>11212.4988466296</v>
      </c>
      <c r="EH600" s="184">
        <v>5008.064000976</v>
      </c>
      <c r="EI600" s="184">
        <v>4865.57458563</v>
      </c>
      <c r="EJ600" s="184">
        <v>3477.8222228999998</v>
      </c>
      <c r="EK600" s="184">
        <v>4637.0962971999998</v>
      </c>
      <c r="EL600" s="184">
        <v>3376.5264299999999</v>
      </c>
      <c r="EM600" s="184">
        <v>3477.8222228999998</v>
      </c>
      <c r="EN600" s="184">
        <v>39463.535323620403</v>
      </c>
      <c r="EO600" s="184">
        <v>36016.281920000001</v>
      </c>
      <c r="EP600" s="184"/>
      <c r="EQ600" s="184">
        <f ca="1">SUM(OFFSET(ED600,,1):EP600)</f>
        <v>122379.49923420601</v>
      </c>
      <c r="ER600" s="185"/>
      <c r="ES600" s="184">
        <v>0</v>
      </c>
      <c r="ET600" s="184">
        <v>5796.3703715000001</v>
      </c>
      <c r="EU600" s="184">
        <v>5373.2353343804998</v>
      </c>
      <c r="EV600" s="184">
        <v>11548.8738120285</v>
      </c>
      <c r="EW600" s="184">
        <v>5158.3059210052797</v>
      </c>
      <c r="EX600" s="184">
        <v>5011.5418231988997</v>
      </c>
      <c r="EY600" s="184">
        <v>3582.156889587</v>
      </c>
      <c r="EZ600" s="184">
        <v>4776.2091861159997</v>
      </c>
      <c r="FA600" s="184">
        <v>3477.8222228999998</v>
      </c>
      <c r="FB600" s="184">
        <v>3582.156889587</v>
      </c>
      <c r="FC600" s="184">
        <v>40647.441383329002</v>
      </c>
      <c r="FD600" s="184">
        <v>37096.770377599998</v>
      </c>
      <c r="FE600" s="184"/>
      <c r="FF600" s="184">
        <f ca="1">SUM(OFFSET(ES600,,1):FE600)</f>
        <v>126050.88421123219</v>
      </c>
      <c r="FG600" s="185"/>
      <c r="FH600" s="184">
        <v>0</v>
      </c>
      <c r="FI600" s="184">
        <v>5970.2614826449999</v>
      </c>
      <c r="FJ600" s="184">
        <v>5534.4323944119196</v>
      </c>
      <c r="FK600" s="184">
        <v>11895.3400263893</v>
      </c>
      <c r="FL600" s="184">
        <v>5313.0550986354401</v>
      </c>
      <c r="FM600" s="184">
        <v>5161.8880778948696</v>
      </c>
      <c r="FN600" s="184">
        <v>3689.6215962746101</v>
      </c>
      <c r="FO600" s="184">
        <v>4919.4954616994801</v>
      </c>
      <c r="FP600" s="184">
        <v>3582.156889587</v>
      </c>
      <c r="FQ600" s="184">
        <v>3689.6215962746101</v>
      </c>
      <c r="FR600" s="184">
        <v>41866.864624828901</v>
      </c>
      <c r="FS600" s="184">
        <v>38209.673488927998</v>
      </c>
      <c r="FT600" s="184"/>
      <c r="FU600" s="184">
        <f ca="1">SUM(OFFSET(FH600,,1):FT600)</f>
        <v>129832.41073756912</v>
      </c>
      <c r="FV600" s="185"/>
      <c r="FW600" s="184">
        <v>0</v>
      </c>
      <c r="FX600" s="184">
        <v>6149.3693271243501</v>
      </c>
      <c r="FY600" s="184">
        <v>5700.4653662442697</v>
      </c>
      <c r="FZ600" s="184">
        <v>12252.200227181</v>
      </c>
      <c r="GA600" s="184">
        <v>5472.4467515944998</v>
      </c>
      <c r="GB600" s="184">
        <v>5316.7447202317198</v>
      </c>
      <c r="GC600" s="184">
        <v>3800.3102441628498</v>
      </c>
      <c r="GD600" s="184">
        <v>5067.0803255504698</v>
      </c>
      <c r="GE600" s="184">
        <v>3689.6215962746101</v>
      </c>
      <c r="GF600" s="184">
        <v>3800.3102441628498</v>
      </c>
      <c r="GG600" s="184">
        <v>43122.870563573801</v>
      </c>
      <c r="GH600" s="184">
        <v>39355.963693595797</v>
      </c>
      <c r="GI600" s="184"/>
      <c r="GJ600" s="184">
        <f ca="1">SUM(OFFSET(FW600,,1):GI600)</f>
        <v>133727.38305969624</v>
      </c>
      <c r="GK600" s="185"/>
      <c r="GL600" s="184">
        <v>0</v>
      </c>
      <c r="GM600" s="184">
        <v>6333.8504069380797</v>
      </c>
      <c r="GN600" s="184">
        <v>5871.4793272316001</v>
      </c>
      <c r="GO600" s="184">
        <v>12619.766233996501</v>
      </c>
      <c r="GP600" s="184">
        <v>5636.6201541423397</v>
      </c>
      <c r="GQ600" s="184">
        <v>5476.2470618386697</v>
      </c>
      <c r="GR600" s="184">
        <v>3914.3195514877302</v>
      </c>
      <c r="GS600" s="184">
        <v>5219.09273531698</v>
      </c>
      <c r="GT600" s="184">
        <v>3800.3102441628498</v>
      </c>
      <c r="GU600" s="184">
        <v>3914.3195514877302</v>
      </c>
      <c r="GV600" s="184">
        <v>44416.556680481001</v>
      </c>
      <c r="GW600" s="184">
        <v>40536.6426044037</v>
      </c>
      <c r="GX600" s="184"/>
      <c r="GY600" s="184">
        <f ca="1">SUM(OFFSET(GL600,,1):GX600)</f>
        <v>137739.20455148717</v>
      </c>
    </row>
    <row r="601" spans="1:207" s="137" customFormat="1" ht="12" hidden="1" customHeight="1">
      <c r="A601" s="172" t="str">
        <f t="shared" ca="1" si="601"/>
        <v>#hiderow</v>
      </c>
      <c r="B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61">
        <f t="shared" si="599"/>
        <v>5905</v>
      </c>
      <c r="V601" s="186">
        <v>5905</v>
      </c>
      <c r="W601" s="133"/>
      <c r="Y601" s="133"/>
      <c r="Z601" s="133"/>
      <c r="AA601" s="183">
        <f t="shared" si="600"/>
        <v>5905</v>
      </c>
      <c r="AB601" s="183" t="s">
        <v>646</v>
      </c>
      <c r="AC601" s="184"/>
      <c r="AD601" s="184">
        <v>0</v>
      </c>
      <c r="AE601" s="184">
        <v>0</v>
      </c>
      <c r="AF601" s="184">
        <v>0</v>
      </c>
      <c r="AG601" s="184">
        <v>0</v>
      </c>
      <c r="AH601" s="184">
        <v>0</v>
      </c>
      <c r="AI601" s="184">
        <v>0</v>
      </c>
      <c r="AJ601" s="184">
        <v>0</v>
      </c>
      <c r="AK601" s="184">
        <v>0</v>
      </c>
      <c r="AL601" s="184">
        <v>0</v>
      </c>
      <c r="AM601" s="184">
        <v>0</v>
      </c>
      <c r="AN601" s="184">
        <v>0</v>
      </c>
      <c r="AO601" s="184"/>
      <c r="AP601" s="184">
        <f ca="1">SUM(OFFSET(AC601,,1):AO601)</f>
        <v>0</v>
      </c>
      <c r="AQ601" s="185"/>
      <c r="AR601" s="184">
        <v>0</v>
      </c>
      <c r="AS601" s="184">
        <v>0</v>
      </c>
      <c r="AT601" s="184">
        <v>0</v>
      </c>
      <c r="AU601" s="184">
        <v>0</v>
      </c>
      <c r="AV601" s="184">
        <v>0</v>
      </c>
      <c r="AW601" s="184">
        <v>0</v>
      </c>
      <c r="AX601" s="184">
        <v>0</v>
      </c>
      <c r="AY601" s="184">
        <v>0</v>
      </c>
      <c r="AZ601" s="184">
        <v>0</v>
      </c>
      <c r="BA601" s="184">
        <v>0</v>
      </c>
      <c r="BB601" s="184">
        <v>0</v>
      </c>
      <c r="BC601" s="184">
        <v>0</v>
      </c>
      <c r="BD601" s="184"/>
      <c r="BE601" s="184">
        <f ca="1">SUM(OFFSET(AR601,,1):BD601)</f>
        <v>0</v>
      </c>
      <c r="BF601" s="185"/>
      <c r="BG601" s="184">
        <f t="shared" ca="1" si="603"/>
        <v>0</v>
      </c>
      <c r="BH601" s="184">
        <f t="shared" ca="1" si="603"/>
        <v>0</v>
      </c>
      <c r="BI601" s="184">
        <f t="shared" ca="1" si="603"/>
        <v>0</v>
      </c>
      <c r="BJ601" s="184">
        <f t="shared" ca="1" si="603"/>
        <v>0</v>
      </c>
      <c r="BK601" s="184">
        <f t="shared" ca="1" si="603"/>
        <v>0</v>
      </c>
      <c r="BL601" s="184">
        <f t="shared" ca="1" si="603"/>
        <v>0</v>
      </c>
      <c r="BM601" s="184">
        <f t="shared" ca="1" si="603"/>
        <v>0</v>
      </c>
      <c r="BN601" s="184">
        <f t="shared" ca="1" si="603"/>
        <v>0</v>
      </c>
      <c r="BO601" s="184">
        <f t="shared" ca="1" si="603"/>
        <v>0</v>
      </c>
      <c r="BP601" s="184">
        <f t="shared" ca="1" si="603"/>
        <v>0</v>
      </c>
      <c r="BQ601" s="184">
        <f t="shared" ca="1" si="603"/>
        <v>0</v>
      </c>
      <c r="BR601" s="184">
        <f t="shared" ca="1" si="603"/>
        <v>0</v>
      </c>
      <c r="BS601" s="184"/>
      <c r="BT601" s="184">
        <f ca="1">SUM(OFFSET(BG601,,1):BS601)</f>
        <v>0</v>
      </c>
      <c r="BU601" s="185"/>
      <c r="BV601" s="184">
        <v>0</v>
      </c>
      <c r="BW601" s="184">
        <v>0</v>
      </c>
      <c r="BX601" s="184">
        <v>0</v>
      </c>
      <c r="BY601" s="184">
        <v>0</v>
      </c>
      <c r="BZ601" s="184">
        <v>0</v>
      </c>
      <c r="CA601" s="184">
        <v>0</v>
      </c>
      <c r="CB601" s="184">
        <v>0</v>
      </c>
      <c r="CC601" s="184">
        <v>0</v>
      </c>
      <c r="CD601" s="184">
        <v>0</v>
      </c>
      <c r="CE601" s="184">
        <v>0</v>
      </c>
      <c r="CF601" s="512">
        <v>0</v>
      </c>
      <c r="CG601" s="184">
        <v>0</v>
      </c>
      <c r="CH601" s="184"/>
      <c r="CI601" s="184">
        <f ca="1">SUM(OFFSET(BV601,,1):CH601)</f>
        <v>0</v>
      </c>
      <c r="CJ601" s="185"/>
      <c r="CK601" s="184">
        <v>0</v>
      </c>
      <c r="CL601" s="184">
        <v>0</v>
      </c>
      <c r="CM601" s="184">
        <v>0</v>
      </c>
      <c r="CN601" s="184">
        <v>0</v>
      </c>
      <c r="CO601" s="184">
        <v>0</v>
      </c>
      <c r="CP601" s="184">
        <v>0</v>
      </c>
      <c r="CQ601" s="184">
        <v>0</v>
      </c>
      <c r="CR601" s="184">
        <v>0</v>
      </c>
      <c r="CS601" s="184">
        <v>0</v>
      </c>
      <c r="CT601" s="184">
        <v>0</v>
      </c>
      <c r="CU601" s="184">
        <v>0</v>
      </c>
      <c r="CV601" s="184">
        <v>0</v>
      </c>
      <c r="CW601" s="184"/>
      <c r="CX601" s="184">
        <f ca="1">SUM(OFFSET(CK601,,1):CW601)</f>
        <v>0</v>
      </c>
      <c r="CY601" s="185"/>
      <c r="CZ601" s="184">
        <v>0</v>
      </c>
      <c r="DA601" s="184">
        <v>0</v>
      </c>
      <c r="DB601" s="184">
        <v>0</v>
      </c>
      <c r="DC601" s="184">
        <v>0</v>
      </c>
      <c r="DD601" s="184">
        <v>0</v>
      </c>
      <c r="DE601" s="184">
        <v>0</v>
      </c>
      <c r="DF601" s="184">
        <v>0</v>
      </c>
      <c r="DG601" s="184">
        <v>0</v>
      </c>
      <c r="DH601" s="184">
        <v>0</v>
      </c>
      <c r="DI601" s="184">
        <v>0</v>
      </c>
      <c r="DJ601" s="184">
        <v>0</v>
      </c>
      <c r="DK601" s="184">
        <v>0</v>
      </c>
      <c r="DL601" s="184"/>
      <c r="DM601" s="184">
        <f ca="1">SUM(OFFSET(CZ601,,1):DL601)</f>
        <v>0</v>
      </c>
      <c r="DN601" s="185"/>
      <c r="DO601" s="184">
        <v>0</v>
      </c>
      <c r="DP601" s="184">
        <v>0</v>
      </c>
      <c r="DQ601" s="184">
        <v>0</v>
      </c>
      <c r="DR601" s="184">
        <v>0</v>
      </c>
      <c r="DS601" s="184">
        <v>0</v>
      </c>
      <c r="DT601" s="184">
        <v>0</v>
      </c>
      <c r="DU601" s="184">
        <v>0</v>
      </c>
      <c r="DV601" s="184">
        <v>0</v>
      </c>
      <c r="DW601" s="184">
        <v>0</v>
      </c>
      <c r="DX601" s="184">
        <v>0</v>
      </c>
      <c r="DY601" s="184">
        <v>0</v>
      </c>
      <c r="DZ601" s="184">
        <v>0</v>
      </c>
      <c r="EA601" s="184"/>
      <c r="EB601" s="184">
        <f ca="1">SUM(OFFSET(DO601,,1):EA601)</f>
        <v>0</v>
      </c>
      <c r="EC601" s="185"/>
      <c r="ED601" s="184">
        <v>0</v>
      </c>
      <c r="EE601" s="184">
        <v>0</v>
      </c>
      <c r="EF601" s="184">
        <v>0</v>
      </c>
      <c r="EG601" s="184">
        <v>0</v>
      </c>
      <c r="EH601" s="184">
        <v>0</v>
      </c>
      <c r="EI601" s="184">
        <v>0</v>
      </c>
      <c r="EJ601" s="184">
        <v>0</v>
      </c>
      <c r="EK601" s="184">
        <v>0</v>
      </c>
      <c r="EL601" s="184">
        <v>0</v>
      </c>
      <c r="EM601" s="184">
        <v>0</v>
      </c>
      <c r="EN601" s="184">
        <v>0</v>
      </c>
      <c r="EO601" s="184">
        <v>0</v>
      </c>
      <c r="EP601" s="184"/>
      <c r="EQ601" s="184">
        <f ca="1">SUM(OFFSET(ED601,,1):EP601)</f>
        <v>0</v>
      </c>
      <c r="ER601" s="185"/>
      <c r="ES601" s="184">
        <v>0</v>
      </c>
      <c r="ET601" s="184">
        <v>0</v>
      </c>
      <c r="EU601" s="184">
        <v>0</v>
      </c>
      <c r="EV601" s="184">
        <v>0</v>
      </c>
      <c r="EW601" s="184">
        <v>0</v>
      </c>
      <c r="EX601" s="184">
        <v>0</v>
      </c>
      <c r="EY601" s="184">
        <v>0</v>
      </c>
      <c r="EZ601" s="184">
        <v>0</v>
      </c>
      <c r="FA601" s="184">
        <v>0</v>
      </c>
      <c r="FB601" s="184">
        <v>0</v>
      </c>
      <c r="FC601" s="184">
        <v>0</v>
      </c>
      <c r="FD601" s="184">
        <v>0</v>
      </c>
      <c r="FE601" s="184"/>
      <c r="FF601" s="184">
        <f ca="1">SUM(OFFSET(ES601,,1):FE601)</f>
        <v>0</v>
      </c>
      <c r="FG601" s="185"/>
      <c r="FH601" s="184">
        <v>0</v>
      </c>
      <c r="FI601" s="184">
        <v>0</v>
      </c>
      <c r="FJ601" s="184">
        <v>0</v>
      </c>
      <c r="FK601" s="184">
        <v>0</v>
      </c>
      <c r="FL601" s="184">
        <v>0</v>
      </c>
      <c r="FM601" s="184">
        <v>0</v>
      </c>
      <c r="FN601" s="184">
        <v>0</v>
      </c>
      <c r="FO601" s="184">
        <v>0</v>
      </c>
      <c r="FP601" s="184">
        <v>0</v>
      </c>
      <c r="FQ601" s="184">
        <v>0</v>
      </c>
      <c r="FR601" s="184">
        <v>0</v>
      </c>
      <c r="FS601" s="184">
        <v>0</v>
      </c>
      <c r="FT601" s="184"/>
      <c r="FU601" s="184">
        <f ca="1">SUM(OFFSET(FH601,,1):FT601)</f>
        <v>0</v>
      </c>
      <c r="FV601" s="185"/>
      <c r="FW601" s="184">
        <v>0</v>
      </c>
      <c r="FX601" s="184">
        <v>0</v>
      </c>
      <c r="FY601" s="184">
        <v>0</v>
      </c>
      <c r="FZ601" s="184">
        <v>0</v>
      </c>
      <c r="GA601" s="184">
        <v>0</v>
      </c>
      <c r="GB601" s="184">
        <v>0</v>
      </c>
      <c r="GC601" s="184">
        <v>0</v>
      </c>
      <c r="GD601" s="184">
        <v>0</v>
      </c>
      <c r="GE601" s="184">
        <v>0</v>
      </c>
      <c r="GF601" s="184">
        <v>0</v>
      </c>
      <c r="GG601" s="184">
        <v>0</v>
      </c>
      <c r="GH601" s="184">
        <v>0</v>
      </c>
      <c r="GI601" s="184"/>
      <c r="GJ601" s="184">
        <f ca="1">SUM(OFFSET(FW601,,1):GI601)</f>
        <v>0</v>
      </c>
      <c r="GK601" s="185"/>
      <c r="GL601" s="184">
        <v>0</v>
      </c>
      <c r="GM601" s="184">
        <v>0</v>
      </c>
      <c r="GN601" s="184">
        <v>0</v>
      </c>
      <c r="GO601" s="184">
        <v>0</v>
      </c>
      <c r="GP601" s="184">
        <v>0</v>
      </c>
      <c r="GQ601" s="184">
        <v>0</v>
      </c>
      <c r="GR601" s="184">
        <v>0</v>
      </c>
      <c r="GS601" s="184">
        <v>0</v>
      </c>
      <c r="GT601" s="184">
        <v>0</v>
      </c>
      <c r="GU601" s="184">
        <v>0</v>
      </c>
      <c r="GV601" s="184">
        <v>0</v>
      </c>
      <c r="GW601" s="184">
        <v>0</v>
      </c>
      <c r="GX601" s="184"/>
      <c r="GY601" s="184">
        <f ca="1">SUM(OFFSET(GL601,,1):GX601)</f>
        <v>0</v>
      </c>
    </row>
    <row r="602" spans="1:207" s="137" customFormat="1" ht="12" hidden="1" customHeight="1">
      <c r="A602" s="172" t="str">
        <f t="shared" ca="1" si="601"/>
        <v>#hiderow</v>
      </c>
      <c r="B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61">
        <f t="shared" si="599"/>
        <v>5910</v>
      </c>
      <c r="V602" s="186">
        <v>5910</v>
      </c>
      <c r="W602" s="133"/>
      <c r="Y602" s="133"/>
      <c r="Z602" s="133"/>
      <c r="AA602" s="183">
        <f t="shared" si="600"/>
        <v>5910</v>
      </c>
      <c r="AB602" s="183" t="s">
        <v>647</v>
      </c>
      <c r="AC602" s="184"/>
      <c r="AD602" s="184">
        <v>0</v>
      </c>
      <c r="AE602" s="184">
        <v>0</v>
      </c>
      <c r="AF602" s="184">
        <v>0</v>
      </c>
      <c r="AG602" s="184">
        <v>0</v>
      </c>
      <c r="AH602" s="184">
        <v>0</v>
      </c>
      <c r="AI602" s="184">
        <v>0</v>
      </c>
      <c r="AJ602" s="184">
        <v>0</v>
      </c>
      <c r="AK602" s="184">
        <v>0</v>
      </c>
      <c r="AL602" s="184">
        <v>0</v>
      </c>
      <c r="AM602" s="184">
        <v>0</v>
      </c>
      <c r="AN602" s="184">
        <v>0</v>
      </c>
      <c r="AO602" s="184"/>
      <c r="AP602" s="184">
        <f ca="1">SUM(OFFSET(AC602,,1):AO602)</f>
        <v>0</v>
      </c>
      <c r="AQ602" s="185"/>
      <c r="AR602" s="184">
        <v>0</v>
      </c>
      <c r="AS602" s="184">
        <v>0</v>
      </c>
      <c r="AT602" s="184">
        <v>0</v>
      </c>
      <c r="AU602" s="184">
        <v>0</v>
      </c>
      <c r="AV602" s="184">
        <v>0</v>
      </c>
      <c r="AW602" s="184">
        <v>0</v>
      </c>
      <c r="AX602" s="184">
        <v>0</v>
      </c>
      <c r="AY602" s="184">
        <v>0</v>
      </c>
      <c r="AZ602" s="184">
        <v>0</v>
      </c>
      <c r="BA602" s="184">
        <v>0</v>
      </c>
      <c r="BB602" s="184">
        <v>0</v>
      </c>
      <c r="BC602" s="184">
        <v>0</v>
      </c>
      <c r="BD602" s="184"/>
      <c r="BE602" s="184">
        <f ca="1">SUM(OFFSET(AR602,,1):BD602)</f>
        <v>0</v>
      </c>
      <c r="BF602" s="185"/>
      <c r="BG602" s="184">
        <f t="shared" ca="1" si="603"/>
        <v>0</v>
      </c>
      <c r="BH602" s="184">
        <f t="shared" ca="1" si="603"/>
        <v>0</v>
      </c>
      <c r="BI602" s="184">
        <f t="shared" ca="1" si="603"/>
        <v>0</v>
      </c>
      <c r="BJ602" s="184">
        <f t="shared" ca="1" si="603"/>
        <v>0</v>
      </c>
      <c r="BK602" s="184">
        <f t="shared" ca="1" si="603"/>
        <v>0</v>
      </c>
      <c r="BL602" s="184">
        <f t="shared" ca="1" si="603"/>
        <v>0</v>
      </c>
      <c r="BM602" s="184">
        <f t="shared" ca="1" si="603"/>
        <v>0</v>
      </c>
      <c r="BN602" s="184">
        <f t="shared" ca="1" si="603"/>
        <v>0</v>
      </c>
      <c r="BO602" s="184">
        <f t="shared" ca="1" si="603"/>
        <v>0</v>
      </c>
      <c r="BP602" s="184">
        <f t="shared" ca="1" si="603"/>
        <v>0</v>
      </c>
      <c r="BQ602" s="184">
        <f t="shared" ca="1" si="603"/>
        <v>0</v>
      </c>
      <c r="BR602" s="184">
        <f t="shared" ca="1" si="603"/>
        <v>0</v>
      </c>
      <c r="BS602" s="184"/>
      <c r="BT602" s="184">
        <f ca="1">SUM(OFFSET(BG602,,1):BS602)</f>
        <v>0</v>
      </c>
      <c r="BU602" s="185"/>
      <c r="BV602" s="184">
        <v>0</v>
      </c>
      <c r="BW602" s="184">
        <v>0</v>
      </c>
      <c r="BX602" s="184">
        <v>0</v>
      </c>
      <c r="BY602" s="184">
        <v>0</v>
      </c>
      <c r="BZ602" s="184">
        <v>0</v>
      </c>
      <c r="CA602" s="184">
        <v>0</v>
      </c>
      <c r="CB602" s="184">
        <v>0</v>
      </c>
      <c r="CC602" s="184">
        <v>0</v>
      </c>
      <c r="CD602" s="184">
        <v>0</v>
      </c>
      <c r="CE602" s="184">
        <v>0</v>
      </c>
      <c r="CF602" s="512">
        <v>0</v>
      </c>
      <c r="CG602" s="184">
        <v>0</v>
      </c>
      <c r="CH602" s="184"/>
      <c r="CI602" s="184">
        <f ca="1">SUM(OFFSET(BV602,,1):CH602)</f>
        <v>0</v>
      </c>
      <c r="CJ602" s="185"/>
      <c r="CK602" s="184">
        <v>0</v>
      </c>
      <c r="CL602" s="184">
        <v>0</v>
      </c>
      <c r="CM602" s="184">
        <v>0</v>
      </c>
      <c r="CN602" s="184">
        <v>0</v>
      </c>
      <c r="CO602" s="184">
        <v>0</v>
      </c>
      <c r="CP602" s="184">
        <v>0</v>
      </c>
      <c r="CQ602" s="184">
        <v>0</v>
      </c>
      <c r="CR602" s="184">
        <v>0</v>
      </c>
      <c r="CS602" s="184">
        <v>0</v>
      </c>
      <c r="CT602" s="184">
        <v>0</v>
      </c>
      <c r="CU602" s="184">
        <v>0</v>
      </c>
      <c r="CV602" s="184">
        <v>0</v>
      </c>
      <c r="CW602" s="184"/>
      <c r="CX602" s="184">
        <f ca="1">SUM(OFFSET(CK602,,1):CW602)</f>
        <v>0</v>
      </c>
      <c r="CY602" s="185"/>
      <c r="CZ602" s="184">
        <v>0</v>
      </c>
      <c r="DA602" s="184">
        <v>0</v>
      </c>
      <c r="DB602" s="184">
        <v>0</v>
      </c>
      <c r="DC602" s="184">
        <v>0</v>
      </c>
      <c r="DD602" s="184">
        <v>0</v>
      </c>
      <c r="DE602" s="184">
        <v>0</v>
      </c>
      <c r="DF602" s="184">
        <v>0</v>
      </c>
      <c r="DG602" s="184">
        <v>0</v>
      </c>
      <c r="DH602" s="184">
        <v>0</v>
      </c>
      <c r="DI602" s="184">
        <v>0</v>
      </c>
      <c r="DJ602" s="184">
        <v>0</v>
      </c>
      <c r="DK602" s="184">
        <v>0</v>
      </c>
      <c r="DL602" s="184"/>
      <c r="DM602" s="184">
        <f ca="1">SUM(OFFSET(CZ602,,1):DL602)</f>
        <v>0</v>
      </c>
      <c r="DN602" s="185"/>
      <c r="DO602" s="184">
        <v>0</v>
      </c>
      <c r="DP602" s="184">
        <v>0</v>
      </c>
      <c r="DQ602" s="184">
        <v>0</v>
      </c>
      <c r="DR602" s="184">
        <v>0</v>
      </c>
      <c r="DS602" s="184">
        <v>0</v>
      </c>
      <c r="DT602" s="184">
        <v>0</v>
      </c>
      <c r="DU602" s="184">
        <v>0</v>
      </c>
      <c r="DV602" s="184">
        <v>0</v>
      </c>
      <c r="DW602" s="184">
        <v>0</v>
      </c>
      <c r="DX602" s="184">
        <v>0</v>
      </c>
      <c r="DY602" s="184">
        <v>0</v>
      </c>
      <c r="DZ602" s="184">
        <v>0</v>
      </c>
      <c r="EA602" s="184"/>
      <c r="EB602" s="184">
        <f ca="1">SUM(OFFSET(DO602,,1):EA602)</f>
        <v>0</v>
      </c>
      <c r="EC602" s="185"/>
      <c r="ED602" s="184">
        <v>0</v>
      </c>
      <c r="EE602" s="184">
        <v>0</v>
      </c>
      <c r="EF602" s="184">
        <v>0</v>
      </c>
      <c r="EG602" s="184">
        <v>0</v>
      </c>
      <c r="EH602" s="184">
        <v>0</v>
      </c>
      <c r="EI602" s="184">
        <v>0</v>
      </c>
      <c r="EJ602" s="184">
        <v>0</v>
      </c>
      <c r="EK602" s="184">
        <v>0</v>
      </c>
      <c r="EL602" s="184">
        <v>0</v>
      </c>
      <c r="EM602" s="184">
        <v>0</v>
      </c>
      <c r="EN602" s="184">
        <v>0</v>
      </c>
      <c r="EO602" s="184">
        <v>0</v>
      </c>
      <c r="EP602" s="184"/>
      <c r="EQ602" s="184">
        <f ca="1">SUM(OFFSET(ED602,,1):EP602)</f>
        <v>0</v>
      </c>
      <c r="ER602" s="185"/>
      <c r="ES602" s="184">
        <v>0</v>
      </c>
      <c r="ET602" s="184">
        <v>0</v>
      </c>
      <c r="EU602" s="184">
        <v>0</v>
      </c>
      <c r="EV602" s="184">
        <v>0</v>
      </c>
      <c r="EW602" s="184">
        <v>0</v>
      </c>
      <c r="EX602" s="184">
        <v>0</v>
      </c>
      <c r="EY602" s="184">
        <v>0</v>
      </c>
      <c r="EZ602" s="184">
        <v>0</v>
      </c>
      <c r="FA602" s="184">
        <v>0</v>
      </c>
      <c r="FB602" s="184">
        <v>0</v>
      </c>
      <c r="FC602" s="184">
        <v>0</v>
      </c>
      <c r="FD602" s="184">
        <v>0</v>
      </c>
      <c r="FE602" s="184"/>
      <c r="FF602" s="184">
        <f ca="1">SUM(OFFSET(ES602,,1):FE602)</f>
        <v>0</v>
      </c>
      <c r="FG602" s="185"/>
      <c r="FH602" s="184">
        <v>0</v>
      </c>
      <c r="FI602" s="184">
        <v>0</v>
      </c>
      <c r="FJ602" s="184">
        <v>0</v>
      </c>
      <c r="FK602" s="184">
        <v>0</v>
      </c>
      <c r="FL602" s="184">
        <v>0</v>
      </c>
      <c r="FM602" s="184">
        <v>0</v>
      </c>
      <c r="FN602" s="184">
        <v>0</v>
      </c>
      <c r="FO602" s="184">
        <v>0</v>
      </c>
      <c r="FP602" s="184">
        <v>0</v>
      </c>
      <c r="FQ602" s="184">
        <v>0</v>
      </c>
      <c r="FR602" s="184">
        <v>0</v>
      </c>
      <c r="FS602" s="184">
        <v>0</v>
      </c>
      <c r="FT602" s="184"/>
      <c r="FU602" s="184">
        <f ca="1">SUM(OFFSET(FH602,,1):FT602)</f>
        <v>0</v>
      </c>
      <c r="FV602" s="185"/>
      <c r="FW602" s="184">
        <v>0</v>
      </c>
      <c r="FX602" s="184">
        <v>0</v>
      </c>
      <c r="FY602" s="184">
        <v>0</v>
      </c>
      <c r="FZ602" s="184">
        <v>0</v>
      </c>
      <c r="GA602" s="184">
        <v>0</v>
      </c>
      <c r="GB602" s="184">
        <v>0</v>
      </c>
      <c r="GC602" s="184">
        <v>0</v>
      </c>
      <c r="GD602" s="184">
        <v>0</v>
      </c>
      <c r="GE602" s="184">
        <v>0</v>
      </c>
      <c r="GF602" s="184">
        <v>0</v>
      </c>
      <c r="GG602" s="184">
        <v>0</v>
      </c>
      <c r="GH602" s="184">
        <v>0</v>
      </c>
      <c r="GI602" s="184"/>
      <c r="GJ602" s="184">
        <f ca="1">SUM(OFFSET(FW602,,1):GI602)</f>
        <v>0</v>
      </c>
      <c r="GK602" s="185"/>
      <c r="GL602" s="184">
        <v>0</v>
      </c>
      <c r="GM602" s="184">
        <v>0</v>
      </c>
      <c r="GN602" s="184">
        <v>0</v>
      </c>
      <c r="GO602" s="184">
        <v>0</v>
      </c>
      <c r="GP602" s="184">
        <v>0</v>
      </c>
      <c r="GQ602" s="184">
        <v>0</v>
      </c>
      <c r="GR602" s="184">
        <v>0</v>
      </c>
      <c r="GS602" s="184">
        <v>0</v>
      </c>
      <c r="GT602" s="184">
        <v>0</v>
      </c>
      <c r="GU602" s="184">
        <v>0</v>
      </c>
      <c r="GV602" s="184">
        <v>0</v>
      </c>
      <c r="GW602" s="184">
        <v>0</v>
      </c>
      <c r="GX602" s="184"/>
      <c r="GY602" s="184">
        <f ca="1">SUM(OFFSET(GL602,,1):GX602)</f>
        <v>0</v>
      </c>
    </row>
    <row r="603" spans="1:207" s="137" customFormat="1" ht="12" customHeight="1">
      <c r="A603" s="172" t="str">
        <f t="shared" ca="1" si="601"/>
        <v>#showrow</v>
      </c>
      <c r="B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61">
        <f t="shared" si="599"/>
        <v>5915</v>
      </c>
      <c r="V603" s="186">
        <v>5915</v>
      </c>
      <c r="W603" s="133"/>
      <c r="Y603" s="133"/>
      <c r="Z603" s="133"/>
      <c r="AA603" s="183">
        <f t="shared" si="600"/>
        <v>5915</v>
      </c>
      <c r="AB603" s="183" t="s">
        <v>648</v>
      </c>
      <c r="AC603" s="184"/>
      <c r="AD603" s="184">
        <v>10000</v>
      </c>
      <c r="AE603" s="184">
        <v>6781</v>
      </c>
      <c r="AF603" s="184">
        <v>6695</v>
      </c>
      <c r="AG603" s="184">
        <v>2060</v>
      </c>
      <c r="AH603" s="184">
        <v>2000</v>
      </c>
      <c r="AI603" s="184">
        <v>4120</v>
      </c>
      <c r="AJ603" s="184">
        <v>3600</v>
      </c>
      <c r="AK603" s="184">
        <v>12000</v>
      </c>
      <c r="AL603" s="184">
        <v>10000</v>
      </c>
      <c r="AM603" s="184">
        <v>5000</v>
      </c>
      <c r="AN603" s="184">
        <v>17280</v>
      </c>
      <c r="AO603" s="184"/>
      <c r="AP603" s="184">
        <f ca="1">SUM(OFFSET(AC603,,1):AO603)</f>
        <v>79536</v>
      </c>
      <c r="AQ603" s="185"/>
      <c r="AR603" s="184">
        <v>0</v>
      </c>
      <c r="AS603" s="184">
        <v>10000</v>
      </c>
      <c r="AT603" s="184">
        <v>6781</v>
      </c>
      <c r="AU603" s="184">
        <v>6695</v>
      </c>
      <c r="AV603" s="184">
        <v>2060</v>
      </c>
      <c r="AW603" s="184">
        <v>2000</v>
      </c>
      <c r="AX603" s="184">
        <v>4120</v>
      </c>
      <c r="AY603" s="184">
        <v>3600</v>
      </c>
      <c r="AZ603" s="184">
        <v>12000</v>
      </c>
      <c r="BA603" s="184">
        <v>10000</v>
      </c>
      <c r="BB603" s="184">
        <v>5000</v>
      </c>
      <c r="BC603" s="184">
        <v>17280</v>
      </c>
      <c r="BD603" s="184"/>
      <c r="BE603" s="184">
        <f ca="1">SUM(OFFSET(AR603,,1):BD603)</f>
        <v>79536</v>
      </c>
      <c r="BF603" s="185"/>
      <c r="BG603" s="184">
        <f t="shared" ca="1" si="603"/>
        <v>0</v>
      </c>
      <c r="BH603" s="184">
        <f t="shared" ca="1" si="603"/>
        <v>0</v>
      </c>
      <c r="BI603" s="184">
        <f t="shared" ca="1" si="603"/>
        <v>0</v>
      </c>
      <c r="BJ603" s="184">
        <f t="shared" ca="1" si="603"/>
        <v>0</v>
      </c>
      <c r="BK603" s="184">
        <f t="shared" ca="1" si="603"/>
        <v>0</v>
      </c>
      <c r="BL603" s="184">
        <f t="shared" ca="1" si="603"/>
        <v>0</v>
      </c>
      <c r="BM603" s="184">
        <f t="shared" ca="1" si="603"/>
        <v>0</v>
      </c>
      <c r="BN603" s="184">
        <f t="shared" ca="1" si="603"/>
        <v>0</v>
      </c>
      <c r="BO603" s="184">
        <f t="shared" ca="1" si="603"/>
        <v>0</v>
      </c>
      <c r="BP603" s="184">
        <f t="shared" ca="1" si="603"/>
        <v>0</v>
      </c>
      <c r="BQ603" s="184">
        <f t="shared" ca="1" si="603"/>
        <v>0</v>
      </c>
      <c r="BR603" s="184">
        <f t="shared" ca="1" si="603"/>
        <v>0</v>
      </c>
      <c r="BS603" s="184"/>
      <c r="BT603" s="184">
        <f ca="1">SUM(OFFSET(BG603,,1):BS603)</f>
        <v>0</v>
      </c>
      <c r="BU603" s="185"/>
      <c r="BV603" s="184">
        <v>0</v>
      </c>
      <c r="BW603" s="184">
        <v>15000</v>
      </c>
      <c r="BX603" s="184">
        <v>7000</v>
      </c>
      <c r="BY603" s="184">
        <v>6895.85</v>
      </c>
      <c r="BZ603" s="184">
        <v>2713</v>
      </c>
      <c r="CA603" s="184">
        <v>2882</v>
      </c>
      <c r="CB603" s="184">
        <v>5000</v>
      </c>
      <c r="CC603" s="184">
        <v>3708</v>
      </c>
      <c r="CD603" s="184">
        <v>12360</v>
      </c>
      <c r="CE603" s="184">
        <v>10621</v>
      </c>
      <c r="CF603" s="512">
        <v>5150</v>
      </c>
      <c r="CG603" s="184">
        <v>13000</v>
      </c>
      <c r="CH603" s="184"/>
      <c r="CI603" s="184">
        <f ca="1">SUM(OFFSET(BV603,,1):CH603)</f>
        <v>84329.85</v>
      </c>
      <c r="CJ603" s="185"/>
      <c r="CK603" s="184">
        <v>0</v>
      </c>
      <c r="CL603" s="184">
        <v>15450</v>
      </c>
      <c r="CM603" s="184">
        <v>7210</v>
      </c>
      <c r="CN603" s="184">
        <v>7102.7254999999996</v>
      </c>
      <c r="CO603" s="184">
        <v>2794.39</v>
      </c>
      <c r="CP603" s="184">
        <v>2968.46</v>
      </c>
      <c r="CQ603" s="184">
        <v>5150</v>
      </c>
      <c r="CR603" s="184">
        <v>3819.24</v>
      </c>
      <c r="CS603" s="184">
        <v>12730.8</v>
      </c>
      <c r="CT603" s="184">
        <v>10939.63</v>
      </c>
      <c r="CU603" s="184">
        <v>5304.5</v>
      </c>
      <c r="CV603" s="184">
        <v>13390</v>
      </c>
      <c r="CW603" s="184"/>
      <c r="CX603" s="184">
        <f ca="1">SUM(OFFSET(CK603,,1):CW603)</f>
        <v>86859.745500000005</v>
      </c>
      <c r="CY603" s="185"/>
      <c r="CZ603" s="184">
        <v>0</v>
      </c>
      <c r="DA603" s="184">
        <v>15913.5</v>
      </c>
      <c r="DB603" s="184">
        <v>7426.3</v>
      </c>
      <c r="DC603" s="184">
        <v>7315.8072650000004</v>
      </c>
      <c r="DD603" s="184">
        <v>2878.2217000000001</v>
      </c>
      <c r="DE603" s="184">
        <v>3057.5138000000002</v>
      </c>
      <c r="DF603" s="184">
        <v>5304.5</v>
      </c>
      <c r="DG603" s="184">
        <v>3933.8172</v>
      </c>
      <c r="DH603" s="184">
        <v>13112.724</v>
      </c>
      <c r="DI603" s="184">
        <v>11267.8189</v>
      </c>
      <c r="DJ603" s="184">
        <v>5463.6350000000002</v>
      </c>
      <c r="DK603" s="184">
        <v>13791.7</v>
      </c>
      <c r="DL603" s="184"/>
      <c r="DM603" s="184">
        <f ca="1">SUM(OFFSET(CZ603,,1):DL603)</f>
        <v>89465.537864999991</v>
      </c>
      <c r="DN603" s="185"/>
      <c r="DO603" s="184">
        <v>0</v>
      </c>
      <c r="DP603" s="184">
        <v>16390.904999999999</v>
      </c>
      <c r="DQ603" s="184">
        <v>7649.0889999999999</v>
      </c>
      <c r="DR603" s="184">
        <v>7535.2814829500003</v>
      </c>
      <c r="DS603" s="184">
        <v>2964.5683509999999</v>
      </c>
      <c r="DT603" s="184">
        <v>3149.2392140000002</v>
      </c>
      <c r="DU603" s="184">
        <v>5463.6350000000002</v>
      </c>
      <c r="DV603" s="184">
        <v>4051.8317160000001</v>
      </c>
      <c r="DW603" s="184">
        <v>13506.10572</v>
      </c>
      <c r="DX603" s="184">
        <v>11605.853467000001</v>
      </c>
      <c r="DY603" s="184">
        <v>5627.5440500000004</v>
      </c>
      <c r="DZ603" s="184">
        <v>14205.450999999999</v>
      </c>
      <c r="EA603" s="184"/>
      <c r="EB603" s="184">
        <f ca="1">SUM(OFFSET(DO603,,1):EA603)</f>
        <v>92149.504000949993</v>
      </c>
      <c r="EC603" s="185"/>
      <c r="ED603" s="184">
        <v>0</v>
      </c>
      <c r="EE603" s="184">
        <v>16882.632150000001</v>
      </c>
      <c r="EF603" s="184">
        <v>7878.56167</v>
      </c>
      <c r="EG603" s="184">
        <v>7761.3399274385001</v>
      </c>
      <c r="EH603" s="184">
        <v>3053.5054015300002</v>
      </c>
      <c r="EI603" s="184">
        <v>3243.7163904200002</v>
      </c>
      <c r="EJ603" s="184">
        <v>5627.5440500000004</v>
      </c>
      <c r="EK603" s="184">
        <v>4173.3866674800001</v>
      </c>
      <c r="EL603" s="184">
        <v>13911.288891599999</v>
      </c>
      <c r="EM603" s="184">
        <v>11954.02907101</v>
      </c>
      <c r="EN603" s="184">
        <v>5796.3703715000001</v>
      </c>
      <c r="EO603" s="184">
        <v>14631.614530000001</v>
      </c>
      <c r="EP603" s="184"/>
      <c r="EQ603" s="184">
        <f ca="1">SUM(OFFSET(ED603,,1):EP603)</f>
        <v>94913.989120978498</v>
      </c>
      <c r="ER603" s="185"/>
      <c r="ES603" s="184">
        <v>0</v>
      </c>
      <c r="ET603" s="184">
        <v>17389.1111145</v>
      </c>
      <c r="EU603" s="184">
        <v>8114.9185201</v>
      </c>
      <c r="EV603" s="184">
        <v>7994.1801252616597</v>
      </c>
      <c r="EW603" s="184">
        <v>3145.1105635759</v>
      </c>
      <c r="EX603" s="184">
        <v>3341.0278821326001</v>
      </c>
      <c r="EY603" s="184">
        <v>5796.3703715000001</v>
      </c>
      <c r="EZ603" s="184">
        <v>4298.5882675044004</v>
      </c>
      <c r="FA603" s="184">
        <v>14328.627558348</v>
      </c>
      <c r="FB603" s="184">
        <v>12312.649943140301</v>
      </c>
      <c r="FC603" s="184">
        <v>5970.2614826449999</v>
      </c>
      <c r="FD603" s="184">
        <v>15070.562965900001</v>
      </c>
      <c r="FE603" s="184"/>
      <c r="FF603" s="184">
        <f ca="1">SUM(OFFSET(ES603,,1):FE603)</f>
        <v>97761.408794607865</v>
      </c>
      <c r="FG603" s="185"/>
      <c r="FH603" s="184">
        <v>0</v>
      </c>
      <c r="FI603" s="184">
        <v>17910.784447934999</v>
      </c>
      <c r="FJ603" s="184">
        <v>8358.3660757029993</v>
      </c>
      <c r="FK603" s="184">
        <v>8234.0055290195105</v>
      </c>
      <c r="FL603" s="184">
        <v>3239.4638804831802</v>
      </c>
      <c r="FM603" s="184">
        <v>3441.2587185965799</v>
      </c>
      <c r="FN603" s="184">
        <v>5970.2614826449999</v>
      </c>
      <c r="FO603" s="184">
        <v>4427.5459155295302</v>
      </c>
      <c r="FP603" s="184">
        <v>14758.4863850984</v>
      </c>
      <c r="FQ603" s="184">
        <v>12682.029441434501</v>
      </c>
      <c r="FR603" s="184">
        <v>6149.3693271243501</v>
      </c>
      <c r="FS603" s="184">
        <v>15522.679854877</v>
      </c>
      <c r="FT603" s="184"/>
      <c r="FU603" s="184">
        <f ca="1">SUM(OFFSET(FH603,,1):FT603)</f>
        <v>100694.25105844605</v>
      </c>
      <c r="FV603" s="185"/>
      <c r="FW603" s="184">
        <v>0</v>
      </c>
      <c r="FX603" s="184">
        <v>18448.107981373101</v>
      </c>
      <c r="FY603" s="184">
        <v>8609.1170579740901</v>
      </c>
      <c r="FZ603" s="184">
        <v>8481.0256948900897</v>
      </c>
      <c r="GA603" s="184">
        <v>3336.6477968976701</v>
      </c>
      <c r="GB603" s="184">
        <v>3544.4964801544802</v>
      </c>
      <c r="GC603" s="184">
        <v>6149.3693271243501</v>
      </c>
      <c r="GD603" s="184">
        <v>4560.3722929954201</v>
      </c>
      <c r="GE603" s="184">
        <v>15201.240976651399</v>
      </c>
      <c r="GF603" s="184">
        <v>13062.490324677499</v>
      </c>
      <c r="GG603" s="184">
        <v>6333.8504069380797</v>
      </c>
      <c r="GH603" s="184">
        <v>15988.360250523299</v>
      </c>
      <c r="GI603" s="184"/>
      <c r="GJ603" s="184">
        <f ca="1">SUM(OFFSET(FW603,,1):GI603)</f>
        <v>103715.07859019948</v>
      </c>
      <c r="GK603" s="185"/>
      <c r="GL603" s="184">
        <v>0</v>
      </c>
      <c r="GM603" s="184">
        <v>19001.551220814199</v>
      </c>
      <c r="GN603" s="184">
        <v>8867.3905697133105</v>
      </c>
      <c r="GO603" s="184">
        <v>8735.4564657367901</v>
      </c>
      <c r="GP603" s="184">
        <v>3436.7472308045999</v>
      </c>
      <c r="GQ603" s="184">
        <v>3650.8313745591099</v>
      </c>
      <c r="GR603" s="184">
        <v>6333.8504069380797</v>
      </c>
      <c r="GS603" s="184">
        <v>4697.1834617852801</v>
      </c>
      <c r="GT603" s="184">
        <v>15657.278205950901</v>
      </c>
      <c r="GU603" s="184">
        <v>13454.3650344179</v>
      </c>
      <c r="GV603" s="184">
        <v>6523.8659191462202</v>
      </c>
      <c r="GW603" s="184">
        <v>16468.011058038999</v>
      </c>
      <c r="GX603" s="184"/>
      <c r="GY603" s="184">
        <f ca="1">SUM(OFFSET(GL603,,1):GX603)</f>
        <v>106826.5309479054</v>
      </c>
    </row>
    <row r="604" spans="1:207" s="137" customFormat="1" ht="12" hidden="1" customHeight="1">
      <c r="A604" s="172" t="str">
        <f t="shared" ca="1" si="601"/>
        <v>#hiderow</v>
      </c>
      <c r="B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61">
        <f t="shared" si="599"/>
        <v>5920</v>
      </c>
      <c r="V604" s="186">
        <v>5920</v>
      </c>
      <c r="W604" s="133"/>
      <c r="Y604" s="133"/>
      <c r="Z604" s="133"/>
      <c r="AA604" s="183">
        <f t="shared" si="600"/>
        <v>5920</v>
      </c>
      <c r="AB604" s="183" t="s">
        <v>649</v>
      </c>
      <c r="AC604" s="184"/>
      <c r="AD604" s="184">
        <v>0</v>
      </c>
      <c r="AE604" s="184">
        <v>0</v>
      </c>
      <c r="AF604" s="184">
        <v>0</v>
      </c>
      <c r="AG604" s="184">
        <v>0</v>
      </c>
      <c r="AH604" s="184">
        <v>0</v>
      </c>
      <c r="AI604" s="184">
        <v>0</v>
      </c>
      <c r="AJ604" s="184">
        <v>0</v>
      </c>
      <c r="AK604" s="184">
        <v>0</v>
      </c>
      <c r="AL604" s="184">
        <v>0</v>
      </c>
      <c r="AM604" s="184">
        <v>0</v>
      </c>
      <c r="AN604" s="184">
        <v>0</v>
      </c>
      <c r="AO604" s="184"/>
      <c r="AP604" s="184">
        <f ca="1">SUM(OFFSET(AC604,,1):AO604)</f>
        <v>0</v>
      </c>
      <c r="AQ604" s="185"/>
      <c r="AR604" s="184">
        <v>0</v>
      </c>
      <c r="AS604" s="184">
        <v>0</v>
      </c>
      <c r="AT604" s="184">
        <v>0</v>
      </c>
      <c r="AU604" s="184">
        <v>0</v>
      </c>
      <c r="AV604" s="184">
        <v>0</v>
      </c>
      <c r="AW604" s="184">
        <v>0</v>
      </c>
      <c r="AX604" s="184">
        <v>0</v>
      </c>
      <c r="AY604" s="184">
        <v>0</v>
      </c>
      <c r="AZ604" s="184">
        <v>0</v>
      </c>
      <c r="BA604" s="184">
        <v>0</v>
      </c>
      <c r="BB604" s="184">
        <v>0</v>
      </c>
      <c r="BC604" s="184">
        <v>0</v>
      </c>
      <c r="BD604" s="184"/>
      <c r="BE604" s="184">
        <f ca="1">SUM(OFFSET(AR604,,1):BD604)</f>
        <v>0</v>
      </c>
      <c r="BF604" s="185"/>
      <c r="BG604" s="184">
        <f t="shared" ca="1" si="603"/>
        <v>0</v>
      </c>
      <c r="BH604" s="184">
        <f t="shared" ca="1" si="603"/>
        <v>0</v>
      </c>
      <c r="BI604" s="184">
        <f t="shared" ca="1" si="603"/>
        <v>0</v>
      </c>
      <c r="BJ604" s="184">
        <f t="shared" ca="1" si="603"/>
        <v>0</v>
      </c>
      <c r="BK604" s="184">
        <f t="shared" ca="1" si="603"/>
        <v>0</v>
      </c>
      <c r="BL604" s="184">
        <f t="shared" ca="1" si="603"/>
        <v>0</v>
      </c>
      <c r="BM604" s="184">
        <f t="shared" ca="1" si="603"/>
        <v>0</v>
      </c>
      <c r="BN604" s="184">
        <f t="shared" ca="1" si="603"/>
        <v>0</v>
      </c>
      <c r="BO604" s="184">
        <f t="shared" ca="1" si="603"/>
        <v>0</v>
      </c>
      <c r="BP604" s="184">
        <f t="shared" ca="1" si="603"/>
        <v>0</v>
      </c>
      <c r="BQ604" s="184">
        <f t="shared" ca="1" si="603"/>
        <v>0</v>
      </c>
      <c r="BR604" s="184">
        <f t="shared" ca="1" si="603"/>
        <v>0</v>
      </c>
      <c r="BS604" s="184"/>
      <c r="BT604" s="184">
        <f ca="1">SUM(OFFSET(BG604,,1):BS604)</f>
        <v>0</v>
      </c>
      <c r="BU604" s="185"/>
      <c r="BV604" s="184">
        <v>0</v>
      </c>
      <c r="BW604" s="184">
        <v>0</v>
      </c>
      <c r="BX604" s="184">
        <v>0</v>
      </c>
      <c r="BY604" s="184">
        <v>0</v>
      </c>
      <c r="BZ604" s="184">
        <v>0</v>
      </c>
      <c r="CA604" s="184">
        <v>0</v>
      </c>
      <c r="CB604" s="184">
        <v>0</v>
      </c>
      <c r="CC604" s="184">
        <v>0</v>
      </c>
      <c r="CD604" s="184">
        <v>0</v>
      </c>
      <c r="CE604" s="184">
        <v>0</v>
      </c>
      <c r="CF604" s="184">
        <v>0</v>
      </c>
      <c r="CG604" s="184">
        <v>0</v>
      </c>
      <c r="CH604" s="184"/>
      <c r="CI604" s="184">
        <f ca="1">SUM(OFFSET(BV604,,1):CH604)</f>
        <v>0</v>
      </c>
      <c r="CJ604" s="185"/>
      <c r="CK604" s="184">
        <v>0</v>
      </c>
      <c r="CL604" s="184">
        <v>0</v>
      </c>
      <c r="CM604" s="184">
        <v>0</v>
      </c>
      <c r="CN604" s="184">
        <v>0</v>
      </c>
      <c r="CO604" s="184">
        <v>0</v>
      </c>
      <c r="CP604" s="184">
        <v>0</v>
      </c>
      <c r="CQ604" s="184">
        <v>0</v>
      </c>
      <c r="CR604" s="184">
        <v>0</v>
      </c>
      <c r="CS604" s="184">
        <v>0</v>
      </c>
      <c r="CT604" s="184">
        <v>0</v>
      </c>
      <c r="CU604" s="184">
        <v>0</v>
      </c>
      <c r="CV604" s="184">
        <v>0</v>
      </c>
      <c r="CW604" s="184"/>
      <c r="CX604" s="184">
        <f ca="1">SUM(OFFSET(CK604,,1):CW604)</f>
        <v>0</v>
      </c>
      <c r="CY604" s="185"/>
      <c r="CZ604" s="184">
        <v>0</v>
      </c>
      <c r="DA604" s="184">
        <v>0</v>
      </c>
      <c r="DB604" s="184">
        <v>0</v>
      </c>
      <c r="DC604" s="184">
        <v>0</v>
      </c>
      <c r="DD604" s="184">
        <v>0</v>
      </c>
      <c r="DE604" s="184">
        <v>0</v>
      </c>
      <c r="DF604" s="184">
        <v>0</v>
      </c>
      <c r="DG604" s="184">
        <v>0</v>
      </c>
      <c r="DH604" s="184">
        <v>0</v>
      </c>
      <c r="DI604" s="184">
        <v>0</v>
      </c>
      <c r="DJ604" s="184">
        <v>0</v>
      </c>
      <c r="DK604" s="184">
        <v>0</v>
      </c>
      <c r="DL604" s="184"/>
      <c r="DM604" s="184">
        <f ca="1">SUM(OFFSET(CZ604,,1):DL604)</f>
        <v>0</v>
      </c>
      <c r="DN604" s="185"/>
      <c r="DO604" s="184">
        <v>0</v>
      </c>
      <c r="DP604" s="184">
        <v>0</v>
      </c>
      <c r="DQ604" s="184">
        <v>0</v>
      </c>
      <c r="DR604" s="184">
        <v>0</v>
      </c>
      <c r="DS604" s="184">
        <v>0</v>
      </c>
      <c r="DT604" s="184">
        <v>0</v>
      </c>
      <c r="DU604" s="184">
        <v>0</v>
      </c>
      <c r="DV604" s="184">
        <v>0</v>
      </c>
      <c r="DW604" s="184">
        <v>0</v>
      </c>
      <c r="DX604" s="184">
        <v>0</v>
      </c>
      <c r="DY604" s="184">
        <v>0</v>
      </c>
      <c r="DZ604" s="184">
        <v>0</v>
      </c>
      <c r="EA604" s="184"/>
      <c r="EB604" s="184">
        <f ca="1">SUM(OFFSET(DO604,,1):EA604)</f>
        <v>0</v>
      </c>
      <c r="EC604" s="185"/>
      <c r="ED604" s="184">
        <v>0</v>
      </c>
      <c r="EE604" s="184">
        <v>0</v>
      </c>
      <c r="EF604" s="184">
        <v>0</v>
      </c>
      <c r="EG604" s="184">
        <v>0</v>
      </c>
      <c r="EH604" s="184">
        <v>0</v>
      </c>
      <c r="EI604" s="184">
        <v>0</v>
      </c>
      <c r="EJ604" s="184">
        <v>0</v>
      </c>
      <c r="EK604" s="184">
        <v>0</v>
      </c>
      <c r="EL604" s="184">
        <v>0</v>
      </c>
      <c r="EM604" s="184">
        <v>0</v>
      </c>
      <c r="EN604" s="184">
        <v>0</v>
      </c>
      <c r="EO604" s="184">
        <v>0</v>
      </c>
      <c r="EP604" s="184"/>
      <c r="EQ604" s="184">
        <f ca="1">SUM(OFFSET(ED604,,1):EP604)</f>
        <v>0</v>
      </c>
      <c r="ER604" s="185"/>
      <c r="ES604" s="184">
        <v>0</v>
      </c>
      <c r="ET604" s="184">
        <v>0</v>
      </c>
      <c r="EU604" s="184">
        <v>0</v>
      </c>
      <c r="EV604" s="184">
        <v>0</v>
      </c>
      <c r="EW604" s="184">
        <v>0</v>
      </c>
      <c r="EX604" s="184">
        <v>0</v>
      </c>
      <c r="EY604" s="184">
        <v>0</v>
      </c>
      <c r="EZ604" s="184">
        <v>0</v>
      </c>
      <c r="FA604" s="184">
        <v>0</v>
      </c>
      <c r="FB604" s="184">
        <v>0</v>
      </c>
      <c r="FC604" s="184">
        <v>0</v>
      </c>
      <c r="FD604" s="184">
        <v>0</v>
      </c>
      <c r="FE604" s="184"/>
      <c r="FF604" s="184">
        <f ca="1">SUM(OFFSET(ES604,,1):FE604)</f>
        <v>0</v>
      </c>
      <c r="FG604" s="185"/>
      <c r="FH604" s="184">
        <v>0</v>
      </c>
      <c r="FI604" s="184">
        <v>0</v>
      </c>
      <c r="FJ604" s="184">
        <v>0</v>
      </c>
      <c r="FK604" s="184">
        <v>0</v>
      </c>
      <c r="FL604" s="184">
        <v>0</v>
      </c>
      <c r="FM604" s="184">
        <v>0</v>
      </c>
      <c r="FN604" s="184">
        <v>0</v>
      </c>
      <c r="FO604" s="184">
        <v>0</v>
      </c>
      <c r="FP604" s="184">
        <v>0</v>
      </c>
      <c r="FQ604" s="184">
        <v>0</v>
      </c>
      <c r="FR604" s="184">
        <v>0</v>
      </c>
      <c r="FS604" s="184">
        <v>0</v>
      </c>
      <c r="FT604" s="184"/>
      <c r="FU604" s="184">
        <f ca="1">SUM(OFFSET(FH604,,1):FT604)</f>
        <v>0</v>
      </c>
      <c r="FV604" s="185"/>
      <c r="FW604" s="184">
        <v>0</v>
      </c>
      <c r="FX604" s="184">
        <v>0</v>
      </c>
      <c r="FY604" s="184">
        <v>0</v>
      </c>
      <c r="FZ604" s="184">
        <v>0</v>
      </c>
      <c r="GA604" s="184">
        <v>0</v>
      </c>
      <c r="GB604" s="184">
        <v>0</v>
      </c>
      <c r="GC604" s="184">
        <v>0</v>
      </c>
      <c r="GD604" s="184">
        <v>0</v>
      </c>
      <c r="GE604" s="184">
        <v>0</v>
      </c>
      <c r="GF604" s="184">
        <v>0</v>
      </c>
      <c r="GG604" s="184">
        <v>0</v>
      </c>
      <c r="GH604" s="184">
        <v>0</v>
      </c>
      <c r="GI604" s="184"/>
      <c r="GJ604" s="184">
        <f ca="1">SUM(OFFSET(FW604,,1):GI604)</f>
        <v>0</v>
      </c>
      <c r="GK604" s="185"/>
      <c r="GL604" s="184">
        <v>0</v>
      </c>
      <c r="GM604" s="184">
        <v>0</v>
      </c>
      <c r="GN604" s="184">
        <v>0</v>
      </c>
      <c r="GO604" s="184">
        <v>0</v>
      </c>
      <c r="GP604" s="184">
        <v>0</v>
      </c>
      <c r="GQ604" s="184">
        <v>0</v>
      </c>
      <c r="GR604" s="184">
        <v>0</v>
      </c>
      <c r="GS604" s="184">
        <v>0</v>
      </c>
      <c r="GT604" s="184">
        <v>0</v>
      </c>
      <c r="GU604" s="184">
        <v>0</v>
      </c>
      <c r="GV604" s="184">
        <v>0</v>
      </c>
      <c r="GW604" s="184">
        <v>0</v>
      </c>
      <c r="GX604" s="184"/>
      <c r="GY604" s="184">
        <f ca="1">SUM(OFFSET(GL604,,1):GX604)</f>
        <v>0</v>
      </c>
    </row>
    <row r="605" spans="1:207" s="137" customFormat="1" ht="12" hidden="1" customHeight="1">
      <c r="A605" s="172" t="str">
        <f t="shared" ca="1" si="601"/>
        <v>#hiderow</v>
      </c>
      <c r="B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61">
        <f t="shared" si="599"/>
        <v>5999</v>
      </c>
      <c r="V605" s="186">
        <v>5999</v>
      </c>
      <c r="W605" s="133"/>
      <c r="Y605" s="133"/>
      <c r="Z605" s="133"/>
      <c r="AA605" s="183">
        <f t="shared" si="600"/>
        <v>5999</v>
      </c>
      <c r="AB605" s="183" t="s">
        <v>650</v>
      </c>
      <c r="AC605" s="184"/>
      <c r="AD605" s="184">
        <v>0</v>
      </c>
      <c r="AE605" s="184">
        <v>0</v>
      </c>
      <c r="AF605" s="184">
        <v>0</v>
      </c>
      <c r="AG605" s="184">
        <v>0</v>
      </c>
      <c r="AH605" s="184">
        <v>0</v>
      </c>
      <c r="AI605" s="184">
        <v>0</v>
      </c>
      <c r="AJ605" s="184">
        <v>0</v>
      </c>
      <c r="AK605" s="184">
        <v>0</v>
      </c>
      <c r="AL605" s="184">
        <v>0</v>
      </c>
      <c r="AM605" s="184">
        <v>0</v>
      </c>
      <c r="AN605" s="184">
        <v>0</v>
      </c>
      <c r="AO605" s="184"/>
      <c r="AP605" s="184">
        <f ca="1">SUM(OFFSET(AC605,,1):AO605)</f>
        <v>0</v>
      </c>
      <c r="AQ605" s="185"/>
      <c r="AR605" s="184">
        <v>0</v>
      </c>
      <c r="AS605" s="184">
        <v>0</v>
      </c>
      <c r="AT605" s="184">
        <v>0</v>
      </c>
      <c r="AU605" s="184">
        <v>0</v>
      </c>
      <c r="AV605" s="184">
        <v>0</v>
      </c>
      <c r="AW605" s="184">
        <v>0</v>
      </c>
      <c r="AX605" s="184">
        <v>0</v>
      </c>
      <c r="AY605" s="184">
        <v>0</v>
      </c>
      <c r="AZ605" s="184">
        <v>0</v>
      </c>
      <c r="BA605" s="184">
        <v>0</v>
      </c>
      <c r="BB605" s="184">
        <v>0</v>
      </c>
      <c r="BC605" s="184">
        <v>0</v>
      </c>
      <c r="BD605" s="184"/>
      <c r="BE605" s="184">
        <f ca="1">SUM(OFFSET(AR605,,1):BD605)</f>
        <v>0</v>
      </c>
      <c r="BF605" s="185"/>
      <c r="BG605" s="184">
        <f t="shared" ca="1" si="603"/>
        <v>0</v>
      </c>
      <c r="BH605" s="184">
        <f t="shared" ca="1" si="603"/>
        <v>0</v>
      </c>
      <c r="BI605" s="184">
        <f t="shared" ca="1" si="603"/>
        <v>0</v>
      </c>
      <c r="BJ605" s="184">
        <f t="shared" ca="1" si="603"/>
        <v>0</v>
      </c>
      <c r="BK605" s="184">
        <f t="shared" ca="1" si="603"/>
        <v>0</v>
      </c>
      <c r="BL605" s="184">
        <f t="shared" ca="1" si="603"/>
        <v>0</v>
      </c>
      <c r="BM605" s="184">
        <f t="shared" ca="1" si="603"/>
        <v>0</v>
      </c>
      <c r="BN605" s="184">
        <f t="shared" ca="1" si="603"/>
        <v>0</v>
      </c>
      <c r="BO605" s="184">
        <f t="shared" ca="1" si="603"/>
        <v>0</v>
      </c>
      <c r="BP605" s="184">
        <f t="shared" ca="1" si="603"/>
        <v>0</v>
      </c>
      <c r="BQ605" s="184">
        <f t="shared" ca="1" si="603"/>
        <v>0</v>
      </c>
      <c r="BR605" s="184">
        <f t="shared" ca="1" si="603"/>
        <v>0</v>
      </c>
      <c r="BS605" s="184"/>
      <c r="BT605" s="184">
        <f ca="1">SUM(OFFSET(BG605,,1):BS605)</f>
        <v>0</v>
      </c>
      <c r="BU605" s="185"/>
      <c r="BV605" s="184">
        <v>0</v>
      </c>
      <c r="BW605" s="184">
        <v>0</v>
      </c>
      <c r="BX605" s="184">
        <v>0</v>
      </c>
      <c r="BY605" s="184">
        <v>0</v>
      </c>
      <c r="BZ605" s="184">
        <v>0</v>
      </c>
      <c r="CA605" s="184">
        <v>0</v>
      </c>
      <c r="CB605" s="184">
        <v>0</v>
      </c>
      <c r="CC605" s="184">
        <v>0</v>
      </c>
      <c r="CD605" s="184">
        <v>0</v>
      </c>
      <c r="CE605" s="184">
        <v>0</v>
      </c>
      <c r="CF605" s="184">
        <v>0</v>
      </c>
      <c r="CG605" s="184">
        <v>0</v>
      </c>
      <c r="CH605" s="184"/>
      <c r="CI605" s="184">
        <f ca="1">SUM(OFFSET(BV605,,1):CH605)</f>
        <v>0</v>
      </c>
      <c r="CJ605" s="185"/>
      <c r="CK605" s="184">
        <v>0</v>
      </c>
      <c r="CL605" s="184">
        <v>0</v>
      </c>
      <c r="CM605" s="184">
        <v>0</v>
      </c>
      <c r="CN605" s="184">
        <v>0</v>
      </c>
      <c r="CO605" s="184">
        <v>0</v>
      </c>
      <c r="CP605" s="184">
        <v>0</v>
      </c>
      <c r="CQ605" s="184">
        <v>0</v>
      </c>
      <c r="CR605" s="184">
        <v>0</v>
      </c>
      <c r="CS605" s="184">
        <v>0</v>
      </c>
      <c r="CT605" s="184">
        <v>0</v>
      </c>
      <c r="CU605" s="184">
        <v>0</v>
      </c>
      <c r="CV605" s="184">
        <v>0</v>
      </c>
      <c r="CW605" s="184"/>
      <c r="CX605" s="184">
        <f ca="1">SUM(OFFSET(CK605,,1):CW605)</f>
        <v>0</v>
      </c>
      <c r="CY605" s="185"/>
      <c r="CZ605" s="184">
        <v>0</v>
      </c>
      <c r="DA605" s="184">
        <v>0</v>
      </c>
      <c r="DB605" s="184">
        <v>0</v>
      </c>
      <c r="DC605" s="184">
        <v>0</v>
      </c>
      <c r="DD605" s="184">
        <v>0</v>
      </c>
      <c r="DE605" s="184">
        <v>0</v>
      </c>
      <c r="DF605" s="184">
        <v>0</v>
      </c>
      <c r="DG605" s="184">
        <v>0</v>
      </c>
      <c r="DH605" s="184">
        <v>0</v>
      </c>
      <c r="DI605" s="184">
        <v>0</v>
      </c>
      <c r="DJ605" s="184">
        <v>0</v>
      </c>
      <c r="DK605" s="184">
        <v>0</v>
      </c>
      <c r="DL605" s="184"/>
      <c r="DM605" s="184">
        <f ca="1">SUM(OFFSET(CZ605,,1):DL605)</f>
        <v>0</v>
      </c>
      <c r="DN605" s="185"/>
      <c r="DO605" s="184">
        <v>0</v>
      </c>
      <c r="DP605" s="184">
        <v>0</v>
      </c>
      <c r="DQ605" s="184">
        <v>0</v>
      </c>
      <c r="DR605" s="184">
        <v>0</v>
      </c>
      <c r="DS605" s="184">
        <v>0</v>
      </c>
      <c r="DT605" s="184">
        <v>0</v>
      </c>
      <c r="DU605" s="184">
        <v>0</v>
      </c>
      <c r="DV605" s="184">
        <v>0</v>
      </c>
      <c r="DW605" s="184">
        <v>0</v>
      </c>
      <c r="DX605" s="184">
        <v>0</v>
      </c>
      <c r="DY605" s="184">
        <v>0</v>
      </c>
      <c r="DZ605" s="184">
        <v>0</v>
      </c>
      <c r="EA605" s="184"/>
      <c r="EB605" s="184">
        <f ca="1">SUM(OFFSET(DO605,,1):EA605)</f>
        <v>0</v>
      </c>
      <c r="EC605" s="185"/>
      <c r="ED605" s="184">
        <v>0</v>
      </c>
      <c r="EE605" s="184">
        <v>0</v>
      </c>
      <c r="EF605" s="184">
        <v>0</v>
      </c>
      <c r="EG605" s="184">
        <v>0</v>
      </c>
      <c r="EH605" s="184">
        <v>0</v>
      </c>
      <c r="EI605" s="184">
        <v>0</v>
      </c>
      <c r="EJ605" s="184">
        <v>0</v>
      </c>
      <c r="EK605" s="184">
        <v>0</v>
      </c>
      <c r="EL605" s="184">
        <v>0</v>
      </c>
      <c r="EM605" s="184">
        <v>0</v>
      </c>
      <c r="EN605" s="184">
        <v>0</v>
      </c>
      <c r="EO605" s="184">
        <v>0</v>
      </c>
      <c r="EP605" s="184"/>
      <c r="EQ605" s="184">
        <f ca="1">SUM(OFFSET(ED605,,1):EP605)</f>
        <v>0</v>
      </c>
      <c r="ER605" s="185"/>
      <c r="ES605" s="184">
        <v>0</v>
      </c>
      <c r="ET605" s="184">
        <v>0</v>
      </c>
      <c r="EU605" s="184">
        <v>0</v>
      </c>
      <c r="EV605" s="184">
        <v>0</v>
      </c>
      <c r="EW605" s="184">
        <v>0</v>
      </c>
      <c r="EX605" s="184">
        <v>0</v>
      </c>
      <c r="EY605" s="184">
        <v>0</v>
      </c>
      <c r="EZ605" s="184">
        <v>0</v>
      </c>
      <c r="FA605" s="184">
        <v>0</v>
      </c>
      <c r="FB605" s="184">
        <v>0</v>
      </c>
      <c r="FC605" s="184">
        <v>0</v>
      </c>
      <c r="FD605" s="184">
        <v>0</v>
      </c>
      <c r="FE605" s="184"/>
      <c r="FF605" s="184">
        <f ca="1">SUM(OFFSET(ES605,,1):FE605)</f>
        <v>0</v>
      </c>
      <c r="FG605" s="185"/>
      <c r="FH605" s="184">
        <v>0</v>
      </c>
      <c r="FI605" s="184">
        <v>0</v>
      </c>
      <c r="FJ605" s="184">
        <v>0</v>
      </c>
      <c r="FK605" s="184">
        <v>0</v>
      </c>
      <c r="FL605" s="184">
        <v>0</v>
      </c>
      <c r="FM605" s="184">
        <v>0</v>
      </c>
      <c r="FN605" s="184">
        <v>0</v>
      </c>
      <c r="FO605" s="184">
        <v>0</v>
      </c>
      <c r="FP605" s="184">
        <v>0</v>
      </c>
      <c r="FQ605" s="184">
        <v>0</v>
      </c>
      <c r="FR605" s="184">
        <v>0</v>
      </c>
      <c r="FS605" s="184">
        <v>0</v>
      </c>
      <c r="FT605" s="184"/>
      <c r="FU605" s="184">
        <f ca="1">SUM(OFFSET(FH605,,1):FT605)</f>
        <v>0</v>
      </c>
      <c r="FV605" s="185"/>
      <c r="FW605" s="184">
        <v>0</v>
      </c>
      <c r="FX605" s="184">
        <v>0</v>
      </c>
      <c r="FY605" s="184">
        <v>0</v>
      </c>
      <c r="FZ605" s="184">
        <v>0</v>
      </c>
      <c r="GA605" s="184">
        <v>0</v>
      </c>
      <c r="GB605" s="184">
        <v>0</v>
      </c>
      <c r="GC605" s="184">
        <v>0</v>
      </c>
      <c r="GD605" s="184">
        <v>0</v>
      </c>
      <c r="GE605" s="184">
        <v>0</v>
      </c>
      <c r="GF605" s="184">
        <v>0</v>
      </c>
      <c r="GG605" s="184">
        <v>0</v>
      </c>
      <c r="GH605" s="184">
        <v>0</v>
      </c>
      <c r="GI605" s="184"/>
      <c r="GJ605" s="184">
        <f ca="1">SUM(OFFSET(FW605,,1):GI605)</f>
        <v>0</v>
      </c>
      <c r="GK605" s="185"/>
      <c r="GL605" s="184">
        <v>0</v>
      </c>
      <c r="GM605" s="184">
        <v>0</v>
      </c>
      <c r="GN605" s="184">
        <v>0</v>
      </c>
      <c r="GO605" s="184">
        <v>0</v>
      </c>
      <c r="GP605" s="184">
        <v>0</v>
      </c>
      <c r="GQ605" s="184">
        <v>0</v>
      </c>
      <c r="GR605" s="184">
        <v>0</v>
      </c>
      <c r="GS605" s="184">
        <v>0</v>
      </c>
      <c r="GT605" s="184">
        <v>0</v>
      </c>
      <c r="GU605" s="184">
        <v>0</v>
      </c>
      <c r="GV605" s="184">
        <v>0</v>
      </c>
      <c r="GW605" s="184">
        <v>0</v>
      </c>
      <c r="GX605" s="184"/>
      <c r="GY605" s="184">
        <f ca="1">SUM(OFFSET(GL605,,1):GX605)</f>
        <v>0</v>
      </c>
    </row>
    <row r="606" spans="1:207" s="168" customFormat="1" ht="12" customHeight="1">
      <c r="A606" s="133"/>
      <c r="B606" s="191"/>
      <c r="D606" s="191"/>
      <c r="E606" s="191"/>
      <c r="F606" s="191"/>
      <c r="G606" s="191"/>
      <c r="H606" s="191"/>
      <c r="I606" s="191"/>
      <c r="J606" s="191"/>
      <c r="K606" s="191"/>
      <c r="L606" s="191"/>
      <c r="M606" s="191"/>
      <c r="N606" s="191"/>
      <c r="O606" s="191"/>
      <c r="P606" s="191"/>
      <c r="Q606" s="191"/>
      <c r="R606" s="191"/>
      <c r="S606" s="191"/>
      <c r="T606" s="191"/>
      <c r="U606" s="191"/>
      <c r="V606" s="191"/>
      <c r="W606" s="191"/>
      <c r="Y606" s="191"/>
      <c r="Z606" s="191"/>
      <c r="AA606" s="183"/>
      <c r="AB606" s="190" t="s">
        <v>69</v>
      </c>
      <c r="AC606" s="188">
        <f>SUM(AC487:AC605)</f>
        <v>0</v>
      </c>
      <c r="AD606" s="188">
        <f t="shared" ref="AD606:AN606" si="604">SUM(AD487:AD605)</f>
        <v>2935345.0252743722</v>
      </c>
      <c r="AE606" s="188">
        <f t="shared" si="604"/>
        <v>1936068.3504086193</v>
      </c>
      <c r="AF606" s="188">
        <f t="shared" si="604"/>
        <v>2145579.3552270699</v>
      </c>
      <c r="AG606" s="188">
        <f t="shared" si="604"/>
        <v>835238.33079502406</v>
      </c>
      <c r="AH606" s="188">
        <f t="shared" si="604"/>
        <v>709669.24952704273</v>
      </c>
      <c r="AI606" s="188">
        <f t="shared" si="604"/>
        <v>507120.8105992311</v>
      </c>
      <c r="AJ606" s="188">
        <f t="shared" si="604"/>
        <v>1468204.0962100425</v>
      </c>
      <c r="AK606" s="188">
        <f t="shared" si="604"/>
        <v>2206129.1586520178</v>
      </c>
      <c r="AL606" s="188">
        <f t="shared" si="604"/>
        <v>2105587.0071800989</v>
      </c>
      <c r="AM606" s="188">
        <f t="shared" si="604"/>
        <v>1437229.9374602686</v>
      </c>
      <c r="AN606" s="188">
        <f t="shared" si="604"/>
        <v>3009584.29</v>
      </c>
      <c r="AO606" s="188"/>
      <c r="AP606" s="188">
        <f ca="1">SUM(OFFSET(AC606,,1):AO606)</f>
        <v>19295755.611333784</v>
      </c>
      <c r="AQ606" s="189"/>
      <c r="AR606" s="188">
        <f>SUM(AR487:AR605)</f>
        <v>0</v>
      </c>
      <c r="AS606" s="188">
        <f t="shared" ref="AS606:BC606" si="605">SUM(AS487:AS605)</f>
        <v>2941401.1240981868</v>
      </c>
      <c r="AT606" s="188">
        <f t="shared" si="605"/>
        <v>1962760.5992727985</v>
      </c>
      <c r="AU606" s="188">
        <f t="shared" si="605"/>
        <v>2166319.7050775099</v>
      </c>
      <c r="AV606" s="188">
        <f t="shared" si="605"/>
        <v>839370.82209391135</v>
      </c>
      <c r="AW606" s="188">
        <f t="shared" si="605"/>
        <v>709404.0673725555</v>
      </c>
      <c r="AX606" s="188">
        <f t="shared" si="605"/>
        <v>506105.15491159522</v>
      </c>
      <c r="AY606" s="188">
        <f t="shared" si="605"/>
        <v>1468326.8019150025</v>
      </c>
      <c r="AZ606" s="188">
        <f t="shared" si="605"/>
        <v>2206508.0080085341</v>
      </c>
      <c r="BA606" s="188">
        <f t="shared" si="605"/>
        <v>2104839.907671826</v>
      </c>
      <c r="BB606" s="188">
        <f t="shared" si="605"/>
        <v>1483249.7661158287</v>
      </c>
      <c r="BC606" s="188">
        <f t="shared" si="605"/>
        <v>3009584.29</v>
      </c>
      <c r="BD606" s="188"/>
      <c r="BE606" s="188">
        <f ca="1">SUM(OFFSET(AR606,,1):BD606)</f>
        <v>19397870.246537749</v>
      </c>
      <c r="BF606" s="189"/>
      <c r="BG606" s="188">
        <f t="shared" ca="1" si="603"/>
        <v>0</v>
      </c>
      <c r="BH606" s="188">
        <f t="shared" ca="1" si="603"/>
        <v>-6056.0988238146529</v>
      </c>
      <c r="BI606" s="188">
        <f t="shared" ca="1" si="603"/>
        <v>-26692.248864179244</v>
      </c>
      <c r="BJ606" s="188">
        <f t="shared" ca="1" si="603"/>
        <v>-20740.349850439932</v>
      </c>
      <c r="BK606" s="188">
        <f t="shared" ca="1" si="603"/>
        <v>-4132.4912988872966</v>
      </c>
      <c r="BL606" s="188">
        <f t="shared" ca="1" si="603"/>
        <v>265.1821544872364</v>
      </c>
      <c r="BM606" s="188">
        <f t="shared" ca="1" si="603"/>
        <v>1015.6556876358809</v>
      </c>
      <c r="BN606" s="188">
        <f t="shared" ca="1" si="603"/>
        <v>-122.70570496004075</v>
      </c>
      <c r="BO606" s="188">
        <f t="shared" ca="1" si="603"/>
        <v>-378.84935651626438</v>
      </c>
      <c r="BP606" s="188">
        <f t="shared" ca="1" si="603"/>
        <v>747.09950827294961</v>
      </c>
      <c r="BQ606" s="188">
        <f t="shared" ca="1" si="603"/>
        <v>-46019.828655560035</v>
      </c>
      <c r="BR606" s="188">
        <f t="shared" ca="1" si="603"/>
        <v>0</v>
      </c>
      <c r="BS606" s="188"/>
      <c r="BT606" s="188">
        <f ca="1">SUM(OFFSET(BG606,,1):BS606)</f>
        <v>-102114.6352039614</v>
      </c>
      <c r="BU606" s="189"/>
      <c r="BV606" s="188">
        <f>SUM(BV487:BV605)</f>
        <v>0</v>
      </c>
      <c r="BW606" s="188">
        <f t="shared" ref="BW606:CG606" si="606">SUM(BW487:BW605)</f>
        <v>3661863.047673143</v>
      </c>
      <c r="BX606" s="188">
        <f t="shared" si="606"/>
        <v>1801503.1654300001</v>
      </c>
      <c r="BY606" s="188">
        <f t="shared" si="606"/>
        <v>2199520.1794926156</v>
      </c>
      <c r="BZ606" s="188">
        <f t="shared" si="606"/>
        <v>824413.54276066774</v>
      </c>
      <c r="CA606" s="188">
        <f t="shared" si="606"/>
        <v>834153</v>
      </c>
      <c r="CB606" s="188">
        <f t="shared" si="606"/>
        <v>506266.26156680001</v>
      </c>
      <c r="CC606" s="188">
        <f t="shared" si="606"/>
        <v>1504684.3162725044</v>
      </c>
      <c r="CD606" s="188">
        <f t="shared" si="606"/>
        <v>2134402.99768</v>
      </c>
      <c r="CE606" s="188">
        <f t="shared" si="606"/>
        <v>2227047.3324681344</v>
      </c>
      <c r="CF606" s="188">
        <f t="shared" si="606"/>
        <v>1739495.7310779919</v>
      </c>
      <c r="CG606" s="188">
        <f t="shared" si="606"/>
        <v>2511260</v>
      </c>
      <c r="CH606" s="188"/>
      <c r="CI606" s="188">
        <f ca="1">SUM(OFFSET(BV606,,1):CH606)</f>
        <v>19944609.574421857</v>
      </c>
      <c r="CJ606" s="189"/>
      <c r="CK606" s="188">
        <f>SUM(CK487:CK605)</f>
        <v>0</v>
      </c>
      <c r="CL606" s="188">
        <f t="shared" ref="CL606:CV606" si="607">SUM(CL487:CL605)</f>
        <v>3479783.9722919273</v>
      </c>
      <c r="CM606" s="188">
        <f t="shared" si="607"/>
        <v>1834107.381207013</v>
      </c>
      <c r="CN606" s="188">
        <f t="shared" si="607"/>
        <v>2228878.8746943166</v>
      </c>
      <c r="CO606" s="188">
        <f t="shared" si="607"/>
        <v>853800.2417978904</v>
      </c>
      <c r="CP606" s="188">
        <f t="shared" si="607"/>
        <v>846413.60799999989</v>
      </c>
      <c r="CQ606" s="188">
        <f t="shared" si="607"/>
        <v>504926.52535070002</v>
      </c>
      <c r="CR606" s="188">
        <f t="shared" si="607"/>
        <v>1553124.1213601821</v>
      </c>
      <c r="CS606" s="188">
        <f t="shared" si="607"/>
        <v>2160145.8676799997</v>
      </c>
      <c r="CT606" s="188">
        <f t="shared" si="607"/>
        <v>2260700.0191140664</v>
      </c>
      <c r="CU606" s="188">
        <f t="shared" si="607"/>
        <v>1755971.266780776</v>
      </c>
      <c r="CV606" s="188">
        <f t="shared" si="607"/>
        <v>2561711.8000000003</v>
      </c>
      <c r="CW606" s="188"/>
      <c r="CX606" s="188">
        <f ca="1">SUM(OFFSET(CK606,,1):CW606)</f>
        <v>20039563.67827687</v>
      </c>
      <c r="CY606" s="189"/>
      <c r="CZ606" s="188">
        <f>SUM(CZ487:CZ605)</f>
        <v>0</v>
      </c>
      <c r="DA606" s="188">
        <f t="shared" ref="DA606:DK606" si="608">SUM(DA487:DA605)</f>
        <v>3523954.2538926043</v>
      </c>
      <c r="DB606" s="188">
        <f t="shared" si="608"/>
        <v>1860326.8502206425</v>
      </c>
      <c r="DC606" s="188">
        <f t="shared" si="608"/>
        <v>2263287.3501245771</v>
      </c>
      <c r="DD606" s="188">
        <f t="shared" si="608"/>
        <v>862252.72025631752</v>
      </c>
      <c r="DE606" s="188">
        <f t="shared" si="608"/>
        <v>864178.7861599999</v>
      </c>
      <c r="DF606" s="188">
        <f t="shared" si="608"/>
        <v>519791.83405488101</v>
      </c>
      <c r="DG606" s="188">
        <f t="shared" si="608"/>
        <v>1603717.9970771305</v>
      </c>
      <c r="DH606" s="188">
        <f t="shared" si="608"/>
        <v>2186879.3957799999</v>
      </c>
      <c r="DI606" s="188">
        <f t="shared" si="608"/>
        <v>2316167.0572329699</v>
      </c>
      <c r="DJ606" s="188">
        <f t="shared" si="608"/>
        <v>1774007.6019235905</v>
      </c>
      <c r="DK606" s="188">
        <f t="shared" si="608"/>
        <v>2624415.1540000001</v>
      </c>
      <c r="DL606" s="188"/>
      <c r="DM606" s="188">
        <f ca="1">SUM(OFFSET(CZ606,,1):DL606)</f>
        <v>20398979.000722714</v>
      </c>
      <c r="DN606" s="189"/>
      <c r="DO606" s="188">
        <f>SUM(DO487:DO605)</f>
        <v>0</v>
      </c>
      <c r="DP606" s="188">
        <f t="shared" ref="DP606:DZ606" si="609">SUM(DP487:DP605)</f>
        <v>3565460.8166663107</v>
      </c>
      <c r="DQ606" s="188">
        <f t="shared" si="609"/>
        <v>1887943.9024324238</v>
      </c>
      <c r="DR606" s="188">
        <f t="shared" si="609"/>
        <v>2299356.3704584278</v>
      </c>
      <c r="DS606" s="188">
        <f t="shared" si="609"/>
        <v>889998.37275317928</v>
      </c>
      <c r="DT606" s="188">
        <f t="shared" si="609"/>
        <v>882473.99941359984</v>
      </c>
      <c r="DU606" s="188">
        <f t="shared" si="609"/>
        <v>534539.35785656748</v>
      </c>
      <c r="DV606" s="188">
        <f t="shared" si="609"/>
        <v>1639744.0467447846</v>
      </c>
      <c r="DW606" s="188">
        <f t="shared" si="609"/>
        <v>2214655.1389230001</v>
      </c>
      <c r="DX606" s="188">
        <f t="shared" si="609"/>
        <v>2369788.5216743504</v>
      </c>
      <c r="DY606" s="188">
        <f t="shared" si="609"/>
        <v>1793597.5634217986</v>
      </c>
      <c r="DZ606" s="188">
        <f t="shared" si="609"/>
        <v>2688819.6086199996</v>
      </c>
      <c r="EA606" s="188"/>
      <c r="EB606" s="188">
        <f ca="1">SUM(OFFSET(DO606,,1):EA606)</f>
        <v>20766377.698964443</v>
      </c>
      <c r="EC606" s="189"/>
      <c r="ED606" s="188">
        <f>SUM(ED487:ED605)</f>
        <v>0</v>
      </c>
      <c r="EE606" s="188">
        <f t="shared" ref="EE606:EO606" si="610">SUM(EE487:EE605)</f>
        <v>3602242.5007701931</v>
      </c>
      <c r="EF606" s="188">
        <f t="shared" si="610"/>
        <v>1916180.8113859124</v>
      </c>
      <c r="EG606" s="188">
        <f t="shared" si="610"/>
        <v>2335964.960232181</v>
      </c>
      <c r="EH606" s="188">
        <f t="shared" si="610"/>
        <v>914424.1415180309</v>
      </c>
      <c r="EI606" s="188">
        <f t="shared" si="610"/>
        <v>901315.17921308009</v>
      </c>
      <c r="EJ606" s="188">
        <f t="shared" si="610"/>
        <v>409091.63319429237</v>
      </c>
      <c r="EK606" s="188">
        <f t="shared" si="610"/>
        <v>1349264.7353928061</v>
      </c>
      <c r="EL606" s="188">
        <f t="shared" si="610"/>
        <v>2243528.3844802901</v>
      </c>
      <c r="EM606" s="188">
        <f t="shared" si="610"/>
        <v>2415164.9596356926</v>
      </c>
      <c r="EN606" s="188">
        <f t="shared" si="610"/>
        <v>1815209.2371244524</v>
      </c>
      <c r="EO606" s="188">
        <f t="shared" si="610"/>
        <v>2754976.1968785995</v>
      </c>
      <c r="EP606" s="188"/>
      <c r="EQ606" s="188">
        <f ca="1">SUM(OFFSET(ED606,,1):EP606)</f>
        <v>20657362.739825536</v>
      </c>
      <c r="ER606" s="189"/>
      <c r="ES606" s="188">
        <f>SUM(ES487:ES605)</f>
        <v>0</v>
      </c>
      <c r="ET606" s="188">
        <f t="shared" ref="ET606:FD606" si="611">SUM(ET487:ET605)</f>
        <v>3635049.8010306978</v>
      </c>
      <c r="EU606" s="188">
        <f t="shared" si="611"/>
        <v>1943963.6738525731</v>
      </c>
      <c r="EV606" s="188">
        <f t="shared" si="611"/>
        <v>2372368.0186351468</v>
      </c>
      <c r="EW606" s="188">
        <f t="shared" si="611"/>
        <v>939037.99092342705</v>
      </c>
      <c r="EX606" s="188">
        <f t="shared" si="611"/>
        <v>920718.7376423626</v>
      </c>
      <c r="EY606" s="188">
        <f t="shared" si="611"/>
        <v>419759.14362013718</v>
      </c>
      <c r="EZ606" s="188">
        <f t="shared" si="611"/>
        <v>1343836.0670904352</v>
      </c>
      <c r="FA606" s="188">
        <f t="shared" si="611"/>
        <v>2273558.4805362984</v>
      </c>
      <c r="FB606" s="188">
        <f t="shared" si="611"/>
        <v>2450923.4340314507</v>
      </c>
      <c r="FC606" s="188">
        <f t="shared" si="611"/>
        <v>1834148.5298881861</v>
      </c>
      <c r="FD606" s="188">
        <f t="shared" si="611"/>
        <v>2627337.4827849581</v>
      </c>
      <c r="FE606" s="188"/>
      <c r="FF606" s="188">
        <f ca="1">SUM(OFFSET(ES606,,1):FE606)</f>
        <v>20760701.360035673</v>
      </c>
      <c r="FG606" s="189"/>
      <c r="FH606" s="188">
        <f>SUM(FH487:FH605)</f>
        <v>0</v>
      </c>
      <c r="FI606" s="188">
        <f t="shared" ref="FI606:FS606" si="612">SUM(FI487:FI605)</f>
        <v>3669093.3082155786</v>
      </c>
      <c r="FJ606" s="188">
        <f t="shared" si="612"/>
        <v>1972866.4348722592</v>
      </c>
      <c r="FK606" s="188">
        <f t="shared" si="612"/>
        <v>2410141.0105398013</v>
      </c>
      <c r="FL606" s="188">
        <f t="shared" si="612"/>
        <v>964502.84705634543</v>
      </c>
      <c r="FM606" s="188">
        <f t="shared" si="612"/>
        <v>940701.58195820497</v>
      </c>
      <c r="FN606" s="188">
        <f t="shared" si="612"/>
        <v>430857.07015619724</v>
      </c>
      <c r="FO606" s="188">
        <f t="shared" si="612"/>
        <v>1367919.6337510634</v>
      </c>
      <c r="FP606" s="188">
        <f t="shared" si="612"/>
        <v>2304809.1979191876</v>
      </c>
      <c r="FQ606" s="188">
        <f t="shared" si="612"/>
        <v>2487634.0689523937</v>
      </c>
      <c r="FR606" s="188">
        <f t="shared" si="612"/>
        <v>1856729.1914198317</v>
      </c>
      <c r="FS606" s="188">
        <f t="shared" si="612"/>
        <v>2691157.6072685062</v>
      </c>
      <c r="FT606" s="188"/>
      <c r="FU606" s="188">
        <f ca="1">SUM(OFFSET(FH606,,1):FT606)</f>
        <v>21096411.95210937</v>
      </c>
      <c r="FV606" s="189"/>
      <c r="FW606" s="188">
        <f>SUM(FW487:FW605)</f>
        <v>0</v>
      </c>
      <c r="FX606" s="188">
        <f t="shared" ref="FX606:GH606" si="613">SUM(FX487:FX605)</f>
        <v>3704518.3485042211</v>
      </c>
      <c r="FY606" s="188">
        <f t="shared" si="613"/>
        <v>2002952.0125594621</v>
      </c>
      <c r="FZ606" s="188">
        <f t="shared" si="613"/>
        <v>2449353.5921361544</v>
      </c>
      <c r="GA606" s="188">
        <f t="shared" si="613"/>
        <v>990855.75527314807</v>
      </c>
      <c r="GB606" s="188">
        <f t="shared" si="613"/>
        <v>961281.12957266939</v>
      </c>
      <c r="GC606" s="188">
        <f t="shared" si="613"/>
        <v>442409.36436552327</v>
      </c>
      <c r="GD606" s="188">
        <f t="shared" si="613"/>
        <v>1392925.0333662208</v>
      </c>
      <c r="GE606" s="188">
        <f t="shared" si="613"/>
        <v>2337349.1271132831</v>
      </c>
      <c r="GF606" s="188">
        <f t="shared" si="613"/>
        <v>2525431.2250209651</v>
      </c>
      <c r="GG606" s="188">
        <f t="shared" si="613"/>
        <v>1876726.5646009264</v>
      </c>
      <c r="GH606" s="188">
        <f t="shared" si="613"/>
        <v>2756892.3354865634</v>
      </c>
      <c r="GI606" s="188"/>
      <c r="GJ606" s="188">
        <f ca="1">SUM(OFFSET(FW606,,1):GI606)</f>
        <v>21440694.487999137</v>
      </c>
      <c r="GK606" s="189"/>
      <c r="GL606" s="188">
        <f>SUM(GL487:GL605)</f>
        <v>0</v>
      </c>
      <c r="GM606" s="188">
        <f t="shared" ref="GM606:GW606" si="614">SUM(GM487:GM605)</f>
        <v>3741407.3222285621</v>
      </c>
      <c r="GN606" s="188">
        <f t="shared" si="614"/>
        <v>2034288.1576479019</v>
      </c>
      <c r="GO606" s="188">
        <f t="shared" si="614"/>
        <v>2490080.1862584162</v>
      </c>
      <c r="GP606" s="188">
        <f t="shared" si="614"/>
        <v>1018136.0682063391</v>
      </c>
      <c r="GQ606" s="188">
        <f t="shared" si="614"/>
        <v>982475.32349029463</v>
      </c>
      <c r="GR606" s="188">
        <f t="shared" si="614"/>
        <v>454441.80026603158</v>
      </c>
      <c r="GS606" s="188">
        <f t="shared" si="614"/>
        <v>1418900.3193900164</v>
      </c>
      <c r="GT606" s="188">
        <f t="shared" si="614"/>
        <v>2371252.1135018938</v>
      </c>
      <c r="GU606" s="188">
        <f t="shared" si="614"/>
        <v>2564349.0766715948</v>
      </c>
      <c r="GV606" s="188">
        <f t="shared" si="614"/>
        <v>1900348.8670813043</v>
      </c>
      <c r="GW606" s="188">
        <f t="shared" si="614"/>
        <v>2824599.1055511595</v>
      </c>
      <c r="GX606" s="188"/>
      <c r="GY606" s="188">
        <f ca="1">SUM(OFFSET(GL606,,1):GX606)</f>
        <v>21800278.340293515</v>
      </c>
    </row>
    <row r="607" spans="1:207" s="137" customFormat="1" ht="12" customHeight="1">
      <c r="A607" s="133"/>
      <c r="B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Y607" s="133"/>
      <c r="Z607" s="133"/>
      <c r="AA607" s="183"/>
      <c r="AB607" s="190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5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5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5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5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5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5"/>
      <c r="DO607" s="184"/>
      <c r="DP607" s="184"/>
      <c r="DQ607" s="184"/>
      <c r="DR607" s="184"/>
      <c r="DS607" s="184"/>
      <c r="DT607" s="184"/>
      <c r="DU607" s="184"/>
      <c r="DV607" s="184"/>
      <c r="DW607" s="184"/>
      <c r="DX607" s="184"/>
      <c r="DY607" s="184"/>
      <c r="DZ607" s="184"/>
      <c r="EA607" s="184"/>
      <c r="EB607" s="184"/>
      <c r="EC607" s="185"/>
      <c r="ED607" s="184"/>
      <c r="EE607" s="184"/>
      <c r="EF607" s="184"/>
      <c r="EG607" s="184"/>
      <c r="EH607" s="184"/>
      <c r="EI607" s="184"/>
      <c r="EJ607" s="184"/>
      <c r="EK607" s="184"/>
      <c r="EL607" s="184"/>
      <c r="EM607" s="184"/>
      <c r="EN607" s="184"/>
      <c r="EO607" s="184"/>
      <c r="EP607" s="184"/>
      <c r="EQ607" s="184"/>
      <c r="ER607" s="185"/>
      <c r="ES607" s="184"/>
      <c r="ET607" s="184"/>
      <c r="EU607" s="184"/>
      <c r="EV607" s="184"/>
      <c r="EW607" s="184"/>
      <c r="EX607" s="184"/>
      <c r="EY607" s="184"/>
      <c r="EZ607" s="184"/>
      <c r="FA607" s="184"/>
      <c r="FB607" s="184"/>
      <c r="FC607" s="184"/>
      <c r="FD607" s="184"/>
      <c r="FE607" s="184"/>
      <c r="FF607" s="184"/>
      <c r="FG607" s="185"/>
      <c r="FH607" s="184"/>
      <c r="FI607" s="184"/>
      <c r="FJ607" s="184"/>
      <c r="FK607" s="184"/>
      <c r="FL607" s="184"/>
      <c r="FM607" s="184"/>
      <c r="FN607" s="184"/>
      <c r="FO607" s="184"/>
      <c r="FP607" s="184"/>
      <c r="FQ607" s="184"/>
      <c r="FR607" s="184"/>
      <c r="FS607" s="184"/>
      <c r="FT607" s="184"/>
      <c r="FU607" s="184"/>
      <c r="FV607" s="185"/>
      <c r="FW607" s="184"/>
      <c r="FX607" s="184"/>
      <c r="FY607" s="184"/>
      <c r="FZ607" s="184"/>
      <c r="GA607" s="184"/>
      <c r="GB607" s="184"/>
      <c r="GC607" s="184"/>
      <c r="GD607" s="184"/>
      <c r="GE607" s="184"/>
      <c r="GF607" s="184"/>
      <c r="GG607" s="184"/>
      <c r="GH607" s="184"/>
      <c r="GI607" s="184"/>
      <c r="GJ607" s="184"/>
      <c r="GK607" s="185"/>
      <c r="GL607" s="184"/>
      <c r="GM607" s="184"/>
      <c r="GN607" s="184"/>
      <c r="GO607" s="184"/>
      <c r="GP607" s="184"/>
      <c r="GQ607" s="184"/>
      <c r="GR607" s="184"/>
      <c r="GS607" s="184"/>
      <c r="GT607" s="184"/>
      <c r="GU607" s="184"/>
      <c r="GV607" s="184"/>
      <c r="GW607" s="184"/>
      <c r="GX607" s="184"/>
      <c r="GY607" s="184"/>
    </row>
    <row r="608" spans="1:207" s="137" customFormat="1" ht="12" customHeight="1">
      <c r="A608" s="172"/>
      <c r="B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Y608" s="133"/>
      <c r="Z608" s="133"/>
      <c r="AA608" s="190" t="s">
        <v>251</v>
      </c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5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5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5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5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5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5"/>
      <c r="DO608" s="184"/>
      <c r="DP608" s="184"/>
      <c r="DQ608" s="184"/>
      <c r="DR608" s="184"/>
      <c r="DS608" s="184"/>
      <c r="DT608" s="184"/>
      <c r="DU608" s="184"/>
      <c r="DV608" s="184"/>
      <c r="DW608" s="184"/>
      <c r="DX608" s="184"/>
      <c r="DY608" s="184"/>
      <c r="DZ608" s="184"/>
      <c r="EA608" s="184"/>
      <c r="EB608" s="184"/>
      <c r="EC608" s="185"/>
      <c r="ED608" s="184"/>
      <c r="EE608" s="184"/>
      <c r="EF608" s="184"/>
      <c r="EG608" s="184"/>
      <c r="EH608" s="184"/>
      <c r="EI608" s="184"/>
      <c r="EJ608" s="184"/>
      <c r="EK608" s="184"/>
      <c r="EL608" s="184"/>
      <c r="EM608" s="184"/>
      <c r="EN608" s="184"/>
      <c r="EO608" s="184"/>
      <c r="EP608" s="184"/>
      <c r="EQ608" s="184"/>
      <c r="ER608" s="185"/>
      <c r="ES608" s="184"/>
      <c r="ET608" s="184"/>
      <c r="EU608" s="184"/>
      <c r="EV608" s="184"/>
      <c r="EW608" s="184"/>
      <c r="EX608" s="184"/>
      <c r="EY608" s="184"/>
      <c r="EZ608" s="184"/>
      <c r="FA608" s="184"/>
      <c r="FB608" s="184"/>
      <c r="FC608" s="184"/>
      <c r="FD608" s="184"/>
      <c r="FE608" s="184"/>
      <c r="FF608" s="184"/>
      <c r="FG608" s="185"/>
      <c r="FH608" s="184"/>
      <c r="FI608" s="184"/>
      <c r="FJ608" s="184"/>
      <c r="FK608" s="184"/>
      <c r="FL608" s="184"/>
      <c r="FM608" s="184"/>
      <c r="FN608" s="184"/>
      <c r="FO608" s="184"/>
      <c r="FP608" s="184"/>
      <c r="FQ608" s="184"/>
      <c r="FR608" s="184"/>
      <c r="FS608" s="184"/>
      <c r="FT608" s="184"/>
      <c r="FU608" s="184"/>
      <c r="FV608" s="185"/>
      <c r="FW608" s="184"/>
      <c r="FX608" s="184"/>
      <c r="FY608" s="184"/>
      <c r="FZ608" s="184"/>
      <c r="GA608" s="184"/>
      <c r="GB608" s="184"/>
      <c r="GC608" s="184"/>
      <c r="GD608" s="184"/>
      <c r="GE608" s="184"/>
      <c r="GF608" s="184"/>
      <c r="GG608" s="184"/>
      <c r="GH608" s="184"/>
      <c r="GI608" s="184"/>
      <c r="GJ608" s="184"/>
      <c r="GK608" s="185"/>
      <c r="GL608" s="184"/>
      <c r="GM608" s="184"/>
      <c r="GN608" s="184"/>
      <c r="GO608" s="184"/>
      <c r="GP608" s="184"/>
      <c r="GQ608" s="184"/>
      <c r="GR608" s="184"/>
      <c r="GS608" s="184"/>
      <c r="GT608" s="184"/>
      <c r="GU608" s="184"/>
      <c r="GV608" s="184"/>
      <c r="GW608" s="184"/>
      <c r="GX608" s="184"/>
      <c r="GY608" s="184"/>
    </row>
    <row r="609" spans="1:207" s="168" customFormat="1" ht="12" customHeight="1">
      <c r="A609" s="172" t="str">
        <f ca="1">IF(SUM(AC609:BG609)=0,"#hiderow","#showrow")</f>
        <v>#showrow</v>
      </c>
      <c r="B609" s="191"/>
      <c r="D609" s="191"/>
      <c r="E609" s="191"/>
      <c r="F609" s="191"/>
      <c r="G609" s="191"/>
      <c r="H609" s="191"/>
      <c r="I609" s="191"/>
      <c r="J609" s="191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61">
        <f t="shared" ref="U609" si="615">V609</f>
        <v>6900</v>
      </c>
      <c r="V609" s="186">
        <v>6900</v>
      </c>
      <c r="W609" s="191"/>
      <c r="Y609" s="191"/>
      <c r="Z609" s="191"/>
      <c r="AA609" s="183">
        <f t="shared" ref="AA609" si="616">V609</f>
        <v>6900</v>
      </c>
      <c r="AB609" s="183" t="s">
        <v>25</v>
      </c>
      <c r="AC609" s="184"/>
      <c r="AD609" s="184">
        <v>160173.703703704</v>
      </c>
      <c r="AE609" s="184">
        <v>51413</v>
      </c>
      <c r="AF609" s="184">
        <v>20723.386407407401</v>
      </c>
      <c r="AG609" s="184">
        <v>15655.79</v>
      </c>
      <c r="AH609" s="184">
        <v>18908.044537037</v>
      </c>
      <c r="AI609" s="184">
        <v>28725.906666666699</v>
      </c>
      <c r="AJ609" s="184">
        <v>44909</v>
      </c>
      <c r="AK609" s="184">
        <v>104814</v>
      </c>
      <c r="AL609" s="184">
        <v>594356.05413105397</v>
      </c>
      <c r="AM609" s="184">
        <v>31254.3886851852</v>
      </c>
      <c r="AN609" s="184">
        <v>933.07134920634905</v>
      </c>
      <c r="AO609" s="184"/>
      <c r="AP609" s="184">
        <f ca="1">SUM(OFFSET(AC609,,1):AO609)</f>
        <v>1071866.3454802607</v>
      </c>
      <c r="AQ609" s="185"/>
      <c r="AR609" s="184">
        <v>0</v>
      </c>
      <c r="AS609" s="184">
        <v>160173.703703704</v>
      </c>
      <c r="AT609" s="184">
        <v>51413</v>
      </c>
      <c r="AU609" s="184">
        <v>20723.386407407401</v>
      </c>
      <c r="AV609" s="184">
        <v>15655.79</v>
      </c>
      <c r="AW609" s="184">
        <v>18908.044537037</v>
      </c>
      <c r="AX609" s="184">
        <v>19778</v>
      </c>
      <c r="AY609" s="184">
        <v>22844.2</v>
      </c>
      <c r="AZ609" s="184">
        <v>90528</v>
      </c>
      <c r="BA609" s="184">
        <v>547780.05413105397</v>
      </c>
      <c r="BB609" s="184">
        <v>30951.1906851852</v>
      </c>
      <c r="BC609" s="184">
        <v>933.07134920634905</v>
      </c>
      <c r="BD609" s="184"/>
      <c r="BE609" s="184">
        <f ca="1">SUM(OFFSET(AR609,,1):BD609)</f>
        <v>979688.44081359403</v>
      </c>
      <c r="BF609" s="185"/>
      <c r="BG609" s="184">
        <f t="shared" ref="BG609:BR610" ca="1" si="617">OFFSET($AC609,,COLUMN()-COLUMN($BG609))-OFFSET($AR609,,COLUMN()-COLUMN($BG609))</f>
        <v>0</v>
      </c>
      <c r="BH609" s="184">
        <f t="shared" ca="1" si="617"/>
        <v>0</v>
      </c>
      <c r="BI609" s="184">
        <f t="shared" ca="1" si="617"/>
        <v>0</v>
      </c>
      <c r="BJ609" s="184">
        <f t="shared" ca="1" si="617"/>
        <v>0</v>
      </c>
      <c r="BK609" s="184">
        <f t="shared" ca="1" si="617"/>
        <v>0</v>
      </c>
      <c r="BL609" s="184">
        <f t="shared" ca="1" si="617"/>
        <v>0</v>
      </c>
      <c r="BM609" s="184">
        <f t="shared" ca="1" si="617"/>
        <v>8947.9066666666986</v>
      </c>
      <c r="BN609" s="184">
        <f t="shared" ca="1" si="617"/>
        <v>22064.799999999999</v>
      </c>
      <c r="BO609" s="184">
        <f t="shared" ca="1" si="617"/>
        <v>14286</v>
      </c>
      <c r="BP609" s="184">
        <f t="shared" ca="1" si="617"/>
        <v>46576</v>
      </c>
      <c r="BQ609" s="184">
        <f t="shared" ca="1" si="617"/>
        <v>303.19800000000032</v>
      </c>
      <c r="BR609" s="184">
        <f t="shared" ca="1" si="617"/>
        <v>0</v>
      </c>
      <c r="BS609" s="184"/>
      <c r="BT609" s="184">
        <f ca="1">SUM(OFFSET(BG609,,1):BS609)</f>
        <v>92177.904666666698</v>
      </c>
      <c r="BU609" s="185"/>
      <c r="BV609" s="184">
        <v>0</v>
      </c>
      <c r="BW609" s="184">
        <v>71472.238888888896</v>
      </c>
      <c r="BX609" s="184">
        <v>69484.296296296307</v>
      </c>
      <c r="BY609" s="184">
        <v>63804.385925925897</v>
      </c>
      <c r="BZ609" s="184">
        <v>19311.555555555598</v>
      </c>
      <c r="CA609" s="184">
        <v>17579.316666666698</v>
      </c>
      <c r="CB609" s="184">
        <v>16557.222222222201</v>
      </c>
      <c r="CC609" s="184">
        <v>15987.49</v>
      </c>
      <c r="CD609" s="184">
        <v>87816.666666666701</v>
      </c>
      <c r="CE609" s="184">
        <v>597067.45584045595</v>
      </c>
      <c r="CF609" s="184">
        <v>45647.179259259297</v>
      </c>
      <c r="CG609" s="184">
        <v>515</v>
      </c>
      <c r="CH609" s="184"/>
      <c r="CI609" s="184">
        <f ca="1">SUM(OFFSET(BV609,,1):CH609)</f>
        <v>1005242.8073219375</v>
      </c>
      <c r="CJ609" s="185"/>
      <c r="CK609" s="184">
        <v>0</v>
      </c>
      <c r="CL609" s="184">
        <v>185462.748717949</v>
      </c>
      <c r="CM609" s="184">
        <v>74522.333333333299</v>
      </c>
      <c r="CN609" s="184">
        <v>57205.698095238098</v>
      </c>
      <c r="CO609" s="184">
        <v>14750</v>
      </c>
      <c r="CP609" s="184">
        <v>15176.3166666667</v>
      </c>
      <c r="CQ609" s="184">
        <v>11339</v>
      </c>
      <c r="CR609" s="184">
        <v>40293.58</v>
      </c>
      <c r="CS609" s="184">
        <v>57517.666666666701</v>
      </c>
      <c r="CT609" s="184">
        <v>582913.97435897402</v>
      </c>
      <c r="CU609" s="184">
        <v>23146.42</v>
      </c>
      <c r="CV609" s="184">
        <v>0</v>
      </c>
      <c r="CW609" s="184"/>
      <c r="CX609" s="184">
        <f ca="1">SUM(OFFSET(CK609,,1):CW609)</f>
        <v>1062327.7378388278</v>
      </c>
      <c r="CY609" s="185"/>
      <c r="CZ609" s="184">
        <v>0</v>
      </c>
      <c r="DA609" s="184">
        <v>185044.301424501</v>
      </c>
      <c r="DB609" s="184">
        <v>107485.758333333</v>
      </c>
      <c r="DC609" s="184">
        <v>97293.081687830694</v>
      </c>
      <c r="DD609" s="184">
        <v>33475</v>
      </c>
      <c r="DE609" s="184">
        <v>27787.7721296296</v>
      </c>
      <c r="DF609" s="184">
        <v>7579.7</v>
      </c>
      <c r="DG609" s="184">
        <v>28687</v>
      </c>
      <c r="DH609" s="184">
        <v>32048.4666666667</v>
      </c>
      <c r="DI609" s="184">
        <v>551012.97435897402</v>
      </c>
      <c r="DJ609" s="184">
        <v>42175.429314814799</v>
      </c>
      <c r="DK609" s="184">
        <v>0</v>
      </c>
      <c r="DL609" s="184"/>
      <c r="DM609" s="184">
        <f ca="1">SUM(OFFSET(CZ609,,1):DL609)</f>
        <v>1112589.4839157497</v>
      </c>
      <c r="DN609" s="185"/>
      <c r="DO609" s="184">
        <v>0</v>
      </c>
      <c r="DP609" s="184">
        <v>139836.136609687</v>
      </c>
      <c r="DQ609" s="184">
        <v>27731.239814814799</v>
      </c>
      <c r="DR609" s="184">
        <v>31306.4677248677</v>
      </c>
      <c r="DS609" s="184">
        <v>23509.444444444402</v>
      </c>
      <c r="DT609" s="184">
        <v>23483.3</v>
      </c>
      <c r="DU609" s="184">
        <v>6883.7</v>
      </c>
      <c r="DV609" s="184">
        <v>23841</v>
      </c>
      <c r="DW609" s="184">
        <v>23242.799999999999</v>
      </c>
      <c r="DX609" s="184">
        <v>524769.45584045595</v>
      </c>
      <c r="DY609" s="184">
        <v>31356.607407407399</v>
      </c>
      <c r="DZ609" s="184">
        <v>0</v>
      </c>
      <c r="EA609" s="184"/>
      <c r="EB609" s="184">
        <f ca="1">SUM(OFFSET(DO609,,1):EA609)</f>
        <v>855960.15184167726</v>
      </c>
      <c r="EC609" s="185"/>
      <c r="ED609" s="184">
        <v>0</v>
      </c>
      <c r="EE609" s="184">
        <v>138859.005128205</v>
      </c>
      <c r="EF609" s="184">
        <v>26841.424999999999</v>
      </c>
      <c r="EG609" s="184">
        <v>29785.171428571401</v>
      </c>
      <c r="EH609" s="184">
        <v>23107</v>
      </c>
      <c r="EI609" s="184">
        <v>23483.3</v>
      </c>
      <c r="EJ609" s="184">
        <v>6883.7</v>
      </c>
      <c r="EK609" s="184">
        <v>23841</v>
      </c>
      <c r="EL609" s="184">
        <v>23242.799999999999</v>
      </c>
      <c r="EM609" s="184">
        <v>520517.30769230798</v>
      </c>
      <c r="EN609" s="184">
        <v>30524.2</v>
      </c>
      <c r="EO609" s="184">
        <v>0</v>
      </c>
      <c r="EP609" s="184"/>
      <c r="EQ609" s="184">
        <f ca="1">SUM(OFFSET(ED609,,1):EP609)</f>
        <v>847084.9092490843</v>
      </c>
      <c r="ER609" s="185"/>
      <c r="ES609" s="184">
        <v>0</v>
      </c>
      <c r="ET609" s="184">
        <v>134655.116239316</v>
      </c>
      <c r="EU609" s="184">
        <v>23013.6472222222</v>
      </c>
      <c r="EV609" s="184">
        <v>26495.171428571401</v>
      </c>
      <c r="EW609" s="184">
        <v>23107</v>
      </c>
      <c r="EX609" s="184">
        <v>23483.3</v>
      </c>
      <c r="EY609" s="184">
        <v>6883.7</v>
      </c>
      <c r="EZ609" s="184">
        <v>23841</v>
      </c>
      <c r="FA609" s="184">
        <v>23242.799999999999</v>
      </c>
      <c r="FB609" s="184">
        <v>520517.30769230798</v>
      </c>
      <c r="FC609" s="184">
        <v>30524.2</v>
      </c>
      <c r="FD609" s="184">
        <v>0</v>
      </c>
      <c r="FE609" s="184"/>
      <c r="FF609" s="184">
        <f ca="1">SUM(OFFSET(ES609,,1):FE609)</f>
        <v>835763.24258241756</v>
      </c>
      <c r="FG609" s="185"/>
      <c r="FH609" s="184">
        <v>0</v>
      </c>
      <c r="FI609" s="184">
        <v>119027.523646724</v>
      </c>
      <c r="FJ609" s="184">
        <v>22841.424999999999</v>
      </c>
      <c r="FK609" s="184">
        <v>26185.171428571401</v>
      </c>
      <c r="FL609" s="184">
        <v>23107</v>
      </c>
      <c r="FM609" s="184">
        <v>23483.3</v>
      </c>
      <c r="FN609" s="184">
        <v>6883.7</v>
      </c>
      <c r="FO609" s="184">
        <v>23841</v>
      </c>
      <c r="FP609" s="184">
        <v>23242.799999999999</v>
      </c>
      <c r="FQ609" s="184">
        <v>512562.67806267802</v>
      </c>
      <c r="FR609" s="184">
        <v>25954.755555555599</v>
      </c>
      <c r="FS609" s="184">
        <v>0</v>
      </c>
      <c r="FT609" s="184"/>
      <c r="FU609" s="184">
        <f ca="1">SUM(OFFSET(FH609,,1):FT609)</f>
        <v>807129.35369352892</v>
      </c>
      <c r="FV609" s="185"/>
      <c r="FW609" s="184">
        <v>0</v>
      </c>
      <c r="FX609" s="184">
        <v>117592.33846153801</v>
      </c>
      <c r="FY609" s="184">
        <v>22841.424999999999</v>
      </c>
      <c r="FZ609" s="184">
        <v>24879.6158730159</v>
      </c>
      <c r="GA609" s="184">
        <v>23107</v>
      </c>
      <c r="GB609" s="184">
        <v>23483.3</v>
      </c>
      <c r="GC609" s="184">
        <v>6883.7</v>
      </c>
      <c r="GD609" s="184">
        <v>23841</v>
      </c>
      <c r="GE609" s="184">
        <v>23242.799999999999</v>
      </c>
      <c r="GF609" s="184">
        <v>511683.97435897402</v>
      </c>
      <c r="GG609" s="184">
        <v>25524.2</v>
      </c>
      <c r="GH609" s="184">
        <v>0</v>
      </c>
      <c r="GI609" s="184"/>
      <c r="GJ609" s="184">
        <f ca="1">SUM(OFFSET(FW609,,1):GI609)</f>
        <v>803079.35369352787</v>
      </c>
      <c r="GK609" s="185"/>
      <c r="GL609" s="184">
        <v>0</v>
      </c>
      <c r="GM609" s="184">
        <v>117592.33846153801</v>
      </c>
      <c r="GN609" s="184">
        <v>22841.424999999999</v>
      </c>
      <c r="GO609" s="184">
        <v>24756.6</v>
      </c>
      <c r="GP609" s="184">
        <v>23107</v>
      </c>
      <c r="GQ609" s="184">
        <v>23483.3</v>
      </c>
      <c r="GR609" s="184">
        <v>6883.7000000000098</v>
      </c>
      <c r="GS609" s="184">
        <v>23841</v>
      </c>
      <c r="GT609" s="184">
        <v>23242.799999999999</v>
      </c>
      <c r="GU609" s="184">
        <v>511683.97435897402</v>
      </c>
      <c r="GV609" s="184">
        <v>25524.2</v>
      </c>
      <c r="GW609" s="184">
        <v>0</v>
      </c>
      <c r="GX609" s="184"/>
      <c r="GY609" s="184">
        <f ca="1">SUM(OFFSET(GL609,,1):GX609)</f>
        <v>802956.33782051201</v>
      </c>
    </row>
    <row r="610" spans="1:207" s="168" customFormat="1" ht="12" customHeight="1">
      <c r="A610" s="172"/>
      <c r="B610" s="191"/>
      <c r="D610" s="191"/>
      <c r="E610" s="191"/>
      <c r="F610" s="191"/>
      <c r="G610" s="191"/>
      <c r="H610" s="191"/>
      <c r="I610" s="191"/>
      <c r="J610" s="191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Y610" s="191"/>
      <c r="Z610" s="191"/>
      <c r="AA610" s="190"/>
      <c r="AB610" s="190" t="s">
        <v>252</v>
      </c>
      <c r="AC610" s="188">
        <f>SUM(AC609:AC609)</f>
        <v>0</v>
      </c>
      <c r="AD610" s="188">
        <f t="shared" ref="AD610:AN610" si="618">SUM(AD609:AD609)</f>
        <v>160173.703703704</v>
      </c>
      <c r="AE610" s="188">
        <f t="shared" si="618"/>
        <v>51413</v>
      </c>
      <c r="AF610" s="188">
        <f t="shared" si="618"/>
        <v>20723.386407407401</v>
      </c>
      <c r="AG610" s="188">
        <f t="shared" si="618"/>
        <v>15655.79</v>
      </c>
      <c r="AH610" s="188">
        <f t="shared" si="618"/>
        <v>18908.044537037</v>
      </c>
      <c r="AI610" s="188">
        <f t="shared" si="618"/>
        <v>28725.906666666699</v>
      </c>
      <c r="AJ610" s="188">
        <f t="shared" si="618"/>
        <v>44909</v>
      </c>
      <c r="AK610" s="188">
        <f t="shared" si="618"/>
        <v>104814</v>
      </c>
      <c r="AL610" s="188">
        <f t="shared" si="618"/>
        <v>594356.05413105397</v>
      </c>
      <c r="AM610" s="188">
        <f t="shared" si="618"/>
        <v>31254.3886851852</v>
      </c>
      <c r="AN610" s="188">
        <f t="shared" si="618"/>
        <v>933.07134920634905</v>
      </c>
      <c r="AO610" s="188"/>
      <c r="AP610" s="188">
        <f ca="1">SUM(OFFSET(AC610,,1):AO610)</f>
        <v>1071866.3454802607</v>
      </c>
      <c r="AQ610" s="189"/>
      <c r="AR610" s="188">
        <f>SUM(AR609:AR609)</f>
        <v>0</v>
      </c>
      <c r="AS610" s="188">
        <f t="shared" ref="AS610:BC610" si="619">SUM(AS609:AS609)</f>
        <v>160173.703703704</v>
      </c>
      <c r="AT610" s="188">
        <f t="shared" si="619"/>
        <v>51413</v>
      </c>
      <c r="AU610" s="188">
        <f t="shared" si="619"/>
        <v>20723.386407407401</v>
      </c>
      <c r="AV610" s="188">
        <f t="shared" si="619"/>
        <v>15655.79</v>
      </c>
      <c r="AW610" s="188">
        <f t="shared" si="619"/>
        <v>18908.044537037</v>
      </c>
      <c r="AX610" s="188">
        <f t="shared" si="619"/>
        <v>19778</v>
      </c>
      <c r="AY610" s="188">
        <f t="shared" si="619"/>
        <v>22844.2</v>
      </c>
      <c r="AZ610" s="188">
        <f t="shared" si="619"/>
        <v>90528</v>
      </c>
      <c r="BA610" s="188">
        <f t="shared" si="619"/>
        <v>547780.05413105397</v>
      </c>
      <c r="BB610" s="188">
        <f t="shared" si="619"/>
        <v>30951.1906851852</v>
      </c>
      <c r="BC610" s="188">
        <f t="shared" si="619"/>
        <v>933.07134920634905</v>
      </c>
      <c r="BD610" s="188"/>
      <c r="BE610" s="188">
        <f ca="1">SUM(OFFSET(AR610,,1):BD610)</f>
        <v>979688.44081359403</v>
      </c>
      <c r="BF610" s="189"/>
      <c r="BG610" s="188">
        <f t="shared" ca="1" si="617"/>
        <v>0</v>
      </c>
      <c r="BH610" s="188">
        <f t="shared" ca="1" si="617"/>
        <v>0</v>
      </c>
      <c r="BI610" s="188">
        <f t="shared" ca="1" si="617"/>
        <v>0</v>
      </c>
      <c r="BJ610" s="188">
        <f t="shared" ca="1" si="617"/>
        <v>0</v>
      </c>
      <c r="BK610" s="188">
        <f t="shared" ca="1" si="617"/>
        <v>0</v>
      </c>
      <c r="BL610" s="188">
        <f t="shared" ca="1" si="617"/>
        <v>0</v>
      </c>
      <c r="BM610" s="188">
        <f t="shared" ca="1" si="617"/>
        <v>8947.9066666666986</v>
      </c>
      <c r="BN610" s="188">
        <f t="shared" ca="1" si="617"/>
        <v>22064.799999999999</v>
      </c>
      <c r="BO610" s="188">
        <f t="shared" ca="1" si="617"/>
        <v>14286</v>
      </c>
      <c r="BP610" s="188">
        <f t="shared" ca="1" si="617"/>
        <v>46576</v>
      </c>
      <c r="BQ610" s="188">
        <f t="shared" ca="1" si="617"/>
        <v>303.19800000000032</v>
      </c>
      <c r="BR610" s="188">
        <f t="shared" ca="1" si="617"/>
        <v>0</v>
      </c>
      <c r="BS610" s="188"/>
      <c r="BT610" s="188">
        <f ca="1">SUM(OFFSET(BG610,,1):BS610)</f>
        <v>92177.904666666698</v>
      </c>
      <c r="BU610" s="189"/>
      <c r="BV610" s="188">
        <f>SUM(BV609:BV609)</f>
        <v>0</v>
      </c>
      <c r="BW610" s="188">
        <f t="shared" ref="BW610:CG610" si="620">SUM(BW609:BW609)</f>
        <v>71472.238888888896</v>
      </c>
      <c r="BX610" s="188">
        <f t="shared" si="620"/>
        <v>69484.296296296307</v>
      </c>
      <c r="BY610" s="188">
        <f t="shared" si="620"/>
        <v>63804.385925925897</v>
      </c>
      <c r="BZ610" s="188">
        <f t="shared" si="620"/>
        <v>19311.555555555598</v>
      </c>
      <c r="CA610" s="188">
        <f t="shared" si="620"/>
        <v>17579.316666666698</v>
      </c>
      <c r="CB610" s="188">
        <f t="shared" si="620"/>
        <v>16557.222222222201</v>
      </c>
      <c r="CC610" s="188">
        <f t="shared" si="620"/>
        <v>15987.49</v>
      </c>
      <c r="CD610" s="188">
        <f t="shared" si="620"/>
        <v>87816.666666666701</v>
      </c>
      <c r="CE610" s="188">
        <f t="shared" si="620"/>
        <v>597067.45584045595</v>
      </c>
      <c r="CF610" s="188">
        <f t="shared" si="620"/>
        <v>45647.179259259297</v>
      </c>
      <c r="CG610" s="188">
        <f t="shared" si="620"/>
        <v>515</v>
      </c>
      <c r="CH610" s="188"/>
      <c r="CI610" s="188">
        <f ca="1">SUM(OFFSET(BV610,,1):CH610)</f>
        <v>1005242.8073219375</v>
      </c>
      <c r="CJ610" s="189"/>
      <c r="CK610" s="188">
        <f>SUM(CK609:CK609)</f>
        <v>0</v>
      </c>
      <c r="CL610" s="188">
        <f t="shared" ref="CL610:CV610" si="621">SUM(CL609:CL609)</f>
        <v>185462.748717949</v>
      </c>
      <c r="CM610" s="188">
        <f t="shared" si="621"/>
        <v>74522.333333333299</v>
      </c>
      <c r="CN610" s="188">
        <f t="shared" si="621"/>
        <v>57205.698095238098</v>
      </c>
      <c r="CO610" s="188">
        <f t="shared" si="621"/>
        <v>14750</v>
      </c>
      <c r="CP610" s="188">
        <f t="shared" si="621"/>
        <v>15176.3166666667</v>
      </c>
      <c r="CQ610" s="188">
        <f t="shared" si="621"/>
        <v>11339</v>
      </c>
      <c r="CR610" s="188">
        <f t="shared" si="621"/>
        <v>40293.58</v>
      </c>
      <c r="CS610" s="188">
        <f t="shared" si="621"/>
        <v>57517.666666666701</v>
      </c>
      <c r="CT610" s="188">
        <f t="shared" si="621"/>
        <v>582913.97435897402</v>
      </c>
      <c r="CU610" s="188">
        <f t="shared" si="621"/>
        <v>23146.42</v>
      </c>
      <c r="CV610" s="188">
        <f t="shared" si="621"/>
        <v>0</v>
      </c>
      <c r="CW610" s="188"/>
      <c r="CX610" s="188">
        <f ca="1">SUM(OFFSET(CK610,,1):CW610)</f>
        <v>1062327.7378388278</v>
      </c>
      <c r="CY610" s="189"/>
      <c r="CZ610" s="188">
        <f>SUM(CZ609:CZ609)</f>
        <v>0</v>
      </c>
      <c r="DA610" s="188">
        <f t="shared" ref="DA610:DK610" si="622">SUM(DA609:DA609)</f>
        <v>185044.301424501</v>
      </c>
      <c r="DB610" s="188">
        <f t="shared" si="622"/>
        <v>107485.758333333</v>
      </c>
      <c r="DC610" s="188">
        <f t="shared" si="622"/>
        <v>97293.081687830694</v>
      </c>
      <c r="DD610" s="188">
        <f t="shared" si="622"/>
        <v>33475</v>
      </c>
      <c r="DE610" s="188">
        <f t="shared" si="622"/>
        <v>27787.7721296296</v>
      </c>
      <c r="DF610" s="188">
        <f t="shared" si="622"/>
        <v>7579.7</v>
      </c>
      <c r="DG610" s="188">
        <f t="shared" si="622"/>
        <v>28687</v>
      </c>
      <c r="DH610" s="188">
        <f t="shared" si="622"/>
        <v>32048.4666666667</v>
      </c>
      <c r="DI610" s="188">
        <f t="shared" si="622"/>
        <v>551012.97435897402</v>
      </c>
      <c r="DJ610" s="188">
        <f t="shared" si="622"/>
        <v>42175.429314814799</v>
      </c>
      <c r="DK610" s="188">
        <f t="shared" si="622"/>
        <v>0</v>
      </c>
      <c r="DL610" s="188"/>
      <c r="DM610" s="188">
        <f ca="1">SUM(OFFSET(CZ610,,1):DL610)</f>
        <v>1112589.4839157497</v>
      </c>
      <c r="DN610" s="189"/>
      <c r="DO610" s="188">
        <f>SUM(DO609:DO609)</f>
        <v>0</v>
      </c>
      <c r="DP610" s="188">
        <f t="shared" ref="DP610:DZ610" si="623">SUM(DP609:DP609)</f>
        <v>139836.136609687</v>
      </c>
      <c r="DQ610" s="188">
        <f t="shared" si="623"/>
        <v>27731.239814814799</v>
      </c>
      <c r="DR610" s="188">
        <f t="shared" si="623"/>
        <v>31306.4677248677</v>
      </c>
      <c r="DS610" s="188">
        <f t="shared" si="623"/>
        <v>23509.444444444402</v>
      </c>
      <c r="DT610" s="188">
        <f t="shared" si="623"/>
        <v>23483.3</v>
      </c>
      <c r="DU610" s="188">
        <f t="shared" si="623"/>
        <v>6883.7</v>
      </c>
      <c r="DV610" s="188">
        <f t="shared" si="623"/>
        <v>23841</v>
      </c>
      <c r="DW610" s="188">
        <f t="shared" si="623"/>
        <v>23242.799999999999</v>
      </c>
      <c r="DX610" s="188">
        <f t="shared" si="623"/>
        <v>524769.45584045595</v>
      </c>
      <c r="DY610" s="188">
        <f t="shared" si="623"/>
        <v>31356.607407407399</v>
      </c>
      <c r="DZ610" s="188">
        <f t="shared" si="623"/>
        <v>0</v>
      </c>
      <c r="EA610" s="188"/>
      <c r="EB610" s="188">
        <f ca="1">SUM(OFFSET(DO610,,1):EA610)</f>
        <v>855960.15184167726</v>
      </c>
      <c r="EC610" s="189"/>
      <c r="ED610" s="188">
        <f>SUM(ED609:ED609)</f>
        <v>0</v>
      </c>
      <c r="EE610" s="188">
        <f t="shared" ref="EE610:EO610" si="624">SUM(EE609:EE609)</f>
        <v>138859.005128205</v>
      </c>
      <c r="EF610" s="188">
        <f t="shared" si="624"/>
        <v>26841.424999999999</v>
      </c>
      <c r="EG610" s="188">
        <f t="shared" si="624"/>
        <v>29785.171428571401</v>
      </c>
      <c r="EH610" s="188">
        <f t="shared" si="624"/>
        <v>23107</v>
      </c>
      <c r="EI610" s="188">
        <f t="shared" si="624"/>
        <v>23483.3</v>
      </c>
      <c r="EJ610" s="188">
        <f t="shared" si="624"/>
        <v>6883.7</v>
      </c>
      <c r="EK610" s="188">
        <f t="shared" si="624"/>
        <v>23841</v>
      </c>
      <c r="EL610" s="188">
        <f t="shared" si="624"/>
        <v>23242.799999999999</v>
      </c>
      <c r="EM610" s="188">
        <f t="shared" si="624"/>
        <v>520517.30769230798</v>
      </c>
      <c r="EN610" s="188">
        <f t="shared" si="624"/>
        <v>30524.2</v>
      </c>
      <c r="EO610" s="188">
        <f t="shared" si="624"/>
        <v>0</v>
      </c>
      <c r="EP610" s="188"/>
      <c r="EQ610" s="188">
        <f ca="1">SUM(OFFSET(ED610,,1):EP610)</f>
        <v>847084.9092490843</v>
      </c>
      <c r="ER610" s="189"/>
      <c r="ES610" s="188">
        <f>SUM(ES609:ES609)</f>
        <v>0</v>
      </c>
      <c r="ET610" s="188">
        <f t="shared" ref="ET610:FD610" si="625">SUM(ET609:ET609)</f>
        <v>134655.116239316</v>
      </c>
      <c r="EU610" s="188">
        <f t="shared" si="625"/>
        <v>23013.6472222222</v>
      </c>
      <c r="EV610" s="188">
        <f t="shared" si="625"/>
        <v>26495.171428571401</v>
      </c>
      <c r="EW610" s="188">
        <f t="shared" si="625"/>
        <v>23107</v>
      </c>
      <c r="EX610" s="188">
        <f t="shared" si="625"/>
        <v>23483.3</v>
      </c>
      <c r="EY610" s="188">
        <f t="shared" si="625"/>
        <v>6883.7</v>
      </c>
      <c r="EZ610" s="188">
        <f t="shared" si="625"/>
        <v>23841</v>
      </c>
      <c r="FA610" s="188">
        <f t="shared" si="625"/>
        <v>23242.799999999999</v>
      </c>
      <c r="FB610" s="188">
        <f t="shared" si="625"/>
        <v>520517.30769230798</v>
      </c>
      <c r="FC610" s="188">
        <f t="shared" si="625"/>
        <v>30524.2</v>
      </c>
      <c r="FD610" s="188">
        <f t="shared" si="625"/>
        <v>0</v>
      </c>
      <c r="FE610" s="188"/>
      <c r="FF610" s="188">
        <f ca="1">SUM(OFFSET(ES610,,1):FE610)</f>
        <v>835763.24258241756</v>
      </c>
      <c r="FG610" s="189"/>
      <c r="FH610" s="188">
        <f>SUM(FH609:FH609)</f>
        <v>0</v>
      </c>
      <c r="FI610" s="188">
        <f t="shared" ref="FI610:FS610" si="626">SUM(FI609:FI609)</f>
        <v>119027.523646724</v>
      </c>
      <c r="FJ610" s="188">
        <f t="shared" si="626"/>
        <v>22841.424999999999</v>
      </c>
      <c r="FK610" s="188">
        <f t="shared" si="626"/>
        <v>26185.171428571401</v>
      </c>
      <c r="FL610" s="188">
        <f t="shared" si="626"/>
        <v>23107</v>
      </c>
      <c r="FM610" s="188">
        <f t="shared" si="626"/>
        <v>23483.3</v>
      </c>
      <c r="FN610" s="188">
        <f t="shared" si="626"/>
        <v>6883.7</v>
      </c>
      <c r="FO610" s="188">
        <f t="shared" si="626"/>
        <v>23841</v>
      </c>
      <c r="FP610" s="188">
        <f t="shared" si="626"/>
        <v>23242.799999999999</v>
      </c>
      <c r="FQ610" s="188">
        <f t="shared" si="626"/>
        <v>512562.67806267802</v>
      </c>
      <c r="FR610" s="188">
        <f t="shared" si="626"/>
        <v>25954.755555555599</v>
      </c>
      <c r="FS610" s="188">
        <f t="shared" si="626"/>
        <v>0</v>
      </c>
      <c r="FT610" s="188"/>
      <c r="FU610" s="188">
        <f ca="1">SUM(OFFSET(FH610,,1):FT610)</f>
        <v>807129.35369352892</v>
      </c>
      <c r="FV610" s="189"/>
      <c r="FW610" s="188">
        <f>SUM(FW609:FW609)</f>
        <v>0</v>
      </c>
      <c r="FX610" s="188">
        <f t="shared" ref="FX610:GH610" si="627">SUM(FX609:FX609)</f>
        <v>117592.33846153801</v>
      </c>
      <c r="FY610" s="188">
        <f t="shared" si="627"/>
        <v>22841.424999999999</v>
      </c>
      <c r="FZ610" s="188">
        <f t="shared" si="627"/>
        <v>24879.6158730159</v>
      </c>
      <c r="GA610" s="188">
        <f t="shared" si="627"/>
        <v>23107</v>
      </c>
      <c r="GB610" s="188">
        <f t="shared" si="627"/>
        <v>23483.3</v>
      </c>
      <c r="GC610" s="188">
        <f t="shared" si="627"/>
        <v>6883.7</v>
      </c>
      <c r="GD610" s="188">
        <f t="shared" si="627"/>
        <v>23841</v>
      </c>
      <c r="GE610" s="188">
        <f t="shared" si="627"/>
        <v>23242.799999999999</v>
      </c>
      <c r="GF610" s="188">
        <f t="shared" si="627"/>
        <v>511683.97435897402</v>
      </c>
      <c r="GG610" s="188">
        <f t="shared" si="627"/>
        <v>25524.2</v>
      </c>
      <c r="GH610" s="188">
        <f t="shared" si="627"/>
        <v>0</v>
      </c>
      <c r="GI610" s="188"/>
      <c r="GJ610" s="188">
        <f ca="1">SUM(OFFSET(FW610,,1):GI610)</f>
        <v>803079.35369352787</v>
      </c>
      <c r="GK610" s="189"/>
      <c r="GL610" s="188">
        <f>SUM(GL609:GL609)</f>
        <v>0</v>
      </c>
      <c r="GM610" s="188">
        <f t="shared" ref="GM610:GW610" si="628">SUM(GM609:GM609)</f>
        <v>117592.33846153801</v>
      </c>
      <c r="GN610" s="188">
        <f t="shared" si="628"/>
        <v>22841.424999999999</v>
      </c>
      <c r="GO610" s="188">
        <f t="shared" si="628"/>
        <v>24756.6</v>
      </c>
      <c r="GP610" s="188">
        <f t="shared" si="628"/>
        <v>23107</v>
      </c>
      <c r="GQ610" s="188">
        <f t="shared" si="628"/>
        <v>23483.3</v>
      </c>
      <c r="GR610" s="188">
        <f t="shared" si="628"/>
        <v>6883.7000000000098</v>
      </c>
      <c r="GS610" s="188">
        <f t="shared" si="628"/>
        <v>23841</v>
      </c>
      <c r="GT610" s="188">
        <f t="shared" si="628"/>
        <v>23242.799999999999</v>
      </c>
      <c r="GU610" s="188">
        <f t="shared" si="628"/>
        <v>511683.97435897402</v>
      </c>
      <c r="GV610" s="188">
        <f t="shared" si="628"/>
        <v>25524.2</v>
      </c>
      <c r="GW610" s="188">
        <f t="shared" si="628"/>
        <v>0</v>
      </c>
      <c r="GX610" s="188"/>
      <c r="GY610" s="188">
        <f ca="1">SUM(OFFSET(GL610,,1):GX610)</f>
        <v>802956.33782051201</v>
      </c>
    </row>
    <row r="611" spans="1:207" s="137" customFormat="1" ht="12" customHeight="1">
      <c r="A611" s="133"/>
      <c r="B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Y611" s="133"/>
      <c r="Z611" s="133"/>
      <c r="AA611" s="190"/>
      <c r="AB611" s="190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5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5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5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5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5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5"/>
      <c r="DO611" s="184"/>
      <c r="DP611" s="184"/>
      <c r="DQ611" s="184"/>
      <c r="DR611" s="184"/>
      <c r="DS611" s="184"/>
      <c r="DT611" s="184"/>
      <c r="DU611" s="184"/>
      <c r="DV611" s="184"/>
      <c r="DW611" s="184"/>
      <c r="DX611" s="184"/>
      <c r="DY611" s="184"/>
      <c r="DZ611" s="184"/>
      <c r="EA611" s="184"/>
      <c r="EB611" s="184"/>
      <c r="EC611" s="185"/>
      <c r="ED611" s="184"/>
      <c r="EE611" s="184"/>
      <c r="EF611" s="184"/>
      <c r="EG611" s="184"/>
      <c r="EH611" s="184"/>
      <c r="EI611" s="184"/>
      <c r="EJ611" s="184"/>
      <c r="EK611" s="184"/>
      <c r="EL611" s="184"/>
      <c r="EM611" s="184"/>
      <c r="EN611" s="184"/>
      <c r="EO611" s="184"/>
      <c r="EP611" s="184"/>
      <c r="EQ611" s="184"/>
      <c r="ER611" s="185"/>
      <c r="ES611" s="184"/>
      <c r="ET611" s="184"/>
      <c r="EU611" s="184"/>
      <c r="EV611" s="184"/>
      <c r="EW611" s="184"/>
      <c r="EX611" s="184"/>
      <c r="EY611" s="184"/>
      <c r="EZ611" s="184"/>
      <c r="FA611" s="184"/>
      <c r="FB611" s="184"/>
      <c r="FC611" s="184"/>
      <c r="FD611" s="184"/>
      <c r="FE611" s="184"/>
      <c r="FF611" s="184"/>
      <c r="FG611" s="185"/>
      <c r="FH611" s="184"/>
      <c r="FI611" s="184"/>
      <c r="FJ611" s="184"/>
      <c r="FK611" s="184"/>
      <c r="FL611" s="184"/>
      <c r="FM611" s="184"/>
      <c r="FN611" s="184"/>
      <c r="FO611" s="184"/>
      <c r="FP611" s="184"/>
      <c r="FQ611" s="184"/>
      <c r="FR611" s="184"/>
      <c r="FS611" s="184"/>
      <c r="FT611" s="184"/>
      <c r="FU611" s="184"/>
      <c r="FV611" s="185"/>
      <c r="FW611" s="184"/>
      <c r="FX611" s="184"/>
      <c r="FY611" s="184"/>
      <c r="FZ611" s="184"/>
      <c r="GA611" s="184"/>
      <c r="GB611" s="184"/>
      <c r="GC611" s="184"/>
      <c r="GD611" s="184"/>
      <c r="GE611" s="184"/>
      <c r="GF611" s="184"/>
      <c r="GG611" s="184"/>
      <c r="GH611" s="184"/>
      <c r="GI611" s="184"/>
      <c r="GJ611" s="184"/>
      <c r="GK611" s="185"/>
      <c r="GL611" s="184"/>
      <c r="GM611" s="184"/>
      <c r="GN611" s="184"/>
      <c r="GO611" s="184"/>
      <c r="GP611" s="184"/>
      <c r="GQ611" s="184"/>
      <c r="GR611" s="184"/>
      <c r="GS611" s="184"/>
      <c r="GT611" s="184"/>
      <c r="GU611" s="184"/>
      <c r="GV611" s="184"/>
      <c r="GW611" s="184"/>
      <c r="GX611" s="184"/>
      <c r="GY611" s="184"/>
    </row>
    <row r="612" spans="1:207" s="137" customFormat="1" ht="12" customHeight="1">
      <c r="A612" s="133"/>
      <c r="B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Y612" s="133"/>
      <c r="Z612" s="133"/>
      <c r="AA612" s="190" t="s">
        <v>137</v>
      </c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5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5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5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5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5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5"/>
      <c r="DO612" s="184"/>
      <c r="DP612" s="184"/>
      <c r="DQ612" s="184"/>
      <c r="DR612" s="184"/>
      <c r="DS612" s="184"/>
      <c r="DT612" s="184"/>
      <c r="DU612" s="184"/>
      <c r="DV612" s="184"/>
      <c r="DW612" s="184"/>
      <c r="DX612" s="184"/>
      <c r="DY612" s="184"/>
      <c r="DZ612" s="184"/>
      <c r="EA612" s="184"/>
      <c r="EB612" s="184"/>
      <c r="EC612" s="185"/>
      <c r="ED612" s="184"/>
      <c r="EE612" s="184"/>
      <c r="EF612" s="184"/>
      <c r="EG612" s="184"/>
      <c r="EH612" s="184"/>
      <c r="EI612" s="184"/>
      <c r="EJ612" s="184"/>
      <c r="EK612" s="184"/>
      <c r="EL612" s="184"/>
      <c r="EM612" s="184"/>
      <c r="EN612" s="184"/>
      <c r="EO612" s="184"/>
      <c r="EP612" s="184"/>
      <c r="EQ612" s="184"/>
      <c r="ER612" s="185"/>
      <c r="ES612" s="184"/>
      <c r="ET612" s="184"/>
      <c r="EU612" s="184"/>
      <c r="EV612" s="184"/>
      <c r="EW612" s="184"/>
      <c r="EX612" s="184"/>
      <c r="EY612" s="184"/>
      <c r="EZ612" s="184"/>
      <c r="FA612" s="184"/>
      <c r="FB612" s="184"/>
      <c r="FC612" s="184"/>
      <c r="FD612" s="184"/>
      <c r="FE612" s="184"/>
      <c r="FF612" s="184"/>
      <c r="FG612" s="185"/>
      <c r="FH612" s="184"/>
      <c r="FI612" s="184"/>
      <c r="FJ612" s="184"/>
      <c r="FK612" s="184"/>
      <c r="FL612" s="184"/>
      <c r="FM612" s="184"/>
      <c r="FN612" s="184"/>
      <c r="FO612" s="184"/>
      <c r="FP612" s="184"/>
      <c r="FQ612" s="184"/>
      <c r="FR612" s="184"/>
      <c r="FS612" s="184"/>
      <c r="FT612" s="184"/>
      <c r="FU612" s="184"/>
      <c r="FV612" s="185"/>
      <c r="FW612" s="184"/>
      <c r="FX612" s="184"/>
      <c r="FY612" s="184"/>
      <c r="FZ612" s="184"/>
      <c r="GA612" s="184"/>
      <c r="GB612" s="184"/>
      <c r="GC612" s="184"/>
      <c r="GD612" s="184"/>
      <c r="GE612" s="184"/>
      <c r="GF612" s="184"/>
      <c r="GG612" s="184"/>
      <c r="GH612" s="184"/>
      <c r="GI612" s="184"/>
      <c r="GJ612" s="184"/>
      <c r="GK612" s="185"/>
      <c r="GL612" s="184"/>
      <c r="GM612" s="184"/>
      <c r="GN612" s="184"/>
      <c r="GO612" s="184"/>
      <c r="GP612" s="184"/>
      <c r="GQ612" s="184"/>
      <c r="GR612" s="184"/>
      <c r="GS612" s="184"/>
      <c r="GT612" s="184"/>
      <c r="GU612" s="184"/>
      <c r="GV612" s="184"/>
      <c r="GW612" s="184"/>
      <c r="GX612" s="184"/>
      <c r="GY612" s="184"/>
    </row>
    <row r="613" spans="1:207" s="137" customFormat="1" ht="12" hidden="1" customHeight="1">
      <c r="A613" s="172" t="str">
        <f ca="1">IF(SUM(AC613:BG613)=0,"#hiderow","#showrow")</f>
        <v>#hiderow</v>
      </c>
      <c r="B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61">
        <f t="shared" ref="U613" si="629">V613</f>
        <v>7281</v>
      </c>
      <c r="V613" s="186">
        <v>7281</v>
      </c>
      <c r="W613" s="133"/>
      <c r="Y613" s="133"/>
      <c r="Z613" s="133"/>
      <c r="AA613" s="183">
        <f t="shared" ref="AA613" si="630">V613</f>
        <v>7281</v>
      </c>
      <c r="AB613" s="183" t="s">
        <v>651</v>
      </c>
      <c r="AC613" s="184"/>
      <c r="AD613" s="184">
        <v>0</v>
      </c>
      <c r="AE613" s="184">
        <v>0</v>
      </c>
      <c r="AF613" s="184">
        <v>0</v>
      </c>
      <c r="AG613" s="184">
        <v>0</v>
      </c>
      <c r="AH613" s="184">
        <v>0</v>
      </c>
      <c r="AI613" s="184">
        <v>0</v>
      </c>
      <c r="AJ613" s="184">
        <v>0</v>
      </c>
      <c r="AK613" s="184">
        <v>0</v>
      </c>
      <c r="AL613" s="184">
        <v>0</v>
      </c>
      <c r="AM613" s="184">
        <v>0</v>
      </c>
      <c r="AN613" s="184">
        <v>0</v>
      </c>
      <c r="AO613" s="184"/>
      <c r="AP613" s="184">
        <f ca="1">SUM(OFFSET(AC613,,1):AO613)</f>
        <v>0</v>
      </c>
      <c r="AQ613" s="185"/>
      <c r="AR613" s="184">
        <v>0</v>
      </c>
      <c r="AS613" s="184">
        <v>0</v>
      </c>
      <c r="AT613" s="184">
        <v>0</v>
      </c>
      <c r="AU613" s="184">
        <v>0</v>
      </c>
      <c r="AV613" s="184">
        <v>0</v>
      </c>
      <c r="AW613" s="184">
        <v>0</v>
      </c>
      <c r="AX613" s="184">
        <v>0</v>
      </c>
      <c r="AY613" s="184">
        <v>0</v>
      </c>
      <c r="AZ613" s="184">
        <v>0</v>
      </c>
      <c r="BA613" s="184">
        <v>0</v>
      </c>
      <c r="BB613" s="184">
        <v>0</v>
      </c>
      <c r="BC613" s="184">
        <v>0</v>
      </c>
      <c r="BD613" s="184"/>
      <c r="BE613" s="184">
        <f ca="1">SUM(OFFSET(AR613,,1):BD613)</f>
        <v>0</v>
      </c>
      <c r="BF613" s="185"/>
      <c r="BG613" s="184">
        <f t="shared" ref="BG613:BR616" ca="1" si="631">OFFSET($AC613,,COLUMN()-COLUMN($BG613))-OFFSET($AR613,,COLUMN()-COLUMN($BG613))</f>
        <v>0</v>
      </c>
      <c r="BH613" s="184">
        <f t="shared" ca="1" si="631"/>
        <v>0</v>
      </c>
      <c r="BI613" s="184">
        <f t="shared" ca="1" si="631"/>
        <v>0</v>
      </c>
      <c r="BJ613" s="184">
        <f t="shared" ca="1" si="631"/>
        <v>0</v>
      </c>
      <c r="BK613" s="184">
        <f t="shared" ca="1" si="631"/>
        <v>0</v>
      </c>
      <c r="BL613" s="184">
        <f t="shared" ca="1" si="631"/>
        <v>0</v>
      </c>
      <c r="BM613" s="184">
        <f t="shared" ca="1" si="631"/>
        <v>0</v>
      </c>
      <c r="BN613" s="184">
        <f t="shared" ca="1" si="631"/>
        <v>0</v>
      </c>
      <c r="BO613" s="184">
        <f t="shared" ca="1" si="631"/>
        <v>0</v>
      </c>
      <c r="BP613" s="184">
        <f t="shared" ca="1" si="631"/>
        <v>0</v>
      </c>
      <c r="BQ613" s="184">
        <f t="shared" ca="1" si="631"/>
        <v>0</v>
      </c>
      <c r="BR613" s="184">
        <f t="shared" ca="1" si="631"/>
        <v>0</v>
      </c>
      <c r="BS613" s="184"/>
      <c r="BT613" s="184">
        <f ca="1">SUM(OFFSET(BG613,,1):BS613)</f>
        <v>0</v>
      </c>
      <c r="BU613" s="185"/>
      <c r="BV613" s="184">
        <v>0</v>
      </c>
      <c r="BW613" s="184">
        <v>0</v>
      </c>
      <c r="BX613" s="184">
        <v>0</v>
      </c>
      <c r="BY613" s="184">
        <v>0</v>
      </c>
      <c r="BZ613" s="184">
        <v>0</v>
      </c>
      <c r="CA613" s="184">
        <v>0</v>
      </c>
      <c r="CB613" s="184">
        <v>0</v>
      </c>
      <c r="CC613" s="184">
        <v>0</v>
      </c>
      <c r="CD613" s="184">
        <v>0</v>
      </c>
      <c r="CE613" s="184">
        <v>0</v>
      </c>
      <c r="CF613" s="184">
        <v>0</v>
      </c>
      <c r="CG613" s="184">
        <v>0</v>
      </c>
      <c r="CH613" s="184"/>
      <c r="CI613" s="184">
        <f ca="1">SUM(OFFSET(BV613,,1):CH613)</f>
        <v>0</v>
      </c>
      <c r="CJ613" s="185"/>
      <c r="CK613" s="184">
        <v>0</v>
      </c>
      <c r="CL613" s="184">
        <v>0</v>
      </c>
      <c r="CM613" s="184">
        <v>0</v>
      </c>
      <c r="CN613" s="184">
        <v>0</v>
      </c>
      <c r="CO613" s="184">
        <v>0</v>
      </c>
      <c r="CP613" s="184">
        <v>0</v>
      </c>
      <c r="CQ613" s="184">
        <v>0</v>
      </c>
      <c r="CR613" s="184">
        <v>0</v>
      </c>
      <c r="CS613" s="184">
        <v>0</v>
      </c>
      <c r="CT613" s="184">
        <v>0</v>
      </c>
      <c r="CU613" s="184">
        <v>0</v>
      </c>
      <c r="CV613" s="184">
        <v>0</v>
      </c>
      <c r="CW613" s="184"/>
      <c r="CX613" s="184">
        <f ca="1">SUM(OFFSET(CK613,,1):CW613)</f>
        <v>0</v>
      </c>
      <c r="CY613" s="185"/>
      <c r="CZ613" s="184">
        <v>0</v>
      </c>
      <c r="DA613" s="184">
        <v>0</v>
      </c>
      <c r="DB613" s="184">
        <v>0</v>
      </c>
      <c r="DC613" s="184">
        <v>0</v>
      </c>
      <c r="DD613" s="184">
        <v>0</v>
      </c>
      <c r="DE613" s="184">
        <v>0</v>
      </c>
      <c r="DF613" s="184">
        <v>0</v>
      </c>
      <c r="DG613" s="184">
        <v>0</v>
      </c>
      <c r="DH613" s="184">
        <v>0</v>
      </c>
      <c r="DI613" s="184">
        <v>0</v>
      </c>
      <c r="DJ613" s="184">
        <v>0</v>
      </c>
      <c r="DK613" s="184">
        <v>0</v>
      </c>
      <c r="DL613" s="184"/>
      <c r="DM613" s="184">
        <f ca="1">SUM(OFFSET(CZ613,,1):DL613)</f>
        <v>0</v>
      </c>
      <c r="DN613" s="185"/>
      <c r="DO613" s="184">
        <v>0</v>
      </c>
      <c r="DP613" s="184">
        <v>0</v>
      </c>
      <c r="DQ613" s="184">
        <v>0</v>
      </c>
      <c r="DR613" s="184">
        <v>0</v>
      </c>
      <c r="DS613" s="184">
        <v>0</v>
      </c>
      <c r="DT613" s="184">
        <v>0</v>
      </c>
      <c r="DU613" s="184">
        <v>0</v>
      </c>
      <c r="DV613" s="184">
        <v>0</v>
      </c>
      <c r="DW613" s="184">
        <v>0</v>
      </c>
      <c r="DX613" s="184">
        <v>0</v>
      </c>
      <c r="DY613" s="184">
        <v>0</v>
      </c>
      <c r="DZ613" s="184">
        <v>0</v>
      </c>
      <c r="EA613" s="184"/>
      <c r="EB613" s="184">
        <f ca="1">SUM(OFFSET(DO613,,1):EA613)</f>
        <v>0</v>
      </c>
      <c r="EC613" s="185"/>
      <c r="ED613" s="184">
        <v>0</v>
      </c>
      <c r="EE613" s="184">
        <v>0</v>
      </c>
      <c r="EF613" s="184">
        <v>0</v>
      </c>
      <c r="EG613" s="184">
        <v>0</v>
      </c>
      <c r="EH613" s="184">
        <v>0</v>
      </c>
      <c r="EI613" s="184">
        <v>0</v>
      </c>
      <c r="EJ613" s="184">
        <v>0</v>
      </c>
      <c r="EK613" s="184">
        <v>0</v>
      </c>
      <c r="EL613" s="184">
        <v>0</v>
      </c>
      <c r="EM613" s="184">
        <v>0</v>
      </c>
      <c r="EN613" s="184">
        <v>0</v>
      </c>
      <c r="EO613" s="184">
        <v>0</v>
      </c>
      <c r="EP613" s="184"/>
      <c r="EQ613" s="184">
        <f ca="1">SUM(OFFSET(ED613,,1):EP613)</f>
        <v>0</v>
      </c>
      <c r="ER613" s="185"/>
      <c r="ES613" s="184">
        <v>0</v>
      </c>
      <c r="ET613" s="184">
        <v>0</v>
      </c>
      <c r="EU613" s="184">
        <v>0</v>
      </c>
      <c r="EV613" s="184">
        <v>0</v>
      </c>
      <c r="EW613" s="184">
        <v>0</v>
      </c>
      <c r="EX613" s="184">
        <v>0</v>
      </c>
      <c r="EY613" s="184">
        <v>0</v>
      </c>
      <c r="EZ613" s="184">
        <v>0</v>
      </c>
      <c r="FA613" s="184">
        <v>0</v>
      </c>
      <c r="FB613" s="184">
        <v>0</v>
      </c>
      <c r="FC613" s="184">
        <v>0</v>
      </c>
      <c r="FD613" s="184">
        <v>0</v>
      </c>
      <c r="FE613" s="184"/>
      <c r="FF613" s="184">
        <f ca="1">SUM(OFFSET(ES613,,1):FE613)</f>
        <v>0</v>
      </c>
      <c r="FG613" s="185"/>
      <c r="FH613" s="184">
        <v>0</v>
      </c>
      <c r="FI613" s="184">
        <v>0</v>
      </c>
      <c r="FJ613" s="184">
        <v>0</v>
      </c>
      <c r="FK613" s="184">
        <v>0</v>
      </c>
      <c r="FL613" s="184">
        <v>0</v>
      </c>
      <c r="FM613" s="184">
        <v>0</v>
      </c>
      <c r="FN613" s="184">
        <v>0</v>
      </c>
      <c r="FO613" s="184">
        <v>0</v>
      </c>
      <c r="FP613" s="184">
        <v>0</v>
      </c>
      <c r="FQ613" s="184">
        <v>0</v>
      </c>
      <c r="FR613" s="184">
        <v>0</v>
      </c>
      <c r="FS613" s="184">
        <v>0</v>
      </c>
      <c r="FT613" s="184"/>
      <c r="FU613" s="184">
        <f ca="1">SUM(OFFSET(FH613,,1):FT613)</f>
        <v>0</v>
      </c>
      <c r="FV613" s="185"/>
      <c r="FW613" s="184">
        <v>0</v>
      </c>
      <c r="FX613" s="184">
        <v>0</v>
      </c>
      <c r="FY613" s="184">
        <v>0</v>
      </c>
      <c r="FZ613" s="184">
        <v>0</v>
      </c>
      <c r="GA613" s="184">
        <v>0</v>
      </c>
      <c r="GB613" s="184">
        <v>0</v>
      </c>
      <c r="GC613" s="184">
        <v>0</v>
      </c>
      <c r="GD613" s="184">
        <v>0</v>
      </c>
      <c r="GE613" s="184">
        <v>0</v>
      </c>
      <c r="GF613" s="184">
        <v>0</v>
      </c>
      <c r="GG613" s="184">
        <v>0</v>
      </c>
      <c r="GH613" s="184">
        <v>0</v>
      </c>
      <c r="GI613" s="184"/>
      <c r="GJ613" s="184">
        <f ca="1">SUM(OFFSET(FW613,,1):GI613)</f>
        <v>0</v>
      </c>
      <c r="GK613" s="185"/>
      <c r="GL613" s="184">
        <v>0</v>
      </c>
      <c r="GM613" s="184">
        <v>0</v>
      </c>
      <c r="GN613" s="184">
        <v>0</v>
      </c>
      <c r="GO613" s="184">
        <v>0</v>
      </c>
      <c r="GP613" s="184">
        <v>0</v>
      </c>
      <c r="GQ613" s="184">
        <v>0</v>
      </c>
      <c r="GR613" s="184">
        <v>0</v>
      </c>
      <c r="GS613" s="184">
        <v>0</v>
      </c>
      <c r="GT613" s="184">
        <v>0</v>
      </c>
      <c r="GU613" s="184">
        <v>0</v>
      </c>
      <c r="GV613" s="184">
        <v>0</v>
      </c>
      <c r="GW613" s="184">
        <v>0</v>
      </c>
      <c r="GX613" s="184"/>
      <c r="GY613" s="184">
        <f ca="1">SUM(OFFSET(GL613,,1):GX613)</f>
        <v>0</v>
      </c>
    </row>
    <row r="614" spans="1:207" s="137" customFormat="1" ht="12" customHeight="1">
      <c r="A614" s="172" t="str">
        <f ca="1">IF(SUM(AC614:BG614)=0,"#hiderow","#showrow")</f>
        <v>#showrow</v>
      </c>
      <c r="B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61">
        <f t="shared" ref="U614:U616" si="632">V614</f>
        <v>7438</v>
      </c>
      <c r="V614" s="186">
        <v>7438</v>
      </c>
      <c r="W614" s="133"/>
      <c r="Y614" s="133"/>
      <c r="Z614" s="133"/>
      <c r="AA614" s="183">
        <f t="shared" ref="AA614:AA616" si="633">V614</f>
        <v>7438</v>
      </c>
      <c r="AB614" s="183" t="s">
        <v>652</v>
      </c>
      <c r="AC614" s="184"/>
      <c r="AD614" s="184">
        <v>0</v>
      </c>
      <c r="AE614" s="184">
        <v>0</v>
      </c>
      <c r="AF614" s="184">
        <v>0</v>
      </c>
      <c r="AG614" s="184">
        <v>0</v>
      </c>
      <c r="AH614" s="184">
        <v>0</v>
      </c>
      <c r="AI614" s="184">
        <v>0</v>
      </c>
      <c r="AJ614" s="184">
        <v>0</v>
      </c>
      <c r="AK614" s="184">
        <v>0</v>
      </c>
      <c r="AL614" s="184">
        <v>399640.78</v>
      </c>
      <c r="AM614" s="184">
        <v>0</v>
      </c>
      <c r="AN614" s="184">
        <v>0</v>
      </c>
      <c r="AO614" s="184"/>
      <c r="AP614" s="184">
        <f ca="1">SUM(OFFSET(AC614,,1):AO614)</f>
        <v>399640.78</v>
      </c>
      <c r="AQ614" s="185"/>
      <c r="AR614" s="184">
        <v>0</v>
      </c>
      <c r="AS614" s="184">
        <v>0</v>
      </c>
      <c r="AT614" s="184">
        <v>0</v>
      </c>
      <c r="AU614" s="184">
        <v>0</v>
      </c>
      <c r="AV614" s="184">
        <v>0</v>
      </c>
      <c r="AW614" s="184">
        <v>0</v>
      </c>
      <c r="AX614" s="184">
        <v>0</v>
      </c>
      <c r="AY614" s="184">
        <v>0</v>
      </c>
      <c r="AZ614" s="184">
        <v>0</v>
      </c>
      <c r="BA614" s="184">
        <v>399640.78</v>
      </c>
      <c r="BB614" s="184">
        <v>0</v>
      </c>
      <c r="BC614" s="184">
        <v>0</v>
      </c>
      <c r="BD614" s="184"/>
      <c r="BE614" s="184">
        <f ca="1">SUM(OFFSET(AR614,,1):BD614)</f>
        <v>399640.78</v>
      </c>
      <c r="BF614" s="185"/>
      <c r="BG614" s="184">
        <f t="shared" ca="1" si="631"/>
        <v>0</v>
      </c>
      <c r="BH614" s="184">
        <f t="shared" ca="1" si="631"/>
        <v>0</v>
      </c>
      <c r="BI614" s="184">
        <f t="shared" ca="1" si="631"/>
        <v>0</v>
      </c>
      <c r="BJ614" s="184">
        <f t="shared" ca="1" si="631"/>
        <v>0</v>
      </c>
      <c r="BK614" s="184">
        <f t="shared" ca="1" si="631"/>
        <v>0</v>
      </c>
      <c r="BL614" s="184">
        <f t="shared" ca="1" si="631"/>
        <v>0</v>
      </c>
      <c r="BM614" s="184">
        <f t="shared" ca="1" si="631"/>
        <v>0</v>
      </c>
      <c r="BN614" s="184">
        <f t="shared" ca="1" si="631"/>
        <v>0</v>
      </c>
      <c r="BO614" s="184">
        <f t="shared" ca="1" si="631"/>
        <v>0</v>
      </c>
      <c r="BP614" s="184">
        <f t="shared" ca="1" si="631"/>
        <v>0</v>
      </c>
      <c r="BQ614" s="184">
        <f t="shared" ca="1" si="631"/>
        <v>0</v>
      </c>
      <c r="BR614" s="184">
        <f t="shared" ca="1" si="631"/>
        <v>0</v>
      </c>
      <c r="BS614" s="184"/>
      <c r="BT614" s="184">
        <f ca="1">SUM(OFFSET(BG614,,1):BS614)</f>
        <v>0</v>
      </c>
      <c r="BU614" s="185"/>
      <c r="BV614" s="184">
        <v>0</v>
      </c>
      <c r="BW614" s="184">
        <v>0</v>
      </c>
      <c r="BX614" s="184">
        <v>0</v>
      </c>
      <c r="BY614" s="184">
        <v>0</v>
      </c>
      <c r="BZ614" s="184">
        <v>0</v>
      </c>
      <c r="CA614" s="184">
        <v>0</v>
      </c>
      <c r="CB614" s="184">
        <v>0</v>
      </c>
      <c r="CC614" s="184">
        <v>0</v>
      </c>
      <c r="CD614" s="184">
        <v>0</v>
      </c>
      <c r="CE614" s="184">
        <v>595203.24</v>
      </c>
      <c r="CF614" s="184">
        <v>0</v>
      </c>
      <c r="CG614" s="184">
        <v>0</v>
      </c>
      <c r="CH614" s="184"/>
      <c r="CI614" s="184">
        <f ca="1">SUM(OFFSET(BV614,,1):CH614)</f>
        <v>595203.24</v>
      </c>
      <c r="CJ614" s="185"/>
      <c r="CK614" s="184">
        <v>0</v>
      </c>
      <c r="CL614" s="184">
        <v>0</v>
      </c>
      <c r="CM614" s="184">
        <v>0</v>
      </c>
      <c r="CN614" s="184">
        <v>0</v>
      </c>
      <c r="CO614" s="184">
        <v>0</v>
      </c>
      <c r="CP614" s="184">
        <v>0</v>
      </c>
      <c r="CQ614" s="184">
        <v>0</v>
      </c>
      <c r="CR614" s="184">
        <v>0</v>
      </c>
      <c r="CS614" s="184">
        <v>0</v>
      </c>
      <c r="CT614" s="184">
        <v>582402.47</v>
      </c>
      <c r="CU614" s="184">
        <v>0</v>
      </c>
      <c r="CV614" s="184">
        <v>0</v>
      </c>
      <c r="CW614" s="184"/>
      <c r="CX614" s="184">
        <f ca="1">SUM(OFFSET(CK614,,1):CW614)</f>
        <v>582402.47</v>
      </c>
      <c r="CY614" s="185"/>
      <c r="CZ614" s="184">
        <v>0</v>
      </c>
      <c r="DA614" s="184">
        <v>0</v>
      </c>
      <c r="DB614" s="184">
        <v>0</v>
      </c>
      <c r="DC614" s="184">
        <v>0</v>
      </c>
      <c r="DD614" s="184">
        <v>0</v>
      </c>
      <c r="DE614" s="184">
        <v>0</v>
      </c>
      <c r="DF614" s="184">
        <v>0</v>
      </c>
      <c r="DG614" s="184">
        <v>0</v>
      </c>
      <c r="DH614" s="184">
        <v>0</v>
      </c>
      <c r="DI614" s="184">
        <v>568360.67000000004</v>
      </c>
      <c r="DJ614" s="184">
        <v>0</v>
      </c>
      <c r="DK614" s="184">
        <v>0</v>
      </c>
      <c r="DL614" s="184"/>
      <c r="DM614" s="184">
        <f ca="1">SUM(OFFSET(CZ614,,1):DL614)</f>
        <v>568360.67000000004</v>
      </c>
      <c r="DN614" s="185"/>
      <c r="DO614" s="184">
        <v>0</v>
      </c>
      <c r="DP614" s="184">
        <v>0</v>
      </c>
      <c r="DQ614" s="184">
        <v>0</v>
      </c>
      <c r="DR614" s="184">
        <v>0</v>
      </c>
      <c r="DS614" s="184">
        <v>0</v>
      </c>
      <c r="DT614" s="184">
        <v>0</v>
      </c>
      <c r="DU614" s="184">
        <v>0</v>
      </c>
      <c r="DV614" s="184">
        <v>0</v>
      </c>
      <c r="DW614" s="184">
        <v>0</v>
      </c>
      <c r="DX614" s="184">
        <v>553727.23</v>
      </c>
      <c r="DY614" s="184">
        <v>0</v>
      </c>
      <c r="DZ614" s="184">
        <v>0</v>
      </c>
      <c r="EA614" s="184"/>
      <c r="EB614" s="184">
        <f ca="1">SUM(OFFSET(DO614,,1):EA614)</f>
        <v>553727.23</v>
      </c>
      <c r="EC614" s="185"/>
      <c r="ED614" s="184">
        <v>0</v>
      </c>
      <c r="EE614" s="184">
        <v>0</v>
      </c>
      <c r="EF614" s="184">
        <v>0</v>
      </c>
      <c r="EG614" s="184">
        <v>0</v>
      </c>
      <c r="EH614" s="184">
        <v>0</v>
      </c>
      <c r="EI614" s="184">
        <v>0</v>
      </c>
      <c r="EJ614" s="184">
        <v>0</v>
      </c>
      <c r="EK614" s="184">
        <v>0</v>
      </c>
      <c r="EL614" s="184">
        <v>0</v>
      </c>
      <c r="EM614" s="184">
        <v>548125.06000000006</v>
      </c>
      <c r="EN614" s="184">
        <v>0</v>
      </c>
      <c r="EO614" s="184">
        <v>0</v>
      </c>
      <c r="EP614" s="184"/>
      <c r="EQ614" s="184">
        <f ca="1">SUM(OFFSET(ED614,,1):EP614)</f>
        <v>548125.06000000006</v>
      </c>
      <c r="ER614" s="185"/>
      <c r="ES614" s="184">
        <v>0</v>
      </c>
      <c r="ET614" s="184">
        <v>0</v>
      </c>
      <c r="EU614" s="184">
        <v>0</v>
      </c>
      <c r="EV614" s="184">
        <v>0</v>
      </c>
      <c r="EW614" s="184">
        <v>0</v>
      </c>
      <c r="EX614" s="184">
        <v>0</v>
      </c>
      <c r="EY614" s="184">
        <v>0</v>
      </c>
      <c r="EZ614" s="184">
        <v>0</v>
      </c>
      <c r="FA614" s="184">
        <v>0</v>
      </c>
      <c r="FB614" s="184">
        <v>543260.05000000005</v>
      </c>
      <c r="FC614" s="184">
        <v>0</v>
      </c>
      <c r="FD614" s="184">
        <v>0</v>
      </c>
      <c r="FE614" s="184"/>
      <c r="FF614" s="184">
        <f ca="1">SUM(OFFSET(ES614,,1):FE614)</f>
        <v>543260.05000000005</v>
      </c>
      <c r="FG614" s="185"/>
      <c r="FH614" s="184">
        <v>0</v>
      </c>
      <c r="FI614" s="184">
        <v>0</v>
      </c>
      <c r="FJ614" s="184">
        <v>0</v>
      </c>
      <c r="FK614" s="184">
        <v>0</v>
      </c>
      <c r="FL614" s="184">
        <v>0</v>
      </c>
      <c r="FM614" s="184">
        <v>0</v>
      </c>
      <c r="FN614" s="184">
        <v>0</v>
      </c>
      <c r="FO614" s="184">
        <v>0</v>
      </c>
      <c r="FP614" s="184">
        <v>0</v>
      </c>
      <c r="FQ614" s="184">
        <v>538297.24</v>
      </c>
      <c r="FR614" s="184">
        <v>0</v>
      </c>
      <c r="FS614" s="184">
        <v>0</v>
      </c>
      <c r="FT614" s="184"/>
      <c r="FU614" s="184">
        <f ca="1">SUM(OFFSET(FH614,,1):FT614)</f>
        <v>538297.24</v>
      </c>
      <c r="FV614" s="185"/>
      <c r="FW614" s="184">
        <v>0</v>
      </c>
      <c r="FX614" s="184">
        <v>0</v>
      </c>
      <c r="FY614" s="184">
        <v>0</v>
      </c>
      <c r="FZ614" s="184">
        <v>0</v>
      </c>
      <c r="GA614" s="184">
        <v>0</v>
      </c>
      <c r="GB614" s="184">
        <v>0</v>
      </c>
      <c r="GC614" s="184">
        <v>0</v>
      </c>
      <c r="GD614" s="184">
        <v>0</v>
      </c>
      <c r="GE614" s="184">
        <v>0</v>
      </c>
      <c r="GF614" s="184">
        <v>533234.68000000005</v>
      </c>
      <c r="GG614" s="184">
        <v>0</v>
      </c>
      <c r="GH614" s="184">
        <v>0</v>
      </c>
      <c r="GI614" s="184"/>
      <c r="GJ614" s="184">
        <f ca="1">SUM(OFFSET(FW614,,1):GI614)</f>
        <v>533234.68000000005</v>
      </c>
      <c r="GK614" s="185"/>
      <c r="GL614" s="184">
        <v>0</v>
      </c>
      <c r="GM614" s="184">
        <v>0</v>
      </c>
      <c r="GN614" s="184">
        <v>0</v>
      </c>
      <c r="GO614" s="184">
        <v>0</v>
      </c>
      <c r="GP614" s="184">
        <v>0</v>
      </c>
      <c r="GQ614" s="184">
        <v>0</v>
      </c>
      <c r="GR614" s="184">
        <v>0</v>
      </c>
      <c r="GS614" s="184">
        <v>0</v>
      </c>
      <c r="GT614" s="184">
        <v>0</v>
      </c>
      <c r="GU614" s="184">
        <v>528070.37</v>
      </c>
      <c r="GV614" s="184">
        <v>0</v>
      </c>
      <c r="GW614" s="184">
        <v>0</v>
      </c>
      <c r="GX614" s="184"/>
      <c r="GY614" s="184">
        <f ca="1">SUM(OFFSET(GL614,,1):GX614)</f>
        <v>528070.37</v>
      </c>
    </row>
    <row r="615" spans="1:207" s="137" customFormat="1" ht="12" hidden="1" customHeight="1">
      <c r="A615" s="172" t="str">
        <f ca="1">IF(SUM(AC615:BG615)=0,"#hiderow","#showrow")</f>
        <v>#hiderow</v>
      </c>
      <c r="B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61">
        <f t="shared" si="632"/>
        <v>7439</v>
      </c>
      <c r="V615" s="186">
        <v>7439</v>
      </c>
      <c r="W615" s="133"/>
      <c r="Y615" s="133"/>
      <c r="Z615" s="133"/>
      <c r="AA615" s="183">
        <f t="shared" si="633"/>
        <v>7439</v>
      </c>
      <c r="AB615" s="183" t="s">
        <v>653</v>
      </c>
      <c r="AC615" s="184"/>
      <c r="AD615" s="184">
        <v>0</v>
      </c>
      <c r="AE615" s="184">
        <v>0</v>
      </c>
      <c r="AF615" s="184">
        <v>0</v>
      </c>
      <c r="AG615" s="184">
        <v>0</v>
      </c>
      <c r="AH615" s="184">
        <v>0</v>
      </c>
      <c r="AI615" s="184">
        <v>0</v>
      </c>
      <c r="AJ615" s="184">
        <v>0</v>
      </c>
      <c r="AK615" s="184">
        <v>0</v>
      </c>
      <c r="AL615" s="184">
        <v>0</v>
      </c>
      <c r="AM615" s="184">
        <v>0</v>
      </c>
      <c r="AN615" s="184">
        <v>0</v>
      </c>
      <c r="AO615" s="184"/>
      <c r="AP615" s="184">
        <f ca="1">SUM(OFFSET(AC615,,1):AO615)</f>
        <v>0</v>
      </c>
      <c r="AQ615" s="185"/>
      <c r="AR615" s="184">
        <v>0</v>
      </c>
      <c r="AS615" s="184">
        <v>0</v>
      </c>
      <c r="AT615" s="184">
        <v>0</v>
      </c>
      <c r="AU615" s="184">
        <v>0</v>
      </c>
      <c r="AV615" s="184">
        <v>0</v>
      </c>
      <c r="AW615" s="184">
        <v>0</v>
      </c>
      <c r="AX615" s="184">
        <v>0</v>
      </c>
      <c r="AY615" s="184">
        <v>0</v>
      </c>
      <c r="AZ615" s="184">
        <v>0</v>
      </c>
      <c r="BA615" s="184">
        <v>0</v>
      </c>
      <c r="BB615" s="184">
        <v>0</v>
      </c>
      <c r="BC615" s="184">
        <v>0</v>
      </c>
      <c r="BD615" s="184"/>
      <c r="BE615" s="184">
        <f ca="1">SUM(OFFSET(AR615,,1):BD615)</f>
        <v>0</v>
      </c>
      <c r="BF615" s="185"/>
      <c r="BG615" s="184">
        <f t="shared" ca="1" si="631"/>
        <v>0</v>
      </c>
      <c r="BH615" s="184">
        <f t="shared" ca="1" si="631"/>
        <v>0</v>
      </c>
      <c r="BI615" s="184">
        <f t="shared" ca="1" si="631"/>
        <v>0</v>
      </c>
      <c r="BJ615" s="184">
        <f t="shared" ca="1" si="631"/>
        <v>0</v>
      </c>
      <c r="BK615" s="184">
        <f t="shared" ca="1" si="631"/>
        <v>0</v>
      </c>
      <c r="BL615" s="184">
        <f t="shared" ca="1" si="631"/>
        <v>0</v>
      </c>
      <c r="BM615" s="184">
        <f t="shared" ca="1" si="631"/>
        <v>0</v>
      </c>
      <c r="BN615" s="184">
        <f t="shared" ca="1" si="631"/>
        <v>0</v>
      </c>
      <c r="BO615" s="184">
        <f t="shared" ca="1" si="631"/>
        <v>0</v>
      </c>
      <c r="BP615" s="184">
        <f t="shared" ca="1" si="631"/>
        <v>0</v>
      </c>
      <c r="BQ615" s="184">
        <f t="shared" ca="1" si="631"/>
        <v>0</v>
      </c>
      <c r="BR615" s="184">
        <f t="shared" ca="1" si="631"/>
        <v>0</v>
      </c>
      <c r="BS615" s="184"/>
      <c r="BT615" s="184">
        <f ca="1">SUM(OFFSET(BG615,,1):BS615)</f>
        <v>0</v>
      </c>
      <c r="BU615" s="185"/>
      <c r="BV615" s="184">
        <v>0</v>
      </c>
      <c r="BW615" s="184">
        <v>0</v>
      </c>
      <c r="BX615" s="184">
        <v>0</v>
      </c>
      <c r="BY615" s="184">
        <v>0</v>
      </c>
      <c r="BZ615" s="184">
        <v>0</v>
      </c>
      <c r="CA615" s="184">
        <v>0</v>
      </c>
      <c r="CB615" s="184">
        <v>0</v>
      </c>
      <c r="CC615" s="184">
        <v>0</v>
      </c>
      <c r="CD615" s="184">
        <v>0</v>
      </c>
      <c r="CE615" s="184">
        <v>0</v>
      </c>
      <c r="CF615" s="184">
        <v>0</v>
      </c>
      <c r="CG615" s="184">
        <v>0</v>
      </c>
      <c r="CH615" s="184"/>
      <c r="CI615" s="184">
        <f ca="1">SUM(OFFSET(BV615,,1):CH615)</f>
        <v>0</v>
      </c>
      <c r="CJ615" s="185"/>
      <c r="CK615" s="184">
        <v>0</v>
      </c>
      <c r="CL615" s="184">
        <v>0</v>
      </c>
      <c r="CM615" s="184">
        <v>0</v>
      </c>
      <c r="CN615" s="184">
        <v>0</v>
      </c>
      <c r="CO615" s="184">
        <v>0</v>
      </c>
      <c r="CP615" s="184">
        <v>0</v>
      </c>
      <c r="CQ615" s="184">
        <v>0</v>
      </c>
      <c r="CR615" s="184">
        <v>0</v>
      </c>
      <c r="CS615" s="184">
        <v>0</v>
      </c>
      <c r="CT615" s="184">
        <v>0</v>
      </c>
      <c r="CU615" s="184">
        <v>0</v>
      </c>
      <c r="CV615" s="184">
        <v>0</v>
      </c>
      <c r="CW615" s="184"/>
      <c r="CX615" s="184">
        <f ca="1">SUM(OFFSET(CK615,,1):CW615)</f>
        <v>0</v>
      </c>
      <c r="CY615" s="185"/>
      <c r="CZ615" s="184">
        <v>0</v>
      </c>
      <c r="DA615" s="184">
        <v>0</v>
      </c>
      <c r="DB615" s="184">
        <v>0</v>
      </c>
      <c r="DC615" s="184">
        <v>0</v>
      </c>
      <c r="DD615" s="184">
        <v>0</v>
      </c>
      <c r="DE615" s="184">
        <v>0</v>
      </c>
      <c r="DF615" s="184">
        <v>0</v>
      </c>
      <c r="DG615" s="184">
        <v>0</v>
      </c>
      <c r="DH615" s="184">
        <v>0</v>
      </c>
      <c r="DI615" s="184">
        <v>0</v>
      </c>
      <c r="DJ615" s="184">
        <v>0</v>
      </c>
      <c r="DK615" s="184">
        <v>0</v>
      </c>
      <c r="DL615" s="184"/>
      <c r="DM615" s="184">
        <f ca="1">SUM(OFFSET(CZ615,,1):DL615)</f>
        <v>0</v>
      </c>
      <c r="DN615" s="185"/>
      <c r="DO615" s="184">
        <v>0</v>
      </c>
      <c r="DP615" s="184">
        <v>0</v>
      </c>
      <c r="DQ615" s="184">
        <v>0</v>
      </c>
      <c r="DR615" s="184">
        <v>0</v>
      </c>
      <c r="DS615" s="184">
        <v>0</v>
      </c>
      <c r="DT615" s="184">
        <v>0</v>
      </c>
      <c r="DU615" s="184">
        <v>0</v>
      </c>
      <c r="DV615" s="184">
        <v>0</v>
      </c>
      <c r="DW615" s="184">
        <v>0</v>
      </c>
      <c r="DX615" s="184">
        <v>0</v>
      </c>
      <c r="DY615" s="184">
        <v>0</v>
      </c>
      <c r="DZ615" s="184">
        <v>0</v>
      </c>
      <c r="EA615" s="184"/>
      <c r="EB615" s="184">
        <f ca="1">SUM(OFFSET(DO615,,1):EA615)</f>
        <v>0</v>
      </c>
      <c r="EC615" s="185"/>
      <c r="ED615" s="184">
        <v>0</v>
      </c>
      <c r="EE615" s="184">
        <v>0</v>
      </c>
      <c r="EF615" s="184">
        <v>0</v>
      </c>
      <c r="EG615" s="184">
        <v>0</v>
      </c>
      <c r="EH615" s="184">
        <v>0</v>
      </c>
      <c r="EI615" s="184">
        <v>0</v>
      </c>
      <c r="EJ615" s="184">
        <v>0</v>
      </c>
      <c r="EK615" s="184">
        <v>0</v>
      </c>
      <c r="EL615" s="184">
        <v>0</v>
      </c>
      <c r="EM615" s="184">
        <v>0</v>
      </c>
      <c r="EN615" s="184">
        <v>0</v>
      </c>
      <c r="EO615" s="184">
        <v>0</v>
      </c>
      <c r="EP615" s="184"/>
      <c r="EQ615" s="184">
        <f ca="1">SUM(OFFSET(ED615,,1):EP615)</f>
        <v>0</v>
      </c>
      <c r="ER615" s="185"/>
      <c r="ES615" s="184">
        <v>0</v>
      </c>
      <c r="ET615" s="184">
        <v>0</v>
      </c>
      <c r="EU615" s="184">
        <v>0</v>
      </c>
      <c r="EV615" s="184">
        <v>0</v>
      </c>
      <c r="EW615" s="184">
        <v>0</v>
      </c>
      <c r="EX615" s="184">
        <v>0</v>
      </c>
      <c r="EY615" s="184">
        <v>0</v>
      </c>
      <c r="EZ615" s="184">
        <v>0</v>
      </c>
      <c r="FA615" s="184">
        <v>0</v>
      </c>
      <c r="FB615" s="184">
        <v>0</v>
      </c>
      <c r="FC615" s="184">
        <v>0</v>
      </c>
      <c r="FD615" s="184">
        <v>0</v>
      </c>
      <c r="FE615" s="184"/>
      <c r="FF615" s="184">
        <f ca="1">SUM(OFFSET(ES615,,1):FE615)</f>
        <v>0</v>
      </c>
      <c r="FG615" s="185"/>
      <c r="FH615" s="184">
        <v>0</v>
      </c>
      <c r="FI615" s="184">
        <v>0</v>
      </c>
      <c r="FJ615" s="184">
        <v>0</v>
      </c>
      <c r="FK615" s="184">
        <v>0</v>
      </c>
      <c r="FL615" s="184">
        <v>0</v>
      </c>
      <c r="FM615" s="184">
        <v>0</v>
      </c>
      <c r="FN615" s="184">
        <v>0</v>
      </c>
      <c r="FO615" s="184">
        <v>0</v>
      </c>
      <c r="FP615" s="184">
        <v>0</v>
      </c>
      <c r="FQ615" s="184">
        <v>0</v>
      </c>
      <c r="FR615" s="184">
        <v>0</v>
      </c>
      <c r="FS615" s="184">
        <v>0</v>
      </c>
      <c r="FT615" s="184"/>
      <c r="FU615" s="184">
        <f ca="1">SUM(OFFSET(FH615,,1):FT615)</f>
        <v>0</v>
      </c>
      <c r="FV615" s="185"/>
      <c r="FW615" s="184">
        <v>0</v>
      </c>
      <c r="FX615" s="184">
        <v>0</v>
      </c>
      <c r="FY615" s="184">
        <v>0</v>
      </c>
      <c r="FZ615" s="184">
        <v>0</v>
      </c>
      <c r="GA615" s="184">
        <v>0</v>
      </c>
      <c r="GB615" s="184">
        <v>0</v>
      </c>
      <c r="GC615" s="184">
        <v>0</v>
      </c>
      <c r="GD615" s="184">
        <v>0</v>
      </c>
      <c r="GE615" s="184">
        <v>0</v>
      </c>
      <c r="GF615" s="184">
        <v>0</v>
      </c>
      <c r="GG615" s="184">
        <v>0</v>
      </c>
      <c r="GH615" s="184">
        <v>0</v>
      </c>
      <c r="GI615" s="184"/>
      <c r="GJ615" s="184">
        <f ca="1">SUM(OFFSET(FW615,,1):GI615)</f>
        <v>0</v>
      </c>
      <c r="GK615" s="185"/>
      <c r="GL615" s="184">
        <v>0</v>
      </c>
      <c r="GM615" s="184">
        <v>0</v>
      </c>
      <c r="GN615" s="184">
        <v>0</v>
      </c>
      <c r="GO615" s="184">
        <v>0</v>
      </c>
      <c r="GP615" s="184">
        <v>0</v>
      </c>
      <c r="GQ615" s="184">
        <v>0</v>
      </c>
      <c r="GR615" s="184">
        <v>0</v>
      </c>
      <c r="GS615" s="184">
        <v>0</v>
      </c>
      <c r="GT615" s="184">
        <v>0</v>
      </c>
      <c r="GU615" s="184">
        <v>0</v>
      </c>
      <c r="GV615" s="184">
        <v>0</v>
      </c>
      <c r="GW615" s="184">
        <v>0</v>
      </c>
      <c r="GX615" s="184"/>
      <c r="GY615" s="184">
        <f ca="1">SUM(OFFSET(GL615,,1):GX615)</f>
        <v>0</v>
      </c>
    </row>
    <row r="616" spans="1:207" s="137" customFormat="1" ht="12" hidden="1" customHeight="1">
      <c r="A616" s="172" t="str">
        <f ca="1">IF(SUM(AC616:BG616)=0,"#hiderow","#showrow")</f>
        <v>#hiderow</v>
      </c>
      <c r="B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61">
        <f t="shared" si="632"/>
        <v>7999</v>
      </c>
      <c r="V616" s="186">
        <v>7999</v>
      </c>
      <c r="W616" s="133"/>
      <c r="Y616" s="133"/>
      <c r="Z616" s="133"/>
      <c r="AA616" s="183">
        <f t="shared" si="633"/>
        <v>7999</v>
      </c>
      <c r="AB616" s="183" t="s">
        <v>654</v>
      </c>
      <c r="AC616" s="184"/>
      <c r="AD616" s="184">
        <v>0</v>
      </c>
      <c r="AE616" s="184">
        <v>0</v>
      </c>
      <c r="AF616" s="184">
        <v>0</v>
      </c>
      <c r="AG616" s="184">
        <v>0</v>
      </c>
      <c r="AH616" s="184">
        <v>0</v>
      </c>
      <c r="AI616" s="184">
        <v>0</v>
      </c>
      <c r="AJ616" s="184">
        <v>0</v>
      </c>
      <c r="AK616" s="184">
        <v>0</v>
      </c>
      <c r="AL616" s="184">
        <v>0</v>
      </c>
      <c r="AM616" s="184">
        <v>0</v>
      </c>
      <c r="AN616" s="184">
        <v>0</v>
      </c>
      <c r="AO616" s="184"/>
      <c r="AP616" s="184">
        <f ca="1">SUM(OFFSET(AC616,,1):AO616)</f>
        <v>0</v>
      </c>
      <c r="AQ616" s="185"/>
      <c r="AR616" s="184">
        <v>0</v>
      </c>
      <c r="AS616" s="184">
        <v>0</v>
      </c>
      <c r="AT616" s="184">
        <v>0</v>
      </c>
      <c r="AU616" s="184">
        <v>0</v>
      </c>
      <c r="AV616" s="184">
        <v>0</v>
      </c>
      <c r="AW616" s="184">
        <v>0</v>
      </c>
      <c r="AX616" s="184">
        <v>0</v>
      </c>
      <c r="AY616" s="184">
        <v>0</v>
      </c>
      <c r="AZ616" s="184">
        <v>0</v>
      </c>
      <c r="BA616" s="184">
        <v>0</v>
      </c>
      <c r="BB616" s="184">
        <v>0</v>
      </c>
      <c r="BC616" s="184">
        <v>0</v>
      </c>
      <c r="BD616" s="184"/>
      <c r="BE616" s="184">
        <f ca="1">SUM(OFFSET(AR616,,1):BD616)</f>
        <v>0</v>
      </c>
      <c r="BF616" s="185"/>
      <c r="BG616" s="184">
        <f t="shared" ca="1" si="631"/>
        <v>0</v>
      </c>
      <c r="BH616" s="184">
        <f t="shared" ca="1" si="631"/>
        <v>0</v>
      </c>
      <c r="BI616" s="184">
        <f t="shared" ca="1" si="631"/>
        <v>0</v>
      </c>
      <c r="BJ616" s="184">
        <f t="shared" ca="1" si="631"/>
        <v>0</v>
      </c>
      <c r="BK616" s="184">
        <f t="shared" ca="1" si="631"/>
        <v>0</v>
      </c>
      <c r="BL616" s="184">
        <f t="shared" ca="1" si="631"/>
        <v>0</v>
      </c>
      <c r="BM616" s="184">
        <f t="shared" ca="1" si="631"/>
        <v>0</v>
      </c>
      <c r="BN616" s="184">
        <f t="shared" ca="1" si="631"/>
        <v>0</v>
      </c>
      <c r="BO616" s="184">
        <f t="shared" ca="1" si="631"/>
        <v>0</v>
      </c>
      <c r="BP616" s="184">
        <f t="shared" ca="1" si="631"/>
        <v>0</v>
      </c>
      <c r="BQ616" s="184">
        <f t="shared" ca="1" si="631"/>
        <v>0</v>
      </c>
      <c r="BR616" s="184">
        <f t="shared" ca="1" si="631"/>
        <v>0</v>
      </c>
      <c r="BS616" s="184"/>
      <c r="BT616" s="184">
        <f ca="1">SUM(OFFSET(BG616,,1):BS616)</f>
        <v>0</v>
      </c>
      <c r="BU616" s="185"/>
      <c r="BV616" s="184">
        <v>0</v>
      </c>
      <c r="BW616" s="184">
        <v>0</v>
      </c>
      <c r="BX616" s="184">
        <v>0</v>
      </c>
      <c r="BY616" s="184">
        <v>0</v>
      </c>
      <c r="BZ616" s="184">
        <v>0</v>
      </c>
      <c r="CA616" s="184">
        <v>0</v>
      </c>
      <c r="CB616" s="184">
        <v>0</v>
      </c>
      <c r="CC616" s="184">
        <v>0</v>
      </c>
      <c r="CD616" s="184">
        <v>0</v>
      </c>
      <c r="CE616" s="184">
        <v>0</v>
      </c>
      <c r="CF616" s="184">
        <v>0</v>
      </c>
      <c r="CG616" s="184">
        <v>0</v>
      </c>
      <c r="CH616" s="184"/>
      <c r="CI616" s="184">
        <f ca="1">SUM(OFFSET(BV616,,1):CH616)</f>
        <v>0</v>
      </c>
      <c r="CJ616" s="185"/>
      <c r="CK616" s="184">
        <v>0</v>
      </c>
      <c r="CL616" s="184">
        <v>0</v>
      </c>
      <c r="CM616" s="184">
        <v>0</v>
      </c>
      <c r="CN616" s="184">
        <v>0</v>
      </c>
      <c r="CO616" s="184">
        <v>0</v>
      </c>
      <c r="CP616" s="184">
        <v>0</v>
      </c>
      <c r="CQ616" s="184">
        <v>0</v>
      </c>
      <c r="CR616" s="184">
        <v>0</v>
      </c>
      <c r="CS616" s="184">
        <v>0</v>
      </c>
      <c r="CT616" s="184">
        <v>0</v>
      </c>
      <c r="CU616" s="184">
        <v>0</v>
      </c>
      <c r="CV616" s="184">
        <v>0</v>
      </c>
      <c r="CW616" s="184"/>
      <c r="CX616" s="184">
        <f ca="1">SUM(OFFSET(CK616,,1):CW616)</f>
        <v>0</v>
      </c>
      <c r="CY616" s="185"/>
      <c r="CZ616" s="184">
        <v>0</v>
      </c>
      <c r="DA616" s="184">
        <v>0</v>
      </c>
      <c r="DB616" s="184">
        <v>0</v>
      </c>
      <c r="DC616" s="184">
        <v>0</v>
      </c>
      <c r="DD616" s="184">
        <v>0</v>
      </c>
      <c r="DE616" s="184">
        <v>0</v>
      </c>
      <c r="DF616" s="184">
        <v>0</v>
      </c>
      <c r="DG616" s="184">
        <v>0</v>
      </c>
      <c r="DH616" s="184">
        <v>0</v>
      </c>
      <c r="DI616" s="184">
        <v>0</v>
      </c>
      <c r="DJ616" s="184">
        <v>0</v>
      </c>
      <c r="DK616" s="184">
        <v>0</v>
      </c>
      <c r="DL616" s="184"/>
      <c r="DM616" s="184">
        <f ca="1">SUM(OFFSET(CZ616,,1):DL616)</f>
        <v>0</v>
      </c>
      <c r="DN616" s="185"/>
      <c r="DO616" s="184">
        <v>0</v>
      </c>
      <c r="DP616" s="184">
        <v>0</v>
      </c>
      <c r="DQ616" s="184">
        <v>0</v>
      </c>
      <c r="DR616" s="184">
        <v>0</v>
      </c>
      <c r="DS616" s="184">
        <v>0</v>
      </c>
      <c r="DT616" s="184">
        <v>0</v>
      </c>
      <c r="DU616" s="184">
        <v>0</v>
      </c>
      <c r="DV616" s="184">
        <v>0</v>
      </c>
      <c r="DW616" s="184">
        <v>0</v>
      </c>
      <c r="DX616" s="184">
        <v>0</v>
      </c>
      <c r="DY616" s="184">
        <v>0</v>
      </c>
      <c r="DZ616" s="184">
        <v>0</v>
      </c>
      <c r="EA616" s="184"/>
      <c r="EB616" s="184">
        <f ca="1">SUM(OFFSET(DO616,,1):EA616)</f>
        <v>0</v>
      </c>
      <c r="EC616" s="185"/>
      <c r="ED616" s="184">
        <v>0</v>
      </c>
      <c r="EE616" s="184">
        <v>0</v>
      </c>
      <c r="EF616" s="184">
        <v>0</v>
      </c>
      <c r="EG616" s="184">
        <v>0</v>
      </c>
      <c r="EH616" s="184">
        <v>0</v>
      </c>
      <c r="EI616" s="184">
        <v>0</v>
      </c>
      <c r="EJ616" s="184">
        <v>0</v>
      </c>
      <c r="EK616" s="184">
        <v>0</v>
      </c>
      <c r="EL616" s="184">
        <v>0</v>
      </c>
      <c r="EM616" s="184">
        <v>0</v>
      </c>
      <c r="EN616" s="184">
        <v>0</v>
      </c>
      <c r="EO616" s="184">
        <v>0</v>
      </c>
      <c r="EP616" s="184"/>
      <c r="EQ616" s="184">
        <f ca="1">SUM(OFFSET(ED616,,1):EP616)</f>
        <v>0</v>
      </c>
      <c r="ER616" s="185"/>
      <c r="ES616" s="184">
        <v>0</v>
      </c>
      <c r="ET616" s="184">
        <v>0</v>
      </c>
      <c r="EU616" s="184">
        <v>0</v>
      </c>
      <c r="EV616" s="184">
        <v>0</v>
      </c>
      <c r="EW616" s="184">
        <v>0</v>
      </c>
      <c r="EX616" s="184">
        <v>0</v>
      </c>
      <c r="EY616" s="184">
        <v>0</v>
      </c>
      <c r="EZ616" s="184">
        <v>0</v>
      </c>
      <c r="FA616" s="184">
        <v>0</v>
      </c>
      <c r="FB616" s="184">
        <v>0</v>
      </c>
      <c r="FC616" s="184">
        <v>0</v>
      </c>
      <c r="FD616" s="184">
        <v>0</v>
      </c>
      <c r="FE616" s="184"/>
      <c r="FF616" s="184">
        <f ca="1">SUM(OFFSET(ES616,,1):FE616)</f>
        <v>0</v>
      </c>
      <c r="FG616" s="185"/>
      <c r="FH616" s="184">
        <v>0</v>
      </c>
      <c r="FI616" s="184">
        <v>0</v>
      </c>
      <c r="FJ616" s="184">
        <v>0</v>
      </c>
      <c r="FK616" s="184">
        <v>0</v>
      </c>
      <c r="FL616" s="184">
        <v>0</v>
      </c>
      <c r="FM616" s="184">
        <v>0</v>
      </c>
      <c r="FN616" s="184">
        <v>0</v>
      </c>
      <c r="FO616" s="184">
        <v>0</v>
      </c>
      <c r="FP616" s="184">
        <v>0</v>
      </c>
      <c r="FQ616" s="184">
        <v>0</v>
      </c>
      <c r="FR616" s="184">
        <v>0</v>
      </c>
      <c r="FS616" s="184">
        <v>0</v>
      </c>
      <c r="FT616" s="184"/>
      <c r="FU616" s="184">
        <f ca="1">SUM(OFFSET(FH616,,1):FT616)</f>
        <v>0</v>
      </c>
      <c r="FV616" s="185"/>
      <c r="FW616" s="184">
        <v>0</v>
      </c>
      <c r="FX616" s="184">
        <v>0</v>
      </c>
      <c r="FY616" s="184">
        <v>0</v>
      </c>
      <c r="FZ616" s="184">
        <v>0</v>
      </c>
      <c r="GA616" s="184">
        <v>0</v>
      </c>
      <c r="GB616" s="184">
        <v>0</v>
      </c>
      <c r="GC616" s="184">
        <v>0</v>
      </c>
      <c r="GD616" s="184">
        <v>0</v>
      </c>
      <c r="GE616" s="184">
        <v>0</v>
      </c>
      <c r="GF616" s="184">
        <v>0</v>
      </c>
      <c r="GG616" s="184">
        <v>0</v>
      </c>
      <c r="GH616" s="184">
        <v>0</v>
      </c>
      <c r="GI616" s="184"/>
      <c r="GJ616" s="184">
        <f ca="1">SUM(OFFSET(FW616,,1):GI616)</f>
        <v>0</v>
      </c>
      <c r="GK616" s="185"/>
      <c r="GL616" s="184">
        <v>0</v>
      </c>
      <c r="GM616" s="184">
        <v>0</v>
      </c>
      <c r="GN616" s="184">
        <v>0</v>
      </c>
      <c r="GO616" s="184">
        <v>0</v>
      </c>
      <c r="GP616" s="184">
        <v>0</v>
      </c>
      <c r="GQ616" s="184">
        <v>0</v>
      </c>
      <c r="GR616" s="184">
        <v>0</v>
      </c>
      <c r="GS616" s="184">
        <v>0</v>
      </c>
      <c r="GT616" s="184">
        <v>0</v>
      </c>
      <c r="GU616" s="184">
        <v>0</v>
      </c>
      <c r="GV616" s="184">
        <v>0</v>
      </c>
      <c r="GW616" s="184">
        <v>0</v>
      </c>
      <c r="GX616" s="184"/>
      <c r="GY616" s="184">
        <f ca="1">SUM(OFFSET(GL616,,1):GX616)</f>
        <v>0</v>
      </c>
    </row>
    <row r="617" spans="1:207" s="168" customFormat="1" ht="12" customHeight="1">
      <c r="A617" s="191"/>
      <c r="B617" s="191"/>
      <c r="D617" s="191"/>
      <c r="E617" s="191"/>
      <c r="F617" s="191"/>
      <c r="G617" s="191"/>
      <c r="H617" s="191"/>
      <c r="I617" s="191"/>
      <c r="J617" s="191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0"/>
      <c r="AB617" s="190" t="s">
        <v>143</v>
      </c>
      <c r="AC617" s="188">
        <f>SUM(AC613:AC616)</f>
        <v>0</v>
      </c>
      <c r="AD617" s="188">
        <f t="shared" ref="AD617:AN617" si="634">SUM(AD613:AD616)</f>
        <v>0</v>
      </c>
      <c r="AE617" s="188">
        <f t="shared" si="634"/>
        <v>0</v>
      </c>
      <c r="AF617" s="188">
        <f t="shared" si="634"/>
        <v>0</v>
      </c>
      <c r="AG617" s="188">
        <f t="shared" si="634"/>
        <v>0</v>
      </c>
      <c r="AH617" s="188">
        <f t="shared" si="634"/>
        <v>0</v>
      </c>
      <c r="AI617" s="188">
        <f t="shared" si="634"/>
        <v>0</v>
      </c>
      <c r="AJ617" s="188">
        <f t="shared" si="634"/>
        <v>0</v>
      </c>
      <c r="AK617" s="188">
        <f t="shared" si="634"/>
        <v>0</v>
      </c>
      <c r="AL617" s="188">
        <f t="shared" si="634"/>
        <v>399640.78</v>
      </c>
      <c r="AM617" s="188">
        <f t="shared" si="634"/>
        <v>0</v>
      </c>
      <c r="AN617" s="188">
        <f t="shared" si="634"/>
        <v>0</v>
      </c>
      <c r="AO617" s="188"/>
      <c r="AP617" s="188">
        <f t="shared" ref="AP617" ca="1" si="635">SUM(AP613:AP616)</f>
        <v>399640.78</v>
      </c>
      <c r="AQ617" s="189"/>
      <c r="AR617" s="188">
        <f>SUM(AR613:AR616)</f>
        <v>0</v>
      </c>
      <c r="AS617" s="188">
        <f t="shared" ref="AS617:BC617" si="636">SUM(AS613:AS616)</f>
        <v>0</v>
      </c>
      <c r="AT617" s="188">
        <f t="shared" si="636"/>
        <v>0</v>
      </c>
      <c r="AU617" s="188">
        <f t="shared" si="636"/>
        <v>0</v>
      </c>
      <c r="AV617" s="188">
        <f t="shared" si="636"/>
        <v>0</v>
      </c>
      <c r="AW617" s="188">
        <f t="shared" si="636"/>
        <v>0</v>
      </c>
      <c r="AX617" s="188">
        <f t="shared" si="636"/>
        <v>0</v>
      </c>
      <c r="AY617" s="188">
        <f t="shared" si="636"/>
        <v>0</v>
      </c>
      <c r="AZ617" s="188">
        <f t="shared" si="636"/>
        <v>0</v>
      </c>
      <c r="BA617" s="188">
        <f t="shared" si="636"/>
        <v>399640.78</v>
      </c>
      <c r="BB617" s="188">
        <f t="shared" si="636"/>
        <v>0</v>
      </c>
      <c r="BC617" s="188">
        <f t="shared" si="636"/>
        <v>0</v>
      </c>
      <c r="BD617" s="188">
        <f t="shared" ref="BD617:GY617" si="637">SUM(BD613:BD616)</f>
        <v>0</v>
      </c>
      <c r="BE617" s="188">
        <f t="shared" ca="1" si="637"/>
        <v>399640.78</v>
      </c>
      <c r="BF617" s="188">
        <f t="shared" si="637"/>
        <v>0</v>
      </c>
      <c r="BG617" s="188">
        <f t="shared" ca="1" si="637"/>
        <v>0</v>
      </c>
      <c r="BH617" s="188">
        <f t="shared" ref="BH617:BR617" ca="1" si="638">SUM(BH613:BH616)</f>
        <v>0</v>
      </c>
      <c r="BI617" s="188">
        <f t="shared" ca="1" si="638"/>
        <v>0</v>
      </c>
      <c r="BJ617" s="188">
        <f t="shared" ca="1" si="638"/>
        <v>0</v>
      </c>
      <c r="BK617" s="188">
        <f t="shared" ca="1" si="638"/>
        <v>0</v>
      </c>
      <c r="BL617" s="188">
        <f t="shared" ca="1" si="638"/>
        <v>0</v>
      </c>
      <c r="BM617" s="188">
        <f t="shared" ca="1" si="638"/>
        <v>0</v>
      </c>
      <c r="BN617" s="188">
        <f t="shared" ca="1" si="638"/>
        <v>0</v>
      </c>
      <c r="BO617" s="188">
        <f t="shared" ca="1" si="638"/>
        <v>0</v>
      </c>
      <c r="BP617" s="188">
        <f t="shared" ca="1" si="638"/>
        <v>0</v>
      </c>
      <c r="BQ617" s="188">
        <f t="shared" ca="1" si="638"/>
        <v>0</v>
      </c>
      <c r="BR617" s="188">
        <f t="shared" ca="1" si="638"/>
        <v>0</v>
      </c>
      <c r="BS617" s="188">
        <f t="shared" si="637"/>
        <v>0</v>
      </c>
      <c r="BT617" s="188">
        <f t="shared" ca="1" si="637"/>
        <v>0</v>
      </c>
      <c r="BU617" s="188">
        <f t="shared" si="637"/>
        <v>0</v>
      </c>
      <c r="BV617" s="188">
        <f t="shared" si="637"/>
        <v>0</v>
      </c>
      <c r="BW617" s="188">
        <f t="shared" ref="BW617:CG617" si="639">SUM(BW613:BW616)</f>
        <v>0</v>
      </c>
      <c r="BX617" s="188">
        <f t="shared" si="639"/>
        <v>0</v>
      </c>
      <c r="BY617" s="188">
        <f t="shared" si="639"/>
        <v>0</v>
      </c>
      <c r="BZ617" s="188">
        <f t="shared" si="639"/>
        <v>0</v>
      </c>
      <c r="CA617" s="188">
        <f t="shared" si="639"/>
        <v>0</v>
      </c>
      <c r="CB617" s="188">
        <f t="shared" si="639"/>
        <v>0</v>
      </c>
      <c r="CC617" s="188">
        <f t="shared" si="639"/>
        <v>0</v>
      </c>
      <c r="CD617" s="188">
        <f t="shared" si="639"/>
        <v>0</v>
      </c>
      <c r="CE617" s="188">
        <f t="shared" si="639"/>
        <v>595203.24</v>
      </c>
      <c r="CF617" s="188">
        <f t="shared" si="639"/>
        <v>0</v>
      </c>
      <c r="CG617" s="188">
        <f t="shared" si="639"/>
        <v>0</v>
      </c>
      <c r="CH617" s="188">
        <f t="shared" si="637"/>
        <v>0</v>
      </c>
      <c r="CI617" s="188">
        <f t="shared" ca="1" si="637"/>
        <v>595203.24</v>
      </c>
      <c r="CJ617" s="188">
        <f t="shared" si="637"/>
        <v>0</v>
      </c>
      <c r="CK617" s="188">
        <f t="shared" si="637"/>
        <v>0</v>
      </c>
      <c r="CL617" s="188">
        <f t="shared" ref="CL617:CV617" si="640">SUM(CL613:CL616)</f>
        <v>0</v>
      </c>
      <c r="CM617" s="188">
        <f t="shared" si="640"/>
        <v>0</v>
      </c>
      <c r="CN617" s="188">
        <f t="shared" si="640"/>
        <v>0</v>
      </c>
      <c r="CO617" s="188">
        <f t="shared" si="640"/>
        <v>0</v>
      </c>
      <c r="CP617" s="188">
        <f t="shared" si="640"/>
        <v>0</v>
      </c>
      <c r="CQ617" s="188">
        <f t="shared" si="640"/>
        <v>0</v>
      </c>
      <c r="CR617" s="188">
        <f t="shared" si="640"/>
        <v>0</v>
      </c>
      <c r="CS617" s="188">
        <f t="shared" si="640"/>
        <v>0</v>
      </c>
      <c r="CT617" s="188">
        <f t="shared" si="640"/>
        <v>582402.47</v>
      </c>
      <c r="CU617" s="188">
        <f t="shared" si="640"/>
        <v>0</v>
      </c>
      <c r="CV617" s="188">
        <f t="shared" si="640"/>
        <v>0</v>
      </c>
      <c r="CW617" s="188">
        <f t="shared" si="637"/>
        <v>0</v>
      </c>
      <c r="CX617" s="188">
        <f t="shared" ca="1" si="637"/>
        <v>582402.47</v>
      </c>
      <c r="CY617" s="188">
        <f t="shared" si="637"/>
        <v>0</v>
      </c>
      <c r="CZ617" s="188">
        <f t="shared" si="637"/>
        <v>0</v>
      </c>
      <c r="DA617" s="188">
        <f t="shared" ref="DA617:DK617" si="641">SUM(DA613:DA616)</f>
        <v>0</v>
      </c>
      <c r="DB617" s="188">
        <f t="shared" si="641"/>
        <v>0</v>
      </c>
      <c r="DC617" s="188">
        <f t="shared" si="641"/>
        <v>0</v>
      </c>
      <c r="DD617" s="188">
        <f t="shared" si="641"/>
        <v>0</v>
      </c>
      <c r="DE617" s="188">
        <f t="shared" si="641"/>
        <v>0</v>
      </c>
      <c r="DF617" s="188">
        <f t="shared" si="641"/>
        <v>0</v>
      </c>
      <c r="DG617" s="188">
        <f t="shared" si="641"/>
        <v>0</v>
      </c>
      <c r="DH617" s="188">
        <f t="shared" si="641"/>
        <v>0</v>
      </c>
      <c r="DI617" s="188">
        <f t="shared" si="641"/>
        <v>568360.67000000004</v>
      </c>
      <c r="DJ617" s="188">
        <f t="shared" si="641"/>
        <v>0</v>
      </c>
      <c r="DK617" s="188">
        <f t="shared" si="641"/>
        <v>0</v>
      </c>
      <c r="DL617" s="188">
        <f t="shared" si="637"/>
        <v>0</v>
      </c>
      <c r="DM617" s="188">
        <f t="shared" ca="1" si="637"/>
        <v>568360.67000000004</v>
      </c>
      <c r="DN617" s="188">
        <f t="shared" si="637"/>
        <v>0</v>
      </c>
      <c r="DO617" s="188">
        <f t="shared" si="637"/>
        <v>0</v>
      </c>
      <c r="DP617" s="188">
        <f t="shared" ref="DP617:DZ617" si="642">SUM(DP613:DP616)</f>
        <v>0</v>
      </c>
      <c r="DQ617" s="188">
        <f t="shared" si="642"/>
        <v>0</v>
      </c>
      <c r="DR617" s="188">
        <f t="shared" si="642"/>
        <v>0</v>
      </c>
      <c r="DS617" s="188">
        <f t="shared" si="642"/>
        <v>0</v>
      </c>
      <c r="DT617" s="188">
        <f t="shared" si="642"/>
        <v>0</v>
      </c>
      <c r="DU617" s="188">
        <f t="shared" si="642"/>
        <v>0</v>
      </c>
      <c r="DV617" s="188">
        <f t="shared" si="642"/>
        <v>0</v>
      </c>
      <c r="DW617" s="188">
        <f t="shared" si="642"/>
        <v>0</v>
      </c>
      <c r="DX617" s="188">
        <f t="shared" si="642"/>
        <v>553727.23</v>
      </c>
      <c r="DY617" s="188">
        <f t="shared" si="642"/>
        <v>0</v>
      </c>
      <c r="DZ617" s="188">
        <f t="shared" si="642"/>
        <v>0</v>
      </c>
      <c r="EA617" s="188">
        <f t="shared" si="637"/>
        <v>0</v>
      </c>
      <c r="EB617" s="188">
        <f t="shared" ca="1" si="637"/>
        <v>553727.23</v>
      </c>
      <c r="EC617" s="188">
        <f t="shared" si="637"/>
        <v>0</v>
      </c>
      <c r="ED617" s="188">
        <f t="shared" si="637"/>
        <v>0</v>
      </c>
      <c r="EE617" s="188">
        <f t="shared" ref="EE617:EO617" si="643">SUM(EE613:EE616)</f>
        <v>0</v>
      </c>
      <c r="EF617" s="188">
        <f t="shared" si="643"/>
        <v>0</v>
      </c>
      <c r="EG617" s="188">
        <f t="shared" si="643"/>
        <v>0</v>
      </c>
      <c r="EH617" s="188">
        <f t="shared" si="643"/>
        <v>0</v>
      </c>
      <c r="EI617" s="188">
        <f t="shared" si="643"/>
        <v>0</v>
      </c>
      <c r="EJ617" s="188">
        <f t="shared" si="643"/>
        <v>0</v>
      </c>
      <c r="EK617" s="188">
        <f t="shared" si="643"/>
        <v>0</v>
      </c>
      <c r="EL617" s="188">
        <f t="shared" si="643"/>
        <v>0</v>
      </c>
      <c r="EM617" s="188">
        <f t="shared" si="643"/>
        <v>548125.06000000006</v>
      </c>
      <c r="EN617" s="188">
        <f t="shared" si="643"/>
        <v>0</v>
      </c>
      <c r="EO617" s="188">
        <f t="shared" si="643"/>
        <v>0</v>
      </c>
      <c r="EP617" s="188">
        <f t="shared" si="637"/>
        <v>0</v>
      </c>
      <c r="EQ617" s="188">
        <f t="shared" ca="1" si="637"/>
        <v>548125.06000000006</v>
      </c>
      <c r="ER617" s="188">
        <f t="shared" si="637"/>
        <v>0</v>
      </c>
      <c r="ES617" s="188">
        <f t="shared" si="637"/>
        <v>0</v>
      </c>
      <c r="ET617" s="188">
        <f t="shared" ref="ET617:FD617" si="644">SUM(ET613:ET616)</f>
        <v>0</v>
      </c>
      <c r="EU617" s="188">
        <f t="shared" si="644"/>
        <v>0</v>
      </c>
      <c r="EV617" s="188">
        <f t="shared" si="644"/>
        <v>0</v>
      </c>
      <c r="EW617" s="188">
        <f t="shared" si="644"/>
        <v>0</v>
      </c>
      <c r="EX617" s="188">
        <f t="shared" si="644"/>
        <v>0</v>
      </c>
      <c r="EY617" s="188">
        <f t="shared" si="644"/>
        <v>0</v>
      </c>
      <c r="EZ617" s="188">
        <f t="shared" si="644"/>
        <v>0</v>
      </c>
      <c r="FA617" s="188">
        <f t="shared" si="644"/>
        <v>0</v>
      </c>
      <c r="FB617" s="188">
        <f t="shared" si="644"/>
        <v>543260.05000000005</v>
      </c>
      <c r="FC617" s="188">
        <f t="shared" si="644"/>
        <v>0</v>
      </c>
      <c r="FD617" s="188">
        <f t="shared" si="644"/>
        <v>0</v>
      </c>
      <c r="FE617" s="188">
        <f t="shared" si="637"/>
        <v>0</v>
      </c>
      <c r="FF617" s="188">
        <f t="shared" ca="1" si="637"/>
        <v>543260.05000000005</v>
      </c>
      <c r="FG617" s="188">
        <f t="shared" si="637"/>
        <v>0</v>
      </c>
      <c r="FH617" s="188">
        <f t="shared" si="637"/>
        <v>0</v>
      </c>
      <c r="FI617" s="188">
        <f t="shared" ref="FI617:FS617" si="645">SUM(FI613:FI616)</f>
        <v>0</v>
      </c>
      <c r="FJ617" s="188">
        <f t="shared" si="645"/>
        <v>0</v>
      </c>
      <c r="FK617" s="188">
        <f t="shared" si="645"/>
        <v>0</v>
      </c>
      <c r="FL617" s="188">
        <f t="shared" si="645"/>
        <v>0</v>
      </c>
      <c r="FM617" s="188">
        <f t="shared" si="645"/>
        <v>0</v>
      </c>
      <c r="FN617" s="188">
        <f t="shared" si="645"/>
        <v>0</v>
      </c>
      <c r="FO617" s="188">
        <f t="shared" si="645"/>
        <v>0</v>
      </c>
      <c r="FP617" s="188">
        <f t="shared" si="645"/>
        <v>0</v>
      </c>
      <c r="FQ617" s="188">
        <f t="shared" si="645"/>
        <v>538297.24</v>
      </c>
      <c r="FR617" s="188">
        <f t="shared" si="645"/>
        <v>0</v>
      </c>
      <c r="FS617" s="188">
        <f t="shared" si="645"/>
        <v>0</v>
      </c>
      <c r="FT617" s="188">
        <f t="shared" si="637"/>
        <v>0</v>
      </c>
      <c r="FU617" s="188">
        <f t="shared" ca="1" si="637"/>
        <v>538297.24</v>
      </c>
      <c r="FV617" s="188">
        <f t="shared" si="637"/>
        <v>0</v>
      </c>
      <c r="FW617" s="188">
        <f t="shared" si="637"/>
        <v>0</v>
      </c>
      <c r="FX617" s="188">
        <f t="shared" ref="FX617:GH617" si="646">SUM(FX613:FX616)</f>
        <v>0</v>
      </c>
      <c r="FY617" s="188">
        <f t="shared" si="646"/>
        <v>0</v>
      </c>
      <c r="FZ617" s="188">
        <f t="shared" si="646"/>
        <v>0</v>
      </c>
      <c r="GA617" s="188">
        <f t="shared" si="646"/>
        <v>0</v>
      </c>
      <c r="GB617" s="188">
        <f t="shared" si="646"/>
        <v>0</v>
      </c>
      <c r="GC617" s="188">
        <f t="shared" si="646"/>
        <v>0</v>
      </c>
      <c r="GD617" s="188">
        <f t="shared" si="646"/>
        <v>0</v>
      </c>
      <c r="GE617" s="188">
        <f t="shared" si="646"/>
        <v>0</v>
      </c>
      <c r="GF617" s="188">
        <f t="shared" si="646"/>
        <v>533234.68000000005</v>
      </c>
      <c r="GG617" s="188">
        <f t="shared" si="646"/>
        <v>0</v>
      </c>
      <c r="GH617" s="188">
        <f t="shared" si="646"/>
        <v>0</v>
      </c>
      <c r="GI617" s="188">
        <f t="shared" si="637"/>
        <v>0</v>
      </c>
      <c r="GJ617" s="188">
        <f t="shared" ca="1" si="637"/>
        <v>533234.68000000005</v>
      </c>
      <c r="GK617" s="188">
        <f t="shared" si="637"/>
        <v>0</v>
      </c>
      <c r="GL617" s="188">
        <f t="shared" si="637"/>
        <v>0</v>
      </c>
      <c r="GM617" s="188">
        <f t="shared" ref="GM617:GW617" si="647">SUM(GM613:GM616)</f>
        <v>0</v>
      </c>
      <c r="GN617" s="188">
        <f t="shared" si="647"/>
        <v>0</v>
      </c>
      <c r="GO617" s="188">
        <f t="shared" si="647"/>
        <v>0</v>
      </c>
      <c r="GP617" s="188">
        <f t="shared" si="647"/>
        <v>0</v>
      </c>
      <c r="GQ617" s="188">
        <f t="shared" si="647"/>
        <v>0</v>
      </c>
      <c r="GR617" s="188">
        <f t="shared" si="647"/>
        <v>0</v>
      </c>
      <c r="GS617" s="188">
        <f t="shared" si="647"/>
        <v>0</v>
      </c>
      <c r="GT617" s="188">
        <f t="shared" si="647"/>
        <v>0</v>
      </c>
      <c r="GU617" s="188">
        <f t="shared" si="647"/>
        <v>528070.37</v>
      </c>
      <c r="GV617" s="188">
        <f t="shared" si="647"/>
        <v>0</v>
      </c>
      <c r="GW617" s="188">
        <f t="shared" si="647"/>
        <v>0</v>
      </c>
      <c r="GX617" s="188">
        <f t="shared" si="637"/>
        <v>0</v>
      </c>
      <c r="GY617" s="188">
        <f t="shared" ca="1" si="637"/>
        <v>528070.37</v>
      </c>
    </row>
    <row r="618" spans="1:207" s="168" customFormat="1" ht="12" customHeight="1">
      <c r="A618" s="191"/>
      <c r="B618" s="191"/>
      <c r="D618" s="191"/>
      <c r="E618" s="191"/>
      <c r="F618" s="191"/>
      <c r="G618" s="191"/>
      <c r="H618" s="191"/>
      <c r="I618" s="191"/>
      <c r="J618" s="191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0"/>
      <c r="AB618" s="190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9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9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9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9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9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9"/>
      <c r="DO618" s="188"/>
      <c r="DP618" s="188"/>
      <c r="DQ618" s="188"/>
      <c r="DR618" s="188"/>
      <c r="DS618" s="188"/>
      <c r="DT618" s="188"/>
      <c r="DU618" s="188"/>
      <c r="DV618" s="188"/>
      <c r="DW618" s="188"/>
      <c r="DX618" s="188"/>
      <c r="DY618" s="188"/>
      <c r="DZ618" s="188"/>
      <c r="EA618" s="188"/>
      <c r="EB618" s="188"/>
      <c r="EC618" s="189"/>
      <c r="ED618" s="188"/>
      <c r="EE618" s="188"/>
      <c r="EF618" s="188"/>
      <c r="EG618" s="188"/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9"/>
      <c r="ES618" s="188"/>
      <c r="ET618" s="188"/>
      <c r="EU618" s="188"/>
      <c r="EV618" s="188"/>
      <c r="EW618" s="188"/>
      <c r="EX618" s="188"/>
      <c r="EY618" s="188"/>
      <c r="EZ618" s="188"/>
      <c r="FA618" s="188"/>
      <c r="FB618" s="188"/>
      <c r="FC618" s="188"/>
      <c r="FD618" s="188"/>
      <c r="FE618" s="188"/>
      <c r="FF618" s="188"/>
      <c r="FG618" s="189"/>
      <c r="FH618" s="188"/>
      <c r="FI618" s="188"/>
      <c r="FJ618" s="188"/>
      <c r="FK618" s="188"/>
      <c r="FL618" s="188"/>
      <c r="FM618" s="188"/>
      <c r="FN618" s="188"/>
      <c r="FO618" s="188"/>
      <c r="FP618" s="188"/>
      <c r="FQ618" s="188"/>
      <c r="FR618" s="188"/>
      <c r="FS618" s="188"/>
      <c r="FT618" s="188"/>
      <c r="FU618" s="188"/>
      <c r="FV618" s="189"/>
      <c r="FW618" s="188"/>
      <c r="FX618" s="188"/>
      <c r="FY618" s="188"/>
      <c r="FZ618" s="188"/>
      <c r="GA618" s="188"/>
      <c r="GB618" s="188"/>
      <c r="GC618" s="188"/>
      <c r="GD618" s="188"/>
      <c r="GE618" s="188"/>
      <c r="GF618" s="188"/>
      <c r="GG618" s="188"/>
      <c r="GH618" s="188"/>
      <c r="GI618" s="188"/>
      <c r="GJ618" s="188"/>
      <c r="GK618" s="189"/>
      <c r="GL618" s="188"/>
      <c r="GM618" s="188"/>
      <c r="GN618" s="188"/>
      <c r="GO618" s="188"/>
      <c r="GP618" s="188"/>
      <c r="GQ618" s="188"/>
      <c r="GR618" s="188"/>
      <c r="GS618" s="188"/>
      <c r="GT618" s="188"/>
      <c r="GU618" s="188"/>
      <c r="GV618" s="188"/>
      <c r="GW618" s="188"/>
      <c r="GX618" s="188"/>
      <c r="GY618" s="188"/>
    </row>
    <row r="619" spans="1:207" s="168" customFormat="1" ht="12" customHeight="1">
      <c r="A619" s="191"/>
      <c r="B619" s="191"/>
      <c r="C619" s="191"/>
      <c r="D619" s="191"/>
      <c r="E619" s="191"/>
      <c r="F619" s="191"/>
      <c r="G619" s="191"/>
      <c r="H619" s="191"/>
      <c r="I619" s="191"/>
      <c r="J619" s="191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0" t="s">
        <v>188</v>
      </c>
      <c r="AB619" s="190"/>
      <c r="AC619" s="188">
        <f>AC363+AC418+AC430+AC484+AC606+AC610+AC617</f>
        <v>0</v>
      </c>
      <c r="AD619" s="188">
        <f t="shared" ref="AD619:AN619" si="648">AD363+AD418+AD430+AD484+AD606+AD610+AD617</f>
        <v>7411975.515536028</v>
      </c>
      <c r="AE619" s="188">
        <f t="shared" si="648"/>
        <v>5698860.1157646198</v>
      </c>
      <c r="AF619" s="188">
        <f t="shared" si="648"/>
        <v>5637678.9143232554</v>
      </c>
      <c r="AG619" s="188">
        <f t="shared" si="648"/>
        <v>2345527.143522983</v>
      </c>
      <c r="AH619" s="188">
        <f t="shared" si="648"/>
        <v>2664272.071079833</v>
      </c>
      <c r="AI619" s="188">
        <f t="shared" si="648"/>
        <v>1893534.3578704656</v>
      </c>
      <c r="AJ619" s="188">
        <f t="shared" si="648"/>
        <v>3609223.8709771456</v>
      </c>
      <c r="AK619" s="188">
        <f t="shared" si="648"/>
        <v>5714956.9626428261</v>
      </c>
      <c r="AL619" s="188">
        <f t="shared" si="648"/>
        <v>8259414.7676471826</v>
      </c>
      <c r="AM619" s="188">
        <f t="shared" si="648"/>
        <v>4002191.9811805845</v>
      </c>
      <c r="AN619" s="188">
        <f t="shared" si="648"/>
        <v>6059892.0726152938</v>
      </c>
      <c r="AO619" s="188"/>
      <c r="AP619" s="188">
        <f ca="1">SUM(OFFSET(AC619,,1):AO619)</f>
        <v>53297527.773160219</v>
      </c>
      <c r="AQ619" s="189"/>
      <c r="AR619" s="188">
        <f>AR363+AR418+AR430+AR484+AR606+AR610+AR617</f>
        <v>0</v>
      </c>
      <c r="AS619" s="188">
        <f t="shared" ref="AS619:BC619" si="649">AS363+AS418+AS430+AS484+AS606+AS610+AS617</f>
        <v>7168154.2870922061</v>
      </c>
      <c r="AT619" s="188">
        <f t="shared" si="649"/>
        <v>5514593.2680103565</v>
      </c>
      <c r="AU619" s="188">
        <f t="shared" si="649"/>
        <v>5421590.3346609725</v>
      </c>
      <c r="AV619" s="188">
        <f t="shared" si="649"/>
        <v>2141503.5348218698</v>
      </c>
      <c r="AW619" s="188">
        <f t="shared" si="649"/>
        <v>2445464.8750394112</v>
      </c>
      <c r="AX619" s="188">
        <f t="shared" si="649"/>
        <v>1822468.7955161629</v>
      </c>
      <c r="AY619" s="188">
        <f t="shared" si="649"/>
        <v>3375241.7766821058</v>
      </c>
      <c r="AZ619" s="188">
        <f t="shared" si="649"/>
        <v>5474390.8119993433</v>
      </c>
      <c r="BA619" s="188">
        <f t="shared" si="649"/>
        <v>8212091.6681389092</v>
      </c>
      <c r="BB619" s="188">
        <f t="shared" si="649"/>
        <v>3800525.5305558112</v>
      </c>
      <c r="BC619" s="188">
        <f t="shared" si="649"/>
        <v>6059892.0726152938</v>
      </c>
      <c r="BD619" s="188"/>
      <c r="BE619" s="188">
        <f ca="1">SUM(OFFSET(AR619,,1):BD619)</f>
        <v>51435916.95513244</v>
      </c>
      <c r="BF619" s="189"/>
      <c r="BG619" s="188">
        <f t="shared" ref="BG619:BR619" ca="1" si="650">OFFSET($AC619,,COLUMN()-COLUMN($BG619))-OFFSET($AR619,,COLUMN()-COLUMN($BG619))</f>
        <v>0</v>
      </c>
      <c r="BH619" s="188">
        <f t="shared" ca="1" si="650"/>
        <v>243821.22844382189</v>
      </c>
      <c r="BI619" s="188">
        <f t="shared" ca="1" si="650"/>
        <v>184266.84775426332</v>
      </c>
      <c r="BJ619" s="188">
        <f t="shared" ca="1" si="650"/>
        <v>216088.57966228295</v>
      </c>
      <c r="BK619" s="188">
        <f t="shared" ca="1" si="650"/>
        <v>204023.60870111315</v>
      </c>
      <c r="BL619" s="188">
        <f t="shared" ca="1" si="650"/>
        <v>218807.19604042172</v>
      </c>
      <c r="BM619" s="188">
        <f t="shared" ca="1" si="650"/>
        <v>71065.562354302732</v>
      </c>
      <c r="BN619" s="188">
        <f t="shared" ca="1" si="650"/>
        <v>233982.09429503977</v>
      </c>
      <c r="BO619" s="188">
        <f t="shared" ca="1" si="650"/>
        <v>240566.1506434828</v>
      </c>
      <c r="BP619" s="188">
        <f t="shared" ca="1" si="650"/>
        <v>47323.099508273415</v>
      </c>
      <c r="BQ619" s="188">
        <f t="shared" ca="1" si="650"/>
        <v>201666.45062477328</v>
      </c>
      <c r="BR619" s="188">
        <f t="shared" ca="1" si="650"/>
        <v>0</v>
      </c>
      <c r="BS619" s="188"/>
      <c r="BT619" s="188">
        <f ca="1">SUM(OFFSET(BG619,,1):BS619)</f>
        <v>1861610.818027775</v>
      </c>
      <c r="BU619" s="189"/>
      <c r="BV619" s="188">
        <f>BV363+BV418+BV430+BV484+BV606+BV610+BV617</f>
        <v>0</v>
      </c>
      <c r="BW619" s="188">
        <f t="shared" ref="BW619:CG619" si="651">BW363+BW418+BW430+BW484+BW606+BW610+BW617</f>
        <v>8795139.7371486332</v>
      </c>
      <c r="BX619" s="188">
        <f t="shared" si="651"/>
        <v>5745076.6186654167</v>
      </c>
      <c r="BY619" s="188">
        <f t="shared" si="651"/>
        <v>6025513.9612429719</v>
      </c>
      <c r="BZ619" s="188">
        <f t="shared" si="651"/>
        <v>2355860.7323735352</v>
      </c>
      <c r="CA619" s="188">
        <f t="shared" si="651"/>
        <v>2921420.508316562</v>
      </c>
      <c r="CB619" s="188">
        <f t="shared" si="651"/>
        <v>1844816.8537007223</v>
      </c>
      <c r="CC619" s="188">
        <f t="shared" si="651"/>
        <v>3615950.9965627748</v>
      </c>
      <c r="CD619" s="188">
        <f t="shared" si="651"/>
        <v>5624485.9036569027</v>
      </c>
      <c r="CE619" s="188">
        <f t="shared" si="651"/>
        <v>9406718.691640541</v>
      </c>
      <c r="CF619" s="188">
        <f t="shared" si="651"/>
        <v>4520914.3625769662</v>
      </c>
      <c r="CG619" s="188">
        <f t="shared" si="651"/>
        <v>6228062.7067048131</v>
      </c>
      <c r="CH619" s="188"/>
      <c r="CI619" s="188">
        <f ca="1">SUM(OFFSET(BV619,,1):CH619)</f>
        <v>57083961.072589837</v>
      </c>
      <c r="CJ619" s="189"/>
      <c r="CK619" s="188">
        <f>CK363+CK418+CK430+CK484+CK606+CK610+CK617</f>
        <v>0</v>
      </c>
      <c r="CL619" s="188">
        <f t="shared" ref="CL619:CV619" si="652">CL363+CL418+CL430+CL484+CL606+CL610+CL617</f>
        <v>9863766.2829809897</v>
      </c>
      <c r="CM619" s="188">
        <f t="shared" si="652"/>
        <v>5994907.9476410011</v>
      </c>
      <c r="CN619" s="188">
        <f t="shared" si="652"/>
        <v>6237008.8706621807</v>
      </c>
      <c r="CO619" s="188">
        <f t="shared" si="652"/>
        <v>2461954.3391982866</v>
      </c>
      <c r="CP619" s="188">
        <f t="shared" si="652"/>
        <v>3237548.0178709142</v>
      </c>
      <c r="CQ619" s="188">
        <f t="shared" si="652"/>
        <v>1906528.514033149</v>
      </c>
      <c r="CR619" s="188">
        <f t="shared" si="652"/>
        <v>3793050.9665944353</v>
      </c>
      <c r="CS619" s="188">
        <f t="shared" si="652"/>
        <v>5801790.545504027</v>
      </c>
      <c r="CT619" s="188">
        <f t="shared" si="652"/>
        <v>10217215.260953683</v>
      </c>
      <c r="CU619" s="188">
        <f t="shared" si="652"/>
        <v>4654078.4548919052</v>
      </c>
      <c r="CV619" s="188">
        <f t="shared" si="652"/>
        <v>6421625.2923044171</v>
      </c>
      <c r="CW619" s="188"/>
      <c r="CX619" s="188">
        <f ca="1">SUM(OFFSET(CK619,,1):CW619)</f>
        <v>60589474.492634989</v>
      </c>
      <c r="CY619" s="189"/>
      <c r="CZ619" s="188">
        <f>CZ363+CZ418+CZ430+CZ484+CZ606+CZ610+CZ617</f>
        <v>0</v>
      </c>
      <c r="DA619" s="188">
        <f t="shared" ref="DA619:DK619" si="653">DA363+DA418+DA430+DA484+DA606+DA610+DA617</f>
        <v>10937053.45360055</v>
      </c>
      <c r="DB619" s="188">
        <f t="shared" si="653"/>
        <v>6245496.0380131397</v>
      </c>
      <c r="DC619" s="188">
        <f t="shared" si="653"/>
        <v>6494337.4268283118</v>
      </c>
      <c r="DD619" s="188">
        <f t="shared" si="653"/>
        <v>2559650.6570940386</v>
      </c>
      <c r="DE619" s="188">
        <f t="shared" si="653"/>
        <v>3736816.0862085456</v>
      </c>
      <c r="DF619" s="188">
        <f t="shared" si="653"/>
        <v>1983368.3514519099</v>
      </c>
      <c r="DG619" s="188">
        <f t="shared" si="653"/>
        <v>3931970.2134770872</v>
      </c>
      <c r="DH619" s="188">
        <f t="shared" si="653"/>
        <v>5966028.1904019909</v>
      </c>
      <c r="DI619" s="188">
        <f t="shared" si="653"/>
        <v>11169973.885358302</v>
      </c>
      <c r="DJ619" s="188">
        <f t="shared" si="653"/>
        <v>4826548.0663506519</v>
      </c>
      <c r="DK619" s="188">
        <f t="shared" si="653"/>
        <v>6640513.8307722872</v>
      </c>
      <c r="DL619" s="188"/>
      <c r="DM619" s="188">
        <f ca="1">SUM(OFFSET(CZ619,,1):DL619)</f>
        <v>64491756.199556828</v>
      </c>
      <c r="DN619" s="189"/>
      <c r="DO619" s="188">
        <f>DO363+DO418+DO430+DO484+DO606+DO610+DO617</f>
        <v>0</v>
      </c>
      <c r="DP619" s="188">
        <f t="shared" ref="DP619:DZ619" si="654">DP363+DP418+DP430+DP484+DP606+DP610+DP617</f>
        <v>11304763.529645011</v>
      </c>
      <c r="DQ619" s="188">
        <f t="shared" si="654"/>
        <v>6367463.3704583682</v>
      </c>
      <c r="DR619" s="188">
        <f t="shared" si="654"/>
        <v>6628445.2985374546</v>
      </c>
      <c r="DS619" s="188">
        <f t="shared" si="654"/>
        <v>2643742.4519610866</v>
      </c>
      <c r="DT619" s="188">
        <f t="shared" si="654"/>
        <v>3864157.9231849066</v>
      </c>
      <c r="DU619" s="188">
        <f t="shared" si="654"/>
        <v>2057747.8820761503</v>
      </c>
      <c r="DV619" s="188">
        <f t="shared" si="654"/>
        <v>4052548.3814917207</v>
      </c>
      <c r="DW619" s="188">
        <f t="shared" si="654"/>
        <v>6132373.4671031032</v>
      </c>
      <c r="DX619" s="188">
        <f t="shared" si="654"/>
        <v>11498915.847142946</v>
      </c>
      <c r="DY619" s="188">
        <f t="shared" si="654"/>
        <v>4957626.9252152909</v>
      </c>
      <c r="DZ619" s="188">
        <f t="shared" si="654"/>
        <v>6857982.1997955777</v>
      </c>
      <c r="EA619" s="188"/>
      <c r="EB619" s="188">
        <f ca="1">SUM(OFFSET(DO619,,1):EA619)</f>
        <v>66365767.276611611</v>
      </c>
      <c r="EC619" s="189"/>
      <c r="ED619" s="188">
        <f>ED363+ED418+ED430+ED484+ED606+ED610+ED617</f>
        <v>0</v>
      </c>
      <c r="EE619" s="188">
        <f t="shared" ref="EE619:EO619" si="655">EE363+EE418+EE430+EE484+EE606+EE610+EE617</f>
        <v>11674401.622168537</v>
      </c>
      <c r="EF619" s="188">
        <f t="shared" si="655"/>
        <v>6601919.9430907005</v>
      </c>
      <c r="EG619" s="188">
        <f t="shared" si="655"/>
        <v>6858163.0135386689</v>
      </c>
      <c r="EH619" s="188">
        <f t="shared" si="655"/>
        <v>2747483.1507855626</v>
      </c>
      <c r="EI619" s="188">
        <f t="shared" si="655"/>
        <v>4017317.9159282101</v>
      </c>
      <c r="EJ619" s="188">
        <f t="shared" si="655"/>
        <v>2004298.0129675672</v>
      </c>
      <c r="EK619" s="188">
        <f t="shared" si="655"/>
        <v>3868285.5026108222</v>
      </c>
      <c r="EL619" s="188">
        <f t="shared" si="655"/>
        <v>6336645.5146916481</v>
      </c>
      <c r="EM619" s="188">
        <f t="shared" si="655"/>
        <v>11884746.934769755</v>
      </c>
      <c r="EN619" s="188">
        <f t="shared" si="655"/>
        <v>5126325.3064135071</v>
      </c>
      <c r="EO619" s="188">
        <f t="shared" si="655"/>
        <v>7091120.2382165771</v>
      </c>
      <c r="EP619" s="188"/>
      <c r="EQ619" s="188">
        <f ca="1">SUM(OFFSET(ED619,,1):EP619)</f>
        <v>68210707.155181557</v>
      </c>
      <c r="ER619" s="189"/>
      <c r="ES619" s="188">
        <f>ES363+ES418+ES430+ES484+ES606+ES610+ES617</f>
        <v>0</v>
      </c>
      <c r="ET619" s="188">
        <f t="shared" ref="ET619:FD619" si="656">ET363+ET418+ET430+ET484+ET606+ET610+ET617</f>
        <v>12004830.424235122</v>
      </c>
      <c r="EU619" s="188">
        <f t="shared" si="656"/>
        <v>6817702.5418628054</v>
      </c>
      <c r="EV619" s="188">
        <f t="shared" si="656"/>
        <v>7070340.2517466331</v>
      </c>
      <c r="EW619" s="188">
        <f t="shared" si="656"/>
        <v>2843973.2988921022</v>
      </c>
      <c r="EX619" s="188">
        <f t="shared" si="656"/>
        <v>4161562.3997175791</v>
      </c>
      <c r="EY619" s="188">
        <f t="shared" si="656"/>
        <v>2081873.3590648109</v>
      </c>
      <c r="EZ619" s="188">
        <f t="shared" si="656"/>
        <v>3960179.3525088839</v>
      </c>
      <c r="FA619" s="188">
        <f t="shared" si="656"/>
        <v>6528138.075980925</v>
      </c>
      <c r="FB619" s="188">
        <f t="shared" si="656"/>
        <v>12247275.308080476</v>
      </c>
      <c r="FC619" s="188">
        <f t="shared" si="656"/>
        <v>5280843.9864857877</v>
      </c>
      <c r="FD619" s="188">
        <f t="shared" si="656"/>
        <v>7130661.835864678</v>
      </c>
      <c r="FE619" s="188"/>
      <c r="FF619" s="188">
        <f ca="1">SUM(OFFSET(ES619,,1):FE619)</f>
        <v>70127380.834439814</v>
      </c>
      <c r="FG619" s="189"/>
      <c r="FH619" s="188">
        <f>FH363+FH418+FH430+FH484+FH606+FH610+FH617</f>
        <v>0</v>
      </c>
      <c r="FI619" s="188">
        <f t="shared" ref="FI619:FS619" si="657">FI363+FI418+FI430+FI484+FI606+FI610+FI617</f>
        <v>12346123.502315795</v>
      </c>
      <c r="FJ619" s="188">
        <f t="shared" si="657"/>
        <v>7047726.7570159985</v>
      </c>
      <c r="FK619" s="188">
        <f t="shared" si="657"/>
        <v>7294806.7270666985</v>
      </c>
      <c r="FL619" s="188">
        <f t="shared" si="657"/>
        <v>2944993.5380696226</v>
      </c>
      <c r="FM619" s="188">
        <f t="shared" si="657"/>
        <v>4312520.9929826735</v>
      </c>
      <c r="FN619" s="188">
        <f t="shared" si="657"/>
        <v>2163416.3550556214</v>
      </c>
      <c r="FO619" s="188">
        <f t="shared" si="657"/>
        <v>4085744.1826666147</v>
      </c>
      <c r="FP619" s="188">
        <f t="shared" si="657"/>
        <v>6728308.6535111414</v>
      </c>
      <c r="FQ619" s="188">
        <f t="shared" si="657"/>
        <v>12618069.975799954</v>
      </c>
      <c r="FR619" s="188">
        <f t="shared" si="657"/>
        <v>5441527.1505157948</v>
      </c>
      <c r="FS619" s="188">
        <f t="shared" si="657"/>
        <v>7369479.6060128324</v>
      </c>
      <c r="FT619" s="188"/>
      <c r="FU619" s="188">
        <f ca="1">SUM(OFFSET(FH619,,1):FT619)</f>
        <v>72352717.441012755</v>
      </c>
      <c r="FV619" s="189"/>
      <c r="FW619" s="188">
        <f>FW363+FW418+FW430+FW484+FW606+FW610+FW617</f>
        <v>0</v>
      </c>
      <c r="FX619" s="188">
        <f t="shared" ref="FX619:GH619" si="658">FX363+FX418+FX430+FX484+FX606+FX610+FX617</f>
        <v>12717915.559108866</v>
      </c>
      <c r="FY619" s="188">
        <f t="shared" si="658"/>
        <v>7289792.8631805535</v>
      </c>
      <c r="FZ619" s="188">
        <f t="shared" si="658"/>
        <v>7528833.1089000618</v>
      </c>
      <c r="GA619" s="188">
        <f t="shared" si="658"/>
        <v>3050942.9388373252</v>
      </c>
      <c r="GB619" s="188">
        <f t="shared" si="658"/>
        <v>4470947.2875629226</v>
      </c>
      <c r="GC619" s="188">
        <f t="shared" si="658"/>
        <v>2249365.9098201226</v>
      </c>
      <c r="GD619" s="188">
        <f t="shared" si="658"/>
        <v>4217005.5774944238</v>
      </c>
      <c r="GE619" s="188">
        <f t="shared" si="658"/>
        <v>6938204.1234492017</v>
      </c>
      <c r="GF619" s="188">
        <f t="shared" si="658"/>
        <v>13014249.156740513</v>
      </c>
      <c r="GG619" s="188">
        <f t="shared" si="658"/>
        <v>5611656.7901393138</v>
      </c>
      <c r="GH619" s="188">
        <f t="shared" si="658"/>
        <v>7618748.3395445738</v>
      </c>
      <c r="GI619" s="188"/>
      <c r="GJ619" s="188">
        <f ca="1">SUM(OFFSET(FW619,,1):GI619)</f>
        <v>74707661.654777884</v>
      </c>
      <c r="GK619" s="189"/>
      <c r="GL619" s="188">
        <f>GL363+GL418+GL430+GL484+GL606+GL610+GL617</f>
        <v>0</v>
      </c>
      <c r="GM619" s="188">
        <f t="shared" ref="GM619:GW619" si="659">GM363+GM418+GM430+GM484+GM606+GM610+GM617</f>
        <v>13111051.448152522</v>
      </c>
      <c r="GN619" s="188">
        <f t="shared" si="659"/>
        <v>7545662.8941008607</v>
      </c>
      <c r="GO619" s="188">
        <f t="shared" si="659"/>
        <v>7776602.8715357073</v>
      </c>
      <c r="GP619" s="188">
        <f t="shared" si="659"/>
        <v>3162347.6942470451</v>
      </c>
      <c r="GQ619" s="188">
        <f t="shared" si="659"/>
        <v>4637957.4690679032</v>
      </c>
      <c r="GR619" s="188">
        <f t="shared" si="659"/>
        <v>2340347.0943782991</v>
      </c>
      <c r="GS619" s="188">
        <f t="shared" si="659"/>
        <v>4355032.4007561263</v>
      </c>
      <c r="GT619" s="188">
        <f t="shared" si="659"/>
        <v>7159432.2705269111</v>
      </c>
      <c r="GU619" s="188">
        <f t="shared" si="659"/>
        <v>13432681.271755103</v>
      </c>
      <c r="GV619" s="188">
        <f t="shared" si="659"/>
        <v>5794869.183243827</v>
      </c>
      <c r="GW619" s="188">
        <f t="shared" si="659"/>
        <v>7879901.6896824539</v>
      </c>
      <c r="GX619" s="188"/>
      <c r="GY619" s="188">
        <f ca="1">SUM(OFFSET(GL619,,1):GX619)</f>
        <v>77195886.287446752</v>
      </c>
    </row>
    <row r="620" spans="1:207" s="168" customFormat="1">
      <c r="AA620" s="190"/>
      <c r="AB620" s="142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8"/>
      <c r="BB620" s="198"/>
      <c r="BC620" s="198"/>
      <c r="BD620" s="198"/>
      <c r="BE620" s="198"/>
      <c r="BF620" s="198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98"/>
      <c r="BU620" s="198"/>
      <c r="BV620" s="198"/>
      <c r="BW620" s="198"/>
      <c r="BX620" s="198"/>
      <c r="BY620" s="198"/>
      <c r="BZ620" s="198"/>
      <c r="CA620" s="198"/>
      <c r="CB620" s="198"/>
      <c r="CC620" s="198"/>
      <c r="CD620" s="198"/>
      <c r="CE620" s="198"/>
      <c r="CF620" s="198"/>
      <c r="CG620" s="198"/>
      <c r="CH620" s="198"/>
      <c r="CI620" s="198"/>
      <c r="CJ620" s="198"/>
      <c r="CK620" s="198"/>
      <c r="CL620" s="198"/>
      <c r="CM620" s="198"/>
      <c r="CN620" s="198"/>
      <c r="CO620" s="198"/>
      <c r="CP620" s="198"/>
      <c r="CQ620" s="198"/>
      <c r="CR620" s="198"/>
      <c r="CS620" s="198"/>
      <c r="CT620" s="198"/>
      <c r="CU620" s="198"/>
      <c r="CV620" s="198"/>
      <c r="CW620" s="198"/>
      <c r="CX620" s="198"/>
      <c r="CY620" s="198"/>
      <c r="CZ620" s="198"/>
      <c r="DA620" s="198"/>
      <c r="DB620" s="198"/>
      <c r="DC620" s="198"/>
      <c r="DD620" s="198"/>
      <c r="DE620" s="198"/>
      <c r="DF620" s="198"/>
      <c r="DG620" s="198"/>
      <c r="DH620" s="198"/>
      <c r="DI620" s="198"/>
      <c r="DJ620" s="198"/>
      <c r="DK620" s="198"/>
      <c r="DL620" s="198"/>
      <c r="DM620" s="198"/>
      <c r="DN620" s="198"/>
      <c r="DO620" s="198"/>
      <c r="DP620" s="198"/>
      <c r="DQ620" s="198"/>
      <c r="DR620" s="198"/>
      <c r="DS620" s="198"/>
      <c r="DT620" s="198"/>
      <c r="DU620" s="198"/>
      <c r="DV620" s="198"/>
      <c r="DW620" s="198"/>
      <c r="DX620" s="198"/>
      <c r="DY620" s="198"/>
      <c r="DZ620" s="198"/>
      <c r="EA620" s="198"/>
      <c r="EB620" s="198"/>
      <c r="EC620" s="198"/>
      <c r="ED620" s="198"/>
      <c r="EE620" s="198"/>
      <c r="EF620" s="198"/>
      <c r="EG620" s="198"/>
      <c r="EH620" s="198"/>
      <c r="EI620" s="198"/>
      <c r="EJ620" s="198"/>
      <c r="EK620" s="198"/>
      <c r="EL620" s="198"/>
      <c r="EM620" s="198"/>
      <c r="EN620" s="198"/>
      <c r="EO620" s="198"/>
      <c r="EP620" s="198"/>
      <c r="EQ620" s="198"/>
      <c r="ER620" s="198"/>
      <c r="ES620" s="198"/>
      <c r="ET620" s="198"/>
      <c r="EU620" s="198"/>
      <c r="EV620" s="198"/>
      <c r="EW620" s="198"/>
      <c r="EX620" s="198"/>
      <c r="EY620" s="198"/>
      <c r="EZ620" s="198"/>
      <c r="FA620" s="198"/>
      <c r="FB620" s="198"/>
      <c r="FC620" s="198"/>
      <c r="FD620" s="198"/>
      <c r="FE620" s="198"/>
      <c r="FF620" s="198"/>
      <c r="FG620" s="198"/>
      <c r="FH620" s="198"/>
      <c r="FI620" s="198"/>
      <c r="FJ620" s="198"/>
      <c r="FK620" s="198"/>
      <c r="FL620" s="198"/>
      <c r="FM620" s="198"/>
      <c r="FN620" s="198"/>
      <c r="FO620" s="198"/>
      <c r="FP620" s="198"/>
      <c r="FQ620" s="198"/>
      <c r="FR620" s="198"/>
      <c r="FS620" s="198"/>
      <c r="FT620" s="198"/>
      <c r="FU620" s="198"/>
      <c r="FV620" s="198"/>
      <c r="FW620" s="198"/>
      <c r="FX620" s="198"/>
      <c r="FY620" s="198"/>
      <c r="FZ620" s="198"/>
      <c r="GA620" s="198"/>
      <c r="GB620" s="198"/>
      <c r="GC620" s="198"/>
      <c r="GD620" s="198"/>
      <c r="GE620" s="198"/>
      <c r="GF620" s="198"/>
      <c r="GG620" s="198"/>
      <c r="GH620" s="198"/>
      <c r="GI620" s="198"/>
      <c r="GJ620" s="198"/>
      <c r="GK620" s="198"/>
      <c r="GL620" s="198"/>
      <c r="GM620" s="198"/>
      <c r="GN620" s="198"/>
      <c r="GO620" s="198"/>
      <c r="GP620" s="198"/>
      <c r="GQ620" s="198"/>
      <c r="GR620" s="198"/>
      <c r="GS620" s="198"/>
      <c r="GT620" s="198"/>
      <c r="GU620" s="198"/>
      <c r="GV620" s="198"/>
      <c r="GW620" s="198"/>
      <c r="GX620" s="198"/>
      <c r="GY620" s="198"/>
    </row>
    <row r="621" spans="1:207"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C621" s="199"/>
      <c r="AD621" s="199"/>
      <c r="AE621" s="199"/>
      <c r="AF621" s="199"/>
      <c r="AG621" s="199"/>
      <c r="AH621" s="199"/>
      <c r="AI621" s="199"/>
      <c r="AJ621" s="199"/>
      <c r="AK621" s="199"/>
      <c r="AL621" s="199"/>
      <c r="AM621" s="199"/>
      <c r="AN621" s="199"/>
      <c r="AO621" s="199"/>
      <c r="AP621" s="199"/>
      <c r="AQ621" s="199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/>
      <c r="BB621" s="200"/>
      <c r="BC621" s="200"/>
      <c r="BD621" s="200"/>
      <c r="BE621" s="199"/>
      <c r="BF621" s="199"/>
      <c r="BG621" s="199"/>
      <c r="BH621" s="199"/>
      <c r="BI621" s="199"/>
      <c r="BJ621" s="199"/>
      <c r="BK621" s="199"/>
      <c r="BL621" s="199"/>
      <c r="BM621" s="199"/>
      <c r="BN621" s="199"/>
      <c r="BO621" s="199"/>
      <c r="BP621" s="199"/>
      <c r="BQ621" s="199"/>
      <c r="BR621" s="199"/>
      <c r="BS621" s="199"/>
      <c r="BT621" s="199"/>
      <c r="BU621" s="199"/>
      <c r="BV621" s="200"/>
      <c r="BW621" s="200"/>
      <c r="BX621" s="200"/>
      <c r="BY621" s="200"/>
      <c r="BZ621" s="200"/>
      <c r="CA621" s="200"/>
      <c r="CB621" s="200"/>
      <c r="CC621" s="200"/>
      <c r="CD621" s="200"/>
      <c r="CE621" s="200"/>
      <c r="CF621" s="200"/>
      <c r="CG621" s="200"/>
      <c r="CH621" s="200"/>
      <c r="CI621" s="199"/>
      <c r="CJ621" s="199"/>
      <c r="CK621" s="200"/>
      <c r="CL621" s="200"/>
      <c r="CM621" s="200"/>
      <c r="CN621" s="200"/>
      <c r="CO621" s="200"/>
      <c r="CP621" s="200"/>
      <c r="CQ621" s="200"/>
      <c r="CR621" s="200"/>
      <c r="CS621" s="200"/>
      <c r="CT621" s="200"/>
      <c r="CU621" s="200"/>
      <c r="CV621" s="200"/>
      <c r="CW621" s="200"/>
      <c r="CX621" s="199"/>
      <c r="CY621" s="199"/>
      <c r="CZ621" s="200"/>
      <c r="DA621" s="200"/>
      <c r="DB621" s="200"/>
      <c r="DC621" s="200"/>
      <c r="DD621" s="200"/>
      <c r="DE621" s="200"/>
      <c r="DF621" s="200"/>
      <c r="DG621" s="200"/>
      <c r="DH621" s="200"/>
      <c r="DI621" s="200"/>
      <c r="DJ621" s="200"/>
      <c r="DK621" s="200"/>
      <c r="DL621" s="200"/>
      <c r="DM621" s="199"/>
      <c r="DN621" s="199"/>
      <c r="DO621" s="200"/>
      <c r="DP621" s="200"/>
      <c r="DQ621" s="200"/>
      <c r="DR621" s="200"/>
      <c r="DS621" s="200"/>
      <c r="DT621" s="200"/>
      <c r="DU621" s="200"/>
      <c r="DV621" s="200"/>
      <c r="DW621" s="200"/>
      <c r="DX621" s="200"/>
      <c r="DY621" s="200"/>
      <c r="DZ621" s="200"/>
      <c r="EA621" s="200"/>
      <c r="EB621" s="199"/>
      <c r="EC621" s="199"/>
      <c r="ED621" s="200"/>
      <c r="EE621" s="200"/>
      <c r="EF621" s="200"/>
      <c r="EG621" s="200"/>
      <c r="EH621" s="200"/>
      <c r="EI621" s="200"/>
      <c r="EJ621" s="200"/>
      <c r="EK621" s="200"/>
      <c r="EL621" s="200"/>
      <c r="EM621" s="200"/>
      <c r="EN621" s="200"/>
      <c r="EO621" s="200"/>
      <c r="EP621" s="200"/>
      <c r="EQ621" s="199"/>
      <c r="ER621" s="199"/>
      <c r="ES621" s="200"/>
      <c r="ET621" s="200"/>
      <c r="EU621" s="200"/>
      <c r="EV621" s="200"/>
      <c r="EW621" s="200"/>
      <c r="EX621" s="200"/>
      <c r="EY621" s="200"/>
      <c r="EZ621" s="200"/>
      <c r="FA621" s="200"/>
      <c r="FB621" s="200"/>
      <c r="FC621" s="200"/>
      <c r="FD621" s="200"/>
      <c r="FE621" s="200"/>
      <c r="FF621" s="199"/>
      <c r="FG621" s="199"/>
      <c r="FH621" s="200"/>
      <c r="FI621" s="200"/>
      <c r="FJ621" s="200"/>
      <c r="FK621" s="200"/>
      <c r="FL621" s="200"/>
      <c r="FM621" s="200"/>
      <c r="FN621" s="200"/>
      <c r="FO621" s="200"/>
      <c r="FP621" s="200"/>
      <c r="FQ621" s="200"/>
      <c r="FR621" s="200"/>
      <c r="FS621" s="200"/>
      <c r="FT621" s="200"/>
      <c r="FU621" s="199"/>
      <c r="FV621" s="199"/>
      <c r="FW621" s="200"/>
      <c r="FX621" s="200"/>
      <c r="FY621" s="200"/>
      <c r="FZ621" s="200"/>
      <c r="GA621" s="200"/>
      <c r="GB621" s="200"/>
      <c r="GC621" s="200"/>
      <c r="GD621" s="200"/>
      <c r="GE621" s="200"/>
      <c r="GF621" s="200"/>
      <c r="GG621" s="200"/>
      <c r="GH621" s="200"/>
      <c r="GI621" s="200"/>
      <c r="GJ621" s="199"/>
      <c r="GK621" s="199"/>
      <c r="GL621" s="200"/>
      <c r="GM621" s="200"/>
      <c r="GN621" s="200"/>
      <c r="GO621" s="200"/>
      <c r="GP621" s="200"/>
      <c r="GQ621" s="200"/>
      <c r="GR621" s="200"/>
      <c r="GS621" s="200"/>
      <c r="GT621" s="200"/>
      <c r="GU621" s="200"/>
      <c r="GV621" s="200"/>
      <c r="GW621" s="200"/>
      <c r="GX621" s="200"/>
      <c r="GY621" s="199"/>
    </row>
  </sheetData>
  <sheetProtection selectLockedCells="1"/>
  <dataConsolidate/>
  <mergeCells count="36">
    <mergeCell ref="GL104:GY104"/>
    <mergeCell ref="GL105:GY105"/>
    <mergeCell ref="GL106:GY106"/>
    <mergeCell ref="FH104:FU104"/>
    <mergeCell ref="FH105:FU105"/>
    <mergeCell ref="FH106:FU106"/>
    <mergeCell ref="FW104:GJ104"/>
    <mergeCell ref="FW105:GJ105"/>
    <mergeCell ref="FW106:GJ106"/>
    <mergeCell ref="ED104:EQ104"/>
    <mergeCell ref="ED105:EQ105"/>
    <mergeCell ref="ED106:EQ106"/>
    <mergeCell ref="ES104:FF104"/>
    <mergeCell ref="ES105:FF105"/>
    <mergeCell ref="ES106:FF106"/>
    <mergeCell ref="CZ104:DM104"/>
    <mergeCell ref="CZ105:DM105"/>
    <mergeCell ref="CZ106:DM106"/>
    <mergeCell ref="DO104:EB104"/>
    <mergeCell ref="DO105:EB105"/>
    <mergeCell ref="DO106:EB106"/>
    <mergeCell ref="CK104:CX104"/>
    <mergeCell ref="CK105:CX105"/>
    <mergeCell ref="CK106:CX106"/>
    <mergeCell ref="AR104:BE104"/>
    <mergeCell ref="AR105:BE105"/>
    <mergeCell ref="AR106:BE106"/>
    <mergeCell ref="BG104:BT104"/>
    <mergeCell ref="BG105:BT105"/>
    <mergeCell ref="BG106:BT106"/>
    <mergeCell ref="AC106:AP106"/>
    <mergeCell ref="AC104:AP104"/>
    <mergeCell ref="AC105:AP105"/>
    <mergeCell ref="BV104:CI104"/>
    <mergeCell ref="BV105:CI105"/>
    <mergeCell ref="BV106:CI106"/>
  </mergeCells>
  <conditionalFormatting sqref="BW126:CG12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5" right="0.75" top="0.75" bottom="0.75" header="0.5" footer="0.5"/>
  <pageSetup scale="62" fitToHeight="0" orientation="landscape" horizontalDpi="300" verticalDpi="300" r:id="rId1"/>
  <headerFooter alignWithMargins="0"/>
  <rowBreaks count="3" manualBreakCount="3">
    <brk id="141" min="26" max="86" man="1"/>
    <brk id="193" min="26" max="86" man="1"/>
    <brk id="316" min="26" max="86" man="1"/>
  </rowBreaks>
  <ignoredErrors>
    <ignoredError sqref="AC159:AC162 BU159:BV163 AQ159:AR163 BF159:BG163 BS159:BS163 BD159:BD16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09AC3-BF73-44D8-AE49-EBCD8FA1D099}">
  <dimension ref="A1:M22"/>
  <sheetViews>
    <sheetView workbookViewId="0">
      <selection activeCell="L16" sqref="L16"/>
    </sheetView>
  </sheetViews>
  <sheetFormatPr defaultRowHeight="15"/>
  <cols>
    <col min="2" max="2" width="32" customWidth="1"/>
    <col min="3" max="13" width="13" customWidth="1"/>
  </cols>
  <sheetData>
    <row r="1" spans="1:13">
      <c r="A1" t="s">
        <v>698</v>
      </c>
    </row>
    <row r="2" spans="1:13">
      <c r="A2" t="s">
        <v>699</v>
      </c>
    </row>
    <row r="3" spans="1:13" s="343" customFormat="1" ht="18.75">
      <c r="A3" s="342" t="s">
        <v>700</v>
      </c>
      <c r="C3" s="344" t="str">
        <f>+'[1]MYP-Multisite'!AW8</f>
        <v>MSA-1</v>
      </c>
      <c r="D3" s="344" t="str">
        <f>+'[1]MYP-Multisite'!AX8</f>
        <v>MSA-2</v>
      </c>
      <c r="E3" s="344" t="str">
        <f>+'[1]MYP-Multisite'!AY8</f>
        <v>MSA-3</v>
      </c>
      <c r="F3" s="344" t="str">
        <f>+'[1]MYP-Multisite'!AZ8</f>
        <v>MSA-4</v>
      </c>
      <c r="G3" s="344" t="str">
        <f>+'[1]MYP-Multisite'!BA8</f>
        <v>MSA-5</v>
      </c>
      <c r="H3" s="344" t="str">
        <f>+'[1]MYP-Multisite'!BB8</f>
        <v>MSA-6</v>
      </c>
      <c r="I3" s="344" t="str">
        <f>+'[1]MYP-Multisite'!BC8</f>
        <v>MSA-7</v>
      </c>
      <c r="J3" s="344" t="str">
        <f>+'[1]MYP-Multisite'!BD8</f>
        <v>MSA-8</v>
      </c>
      <c r="K3" s="344" t="str">
        <f>+'[1]MYP-Multisite'!BE8</f>
        <v>MSA-SA</v>
      </c>
      <c r="L3" s="344" t="str">
        <f>+'[1]MYP-Multisite'!BF8</f>
        <v>MSA-SD</v>
      </c>
      <c r="M3" s="345"/>
    </row>
    <row r="5" spans="1:13">
      <c r="A5" s="346" t="s">
        <v>701</v>
      </c>
    </row>
    <row r="6" spans="1:13" s="347" customFormat="1">
      <c r="B6" s="347" t="s">
        <v>40</v>
      </c>
      <c r="C6" s="357">
        <f>+'MYP-Multisite'!BW159</f>
        <v>0</v>
      </c>
      <c r="D6" s="357">
        <f>+'MYP-Multisite'!BX159</f>
        <v>0</v>
      </c>
      <c r="E6" s="357">
        <f>+'MYP-Multisite'!BY159</f>
        <v>0</v>
      </c>
      <c r="F6" s="357">
        <f>+'MYP-Multisite'!BZ159</f>
        <v>0</v>
      </c>
      <c r="G6" s="357">
        <f>+'MYP-Multisite'!CA159</f>
        <v>0</v>
      </c>
      <c r="H6" s="357">
        <f>+'MYP-Multisite'!CB159</f>
        <v>0</v>
      </c>
      <c r="I6" s="357">
        <f>+'MYP-Multisite'!CC159</f>
        <v>180</v>
      </c>
      <c r="J6" s="357">
        <f>+'MYP-Multisite'!CD159</f>
        <v>0</v>
      </c>
      <c r="K6" s="357">
        <f>+'MYP-Multisite'!CE159</f>
        <v>280</v>
      </c>
      <c r="L6" s="357">
        <f>+'MYP-Multisite'!CF159</f>
        <v>0</v>
      </c>
    </row>
    <row r="7" spans="1:13" s="347" customFormat="1">
      <c r="B7" s="349" t="s">
        <v>41</v>
      </c>
      <c r="C7" s="357">
        <f>+'MYP-Multisite'!BW160</f>
        <v>140</v>
      </c>
      <c r="D7" s="357">
        <f>+'MYP-Multisite'!BX160</f>
        <v>95</v>
      </c>
      <c r="E7" s="357">
        <f>+'MYP-Multisite'!BY160</f>
        <v>100</v>
      </c>
      <c r="F7" s="357">
        <f>+'MYP-Multisite'!BZ160</f>
        <v>6</v>
      </c>
      <c r="G7" s="357">
        <f>+'MYP-Multisite'!CA160</f>
        <v>60</v>
      </c>
      <c r="H7" s="357">
        <f>+'MYP-Multisite'!CB160</f>
        <v>40</v>
      </c>
      <c r="I7" s="357">
        <f>+'MYP-Multisite'!CC160</f>
        <v>112</v>
      </c>
      <c r="J7" s="357">
        <f>+'MYP-Multisite'!CD160</f>
        <v>120</v>
      </c>
      <c r="K7" s="357">
        <f>+'MYP-Multisite'!CE160</f>
        <v>180</v>
      </c>
      <c r="L7" s="357">
        <f>+'MYP-Multisite'!CF160</f>
        <v>170</v>
      </c>
    </row>
    <row r="8" spans="1:13" s="347" customFormat="1">
      <c r="B8" s="349" t="s">
        <v>42</v>
      </c>
      <c r="C8" s="357">
        <f>+'MYP-Multisite'!BW161</f>
        <v>170</v>
      </c>
      <c r="D8" s="357">
        <f>+'MYP-Multisite'!BX161</f>
        <v>170</v>
      </c>
      <c r="E8" s="357">
        <f>+'MYP-Multisite'!BY161</f>
        <v>200</v>
      </c>
      <c r="F8" s="357">
        <f>+'MYP-Multisite'!BZ161</f>
        <v>35</v>
      </c>
      <c r="G8" s="357">
        <f>+'MYP-Multisite'!CA161</f>
        <v>110</v>
      </c>
      <c r="H8" s="357">
        <f>+'MYP-Multisite'!CB161</f>
        <v>112</v>
      </c>
      <c r="I8" s="357">
        <f>+'MYP-Multisite'!CC161</f>
        <v>0</v>
      </c>
      <c r="J8" s="357">
        <f>+'MYP-Multisite'!CD161</f>
        <v>360</v>
      </c>
      <c r="K8" s="357">
        <f>+'MYP-Multisite'!CE161</f>
        <v>136</v>
      </c>
      <c r="L8" s="357">
        <f>+'MYP-Multisite'!CF161</f>
        <v>310</v>
      </c>
    </row>
    <row r="9" spans="1:13" s="347" customFormat="1">
      <c r="B9" s="349" t="s">
        <v>43</v>
      </c>
      <c r="C9" s="357">
        <f>+'MYP-Multisite'!BW162</f>
        <v>325</v>
      </c>
      <c r="D9" s="357">
        <f>+'MYP-Multisite'!BX162</f>
        <v>200</v>
      </c>
      <c r="E9" s="357">
        <f>+'MYP-Multisite'!BY162</f>
        <v>185</v>
      </c>
      <c r="F9" s="357">
        <f>+'MYP-Multisite'!BZ162</f>
        <v>140</v>
      </c>
      <c r="G9" s="357">
        <f>+'MYP-Multisite'!CA162</f>
        <v>71</v>
      </c>
      <c r="H9" s="357">
        <f>+'MYP-Multisite'!CB162</f>
        <v>0</v>
      </c>
      <c r="I9" s="357">
        <f>+'MYP-Multisite'!CC162</f>
        <v>0</v>
      </c>
      <c r="J9" s="357">
        <f>+'MYP-Multisite'!CD162</f>
        <v>0</v>
      </c>
      <c r="K9" s="357">
        <f>+'MYP-Multisite'!CE162</f>
        <v>175</v>
      </c>
      <c r="L9" s="357">
        <f>+'MYP-Multisite'!CF162</f>
        <v>0</v>
      </c>
    </row>
    <row r="10" spans="1:13" s="350" customFormat="1" ht="18.75">
      <c r="B10" s="350" t="s">
        <v>701</v>
      </c>
      <c r="C10" s="351">
        <f>SUM(C6:C9)</f>
        <v>635</v>
      </c>
      <c r="D10" s="351">
        <f t="shared" ref="D10:L10" si="0">SUM(D6:D9)</f>
        <v>465</v>
      </c>
      <c r="E10" s="351">
        <f t="shared" si="0"/>
        <v>485</v>
      </c>
      <c r="F10" s="351">
        <f t="shared" si="0"/>
        <v>181</v>
      </c>
      <c r="G10" s="351">
        <f t="shared" si="0"/>
        <v>241</v>
      </c>
      <c r="H10" s="351">
        <f t="shared" si="0"/>
        <v>152</v>
      </c>
      <c r="I10" s="351">
        <f t="shared" si="0"/>
        <v>292</v>
      </c>
      <c r="J10" s="351">
        <f t="shared" si="0"/>
        <v>480</v>
      </c>
      <c r="K10" s="351">
        <f t="shared" si="0"/>
        <v>771</v>
      </c>
      <c r="L10" s="351">
        <f t="shared" si="0"/>
        <v>480</v>
      </c>
      <c r="M10" s="352">
        <f>SUM(C10:L10)</f>
        <v>4182</v>
      </c>
    </row>
    <row r="12" spans="1:13" s="347" customFormat="1">
      <c r="B12" s="347" t="s">
        <v>702</v>
      </c>
      <c r="C12" s="347">
        <v>33</v>
      </c>
      <c r="D12" s="347">
        <v>25</v>
      </c>
      <c r="E12" s="347">
        <v>24</v>
      </c>
      <c r="F12" s="353">
        <v>12</v>
      </c>
      <c r="G12" s="347">
        <v>15</v>
      </c>
      <c r="H12" s="347">
        <v>9</v>
      </c>
      <c r="I12" s="347">
        <v>15</v>
      </c>
      <c r="J12" s="347">
        <v>24</v>
      </c>
      <c r="K12" s="347">
        <v>42</v>
      </c>
      <c r="L12" s="347">
        <v>19.8</v>
      </c>
    </row>
    <row r="13" spans="1:13" s="347" customFormat="1">
      <c r="B13" s="347" t="s">
        <v>703</v>
      </c>
      <c r="C13" s="353">
        <v>7</v>
      </c>
      <c r="D13" s="347">
        <v>5</v>
      </c>
      <c r="E13" s="347">
        <v>4</v>
      </c>
      <c r="F13" s="353">
        <v>2</v>
      </c>
      <c r="G13" s="347">
        <v>2</v>
      </c>
      <c r="H13" s="347">
        <v>2</v>
      </c>
      <c r="I13" s="347">
        <v>2</v>
      </c>
      <c r="J13" s="347">
        <v>4</v>
      </c>
      <c r="K13" s="347">
        <v>8</v>
      </c>
      <c r="L13" s="347">
        <v>5</v>
      </c>
    </row>
    <row r="14" spans="1:13" s="347" customFormat="1">
      <c r="B14" s="347" t="s">
        <v>704</v>
      </c>
      <c r="C14" s="347">
        <f>15+1</f>
        <v>16</v>
      </c>
      <c r="D14" s="347">
        <v>12</v>
      </c>
      <c r="E14" s="347">
        <v>11</v>
      </c>
      <c r="F14" s="347">
        <v>3</v>
      </c>
      <c r="G14" s="347">
        <v>6.5</v>
      </c>
      <c r="H14" s="347">
        <f>4-1</f>
        <v>3</v>
      </c>
      <c r="I14" s="347">
        <v>13</v>
      </c>
      <c r="J14" s="347">
        <v>9</v>
      </c>
      <c r="K14" s="347">
        <v>30</v>
      </c>
      <c r="L14" s="347">
        <v>7</v>
      </c>
    </row>
    <row r="15" spans="1:13" s="350" customFormat="1" ht="18.75">
      <c r="B15" s="350" t="s">
        <v>705</v>
      </c>
      <c r="C15" s="354">
        <f>SUM(C12:C14)</f>
        <v>56</v>
      </c>
      <c r="D15" s="354">
        <f t="shared" ref="D15:L15" si="1">SUM(D12:D14)</f>
        <v>42</v>
      </c>
      <c r="E15" s="354">
        <f t="shared" si="1"/>
        <v>39</v>
      </c>
      <c r="F15" s="354">
        <f t="shared" si="1"/>
        <v>17</v>
      </c>
      <c r="G15" s="354">
        <f t="shared" si="1"/>
        <v>23.5</v>
      </c>
      <c r="H15" s="354">
        <f t="shared" si="1"/>
        <v>14</v>
      </c>
      <c r="I15" s="354">
        <f t="shared" si="1"/>
        <v>30</v>
      </c>
      <c r="J15" s="354">
        <f t="shared" si="1"/>
        <v>37</v>
      </c>
      <c r="K15" s="354">
        <f t="shared" si="1"/>
        <v>80</v>
      </c>
      <c r="L15" s="354">
        <f t="shared" si="1"/>
        <v>31.8</v>
      </c>
    </row>
    <row r="17" spans="1:12">
      <c r="A17" s="342" t="s">
        <v>706</v>
      </c>
    </row>
    <row r="18" spans="1:12" s="342" customFormat="1" ht="18.75">
      <c r="B18" s="342" t="s">
        <v>707</v>
      </c>
      <c r="C18" s="355">
        <f>+C$10/C12</f>
        <v>19.242424242424242</v>
      </c>
      <c r="D18" s="355">
        <f t="shared" ref="D18:L18" si="2">+D$10/D12</f>
        <v>18.600000000000001</v>
      </c>
      <c r="E18" s="355">
        <f t="shared" si="2"/>
        <v>20.208333333333332</v>
      </c>
      <c r="F18" s="355">
        <f t="shared" si="2"/>
        <v>15.083333333333334</v>
      </c>
      <c r="G18" s="355">
        <f t="shared" si="2"/>
        <v>16.066666666666666</v>
      </c>
      <c r="H18" s="355">
        <f t="shared" si="2"/>
        <v>16.888888888888889</v>
      </c>
      <c r="I18" s="355">
        <f t="shared" si="2"/>
        <v>19.466666666666665</v>
      </c>
      <c r="J18" s="355">
        <f t="shared" si="2"/>
        <v>20</v>
      </c>
      <c r="K18" s="355">
        <f t="shared" si="2"/>
        <v>18.357142857142858</v>
      </c>
      <c r="L18" s="355">
        <f t="shared" si="2"/>
        <v>24.242424242424242</v>
      </c>
    </row>
    <row r="19" spans="1:12" s="342" customFormat="1" ht="18.75">
      <c r="B19" s="342" t="s">
        <v>708</v>
      </c>
      <c r="C19" s="355">
        <f t="shared" ref="C19:L20" si="3">+C$10/C13</f>
        <v>90.714285714285708</v>
      </c>
      <c r="D19" s="355">
        <f t="shared" si="3"/>
        <v>93</v>
      </c>
      <c r="E19" s="355">
        <f t="shared" si="3"/>
        <v>121.25</v>
      </c>
      <c r="F19" s="355">
        <f t="shared" si="3"/>
        <v>90.5</v>
      </c>
      <c r="G19" s="355">
        <f t="shared" si="3"/>
        <v>120.5</v>
      </c>
      <c r="H19" s="355">
        <f t="shared" si="3"/>
        <v>76</v>
      </c>
      <c r="I19" s="355">
        <f t="shared" si="3"/>
        <v>146</v>
      </c>
      <c r="J19" s="355">
        <f t="shared" si="3"/>
        <v>120</v>
      </c>
      <c r="K19" s="355">
        <f t="shared" si="3"/>
        <v>96.375</v>
      </c>
      <c r="L19" s="355">
        <f t="shared" si="3"/>
        <v>96</v>
      </c>
    </row>
    <row r="20" spans="1:12" s="342" customFormat="1" ht="18.75">
      <c r="B20" s="342" t="s">
        <v>709</v>
      </c>
      <c r="C20" s="355">
        <f t="shared" si="3"/>
        <v>39.6875</v>
      </c>
      <c r="D20" s="355">
        <f t="shared" si="3"/>
        <v>38.75</v>
      </c>
      <c r="E20" s="355">
        <f t="shared" si="3"/>
        <v>44.090909090909093</v>
      </c>
      <c r="F20" s="355">
        <f t="shared" si="3"/>
        <v>60.333333333333336</v>
      </c>
      <c r="G20" s="355">
        <f t="shared" si="3"/>
        <v>37.07692307692308</v>
      </c>
      <c r="H20" s="355">
        <f t="shared" si="3"/>
        <v>50.666666666666664</v>
      </c>
      <c r="I20" s="355">
        <f t="shared" si="3"/>
        <v>22.46153846153846</v>
      </c>
      <c r="J20" s="355">
        <f t="shared" si="3"/>
        <v>53.333333333333336</v>
      </c>
      <c r="K20" s="355">
        <f t="shared" si="3"/>
        <v>25.7</v>
      </c>
      <c r="L20" s="355">
        <f t="shared" si="3"/>
        <v>68.571428571428569</v>
      </c>
    </row>
    <row r="21" spans="1:12">
      <c r="C21" s="356"/>
      <c r="D21" s="356"/>
      <c r="E21" s="356"/>
      <c r="F21" s="356"/>
      <c r="G21" s="356"/>
      <c r="H21" s="356"/>
      <c r="I21" s="356"/>
      <c r="J21" s="356"/>
      <c r="K21" s="356"/>
      <c r="L21" s="356"/>
    </row>
    <row r="22" spans="1:12">
      <c r="C22" s="356"/>
      <c r="D22" s="356"/>
      <c r="E22" s="356"/>
      <c r="F22" s="356"/>
      <c r="G22" s="356"/>
      <c r="H22" s="356"/>
      <c r="I22" s="356"/>
      <c r="J22" s="356"/>
      <c r="K22" s="356"/>
      <c r="L22" s="356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ED9F-4803-4ABB-B509-4EA140745C32}">
  <dimension ref="A1:ED39"/>
  <sheetViews>
    <sheetView zoomScale="115" zoomScaleNormal="11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9" sqref="E39"/>
    </sheetView>
  </sheetViews>
  <sheetFormatPr defaultRowHeight="12.75"/>
  <cols>
    <col min="1" max="1" width="6.85546875" style="358" customWidth="1"/>
    <col min="2" max="2" width="36.140625" style="358" customWidth="1"/>
    <col min="3" max="3" width="7.85546875" style="358" customWidth="1"/>
    <col min="4" max="13" width="14.5703125" style="359" customWidth="1"/>
    <col min="14" max="14" width="17.5703125" style="359" customWidth="1"/>
    <col min="15" max="15" width="10.5703125" style="358" bestFit="1" customWidth="1"/>
    <col min="16" max="16384" width="9.140625" style="358"/>
  </cols>
  <sheetData>
    <row r="1" spans="1:134">
      <c r="A1" s="358" t="s">
        <v>698</v>
      </c>
    </row>
    <row r="2" spans="1:134">
      <c r="A2" s="358" t="s">
        <v>710</v>
      </c>
    </row>
    <row r="3" spans="1:134">
      <c r="D3" s="360" t="str">
        <f>+'[2]MYP-Multisite'!AW8</f>
        <v>MSA-1</v>
      </c>
      <c r="E3" s="360" t="str">
        <f>+'[2]MYP-Multisite'!AX8</f>
        <v>MSA-2</v>
      </c>
      <c r="F3" s="360" t="str">
        <f>+'[2]MYP-Multisite'!AY8</f>
        <v>MSA-3</v>
      </c>
      <c r="G3" s="360" t="str">
        <f>+'[2]MYP-Multisite'!AZ8</f>
        <v>MSA-4</v>
      </c>
      <c r="H3" s="360" t="str">
        <f>+'[2]MYP-Multisite'!BA8</f>
        <v>MSA-5</v>
      </c>
      <c r="I3" s="360" t="str">
        <f>+'[2]MYP-Multisite'!BB8</f>
        <v>MSA-6</v>
      </c>
      <c r="J3" s="360" t="str">
        <f>+'[2]MYP-Multisite'!BC8</f>
        <v>MSA-7</v>
      </c>
      <c r="K3" s="360" t="str">
        <f>+'[2]MYP-Multisite'!BD8</f>
        <v>MSA-8</v>
      </c>
      <c r="L3" s="360" t="str">
        <f>+'[2]MYP-Multisite'!BE8</f>
        <v>MSA-SA</v>
      </c>
      <c r="M3" s="360" t="str">
        <f>+'[2]MYP-Multisite'!BF8</f>
        <v>MSA-SD</v>
      </c>
      <c r="N3" s="361" t="s">
        <v>221</v>
      </c>
    </row>
    <row r="4" spans="1:134">
      <c r="A4" s="362" t="s">
        <v>13</v>
      </c>
      <c r="B4" s="363"/>
      <c r="C4" s="363"/>
    </row>
    <row r="5" spans="1:134">
      <c r="A5" s="362" t="s">
        <v>14</v>
      </c>
      <c r="B5" s="363"/>
      <c r="C5" s="363"/>
    </row>
    <row r="6" spans="1:134">
      <c r="A6" s="363"/>
      <c r="B6" s="364" t="s">
        <v>15</v>
      </c>
      <c r="C6" s="364"/>
      <c r="D6" s="397">
        <f>+'MYP-Multisite'!BW111</f>
        <v>6879058.9999999981</v>
      </c>
      <c r="E6" s="397">
        <f>+'MYP-Multisite'!BX111</f>
        <v>4916902</v>
      </c>
      <c r="F6" s="397">
        <f>+'MYP-Multisite'!BY111</f>
        <v>4907330.0000000056</v>
      </c>
      <c r="G6" s="397">
        <f>+'MYP-Multisite'!BZ111</f>
        <v>1920177.9999999979</v>
      </c>
      <c r="H6" s="397">
        <f>+'MYP-Multisite'!CA111</f>
        <v>2431166.9999999949</v>
      </c>
      <c r="I6" s="397">
        <f>+'MYP-Multisite'!CB111</f>
        <v>1464746</v>
      </c>
      <c r="J6" s="397">
        <f>+'MYP-Multisite'!CC111</f>
        <v>2757762</v>
      </c>
      <c r="K6" s="397">
        <f>+'MYP-Multisite'!CD111</f>
        <v>4837160</v>
      </c>
      <c r="L6" s="397">
        <f>+'MYP-Multisite'!CE111</f>
        <v>7954976</v>
      </c>
      <c r="M6" s="397">
        <f>+'MYP-Multisite'!CF111</f>
        <v>3724671.9999999991</v>
      </c>
      <c r="N6" s="359">
        <f>SUM(D6:M6)</f>
        <v>41793952</v>
      </c>
    </row>
    <row r="7" spans="1:134">
      <c r="A7" s="363"/>
      <c r="B7" s="364" t="s">
        <v>16</v>
      </c>
      <c r="C7" s="364"/>
      <c r="D7" s="397">
        <f>+'MYP-Multisite'!BW112</f>
        <v>1178413.9222604092</v>
      </c>
      <c r="E7" s="397">
        <f>+'MYP-Multisite'!BX112</f>
        <v>499380.91081317415</v>
      </c>
      <c r="F7" s="397">
        <f>+'MYP-Multisite'!BY112</f>
        <v>473721.67105263157</v>
      </c>
      <c r="G7" s="397">
        <f>+'MYP-Multisite'!BZ112</f>
        <v>155403.61811835779</v>
      </c>
      <c r="H7" s="397">
        <f>+'MYP-Multisite'!CA112</f>
        <v>156069.11843575421</v>
      </c>
      <c r="I7" s="397">
        <f>+'MYP-Multisite'!CB112</f>
        <v>166465.45820267807</v>
      </c>
      <c r="J7" s="397">
        <f>+'MYP-Multisite'!CC112</f>
        <v>249020.7398480899</v>
      </c>
      <c r="K7" s="397">
        <f>+'MYP-Multisite'!CD112</f>
        <v>322587.4576905123</v>
      </c>
      <c r="L7" s="397">
        <f>+'MYP-Multisite'!CE112</f>
        <v>680678.14714818215</v>
      </c>
      <c r="M7" s="397">
        <f>+'MYP-Multisite'!CF112</f>
        <v>134777.93211218924</v>
      </c>
      <c r="N7" s="359">
        <f t="shared" ref="N7:N10" si="0">SUM(D7:M7)</f>
        <v>4016518.9756819783</v>
      </c>
    </row>
    <row r="8" spans="1:134">
      <c r="A8" s="363"/>
      <c r="B8" s="364" t="s">
        <v>17</v>
      </c>
      <c r="C8" s="364"/>
      <c r="D8" s="397">
        <f>+'MYP-Multisite'!BW113</f>
        <v>1388950.7153243416</v>
      </c>
      <c r="E8" s="397">
        <f>+'MYP-Multisite'!BX113</f>
        <v>539655.94234042556</v>
      </c>
      <c r="F8" s="397">
        <f>+'MYP-Multisite'!BY113</f>
        <v>656425.70130769268</v>
      </c>
      <c r="G8" s="397">
        <f>+'MYP-Multisite'!BZ113</f>
        <v>197846.74769818134</v>
      </c>
      <c r="H8" s="397">
        <f>+'MYP-Multisite'!CA113</f>
        <v>263877.93602000002</v>
      </c>
      <c r="I8" s="397">
        <f>+'MYP-Multisite'!CB113</f>
        <v>257093.06250219283</v>
      </c>
      <c r="J8" s="397">
        <f>+'MYP-Multisite'!CC113</f>
        <v>672874.84896520001</v>
      </c>
      <c r="K8" s="397">
        <f>+'MYP-Multisite'!CD113</f>
        <v>667831.86568000005</v>
      </c>
      <c r="L8" s="397">
        <f>+'MYP-Multisite'!CE113</f>
        <v>872238.71496764966</v>
      </c>
      <c r="M8" s="397">
        <f>+'MYP-Multisite'!CF113</f>
        <v>590983.03626525565</v>
      </c>
      <c r="N8" s="359">
        <f t="shared" si="0"/>
        <v>6107778.5710709393</v>
      </c>
    </row>
    <row r="9" spans="1:134">
      <c r="A9" s="363"/>
      <c r="B9" s="364" t="s">
        <v>18</v>
      </c>
      <c r="C9" s="364"/>
      <c r="D9" s="397">
        <f>+'MYP-Multisite'!BW114</f>
        <v>9182.6500294453399</v>
      </c>
      <c r="E9" s="397">
        <f>+'MYP-Multisite'!BX114</f>
        <v>6206.4963829787202</v>
      </c>
      <c r="F9" s="397">
        <f>+'MYP-Multisite'!BY114</f>
        <v>32844.01</v>
      </c>
      <c r="G9" s="397">
        <f>+'MYP-Multisite'!BZ114</f>
        <v>1487.01</v>
      </c>
      <c r="H9" s="397">
        <f>+'MYP-Multisite'!CA114</f>
        <v>0.01</v>
      </c>
      <c r="I9" s="397">
        <f>+'MYP-Multisite'!CB114</f>
        <v>0.01</v>
      </c>
      <c r="J9" s="397">
        <f>+'MYP-Multisite'!CC114</f>
        <v>10560.01</v>
      </c>
      <c r="K9" s="397">
        <f>+'MYP-Multisite'!CD114</f>
        <v>0.01</v>
      </c>
      <c r="L9" s="397">
        <f>+'MYP-Multisite'!CE114</f>
        <v>29485.423638540047</v>
      </c>
      <c r="M9" s="397">
        <f>+'MYP-Multisite'!CF114</f>
        <v>47177.599999999999</v>
      </c>
      <c r="N9" s="359">
        <f t="shared" si="0"/>
        <v>136943.23005096411</v>
      </c>
    </row>
    <row r="10" spans="1:134">
      <c r="A10" s="363"/>
      <c r="B10" s="364" t="s">
        <v>19</v>
      </c>
      <c r="C10" s="364"/>
      <c r="D10" s="397">
        <f>+'MYP-Multisite'!BW115</f>
        <v>58999.7</v>
      </c>
      <c r="E10" s="397">
        <f>+'MYP-Multisite'!BX115</f>
        <v>27136.58</v>
      </c>
      <c r="F10" s="397">
        <f>+'MYP-Multisite'!BY115</f>
        <v>26027.93</v>
      </c>
      <c r="G10" s="397">
        <f>+'MYP-Multisite'!BZ115</f>
        <v>5909.8</v>
      </c>
      <c r="H10" s="397">
        <f>+'MYP-Multisite'!CA115</f>
        <v>1000</v>
      </c>
      <c r="I10" s="397">
        <f>+'MYP-Multisite'!CB115</f>
        <v>15000</v>
      </c>
      <c r="J10" s="397">
        <f>+'MYP-Multisite'!CC115</f>
        <v>16492</v>
      </c>
      <c r="K10" s="397">
        <f>+'MYP-Multisite'!CD115</f>
        <v>4000</v>
      </c>
      <c r="L10" s="397">
        <f>+'MYP-Multisite'!CE115</f>
        <v>43545.9</v>
      </c>
      <c r="M10" s="397">
        <f>+'MYP-Multisite'!CF115</f>
        <v>31152.92</v>
      </c>
      <c r="N10" s="359">
        <f t="shared" si="0"/>
        <v>229264.83000000002</v>
      </c>
    </row>
    <row r="11" spans="1:134">
      <c r="A11" s="363"/>
      <c r="B11" s="365" t="s">
        <v>20</v>
      </c>
      <c r="C11" s="365"/>
      <c r="D11" s="366">
        <f>SUM(D6:D10)</f>
        <v>9514605.9876141939</v>
      </c>
      <c r="E11" s="366">
        <f t="shared" ref="E11:N11" si="1">SUM(E6:E10)</f>
        <v>5989281.9295365782</v>
      </c>
      <c r="F11" s="366">
        <f t="shared" si="1"/>
        <v>6096349.3123603296</v>
      </c>
      <c r="G11" s="366">
        <f t="shared" si="1"/>
        <v>2280825.1758165369</v>
      </c>
      <c r="H11" s="366">
        <f t="shared" si="1"/>
        <v>2852114.0644557485</v>
      </c>
      <c r="I11" s="366">
        <f t="shared" si="1"/>
        <v>1903304.5307048708</v>
      </c>
      <c r="J11" s="366">
        <f t="shared" si="1"/>
        <v>3706709.5988132898</v>
      </c>
      <c r="K11" s="366">
        <f t="shared" si="1"/>
        <v>5831579.3333705124</v>
      </c>
      <c r="L11" s="366">
        <f t="shared" si="1"/>
        <v>9580924.1857543718</v>
      </c>
      <c r="M11" s="366">
        <f t="shared" si="1"/>
        <v>4528763.4883774435</v>
      </c>
      <c r="N11" s="366">
        <f t="shared" si="1"/>
        <v>52284457.606803879</v>
      </c>
    </row>
    <row r="13" spans="1:134">
      <c r="A13" s="367" t="s">
        <v>711</v>
      </c>
      <c r="D13" s="398">
        <f>+'MYP-Multisite'!BW177</f>
        <v>612.04042341393404</v>
      </c>
      <c r="E13" s="398">
        <f>+'MYP-Multisite'!BX177</f>
        <v>444.07499999999999</v>
      </c>
      <c r="F13" s="398">
        <f>+'MYP-Multisite'!BY177</f>
        <v>457.93230769230797</v>
      </c>
      <c r="G13" s="398">
        <f>+'MYP-Multisite'!BZ177</f>
        <v>171.66006839955</v>
      </c>
      <c r="H13" s="398">
        <f>+'MYP-Multisite'!CA177</f>
        <v>226.59947</v>
      </c>
      <c r="I13" s="398">
        <f>+'MYP-Multisite'!CB177</f>
        <v>147.72880000000001</v>
      </c>
      <c r="J13" s="398">
        <f>+'MYP-Multisite'!CC177</f>
        <v>279.88871999999998</v>
      </c>
      <c r="K13" s="398">
        <f>+'MYP-Multisite'!CD177</f>
        <v>471.64800000000002</v>
      </c>
      <c r="L13" s="398">
        <f>+'MYP-Multisite'!CE177</f>
        <v>740.16</v>
      </c>
      <c r="M13" s="398">
        <f>+'MYP-Multisite'!CF177</f>
        <v>461.49444444444498</v>
      </c>
      <c r="N13" s="366">
        <f>SUM(D13:M13)</f>
        <v>4013.2272339502365</v>
      </c>
    </row>
    <row r="15" spans="1:134" s="372" customFormat="1">
      <c r="A15" s="368" t="s">
        <v>712</v>
      </c>
      <c r="B15" s="369"/>
      <c r="C15" s="369"/>
      <c r="D15" s="370">
        <f>+D13-'MYP-Multisite'!AS177</f>
        <v>89.190423413934013</v>
      </c>
      <c r="E15" s="370">
        <f>+E13-'MYP-Multisite'!AT177</f>
        <v>3.1949999999999932</v>
      </c>
      <c r="F15" s="370">
        <f>+F13-'MYP-Multisite'!AU177</f>
        <v>16.432307692307973</v>
      </c>
      <c r="G15" s="370">
        <f>+G13-'MYP-Multisite'!AV177</f>
        <v>3.7900683995499946</v>
      </c>
      <c r="H15" s="370">
        <f>+H13-'MYP-Multisite'!AW177</f>
        <v>28.93947</v>
      </c>
      <c r="I15" s="370">
        <f>+I13-'MYP-Multisite'!AX177</f>
        <v>-7.3911999999999978</v>
      </c>
      <c r="J15" s="370">
        <f>+J13-'MYP-Multisite'!AY177</f>
        <v>5.138719999999978</v>
      </c>
      <c r="K15" s="370">
        <f>+K13-'MYP-Multisite'!AZ177</f>
        <v>-1.2319999999999709</v>
      </c>
      <c r="L15" s="370">
        <f>+L13-'MYP-Multisite'!BA177</f>
        <v>41.5</v>
      </c>
      <c r="M15" s="370">
        <f>+M13-'MYP-Multisite'!BB177</f>
        <v>73.514444444444962</v>
      </c>
      <c r="N15" s="370">
        <f>SUM(D15:M15)</f>
        <v>253.07723395023694</v>
      </c>
      <c r="O15" s="371"/>
      <c r="AC15" s="373"/>
      <c r="AD15" s="373"/>
      <c r="AR15" s="373"/>
      <c r="AS15" s="373"/>
      <c r="BG15" s="373"/>
      <c r="BH15" s="373"/>
      <c r="BV15" s="373"/>
      <c r="BW15" s="373"/>
      <c r="CK15" s="373"/>
      <c r="CL15" s="373"/>
      <c r="CZ15" s="373"/>
      <c r="DA15" s="373"/>
      <c r="DO15" s="373"/>
      <c r="DP15" s="373"/>
      <c r="ED15" s="373"/>
    </row>
    <row r="16" spans="1:134" s="378" customFormat="1">
      <c r="A16" s="374" t="s">
        <v>713</v>
      </c>
      <c r="B16" s="375"/>
      <c r="C16" s="375"/>
      <c r="D16" s="376">
        <f>+D15/'[2]MYP-Multisite'!S78</f>
        <v>0.1705851074188276</v>
      </c>
      <c r="E16" s="376">
        <f>+E15/'[2]MYP-Multisite'!T78</f>
        <v>7.2468698965704797E-3</v>
      </c>
      <c r="F16" s="376">
        <f>+F15/'[2]MYP-Multisite'!U78</f>
        <v>3.7219269971252487E-2</v>
      </c>
      <c r="G16" s="376">
        <f>+G15/'[2]MYP-Multisite'!V78</f>
        <v>2.2577401558050839E-2</v>
      </c>
      <c r="H16" s="376">
        <f>+H15/'[2]MYP-Multisite'!W78</f>
        <v>0.14641035110796316</v>
      </c>
      <c r="I16" s="376">
        <f>+I15/'[2]MYP-Multisite'!X78</f>
        <v>-4.7648272305312003E-2</v>
      </c>
      <c r="J16" s="376">
        <f>+J15/'[2]MYP-Multisite'!Y78</f>
        <v>1.8703257506824306E-2</v>
      </c>
      <c r="K16" s="376">
        <f>+K15/'[2]MYP-Multisite'!Z78</f>
        <v>-2.605312129927193E-3</v>
      </c>
      <c r="L16" s="376">
        <f>+L15/'[2]MYP-Multisite'!AA78</f>
        <v>5.9399421750207543E-2</v>
      </c>
      <c r="M16" s="376">
        <f>+M15/'[2]MYP-Multisite'!AB78</f>
        <v>0.18947998464984009</v>
      </c>
      <c r="N16" s="377">
        <f>+N15/'[2]MYP-Multisite'!AE78</f>
        <v>6.7305089943283367E-2</v>
      </c>
      <c r="O16" s="399" t="s">
        <v>719</v>
      </c>
      <c r="AC16" s="379"/>
      <c r="AD16" s="379"/>
      <c r="AR16" s="379"/>
      <c r="AS16" s="379"/>
      <c r="BG16" s="379"/>
      <c r="BH16" s="379"/>
      <c r="BV16" s="379"/>
      <c r="BW16" s="379"/>
      <c r="CK16" s="379"/>
      <c r="CL16" s="379"/>
      <c r="CZ16" s="379"/>
      <c r="DA16" s="379"/>
      <c r="DO16" s="379"/>
      <c r="DP16" s="379"/>
      <c r="ED16" s="379"/>
    </row>
    <row r="17" spans="1:134" s="372" customFormat="1"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</row>
    <row r="18" spans="1:134" s="372" customFormat="1">
      <c r="A18" s="381">
        <v>5858</v>
      </c>
      <c r="B18" s="382" t="s">
        <v>714</v>
      </c>
      <c r="C18" s="368"/>
      <c r="D18" s="370">
        <f>+'MYP-Multisite'!AS575</f>
        <v>1077245</v>
      </c>
      <c r="E18" s="370">
        <f>+'MYP-Multisite'!AT575</f>
        <v>1077245</v>
      </c>
      <c r="F18" s="370">
        <f>+'MYP-Multisite'!AU575</f>
        <v>976253</v>
      </c>
      <c r="G18" s="370">
        <f>+'MYP-Multisite'!AV575</f>
        <v>80793</v>
      </c>
      <c r="H18" s="370">
        <f>+'MYP-Multisite'!AW575</f>
        <v>80793</v>
      </c>
      <c r="I18" s="370">
        <f>+'MYP-Multisite'!AX575</f>
        <v>80793</v>
      </c>
      <c r="J18" s="370">
        <f>+'MYP-Multisite'!AY575</f>
        <v>538623</v>
      </c>
      <c r="K18" s="370">
        <f>+'MYP-Multisite'!AZ575</f>
        <v>1077245</v>
      </c>
      <c r="L18" s="370">
        <f>+'MYP-Multisite'!BA575</f>
        <v>1077245</v>
      </c>
      <c r="M18" s="370">
        <f>+'MYP-Multisite'!BB575</f>
        <v>326613</v>
      </c>
      <c r="N18" s="370">
        <f>SUM(D18:M18)</f>
        <v>6392848</v>
      </c>
      <c r="AC18" s="373"/>
      <c r="AD18" s="373"/>
      <c r="AR18" s="373"/>
      <c r="AS18" s="373"/>
      <c r="BG18" s="373"/>
      <c r="BH18" s="373"/>
      <c r="BV18" s="373"/>
      <c r="BW18" s="373"/>
      <c r="CK18" s="373"/>
      <c r="CL18" s="373"/>
      <c r="CZ18" s="373"/>
      <c r="DA18" s="373"/>
      <c r="DO18" s="373"/>
      <c r="DP18" s="373"/>
      <c r="ED18" s="373"/>
    </row>
    <row r="19" spans="1:134" s="389" customFormat="1">
      <c r="A19" s="389" t="s">
        <v>720</v>
      </c>
      <c r="B19" s="390"/>
      <c r="C19" s="391"/>
      <c r="D19" s="462">
        <f>+'CMO Fee Calculator - Tiered'!B30</f>
        <v>1048885.4634573304</v>
      </c>
      <c r="E19" s="462">
        <f>+'CMO Fee Calculator - Tiered'!B31</f>
        <v>950552.45125820558</v>
      </c>
      <c r="F19" s="462">
        <f>+'CMO Fee Calculator - Tiered'!B32</f>
        <v>1048885.4634573304</v>
      </c>
      <c r="G19" s="462">
        <f>+'CMO Fee Calculator - Tiered'!B33</f>
        <v>78666.409759299771</v>
      </c>
      <c r="H19" s="462">
        <f>+'CMO Fee Calculator - Tiered'!B34</f>
        <v>196666.02439824943</v>
      </c>
      <c r="I19" s="462">
        <f>+'CMO Fee Calculator - Tiered'!B35</f>
        <v>45888.739026258212</v>
      </c>
      <c r="J19" s="462">
        <f>+'CMO Fee Calculator - Tiered'!B36</f>
        <v>524442.73172866518</v>
      </c>
      <c r="K19" s="462">
        <f>+'CMO Fee Calculator - Tiered'!B37</f>
        <v>1048885.4634573304</v>
      </c>
      <c r="L19" s="462">
        <f>+'CMO Fee Calculator - Tiered'!B38</f>
        <v>1048885.4634573304</v>
      </c>
      <c r="M19" s="462">
        <f>+'CMO Fee Calculator - Tiered'!B40</f>
        <v>401091.79</v>
      </c>
      <c r="N19" s="390">
        <f t="shared" ref="N19:N27" si="2">SUM(D19:M19)</f>
        <v>6392849.9999999991</v>
      </c>
      <c r="O19" s="392">
        <f t="shared" ref="O19:O33" si="3">+N19-$N$18</f>
        <v>1.9999999990686774</v>
      </c>
    </row>
    <row r="20" spans="1:134" s="372" customFormat="1">
      <c r="A20" s="372" t="s">
        <v>721</v>
      </c>
      <c r="B20" s="380"/>
      <c r="C20" s="393"/>
      <c r="D20" s="380">
        <f>+D19-D18</f>
        <v>-28359.536542669637</v>
      </c>
      <c r="E20" s="380">
        <f t="shared" ref="E20:N20" si="4">+E19-E18</f>
        <v>-126692.54874179442</v>
      </c>
      <c r="F20" s="380">
        <f t="shared" si="4"/>
        <v>72632.463457330363</v>
      </c>
      <c r="G20" s="380">
        <f t="shared" si="4"/>
        <v>-2126.5902407002286</v>
      </c>
      <c r="H20" s="380">
        <f t="shared" si="4"/>
        <v>115873.02439824943</v>
      </c>
      <c r="I20" s="380">
        <f t="shared" si="4"/>
        <v>-34904.260973741788</v>
      </c>
      <c r="J20" s="380">
        <f t="shared" si="4"/>
        <v>-14180.268271334819</v>
      </c>
      <c r="K20" s="380">
        <f t="shared" si="4"/>
        <v>-28359.536542669637</v>
      </c>
      <c r="L20" s="380">
        <f t="shared" si="4"/>
        <v>-28359.536542669637</v>
      </c>
      <c r="M20" s="380">
        <f t="shared" si="4"/>
        <v>74478.789999999979</v>
      </c>
      <c r="N20" s="380">
        <f t="shared" si="4"/>
        <v>1.9999999990686774</v>
      </c>
      <c r="O20" s="386"/>
    </row>
    <row r="21" spans="1:134" s="372" customFormat="1">
      <c r="A21" s="465" t="s">
        <v>773</v>
      </c>
      <c r="B21" s="380"/>
      <c r="C21" s="393"/>
      <c r="D21" s="464">
        <f>+D20/D18</f>
        <v>-2.6325985771732185E-2</v>
      </c>
      <c r="E21" s="464">
        <f t="shared" ref="E21:M21" si="5">+E20/E18</f>
        <v>-0.11760792460563235</v>
      </c>
      <c r="F21" s="466">
        <f t="shared" si="5"/>
        <v>7.4399221776865587E-2</v>
      </c>
      <c r="G21" s="464">
        <f t="shared" si="5"/>
        <v>-2.632146647234573E-2</v>
      </c>
      <c r="H21" s="466">
        <f t="shared" si="5"/>
        <v>1.4341963338191357</v>
      </c>
      <c r="I21" s="464">
        <f t="shared" si="5"/>
        <v>-0.43202085544220153</v>
      </c>
      <c r="J21" s="464">
        <f t="shared" si="5"/>
        <v>-2.6326889626575208E-2</v>
      </c>
      <c r="K21" s="464">
        <f t="shared" si="5"/>
        <v>-2.6325985771732185E-2</v>
      </c>
      <c r="L21" s="464">
        <f t="shared" si="5"/>
        <v>-2.6325985771732185E-2</v>
      </c>
      <c r="M21" s="464">
        <f t="shared" si="5"/>
        <v>0.22803375860728134</v>
      </c>
      <c r="N21" s="387"/>
      <c r="O21" s="386"/>
    </row>
    <row r="22" spans="1:134" s="372" customFormat="1">
      <c r="B22" s="380"/>
      <c r="C22" s="393"/>
      <c r="D22" s="380"/>
      <c r="E22" s="380"/>
      <c r="F22" s="380"/>
      <c r="G22" s="380"/>
      <c r="H22" s="380"/>
      <c r="I22" s="380"/>
      <c r="J22" s="380"/>
      <c r="K22" s="380"/>
      <c r="L22" s="380"/>
      <c r="M22" s="387"/>
      <c r="N22" s="387"/>
      <c r="O22" s="386"/>
    </row>
    <row r="23" spans="1:134" s="372" customFormat="1">
      <c r="A23" s="378" t="s">
        <v>715</v>
      </c>
      <c r="B23" s="380"/>
      <c r="C23" s="393"/>
      <c r="D23" s="380"/>
      <c r="E23" s="380"/>
      <c r="F23" s="380"/>
      <c r="G23" s="380"/>
      <c r="H23" s="380"/>
      <c r="I23" s="380"/>
      <c r="J23" s="380"/>
      <c r="K23" s="380"/>
      <c r="L23" s="380"/>
      <c r="M23" s="387"/>
      <c r="N23" s="387"/>
      <c r="O23" s="463" t="s">
        <v>772</v>
      </c>
    </row>
    <row r="24" spans="1:134" s="372" customFormat="1">
      <c r="B24" s="380"/>
      <c r="C24" s="388">
        <v>0.12</v>
      </c>
      <c r="D24" s="380">
        <f t="shared" ref="D24:L24" si="6">+D11*$C$24</f>
        <v>1141752.7185137032</v>
      </c>
      <c r="E24" s="380">
        <f t="shared" si="6"/>
        <v>718713.83154438937</v>
      </c>
      <c r="F24" s="380">
        <f t="shared" si="6"/>
        <v>731561.91748323955</v>
      </c>
      <c r="G24" s="380">
        <f t="shared" si="6"/>
        <v>273699.0210979844</v>
      </c>
      <c r="H24" s="380">
        <f t="shared" si="6"/>
        <v>342253.6877346898</v>
      </c>
      <c r="I24" s="380">
        <f t="shared" si="6"/>
        <v>228396.5436845845</v>
      </c>
      <c r="J24" s="380">
        <f t="shared" si="6"/>
        <v>444805.15185759478</v>
      </c>
      <c r="K24" s="380">
        <f t="shared" si="6"/>
        <v>699789.5200044614</v>
      </c>
      <c r="L24" s="380">
        <f t="shared" si="6"/>
        <v>1149710.9022905247</v>
      </c>
      <c r="M24" s="380">
        <f>+M19</f>
        <v>401091.79</v>
      </c>
      <c r="N24" s="387">
        <f t="shared" si="2"/>
        <v>6131775.0842111716</v>
      </c>
      <c r="O24" s="386">
        <f>+N24-$N$19</f>
        <v>-261074.91578882746</v>
      </c>
      <c r="P24" s="393">
        <f>+O24/$N$19</f>
        <v>-4.0838579943034407E-2</v>
      </c>
    </row>
    <row r="25" spans="1:134" s="372" customFormat="1">
      <c r="A25" s="373"/>
      <c r="B25" s="394"/>
      <c r="C25" s="388">
        <v>0.13</v>
      </c>
      <c r="D25" s="380">
        <f t="shared" ref="D25:L25" si="7">+D11*$C$25</f>
        <v>1236898.7783898453</v>
      </c>
      <c r="E25" s="380">
        <f t="shared" si="7"/>
        <v>778606.6508397552</v>
      </c>
      <c r="F25" s="380">
        <f t="shared" si="7"/>
        <v>792525.41060684284</v>
      </c>
      <c r="G25" s="380">
        <f t="shared" si="7"/>
        <v>296507.27285614982</v>
      </c>
      <c r="H25" s="380">
        <f t="shared" si="7"/>
        <v>370774.82837924734</v>
      </c>
      <c r="I25" s="380">
        <f t="shared" si="7"/>
        <v>247429.58899163321</v>
      </c>
      <c r="J25" s="380">
        <f t="shared" si="7"/>
        <v>481872.24784572766</v>
      </c>
      <c r="K25" s="380">
        <f t="shared" si="7"/>
        <v>758105.31333816668</v>
      </c>
      <c r="L25" s="380">
        <f t="shared" si="7"/>
        <v>1245520.1441480683</v>
      </c>
      <c r="M25" s="380">
        <f>+M24</f>
        <v>401091.79</v>
      </c>
      <c r="N25" s="387">
        <f t="shared" si="2"/>
        <v>6609332.0253954371</v>
      </c>
      <c r="O25" s="386">
        <f t="shared" ref="O25:O27" si="8">+N25-$N$19</f>
        <v>216482.02539543808</v>
      </c>
      <c r="P25" s="393">
        <f t="shared" ref="P25:P27" si="9">+O25/$N$19</f>
        <v>3.3863147953641662E-2</v>
      </c>
      <c r="AC25" s="373"/>
      <c r="AD25" s="373"/>
      <c r="AR25" s="373"/>
      <c r="AS25" s="373"/>
      <c r="BG25" s="373"/>
      <c r="BH25" s="373"/>
      <c r="BV25" s="373"/>
      <c r="BW25" s="373"/>
      <c r="CK25" s="373"/>
      <c r="CL25" s="373"/>
      <c r="CZ25" s="373"/>
      <c r="DA25" s="373"/>
      <c r="DO25" s="373"/>
      <c r="DP25" s="373"/>
      <c r="ED25" s="373"/>
    </row>
    <row r="26" spans="1:134">
      <c r="C26" s="395">
        <v>0.14000000000000001</v>
      </c>
      <c r="D26" s="359">
        <f t="shared" ref="D26:L26" si="10">+D11*$C$25:$C$26</f>
        <v>1332044.8382659873</v>
      </c>
      <c r="E26" s="359">
        <f t="shared" si="10"/>
        <v>838499.47013512102</v>
      </c>
      <c r="F26" s="359">
        <f t="shared" si="10"/>
        <v>853488.90373044624</v>
      </c>
      <c r="G26" s="359">
        <f t="shared" si="10"/>
        <v>319315.52461431519</v>
      </c>
      <c r="H26" s="359">
        <f t="shared" si="10"/>
        <v>399295.96902380482</v>
      </c>
      <c r="I26" s="359">
        <f t="shared" si="10"/>
        <v>266462.63429868192</v>
      </c>
      <c r="J26" s="359">
        <f t="shared" si="10"/>
        <v>518939.34383386059</v>
      </c>
      <c r="K26" s="359">
        <f t="shared" si="10"/>
        <v>816421.10667187185</v>
      </c>
      <c r="L26" s="359">
        <f t="shared" si="10"/>
        <v>1341329.3860056121</v>
      </c>
      <c r="M26" s="359">
        <f>+M25</f>
        <v>401091.79</v>
      </c>
      <c r="N26" s="387">
        <f t="shared" si="2"/>
        <v>7086888.9665796999</v>
      </c>
      <c r="O26" s="386">
        <f t="shared" si="8"/>
        <v>694038.96657970082</v>
      </c>
      <c r="P26" s="393">
        <f t="shared" si="9"/>
        <v>0.10856487585031729</v>
      </c>
    </row>
    <row r="27" spans="1:134">
      <c r="C27" s="395">
        <v>0.15</v>
      </c>
      <c r="D27" s="359">
        <f t="shared" ref="D27:L27" si="11">+D11*$C$27</f>
        <v>1427190.8981421289</v>
      </c>
      <c r="E27" s="359">
        <f t="shared" si="11"/>
        <v>898392.28943048674</v>
      </c>
      <c r="F27" s="359">
        <f t="shared" si="11"/>
        <v>914452.39685404941</v>
      </c>
      <c r="G27" s="359">
        <f t="shared" si="11"/>
        <v>342123.7763724805</v>
      </c>
      <c r="H27" s="359">
        <f t="shared" si="11"/>
        <v>427817.10966836225</v>
      </c>
      <c r="I27" s="359">
        <f t="shared" si="11"/>
        <v>285495.67960573063</v>
      </c>
      <c r="J27" s="359">
        <f t="shared" si="11"/>
        <v>556006.43982199347</v>
      </c>
      <c r="K27" s="359">
        <f t="shared" si="11"/>
        <v>874736.90000557678</v>
      </c>
      <c r="L27" s="359">
        <f t="shared" si="11"/>
        <v>1437138.6278631557</v>
      </c>
      <c r="M27" s="359">
        <f>+M26</f>
        <v>401091.79</v>
      </c>
      <c r="N27" s="387">
        <f t="shared" si="2"/>
        <v>7564445.9077639645</v>
      </c>
      <c r="O27" s="386">
        <f t="shared" si="8"/>
        <v>1171595.9077639654</v>
      </c>
      <c r="P27" s="393">
        <f t="shared" si="9"/>
        <v>0.18326660374699322</v>
      </c>
    </row>
    <row r="28" spans="1:134">
      <c r="C28" s="395"/>
      <c r="O28" s="386"/>
    </row>
    <row r="29" spans="1:134">
      <c r="A29" s="378" t="s">
        <v>716</v>
      </c>
      <c r="C29" s="395"/>
      <c r="O29" s="386"/>
    </row>
    <row r="30" spans="1:134">
      <c r="C30" s="395">
        <v>0.13</v>
      </c>
      <c r="D30" s="359">
        <f t="shared" ref="D30:L33" si="12">+D$11*$C30</f>
        <v>1236898.7783898453</v>
      </c>
      <c r="E30" s="359">
        <f t="shared" si="12"/>
        <v>778606.6508397552</v>
      </c>
      <c r="F30" s="359">
        <f t="shared" si="12"/>
        <v>792525.41060684284</v>
      </c>
      <c r="G30" s="359">
        <f t="shared" si="12"/>
        <v>296507.27285614982</v>
      </c>
      <c r="H30" s="359">
        <f t="shared" si="12"/>
        <v>370774.82837924734</v>
      </c>
      <c r="I30" s="359">
        <f t="shared" si="12"/>
        <v>247429.58899163321</v>
      </c>
      <c r="J30" s="359">
        <f t="shared" si="12"/>
        <v>481872.24784572766</v>
      </c>
      <c r="K30" s="359">
        <f t="shared" si="12"/>
        <v>758105.31333816668</v>
      </c>
      <c r="L30" s="359">
        <f t="shared" si="12"/>
        <v>1245520.1441480683</v>
      </c>
      <c r="M30" s="359">
        <f>+M27</f>
        <v>401091.79</v>
      </c>
      <c r="N30" s="387">
        <f t="shared" ref="N30:N33" si="13">SUM(D30:M30)</f>
        <v>6609332.0253954371</v>
      </c>
      <c r="O30" s="386">
        <f t="shared" si="3"/>
        <v>216484.02539543714</v>
      </c>
      <c r="P30" s="393">
        <f t="shared" ref="P30:P33" si="14">+O30/$N$19</f>
        <v>3.3863460803153084E-2</v>
      </c>
    </row>
    <row r="31" spans="1:134">
      <c r="C31" s="395">
        <v>0.14000000000000001</v>
      </c>
      <c r="D31" s="359">
        <f t="shared" si="12"/>
        <v>1332044.8382659873</v>
      </c>
      <c r="E31" s="359">
        <f t="shared" si="12"/>
        <v>838499.47013512102</v>
      </c>
      <c r="F31" s="359">
        <f t="shared" si="12"/>
        <v>853488.90373044624</v>
      </c>
      <c r="G31" s="359">
        <f t="shared" si="12"/>
        <v>319315.52461431519</v>
      </c>
      <c r="H31" s="359">
        <f t="shared" si="12"/>
        <v>399295.96902380482</v>
      </c>
      <c r="I31" s="359">
        <f t="shared" si="12"/>
        <v>266462.63429868192</v>
      </c>
      <c r="J31" s="359">
        <f t="shared" si="12"/>
        <v>518939.34383386059</v>
      </c>
      <c r="K31" s="359">
        <f t="shared" si="12"/>
        <v>816421.10667187185</v>
      </c>
      <c r="L31" s="359">
        <f t="shared" si="12"/>
        <v>1341329.3860056121</v>
      </c>
      <c r="M31" s="359">
        <f t="shared" ref="M31:M33" si="15">+M30</f>
        <v>401091.79</v>
      </c>
      <c r="N31" s="387">
        <f t="shared" si="13"/>
        <v>7086888.9665796999</v>
      </c>
      <c r="O31" s="386">
        <f t="shared" si="3"/>
        <v>694040.96657969989</v>
      </c>
      <c r="P31" s="393">
        <f t="shared" si="14"/>
        <v>0.10856518869982872</v>
      </c>
    </row>
    <row r="32" spans="1:134">
      <c r="C32" s="395">
        <v>0.15</v>
      </c>
      <c r="D32" s="359">
        <f t="shared" si="12"/>
        <v>1427190.8981421289</v>
      </c>
      <c r="E32" s="359">
        <f t="shared" si="12"/>
        <v>898392.28943048674</v>
      </c>
      <c r="F32" s="359">
        <f t="shared" si="12"/>
        <v>914452.39685404941</v>
      </c>
      <c r="G32" s="359">
        <f t="shared" si="12"/>
        <v>342123.7763724805</v>
      </c>
      <c r="H32" s="359">
        <f t="shared" si="12"/>
        <v>427817.10966836225</v>
      </c>
      <c r="I32" s="359">
        <f t="shared" si="12"/>
        <v>285495.67960573063</v>
      </c>
      <c r="J32" s="359">
        <f t="shared" si="12"/>
        <v>556006.43982199347</v>
      </c>
      <c r="K32" s="359">
        <f t="shared" si="12"/>
        <v>874736.90000557678</v>
      </c>
      <c r="L32" s="359">
        <f t="shared" si="12"/>
        <v>1437138.6278631557</v>
      </c>
      <c r="M32" s="359">
        <f t="shared" si="15"/>
        <v>401091.79</v>
      </c>
      <c r="N32" s="387">
        <f t="shared" si="13"/>
        <v>7564445.9077639645</v>
      </c>
      <c r="O32" s="386">
        <f t="shared" si="3"/>
        <v>1171597.9077639645</v>
      </c>
      <c r="P32" s="393">
        <f t="shared" si="14"/>
        <v>0.18326691659650463</v>
      </c>
    </row>
    <row r="33" spans="1:16">
      <c r="C33" s="395">
        <v>0.16</v>
      </c>
      <c r="D33" s="359">
        <f t="shared" si="12"/>
        <v>1522336.958018271</v>
      </c>
      <c r="E33" s="359">
        <f t="shared" si="12"/>
        <v>958285.10872585257</v>
      </c>
      <c r="F33" s="359">
        <f t="shared" si="12"/>
        <v>975415.8899776527</v>
      </c>
      <c r="G33" s="359">
        <f t="shared" si="12"/>
        <v>364932.02813064592</v>
      </c>
      <c r="H33" s="359">
        <f t="shared" si="12"/>
        <v>456338.25031291979</v>
      </c>
      <c r="I33" s="359">
        <f t="shared" si="12"/>
        <v>304528.72491277935</v>
      </c>
      <c r="J33" s="359">
        <f t="shared" si="12"/>
        <v>593073.53581012634</v>
      </c>
      <c r="K33" s="359">
        <f t="shared" si="12"/>
        <v>933052.69333928195</v>
      </c>
      <c r="L33" s="359">
        <f t="shared" si="12"/>
        <v>1532947.8697206995</v>
      </c>
      <c r="M33" s="359">
        <f t="shared" si="15"/>
        <v>401091.79</v>
      </c>
      <c r="N33" s="387">
        <f t="shared" si="13"/>
        <v>8042002.8489482282</v>
      </c>
      <c r="O33" s="386">
        <f t="shared" si="3"/>
        <v>1649154.8489482282</v>
      </c>
      <c r="P33" s="393">
        <f t="shared" si="14"/>
        <v>0.25796864449318041</v>
      </c>
    </row>
    <row r="34" spans="1:16">
      <c r="C34" s="395"/>
    </row>
    <row r="35" spans="1:16">
      <c r="C35" s="395"/>
    </row>
    <row r="36" spans="1:16">
      <c r="C36" s="396"/>
    </row>
    <row r="39" spans="1:16" s="383" customFormat="1">
      <c r="A39" s="383" t="s">
        <v>717</v>
      </c>
      <c r="C39" s="384"/>
      <c r="D39" s="385">
        <f>+'[2]MYP-Multisite'!AW476</f>
        <v>1048885.4634573304</v>
      </c>
      <c r="E39" s="385">
        <f>+'[2]MYP-Multisite'!AX476</f>
        <v>950552.45125820558</v>
      </c>
      <c r="F39" s="385">
        <f>+'[2]MYP-Multisite'!AY476</f>
        <v>1048885.4634573304</v>
      </c>
      <c r="G39" s="385">
        <f>+'[2]MYP-Multisite'!AZ476</f>
        <v>78666.409759299771</v>
      </c>
      <c r="H39" s="385">
        <f>+'[2]MYP-Multisite'!BA476</f>
        <v>196666.02439824943</v>
      </c>
      <c r="I39" s="385">
        <f>+'[2]MYP-Multisite'!BB476</f>
        <v>45888.739026258212</v>
      </c>
      <c r="J39" s="385">
        <f>+'[2]MYP-Multisite'!BC476</f>
        <v>524442.73172866518</v>
      </c>
      <c r="K39" s="385">
        <f>+'[2]MYP-Multisite'!BD476</f>
        <v>1048885.4634573304</v>
      </c>
      <c r="L39" s="385">
        <f>+'[2]MYP-Multisite'!BE476</f>
        <v>1048885.4634573304</v>
      </c>
      <c r="M39" s="385">
        <f>+'[2]MYP-Multisite'!BF476</f>
        <v>401091.79</v>
      </c>
      <c r="N39" s="385">
        <f>SUM(D39:M39)</f>
        <v>6392849.9999999991</v>
      </c>
      <c r="O39" s="386">
        <f>+N39-N18</f>
        <v>1.9999999990686774</v>
      </c>
      <c r="P39" s="383" t="s">
        <v>718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B33E-1D9A-424C-A605-BBBD3FD198AE}">
  <dimension ref="A1:L48"/>
  <sheetViews>
    <sheetView workbookViewId="0">
      <selection activeCell="D13" sqref="D13"/>
    </sheetView>
  </sheetViews>
  <sheetFormatPr defaultColWidth="9.42578125" defaultRowHeight="15"/>
  <cols>
    <col min="1" max="1" width="41.5703125" style="400" customWidth="1"/>
    <col min="2" max="2" width="21.42578125" style="400" customWidth="1"/>
    <col min="3" max="3" width="25.5703125" style="400" hidden="1" customWidth="1"/>
    <col min="4" max="4" width="12.5703125" style="400" customWidth="1"/>
    <col min="5" max="5" width="17.42578125" style="400" customWidth="1"/>
    <col min="6" max="6" width="24" style="400" customWidth="1"/>
    <col min="7" max="7" width="21.42578125" style="400" hidden="1" customWidth="1"/>
    <col min="8" max="8" width="15.5703125" style="400" customWidth="1"/>
    <col min="9" max="9" width="14.42578125" style="400" customWidth="1"/>
    <col min="10" max="11" width="12.5703125" style="400" customWidth="1"/>
    <col min="12" max="16384" width="9.42578125" style="400"/>
  </cols>
  <sheetData>
    <row r="1" spans="1:12" ht="7.5" customHeight="1"/>
    <row r="2" spans="1:12">
      <c r="A2" s="493" t="s">
        <v>722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</row>
    <row r="3" spans="1:12">
      <c r="A3" s="493" t="s">
        <v>723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</row>
    <row r="5" spans="1:12">
      <c r="A5" s="494" t="s">
        <v>724</v>
      </c>
      <c r="B5" s="495"/>
      <c r="C5" s="495"/>
      <c r="D5" s="495"/>
      <c r="E5" s="495"/>
      <c r="F5" s="495"/>
      <c r="G5" s="495"/>
      <c r="H5" s="495"/>
      <c r="I5" s="495"/>
      <c r="J5" s="495"/>
      <c r="K5" s="496"/>
    </row>
    <row r="6" spans="1:12" ht="60">
      <c r="A6" s="401" t="s">
        <v>725</v>
      </c>
      <c r="B6" s="402" t="s">
        <v>726</v>
      </c>
      <c r="C6" s="403"/>
      <c r="D6" s="404" t="s">
        <v>727</v>
      </c>
      <c r="E6" s="404" t="s">
        <v>728</v>
      </c>
      <c r="F6" s="404" t="s">
        <v>729</v>
      </c>
      <c r="G6" s="404"/>
      <c r="H6" s="404" t="s">
        <v>730</v>
      </c>
      <c r="I6" s="405" t="s">
        <v>731</v>
      </c>
      <c r="J6" s="405" t="s">
        <v>732</v>
      </c>
      <c r="K6" s="406" t="s">
        <v>70</v>
      </c>
    </row>
    <row r="7" spans="1:12">
      <c r="A7" s="400" t="s">
        <v>733</v>
      </c>
      <c r="B7" s="460">
        <f>+'CMO Fee Compare'!D13</f>
        <v>612.04042341393404</v>
      </c>
      <c r="C7" s="408"/>
      <c r="D7" s="409">
        <f t="shared" ref="D7:D17" si="0">VLOOKUP(B7,$G$22:$H$32,2,TRUE)</f>
        <v>1.6</v>
      </c>
      <c r="E7" s="409"/>
      <c r="F7" s="409">
        <f t="shared" ref="F7:F17" si="1">D7-E7</f>
        <v>1.6</v>
      </c>
      <c r="G7" s="409"/>
      <c r="H7" s="410">
        <f t="shared" ref="H7:H17" si="2">(F7)/$F$18</f>
        <v>0.17505470459518599</v>
      </c>
      <c r="I7" s="411">
        <f>H7*$B$25</f>
        <v>1048885.4634573304</v>
      </c>
      <c r="J7" s="411">
        <f t="shared" ref="J7:J14" si="3">I7/12</f>
        <v>87407.121954777525</v>
      </c>
      <c r="K7" s="400">
        <v>203401211</v>
      </c>
    </row>
    <row r="8" spans="1:12">
      <c r="A8" s="400" t="s">
        <v>734</v>
      </c>
      <c r="B8" s="460">
        <f>+'CMO Fee Compare'!E13</f>
        <v>444.07499999999999</v>
      </c>
      <c r="C8" s="408"/>
      <c r="D8" s="409">
        <f t="shared" si="0"/>
        <v>1.45</v>
      </c>
      <c r="E8" s="409"/>
      <c r="F8" s="409">
        <f t="shared" si="1"/>
        <v>1.45</v>
      </c>
      <c r="G8" s="409"/>
      <c r="H8" s="410">
        <f t="shared" si="2"/>
        <v>0.1586433260393873</v>
      </c>
      <c r="I8" s="411">
        <f t="shared" ref="I8:I17" si="4">H8*$B$25</f>
        <v>950552.45125820558</v>
      </c>
      <c r="J8" s="411">
        <f t="shared" si="3"/>
        <v>79212.704271517126</v>
      </c>
      <c r="K8" s="400">
        <v>202373064</v>
      </c>
    </row>
    <row r="9" spans="1:12">
      <c r="A9" s="400" t="s">
        <v>735</v>
      </c>
      <c r="B9" s="460">
        <f>+'CMO Fee Compare'!F13</f>
        <v>457.93230769230797</v>
      </c>
      <c r="C9" s="408"/>
      <c r="D9" s="409">
        <f t="shared" si="0"/>
        <v>1.6</v>
      </c>
      <c r="E9" s="409"/>
      <c r="F9" s="409">
        <f t="shared" si="1"/>
        <v>1.6</v>
      </c>
      <c r="G9" s="409"/>
      <c r="H9" s="410">
        <f t="shared" si="2"/>
        <v>0.17505470459518599</v>
      </c>
      <c r="I9" s="411">
        <f t="shared" si="4"/>
        <v>1048885.4634573304</v>
      </c>
      <c r="J9" s="411">
        <f t="shared" si="3"/>
        <v>87407.121954777525</v>
      </c>
      <c r="K9" s="400">
        <v>202373163</v>
      </c>
    </row>
    <row r="10" spans="1:12">
      <c r="A10" s="400" t="s">
        <v>736</v>
      </c>
      <c r="B10" s="460">
        <f>+'CMO Fee Compare'!G13</f>
        <v>171.66006839955</v>
      </c>
      <c r="C10" s="408"/>
      <c r="D10" s="409">
        <f t="shared" si="0"/>
        <v>0.12</v>
      </c>
      <c r="E10" s="409"/>
      <c r="F10" s="409">
        <f t="shared" si="1"/>
        <v>0.12</v>
      </c>
      <c r="G10" s="409"/>
      <c r="H10" s="410">
        <f t="shared" si="2"/>
        <v>1.3129102844638949E-2</v>
      </c>
      <c r="I10" s="411">
        <f t="shared" si="4"/>
        <v>78666.409759299771</v>
      </c>
      <c r="J10" s="411">
        <f t="shared" si="3"/>
        <v>6555.5341466083146</v>
      </c>
      <c r="K10" s="400">
        <v>202876769</v>
      </c>
    </row>
    <row r="11" spans="1:12">
      <c r="A11" s="400" t="s">
        <v>737</v>
      </c>
      <c r="B11" s="460">
        <f>+'CMO Fee Compare'!H13</f>
        <v>226.59947</v>
      </c>
      <c r="C11" s="408"/>
      <c r="D11" s="409">
        <f t="shared" si="0"/>
        <v>0.3</v>
      </c>
      <c r="E11" s="409"/>
      <c r="F11" s="409">
        <f t="shared" si="1"/>
        <v>0.3</v>
      </c>
      <c r="G11" s="409"/>
      <c r="H11" s="410">
        <f t="shared" si="2"/>
        <v>3.2822757111597371E-2</v>
      </c>
      <c r="I11" s="411">
        <f t="shared" si="4"/>
        <v>196666.02439824943</v>
      </c>
      <c r="J11" s="411">
        <f t="shared" si="3"/>
        <v>16388.835366520787</v>
      </c>
      <c r="K11" s="400">
        <v>202876694</v>
      </c>
    </row>
    <row r="12" spans="1:12">
      <c r="A12" s="400" t="s">
        <v>738</v>
      </c>
      <c r="B12" s="460">
        <f>+'CMO Fee Compare'!I13</f>
        <v>147.72880000000001</v>
      </c>
      <c r="C12" s="408"/>
      <c r="D12" s="409">
        <f t="shared" si="0"/>
        <v>7.0000000000000007E-2</v>
      </c>
      <c r="E12" s="409"/>
      <c r="F12" s="409">
        <f t="shared" si="1"/>
        <v>7.0000000000000007E-2</v>
      </c>
      <c r="G12" s="409"/>
      <c r="H12" s="410">
        <f t="shared" si="2"/>
        <v>7.6586433260393879E-3</v>
      </c>
      <c r="I12" s="411">
        <f t="shared" si="4"/>
        <v>45888.739026258212</v>
      </c>
      <c r="J12" s="411">
        <f t="shared" si="3"/>
        <v>3824.0615855215178</v>
      </c>
      <c r="K12" s="400">
        <v>204966121</v>
      </c>
    </row>
    <row r="13" spans="1:12">
      <c r="A13" s="400" t="s">
        <v>739</v>
      </c>
      <c r="B13" s="460">
        <f>+'CMO Fee Compare'!J13</f>
        <v>279.88871999999998</v>
      </c>
      <c r="C13" s="408"/>
      <c r="D13" s="409">
        <f t="shared" si="0"/>
        <v>0.8</v>
      </c>
      <c r="E13" s="409"/>
      <c r="F13" s="409">
        <f t="shared" si="1"/>
        <v>0.8</v>
      </c>
      <c r="G13" s="409"/>
      <c r="H13" s="410">
        <f t="shared" si="2"/>
        <v>8.7527352297592995E-2</v>
      </c>
      <c r="I13" s="411">
        <f t="shared" si="4"/>
        <v>524442.73172866518</v>
      </c>
      <c r="J13" s="411">
        <f t="shared" si="3"/>
        <v>43703.560977388763</v>
      </c>
      <c r="K13" s="400">
        <v>202932703</v>
      </c>
    </row>
    <row r="14" spans="1:12">
      <c r="A14" s="400" t="s">
        <v>740</v>
      </c>
      <c r="B14" s="460">
        <f>+'CMO Fee Compare'!K13</f>
        <v>471.64800000000002</v>
      </c>
      <c r="C14" s="408"/>
      <c r="D14" s="409">
        <f t="shared" si="0"/>
        <v>1.6</v>
      </c>
      <c r="E14" s="409"/>
      <c r="F14" s="409">
        <f t="shared" si="1"/>
        <v>1.6</v>
      </c>
      <c r="G14" s="409"/>
      <c r="H14" s="410">
        <f t="shared" si="2"/>
        <v>0.17505470459518599</v>
      </c>
      <c r="I14" s="411">
        <f t="shared" si="4"/>
        <v>1048885.4634573304</v>
      </c>
      <c r="J14" s="411">
        <f t="shared" si="3"/>
        <v>87407.121954777525</v>
      </c>
      <c r="K14" s="400">
        <v>203705041</v>
      </c>
    </row>
    <row r="15" spans="1:12">
      <c r="A15" s="400" t="s">
        <v>741</v>
      </c>
      <c r="B15" s="460">
        <f>+'CMO Fee Compare'!M13</f>
        <v>461.49444444444498</v>
      </c>
      <c r="C15" s="408"/>
      <c r="D15" s="409">
        <f t="shared" si="0"/>
        <v>1.6</v>
      </c>
      <c r="E15" s="409">
        <f>D15</f>
        <v>1.6</v>
      </c>
      <c r="F15" s="409">
        <f t="shared" si="1"/>
        <v>0</v>
      </c>
      <c r="G15" s="409"/>
      <c r="H15" s="410">
        <f t="shared" si="2"/>
        <v>0</v>
      </c>
      <c r="I15" s="411">
        <f t="shared" si="4"/>
        <v>0</v>
      </c>
      <c r="J15" s="411"/>
      <c r="L15" s="412" t="s">
        <v>742</v>
      </c>
    </row>
    <row r="16" spans="1:12" hidden="1">
      <c r="A16" s="413" t="s">
        <v>743</v>
      </c>
      <c r="B16" s="461"/>
      <c r="C16" s="408"/>
      <c r="D16" s="409"/>
      <c r="E16" s="409"/>
      <c r="F16" s="409">
        <f t="shared" si="1"/>
        <v>0</v>
      </c>
      <c r="G16" s="409"/>
      <c r="H16" s="410">
        <f t="shared" si="2"/>
        <v>0</v>
      </c>
      <c r="I16" s="411">
        <f t="shared" si="4"/>
        <v>0</v>
      </c>
      <c r="J16" s="411">
        <f>I16/12</f>
        <v>0</v>
      </c>
    </row>
    <row r="17" spans="1:10">
      <c r="A17" s="413" t="s">
        <v>744</v>
      </c>
      <c r="B17" s="461">
        <f>+'CMO Fee Compare'!L13</f>
        <v>740.16</v>
      </c>
      <c r="C17" s="408"/>
      <c r="D17" s="409">
        <f t="shared" si="0"/>
        <v>1.6</v>
      </c>
      <c r="E17" s="409"/>
      <c r="F17" s="409">
        <f t="shared" si="1"/>
        <v>1.6</v>
      </c>
      <c r="G17" s="409"/>
      <c r="H17" s="410">
        <f t="shared" si="2"/>
        <v>0.17505470459518599</v>
      </c>
      <c r="I17" s="411">
        <f t="shared" si="4"/>
        <v>1048885.4634573304</v>
      </c>
      <c r="J17" s="411">
        <f>I17/12</f>
        <v>87407.121954777525</v>
      </c>
    </row>
    <row r="18" spans="1:10" ht="15.75" thickBot="1">
      <c r="A18" s="414" t="s">
        <v>745</v>
      </c>
      <c r="B18" s="415">
        <f>SUM(B7:B17)</f>
        <v>4013.2272339502365</v>
      </c>
      <c r="D18" s="416">
        <f>SUM(D7:D17)</f>
        <v>10.74</v>
      </c>
      <c r="E18" s="416">
        <f>SUM(E7:E17)</f>
        <v>1.6</v>
      </c>
      <c r="F18" s="416">
        <f>SUM(F7:F17)</f>
        <v>9.14</v>
      </c>
      <c r="G18" s="416"/>
      <c r="H18" s="417">
        <f>SUM(H7:H17)</f>
        <v>1</v>
      </c>
      <c r="I18" s="418">
        <f>SUM(I7:I17)</f>
        <v>5991758.209999999</v>
      </c>
      <c r="J18" s="419" t="s">
        <v>746</v>
      </c>
    </row>
    <row r="19" spans="1:10" ht="15.75" thickTop="1">
      <c r="I19" s="411"/>
    </row>
    <row r="20" spans="1:10" ht="15.75" thickBot="1">
      <c r="F20" s="420" t="s">
        <v>747</v>
      </c>
      <c r="I20" s="411"/>
    </row>
    <row r="21" spans="1:10" ht="30">
      <c r="A21" s="421"/>
      <c r="B21" s="422"/>
      <c r="F21" s="423" t="s">
        <v>748</v>
      </c>
      <c r="G21" s="424"/>
      <c r="H21" s="425" t="s">
        <v>749</v>
      </c>
    </row>
    <row r="22" spans="1:10">
      <c r="A22" s="426" t="s">
        <v>750</v>
      </c>
      <c r="B22" s="427">
        <f>6392850*(1+D22)</f>
        <v>6392850</v>
      </c>
      <c r="D22" s="428">
        <f>0.0569*0</f>
        <v>0</v>
      </c>
      <c r="F22" s="429" t="s">
        <v>751</v>
      </c>
      <c r="G22" s="413">
        <v>1</v>
      </c>
      <c r="H22" s="430">
        <v>0.03</v>
      </c>
    </row>
    <row r="23" spans="1:10">
      <c r="A23" s="431" t="s">
        <v>752</v>
      </c>
      <c r="B23" s="432">
        <f>D23*B22</f>
        <v>0</v>
      </c>
      <c r="D23" s="433">
        <v>0</v>
      </c>
      <c r="F23" s="429" t="s">
        <v>753</v>
      </c>
      <c r="G23" s="413">
        <v>101</v>
      </c>
      <c r="H23" s="430">
        <v>7.0000000000000007E-2</v>
      </c>
    </row>
    <row r="24" spans="1:10" ht="30">
      <c r="A24" s="434" t="s">
        <v>754</v>
      </c>
      <c r="B24" s="430">
        <f>B40</f>
        <v>401091.79</v>
      </c>
      <c r="D24" s="435" t="s">
        <v>755</v>
      </c>
      <c r="F24" s="429" t="s">
        <v>756</v>
      </c>
      <c r="G24" s="413">
        <v>151</v>
      </c>
      <c r="H24" s="430">
        <v>0.12</v>
      </c>
    </row>
    <row r="25" spans="1:10" ht="15.75" thickBot="1">
      <c r="A25" s="436" t="s">
        <v>757</v>
      </c>
      <c r="B25" s="437">
        <f>B22+B23-B24</f>
        <v>5991758.21</v>
      </c>
      <c r="D25" s="419" t="s">
        <v>746</v>
      </c>
      <c r="F25" s="429" t="s">
        <v>758</v>
      </c>
      <c r="G25" s="413">
        <v>201</v>
      </c>
      <c r="H25" s="430">
        <v>0.3</v>
      </c>
    </row>
    <row r="26" spans="1:10" ht="16.5" thickTop="1" thickBot="1">
      <c r="A26" s="438"/>
      <c r="B26" s="439"/>
      <c r="F26" s="429" t="s">
        <v>759</v>
      </c>
      <c r="G26" s="413">
        <v>251</v>
      </c>
      <c r="H26" s="430">
        <v>0.6</v>
      </c>
    </row>
    <row r="27" spans="1:10">
      <c r="F27" s="429" t="s">
        <v>760</v>
      </c>
      <c r="G27" s="413">
        <v>261</v>
      </c>
      <c r="H27" s="430">
        <v>0.8</v>
      </c>
    </row>
    <row r="28" spans="1:10">
      <c r="F28" s="429" t="s">
        <v>761</v>
      </c>
      <c r="G28" s="413">
        <v>281</v>
      </c>
      <c r="H28" s="430">
        <v>1</v>
      </c>
    </row>
    <row r="29" spans="1:10" s="411" customFormat="1">
      <c r="A29" s="440" t="s">
        <v>725</v>
      </c>
      <c r="B29" s="441" t="s">
        <v>762</v>
      </c>
      <c r="C29" s="442"/>
      <c r="D29" s="440" t="s">
        <v>763</v>
      </c>
      <c r="E29" s="400"/>
      <c r="F29" s="429" t="s">
        <v>764</v>
      </c>
      <c r="G29" s="413">
        <v>301</v>
      </c>
      <c r="H29" s="430">
        <v>1.1499999999999999</v>
      </c>
    </row>
    <row r="30" spans="1:10">
      <c r="A30" s="443" t="s">
        <v>733</v>
      </c>
      <c r="B30" s="407">
        <f t="shared" ref="B30:B37" si="5">I7</f>
        <v>1048885.4634573304</v>
      </c>
      <c r="C30" s="411"/>
      <c r="D30" s="444">
        <f t="shared" ref="D30:D41" si="6">B30/$B$41</f>
        <v>0.16407165246444552</v>
      </c>
      <c r="F30" s="429" t="s">
        <v>765</v>
      </c>
      <c r="G30" s="413">
        <v>351</v>
      </c>
      <c r="H30" s="430">
        <v>1.3</v>
      </c>
    </row>
    <row r="31" spans="1:10" s="411" customFormat="1">
      <c r="A31" s="443" t="s">
        <v>734</v>
      </c>
      <c r="B31" s="407">
        <f t="shared" si="5"/>
        <v>950552.45125820558</v>
      </c>
      <c r="C31" s="400"/>
      <c r="D31" s="444">
        <f t="shared" si="6"/>
        <v>0.14868993504590375</v>
      </c>
      <c r="E31" s="445"/>
      <c r="F31" s="429" t="s">
        <v>766</v>
      </c>
      <c r="G31" s="413">
        <v>401</v>
      </c>
      <c r="H31" s="430">
        <v>1.45</v>
      </c>
    </row>
    <row r="32" spans="1:10" s="411" customFormat="1" ht="15.75" thickBot="1">
      <c r="A32" s="443" t="s">
        <v>735</v>
      </c>
      <c r="B32" s="407">
        <f t="shared" si="5"/>
        <v>1048885.4634573304</v>
      </c>
      <c r="D32" s="444">
        <f t="shared" si="6"/>
        <v>0.16407165246444552</v>
      </c>
      <c r="E32" s="446"/>
      <c r="F32" s="438" t="s">
        <v>767</v>
      </c>
      <c r="G32" s="447">
        <v>451</v>
      </c>
      <c r="H32" s="448">
        <v>1.6</v>
      </c>
    </row>
    <row r="33" spans="1:9" s="411" customFormat="1">
      <c r="A33" s="443" t="s">
        <v>736</v>
      </c>
      <c r="B33" s="407">
        <f t="shared" si="5"/>
        <v>78666.409759299771</v>
      </c>
      <c r="D33" s="444">
        <f t="shared" si="6"/>
        <v>1.2305373934833413E-2</v>
      </c>
      <c r="E33" s="446"/>
    </row>
    <row r="34" spans="1:9" s="411" customFormat="1">
      <c r="A34" s="443" t="s">
        <v>737</v>
      </c>
      <c r="B34" s="407">
        <f t="shared" si="5"/>
        <v>196666.02439824943</v>
      </c>
      <c r="D34" s="444">
        <f t="shared" si="6"/>
        <v>3.0763434837083534E-2</v>
      </c>
      <c r="E34" s="446"/>
    </row>
    <row r="35" spans="1:9" s="411" customFormat="1">
      <c r="A35" s="443" t="s">
        <v>738</v>
      </c>
      <c r="B35" s="407">
        <f t="shared" si="5"/>
        <v>45888.739026258212</v>
      </c>
      <c r="D35" s="444">
        <f t="shared" si="6"/>
        <v>7.1781347953194926E-3</v>
      </c>
      <c r="E35" s="446"/>
      <c r="I35" s="400"/>
    </row>
    <row r="36" spans="1:9" s="411" customFormat="1">
      <c r="A36" s="443" t="s">
        <v>739</v>
      </c>
      <c r="B36" s="407">
        <f t="shared" si="5"/>
        <v>524442.73172866518</v>
      </c>
      <c r="D36" s="444">
        <f t="shared" si="6"/>
        <v>8.2035826232222761E-2</v>
      </c>
      <c r="E36" s="446"/>
      <c r="I36" s="400"/>
    </row>
    <row r="37" spans="1:9" s="411" customFormat="1">
      <c r="A37" s="443" t="s">
        <v>740</v>
      </c>
      <c r="B37" s="407">
        <f t="shared" si="5"/>
        <v>1048885.4634573304</v>
      </c>
      <c r="D37" s="444">
        <f t="shared" si="6"/>
        <v>0.16407165246444552</v>
      </c>
      <c r="E37" s="446"/>
      <c r="I37" s="400"/>
    </row>
    <row r="38" spans="1:9" s="411" customFormat="1">
      <c r="A38" s="413" t="s">
        <v>744</v>
      </c>
      <c r="B38" s="407">
        <f>+I17</f>
        <v>1048885.4634573304</v>
      </c>
      <c r="D38" s="444">
        <f t="shared" si="6"/>
        <v>0.16407165246444552</v>
      </c>
      <c r="E38" s="449"/>
    </row>
    <row r="39" spans="1:9" s="411" customFormat="1" hidden="1">
      <c r="A39" s="413" t="s">
        <v>743</v>
      </c>
      <c r="B39" s="450">
        <v>0</v>
      </c>
      <c r="D39" s="444">
        <f t="shared" si="6"/>
        <v>0</v>
      </c>
      <c r="E39" s="451" t="s">
        <v>768</v>
      </c>
    </row>
    <row r="40" spans="1:9" s="411" customFormat="1">
      <c r="A40" s="443" t="s">
        <v>741</v>
      </c>
      <c r="B40" s="450">
        <f>+B48*0.11</f>
        <v>401091.79</v>
      </c>
      <c r="D40" s="444">
        <f t="shared" si="6"/>
        <v>6.2740685296855087E-2</v>
      </c>
      <c r="E40" s="451" t="s">
        <v>769</v>
      </c>
      <c r="I40" s="400"/>
    </row>
    <row r="41" spans="1:9" s="411" customFormat="1" ht="15.75" thickBot="1">
      <c r="A41" s="452" t="s">
        <v>221</v>
      </c>
      <c r="B41" s="453">
        <f>SUM(B30:B40)</f>
        <v>6392849.9999999991</v>
      </c>
      <c r="D41" s="454">
        <f t="shared" si="6"/>
        <v>1</v>
      </c>
      <c r="E41" s="446"/>
    </row>
    <row r="42" spans="1:9" s="411" customFormat="1" ht="15.75" thickTop="1">
      <c r="B42" s="455"/>
      <c r="D42" s="456"/>
      <c r="E42" s="446"/>
    </row>
    <row r="43" spans="1:9">
      <c r="B43" s="455"/>
      <c r="D43" s="412"/>
      <c r="F43" s="457"/>
    </row>
    <row r="45" spans="1:9">
      <c r="B45" s="458"/>
    </row>
    <row r="48" spans="1:9">
      <c r="A48" s="412" t="s">
        <v>770</v>
      </c>
      <c r="B48" s="459">
        <v>3646289</v>
      </c>
      <c r="D48" s="412" t="s">
        <v>771</v>
      </c>
    </row>
  </sheetData>
  <mergeCells count="3">
    <mergeCell ref="A2:K2"/>
    <mergeCell ref="A3:K3"/>
    <mergeCell ref="A5:K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20AB9-32AC-485C-99DE-305D57A998D6}">
  <dimension ref="A1:X33"/>
  <sheetViews>
    <sheetView workbookViewId="0">
      <selection activeCell="F33" sqref="F33"/>
    </sheetView>
  </sheetViews>
  <sheetFormatPr defaultRowHeight="15"/>
  <cols>
    <col min="1" max="1" width="3.5703125" customWidth="1"/>
    <col min="2" max="2" width="44" customWidth="1"/>
    <col min="3" max="24" width="12.28515625" style="470" customWidth="1"/>
  </cols>
  <sheetData>
    <row r="1" spans="1:24">
      <c r="A1" t="s">
        <v>775</v>
      </c>
    </row>
    <row r="2" spans="1:24">
      <c r="A2" t="s">
        <v>785</v>
      </c>
    </row>
    <row r="4" spans="1:24">
      <c r="C4" s="476" t="str">
        <f>+'MYP-Multisite'!BW107</f>
        <v>MSA-1</v>
      </c>
      <c r="D4" s="476" t="str">
        <f>+'MYP-Multisite'!BX107</f>
        <v>MSA-2</v>
      </c>
      <c r="E4" s="476" t="str">
        <f>+'MYP-Multisite'!BY107</f>
        <v>MSA-3</v>
      </c>
      <c r="F4" s="476" t="str">
        <f>+'MYP-Multisite'!BZ107</f>
        <v>MSA-4</v>
      </c>
      <c r="G4" s="476" t="str">
        <f>+'MYP-Multisite'!CA107</f>
        <v>MSA-5</v>
      </c>
      <c r="H4" s="476" t="str">
        <f>+'MYP-Multisite'!CB107</f>
        <v>MSA-6</v>
      </c>
      <c r="I4" s="476" t="str">
        <f>+'MYP-Multisite'!CC107</f>
        <v>MSA-7</v>
      </c>
      <c r="J4" s="476" t="str">
        <f>+'MYP-Multisite'!CD107</f>
        <v>MSA-8</v>
      </c>
      <c r="K4" s="476" t="str">
        <f>+'MYP-Multisite'!CE107</f>
        <v>MSA-SA</v>
      </c>
      <c r="L4" s="476" t="str">
        <f>+'MYP-Multisite'!CF107</f>
        <v>MSA-SD</v>
      </c>
      <c r="M4" s="476" t="str">
        <f>+'MYP-Multisite'!CG107</f>
        <v>MERF</v>
      </c>
      <c r="N4" s="476" t="s">
        <v>745</v>
      </c>
    </row>
    <row r="5" spans="1:24"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</row>
    <row r="6" spans="1:24">
      <c r="A6" s="346" t="s">
        <v>776</v>
      </c>
    </row>
    <row r="7" spans="1:24">
      <c r="B7" s="474" t="s">
        <v>777</v>
      </c>
      <c r="C7" s="475">
        <f>+'MYP-Multisite'!BW126</f>
        <v>719466.2504655607</v>
      </c>
      <c r="D7" s="475">
        <f>+'MYP-Multisite'!BX126</f>
        <v>244205.31087116152</v>
      </c>
      <c r="E7" s="475">
        <f>+'MYP-Multisite'!BY126</f>
        <v>70835.351117357612</v>
      </c>
      <c r="F7" s="475">
        <f>+'MYP-Multisite'!BZ126</f>
        <v>-75035.556556998286</v>
      </c>
      <c r="G7" s="475">
        <f>+'MYP-Multisite'!CA126</f>
        <v>-69306.44386081351</v>
      </c>
      <c r="H7" s="475">
        <f>+'MYP-Multisite'!CB126</f>
        <v>58487.677004148485</v>
      </c>
      <c r="I7" s="475">
        <f>+'MYP-Multisite'!CC126</f>
        <v>90758.602250515018</v>
      </c>
      <c r="J7" s="475">
        <f>+'MYP-Multisite'!CD126</f>
        <v>207093.42971360963</v>
      </c>
      <c r="K7" s="475">
        <f>+'MYP-Multisite'!CE126</f>
        <v>174205.49411383085</v>
      </c>
      <c r="L7" s="475">
        <f>+'MYP-Multisite'!CF126</f>
        <v>7849.1258004773408</v>
      </c>
      <c r="M7" s="475">
        <f>+'MYP-Multisite'!CG126</f>
        <v>214785.29329518694</v>
      </c>
      <c r="N7" s="478">
        <f>SUM(C7:M7)</f>
        <v>1643344.5342140363</v>
      </c>
    </row>
    <row r="8" spans="1:24">
      <c r="B8" s="474" t="s">
        <v>784</v>
      </c>
      <c r="C8" s="475">
        <v>738008.74001451582</v>
      </c>
      <c r="D8" s="475">
        <v>188523.77234897576</v>
      </c>
      <c r="E8" s="475">
        <v>21814.154746312648</v>
      </c>
      <c r="F8" s="475">
        <v>-435366.15143814473</v>
      </c>
      <c r="G8" s="475">
        <v>-56347.86357038375</v>
      </c>
      <c r="H8" s="475">
        <v>76509.024671914987</v>
      </c>
      <c r="I8" s="475">
        <v>86466.553691659123</v>
      </c>
      <c r="J8" s="475">
        <v>259617.93592923135</v>
      </c>
      <c r="K8" s="475">
        <v>101987.58366278559</v>
      </c>
      <c r="L8" s="475">
        <v>-96210.322603782639</v>
      </c>
      <c r="M8" s="475">
        <v>155302.29329518788</v>
      </c>
      <c r="N8" s="475">
        <f>SUM(C8:M8)</f>
        <v>1040305.720748272</v>
      </c>
    </row>
    <row r="10" spans="1:24" s="342" customFormat="1">
      <c r="B10" s="342" t="s">
        <v>778</v>
      </c>
      <c r="C10" s="477">
        <f>+C7-C8</f>
        <v>-18542.489548955113</v>
      </c>
      <c r="D10" s="477">
        <f t="shared" ref="D10:N10" si="0">+D7-D8</f>
        <v>55681.538522185758</v>
      </c>
      <c r="E10" s="477">
        <f t="shared" si="0"/>
        <v>49021.196371044964</v>
      </c>
      <c r="F10" s="477">
        <f t="shared" si="0"/>
        <v>360330.59488114645</v>
      </c>
      <c r="G10" s="477">
        <f t="shared" si="0"/>
        <v>-12958.58029042976</v>
      </c>
      <c r="H10" s="477">
        <f t="shared" si="0"/>
        <v>-18021.347667766502</v>
      </c>
      <c r="I10" s="477">
        <f t="shared" si="0"/>
        <v>4292.048558855895</v>
      </c>
      <c r="J10" s="477">
        <f t="shared" si="0"/>
        <v>-52524.506215621717</v>
      </c>
      <c r="K10" s="477">
        <f t="shared" si="0"/>
        <v>72217.91045104526</v>
      </c>
      <c r="L10" s="477">
        <f t="shared" si="0"/>
        <v>104059.44840425998</v>
      </c>
      <c r="M10" s="477">
        <f t="shared" si="0"/>
        <v>59482.999999999069</v>
      </c>
      <c r="N10" s="477">
        <f t="shared" si="0"/>
        <v>603038.81346576428</v>
      </c>
      <c r="O10" s="477"/>
      <c r="P10" s="477"/>
      <c r="Q10" s="477"/>
      <c r="R10" s="477"/>
      <c r="S10" s="477"/>
      <c r="T10" s="477"/>
      <c r="U10" s="477"/>
      <c r="V10" s="477"/>
      <c r="W10" s="477"/>
      <c r="X10" s="477"/>
    </row>
    <row r="11" spans="1:24">
      <c r="C11" s="471"/>
      <c r="D11" s="471"/>
      <c r="E11" s="471"/>
      <c r="F11" s="471"/>
      <c r="G11" s="471"/>
      <c r="H11" s="471"/>
      <c r="I11" s="471"/>
      <c r="J11" s="471"/>
      <c r="K11" s="471"/>
      <c r="L11" s="471"/>
      <c r="M11" s="471"/>
      <c r="N11" s="471"/>
      <c r="O11" s="471"/>
      <c r="P11" s="471"/>
      <c r="Q11" s="471"/>
      <c r="R11" s="471"/>
    </row>
    <row r="12" spans="1:24" s="347" customFormat="1">
      <c r="A12" s="347" t="s">
        <v>779</v>
      </c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348"/>
      <c r="T12" s="348"/>
      <c r="U12" s="348"/>
      <c r="V12" s="348"/>
      <c r="W12" s="348"/>
      <c r="X12" s="348"/>
    </row>
    <row r="13" spans="1:24" s="347" customFormat="1">
      <c r="B13" s="479" t="s">
        <v>780</v>
      </c>
      <c r="C13" s="480" t="s">
        <v>782</v>
      </c>
      <c r="D13" s="480" t="s">
        <v>782</v>
      </c>
      <c r="E13" s="480" t="s">
        <v>782</v>
      </c>
      <c r="F13" s="480" t="s">
        <v>782</v>
      </c>
      <c r="G13" s="480" t="s">
        <v>782</v>
      </c>
      <c r="H13" s="480" t="s">
        <v>782</v>
      </c>
      <c r="I13" s="480" t="s">
        <v>782</v>
      </c>
      <c r="J13" s="480" t="s">
        <v>782</v>
      </c>
      <c r="K13" s="480" t="s">
        <v>782</v>
      </c>
      <c r="L13" s="480" t="s">
        <v>782</v>
      </c>
      <c r="M13" s="480" t="s">
        <v>782</v>
      </c>
      <c r="N13" s="473"/>
      <c r="O13" s="473"/>
      <c r="P13" s="473"/>
      <c r="Q13" s="473"/>
      <c r="R13" s="473"/>
      <c r="S13" s="348"/>
      <c r="T13" s="348"/>
      <c r="U13" s="348"/>
      <c r="V13" s="348"/>
      <c r="W13" s="348"/>
      <c r="X13" s="348"/>
    </row>
    <row r="14" spans="1:24" s="347" customFormat="1">
      <c r="B14" s="479" t="s">
        <v>781</v>
      </c>
      <c r="C14" s="480"/>
      <c r="D14" s="480"/>
      <c r="E14" s="480"/>
      <c r="F14" s="480" t="s">
        <v>782</v>
      </c>
      <c r="G14" s="480" t="s">
        <v>782</v>
      </c>
      <c r="H14" s="480"/>
      <c r="I14" s="480"/>
      <c r="J14" s="480"/>
      <c r="K14" s="480"/>
      <c r="L14" s="480"/>
      <c r="M14" s="480"/>
      <c r="N14" s="473"/>
      <c r="O14" s="473"/>
      <c r="P14" s="473"/>
      <c r="Q14" s="473"/>
      <c r="R14" s="473"/>
      <c r="S14" s="348"/>
      <c r="T14" s="348"/>
      <c r="U14" s="348"/>
      <c r="V14" s="348"/>
      <c r="W14" s="348"/>
      <c r="X14" s="348"/>
    </row>
    <row r="15" spans="1:24" s="347" customFormat="1">
      <c r="B15" s="479" t="s">
        <v>783</v>
      </c>
      <c r="C15" s="480"/>
      <c r="D15" s="480"/>
      <c r="E15" s="480"/>
      <c r="F15" s="480"/>
      <c r="G15" s="480"/>
      <c r="H15" s="480"/>
      <c r="I15" s="480"/>
      <c r="J15" s="480"/>
      <c r="K15" s="480"/>
      <c r="L15" s="480" t="s">
        <v>782</v>
      </c>
      <c r="M15" s="480" t="s">
        <v>782</v>
      </c>
      <c r="N15" s="473"/>
      <c r="O15" s="473"/>
      <c r="P15" s="473"/>
      <c r="Q15" s="473"/>
      <c r="R15" s="473"/>
      <c r="S15" s="348"/>
      <c r="T15" s="348"/>
      <c r="U15" s="348"/>
      <c r="V15" s="348"/>
      <c r="W15" s="348"/>
      <c r="X15" s="348"/>
    </row>
    <row r="16" spans="1:24" s="347" customFormat="1">
      <c r="B16" s="479" t="s">
        <v>787</v>
      </c>
      <c r="C16" s="480" t="s">
        <v>782</v>
      </c>
      <c r="D16" s="480" t="s">
        <v>782</v>
      </c>
      <c r="E16" s="480" t="s">
        <v>782</v>
      </c>
      <c r="F16" s="480" t="s">
        <v>782</v>
      </c>
      <c r="G16" s="480" t="s">
        <v>782</v>
      </c>
      <c r="H16" s="480" t="s">
        <v>782</v>
      </c>
      <c r="I16" s="480" t="s">
        <v>782</v>
      </c>
      <c r="J16" s="480" t="s">
        <v>782</v>
      </c>
      <c r="K16" s="480" t="s">
        <v>782</v>
      </c>
      <c r="L16" s="480"/>
      <c r="M16" s="480"/>
      <c r="N16" s="473"/>
      <c r="O16" s="473"/>
      <c r="P16" s="473"/>
      <c r="Q16" s="473"/>
      <c r="R16" s="473"/>
      <c r="S16" s="348"/>
      <c r="T16" s="348"/>
      <c r="U16" s="348"/>
      <c r="V16" s="348"/>
      <c r="W16" s="348"/>
      <c r="X16" s="348"/>
    </row>
    <row r="17" spans="2:24" s="347" customFormat="1">
      <c r="B17" s="479" t="s">
        <v>786</v>
      </c>
      <c r="C17" s="480"/>
      <c r="D17" s="480"/>
      <c r="E17" s="480"/>
      <c r="F17" s="480" t="s">
        <v>782</v>
      </c>
      <c r="G17" s="480"/>
      <c r="H17" s="480"/>
      <c r="I17" s="480"/>
      <c r="J17" s="480"/>
      <c r="K17" s="480"/>
      <c r="L17" s="480" t="s">
        <v>782</v>
      </c>
      <c r="M17" s="480"/>
      <c r="N17" s="473"/>
      <c r="O17" s="473"/>
      <c r="P17" s="473"/>
      <c r="Q17" s="473"/>
      <c r="R17" s="473"/>
      <c r="S17" s="348"/>
      <c r="T17" s="348"/>
      <c r="U17" s="348"/>
      <c r="V17" s="348"/>
      <c r="W17" s="348"/>
      <c r="X17" s="348"/>
    </row>
    <row r="18" spans="2:24" s="347" customFormat="1">
      <c r="C18" s="473"/>
      <c r="D18" s="473"/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473"/>
      <c r="R18" s="473"/>
      <c r="S18" s="348"/>
      <c r="T18" s="348"/>
      <c r="U18" s="348"/>
      <c r="V18" s="348"/>
      <c r="W18" s="348"/>
      <c r="X18" s="348"/>
    </row>
    <row r="19" spans="2:24" s="347" customFormat="1"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348"/>
      <c r="T19" s="348"/>
      <c r="U19" s="348"/>
      <c r="V19" s="348"/>
      <c r="W19" s="348"/>
      <c r="X19" s="348"/>
    </row>
    <row r="20" spans="2:24" s="347" customFormat="1"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348"/>
      <c r="T20" s="348"/>
      <c r="U20" s="348"/>
      <c r="V20" s="348"/>
      <c r="W20" s="348"/>
      <c r="X20" s="348"/>
    </row>
    <row r="21" spans="2:24" s="347" customFormat="1"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348"/>
      <c r="T21" s="348"/>
      <c r="U21" s="348"/>
      <c r="V21" s="348"/>
      <c r="W21" s="348"/>
      <c r="X21" s="348"/>
    </row>
    <row r="22" spans="2:24" s="347" customFormat="1"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348"/>
      <c r="T22" s="348"/>
      <c r="U22" s="348"/>
      <c r="V22" s="348"/>
      <c r="W22" s="348"/>
      <c r="X22" s="348"/>
    </row>
    <row r="23" spans="2:24" s="347" customFormat="1"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348"/>
      <c r="T23" s="348"/>
      <c r="U23" s="348"/>
      <c r="V23" s="348"/>
      <c r="W23" s="348"/>
      <c r="X23" s="348"/>
    </row>
    <row r="24" spans="2:24" s="347" customFormat="1"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348"/>
      <c r="T24" s="348"/>
      <c r="U24" s="348"/>
      <c r="V24" s="348"/>
      <c r="W24" s="348"/>
      <c r="X24" s="348"/>
    </row>
    <row r="25" spans="2:24" s="347" customFormat="1"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348"/>
      <c r="T25" s="348"/>
      <c r="U25" s="348"/>
      <c r="V25" s="348"/>
      <c r="W25" s="348"/>
      <c r="X25" s="348"/>
    </row>
    <row r="26" spans="2:24" s="347" customFormat="1"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73"/>
      <c r="R26" s="473"/>
      <c r="S26" s="348"/>
      <c r="T26" s="348"/>
      <c r="U26" s="348"/>
      <c r="V26" s="348"/>
      <c r="W26" s="348"/>
      <c r="X26" s="348"/>
    </row>
    <row r="27" spans="2:24" s="347" customFormat="1"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348"/>
      <c r="T27" s="348"/>
      <c r="U27" s="348"/>
      <c r="V27" s="348"/>
      <c r="W27" s="348"/>
      <c r="X27" s="348"/>
    </row>
    <row r="28" spans="2:24" s="347" customFormat="1"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348"/>
      <c r="T28" s="348"/>
      <c r="U28" s="348"/>
      <c r="V28" s="348"/>
      <c r="W28" s="348"/>
      <c r="X28" s="348"/>
    </row>
    <row r="29" spans="2:24">
      <c r="C29" s="471"/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</row>
    <row r="30" spans="2:24"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</row>
    <row r="31" spans="2:24"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</row>
    <row r="32" spans="2:24">
      <c r="C32" s="471"/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</row>
    <row r="33" spans="3:18">
      <c r="C33" s="471"/>
      <c r="D33" s="471"/>
      <c r="E33" s="471"/>
      <c r="F33" s="471"/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0070C0"/>
    <pageSetUpPr fitToPage="1"/>
  </sheetPr>
  <dimension ref="A1:DH599"/>
  <sheetViews>
    <sheetView showGridLines="0" topLeftCell="AA100" zoomScaleNormal="100" workbookViewId="0">
      <selection activeCell="N59" sqref="N59"/>
    </sheetView>
  </sheetViews>
  <sheetFormatPr defaultColWidth="8.7109375" defaultRowHeight="12" outlineLevelRow="1"/>
  <cols>
    <col min="1" max="1" width="9" style="1" hidden="1" customWidth="1"/>
    <col min="2" max="11" width="0.28515625" style="1" hidden="1" customWidth="1"/>
    <col min="12" max="12" width="16" style="1" hidden="1" customWidth="1"/>
    <col min="13" max="13" width="11.28515625" style="1" hidden="1" customWidth="1"/>
    <col min="14" max="14" width="38.140625" style="1" hidden="1" customWidth="1"/>
    <col min="15" max="15" width="16.5703125" style="1" hidden="1" customWidth="1"/>
    <col min="16" max="17" width="17.5703125" style="1" hidden="1" customWidth="1"/>
    <col min="18" max="18" width="16.7109375" style="2" hidden="1" customWidth="1"/>
    <col min="19" max="23" width="13.28515625" style="1" hidden="1" customWidth="1"/>
    <col min="24" max="26" width="11.28515625" style="1" hidden="1" customWidth="1"/>
    <col min="27" max="27" width="5.28515625" style="1" customWidth="1"/>
    <col min="28" max="28" width="30.7109375" style="1" customWidth="1"/>
    <col min="29" max="112" width="10.7109375" style="1" customWidth="1"/>
    <col min="113" max="16384" width="8.7109375" style="1"/>
  </cols>
  <sheetData>
    <row r="1" spans="1:27" hidden="1">
      <c r="A1" s="24" t="s">
        <v>85</v>
      </c>
      <c r="B1" s="24" t="s">
        <v>85</v>
      </c>
      <c r="C1" s="24" t="s">
        <v>85</v>
      </c>
      <c r="D1" s="24" t="s">
        <v>85</v>
      </c>
      <c r="E1" s="24" t="s">
        <v>85</v>
      </c>
      <c r="F1" s="24" t="s">
        <v>85</v>
      </c>
      <c r="G1" s="24" t="s">
        <v>85</v>
      </c>
      <c r="H1" s="24" t="s">
        <v>85</v>
      </c>
      <c r="I1" s="24" t="s">
        <v>85</v>
      </c>
      <c r="J1" s="24" t="s">
        <v>85</v>
      </c>
      <c r="K1" s="24" t="s">
        <v>85</v>
      </c>
      <c r="L1" s="24" t="s">
        <v>85</v>
      </c>
      <c r="M1" s="24" t="s">
        <v>85</v>
      </c>
      <c r="N1" s="24" t="s">
        <v>85</v>
      </c>
      <c r="O1" s="24" t="s">
        <v>85</v>
      </c>
      <c r="P1" s="24" t="s">
        <v>85</v>
      </c>
      <c r="Q1" s="41" t="s">
        <v>85</v>
      </c>
      <c r="R1" s="24" t="s">
        <v>85</v>
      </c>
      <c r="S1" s="24" t="s">
        <v>85</v>
      </c>
      <c r="T1" s="24" t="s">
        <v>85</v>
      </c>
      <c r="U1" s="24" t="s">
        <v>85</v>
      </c>
      <c r="V1" s="24" t="s">
        <v>85</v>
      </c>
      <c r="W1" s="24" t="s">
        <v>85</v>
      </c>
      <c r="X1" s="24" t="s">
        <v>85</v>
      </c>
      <c r="Y1" s="24" t="s">
        <v>85</v>
      </c>
      <c r="Z1" s="24" t="s">
        <v>85</v>
      </c>
      <c r="AA1" s="45" t="s">
        <v>86</v>
      </c>
    </row>
    <row r="2" spans="1:27" ht="0.75" hidden="1" customHeight="1">
      <c r="A2" s="1" t="s">
        <v>86</v>
      </c>
      <c r="AA2" s="30"/>
    </row>
    <row r="3" spans="1:27" ht="0.75" hidden="1" customHeight="1">
      <c r="A3" s="1" t="s">
        <v>86</v>
      </c>
      <c r="AA3" s="30"/>
    </row>
    <row r="4" spans="1:27" ht="0.75" hidden="1" customHeight="1">
      <c r="A4" s="1" t="s">
        <v>86</v>
      </c>
      <c r="AA4" s="30"/>
    </row>
    <row r="5" spans="1:27" ht="0.75" hidden="1" customHeight="1">
      <c r="A5" s="1" t="s">
        <v>86</v>
      </c>
      <c r="AA5" s="30"/>
    </row>
    <row r="6" spans="1:27" ht="0.75" hidden="1" customHeight="1">
      <c r="A6" s="1" t="s">
        <v>86</v>
      </c>
      <c r="AA6" s="30"/>
    </row>
    <row r="7" spans="1:27" ht="0.75" hidden="1" customHeight="1">
      <c r="A7" s="1" t="s">
        <v>86</v>
      </c>
      <c r="AA7" s="30"/>
    </row>
    <row r="8" spans="1:27" ht="0.75" hidden="1" customHeight="1">
      <c r="A8" s="1" t="s">
        <v>86</v>
      </c>
      <c r="AA8" s="30"/>
    </row>
    <row r="9" spans="1:27" ht="0.75" hidden="1" customHeight="1">
      <c r="A9" s="1" t="s">
        <v>86</v>
      </c>
      <c r="AA9" s="30"/>
    </row>
    <row r="10" spans="1:27" ht="0.75" hidden="1" customHeight="1">
      <c r="A10" s="1" t="s">
        <v>86</v>
      </c>
      <c r="AA10" s="30"/>
    </row>
    <row r="11" spans="1:27" ht="0.75" hidden="1" customHeight="1">
      <c r="A11" s="1" t="s">
        <v>86</v>
      </c>
      <c r="AA11" s="30"/>
    </row>
    <row r="12" spans="1:27" ht="0.75" hidden="1" customHeight="1">
      <c r="A12" s="1" t="s">
        <v>86</v>
      </c>
      <c r="AA12" s="30"/>
    </row>
    <row r="13" spans="1:27" ht="0.75" hidden="1" customHeight="1">
      <c r="A13" s="1" t="s">
        <v>86</v>
      </c>
      <c r="AA13" s="30"/>
    </row>
    <row r="14" spans="1:27" ht="0.75" hidden="1" customHeight="1">
      <c r="A14" s="1" t="s">
        <v>86</v>
      </c>
      <c r="AA14" s="30"/>
    </row>
    <row r="15" spans="1:27" ht="0.75" hidden="1" customHeight="1">
      <c r="A15" s="1" t="s">
        <v>86</v>
      </c>
      <c r="AA15" s="30"/>
    </row>
    <row r="16" spans="1:27" ht="0.75" hidden="1" customHeight="1">
      <c r="A16" s="1" t="s">
        <v>86</v>
      </c>
      <c r="AA16" s="30"/>
    </row>
    <row r="17" spans="1:27" ht="0.75" hidden="1" customHeight="1">
      <c r="A17" s="1" t="s">
        <v>86</v>
      </c>
      <c r="AA17" s="30"/>
    </row>
    <row r="18" spans="1:27" ht="0.75" hidden="1" customHeight="1">
      <c r="A18" s="1" t="s">
        <v>86</v>
      </c>
      <c r="AA18" s="30"/>
    </row>
    <row r="19" spans="1:27" ht="0.75" hidden="1" customHeight="1">
      <c r="A19" s="1" t="s">
        <v>86</v>
      </c>
      <c r="AA19" s="30"/>
    </row>
    <row r="20" spans="1:27" ht="0.75" hidden="1" customHeight="1">
      <c r="A20" s="1" t="s">
        <v>86</v>
      </c>
      <c r="AA20" s="30"/>
    </row>
    <row r="21" spans="1:27" ht="0.75" hidden="1" customHeight="1">
      <c r="A21" s="1" t="s">
        <v>86</v>
      </c>
      <c r="AA21" s="30"/>
    </row>
    <row r="22" spans="1:27" ht="0.75" hidden="1" customHeight="1">
      <c r="A22" s="1" t="s">
        <v>86</v>
      </c>
      <c r="AA22" s="30"/>
    </row>
    <row r="23" spans="1:27" ht="0.75" hidden="1" customHeight="1">
      <c r="A23" s="1" t="s">
        <v>86</v>
      </c>
      <c r="AA23" s="30"/>
    </row>
    <row r="24" spans="1:27" ht="0.75" hidden="1" customHeight="1">
      <c r="A24" s="1" t="s">
        <v>86</v>
      </c>
      <c r="AA24" s="30"/>
    </row>
    <row r="25" spans="1:27" ht="0.75" hidden="1" customHeight="1">
      <c r="A25" s="1" t="s">
        <v>86</v>
      </c>
      <c r="AA25" s="30"/>
    </row>
    <row r="26" spans="1:27" ht="0.75" hidden="1" customHeight="1">
      <c r="A26" s="1" t="s">
        <v>86</v>
      </c>
      <c r="AA26" s="30"/>
    </row>
    <row r="27" spans="1:27" ht="0.75" hidden="1" customHeight="1">
      <c r="A27" s="1" t="s">
        <v>86</v>
      </c>
      <c r="AA27" s="30"/>
    </row>
    <row r="28" spans="1:27" ht="0.75" hidden="1" customHeight="1">
      <c r="A28" s="1" t="s">
        <v>86</v>
      </c>
      <c r="AA28" s="30"/>
    </row>
    <row r="29" spans="1:27" ht="0.75" hidden="1" customHeight="1">
      <c r="A29" s="1" t="s">
        <v>86</v>
      </c>
      <c r="AA29" s="30"/>
    </row>
    <row r="30" spans="1:27" ht="0.75" hidden="1" customHeight="1">
      <c r="A30" s="1" t="s">
        <v>86</v>
      </c>
      <c r="AA30" s="30"/>
    </row>
    <row r="31" spans="1:27" ht="0.75" hidden="1" customHeight="1">
      <c r="A31" s="1" t="s">
        <v>86</v>
      </c>
      <c r="AA31" s="30"/>
    </row>
    <row r="32" spans="1:27" ht="0.75" hidden="1" customHeight="1">
      <c r="A32" s="1" t="s">
        <v>86</v>
      </c>
      <c r="AA32" s="30"/>
    </row>
    <row r="33" spans="1:27" ht="0.75" hidden="1" customHeight="1">
      <c r="A33" s="1" t="s">
        <v>86</v>
      </c>
      <c r="AA33" s="30"/>
    </row>
    <row r="34" spans="1:27" ht="0.75" hidden="1" customHeight="1">
      <c r="A34" s="1" t="s">
        <v>86</v>
      </c>
      <c r="AA34" s="30"/>
    </row>
    <row r="35" spans="1:27" ht="0.75" hidden="1" customHeight="1">
      <c r="A35" s="1" t="s">
        <v>86</v>
      </c>
      <c r="AA35" s="30"/>
    </row>
    <row r="36" spans="1:27" ht="0.75" hidden="1" customHeight="1">
      <c r="A36" s="1" t="s">
        <v>86</v>
      </c>
      <c r="AA36" s="30"/>
    </row>
    <row r="37" spans="1:27" ht="0.75" hidden="1" customHeight="1">
      <c r="A37" s="1" t="s">
        <v>86</v>
      </c>
      <c r="AA37" s="30"/>
    </row>
    <row r="38" spans="1:27" ht="0.75" hidden="1" customHeight="1">
      <c r="A38" s="1" t="s">
        <v>86</v>
      </c>
      <c r="AA38" s="30"/>
    </row>
    <row r="39" spans="1:27" ht="0.75" hidden="1" customHeight="1">
      <c r="A39" s="1" t="s">
        <v>86</v>
      </c>
      <c r="AA39" s="30"/>
    </row>
    <row r="40" spans="1:27" ht="0.75" hidden="1" customHeight="1">
      <c r="A40" s="1" t="s">
        <v>86</v>
      </c>
      <c r="AA40" s="30"/>
    </row>
    <row r="41" spans="1:27" ht="0.75" hidden="1" customHeight="1">
      <c r="A41" s="1" t="s">
        <v>86</v>
      </c>
      <c r="AA41" s="30"/>
    </row>
    <row r="42" spans="1:27" ht="0.75" hidden="1" customHeight="1">
      <c r="A42" s="1" t="s">
        <v>86</v>
      </c>
      <c r="AA42" s="30"/>
    </row>
    <row r="43" spans="1:27" ht="0.75" hidden="1" customHeight="1">
      <c r="A43" s="1" t="s">
        <v>86</v>
      </c>
      <c r="AA43" s="30"/>
    </row>
    <row r="44" spans="1:27" ht="0.75" hidden="1" customHeight="1">
      <c r="A44" s="1" t="s">
        <v>86</v>
      </c>
      <c r="AA44" s="30"/>
    </row>
    <row r="45" spans="1:27" ht="0.75" hidden="1" customHeight="1">
      <c r="A45" s="1" t="s">
        <v>86</v>
      </c>
      <c r="AA45" s="30"/>
    </row>
    <row r="46" spans="1:27" ht="0.75" hidden="1" customHeight="1">
      <c r="A46" s="1" t="s">
        <v>86</v>
      </c>
      <c r="AA46" s="30"/>
    </row>
    <row r="47" spans="1:27" ht="0.75" hidden="1" customHeight="1">
      <c r="A47" s="1" t="s">
        <v>86</v>
      </c>
      <c r="AA47" s="30"/>
    </row>
    <row r="48" spans="1:27" ht="0.75" hidden="1" customHeight="1">
      <c r="A48" s="1" t="s">
        <v>86</v>
      </c>
      <c r="AA48" s="30"/>
    </row>
    <row r="49" spans="1:27" ht="0.75" hidden="1" customHeight="1">
      <c r="A49" s="1" t="s">
        <v>86</v>
      </c>
      <c r="AA49" s="30"/>
    </row>
    <row r="50" spans="1:27" ht="0.75" hidden="1" customHeight="1">
      <c r="A50" s="1" t="s">
        <v>86</v>
      </c>
      <c r="AA50" s="30"/>
    </row>
    <row r="51" spans="1:27" ht="0.75" hidden="1" customHeight="1">
      <c r="A51" s="1" t="s">
        <v>86</v>
      </c>
      <c r="AA51" s="30"/>
    </row>
    <row r="52" spans="1:27" ht="12" hidden="1" customHeight="1">
      <c r="A52" s="1" t="s">
        <v>86</v>
      </c>
      <c r="AA52" s="30"/>
    </row>
    <row r="53" spans="1:27" ht="12" hidden="1" customHeight="1">
      <c r="A53" s="1" t="s">
        <v>86</v>
      </c>
      <c r="AA53" s="30"/>
    </row>
    <row r="54" spans="1:27" ht="12" hidden="1" customHeight="1">
      <c r="A54" s="1" t="s">
        <v>86</v>
      </c>
      <c r="AA54" s="30"/>
    </row>
    <row r="55" spans="1:27" ht="12" hidden="1" customHeight="1">
      <c r="A55" s="1" t="s">
        <v>86</v>
      </c>
      <c r="L55" s="17" t="s">
        <v>107</v>
      </c>
      <c r="M55" s="27" t="s">
        <v>108</v>
      </c>
      <c r="N55" s="26" t="s">
        <v>109</v>
      </c>
      <c r="AA55" s="30"/>
    </row>
    <row r="56" spans="1:27" ht="12" hidden="1" customHeight="1">
      <c r="A56" s="1" t="s">
        <v>86</v>
      </c>
      <c r="L56" s="24"/>
      <c r="M56" s="24"/>
      <c r="N56" s="24"/>
      <c r="AA56" s="30"/>
    </row>
    <row r="57" spans="1:27" ht="12" hidden="1" customHeight="1">
      <c r="A57" s="1" t="s">
        <v>86</v>
      </c>
      <c r="L57" s="17" t="s">
        <v>87</v>
      </c>
      <c r="N57" s="50" t="s">
        <v>195</v>
      </c>
      <c r="O57" s="48" t="s">
        <v>196</v>
      </c>
      <c r="P57" s="23" t="s">
        <v>200</v>
      </c>
      <c r="Q57" s="79" t="s">
        <v>212</v>
      </c>
      <c r="R57" s="24"/>
      <c r="AA57" s="30"/>
    </row>
    <row r="58" spans="1:27" ht="12" hidden="1" customHeight="1" collapsed="1">
      <c r="A58" s="1" t="s">
        <v>86</v>
      </c>
      <c r="L58" s="19" t="s">
        <v>88</v>
      </c>
      <c r="M58" s="19" t="s">
        <v>89</v>
      </c>
      <c r="N58" s="19" t="s">
        <v>90</v>
      </c>
      <c r="O58" s="19" t="s">
        <v>90</v>
      </c>
      <c r="P58" s="19" t="s">
        <v>90</v>
      </c>
      <c r="Q58" s="19" t="s">
        <v>90</v>
      </c>
      <c r="R58" s="17" t="s">
        <v>172</v>
      </c>
      <c r="S58" s="18" t="s">
        <v>91</v>
      </c>
      <c r="T58" s="18" t="s">
        <v>92</v>
      </c>
      <c r="U58" s="24" t="s">
        <v>93</v>
      </c>
      <c r="V58" s="24" t="s">
        <v>94</v>
      </c>
      <c r="W58" s="24" t="s">
        <v>95</v>
      </c>
      <c r="X58" s="90" t="s">
        <v>95</v>
      </c>
      <c r="AA58" s="30"/>
    </row>
    <row r="59" spans="1:27" ht="12.75" hidden="1" customHeight="1">
      <c r="A59" s="1" t="s">
        <v>86</v>
      </c>
      <c r="L59" s="24" t="s">
        <v>96</v>
      </c>
      <c r="M59" s="24" t="s">
        <v>77</v>
      </c>
      <c r="N59" s="50" t="s">
        <v>271</v>
      </c>
      <c r="O59" s="2"/>
      <c r="P59" s="2"/>
      <c r="Q59" s="2"/>
      <c r="R59" s="17" t="s">
        <v>88</v>
      </c>
      <c r="S59" s="23" t="s">
        <v>189</v>
      </c>
      <c r="T59" s="87" t="s">
        <v>194</v>
      </c>
      <c r="U59" s="13" t="s">
        <v>197</v>
      </c>
      <c r="V59" s="79" t="s">
        <v>213</v>
      </c>
      <c r="W59" s="83" t="s">
        <v>218</v>
      </c>
      <c r="X59" s="320" t="s">
        <v>257</v>
      </c>
      <c r="AA59" s="30"/>
    </row>
    <row r="60" spans="1:27" ht="12.75" hidden="1" customHeight="1">
      <c r="A60" s="1" t="s">
        <v>86</v>
      </c>
      <c r="L60" s="24" t="s">
        <v>73</v>
      </c>
      <c r="M60" s="24" t="s">
        <v>77</v>
      </c>
      <c r="O60" s="49" t="s">
        <v>26</v>
      </c>
      <c r="P60" s="23" t="str">
        <f>MYP!$O$63</f>
        <v>Apr MR Forecast 2018</v>
      </c>
      <c r="Q60" s="79" t="str">
        <f>MYP!$O$63</f>
        <v>Apr MR Forecast 2018</v>
      </c>
      <c r="S60" s="20" t="s">
        <v>70</v>
      </c>
      <c r="T60" s="18" t="s">
        <v>70</v>
      </c>
      <c r="U60" s="24" t="s">
        <v>70</v>
      </c>
      <c r="V60" s="24" t="s">
        <v>70</v>
      </c>
      <c r="W60" s="24" t="s">
        <v>70</v>
      </c>
      <c r="X60" s="90" t="s">
        <v>70</v>
      </c>
      <c r="AA60" s="30"/>
    </row>
    <row r="61" spans="1:27" ht="12.75" hidden="1" customHeight="1">
      <c r="A61" s="1" t="s">
        <v>86</v>
      </c>
      <c r="L61" s="24" t="s">
        <v>71</v>
      </c>
      <c r="M61" s="24" t="s">
        <v>79</v>
      </c>
      <c r="O61" s="28"/>
      <c r="P61" s="24"/>
      <c r="Q61" s="79" t="s">
        <v>82</v>
      </c>
      <c r="R61" s="17"/>
      <c r="S61" s="24"/>
      <c r="T61" s="24"/>
      <c r="U61" s="24"/>
      <c r="V61" s="24"/>
      <c r="W61" s="24"/>
      <c r="AA61" s="30"/>
    </row>
    <row r="62" spans="1:27" ht="12.75" hidden="1" customHeight="1">
      <c r="A62" s="1" t="s">
        <v>86</v>
      </c>
      <c r="L62" s="24" t="s">
        <v>72</v>
      </c>
      <c r="M62" s="24" t="s">
        <v>77</v>
      </c>
      <c r="O62" s="49">
        <f>Q62-1</f>
        <v>2017</v>
      </c>
      <c r="P62" s="25"/>
      <c r="Q62" s="79">
        <v>2018</v>
      </c>
      <c r="AA62" s="30"/>
    </row>
    <row r="63" spans="1:27" ht="12.75" hidden="1" customHeight="1">
      <c r="A63" s="1" t="s">
        <v>86</v>
      </c>
      <c r="L63" s="24" t="s">
        <v>70</v>
      </c>
      <c r="M63" s="24" t="s">
        <v>78</v>
      </c>
      <c r="P63" s="24"/>
      <c r="Q63" s="41"/>
      <c r="AA63" s="30"/>
    </row>
    <row r="64" spans="1:27" ht="12.75" hidden="1" customHeight="1">
      <c r="A64" s="1" t="s">
        <v>86</v>
      </c>
      <c r="L64" s="24" t="s">
        <v>75</v>
      </c>
      <c r="M64" s="24" t="s">
        <v>77</v>
      </c>
      <c r="O64" s="49" t="s">
        <v>80</v>
      </c>
      <c r="P64" s="23" t="s">
        <v>83</v>
      </c>
      <c r="Q64" s="79" t="s">
        <v>83</v>
      </c>
      <c r="AA64" s="30"/>
    </row>
    <row r="65" spans="1:111" ht="12.75" hidden="1" customHeight="1">
      <c r="A65" s="1" t="s">
        <v>86</v>
      </c>
      <c r="L65" s="24" t="s">
        <v>76</v>
      </c>
      <c r="M65" s="24" t="s">
        <v>77</v>
      </c>
      <c r="O65" s="49" t="s">
        <v>81</v>
      </c>
      <c r="P65" s="23" t="s">
        <v>84</v>
      </c>
      <c r="Q65" s="79" t="s">
        <v>84</v>
      </c>
      <c r="AA65" s="30"/>
    </row>
    <row r="66" spans="1:111" ht="12.75" hidden="1" customHeight="1">
      <c r="A66" s="1" t="s">
        <v>86</v>
      </c>
      <c r="L66" s="24" t="s">
        <v>74</v>
      </c>
      <c r="M66" s="24" t="s">
        <v>77</v>
      </c>
      <c r="O66" s="49" t="s">
        <v>112</v>
      </c>
      <c r="Q66" s="82"/>
      <c r="AA66" s="30"/>
    </row>
    <row r="67" spans="1:111" ht="12.75" hidden="1" customHeight="1">
      <c r="A67" s="1" t="s">
        <v>86</v>
      </c>
      <c r="AA67" s="30"/>
    </row>
    <row r="68" spans="1:111" ht="12.75" hidden="1" customHeight="1">
      <c r="A68" s="1" t="s">
        <v>86</v>
      </c>
      <c r="L68" s="18"/>
      <c r="M68" s="21" t="s">
        <v>172</v>
      </c>
      <c r="N68" s="21" t="s">
        <v>88</v>
      </c>
      <c r="O68" s="21" t="s">
        <v>142</v>
      </c>
      <c r="AA68" s="30"/>
    </row>
    <row r="69" spans="1:111" ht="12.75" hidden="1" customHeight="1">
      <c r="A69" s="1" t="s">
        <v>86</v>
      </c>
      <c r="L69" s="42" t="s">
        <v>97</v>
      </c>
      <c r="M69" s="23" t="s">
        <v>189</v>
      </c>
      <c r="N69" s="43" t="s">
        <v>96</v>
      </c>
      <c r="O69" s="42"/>
      <c r="AA69" s="30"/>
      <c r="AC69" s="29" t="str">
        <f t="shared" ref="AC69:AO69" si="0">$N$59</f>
        <v>0170-Magnolia Public Schools (MPS) (MPS)</v>
      </c>
      <c r="AD69" s="29" t="str">
        <f t="shared" si="0"/>
        <v>0170-Magnolia Public Schools (MPS) (MPS)</v>
      </c>
      <c r="AE69" s="29" t="str">
        <f t="shared" si="0"/>
        <v>0170-Magnolia Public Schools (MPS) (MPS)</v>
      </c>
      <c r="AF69" s="29" t="str">
        <f t="shared" si="0"/>
        <v>0170-Magnolia Public Schools (MPS) (MPS)</v>
      </c>
      <c r="AG69" s="29" t="str">
        <f t="shared" si="0"/>
        <v>0170-Magnolia Public Schools (MPS) (MPS)</v>
      </c>
      <c r="AH69" s="29" t="str">
        <f t="shared" si="0"/>
        <v>0170-Magnolia Public Schools (MPS) (MPS)</v>
      </c>
      <c r="AI69" s="29" t="str">
        <f t="shared" si="0"/>
        <v>0170-Magnolia Public Schools (MPS) (MPS)</v>
      </c>
      <c r="AJ69" s="29" t="str">
        <f t="shared" si="0"/>
        <v>0170-Magnolia Public Schools (MPS) (MPS)</v>
      </c>
      <c r="AK69" s="29" t="str">
        <f t="shared" si="0"/>
        <v>0170-Magnolia Public Schools (MPS) (MPS)</v>
      </c>
      <c r="AL69" s="29" t="str">
        <f t="shared" si="0"/>
        <v>0170-Magnolia Public Schools (MPS) (MPS)</v>
      </c>
      <c r="AM69" s="29" t="str">
        <f t="shared" si="0"/>
        <v>0170-Magnolia Public Schools (MPS) (MPS)</v>
      </c>
      <c r="AN69" s="29" t="str">
        <f t="shared" si="0"/>
        <v>0170-Magnolia Public Schools (MPS) (MPS)</v>
      </c>
      <c r="AO69" s="29" t="str">
        <f t="shared" si="0"/>
        <v>0170-Magnolia Public Schools (MPS) (MPS)</v>
      </c>
      <c r="AQ69" s="29" t="str">
        <f t="shared" ref="AQ69:BC69" si="1">$N$59</f>
        <v>0170-Magnolia Public Schools (MPS) (MPS)</v>
      </c>
      <c r="AR69" s="29" t="str">
        <f t="shared" si="1"/>
        <v>0170-Magnolia Public Schools (MPS) (MPS)</v>
      </c>
      <c r="AS69" s="29" t="str">
        <f t="shared" si="1"/>
        <v>0170-Magnolia Public Schools (MPS) (MPS)</v>
      </c>
      <c r="AT69" s="29" t="str">
        <f t="shared" si="1"/>
        <v>0170-Magnolia Public Schools (MPS) (MPS)</v>
      </c>
      <c r="AU69" s="29" t="str">
        <f t="shared" si="1"/>
        <v>0170-Magnolia Public Schools (MPS) (MPS)</v>
      </c>
      <c r="AV69" s="29" t="str">
        <f t="shared" si="1"/>
        <v>0170-Magnolia Public Schools (MPS) (MPS)</v>
      </c>
      <c r="AW69" s="29" t="str">
        <f t="shared" si="1"/>
        <v>0170-Magnolia Public Schools (MPS) (MPS)</v>
      </c>
      <c r="AX69" s="29" t="str">
        <f t="shared" si="1"/>
        <v>0170-Magnolia Public Schools (MPS) (MPS)</v>
      </c>
      <c r="AY69" s="29" t="str">
        <f t="shared" si="1"/>
        <v>0170-Magnolia Public Schools (MPS) (MPS)</v>
      </c>
      <c r="AZ69" s="29" t="str">
        <f t="shared" si="1"/>
        <v>0170-Magnolia Public Schools (MPS) (MPS)</v>
      </c>
      <c r="BA69" s="29" t="str">
        <f t="shared" si="1"/>
        <v>0170-Magnolia Public Schools (MPS) (MPS)</v>
      </c>
      <c r="BB69" s="29" t="str">
        <f t="shared" si="1"/>
        <v>0170-Magnolia Public Schools (MPS) (MPS)</v>
      </c>
      <c r="BC69" s="29" t="str">
        <f t="shared" si="1"/>
        <v>0170-Magnolia Public Schools (MPS) (MPS)</v>
      </c>
      <c r="BE69" s="29" t="str">
        <f t="shared" ref="BE69:BQ69" si="2">$N$59</f>
        <v>0170-Magnolia Public Schools (MPS) (MPS)</v>
      </c>
      <c r="BF69" s="29" t="str">
        <f t="shared" si="2"/>
        <v>0170-Magnolia Public Schools (MPS) (MPS)</v>
      </c>
      <c r="BG69" s="29" t="str">
        <f t="shared" si="2"/>
        <v>0170-Magnolia Public Schools (MPS) (MPS)</v>
      </c>
      <c r="BH69" s="29" t="str">
        <f t="shared" si="2"/>
        <v>0170-Magnolia Public Schools (MPS) (MPS)</v>
      </c>
      <c r="BI69" s="29" t="str">
        <f t="shared" si="2"/>
        <v>0170-Magnolia Public Schools (MPS) (MPS)</v>
      </c>
      <c r="BJ69" s="29" t="str">
        <f t="shared" si="2"/>
        <v>0170-Magnolia Public Schools (MPS) (MPS)</v>
      </c>
      <c r="BK69" s="29" t="str">
        <f t="shared" si="2"/>
        <v>0170-Magnolia Public Schools (MPS) (MPS)</v>
      </c>
      <c r="BL69" s="29" t="str">
        <f t="shared" si="2"/>
        <v>0170-Magnolia Public Schools (MPS) (MPS)</v>
      </c>
      <c r="BM69" s="29" t="str">
        <f t="shared" si="2"/>
        <v>0170-Magnolia Public Schools (MPS) (MPS)</v>
      </c>
      <c r="BN69" s="29" t="str">
        <f t="shared" si="2"/>
        <v>0170-Magnolia Public Schools (MPS) (MPS)</v>
      </c>
      <c r="BO69" s="29" t="str">
        <f t="shared" si="2"/>
        <v>0170-Magnolia Public Schools (MPS) (MPS)</v>
      </c>
      <c r="BP69" s="29" t="str">
        <f t="shared" si="2"/>
        <v>0170-Magnolia Public Schools (MPS) (MPS)</v>
      </c>
      <c r="BQ69" s="29" t="str">
        <f t="shared" si="2"/>
        <v>0170-Magnolia Public Schools (MPS) (MPS)</v>
      </c>
      <c r="BS69" s="29" t="str">
        <f t="shared" ref="BS69:CE69" si="3">$N$59</f>
        <v>0170-Magnolia Public Schools (MPS) (MPS)</v>
      </c>
      <c r="BT69" s="29" t="str">
        <f t="shared" si="3"/>
        <v>0170-Magnolia Public Schools (MPS) (MPS)</v>
      </c>
      <c r="BU69" s="29" t="str">
        <f t="shared" si="3"/>
        <v>0170-Magnolia Public Schools (MPS) (MPS)</v>
      </c>
      <c r="BV69" s="29" t="str">
        <f t="shared" si="3"/>
        <v>0170-Magnolia Public Schools (MPS) (MPS)</v>
      </c>
      <c r="BW69" s="29" t="str">
        <f t="shared" si="3"/>
        <v>0170-Magnolia Public Schools (MPS) (MPS)</v>
      </c>
      <c r="BX69" s="29" t="str">
        <f t="shared" si="3"/>
        <v>0170-Magnolia Public Schools (MPS) (MPS)</v>
      </c>
      <c r="BY69" s="29" t="str">
        <f t="shared" si="3"/>
        <v>0170-Magnolia Public Schools (MPS) (MPS)</v>
      </c>
      <c r="BZ69" s="29" t="str">
        <f t="shared" si="3"/>
        <v>0170-Magnolia Public Schools (MPS) (MPS)</v>
      </c>
      <c r="CA69" s="29" t="str">
        <f t="shared" si="3"/>
        <v>0170-Magnolia Public Schools (MPS) (MPS)</v>
      </c>
      <c r="CB69" s="29" t="str">
        <f t="shared" si="3"/>
        <v>0170-Magnolia Public Schools (MPS) (MPS)</v>
      </c>
      <c r="CC69" s="29" t="str">
        <f t="shared" si="3"/>
        <v>0170-Magnolia Public Schools (MPS) (MPS)</v>
      </c>
      <c r="CD69" s="29" t="str">
        <f t="shared" si="3"/>
        <v>0170-Magnolia Public Schools (MPS) (MPS)</v>
      </c>
      <c r="CE69" s="29" t="str">
        <f t="shared" si="3"/>
        <v>0170-Magnolia Public Schools (MPS) (MPS)</v>
      </c>
      <c r="CG69" s="29" t="str">
        <f t="shared" ref="CG69:CS69" si="4">$N$59</f>
        <v>0170-Magnolia Public Schools (MPS) (MPS)</v>
      </c>
      <c r="CH69" s="29" t="str">
        <f t="shared" si="4"/>
        <v>0170-Magnolia Public Schools (MPS) (MPS)</v>
      </c>
      <c r="CI69" s="29" t="str">
        <f t="shared" si="4"/>
        <v>0170-Magnolia Public Schools (MPS) (MPS)</v>
      </c>
      <c r="CJ69" s="29" t="str">
        <f t="shared" si="4"/>
        <v>0170-Magnolia Public Schools (MPS) (MPS)</v>
      </c>
      <c r="CK69" s="29" t="str">
        <f t="shared" si="4"/>
        <v>0170-Magnolia Public Schools (MPS) (MPS)</v>
      </c>
      <c r="CL69" s="29" t="str">
        <f t="shared" si="4"/>
        <v>0170-Magnolia Public Schools (MPS) (MPS)</v>
      </c>
      <c r="CM69" s="29" t="str">
        <f t="shared" si="4"/>
        <v>0170-Magnolia Public Schools (MPS) (MPS)</v>
      </c>
      <c r="CN69" s="29" t="str">
        <f t="shared" si="4"/>
        <v>0170-Magnolia Public Schools (MPS) (MPS)</v>
      </c>
      <c r="CO69" s="29" t="str">
        <f t="shared" si="4"/>
        <v>0170-Magnolia Public Schools (MPS) (MPS)</v>
      </c>
      <c r="CP69" s="29" t="str">
        <f t="shared" si="4"/>
        <v>0170-Magnolia Public Schools (MPS) (MPS)</v>
      </c>
      <c r="CQ69" s="29" t="str">
        <f t="shared" si="4"/>
        <v>0170-Magnolia Public Schools (MPS) (MPS)</v>
      </c>
      <c r="CR69" s="29" t="str">
        <f t="shared" si="4"/>
        <v>0170-Magnolia Public Schools (MPS) (MPS)</v>
      </c>
      <c r="CS69" s="29" t="str">
        <f t="shared" si="4"/>
        <v>0170-Magnolia Public Schools (MPS) (MPS)</v>
      </c>
      <c r="CU69" s="29" t="str">
        <f t="shared" ref="CU69:DG69" si="5">$N$59</f>
        <v>0170-Magnolia Public Schools (MPS) (MPS)</v>
      </c>
      <c r="CV69" s="29" t="str">
        <f t="shared" si="5"/>
        <v>0170-Magnolia Public Schools (MPS) (MPS)</v>
      </c>
      <c r="CW69" s="29" t="str">
        <f t="shared" si="5"/>
        <v>0170-Magnolia Public Schools (MPS) (MPS)</v>
      </c>
      <c r="CX69" s="29" t="str">
        <f t="shared" si="5"/>
        <v>0170-Magnolia Public Schools (MPS) (MPS)</v>
      </c>
      <c r="CY69" s="29" t="str">
        <f t="shared" si="5"/>
        <v>0170-Magnolia Public Schools (MPS) (MPS)</v>
      </c>
      <c r="CZ69" s="29" t="str">
        <f t="shared" si="5"/>
        <v>0170-Magnolia Public Schools (MPS) (MPS)</v>
      </c>
      <c r="DA69" s="29" t="str">
        <f t="shared" si="5"/>
        <v>0170-Magnolia Public Schools (MPS) (MPS)</v>
      </c>
      <c r="DB69" s="29" t="str">
        <f t="shared" si="5"/>
        <v>0170-Magnolia Public Schools (MPS) (MPS)</v>
      </c>
      <c r="DC69" s="29" t="str">
        <f t="shared" si="5"/>
        <v>0170-Magnolia Public Schools (MPS) (MPS)</v>
      </c>
      <c r="DD69" s="29" t="str">
        <f t="shared" si="5"/>
        <v>0170-Magnolia Public Schools (MPS) (MPS)</v>
      </c>
      <c r="DE69" s="29" t="str">
        <f t="shared" si="5"/>
        <v>0170-Magnolia Public Schools (MPS) (MPS)</v>
      </c>
      <c r="DF69" s="29" t="str">
        <f t="shared" si="5"/>
        <v>0170-Magnolia Public Schools (MPS) (MPS)</v>
      </c>
      <c r="DG69" s="29" t="str">
        <f t="shared" si="5"/>
        <v>0170-Magnolia Public Schools (MPS) (MPS)</v>
      </c>
    </row>
    <row r="70" spans="1:111" ht="12.75" hidden="1" customHeight="1">
      <c r="A70" s="1" t="s">
        <v>86</v>
      </c>
      <c r="L70" s="42" t="s">
        <v>98</v>
      </c>
      <c r="M70" s="23" t="s">
        <v>189</v>
      </c>
      <c r="N70" s="20" t="s">
        <v>71</v>
      </c>
      <c r="O70" s="18"/>
      <c r="AA70" s="30"/>
      <c r="AC70" s="29" t="str">
        <f t="shared" ref="AC70:AN70" si="6">INDEX(Month,1,MATCH(AC$90,FiscalMonth,0))</f>
        <v>Jul</v>
      </c>
      <c r="AD70" s="29" t="str">
        <f t="shared" si="6"/>
        <v>Aug</v>
      </c>
      <c r="AE70" s="29" t="str">
        <f t="shared" si="6"/>
        <v>Sep</v>
      </c>
      <c r="AF70" s="29" t="str">
        <f t="shared" si="6"/>
        <v>Oct</v>
      </c>
      <c r="AG70" s="29" t="str">
        <f t="shared" si="6"/>
        <v>Nov</v>
      </c>
      <c r="AH70" s="29" t="str">
        <f t="shared" si="6"/>
        <v>Dec</v>
      </c>
      <c r="AI70" s="29" t="str">
        <f t="shared" si="6"/>
        <v>Jan</v>
      </c>
      <c r="AJ70" s="29" t="str">
        <f t="shared" si="6"/>
        <v>Feb</v>
      </c>
      <c r="AK70" s="29" t="str">
        <f t="shared" si="6"/>
        <v>Mar</v>
      </c>
      <c r="AL70" s="29" t="str">
        <f t="shared" si="6"/>
        <v>Apr</v>
      </c>
      <c r="AM70" s="29" t="str">
        <f t="shared" si="6"/>
        <v>May</v>
      </c>
      <c r="AN70" s="29" t="str">
        <f t="shared" si="6"/>
        <v>Jun</v>
      </c>
      <c r="AO70" s="14" t="s">
        <v>82</v>
      </c>
      <c r="AQ70" s="29" t="str">
        <f t="shared" ref="AQ70:BB70" si="7">INDEX(Month,1,MATCH(AQ$90,FiscalMonth,0))</f>
        <v>Jul</v>
      </c>
      <c r="AR70" s="29" t="str">
        <f t="shared" si="7"/>
        <v>Aug</v>
      </c>
      <c r="AS70" s="29" t="str">
        <f t="shared" si="7"/>
        <v>Sep</v>
      </c>
      <c r="AT70" s="29" t="str">
        <f t="shared" si="7"/>
        <v>Oct</v>
      </c>
      <c r="AU70" s="29" t="str">
        <f t="shared" si="7"/>
        <v>Nov</v>
      </c>
      <c r="AV70" s="29" t="str">
        <f t="shared" si="7"/>
        <v>Dec</v>
      </c>
      <c r="AW70" s="29" t="str">
        <f t="shared" si="7"/>
        <v>Jan</v>
      </c>
      <c r="AX70" s="29" t="str">
        <f t="shared" si="7"/>
        <v>Feb</v>
      </c>
      <c r="AY70" s="29" t="str">
        <f t="shared" si="7"/>
        <v>Mar</v>
      </c>
      <c r="AZ70" s="29" t="str">
        <f t="shared" si="7"/>
        <v>Apr</v>
      </c>
      <c r="BA70" s="29" t="str">
        <f t="shared" si="7"/>
        <v>May</v>
      </c>
      <c r="BB70" s="29" t="str">
        <f t="shared" si="7"/>
        <v>Jun</v>
      </c>
      <c r="BC70" s="14" t="s">
        <v>82</v>
      </c>
      <c r="BE70" s="29" t="str">
        <f t="shared" ref="BE70:BP70" si="8">INDEX(Month,1,MATCH(BE$90,FiscalMonth,0))</f>
        <v>Jul</v>
      </c>
      <c r="BF70" s="29" t="str">
        <f t="shared" si="8"/>
        <v>Aug</v>
      </c>
      <c r="BG70" s="29" t="str">
        <f t="shared" si="8"/>
        <v>Sep</v>
      </c>
      <c r="BH70" s="29" t="str">
        <f t="shared" si="8"/>
        <v>Oct</v>
      </c>
      <c r="BI70" s="29" t="str">
        <f t="shared" si="8"/>
        <v>Nov</v>
      </c>
      <c r="BJ70" s="29" t="str">
        <f t="shared" si="8"/>
        <v>Dec</v>
      </c>
      <c r="BK70" s="29" t="str">
        <f t="shared" si="8"/>
        <v>Jan</v>
      </c>
      <c r="BL70" s="29" t="str">
        <f t="shared" si="8"/>
        <v>Feb</v>
      </c>
      <c r="BM70" s="29" t="str">
        <f t="shared" si="8"/>
        <v>Mar</v>
      </c>
      <c r="BN70" s="29" t="str">
        <f t="shared" si="8"/>
        <v>Apr</v>
      </c>
      <c r="BO70" s="29" t="str">
        <f t="shared" si="8"/>
        <v>May</v>
      </c>
      <c r="BP70" s="29" t="str">
        <f t="shared" si="8"/>
        <v>Jun</v>
      </c>
      <c r="BQ70" s="14" t="s">
        <v>82</v>
      </c>
      <c r="BS70" s="29" t="str">
        <f t="shared" ref="BS70:CD70" si="9">INDEX(Month,1,MATCH(BS$90,FiscalMonth,0))</f>
        <v>Jul</v>
      </c>
      <c r="BT70" s="29" t="str">
        <f t="shared" si="9"/>
        <v>Aug</v>
      </c>
      <c r="BU70" s="29" t="str">
        <f t="shared" si="9"/>
        <v>Sep</v>
      </c>
      <c r="BV70" s="29" t="str">
        <f t="shared" si="9"/>
        <v>Oct</v>
      </c>
      <c r="BW70" s="29" t="str">
        <f t="shared" si="9"/>
        <v>Nov</v>
      </c>
      <c r="BX70" s="29" t="str">
        <f t="shared" si="9"/>
        <v>Dec</v>
      </c>
      <c r="BY70" s="29" t="str">
        <f t="shared" si="9"/>
        <v>Jan</v>
      </c>
      <c r="BZ70" s="29" t="str">
        <f t="shared" si="9"/>
        <v>Feb</v>
      </c>
      <c r="CA70" s="29" t="str">
        <f t="shared" si="9"/>
        <v>Mar</v>
      </c>
      <c r="CB70" s="29" t="str">
        <f t="shared" si="9"/>
        <v>Apr</v>
      </c>
      <c r="CC70" s="29" t="str">
        <f t="shared" si="9"/>
        <v>May</v>
      </c>
      <c r="CD70" s="29" t="str">
        <f t="shared" si="9"/>
        <v>Jun</v>
      </c>
      <c r="CE70" s="14" t="s">
        <v>82</v>
      </c>
      <c r="CG70" s="29" t="str">
        <f t="shared" ref="CG70:CR70" si="10">INDEX(Month,1,MATCH(CG$90,FiscalMonth,0))</f>
        <v>Jul</v>
      </c>
      <c r="CH70" s="29" t="str">
        <f t="shared" si="10"/>
        <v>Aug</v>
      </c>
      <c r="CI70" s="29" t="str">
        <f t="shared" si="10"/>
        <v>Sep</v>
      </c>
      <c r="CJ70" s="29" t="str">
        <f t="shared" si="10"/>
        <v>Oct</v>
      </c>
      <c r="CK70" s="29" t="str">
        <f t="shared" si="10"/>
        <v>Nov</v>
      </c>
      <c r="CL70" s="29" t="str">
        <f t="shared" si="10"/>
        <v>Dec</v>
      </c>
      <c r="CM70" s="29" t="str">
        <f t="shared" si="10"/>
        <v>Jan</v>
      </c>
      <c r="CN70" s="29" t="str">
        <f t="shared" si="10"/>
        <v>Feb</v>
      </c>
      <c r="CO70" s="29" t="str">
        <f t="shared" si="10"/>
        <v>Mar</v>
      </c>
      <c r="CP70" s="29" t="str">
        <f t="shared" si="10"/>
        <v>Apr</v>
      </c>
      <c r="CQ70" s="29" t="str">
        <f t="shared" si="10"/>
        <v>May</v>
      </c>
      <c r="CR70" s="29" t="str">
        <f t="shared" si="10"/>
        <v>Jun</v>
      </c>
      <c r="CS70" s="14" t="s">
        <v>82</v>
      </c>
      <c r="CU70" s="29" t="str">
        <f t="shared" ref="CU70:DF70" si="11">INDEX(Month,1,MATCH(CU$90,FiscalMonth,0))</f>
        <v>Jul</v>
      </c>
      <c r="CV70" s="29" t="str">
        <f t="shared" si="11"/>
        <v>Aug</v>
      </c>
      <c r="CW70" s="29" t="str">
        <f t="shared" si="11"/>
        <v>Sep</v>
      </c>
      <c r="CX70" s="29" t="str">
        <f t="shared" si="11"/>
        <v>Oct</v>
      </c>
      <c r="CY70" s="29" t="str">
        <f t="shared" si="11"/>
        <v>Nov</v>
      </c>
      <c r="CZ70" s="29" t="str">
        <f t="shared" si="11"/>
        <v>Dec</v>
      </c>
      <c r="DA70" s="29" t="str">
        <f t="shared" si="11"/>
        <v>Jan</v>
      </c>
      <c r="DB70" s="29" t="str">
        <f t="shared" si="11"/>
        <v>Feb</v>
      </c>
      <c r="DC70" s="29" t="str">
        <f t="shared" si="11"/>
        <v>Mar</v>
      </c>
      <c r="DD70" s="29" t="str">
        <f t="shared" si="11"/>
        <v>Apr</v>
      </c>
      <c r="DE70" s="29" t="str">
        <f t="shared" si="11"/>
        <v>May</v>
      </c>
      <c r="DF70" s="29" t="str">
        <f t="shared" si="11"/>
        <v>Jun</v>
      </c>
      <c r="DG70" s="14" t="s">
        <v>82</v>
      </c>
    </row>
    <row r="71" spans="1:111" ht="12.75" hidden="1" customHeight="1">
      <c r="A71" s="1" t="s">
        <v>86</v>
      </c>
      <c r="L71" s="42" t="s">
        <v>99</v>
      </c>
      <c r="M71" s="23" t="s">
        <v>189</v>
      </c>
      <c r="N71" s="1" t="s">
        <v>72</v>
      </c>
      <c r="AC71" s="14">
        <f>MYP!$O$64+AC$89-1</f>
        <v>2018</v>
      </c>
      <c r="AD71" s="14">
        <f>MYP!$O$64+AD$89-1</f>
        <v>2018</v>
      </c>
      <c r="AE71" s="14">
        <f>MYP!$O$64+AE$89-1</f>
        <v>2018</v>
      </c>
      <c r="AF71" s="14">
        <f>MYP!$O$64+AF$89-1</f>
        <v>2018</v>
      </c>
      <c r="AG71" s="14">
        <f>MYP!$O$64+AG$89-1</f>
        <v>2018</v>
      </c>
      <c r="AH71" s="14">
        <f>MYP!$O$64+AH$89-1</f>
        <v>2018</v>
      </c>
      <c r="AI71" s="14">
        <f>MYP!$O$64+AI$89-1</f>
        <v>2018</v>
      </c>
      <c r="AJ71" s="14">
        <f>MYP!$O$64+AJ$89-1</f>
        <v>2018</v>
      </c>
      <c r="AK71" s="14">
        <f>MYP!$O$64+AK$89-1</f>
        <v>2018</v>
      </c>
      <c r="AL71" s="14">
        <f>MYP!$O$64+AL$89-1</f>
        <v>2018</v>
      </c>
      <c r="AM71" s="14">
        <f>MYP!$O$64+AM$89-1</f>
        <v>2018</v>
      </c>
      <c r="AN71" s="14">
        <f>MYP!$O$64+AN$89-1</f>
        <v>2018</v>
      </c>
      <c r="AO71" s="14">
        <f>MYP!$O$64+AO$89-1</f>
        <v>2018</v>
      </c>
      <c r="AQ71" s="14">
        <f>MYP!$O$64+AQ$89-1</f>
        <v>2019</v>
      </c>
      <c r="AR71" s="14">
        <f>MYP!$O$64+AR$89-1</f>
        <v>2019</v>
      </c>
      <c r="AS71" s="14">
        <f>MYP!$O$64+AS$89-1</f>
        <v>2019</v>
      </c>
      <c r="AT71" s="14">
        <f>MYP!$O$64+AT$89-1</f>
        <v>2019</v>
      </c>
      <c r="AU71" s="14">
        <f>MYP!$O$64+AU$89-1</f>
        <v>2019</v>
      </c>
      <c r="AV71" s="14">
        <f>MYP!$O$64+AV$89-1</f>
        <v>2019</v>
      </c>
      <c r="AW71" s="14">
        <f>MYP!$O$64+AW$89-1</f>
        <v>2019</v>
      </c>
      <c r="AX71" s="14">
        <f>MYP!$O$64+AX$89-1</f>
        <v>2019</v>
      </c>
      <c r="AY71" s="14">
        <f>MYP!$O$64+AY$89-1</f>
        <v>2019</v>
      </c>
      <c r="AZ71" s="14">
        <f>MYP!$O$64+AZ$89-1</f>
        <v>2019</v>
      </c>
      <c r="BA71" s="14">
        <f>MYP!$O$64+BA$89-1</f>
        <v>2019</v>
      </c>
      <c r="BB71" s="14">
        <f>MYP!$O$64+BB$89-1</f>
        <v>2019</v>
      </c>
      <c r="BC71" s="14">
        <f>MYP!$O$64+BC$89-1</f>
        <v>2019</v>
      </c>
      <c r="BE71" s="14">
        <f>MYP!$O$64+BE$89-1</f>
        <v>2020</v>
      </c>
      <c r="BF71" s="14">
        <f>MYP!$O$64+BF$89-1</f>
        <v>2020</v>
      </c>
      <c r="BG71" s="14">
        <f>MYP!$O$64+BG$89-1</f>
        <v>2020</v>
      </c>
      <c r="BH71" s="14">
        <f>MYP!$O$64+BH$89-1</f>
        <v>2020</v>
      </c>
      <c r="BI71" s="14">
        <f>MYP!$O$64+BI$89-1</f>
        <v>2020</v>
      </c>
      <c r="BJ71" s="14">
        <f>MYP!$O$64+BJ$89-1</f>
        <v>2020</v>
      </c>
      <c r="BK71" s="14">
        <f>MYP!$O$64+BK$89-1</f>
        <v>2020</v>
      </c>
      <c r="BL71" s="14">
        <f>MYP!$O$64+BL$89-1</f>
        <v>2020</v>
      </c>
      <c r="BM71" s="14">
        <f>MYP!$O$64+BM$89-1</f>
        <v>2020</v>
      </c>
      <c r="BN71" s="14">
        <f>MYP!$O$64+BN$89-1</f>
        <v>2020</v>
      </c>
      <c r="BO71" s="14">
        <f>MYP!$O$64+BO$89-1</f>
        <v>2020</v>
      </c>
      <c r="BP71" s="14">
        <f>MYP!$O$64+BP$89-1</f>
        <v>2020</v>
      </c>
      <c r="BQ71" s="14">
        <f>MYP!$O$64+BQ$89-1</f>
        <v>2020</v>
      </c>
      <c r="BS71" s="14">
        <f>MYP!$O$64+BS$89-1</f>
        <v>2021</v>
      </c>
      <c r="BT71" s="14">
        <f>MYP!$O$64+BT$89-1</f>
        <v>2021</v>
      </c>
      <c r="BU71" s="14">
        <f>MYP!$O$64+BU$89-1</f>
        <v>2021</v>
      </c>
      <c r="BV71" s="14">
        <f>MYP!$O$64+BV$89-1</f>
        <v>2021</v>
      </c>
      <c r="BW71" s="14">
        <f>MYP!$O$64+BW$89-1</f>
        <v>2021</v>
      </c>
      <c r="BX71" s="14">
        <f>MYP!$O$64+BX$89-1</f>
        <v>2021</v>
      </c>
      <c r="BY71" s="14">
        <f>MYP!$O$64+BY$89-1</f>
        <v>2021</v>
      </c>
      <c r="BZ71" s="14">
        <f>MYP!$O$64+BZ$89-1</f>
        <v>2021</v>
      </c>
      <c r="CA71" s="14">
        <f>MYP!$O$64+CA$89-1</f>
        <v>2021</v>
      </c>
      <c r="CB71" s="14">
        <f>MYP!$O$64+CB$89-1</f>
        <v>2021</v>
      </c>
      <c r="CC71" s="14">
        <f>MYP!$O$64+CC$89-1</f>
        <v>2021</v>
      </c>
      <c r="CD71" s="14">
        <f>MYP!$O$64+CD$89-1</f>
        <v>2021</v>
      </c>
      <c r="CE71" s="14">
        <f>MYP!$O$64+CE$89-1</f>
        <v>2021</v>
      </c>
      <c r="CG71" s="14">
        <f>MYP!$O$64+CG$89-1</f>
        <v>2022</v>
      </c>
      <c r="CH71" s="14">
        <f>MYP!$O$64+CH$89-1</f>
        <v>2022</v>
      </c>
      <c r="CI71" s="14">
        <f>MYP!$O$64+CI$89-1</f>
        <v>2022</v>
      </c>
      <c r="CJ71" s="14">
        <f>MYP!$O$64+CJ$89-1</f>
        <v>2022</v>
      </c>
      <c r="CK71" s="14">
        <f>MYP!$O$64+CK$89-1</f>
        <v>2022</v>
      </c>
      <c r="CL71" s="14">
        <f>MYP!$O$64+CL$89-1</f>
        <v>2022</v>
      </c>
      <c r="CM71" s="14">
        <f>MYP!$O$64+CM$89-1</f>
        <v>2022</v>
      </c>
      <c r="CN71" s="14">
        <f>MYP!$O$64+CN$89-1</f>
        <v>2022</v>
      </c>
      <c r="CO71" s="14">
        <f>MYP!$O$64+CO$89-1</f>
        <v>2022</v>
      </c>
      <c r="CP71" s="14">
        <f>MYP!$O$64+CP$89-1</f>
        <v>2022</v>
      </c>
      <c r="CQ71" s="14">
        <f>MYP!$O$64+CQ$89-1</f>
        <v>2022</v>
      </c>
      <c r="CR71" s="14">
        <f>MYP!$O$64+CR$89-1</f>
        <v>2022</v>
      </c>
      <c r="CS71" s="14">
        <f>MYP!$O$64+CS$89-1</f>
        <v>2022</v>
      </c>
      <c r="CU71" s="14">
        <f>MYP!$O$64+CU$89-1</f>
        <v>2023</v>
      </c>
      <c r="CV71" s="14">
        <f>MYP!$O$64+CV$89-1</f>
        <v>2023</v>
      </c>
      <c r="CW71" s="14">
        <f>MYP!$O$64+CW$89-1</f>
        <v>2023</v>
      </c>
      <c r="CX71" s="14">
        <f>MYP!$O$64+CX$89-1</f>
        <v>2023</v>
      </c>
      <c r="CY71" s="14">
        <f>MYP!$O$64+CY$89-1</f>
        <v>2023</v>
      </c>
      <c r="CZ71" s="14">
        <f>MYP!$O$64+CZ$89-1</f>
        <v>2023</v>
      </c>
      <c r="DA71" s="14">
        <f>MYP!$O$64+DA$89-1</f>
        <v>2023</v>
      </c>
      <c r="DB71" s="14">
        <f>MYP!$O$64+DB$89-1</f>
        <v>2023</v>
      </c>
      <c r="DC71" s="14">
        <f>MYP!$O$64+DC$89-1</f>
        <v>2023</v>
      </c>
      <c r="DD71" s="14">
        <f>MYP!$O$64+DD$89-1</f>
        <v>2023</v>
      </c>
      <c r="DE71" s="14">
        <f>MYP!$O$64+DE$89-1</f>
        <v>2023</v>
      </c>
      <c r="DF71" s="14">
        <f>MYP!$O$64+DF$89-1</f>
        <v>2023</v>
      </c>
      <c r="DG71" s="14">
        <f>MYP!$O$64+DG$89-1</f>
        <v>2023</v>
      </c>
    </row>
    <row r="72" spans="1:111" ht="12.75" hidden="1" customHeight="1">
      <c r="A72" s="1" t="s">
        <v>86</v>
      </c>
      <c r="L72" s="42" t="s">
        <v>100</v>
      </c>
      <c r="M72" s="23" t="s">
        <v>189</v>
      </c>
      <c r="N72" s="1" t="s">
        <v>74</v>
      </c>
      <c r="AC72" s="14" t="s">
        <v>253</v>
      </c>
      <c r="AD72" s="14" t="s">
        <v>253</v>
      </c>
      <c r="AE72" s="14" t="s">
        <v>253</v>
      </c>
      <c r="AF72" s="14" t="s">
        <v>253</v>
      </c>
      <c r="AG72" s="14" t="s">
        <v>253</v>
      </c>
      <c r="AH72" s="14" t="s">
        <v>253</v>
      </c>
      <c r="AI72" s="14" t="s">
        <v>253</v>
      </c>
      <c r="AJ72" s="14" t="s">
        <v>253</v>
      </c>
      <c r="AK72" s="14" t="s">
        <v>253</v>
      </c>
      <c r="AL72" s="14" t="s">
        <v>253</v>
      </c>
      <c r="AM72" s="14" t="s">
        <v>253</v>
      </c>
      <c r="AN72" s="14" t="s">
        <v>253</v>
      </c>
      <c r="AO72" s="14" t="s">
        <v>253</v>
      </c>
      <c r="AQ72" s="14" t="s">
        <v>253</v>
      </c>
      <c r="AR72" s="14" t="s">
        <v>253</v>
      </c>
      <c r="AS72" s="14" t="s">
        <v>253</v>
      </c>
      <c r="AT72" s="14" t="s">
        <v>253</v>
      </c>
      <c r="AU72" s="14" t="s">
        <v>253</v>
      </c>
      <c r="AV72" s="14" t="s">
        <v>253</v>
      </c>
      <c r="AW72" s="14" t="s">
        <v>253</v>
      </c>
      <c r="AX72" s="14" t="s">
        <v>253</v>
      </c>
      <c r="AY72" s="14" t="s">
        <v>253</v>
      </c>
      <c r="AZ72" s="14" t="s">
        <v>253</v>
      </c>
      <c r="BA72" s="14" t="s">
        <v>253</v>
      </c>
      <c r="BB72" s="14" t="s">
        <v>253</v>
      </c>
      <c r="BC72" s="14" t="s">
        <v>253</v>
      </c>
      <c r="BE72" s="14" t="s">
        <v>253</v>
      </c>
      <c r="BF72" s="14" t="s">
        <v>253</v>
      </c>
      <c r="BG72" s="14" t="s">
        <v>253</v>
      </c>
      <c r="BH72" s="14" t="s">
        <v>253</v>
      </c>
      <c r="BI72" s="14" t="s">
        <v>253</v>
      </c>
      <c r="BJ72" s="14" t="s">
        <v>253</v>
      </c>
      <c r="BK72" s="14" t="s">
        <v>253</v>
      </c>
      <c r="BL72" s="14" t="s">
        <v>253</v>
      </c>
      <c r="BM72" s="14" t="s">
        <v>253</v>
      </c>
      <c r="BN72" s="14" t="s">
        <v>253</v>
      </c>
      <c r="BO72" s="14" t="s">
        <v>253</v>
      </c>
      <c r="BP72" s="14" t="s">
        <v>253</v>
      </c>
      <c r="BQ72" s="14" t="s">
        <v>253</v>
      </c>
      <c r="BS72" s="14" t="s">
        <v>253</v>
      </c>
      <c r="BT72" s="14" t="s">
        <v>253</v>
      </c>
      <c r="BU72" s="14" t="s">
        <v>253</v>
      </c>
      <c r="BV72" s="14" t="s">
        <v>253</v>
      </c>
      <c r="BW72" s="14" t="s">
        <v>253</v>
      </c>
      <c r="BX72" s="14" t="s">
        <v>253</v>
      </c>
      <c r="BY72" s="14" t="s">
        <v>253</v>
      </c>
      <c r="BZ72" s="14" t="s">
        <v>253</v>
      </c>
      <c r="CA72" s="14" t="s">
        <v>253</v>
      </c>
      <c r="CB72" s="14" t="s">
        <v>253</v>
      </c>
      <c r="CC72" s="14" t="s">
        <v>253</v>
      </c>
      <c r="CD72" s="14" t="s">
        <v>253</v>
      </c>
      <c r="CE72" s="14" t="s">
        <v>253</v>
      </c>
      <c r="CG72" s="14" t="s">
        <v>253</v>
      </c>
      <c r="CH72" s="14" t="s">
        <v>253</v>
      </c>
      <c r="CI72" s="14" t="s">
        <v>253</v>
      </c>
      <c r="CJ72" s="14" t="s">
        <v>253</v>
      </c>
      <c r="CK72" s="14" t="s">
        <v>253</v>
      </c>
      <c r="CL72" s="14" t="s">
        <v>253</v>
      </c>
      <c r="CM72" s="14" t="s">
        <v>253</v>
      </c>
      <c r="CN72" s="14" t="s">
        <v>253</v>
      </c>
      <c r="CO72" s="14" t="s">
        <v>253</v>
      </c>
      <c r="CP72" s="14" t="s">
        <v>253</v>
      </c>
      <c r="CQ72" s="14" t="s">
        <v>253</v>
      </c>
      <c r="CR72" s="14" t="s">
        <v>253</v>
      </c>
      <c r="CS72" s="14" t="s">
        <v>253</v>
      </c>
      <c r="CU72" s="14" t="s">
        <v>253</v>
      </c>
      <c r="CV72" s="14" t="s">
        <v>253</v>
      </c>
      <c r="CW72" s="14" t="s">
        <v>253</v>
      </c>
      <c r="CX72" s="14" t="s">
        <v>253</v>
      </c>
      <c r="CY72" s="14" t="s">
        <v>253</v>
      </c>
      <c r="CZ72" s="14" t="s">
        <v>253</v>
      </c>
      <c r="DA72" s="14" t="s">
        <v>253</v>
      </c>
      <c r="DB72" s="14" t="s">
        <v>253</v>
      </c>
      <c r="DC72" s="14" t="s">
        <v>253</v>
      </c>
      <c r="DD72" s="14" t="s">
        <v>253</v>
      </c>
      <c r="DE72" s="14" t="s">
        <v>253</v>
      </c>
      <c r="DF72" s="14" t="s">
        <v>253</v>
      </c>
      <c r="DG72" s="14" t="s">
        <v>253</v>
      </c>
    </row>
    <row r="73" spans="1:111" ht="12.75" hidden="1" customHeight="1">
      <c r="A73" s="1" t="s">
        <v>86</v>
      </c>
      <c r="L73" s="42" t="s">
        <v>101</v>
      </c>
      <c r="M73" s="87" t="s">
        <v>194</v>
      </c>
      <c r="N73" s="43" t="s">
        <v>96</v>
      </c>
      <c r="O73" s="42"/>
      <c r="AA73" s="30"/>
      <c r="AC73" s="88" t="str">
        <f t="shared" ref="AC73:AN73" si="12">$N$59</f>
        <v>0170-Magnolia Public Schools (MPS) (MPS)</v>
      </c>
      <c r="AD73" s="88" t="str">
        <f t="shared" si="12"/>
        <v>0170-Magnolia Public Schools (MPS) (MPS)</v>
      </c>
      <c r="AE73" s="88" t="str">
        <f t="shared" si="12"/>
        <v>0170-Magnolia Public Schools (MPS) (MPS)</v>
      </c>
      <c r="AF73" s="88" t="str">
        <f t="shared" si="12"/>
        <v>0170-Magnolia Public Schools (MPS) (MPS)</v>
      </c>
      <c r="AG73" s="88" t="str">
        <f t="shared" si="12"/>
        <v>0170-Magnolia Public Schools (MPS) (MPS)</v>
      </c>
      <c r="AH73" s="88" t="str">
        <f t="shared" si="12"/>
        <v>0170-Magnolia Public Schools (MPS) (MPS)</v>
      </c>
      <c r="AI73" s="88" t="str">
        <f t="shared" si="12"/>
        <v>0170-Magnolia Public Schools (MPS) (MPS)</v>
      </c>
      <c r="AJ73" s="88" t="str">
        <f t="shared" si="12"/>
        <v>0170-Magnolia Public Schools (MPS) (MPS)</v>
      </c>
      <c r="AK73" s="88" t="str">
        <f t="shared" si="12"/>
        <v>0170-Magnolia Public Schools (MPS) (MPS)</v>
      </c>
      <c r="AL73" s="88" t="str">
        <f t="shared" si="12"/>
        <v>0170-Magnolia Public Schools (MPS) (MPS)</v>
      </c>
      <c r="AM73" s="88" t="str">
        <f t="shared" si="12"/>
        <v>0170-Magnolia Public Schools (MPS) (MPS)</v>
      </c>
      <c r="AN73" s="88" t="str">
        <f t="shared" si="12"/>
        <v>0170-Magnolia Public Schools (MPS) (MPS)</v>
      </c>
      <c r="AQ73" s="88" t="str">
        <f t="shared" ref="AQ73:BB73" si="13">$N$59</f>
        <v>0170-Magnolia Public Schools (MPS) (MPS)</v>
      </c>
      <c r="AR73" s="88" t="str">
        <f t="shared" si="13"/>
        <v>0170-Magnolia Public Schools (MPS) (MPS)</v>
      </c>
      <c r="AS73" s="88" t="str">
        <f t="shared" si="13"/>
        <v>0170-Magnolia Public Schools (MPS) (MPS)</v>
      </c>
      <c r="AT73" s="88" t="str">
        <f t="shared" si="13"/>
        <v>0170-Magnolia Public Schools (MPS) (MPS)</v>
      </c>
      <c r="AU73" s="88" t="str">
        <f t="shared" si="13"/>
        <v>0170-Magnolia Public Schools (MPS) (MPS)</v>
      </c>
      <c r="AV73" s="88" t="str">
        <f t="shared" si="13"/>
        <v>0170-Magnolia Public Schools (MPS) (MPS)</v>
      </c>
      <c r="AW73" s="88" t="str">
        <f t="shared" si="13"/>
        <v>0170-Magnolia Public Schools (MPS) (MPS)</v>
      </c>
      <c r="AX73" s="88" t="str">
        <f t="shared" si="13"/>
        <v>0170-Magnolia Public Schools (MPS) (MPS)</v>
      </c>
      <c r="AY73" s="88" t="str">
        <f t="shared" si="13"/>
        <v>0170-Magnolia Public Schools (MPS) (MPS)</v>
      </c>
      <c r="AZ73" s="88" t="str">
        <f t="shared" si="13"/>
        <v>0170-Magnolia Public Schools (MPS) (MPS)</v>
      </c>
      <c r="BA73" s="88" t="str">
        <f t="shared" si="13"/>
        <v>0170-Magnolia Public Schools (MPS) (MPS)</v>
      </c>
      <c r="BB73" s="88" t="str">
        <f t="shared" si="13"/>
        <v>0170-Magnolia Public Schools (MPS) (MPS)</v>
      </c>
      <c r="BE73" s="88" t="str">
        <f t="shared" ref="BE73:BP73" si="14">$N$59</f>
        <v>0170-Magnolia Public Schools (MPS) (MPS)</v>
      </c>
      <c r="BF73" s="88" t="str">
        <f t="shared" si="14"/>
        <v>0170-Magnolia Public Schools (MPS) (MPS)</v>
      </c>
      <c r="BG73" s="88" t="str">
        <f t="shared" si="14"/>
        <v>0170-Magnolia Public Schools (MPS) (MPS)</v>
      </c>
      <c r="BH73" s="88" t="str">
        <f t="shared" si="14"/>
        <v>0170-Magnolia Public Schools (MPS) (MPS)</v>
      </c>
      <c r="BI73" s="88" t="str">
        <f t="shared" si="14"/>
        <v>0170-Magnolia Public Schools (MPS) (MPS)</v>
      </c>
      <c r="BJ73" s="88" t="str">
        <f t="shared" si="14"/>
        <v>0170-Magnolia Public Schools (MPS) (MPS)</v>
      </c>
      <c r="BK73" s="88" t="str">
        <f t="shared" si="14"/>
        <v>0170-Magnolia Public Schools (MPS) (MPS)</v>
      </c>
      <c r="BL73" s="88" t="str">
        <f t="shared" si="14"/>
        <v>0170-Magnolia Public Schools (MPS) (MPS)</v>
      </c>
      <c r="BM73" s="88" t="str">
        <f t="shared" si="14"/>
        <v>0170-Magnolia Public Schools (MPS) (MPS)</v>
      </c>
      <c r="BN73" s="88" t="str">
        <f t="shared" si="14"/>
        <v>0170-Magnolia Public Schools (MPS) (MPS)</v>
      </c>
      <c r="BO73" s="88" t="str">
        <f t="shared" si="14"/>
        <v>0170-Magnolia Public Schools (MPS) (MPS)</v>
      </c>
      <c r="BP73" s="88" t="str">
        <f t="shared" si="14"/>
        <v>0170-Magnolia Public Schools (MPS) (MPS)</v>
      </c>
      <c r="BS73" s="88" t="str">
        <f t="shared" ref="BS73:CD73" si="15">$N$59</f>
        <v>0170-Magnolia Public Schools (MPS) (MPS)</v>
      </c>
      <c r="BT73" s="88" t="str">
        <f t="shared" si="15"/>
        <v>0170-Magnolia Public Schools (MPS) (MPS)</v>
      </c>
      <c r="BU73" s="88" t="str">
        <f t="shared" si="15"/>
        <v>0170-Magnolia Public Schools (MPS) (MPS)</v>
      </c>
      <c r="BV73" s="88" t="str">
        <f t="shared" si="15"/>
        <v>0170-Magnolia Public Schools (MPS) (MPS)</v>
      </c>
      <c r="BW73" s="88" t="str">
        <f t="shared" si="15"/>
        <v>0170-Magnolia Public Schools (MPS) (MPS)</v>
      </c>
      <c r="BX73" s="88" t="str">
        <f t="shared" si="15"/>
        <v>0170-Magnolia Public Schools (MPS) (MPS)</v>
      </c>
      <c r="BY73" s="88" t="str">
        <f t="shared" si="15"/>
        <v>0170-Magnolia Public Schools (MPS) (MPS)</v>
      </c>
      <c r="BZ73" s="88" t="str">
        <f t="shared" si="15"/>
        <v>0170-Magnolia Public Schools (MPS) (MPS)</v>
      </c>
      <c r="CA73" s="88" t="str">
        <f t="shared" si="15"/>
        <v>0170-Magnolia Public Schools (MPS) (MPS)</v>
      </c>
      <c r="CB73" s="88" t="str">
        <f t="shared" si="15"/>
        <v>0170-Magnolia Public Schools (MPS) (MPS)</v>
      </c>
      <c r="CC73" s="88" t="str">
        <f t="shared" si="15"/>
        <v>0170-Magnolia Public Schools (MPS) (MPS)</v>
      </c>
      <c r="CD73" s="88" t="str">
        <f t="shared" si="15"/>
        <v>0170-Magnolia Public Schools (MPS) (MPS)</v>
      </c>
      <c r="CG73" s="88" t="str">
        <f t="shared" ref="CG73:CR73" si="16">$N$59</f>
        <v>0170-Magnolia Public Schools (MPS) (MPS)</v>
      </c>
      <c r="CH73" s="88" t="str">
        <f t="shared" si="16"/>
        <v>0170-Magnolia Public Schools (MPS) (MPS)</v>
      </c>
      <c r="CI73" s="88" t="str">
        <f t="shared" si="16"/>
        <v>0170-Magnolia Public Schools (MPS) (MPS)</v>
      </c>
      <c r="CJ73" s="88" t="str">
        <f t="shared" si="16"/>
        <v>0170-Magnolia Public Schools (MPS) (MPS)</v>
      </c>
      <c r="CK73" s="88" t="str">
        <f t="shared" si="16"/>
        <v>0170-Magnolia Public Schools (MPS) (MPS)</v>
      </c>
      <c r="CL73" s="88" t="str">
        <f t="shared" si="16"/>
        <v>0170-Magnolia Public Schools (MPS) (MPS)</v>
      </c>
      <c r="CM73" s="88" t="str">
        <f t="shared" si="16"/>
        <v>0170-Magnolia Public Schools (MPS) (MPS)</v>
      </c>
      <c r="CN73" s="88" t="str">
        <f t="shared" si="16"/>
        <v>0170-Magnolia Public Schools (MPS) (MPS)</v>
      </c>
      <c r="CO73" s="88" t="str">
        <f t="shared" si="16"/>
        <v>0170-Magnolia Public Schools (MPS) (MPS)</v>
      </c>
      <c r="CP73" s="88" t="str">
        <f t="shared" si="16"/>
        <v>0170-Magnolia Public Schools (MPS) (MPS)</v>
      </c>
      <c r="CQ73" s="88" t="str">
        <f t="shared" si="16"/>
        <v>0170-Magnolia Public Schools (MPS) (MPS)</v>
      </c>
      <c r="CR73" s="88" t="str">
        <f t="shared" si="16"/>
        <v>0170-Magnolia Public Schools (MPS) (MPS)</v>
      </c>
      <c r="CU73" s="88" t="str">
        <f t="shared" ref="CU73:DF73" si="17">$N$59</f>
        <v>0170-Magnolia Public Schools (MPS) (MPS)</v>
      </c>
      <c r="CV73" s="88" t="str">
        <f t="shared" si="17"/>
        <v>0170-Magnolia Public Schools (MPS) (MPS)</v>
      </c>
      <c r="CW73" s="88" t="str">
        <f t="shared" si="17"/>
        <v>0170-Magnolia Public Schools (MPS) (MPS)</v>
      </c>
      <c r="CX73" s="88" t="str">
        <f t="shared" si="17"/>
        <v>0170-Magnolia Public Schools (MPS) (MPS)</v>
      </c>
      <c r="CY73" s="88" t="str">
        <f t="shared" si="17"/>
        <v>0170-Magnolia Public Schools (MPS) (MPS)</v>
      </c>
      <c r="CZ73" s="88" t="str">
        <f t="shared" si="17"/>
        <v>0170-Magnolia Public Schools (MPS) (MPS)</v>
      </c>
      <c r="DA73" s="88" t="str">
        <f t="shared" si="17"/>
        <v>0170-Magnolia Public Schools (MPS) (MPS)</v>
      </c>
      <c r="DB73" s="88" t="str">
        <f t="shared" si="17"/>
        <v>0170-Magnolia Public Schools (MPS) (MPS)</v>
      </c>
      <c r="DC73" s="88" t="str">
        <f t="shared" si="17"/>
        <v>0170-Magnolia Public Schools (MPS) (MPS)</v>
      </c>
      <c r="DD73" s="88" t="str">
        <f t="shared" si="17"/>
        <v>0170-Magnolia Public Schools (MPS) (MPS)</v>
      </c>
      <c r="DE73" s="88" t="str">
        <f t="shared" si="17"/>
        <v>0170-Magnolia Public Schools (MPS) (MPS)</v>
      </c>
      <c r="DF73" s="88" t="str">
        <f t="shared" si="17"/>
        <v>0170-Magnolia Public Schools (MPS) (MPS)</v>
      </c>
    </row>
    <row r="74" spans="1:111" ht="12.75" hidden="1" customHeight="1">
      <c r="A74" s="1" t="s">
        <v>86</v>
      </c>
      <c r="L74" s="42" t="s">
        <v>102</v>
      </c>
      <c r="M74" s="87" t="s">
        <v>194</v>
      </c>
      <c r="N74" s="20" t="s">
        <v>71</v>
      </c>
      <c r="O74" s="18"/>
      <c r="AA74" s="30"/>
      <c r="AC74" s="88" t="str">
        <f t="shared" ref="AC74:AN74" si="18">INDEX(Month,1,MATCH(AC$90,FiscalMonth,0))</f>
        <v>Jul</v>
      </c>
      <c r="AD74" s="88" t="str">
        <f t="shared" si="18"/>
        <v>Aug</v>
      </c>
      <c r="AE74" s="88" t="str">
        <f t="shared" si="18"/>
        <v>Sep</v>
      </c>
      <c r="AF74" s="88" t="str">
        <f t="shared" si="18"/>
        <v>Oct</v>
      </c>
      <c r="AG74" s="88" t="str">
        <f t="shared" si="18"/>
        <v>Nov</v>
      </c>
      <c r="AH74" s="88" t="str">
        <f t="shared" si="18"/>
        <v>Dec</v>
      </c>
      <c r="AI74" s="88" t="str">
        <f t="shared" si="18"/>
        <v>Jan</v>
      </c>
      <c r="AJ74" s="88" t="str">
        <f t="shared" si="18"/>
        <v>Feb</v>
      </c>
      <c r="AK74" s="88" t="str">
        <f t="shared" si="18"/>
        <v>Mar</v>
      </c>
      <c r="AL74" s="88" t="str">
        <f t="shared" si="18"/>
        <v>Apr</v>
      </c>
      <c r="AM74" s="88" t="str">
        <f t="shared" si="18"/>
        <v>May</v>
      </c>
      <c r="AN74" s="88" t="str">
        <f t="shared" si="18"/>
        <v>Jun</v>
      </c>
      <c r="AQ74" s="88" t="str">
        <f t="shared" ref="AQ74:BB74" si="19">INDEX(Month,1,MATCH(AQ$90,FiscalMonth,0))</f>
        <v>Jul</v>
      </c>
      <c r="AR74" s="88" t="str">
        <f t="shared" si="19"/>
        <v>Aug</v>
      </c>
      <c r="AS74" s="88" t="str">
        <f t="shared" si="19"/>
        <v>Sep</v>
      </c>
      <c r="AT74" s="88" t="str">
        <f t="shared" si="19"/>
        <v>Oct</v>
      </c>
      <c r="AU74" s="88" t="str">
        <f t="shared" si="19"/>
        <v>Nov</v>
      </c>
      <c r="AV74" s="88" t="str">
        <f t="shared" si="19"/>
        <v>Dec</v>
      </c>
      <c r="AW74" s="88" t="str">
        <f t="shared" si="19"/>
        <v>Jan</v>
      </c>
      <c r="AX74" s="88" t="str">
        <f t="shared" si="19"/>
        <v>Feb</v>
      </c>
      <c r="AY74" s="88" t="str">
        <f t="shared" si="19"/>
        <v>Mar</v>
      </c>
      <c r="AZ74" s="88" t="str">
        <f t="shared" si="19"/>
        <v>Apr</v>
      </c>
      <c r="BA74" s="88" t="str">
        <f t="shared" si="19"/>
        <v>May</v>
      </c>
      <c r="BB74" s="88" t="str">
        <f t="shared" si="19"/>
        <v>Jun</v>
      </c>
      <c r="BE74" s="88" t="str">
        <f t="shared" ref="BE74:BP74" si="20">INDEX(Month,1,MATCH(BE$90,FiscalMonth,0))</f>
        <v>Jul</v>
      </c>
      <c r="BF74" s="88" t="str">
        <f t="shared" si="20"/>
        <v>Aug</v>
      </c>
      <c r="BG74" s="88" t="str">
        <f t="shared" si="20"/>
        <v>Sep</v>
      </c>
      <c r="BH74" s="88" t="str">
        <f t="shared" si="20"/>
        <v>Oct</v>
      </c>
      <c r="BI74" s="88" t="str">
        <f t="shared" si="20"/>
        <v>Nov</v>
      </c>
      <c r="BJ74" s="88" t="str">
        <f t="shared" si="20"/>
        <v>Dec</v>
      </c>
      <c r="BK74" s="88" t="str">
        <f t="shared" si="20"/>
        <v>Jan</v>
      </c>
      <c r="BL74" s="88" t="str">
        <f t="shared" si="20"/>
        <v>Feb</v>
      </c>
      <c r="BM74" s="88" t="str">
        <f t="shared" si="20"/>
        <v>Mar</v>
      </c>
      <c r="BN74" s="88" t="str">
        <f t="shared" si="20"/>
        <v>Apr</v>
      </c>
      <c r="BO74" s="88" t="str">
        <f t="shared" si="20"/>
        <v>May</v>
      </c>
      <c r="BP74" s="88" t="str">
        <f t="shared" si="20"/>
        <v>Jun</v>
      </c>
      <c r="BS74" s="88" t="str">
        <f t="shared" ref="BS74:CD74" si="21">INDEX(Month,1,MATCH(BS$90,FiscalMonth,0))</f>
        <v>Jul</v>
      </c>
      <c r="BT74" s="88" t="str">
        <f t="shared" si="21"/>
        <v>Aug</v>
      </c>
      <c r="BU74" s="88" t="str">
        <f t="shared" si="21"/>
        <v>Sep</v>
      </c>
      <c r="BV74" s="88" t="str">
        <f t="shared" si="21"/>
        <v>Oct</v>
      </c>
      <c r="BW74" s="88" t="str">
        <f t="shared" si="21"/>
        <v>Nov</v>
      </c>
      <c r="BX74" s="88" t="str">
        <f t="shared" si="21"/>
        <v>Dec</v>
      </c>
      <c r="BY74" s="88" t="str">
        <f t="shared" si="21"/>
        <v>Jan</v>
      </c>
      <c r="BZ74" s="88" t="str">
        <f t="shared" si="21"/>
        <v>Feb</v>
      </c>
      <c r="CA74" s="88" t="str">
        <f t="shared" si="21"/>
        <v>Mar</v>
      </c>
      <c r="CB74" s="88" t="str">
        <f t="shared" si="21"/>
        <v>Apr</v>
      </c>
      <c r="CC74" s="88" t="str">
        <f t="shared" si="21"/>
        <v>May</v>
      </c>
      <c r="CD74" s="88" t="str">
        <f t="shared" si="21"/>
        <v>Jun</v>
      </c>
      <c r="CG74" s="88" t="str">
        <f t="shared" ref="CG74:CR74" si="22">INDEX(Month,1,MATCH(CG$90,FiscalMonth,0))</f>
        <v>Jul</v>
      </c>
      <c r="CH74" s="88" t="str">
        <f t="shared" si="22"/>
        <v>Aug</v>
      </c>
      <c r="CI74" s="88" t="str">
        <f t="shared" si="22"/>
        <v>Sep</v>
      </c>
      <c r="CJ74" s="88" t="str">
        <f t="shared" si="22"/>
        <v>Oct</v>
      </c>
      <c r="CK74" s="88" t="str">
        <f t="shared" si="22"/>
        <v>Nov</v>
      </c>
      <c r="CL74" s="88" t="str">
        <f t="shared" si="22"/>
        <v>Dec</v>
      </c>
      <c r="CM74" s="88" t="str">
        <f t="shared" si="22"/>
        <v>Jan</v>
      </c>
      <c r="CN74" s="88" t="str">
        <f t="shared" si="22"/>
        <v>Feb</v>
      </c>
      <c r="CO74" s="88" t="str">
        <f t="shared" si="22"/>
        <v>Mar</v>
      </c>
      <c r="CP74" s="88" t="str">
        <f t="shared" si="22"/>
        <v>Apr</v>
      </c>
      <c r="CQ74" s="88" t="str">
        <f t="shared" si="22"/>
        <v>May</v>
      </c>
      <c r="CR74" s="88" t="str">
        <f t="shared" si="22"/>
        <v>Jun</v>
      </c>
      <c r="CU74" s="88" t="str">
        <f t="shared" ref="CU74:DF74" si="23">INDEX(Month,1,MATCH(CU$90,FiscalMonth,0))</f>
        <v>Jul</v>
      </c>
      <c r="CV74" s="88" t="str">
        <f t="shared" si="23"/>
        <v>Aug</v>
      </c>
      <c r="CW74" s="88" t="str">
        <f t="shared" si="23"/>
        <v>Sep</v>
      </c>
      <c r="CX74" s="88" t="str">
        <f t="shared" si="23"/>
        <v>Oct</v>
      </c>
      <c r="CY74" s="88" t="str">
        <f t="shared" si="23"/>
        <v>Nov</v>
      </c>
      <c r="CZ74" s="88" t="str">
        <f t="shared" si="23"/>
        <v>Dec</v>
      </c>
      <c r="DA74" s="88" t="str">
        <f t="shared" si="23"/>
        <v>Jan</v>
      </c>
      <c r="DB74" s="88" t="str">
        <f t="shared" si="23"/>
        <v>Feb</v>
      </c>
      <c r="DC74" s="88" t="str">
        <f t="shared" si="23"/>
        <v>Mar</v>
      </c>
      <c r="DD74" s="88" t="str">
        <f t="shared" si="23"/>
        <v>Apr</v>
      </c>
      <c r="DE74" s="88" t="str">
        <f t="shared" si="23"/>
        <v>May</v>
      </c>
      <c r="DF74" s="88" t="str">
        <f t="shared" si="23"/>
        <v>Jun</v>
      </c>
    </row>
    <row r="75" spans="1:111" ht="12.75" hidden="1" customHeight="1">
      <c r="A75" s="1" t="s">
        <v>86</v>
      </c>
      <c r="L75" s="42" t="s">
        <v>103</v>
      </c>
      <c r="M75" s="87" t="s">
        <v>194</v>
      </c>
      <c r="N75" s="1" t="s">
        <v>72</v>
      </c>
      <c r="AC75" s="89">
        <f>MYP!$O$64+AC$89-1</f>
        <v>2018</v>
      </c>
      <c r="AD75" s="89">
        <f>MYP!$O$64+AD$89-1</f>
        <v>2018</v>
      </c>
      <c r="AE75" s="89">
        <f>MYP!$O$64+AE$89-1</f>
        <v>2018</v>
      </c>
      <c r="AF75" s="89">
        <f>MYP!$O$64+AF$89-1</f>
        <v>2018</v>
      </c>
      <c r="AG75" s="89">
        <f>MYP!$O$64+AG$89-1</f>
        <v>2018</v>
      </c>
      <c r="AH75" s="89">
        <f>MYP!$O$64+AH$89-1</f>
        <v>2018</v>
      </c>
      <c r="AI75" s="89">
        <f>MYP!$O$64+AI$89-1</f>
        <v>2018</v>
      </c>
      <c r="AJ75" s="89">
        <f>MYP!$O$64+AJ$89-1</f>
        <v>2018</v>
      </c>
      <c r="AK75" s="89">
        <f>MYP!$O$64+AK$89-1</f>
        <v>2018</v>
      </c>
      <c r="AL75" s="89">
        <f>MYP!$O$64+AL$89-1</f>
        <v>2018</v>
      </c>
      <c r="AM75" s="89">
        <f>MYP!$O$64+AM$89-1</f>
        <v>2018</v>
      </c>
      <c r="AN75" s="89">
        <f>MYP!$O$64+AN$89-1</f>
        <v>2018</v>
      </c>
      <c r="AQ75" s="89">
        <f>MYP!$O$64+AQ$89-1</f>
        <v>2019</v>
      </c>
      <c r="AR75" s="89">
        <f>MYP!$O$64+AR$89-1</f>
        <v>2019</v>
      </c>
      <c r="AS75" s="89">
        <f>MYP!$O$64+AS$89-1</f>
        <v>2019</v>
      </c>
      <c r="AT75" s="89">
        <f>MYP!$O$64+AT$89-1</f>
        <v>2019</v>
      </c>
      <c r="AU75" s="89">
        <f>MYP!$O$64+AU$89-1</f>
        <v>2019</v>
      </c>
      <c r="AV75" s="89">
        <f>MYP!$O$64+AV$89-1</f>
        <v>2019</v>
      </c>
      <c r="AW75" s="89">
        <f>MYP!$O$64+AW$89-1</f>
        <v>2019</v>
      </c>
      <c r="AX75" s="89">
        <f>MYP!$O$64+AX$89-1</f>
        <v>2019</v>
      </c>
      <c r="AY75" s="89">
        <f>MYP!$O$64+AY$89-1</f>
        <v>2019</v>
      </c>
      <c r="AZ75" s="89">
        <f>MYP!$O$64+AZ$89-1</f>
        <v>2019</v>
      </c>
      <c r="BA75" s="89">
        <f>MYP!$O$64+BA$89-1</f>
        <v>2019</v>
      </c>
      <c r="BB75" s="89">
        <f>MYP!$O$64+BB$89-1</f>
        <v>2019</v>
      </c>
      <c r="BE75" s="89">
        <f>MYP!$O$64+BE$89-1</f>
        <v>2020</v>
      </c>
      <c r="BF75" s="89">
        <f>MYP!$O$64+BF$89-1</f>
        <v>2020</v>
      </c>
      <c r="BG75" s="89">
        <f>MYP!$O$64+BG$89-1</f>
        <v>2020</v>
      </c>
      <c r="BH75" s="89">
        <f>MYP!$O$64+BH$89-1</f>
        <v>2020</v>
      </c>
      <c r="BI75" s="89">
        <f>MYP!$O$64+BI$89-1</f>
        <v>2020</v>
      </c>
      <c r="BJ75" s="89">
        <f>MYP!$O$64+BJ$89-1</f>
        <v>2020</v>
      </c>
      <c r="BK75" s="89">
        <f>MYP!$O$64+BK$89-1</f>
        <v>2020</v>
      </c>
      <c r="BL75" s="89">
        <f>MYP!$O$64+BL$89-1</f>
        <v>2020</v>
      </c>
      <c r="BM75" s="89">
        <f>MYP!$O$64+BM$89-1</f>
        <v>2020</v>
      </c>
      <c r="BN75" s="89">
        <f>MYP!$O$64+BN$89-1</f>
        <v>2020</v>
      </c>
      <c r="BO75" s="89">
        <f>MYP!$O$64+BO$89-1</f>
        <v>2020</v>
      </c>
      <c r="BP75" s="89">
        <f>MYP!$O$64+BP$89-1</f>
        <v>2020</v>
      </c>
      <c r="BS75" s="89">
        <f>MYP!$O$64+BS$89-1</f>
        <v>2021</v>
      </c>
      <c r="BT75" s="89">
        <f>MYP!$O$64+BT$89-1</f>
        <v>2021</v>
      </c>
      <c r="BU75" s="89">
        <f>MYP!$O$64+BU$89-1</f>
        <v>2021</v>
      </c>
      <c r="BV75" s="89">
        <f>MYP!$O$64+BV$89-1</f>
        <v>2021</v>
      </c>
      <c r="BW75" s="89">
        <f>MYP!$O$64+BW$89-1</f>
        <v>2021</v>
      </c>
      <c r="BX75" s="89">
        <f>MYP!$O$64+BX$89-1</f>
        <v>2021</v>
      </c>
      <c r="BY75" s="89">
        <f>MYP!$O$64+BY$89-1</f>
        <v>2021</v>
      </c>
      <c r="BZ75" s="89">
        <f>MYP!$O$64+BZ$89-1</f>
        <v>2021</v>
      </c>
      <c r="CA75" s="89">
        <f>MYP!$O$64+CA$89-1</f>
        <v>2021</v>
      </c>
      <c r="CB75" s="89">
        <f>MYP!$O$64+CB$89-1</f>
        <v>2021</v>
      </c>
      <c r="CC75" s="89">
        <f>MYP!$O$64+CC$89-1</f>
        <v>2021</v>
      </c>
      <c r="CD75" s="89">
        <f>MYP!$O$64+CD$89-1</f>
        <v>2021</v>
      </c>
      <c r="CG75" s="89">
        <f>MYP!$O$64+CG$89-1</f>
        <v>2022</v>
      </c>
      <c r="CH75" s="89">
        <f>MYP!$O$64+CH$89-1</f>
        <v>2022</v>
      </c>
      <c r="CI75" s="89">
        <f>MYP!$O$64+CI$89-1</f>
        <v>2022</v>
      </c>
      <c r="CJ75" s="89">
        <f>MYP!$O$64+CJ$89-1</f>
        <v>2022</v>
      </c>
      <c r="CK75" s="89">
        <f>MYP!$O$64+CK$89-1</f>
        <v>2022</v>
      </c>
      <c r="CL75" s="89">
        <f>MYP!$O$64+CL$89-1</f>
        <v>2022</v>
      </c>
      <c r="CM75" s="89">
        <f>MYP!$O$64+CM$89-1</f>
        <v>2022</v>
      </c>
      <c r="CN75" s="89">
        <f>MYP!$O$64+CN$89-1</f>
        <v>2022</v>
      </c>
      <c r="CO75" s="89">
        <f>MYP!$O$64+CO$89-1</f>
        <v>2022</v>
      </c>
      <c r="CP75" s="89">
        <f>MYP!$O$64+CP$89-1</f>
        <v>2022</v>
      </c>
      <c r="CQ75" s="89">
        <f>MYP!$O$64+CQ$89-1</f>
        <v>2022</v>
      </c>
      <c r="CR75" s="89">
        <f>MYP!$O$64+CR$89-1</f>
        <v>2022</v>
      </c>
      <c r="CU75" s="89">
        <f>MYP!$O$64+CU$89-1</f>
        <v>2023</v>
      </c>
      <c r="CV75" s="89">
        <f>MYP!$O$64+CV$89-1</f>
        <v>2023</v>
      </c>
      <c r="CW75" s="89">
        <f>MYP!$O$64+CW$89-1</f>
        <v>2023</v>
      </c>
      <c r="CX75" s="89">
        <f>MYP!$O$64+CX$89-1</f>
        <v>2023</v>
      </c>
      <c r="CY75" s="89">
        <f>MYP!$O$64+CY$89-1</f>
        <v>2023</v>
      </c>
      <c r="CZ75" s="89">
        <f>MYP!$O$64+CZ$89-1</f>
        <v>2023</v>
      </c>
      <c r="DA75" s="89">
        <f>MYP!$O$64+DA$89-1</f>
        <v>2023</v>
      </c>
      <c r="DB75" s="89">
        <f>MYP!$O$64+DB$89-1</f>
        <v>2023</v>
      </c>
      <c r="DC75" s="89">
        <f>MYP!$O$64+DC$89-1</f>
        <v>2023</v>
      </c>
      <c r="DD75" s="89">
        <f>MYP!$O$64+DD$89-1</f>
        <v>2023</v>
      </c>
      <c r="DE75" s="89">
        <f>MYP!$O$64+DE$89-1</f>
        <v>2023</v>
      </c>
      <c r="DF75" s="89">
        <f>MYP!$O$64+DF$89-1</f>
        <v>2023</v>
      </c>
    </row>
    <row r="76" spans="1:111" ht="12.75" hidden="1" customHeight="1">
      <c r="A76" s="1" t="s">
        <v>86</v>
      </c>
      <c r="L76" s="42" t="s">
        <v>206</v>
      </c>
      <c r="M76" s="87" t="s">
        <v>194</v>
      </c>
      <c r="N76" s="1" t="s">
        <v>74</v>
      </c>
      <c r="AC76" s="89" t="s">
        <v>253</v>
      </c>
      <c r="AD76" s="89" t="s">
        <v>253</v>
      </c>
      <c r="AE76" s="89" t="s">
        <v>253</v>
      </c>
      <c r="AF76" s="89" t="s">
        <v>253</v>
      </c>
      <c r="AG76" s="89" t="s">
        <v>253</v>
      </c>
      <c r="AH76" s="89" t="s">
        <v>253</v>
      </c>
      <c r="AI76" s="89" t="s">
        <v>253</v>
      </c>
      <c r="AJ76" s="89" t="s">
        <v>253</v>
      </c>
      <c r="AK76" s="89" t="s">
        <v>253</v>
      </c>
      <c r="AL76" s="89" t="s">
        <v>253</v>
      </c>
      <c r="AM76" s="89" t="s">
        <v>253</v>
      </c>
      <c r="AN76" s="89" t="s">
        <v>253</v>
      </c>
      <c r="AQ76" s="89" t="s">
        <v>253</v>
      </c>
      <c r="AR76" s="89" t="s">
        <v>253</v>
      </c>
      <c r="AS76" s="89" t="s">
        <v>253</v>
      </c>
      <c r="AT76" s="89" t="s">
        <v>253</v>
      </c>
      <c r="AU76" s="89" t="s">
        <v>253</v>
      </c>
      <c r="AV76" s="89" t="s">
        <v>253</v>
      </c>
      <c r="AW76" s="89" t="s">
        <v>253</v>
      </c>
      <c r="AX76" s="89" t="s">
        <v>253</v>
      </c>
      <c r="AY76" s="89" t="s">
        <v>253</v>
      </c>
      <c r="AZ76" s="89" t="s">
        <v>253</v>
      </c>
      <c r="BA76" s="89" t="s">
        <v>253</v>
      </c>
      <c r="BB76" s="89" t="s">
        <v>253</v>
      </c>
      <c r="BE76" s="89" t="s">
        <v>253</v>
      </c>
      <c r="BF76" s="89" t="s">
        <v>253</v>
      </c>
      <c r="BG76" s="89" t="s">
        <v>253</v>
      </c>
      <c r="BH76" s="89" t="s">
        <v>253</v>
      </c>
      <c r="BI76" s="89" t="s">
        <v>253</v>
      </c>
      <c r="BJ76" s="89" t="s">
        <v>253</v>
      </c>
      <c r="BK76" s="89" t="s">
        <v>253</v>
      </c>
      <c r="BL76" s="89" t="s">
        <v>253</v>
      </c>
      <c r="BM76" s="89" t="s">
        <v>253</v>
      </c>
      <c r="BN76" s="89" t="s">
        <v>253</v>
      </c>
      <c r="BO76" s="89" t="s">
        <v>253</v>
      </c>
      <c r="BP76" s="89" t="s">
        <v>253</v>
      </c>
      <c r="BS76" s="89" t="s">
        <v>253</v>
      </c>
      <c r="BT76" s="89" t="s">
        <v>253</v>
      </c>
      <c r="BU76" s="89" t="s">
        <v>253</v>
      </c>
      <c r="BV76" s="89" t="s">
        <v>253</v>
      </c>
      <c r="BW76" s="89" t="s">
        <v>253</v>
      </c>
      <c r="BX76" s="89" t="s">
        <v>253</v>
      </c>
      <c r="BY76" s="89" t="s">
        <v>253</v>
      </c>
      <c r="BZ76" s="89" t="s">
        <v>253</v>
      </c>
      <c r="CA76" s="89" t="s">
        <v>253</v>
      </c>
      <c r="CB76" s="89" t="s">
        <v>253</v>
      </c>
      <c r="CC76" s="89" t="s">
        <v>253</v>
      </c>
      <c r="CD76" s="89" t="s">
        <v>253</v>
      </c>
      <c r="CG76" s="89" t="s">
        <v>253</v>
      </c>
      <c r="CH76" s="89" t="s">
        <v>253</v>
      </c>
      <c r="CI76" s="89" t="s">
        <v>253</v>
      </c>
      <c r="CJ76" s="89" t="s">
        <v>253</v>
      </c>
      <c r="CK76" s="89" t="s">
        <v>253</v>
      </c>
      <c r="CL76" s="89" t="s">
        <v>253</v>
      </c>
      <c r="CM76" s="89" t="s">
        <v>253</v>
      </c>
      <c r="CN76" s="89" t="s">
        <v>253</v>
      </c>
      <c r="CO76" s="89" t="s">
        <v>253</v>
      </c>
      <c r="CP76" s="89" t="s">
        <v>253</v>
      </c>
      <c r="CQ76" s="89" t="s">
        <v>253</v>
      </c>
      <c r="CR76" s="89" t="s">
        <v>253</v>
      </c>
      <c r="CU76" s="89" t="s">
        <v>253</v>
      </c>
      <c r="CV76" s="89" t="s">
        <v>253</v>
      </c>
      <c r="CW76" s="89" t="s">
        <v>253</v>
      </c>
      <c r="CX76" s="89" t="s">
        <v>253</v>
      </c>
      <c r="CY76" s="89" t="s">
        <v>253</v>
      </c>
      <c r="CZ76" s="89" t="s">
        <v>253</v>
      </c>
      <c r="DA76" s="89" t="s">
        <v>253</v>
      </c>
      <c r="DB76" s="89" t="s">
        <v>253</v>
      </c>
      <c r="DC76" s="89" t="s">
        <v>253</v>
      </c>
      <c r="DD76" s="89" t="s">
        <v>253</v>
      </c>
      <c r="DE76" s="89" t="s">
        <v>253</v>
      </c>
      <c r="DF76" s="89" t="s">
        <v>253</v>
      </c>
    </row>
    <row r="77" spans="1:111" ht="12.75" hidden="1" customHeight="1">
      <c r="A77" s="1" t="s">
        <v>86</v>
      </c>
      <c r="L77" s="42" t="s">
        <v>207</v>
      </c>
      <c r="M77" s="48" t="s">
        <v>197</v>
      </c>
      <c r="N77" s="43" t="s">
        <v>96</v>
      </c>
      <c r="O77" s="42"/>
      <c r="AA77" s="30"/>
      <c r="AC77" s="47" t="str">
        <f>$N$59</f>
        <v>0170-Magnolia Public Schools (MPS) (MPS)</v>
      </c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</row>
    <row r="78" spans="1:111" ht="12.75" hidden="1" customHeight="1">
      <c r="A78" s="1" t="s">
        <v>86</v>
      </c>
      <c r="L78" s="42" t="s">
        <v>208</v>
      </c>
      <c r="M78" s="48" t="s">
        <v>197</v>
      </c>
      <c r="N78" s="43" t="s">
        <v>71</v>
      </c>
      <c r="O78" s="42"/>
      <c r="AA78" s="30"/>
      <c r="AC78" s="47" t="s">
        <v>199</v>
      </c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</row>
    <row r="79" spans="1:111" ht="12.75" hidden="1" customHeight="1">
      <c r="A79" s="1" t="s">
        <v>86</v>
      </c>
      <c r="L79" s="42" t="s">
        <v>209</v>
      </c>
      <c r="M79" s="79" t="s">
        <v>213</v>
      </c>
      <c r="N79" s="43" t="s">
        <v>96</v>
      </c>
      <c r="O79" s="42"/>
      <c r="AA79" s="30"/>
      <c r="AB79" s="78" t="str">
        <f>IF(RIGHT($N$59,3)="-C)",$N$59,TRIM(LEFT($N$59,5)&amp;MYP!$M$34))</f>
        <v>0170-0000-000</v>
      </c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</row>
    <row r="80" spans="1:111" ht="12.75" hidden="1" customHeight="1">
      <c r="A80" s="1" t="s">
        <v>86</v>
      </c>
      <c r="L80" s="42" t="s">
        <v>210</v>
      </c>
      <c r="M80" s="79" t="s">
        <v>213</v>
      </c>
      <c r="N80" s="43" t="s">
        <v>74</v>
      </c>
      <c r="O80" s="42"/>
      <c r="AA80" s="30"/>
      <c r="AB80" s="78" t="s">
        <v>114</v>
      </c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</row>
    <row r="81" spans="1:111" ht="12.75" hidden="1" customHeight="1">
      <c r="A81" s="1" t="s">
        <v>86</v>
      </c>
      <c r="L81" s="42" t="s">
        <v>211</v>
      </c>
      <c r="M81" s="83" t="s">
        <v>218</v>
      </c>
      <c r="N81" s="43" t="s">
        <v>96</v>
      </c>
      <c r="O81" s="42"/>
      <c r="AA81" s="30"/>
      <c r="AC81" s="84" t="str">
        <f>TRIM(LEFT('MYP-Multisite'!$Q$62,5)&amp;MYP!$M$34)</f>
        <v>0170-0000-000</v>
      </c>
      <c r="AD81" s="84" t="str">
        <f>TRIM(LEFT('MYP-Multisite'!$Q$62,5)&amp;MYP!$M$34)</f>
        <v>0170-0000-000</v>
      </c>
      <c r="AE81" s="84" t="str">
        <f>TRIM(LEFT('MYP-Multisite'!$Q$62,5)&amp;MYP!$M$34)</f>
        <v>0170-0000-000</v>
      </c>
      <c r="AF81" s="84" t="str">
        <f>TRIM(LEFT('MYP-Multisite'!$Q$62,5)&amp;MYP!$M$34)</f>
        <v>0170-0000-000</v>
      </c>
      <c r="AG81" s="84" t="str">
        <f>TRIM(LEFT('MYP-Multisite'!$Q$62,5)&amp;MYP!$M$34)</f>
        <v>0170-0000-000</v>
      </c>
      <c r="AH81" s="84" t="str">
        <f>TRIM(LEFT('MYP-Multisite'!$Q$62,5)&amp;MYP!$M$34)</f>
        <v>0170-0000-000</v>
      </c>
      <c r="AI81" s="84" t="str">
        <f>TRIM(LEFT('MYP-Multisite'!$Q$62,5)&amp;MYP!$M$34)</f>
        <v>0170-0000-000</v>
      </c>
      <c r="AJ81" s="84" t="str">
        <f>TRIM(LEFT('MYP-Multisite'!$Q$62,5)&amp;MYP!$M$34)</f>
        <v>0170-0000-000</v>
      </c>
      <c r="AK81" s="84" t="str">
        <f>TRIM(LEFT('MYP-Multisite'!$Q$62,5)&amp;MYP!$M$34)</f>
        <v>0170-0000-000</v>
      </c>
      <c r="AL81" s="84" t="str">
        <f>TRIM(LEFT('MYP-Multisite'!$Q$62,5)&amp;MYP!$M$34)</f>
        <v>0170-0000-000</v>
      </c>
      <c r="AM81" s="84" t="str">
        <f>TRIM(LEFT('MYP-Multisite'!$Q$62,5)&amp;MYP!$M$34)</f>
        <v>0170-0000-000</v>
      </c>
      <c r="AN81" s="84" t="str">
        <f>TRIM(LEFT('MYP-Multisite'!$Q$62,5)&amp;MYP!$M$34)</f>
        <v>0170-0000-000</v>
      </c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</row>
    <row r="82" spans="1:111" ht="12.75" hidden="1" customHeight="1">
      <c r="A82" s="1" t="s">
        <v>86</v>
      </c>
      <c r="L82" s="42" t="s">
        <v>214</v>
      </c>
      <c r="M82" s="83" t="s">
        <v>218</v>
      </c>
      <c r="N82" s="43" t="s">
        <v>71</v>
      </c>
      <c r="O82" s="42"/>
      <c r="AA82" s="30"/>
      <c r="AC82" s="84" t="str">
        <f t="shared" ref="AC82:AN82" si="24">INDEX(Month,1,MATCH(AC$90,FiscalMonth,0))</f>
        <v>Jul</v>
      </c>
      <c r="AD82" s="85" t="str">
        <f t="shared" si="24"/>
        <v>Aug</v>
      </c>
      <c r="AE82" s="85" t="str">
        <f t="shared" si="24"/>
        <v>Sep</v>
      </c>
      <c r="AF82" s="85" t="str">
        <f t="shared" si="24"/>
        <v>Oct</v>
      </c>
      <c r="AG82" s="85" t="str">
        <f t="shared" si="24"/>
        <v>Nov</v>
      </c>
      <c r="AH82" s="85" t="str">
        <f t="shared" si="24"/>
        <v>Dec</v>
      </c>
      <c r="AI82" s="85" t="str">
        <f t="shared" si="24"/>
        <v>Jan</v>
      </c>
      <c r="AJ82" s="85" t="str">
        <f t="shared" si="24"/>
        <v>Feb</v>
      </c>
      <c r="AK82" s="85" t="str">
        <f t="shared" si="24"/>
        <v>Mar</v>
      </c>
      <c r="AL82" s="85" t="str">
        <f t="shared" si="24"/>
        <v>Apr</v>
      </c>
      <c r="AM82" s="85" t="str">
        <f t="shared" si="24"/>
        <v>May</v>
      </c>
      <c r="AN82" s="85" t="str">
        <f t="shared" si="24"/>
        <v>Jun</v>
      </c>
      <c r="AQ82" s="2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2"/>
      <c r="BD82" s="2"/>
      <c r="BE82" s="2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2"/>
      <c r="BR82" s="2"/>
      <c r="BS82" s="2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G82" s="2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U82" s="2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</row>
    <row r="83" spans="1:111" ht="12.75" hidden="1" customHeight="1">
      <c r="A83" s="1" t="s">
        <v>86</v>
      </c>
      <c r="L83" s="42" t="s">
        <v>215</v>
      </c>
      <c r="M83" s="83" t="s">
        <v>218</v>
      </c>
      <c r="N83" s="1" t="s">
        <v>72</v>
      </c>
      <c r="AC83" s="84">
        <f>MYP!$O$64+AC$89-1</f>
        <v>2018</v>
      </c>
      <c r="AD83" s="84">
        <f>MYP!$O$64+AD$89-1</f>
        <v>2018</v>
      </c>
      <c r="AE83" s="84">
        <f>MYP!$O$64+AE$89-1</f>
        <v>2018</v>
      </c>
      <c r="AF83" s="84">
        <f>MYP!$O$64+AF$89-1</f>
        <v>2018</v>
      </c>
      <c r="AG83" s="84">
        <f>MYP!$O$64+AG$89-1</f>
        <v>2018</v>
      </c>
      <c r="AH83" s="84">
        <f>MYP!$O$64+AH$89-1</f>
        <v>2018</v>
      </c>
      <c r="AI83" s="84">
        <f>MYP!$O$64+AI$89-1</f>
        <v>2018</v>
      </c>
      <c r="AJ83" s="84">
        <f>MYP!$O$64+AJ$89-1</f>
        <v>2018</v>
      </c>
      <c r="AK83" s="84">
        <f>MYP!$O$64+AK$89-1</f>
        <v>2018</v>
      </c>
      <c r="AL83" s="84">
        <f>MYP!$O$64+AL$89-1</f>
        <v>2018</v>
      </c>
      <c r="AM83" s="84">
        <f>MYP!$O$64+AM$89-1</f>
        <v>2018</v>
      </c>
      <c r="AN83" s="84">
        <f>MYP!$O$64+AN$89-1</f>
        <v>2018</v>
      </c>
    </row>
    <row r="84" spans="1:111" ht="12.75" hidden="1" customHeight="1">
      <c r="A84" s="1" t="s">
        <v>86</v>
      </c>
      <c r="L84" s="42" t="s">
        <v>216</v>
      </c>
      <c r="M84" s="83" t="s">
        <v>218</v>
      </c>
      <c r="N84" s="1" t="s">
        <v>74</v>
      </c>
      <c r="AC84" s="84" t="s">
        <v>113</v>
      </c>
      <c r="AD84" s="84" t="s">
        <v>113</v>
      </c>
      <c r="AE84" s="84" t="s">
        <v>113</v>
      </c>
      <c r="AF84" s="84" t="s">
        <v>113</v>
      </c>
      <c r="AG84" s="84" t="s">
        <v>113</v>
      </c>
      <c r="AH84" s="84" t="s">
        <v>113</v>
      </c>
      <c r="AI84" s="84" t="s">
        <v>113</v>
      </c>
      <c r="AJ84" s="84" t="s">
        <v>113</v>
      </c>
      <c r="AK84" s="84" t="s">
        <v>113</v>
      </c>
      <c r="AL84" s="84" t="s">
        <v>113</v>
      </c>
      <c r="AM84" s="84" t="s">
        <v>113</v>
      </c>
      <c r="AN84" s="84" t="s">
        <v>113</v>
      </c>
    </row>
    <row r="85" spans="1:111" ht="12.75" hidden="1" customHeight="1">
      <c r="A85" s="1" t="s">
        <v>86</v>
      </c>
      <c r="L85" s="42" t="s">
        <v>217</v>
      </c>
      <c r="M85" s="320" t="s">
        <v>257</v>
      </c>
      <c r="N85" s="43" t="s">
        <v>96</v>
      </c>
      <c r="AC85" s="321" t="str">
        <f>$N$59</f>
        <v>0170-Magnolia Public Schools (MPS) (MPS)</v>
      </c>
      <c r="AD85" s="321" t="str">
        <f t="shared" ref="AD85:AN85" si="25">$N$59</f>
        <v>0170-Magnolia Public Schools (MPS) (MPS)</v>
      </c>
      <c r="AE85" s="321" t="str">
        <f t="shared" si="25"/>
        <v>0170-Magnolia Public Schools (MPS) (MPS)</v>
      </c>
      <c r="AF85" s="321" t="str">
        <f t="shared" si="25"/>
        <v>0170-Magnolia Public Schools (MPS) (MPS)</v>
      </c>
      <c r="AG85" s="321" t="str">
        <f t="shared" si="25"/>
        <v>0170-Magnolia Public Schools (MPS) (MPS)</v>
      </c>
      <c r="AH85" s="321" t="str">
        <f t="shared" si="25"/>
        <v>0170-Magnolia Public Schools (MPS) (MPS)</v>
      </c>
      <c r="AI85" s="321" t="str">
        <f t="shared" si="25"/>
        <v>0170-Magnolia Public Schools (MPS) (MPS)</v>
      </c>
      <c r="AJ85" s="321" t="str">
        <f t="shared" si="25"/>
        <v>0170-Magnolia Public Schools (MPS) (MPS)</v>
      </c>
      <c r="AK85" s="321" t="str">
        <f t="shared" si="25"/>
        <v>0170-Magnolia Public Schools (MPS) (MPS)</v>
      </c>
      <c r="AL85" s="321" t="str">
        <f t="shared" si="25"/>
        <v>0170-Magnolia Public Schools (MPS) (MPS)</v>
      </c>
      <c r="AM85" s="321" t="str">
        <f t="shared" si="25"/>
        <v>0170-Magnolia Public Schools (MPS) (MPS)</v>
      </c>
      <c r="AN85" s="321" t="str">
        <f t="shared" si="25"/>
        <v>0170-Magnolia Public Schools (MPS) (MPS)</v>
      </c>
      <c r="AQ85" s="321" t="str">
        <f t="shared" ref="AQ85:BB85" si="26">$N$59</f>
        <v>0170-Magnolia Public Schools (MPS) (MPS)</v>
      </c>
      <c r="AR85" s="321" t="str">
        <f t="shared" si="26"/>
        <v>0170-Magnolia Public Schools (MPS) (MPS)</v>
      </c>
      <c r="AS85" s="321" t="str">
        <f t="shared" si="26"/>
        <v>0170-Magnolia Public Schools (MPS) (MPS)</v>
      </c>
      <c r="AT85" s="321" t="str">
        <f t="shared" si="26"/>
        <v>0170-Magnolia Public Schools (MPS) (MPS)</v>
      </c>
      <c r="AU85" s="321" t="str">
        <f t="shared" si="26"/>
        <v>0170-Magnolia Public Schools (MPS) (MPS)</v>
      </c>
      <c r="AV85" s="321" t="str">
        <f t="shared" si="26"/>
        <v>0170-Magnolia Public Schools (MPS) (MPS)</v>
      </c>
      <c r="AW85" s="321" t="str">
        <f t="shared" si="26"/>
        <v>0170-Magnolia Public Schools (MPS) (MPS)</v>
      </c>
      <c r="AX85" s="321" t="str">
        <f t="shared" si="26"/>
        <v>0170-Magnolia Public Schools (MPS) (MPS)</v>
      </c>
      <c r="AY85" s="321" t="str">
        <f t="shared" si="26"/>
        <v>0170-Magnolia Public Schools (MPS) (MPS)</v>
      </c>
      <c r="AZ85" s="321" t="str">
        <f t="shared" si="26"/>
        <v>0170-Magnolia Public Schools (MPS) (MPS)</v>
      </c>
      <c r="BA85" s="321" t="str">
        <f t="shared" si="26"/>
        <v>0170-Magnolia Public Schools (MPS) (MPS)</v>
      </c>
      <c r="BB85" s="321" t="str">
        <f t="shared" si="26"/>
        <v>0170-Magnolia Public Schools (MPS) (MPS)</v>
      </c>
      <c r="BE85" s="321" t="str">
        <f t="shared" ref="BE85:BP85" si="27">$N$59</f>
        <v>0170-Magnolia Public Schools (MPS) (MPS)</v>
      </c>
      <c r="BF85" s="321" t="str">
        <f t="shared" si="27"/>
        <v>0170-Magnolia Public Schools (MPS) (MPS)</v>
      </c>
      <c r="BG85" s="321" t="str">
        <f t="shared" si="27"/>
        <v>0170-Magnolia Public Schools (MPS) (MPS)</v>
      </c>
      <c r="BH85" s="321" t="str">
        <f t="shared" si="27"/>
        <v>0170-Magnolia Public Schools (MPS) (MPS)</v>
      </c>
      <c r="BI85" s="321" t="str">
        <f t="shared" si="27"/>
        <v>0170-Magnolia Public Schools (MPS) (MPS)</v>
      </c>
      <c r="BJ85" s="321" t="str">
        <f t="shared" si="27"/>
        <v>0170-Magnolia Public Schools (MPS) (MPS)</v>
      </c>
      <c r="BK85" s="321" t="str">
        <f t="shared" si="27"/>
        <v>0170-Magnolia Public Schools (MPS) (MPS)</v>
      </c>
      <c r="BL85" s="321" t="str">
        <f t="shared" si="27"/>
        <v>0170-Magnolia Public Schools (MPS) (MPS)</v>
      </c>
      <c r="BM85" s="321" t="str">
        <f t="shared" si="27"/>
        <v>0170-Magnolia Public Schools (MPS) (MPS)</v>
      </c>
      <c r="BN85" s="321" t="str">
        <f t="shared" si="27"/>
        <v>0170-Magnolia Public Schools (MPS) (MPS)</v>
      </c>
      <c r="BO85" s="321" t="str">
        <f t="shared" si="27"/>
        <v>0170-Magnolia Public Schools (MPS) (MPS)</v>
      </c>
      <c r="BP85" s="321" t="str">
        <f t="shared" si="27"/>
        <v>0170-Magnolia Public Schools (MPS) (MPS)</v>
      </c>
      <c r="BS85" s="321" t="str">
        <f t="shared" ref="BS85:CD85" si="28">$N$59</f>
        <v>0170-Magnolia Public Schools (MPS) (MPS)</v>
      </c>
      <c r="BT85" s="321" t="str">
        <f t="shared" si="28"/>
        <v>0170-Magnolia Public Schools (MPS) (MPS)</v>
      </c>
      <c r="BU85" s="321" t="str">
        <f t="shared" si="28"/>
        <v>0170-Magnolia Public Schools (MPS) (MPS)</v>
      </c>
      <c r="BV85" s="321" t="str">
        <f t="shared" si="28"/>
        <v>0170-Magnolia Public Schools (MPS) (MPS)</v>
      </c>
      <c r="BW85" s="321" t="str">
        <f t="shared" si="28"/>
        <v>0170-Magnolia Public Schools (MPS) (MPS)</v>
      </c>
      <c r="BX85" s="321" t="str">
        <f t="shared" si="28"/>
        <v>0170-Magnolia Public Schools (MPS) (MPS)</v>
      </c>
      <c r="BY85" s="321" t="str">
        <f t="shared" si="28"/>
        <v>0170-Magnolia Public Schools (MPS) (MPS)</v>
      </c>
      <c r="BZ85" s="321" t="str">
        <f t="shared" si="28"/>
        <v>0170-Magnolia Public Schools (MPS) (MPS)</v>
      </c>
      <c r="CA85" s="321" t="str">
        <f t="shared" si="28"/>
        <v>0170-Magnolia Public Schools (MPS) (MPS)</v>
      </c>
      <c r="CB85" s="321" t="str">
        <f t="shared" si="28"/>
        <v>0170-Magnolia Public Schools (MPS) (MPS)</v>
      </c>
      <c r="CC85" s="321" t="str">
        <f t="shared" si="28"/>
        <v>0170-Magnolia Public Schools (MPS) (MPS)</v>
      </c>
      <c r="CD85" s="321" t="str">
        <f t="shared" si="28"/>
        <v>0170-Magnolia Public Schools (MPS) (MPS)</v>
      </c>
      <c r="CG85" s="321" t="str">
        <f t="shared" ref="CG85:CR85" si="29">$N$59</f>
        <v>0170-Magnolia Public Schools (MPS) (MPS)</v>
      </c>
      <c r="CH85" s="321" t="str">
        <f t="shared" si="29"/>
        <v>0170-Magnolia Public Schools (MPS) (MPS)</v>
      </c>
      <c r="CI85" s="321" t="str">
        <f t="shared" si="29"/>
        <v>0170-Magnolia Public Schools (MPS) (MPS)</v>
      </c>
      <c r="CJ85" s="321" t="str">
        <f t="shared" si="29"/>
        <v>0170-Magnolia Public Schools (MPS) (MPS)</v>
      </c>
      <c r="CK85" s="321" t="str">
        <f t="shared" si="29"/>
        <v>0170-Magnolia Public Schools (MPS) (MPS)</v>
      </c>
      <c r="CL85" s="321" t="str">
        <f t="shared" si="29"/>
        <v>0170-Magnolia Public Schools (MPS) (MPS)</v>
      </c>
      <c r="CM85" s="321" t="str">
        <f t="shared" si="29"/>
        <v>0170-Magnolia Public Schools (MPS) (MPS)</v>
      </c>
      <c r="CN85" s="321" t="str">
        <f t="shared" si="29"/>
        <v>0170-Magnolia Public Schools (MPS) (MPS)</v>
      </c>
      <c r="CO85" s="321" t="str">
        <f t="shared" si="29"/>
        <v>0170-Magnolia Public Schools (MPS) (MPS)</v>
      </c>
      <c r="CP85" s="321" t="str">
        <f t="shared" si="29"/>
        <v>0170-Magnolia Public Schools (MPS) (MPS)</v>
      </c>
      <c r="CQ85" s="321" t="str">
        <f t="shared" si="29"/>
        <v>0170-Magnolia Public Schools (MPS) (MPS)</v>
      </c>
      <c r="CR85" s="321" t="str">
        <f t="shared" si="29"/>
        <v>0170-Magnolia Public Schools (MPS) (MPS)</v>
      </c>
      <c r="CU85" s="321" t="str">
        <f t="shared" ref="CU85:DF85" si="30">$N$59</f>
        <v>0170-Magnolia Public Schools (MPS) (MPS)</v>
      </c>
      <c r="CV85" s="321" t="str">
        <f t="shared" si="30"/>
        <v>0170-Magnolia Public Schools (MPS) (MPS)</v>
      </c>
      <c r="CW85" s="321" t="str">
        <f t="shared" si="30"/>
        <v>0170-Magnolia Public Schools (MPS) (MPS)</v>
      </c>
      <c r="CX85" s="321" t="str">
        <f t="shared" si="30"/>
        <v>0170-Magnolia Public Schools (MPS) (MPS)</v>
      </c>
      <c r="CY85" s="321" t="str">
        <f t="shared" si="30"/>
        <v>0170-Magnolia Public Schools (MPS) (MPS)</v>
      </c>
      <c r="CZ85" s="321" t="str">
        <f t="shared" si="30"/>
        <v>0170-Magnolia Public Schools (MPS) (MPS)</v>
      </c>
      <c r="DA85" s="321" t="str">
        <f t="shared" si="30"/>
        <v>0170-Magnolia Public Schools (MPS) (MPS)</v>
      </c>
      <c r="DB85" s="321" t="str">
        <f t="shared" si="30"/>
        <v>0170-Magnolia Public Schools (MPS) (MPS)</v>
      </c>
      <c r="DC85" s="321" t="str">
        <f t="shared" si="30"/>
        <v>0170-Magnolia Public Schools (MPS) (MPS)</v>
      </c>
      <c r="DD85" s="321" t="str">
        <f t="shared" si="30"/>
        <v>0170-Magnolia Public Schools (MPS) (MPS)</v>
      </c>
      <c r="DE85" s="321" t="str">
        <f t="shared" si="30"/>
        <v>0170-Magnolia Public Schools (MPS) (MPS)</v>
      </c>
      <c r="DF85" s="321" t="str">
        <f t="shared" si="30"/>
        <v>0170-Magnolia Public Schools (MPS) (MPS)</v>
      </c>
    </row>
    <row r="86" spans="1:111" ht="12.75" hidden="1" customHeight="1">
      <c r="A86" s="1" t="s">
        <v>86</v>
      </c>
      <c r="L86" s="42" t="s">
        <v>254</v>
      </c>
      <c r="M86" s="320" t="s">
        <v>257</v>
      </c>
      <c r="N86" s="43" t="s">
        <v>71</v>
      </c>
      <c r="AC86" s="321" t="str">
        <f t="shared" ref="AC86:AN86" si="31">INDEX(Month,1,MATCH(AC$90,FiscalMonth,0))</f>
        <v>Jul</v>
      </c>
      <c r="AD86" s="321" t="str">
        <f t="shared" si="31"/>
        <v>Aug</v>
      </c>
      <c r="AE86" s="321" t="str">
        <f t="shared" si="31"/>
        <v>Sep</v>
      </c>
      <c r="AF86" s="321" t="str">
        <f t="shared" si="31"/>
        <v>Oct</v>
      </c>
      <c r="AG86" s="321" t="str">
        <f t="shared" si="31"/>
        <v>Nov</v>
      </c>
      <c r="AH86" s="321" t="str">
        <f t="shared" si="31"/>
        <v>Dec</v>
      </c>
      <c r="AI86" s="321" t="str">
        <f t="shared" si="31"/>
        <v>Jan</v>
      </c>
      <c r="AJ86" s="321" t="str">
        <f t="shared" si="31"/>
        <v>Feb</v>
      </c>
      <c r="AK86" s="321" t="str">
        <f t="shared" si="31"/>
        <v>Mar</v>
      </c>
      <c r="AL86" s="321" t="str">
        <f t="shared" si="31"/>
        <v>Apr</v>
      </c>
      <c r="AM86" s="321" t="str">
        <f t="shared" si="31"/>
        <v>May</v>
      </c>
      <c r="AN86" s="321" t="str">
        <f t="shared" si="31"/>
        <v>Jun</v>
      </c>
      <c r="AQ86" s="321" t="str">
        <f t="shared" ref="AQ86:BB86" si="32">INDEX(Month,1,MATCH(AQ$90,FiscalMonth,0))</f>
        <v>Jul</v>
      </c>
      <c r="AR86" s="321" t="str">
        <f t="shared" si="32"/>
        <v>Aug</v>
      </c>
      <c r="AS86" s="321" t="str">
        <f t="shared" si="32"/>
        <v>Sep</v>
      </c>
      <c r="AT86" s="321" t="str">
        <f t="shared" si="32"/>
        <v>Oct</v>
      </c>
      <c r="AU86" s="321" t="str">
        <f t="shared" si="32"/>
        <v>Nov</v>
      </c>
      <c r="AV86" s="321" t="str">
        <f t="shared" si="32"/>
        <v>Dec</v>
      </c>
      <c r="AW86" s="321" t="str">
        <f t="shared" si="32"/>
        <v>Jan</v>
      </c>
      <c r="AX86" s="321" t="str">
        <f t="shared" si="32"/>
        <v>Feb</v>
      </c>
      <c r="AY86" s="321" t="str">
        <f t="shared" si="32"/>
        <v>Mar</v>
      </c>
      <c r="AZ86" s="321" t="str">
        <f t="shared" si="32"/>
        <v>Apr</v>
      </c>
      <c r="BA86" s="321" t="str">
        <f t="shared" si="32"/>
        <v>May</v>
      </c>
      <c r="BB86" s="321" t="str">
        <f t="shared" si="32"/>
        <v>Jun</v>
      </c>
      <c r="BE86" s="321" t="str">
        <f t="shared" ref="BE86:BP86" si="33">INDEX(Month,1,MATCH(BE$90,FiscalMonth,0))</f>
        <v>Jul</v>
      </c>
      <c r="BF86" s="321" t="str">
        <f t="shared" si="33"/>
        <v>Aug</v>
      </c>
      <c r="BG86" s="321" t="str">
        <f t="shared" si="33"/>
        <v>Sep</v>
      </c>
      <c r="BH86" s="321" t="str">
        <f t="shared" si="33"/>
        <v>Oct</v>
      </c>
      <c r="BI86" s="321" t="str">
        <f t="shared" si="33"/>
        <v>Nov</v>
      </c>
      <c r="BJ86" s="321" t="str">
        <f t="shared" si="33"/>
        <v>Dec</v>
      </c>
      <c r="BK86" s="321" t="str">
        <f t="shared" si="33"/>
        <v>Jan</v>
      </c>
      <c r="BL86" s="321" t="str">
        <f t="shared" si="33"/>
        <v>Feb</v>
      </c>
      <c r="BM86" s="321" t="str">
        <f t="shared" si="33"/>
        <v>Mar</v>
      </c>
      <c r="BN86" s="321" t="str">
        <f t="shared" si="33"/>
        <v>Apr</v>
      </c>
      <c r="BO86" s="321" t="str">
        <f t="shared" si="33"/>
        <v>May</v>
      </c>
      <c r="BP86" s="321" t="str">
        <f t="shared" si="33"/>
        <v>Jun</v>
      </c>
      <c r="BS86" s="321" t="str">
        <f t="shared" ref="BS86:CD86" si="34">INDEX(Month,1,MATCH(BS$90,FiscalMonth,0))</f>
        <v>Jul</v>
      </c>
      <c r="BT86" s="321" t="str">
        <f t="shared" si="34"/>
        <v>Aug</v>
      </c>
      <c r="BU86" s="321" t="str">
        <f t="shared" si="34"/>
        <v>Sep</v>
      </c>
      <c r="BV86" s="321" t="str">
        <f t="shared" si="34"/>
        <v>Oct</v>
      </c>
      <c r="BW86" s="321" t="str">
        <f t="shared" si="34"/>
        <v>Nov</v>
      </c>
      <c r="BX86" s="321" t="str">
        <f t="shared" si="34"/>
        <v>Dec</v>
      </c>
      <c r="BY86" s="321" t="str">
        <f t="shared" si="34"/>
        <v>Jan</v>
      </c>
      <c r="BZ86" s="321" t="str">
        <f t="shared" si="34"/>
        <v>Feb</v>
      </c>
      <c r="CA86" s="321" t="str">
        <f t="shared" si="34"/>
        <v>Mar</v>
      </c>
      <c r="CB86" s="321" t="str">
        <f t="shared" si="34"/>
        <v>Apr</v>
      </c>
      <c r="CC86" s="321" t="str">
        <f t="shared" si="34"/>
        <v>May</v>
      </c>
      <c r="CD86" s="321" t="str">
        <f t="shared" si="34"/>
        <v>Jun</v>
      </c>
      <c r="CG86" s="321" t="str">
        <f t="shared" ref="CG86:CR86" si="35">INDEX(Month,1,MATCH(CG$90,FiscalMonth,0))</f>
        <v>Jul</v>
      </c>
      <c r="CH86" s="321" t="str">
        <f t="shared" si="35"/>
        <v>Aug</v>
      </c>
      <c r="CI86" s="321" t="str">
        <f t="shared" si="35"/>
        <v>Sep</v>
      </c>
      <c r="CJ86" s="321" t="str">
        <f t="shared" si="35"/>
        <v>Oct</v>
      </c>
      <c r="CK86" s="321" t="str">
        <f t="shared" si="35"/>
        <v>Nov</v>
      </c>
      <c r="CL86" s="321" t="str">
        <f t="shared" si="35"/>
        <v>Dec</v>
      </c>
      <c r="CM86" s="321" t="str">
        <f t="shared" si="35"/>
        <v>Jan</v>
      </c>
      <c r="CN86" s="321" t="str">
        <f t="shared" si="35"/>
        <v>Feb</v>
      </c>
      <c r="CO86" s="321" t="str">
        <f t="shared" si="35"/>
        <v>Mar</v>
      </c>
      <c r="CP86" s="321" t="str">
        <f t="shared" si="35"/>
        <v>Apr</v>
      </c>
      <c r="CQ86" s="321" t="str">
        <f t="shared" si="35"/>
        <v>May</v>
      </c>
      <c r="CR86" s="321" t="str">
        <f t="shared" si="35"/>
        <v>Jun</v>
      </c>
      <c r="CU86" s="321" t="str">
        <f t="shared" ref="CU86:DF86" si="36">INDEX(Month,1,MATCH(CU$90,FiscalMonth,0))</f>
        <v>Jul</v>
      </c>
      <c r="CV86" s="321" t="str">
        <f t="shared" si="36"/>
        <v>Aug</v>
      </c>
      <c r="CW86" s="321" t="str">
        <f t="shared" si="36"/>
        <v>Sep</v>
      </c>
      <c r="CX86" s="321" t="str">
        <f t="shared" si="36"/>
        <v>Oct</v>
      </c>
      <c r="CY86" s="321" t="str">
        <f t="shared" si="36"/>
        <v>Nov</v>
      </c>
      <c r="CZ86" s="321" t="str">
        <f t="shared" si="36"/>
        <v>Dec</v>
      </c>
      <c r="DA86" s="321" t="str">
        <f t="shared" si="36"/>
        <v>Jan</v>
      </c>
      <c r="DB86" s="321" t="str">
        <f t="shared" si="36"/>
        <v>Feb</v>
      </c>
      <c r="DC86" s="321" t="str">
        <f t="shared" si="36"/>
        <v>Mar</v>
      </c>
      <c r="DD86" s="321" t="str">
        <f t="shared" si="36"/>
        <v>Apr</v>
      </c>
      <c r="DE86" s="321" t="str">
        <f t="shared" si="36"/>
        <v>May</v>
      </c>
      <c r="DF86" s="321" t="str">
        <f t="shared" si="36"/>
        <v>Jun</v>
      </c>
    </row>
    <row r="87" spans="1:111" ht="12.75" hidden="1" customHeight="1">
      <c r="A87" s="1" t="s">
        <v>86</v>
      </c>
      <c r="L87" s="42" t="s">
        <v>255</v>
      </c>
      <c r="M87" s="320" t="s">
        <v>257</v>
      </c>
      <c r="N87" s="1" t="s">
        <v>72</v>
      </c>
      <c r="AA87" s="30"/>
      <c r="AC87" s="322">
        <f>MYP!$O$64+AC$89-1</f>
        <v>2018</v>
      </c>
      <c r="AD87" s="322">
        <f>MYP!$O$64+AD$89-1</f>
        <v>2018</v>
      </c>
      <c r="AE87" s="322">
        <f>MYP!$O$64+AE$89-1</f>
        <v>2018</v>
      </c>
      <c r="AF87" s="322">
        <f>MYP!$O$64+AF$89-1</f>
        <v>2018</v>
      </c>
      <c r="AG87" s="322">
        <f>MYP!$O$64+AG$89-1</f>
        <v>2018</v>
      </c>
      <c r="AH87" s="322">
        <f>MYP!$O$64+AH$89-1</f>
        <v>2018</v>
      </c>
      <c r="AI87" s="322">
        <f>MYP!$O$64+AI$89-1</f>
        <v>2018</v>
      </c>
      <c r="AJ87" s="322">
        <f>MYP!$O$64+AJ$89-1</f>
        <v>2018</v>
      </c>
      <c r="AK87" s="322">
        <f>MYP!$O$64+AK$89-1</f>
        <v>2018</v>
      </c>
      <c r="AL87" s="322">
        <f>MYP!$O$64+AL$89-1</f>
        <v>2018</v>
      </c>
      <c r="AM87" s="322">
        <f>MYP!$O$64+AM$89-1</f>
        <v>2018</v>
      </c>
      <c r="AN87" s="322">
        <f>MYP!$O$64+AN$89-1</f>
        <v>2018</v>
      </c>
      <c r="AQ87" s="322">
        <f>MYP!$O$64+AQ$89-1</f>
        <v>2019</v>
      </c>
      <c r="AR87" s="322">
        <f>MYP!$O$64+AR$89-1</f>
        <v>2019</v>
      </c>
      <c r="AS87" s="322">
        <f>MYP!$O$64+AS$89-1</f>
        <v>2019</v>
      </c>
      <c r="AT87" s="322">
        <f>MYP!$O$64+AT$89-1</f>
        <v>2019</v>
      </c>
      <c r="AU87" s="322">
        <f>MYP!$O$64+AU$89-1</f>
        <v>2019</v>
      </c>
      <c r="AV87" s="322">
        <f>MYP!$O$64+AV$89-1</f>
        <v>2019</v>
      </c>
      <c r="AW87" s="322">
        <f>MYP!$O$64+AW$89-1</f>
        <v>2019</v>
      </c>
      <c r="AX87" s="322">
        <f>MYP!$O$64+AX$89-1</f>
        <v>2019</v>
      </c>
      <c r="AY87" s="322">
        <f>MYP!$O$64+AY$89-1</f>
        <v>2019</v>
      </c>
      <c r="AZ87" s="322">
        <f>MYP!$O$64+AZ$89-1</f>
        <v>2019</v>
      </c>
      <c r="BA87" s="322">
        <f>MYP!$O$64+BA$89-1</f>
        <v>2019</v>
      </c>
      <c r="BB87" s="322">
        <f>MYP!$O$64+BB$89-1</f>
        <v>2019</v>
      </c>
      <c r="BE87" s="322">
        <f>MYP!$O$64+BE$89-1</f>
        <v>2020</v>
      </c>
      <c r="BF87" s="322">
        <f>MYP!$O$64+BF$89-1</f>
        <v>2020</v>
      </c>
      <c r="BG87" s="322">
        <f>MYP!$O$64+BG$89-1</f>
        <v>2020</v>
      </c>
      <c r="BH87" s="322">
        <f>MYP!$O$64+BH$89-1</f>
        <v>2020</v>
      </c>
      <c r="BI87" s="322">
        <f>MYP!$O$64+BI$89-1</f>
        <v>2020</v>
      </c>
      <c r="BJ87" s="322">
        <f>MYP!$O$64+BJ$89-1</f>
        <v>2020</v>
      </c>
      <c r="BK87" s="322">
        <f>MYP!$O$64+BK$89-1</f>
        <v>2020</v>
      </c>
      <c r="BL87" s="322">
        <f>MYP!$O$64+BL$89-1</f>
        <v>2020</v>
      </c>
      <c r="BM87" s="322">
        <f>MYP!$O$64+BM$89-1</f>
        <v>2020</v>
      </c>
      <c r="BN87" s="322">
        <f>MYP!$O$64+BN$89-1</f>
        <v>2020</v>
      </c>
      <c r="BO87" s="322">
        <f>MYP!$O$64+BO$89-1</f>
        <v>2020</v>
      </c>
      <c r="BP87" s="322">
        <f>MYP!$O$64+BP$89-1</f>
        <v>2020</v>
      </c>
      <c r="BS87" s="322">
        <f>MYP!$O$64+BS$89-1</f>
        <v>2021</v>
      </c>
      <c r="BT87" s="322">
        <f>MYP!$O$64+BT$89-1</f>
        <v>2021</v>
      </c>
      <c r="BU87" s="322">
        <f>MYP!$O$64+BU$89-1</f>
        <v>2021</v>
      </c>
      <c r="BV87" s="322">
        <f>MYP!$O$64+BV$89-1</f>
        <v>2021</v>
      </c>
      <c r="BW87" s="322">
        <f>MYP!$O$64+BW$89-1</f>
        <v>2021</v>
      </c>
      <c r="BX87" s="322">
        <f>MYP!$O$64+BX$89-1</f>
        <v>2021</v>
      </c>
      <c r="BY87" s="322">
        <f>MYP!$O$64+BY$89-1</f>
        <v>2021</v>
      </c>
      <c r="BZ87" s="322">
        <f>MYP!$O$64+BZ$89-1</f>
        <v>2021</v>
      </c>
      <c r="CA87" s="322">
        <f>MYP!$O$64+CA$89-1</f>
        <v>2021</v>
      </c>
      <c r="CB87" s="322">
        <f>MYP!$O$64+CB$89-1</f>
        <v>2021</v>
      </c>
      <c r="CC87" s="322">
        <f>MYP!$O$64+CC$89-1</f>
        <v>2021</v>
      </c>
      <c r="CD87" s="322">
        <f>MYP!$O$64+CD$89-1</f>
        <v>2021</v>
      </c>
      <c r="CG87" s="322">
        <f>MYP!$O$64+CG$89-1</f>
        <v>2022</v>
      </c>
      <c r="CH87" s="322">
        <f>MYP!$O$64+CH$89-1</f>
        <v>2022</v>
      </c>
      <c r="CI87" s="322">
        <f>MYP!$O$64+CI$89-1</f>
        <v>2022</v>
      </c>
      <c r="CJ87" s="322">
        <f>MYP!$O$64+CJ$89-1</f>
        <v>2022</v>
      </c>
      <c r="CK87" s="322">
        <f>MYP!$O$64+CK$89-1</f>
        <v>2022</v>
      </c>
      <c r="CL87" s="322">
        <f>MYP!$O$64+CL$89-1</f>
        <v>2022</v>
      </c>
      <c r="CM87" s="322">
        <f>MYP!$O$64+CM$89-1</f>
        <v>2022</v>
      </c>
      <c r="CN87" s="322">
        <f>MYP!$O$64+CN$89-1</f>
        <v>2022</v>
      </c>
      <c r="CO87" s="322">
        <f>MYP!$O$64+CO$89-1</f>
        <v>2022</v>
      </c>
      <c r="CP87" s="322">
        <f>MYP!$O$64+CP$89-1</f>
        <v>2022</v>
      </c>
      <c r="CQ87" s="322">
        <f>MYP!$O$64+CQ$89-1</f>
        <v>2022</v>
      </c>
      <c r="CR87" s="322">
        <f>MYP!$O$64+CR$89-1</f>
        <v>2022</v>
      </c>
      <c r="CU87" s="322">
        <f>MYP!$O$64+CU$89-1</f>
        <v>2023</v>
      </c>
      <c r="CV87" s="322">
        <f>MYP!$O$64+CV$89-1</f>
        <v>2023</v>
      </c>
      <c r="CW87" s="322">
        <f>MYP!$O$64+CW$89-1</f>
        <v>2023</v>
      </c>
      <c r="CX87" s="322">
        <f>MYP!$O$64+CX$89-1</f>
        <v>2023</v>
      </c>
      <c r="CY87" s="322">
        <f>MYP!$O$64+CY$89-1</f>
        <v>2023</v>
      </c>
      <c r="CZ87" s="322">
        <f>MYP!$O$64+CZ$89-1</f>
        <v>2023</v>
      </c>
      <c r="DA87" s="322">
        <f>MYP!$O$64+DA$89-1</f>
        <v>2023</v>
      </c>
      <c r="DB87" s="322">
        <f>MYP!$O$64+DB$89-1</f>
        <v>2023</v>
      </c>
      <c r="DC87" s="322">
        <f>MYP!$O$64+DC$89-1</f>
        <v>2023</v>
      </c>
      <c r="DD87" s="322">
        <f>MYP!$O$64+DD$89-1</f>
        <v>2023</v>
      </c>
      <c r="DE87" s="322">
        <f>MYP!$O$64+DE$89-1</f>
        <v>2023</v>
      </c>
      <c r="DF87" s="322">
        <f>MYP!$O$64+DF$89-1</f>
        <v>2023</v>
      </c>
    </row>
    <row r="88" spans="1:111" ht="12.75" hidden="1" customHeight="1">
      <c r="A88" s="1" t="s">
        <v>86</v>
      </c>
      <c r="L88" s="42" t="s">
        <v>256</v>
      </c>
      <c r="M88" s="320" t="s">
        <v>257</v>
      </c>
      <c r="N88" s="1" t="s">
        <v>74</v>
      </c>
      <c r="AA88" s="30"/>
      <c r="AC88" s="322" t="s">
        <v>113</v>
      </c>
      <c r="AD88" s="322" t="s">
        <v>113</v>
      </c>
      <c r="AE88" s="322" t="s">
        <v>113</v>
      </c>
      <c r="AF88" s="322" t="s">
        <v>113</v>
      </c>
      <c r="AG88" s="322" t="s">
        <v>113</v>
      </c>
      <c r="AH88" s="322" t="s">
        <v>113</v>
      </c>
      <c r="AI88" s="322" t="s">
        <v>113</v>
      </c>
      <c r="AJ88" s="322" t="s">
        <v>113</v>
      </c>
      <c r="AK88" s="322" t="s">
        <v>113</v>
      </c>
      <c r="AL88" s="322" t="s">
        <v>113</v>
      </c>
      <c r="AM88" s="322" t="s">
        <v>113</v>
      </c>
      <c r="AN88" s="322" t="s">
        <v>113</v>
      </c>
      <c r="AQ88" s="322" t="s">
        <v>113</v>
      </c>
      <c r="AR88" s="322" t="s">
        <v>113</v>
      </c>
      <c r="AS88" s="322" t="s">
        <v>113</v>
      </c>
      <c r="AT88" s="322" t="s">
        <v>113</v>
      </c>
      <c r="AU88" s="322" t="s">
        <v>113</v>
      </c>
      <c r="AV88" s="322" t="s">
        <v>113</v>
      </c>
      <c r="AW88" s="322" t="s">
        <v>113</v>
      </c>
      <c r="AX88" s="322" t="s">
        <v>113</v>
      </c>
      <c r="AY88" s="322" t="s">
        <v>113</v>
      </c>
      <c r="AZ88" s="322" t="s">
        <v>113</v>
      </c>
      <c r="BA88" s="322" t="s">
        <v>113</v>
      </c>
      <c r="BB88" s="322" t="s">
        <v>113</v>
      </c>
      <c r="BE88" s="322" t="s">
        <v>258</v>
      </c>
      <c r="BF88" s="322" t="s">
        <v>258</v>
      </c>
      <c r="BG88" s="322" t="s">
        <v>258</v>
      </c>
      <c r="BH88" s="322" t="s">
        <v>258</v>
      </c>
      <c r="BI88" s="322" t="s">
        <v>258</v>
      </c>
      <c r="BJ88" s="322" t="s">
        <v>258</v>
      </c>
      <c r="BK88" s="322" t="s">
        <v>258</v>
      </c>
      <c r="BL88" s="322" t="s">
        <v>258</v>
      </c>
      <c r="BM88" s="322" t="s">
        <v>258</v>
      </c>
      <c r="BN88" s="322" t="s">
        <v>258</v>
      </c>
      <c r="BO88" s="322" t="s">
        <v>258</v>
      </c>
      <c r="BP88" s="322" t="s">
        <v>258</v>
      </c>
      <c r="BS88" s="322" t="s">
        <v>258</v>
      </c>
      <c r="BT88" s="322" t="s">
        <v>258</v>
      </c>
      <c r="BU88" s="322" t="s">
        <v>258</v>
      </c>
      <c r="BV88" s="322" t="s">
        <v>258</v>
      </c>
      <c r="BW88" s="322" t="s">
        <v>258</v>
      </c>
      <c r="BX88" s="322" t="s">
        <v>258</v>
      </c>
      <c r="BY88" s="322" t="s">
        <v>258</v>
      </c>
      <c r="BZ88" s="322" t="s">
        <v>258</v>
      </c>
      <c r="CA88" s="322" t="s">
        <v>258</v>
      </c>
      <c r="CB88" s="322" t="s">
        <v>258</v>
      </c>
      <c r="CC88" s="322" t="s">
        <v>258</v>
      </c>
      <c r="CD88" s="322" t="s">
        <v>258</v>
      </c>
      <c r="CG88" s="322" t="s">
        <v>258</v>
      </c>
      <c r="CH88" s="322" t="s">
        <v>258</v>
      </c>
      <c r="CI88" s="322" t="s">
        <v>258</v>
      </c>
      <c r="CJ88" s="322" t="s">
        <v>258</v>
      </c>
      <c r="CK88" s="322" t="s">
        <v>258</v>
      </c>
      <c r="CL88" s="322" t="s">
        <v>258</v>
      </c>
      <c r="CM88" s="322" t="s">
        <v>258</v>
      </c>
      <c r="CN88" s="322" t="s">
        <v>258</v>
      </c>
      <c r="CO88" s="322" t="s">
        <v>258</v>
      </c>
      <c r="CP88" s="322" t="s">
        <v>258</v>
      </c>
      <c r="CQ88" s="322" t="s">
        <v>258</v>
      </c>
      <c r="CR88" s="322" t="s">
        <v>258</v>
      </c>
      <c r="CU88" s="322" t="s">
        <v>258</v>
      </c>
      <c r="CV88" s="322" t="s">
        <v>258</v>
      </c>
      <c r="CW88" s="322" t="s">
        <v>258</v>
      </c>
      <c r="CX88" s="322" t="s">
        <v>258</v>
      </c>
      <c r="CY88" s="322" t="s">
        <v>258</v>
      </c>
      <c r="CZ88" s="322" t="s">
        <v>258</v>
      </c>
      <c r="DA88" s="322" t="s">
        <v>258</v>
      </c>
      <c r="DB88" s="322" t="s">
        <v>258</v>
      </c>
      <c r="DC88" s="322" t="s">
        <v>258</v>
      </c>
      <c r="DD88" s="322" t="s">
        <v>258</v>
      </c>
      <c r="DE88" s="322" t="s">
        <v>258</v>
      </c>
      <c r="DF88" s="322" t="s">
        <v>258</v>
      </c>
    </row>
    <row r="89" spans="1:111" ht="12.75" hidden="1" customHeight="1">
      <c r="A89" s="1" t="s">
        <v>86</v>
      </c>
      <c r="L89" s="41" t="s">
        <v>104</v>
      </c>
      <c r="AA89" s="30"/>
      <c r="AC89" s="86">
        <v>1</v>
      </c>
      <c r="AD89" s="86">
        <v>1</v>
      </c>
      <c r="AE89" s="86">
        <v>1</v>
      </c>
      <c r="AF89" s="86">
        <v>1</v>
      </c>
      <c r="AG89" s="86">
        <v>1</v>
      </c>
      <c r="AH89" s="86">
        <v>1</v>
      </c>
      <c r="AI89" s="86">
        <v>1</v>
      </c>
      <c r="AJ89" s="86">
        <v>1</v>
      </c>
      <c r="AK89" s="86">
        <v>1</v>
      </c>
      <c r="AL89" s="86">
        <v>1</v>
      </c>
      <c r="AM89" s="86">
        <v>1</v>
      </c>
      <c r="AN89" s="86">
        <v>1</v>
      </c>
      <c r="AO89" s="86">
        <v>1</v>
      </c>
      <c r="AQ89" s="86">
        <v>2</v>
      </c>
      <c r="AR89" s="86">
        <v>2</v>
      </c>
      <c r="AS89" s="86">
        <v>2</v>
      </c>
      <c r="AT89" s="86">
        <v>2</v>
      </c>
      <c r="AU89" s="86">
        <v>2</v>
      </c>
      <c r="AV89" s="86">
        <v>2</v>
      </c>
      <c r="AW89" s="86">
        <v>2</v>
      </c>
      <c r="AX89" s="86">
        <v>2</v>
      </c>
      <c r="AY89" s="86">
        <v>2</v>
      </c>
      <c r="AZ89" s="86">
        <v>2</v>
      </c>
      <c r="BA89" s="86">
        <v>2</v>
      </c>
      <c r="BB89" s="86">
        <v>2</v>
      </c>
      <c r="BC89" s="86">
        <v>2</v>
      </c>
      <c r="BE89" s="86">
        <v>3</v>
      </c>
      <c r="BF89" s="86">
        <v>3</v>
      </c>
      <c r="BG89" s="86">
        <v>3</v>
      </c>
      <c r="BH89" s="86">
        <v>3</v>
      </c>
      <c r="BI89" s="86">
        <v>3</v>
      </c>
      <c r="BJ89" s="86">
        <v>3</v>
      </c>
      <c r="BK89" s="86">
        <v>3</v>
      </c>
      <c r="BL89" s="86">
        <v>3</v>
      </c>
      <c r="BM89" s="86">
        <v>3</v>
      </c>
      <c r="BN89" s="86">
        <v>3</v>
      </c>
      <c r="BO89" s="86">
        <v>3</v>
      </c>
      <c r="BP89" s="86">
        <v>3</v>
      </c>
      <c r="BQ89" s="86">
        <v>3</v>
      </c>
      <c r="BS89" s="86">
        <v>4</v>
      </c>
      <c r="BT89" s="86">
        <v>4</v>
      </c>
      <c r="BU89" s="86">
        <v>4</v>
      </c>
      <c r="BV89" s="86">
        <v>4</v>
      </c>
      <c r="BW89" s="86">
        <v>4</v>
      </c>
      <c r="BX89" s="86">
        <v>4</v>
      </c>
      <c r="BY89" s="86">
        <v>4</v>
      </c>
      <c r="BZ89" s="86">
        <v>4</v>
      </c>
      <c r="CA89" s="86">
        <v>4</v>
      </c>
      <c r="CB89" s="86">
        <v>4</v>
      </c>
      <c r="CC89" s="86">
        <v>4</v>
      </c>
      <c r="CD89" s="86">
        <v>4</v>
      </c>
      <c r="CE89" s="86">
        <v>4</v>
      </c>
      <c r="CG89" s="86">
        <v>5</v>
      </c>
      <c r="CH89" s="86">
        <v>5</v>
      </c>
      <c r="CI89" s="86">
        <v>5</v>
      </c>
      <c r="CJ89" s="86">
        <v>5</v>
      </c>
      <c r="CK89" s="86">
        <v>5</v>
      </c>
      <c r="CL89" s="86">
        <v>5</v>
      </c>
      <c r="CM89" s="86">
        <v>5</v>
      </c>
      <c r="CN89" s="86">
        <v>5</v>
      </c>
      <c r="CO89" s="86">
        <v>5</v>
      </c>
      <c r="CP89" s="86">
        <v>5</v>
      </c>
      <c r="CQ89" s="86">
        <v>5</v>
      </c>
      <c r="CR89" s="86">
        <v>5</v>
      </c>
      <c r="CS89" s="86">
        <v>5</v>
      </c>
      <c r="CU89" s="86">
        <v>6</v>
      </c>
      <c r="CV89" s="86">
        <v>6</v>
      </c>
      <c r="CW89" s="86">
        <v>6</v>
      </c>
      <c r="CX89" s="86">
        <v>6</v>
      </c>
      <c r="CY89" s="86">
        <v>6</v>
      </c>
      <c r="CZ89" s="86">
        <v>6</v>
      </c>
      <c r="DA89" s="86">
        <v>6</v>
      </c>
      <c r="DB89" s="86">
        <v>6</v>
      </c>
      <c r="DC89" s="86">
        <v>6</v>
      </c>
      <c r="DD89" s="86">
        <v>6</v>
      </c>
      <c r="DE89" s="86">
        <v>6</v>
      </c>
      <c r="DF89" s="86">
        <v>6</v>
      </c>
      <c r="DG89" s="86">
        <v>6</v>
      </c>
    </row>
    <row r="90" spans="1:111" ht="12.75" hidden="1" customHeight="1">
      <c r="A90" s="1" t="s">
        <v>86</v>
      </c>
      <c r="L90" s="41" t="s">
        <v>174</v>
      </c>
      <c r="AA90" s="30"/>
      <c r="AC90" s="46">
        <v>1</v>
      </c>
      <c r="AD90" s="46">
        <v>2</v>
      </c>
      <c r="AE90" s="46">
        <v>3</v>
      </c>
      <c r="AF90" s="46">
        <v>4</v>
      </c>
      <c r="AG90" s="46">
        <v>5</v>
      </c>
      <c r="AH90" s="46">
        <v>6</v>
      </c>
      <c r="AI90" s="46">
        <v>7</v>
      </c>
      <c r="AJ90" s="46">
        <v>8</v>
      </c>
      <c r="AK90" s="46">
        <v>9</v>
      </c>
      <c r="AL90" s="46">
        <v>10</v>
      </c>
      <c r="AM90" s="46">
        <v>11</v>
      </c>
      <c r="AN90" s="46">
        <v>12</v>
      </c>
      <c r="AQ90" s="46">
        <v>1</v>
      </c>
      <c r="AR90" s="46">
        <v>2</v>
      </c>
      <c r="AS90" s="46">
        <v>3</v>
      </c>
      <c r="AT90" s="46">
        <v>4</v>
      </c>
      <c r="AU90" s="46">
        <v>5</v>
      </c>
      <c r="AV90" s="46">
        <v>6</v>
      </c>
      <c r="AW90" s="46">
        <v>7</v>
      </c>
      <c r="AX90" s="46">
        <v>8</v>
      </c>
      <c r="AY90" s="46">
        <v>9</v>
      </c>
      <c r="AZ90" s="46">
        <v>10</v>
      </c>
      <c r="BA90" s="46">
        <v>11</v>
      </c>
      <c r="BB90" s="46">
        <v>12</v>
      </c>
      <c r="BE90" s="46">
        <v>1</v>
      </c>
      <c r="BF90" s="46">
        <v>2</v>
      </c>
      <c r="BG90" s="46">
        <v>3</v>
      </c>
      <c r="BH90" s="46">
        <v>4</v>
      </c>
      <c r="BI90" s="46">
        <v>5</v>
      </c>
      <c r="BJ90" s="46">
        <v>6</v>
      </c>
      <c r="BK90" s="46">
        <v>7</v>
      </c>
      <c r="BL90" s="46">
        <v>8</v>
      </c>
      <c r="BM90" s="46">
        <v>9</v>
      </c>
      <c r="BN90" s="46">
        <v>10</v>
      </c>
      <c r="BO90" s="46">
        <v>11</v>
      </c>
      <c r="BP90" s="46">
        <v>12</v>
      </c>
      <c r="BS90" s="46">
        <v>1</v>
      </c>
      <c r="BT90" s="46">
        <v>2</v>
      </c>
      <c r="BU90" s="46">
        <v>3</v>
      </c>
      <c r="BV90" s="46">
        <v>4</v>
      </c>
      <c r="BW90" s="46">
        <v>5</v>
      </c>
      <c r="BX90" s="46">
        <v>6</v>
      </c>
      <c r="BY90" s="46">
        <v>7</v>
      </c>
      <c r="BZ90" s="46">
        <v>8</v>
      </c>
      <c r="CA90" s="46">
        <v>9</v>
      </c>
      <c r="CB90" s="46">
        <v>10</v>
      </c>
      <c r="CC90" s="46">
        <v>11</v>
      </c>
      <c r="CD90" s="46">
        <v>12</v>
      </c>
      <c r="CG90" s="46">
        <v>1</v>
      </c>
      <c r="CH90" s="46">
        <v>2</v>
      </c>
      <c r="CI90" s="46">
        <v>3</v>
      </c>
      <c r="CJ90" s="46">
        <v>4</v>
      </c>
      <c r="CK90" s="46">
        <v>5</v>
      </c>
      <c r="CL90" s="46">
        <v>6</v>
      </c>
      <c r="CM90" s="46">
        <v>7</v>
      </c>
      <c r="CN90" s="46">
        <v>8</v>
      </c>
      <c r="CO90" s="46">
        <v>9</v>
      </c>
      <c r="CP90" s="46">
        <v>10</v>
      </c>
      <c r="CQ90" s="46">
        <v>11</v>
      </c>
      <c r="CR90" s="46">
        <v>12</v>
      </c>
      <c r="CU90" s="46">
        <v>1</v>
      </c>
      <c r="CV90" s="46">
        <v>2</v>
      </c>
      <c r="CW90" s="46">
        <v>3</v>
      </c>
      <c r="CX90" s="46">
        <v>4</v>
      </c>
      <c r="CY90" s="46">
        <v>5</v>
      </c>
      <c r="CZ90" s="46">
        <v>6</v>
      </c>
      <c r="DA90" s="46">
        <v>7</v>
      </c>
      <c r="DB90" s="46">
        <v>8</v>
      </c>
      <c r="DC90" s="46">
        <v>9</v>
      </c>
      <c r="DD90" s="46">
        <v>10</v>
      </c>
      <c r="DE90" s="46">
        <v>11</v>
      </c>
      <c r="DF90" s="46">
        <v>12</v>
      </c>
    </row>
    <row r="91" spans="1:111" ht="12.75" hidden="1" customHeight="1">
      <c r="A91" s="1" t="s">
        <v>86</v>
      </c>
      <c r="AA91" s="30"/>
      <c r="AB91" s="2"/>
      <c r="AC91" s="81" t="str">
        <f>IF(AND(OR(AND(AC106=MYP!$O$40,AC107="Actuals"),AND(AC106&lt;&gt;MYP!$O$40,AC107="Forecast")),AD91&lt;&gt;"ERROR"),"","ERROR")</f>
        <v>ERROR</v>
      </c>
      <c r="AD91" s="81" t="str">
        <f>IF(AND(OR(AND(AD106=MYP!$O$40,AD107="Actuals"),AND(AD106&lt;&gt;MYP!$O$40,AD107="Forecast")),AE91&lt;&gt;"ERROR"),"","ERROR")</f>
        <v>ERROR</v>
      </c>
      <c r="AE91" s="81" t="str">
        <f>IF(AND(OR(AND(AE106=MYP!$O$40,AE107="Actuals"),AND(AE106&lt;&gt;MYP!$O$40,AE107="Forecast")),AF91&lt;&gt;"ERROR"),"","ERROR")</f>
        <v>ERROR</v>
      </c>
      <c r="AF91" s="81" t="str">
        <f>IF(AND(OR(AND(AF106=MYP!$O$40,AF107="Actuals"),AND(AF106&lt;&gt;MYP!$O$40,AF107="Forecast")),AG91&lt;&gt;"ERROR"),"","ERROR")</f>
        <v>ERROR</v>
      </c>
      <c r="AG91" s="81" t="str">
        <f>IF(AND(OR(AND(AG106=MYP!$O$40,AG107="Actuals"),AND(AG106&lt;&gt;MYP!$O$40,AG107="Forecast")),AH91&lt;&gt;"ERROR"),"","ERROR")</f>
        <v>ERROR</v>
      </c>
      <c r="AH91" s="81" t="str">
        <f>IF(AND(OR(AND(AH106=MYP!$O$40,AH107="Actuals"),AND(AH106&lt;&gt;MYP!$O$40,AH107="Forecast")),AI91&lt;&gt;"ERROR"),"","ERROR")</f>
        <v>ERROR</v>
      </c>
      <c r="AI91" s="81" t="str">
        <f>IF(AND(OR(AND(AI106=MYP!$O$40,AI107="Actuals"),AND(AI106&lt;&gt;MYP!$O$40,AI107="Forecast")),AJ91&lt;&gt;"ERROR"),"","ERROR")</f>
        <v>ERROR</v>
      </c>
      <c r="AJ91" s="81" t="str">
        <f>IF(AND(OR(AND(AJ106=MYP!$O$40,AJ107="Actuals"),AND(AJ106&lt;&gt;MYP!$O$40,AJ107="Forecast")),AK91&lt;&gt;"ERROR"),"","ERROR")</f>
        <v>ERROR</v>
      </c>
      <c r="AK91" s="81" t="str">
        <f>IF(AND(OR(AND(AK106=MYP!$O$40,AK107="Actuals"),AND(AK106&lt;&gt;MYP!$O$40,AK107="Forecast")),AL91&lt;&gt;"ERROR"),"","ERROR")</f>
        <v>ERROR</v>
      </c>
      <c r="AL91" s="81" t="str">
        <f>IF(AND(OR(AND(AL106=MYP!$O$40,AL107="Actuals"),AND(AL106&lt;&gt;MYP!$O$40,AL107="Forecast")),AM91&lt;&gt;"ERROR"),"","ERROR")</f>
        <v/>
      </c>
      <c r="AM91" s="81" t="str">
        <f>IF(AND(OR(AND(AM106=MYP!$O$40,AM107="Actuals"),AND(AM106&lt;&gt;MYP!$O$40,AM107="Forecast")),AN91&lt;&gt;"ERROR"),"","ERROR")</f>
        <v/>
      </c>
      <c r="AN91" s="81" t="str">
        <f>IF(AND(OR(AND(AN106=MYP!$O$40,AN107="Actuals"),AND(AN106&lt;&gt;MYP!$O$40,AN107="Forecast")),AO108&lt;&gt;"ERROR"),"","ERROR")</f>
        <v/>
      </c>
    </row>
    <row r="92" spans="1:111" ht="12.75" hidden="1" customHeight="1">
      <c r="A92" s="1" t="s">
        <v>86</v>
      </c>
      <c r="AA92" s="30"/>
      <c r="AB92" s="2"/>
    </row>
    <row r="93" spans="1:111" ht="12.75" hidden="1" customHeight="1">
      <c r="A93" s="1" t="s">
        <v>86</v>
      </c>
      <c r="AA93" s="30"/>
      <c r="AB93" s="2"/>
    </row>
    <row r="94" spans="1:111" ht="12.75" hidden="1" customHeight="1">
      <c r="A94" s="1" t="s">
        <v>86</v>
      </c>
      <c r="AA94" s="30"/>
    </row>
    <row r="95" spans="1:111" ht="12.75" hidden="1" customHeight="1">
      <c r="A95" s="1" t="s">
        <v>86</v>
      </c>
      <c r="AA95" s="30"/>
    </row>
    <row r="96" spans="1:111" ht="12.75" hidden="1" customHeight="1">
      <c r="A96" s="1" t="s">
        <v>86</v>
      </c>
      <c r="AA96" s="30"/>
    </row>
    <row r="97" spans="1:112" ht="12.75" hidden="1" customHeight="1">
      <c r="A97" s="1" t="s">
        <v>86</v>
      </c>
      <c r="AA97" s="30"/>
      <c r="AB97" s="31"/>
    </row>
    <row r="98" spans="1:112" ht="12.75" hidden="1" customHeight="1">
      <c r="A98" s="1" t="s">
        <v>86</v>
      </c>
      <c r="AA98" s="30"/>
    </row>
    <row r="99" spans="1:112" ht="12.75" hidden="1" customHeight="1">
      <c r="A99" s="22" t="s">
        <v>86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32"/>
      <c r="S99" s="22"/>
      <c r="T99" s="22"/>
      <c r="U99" s="22"/>
      <c r="V99" s="22"/>
      <c r="W99" s="22"/>
      <c r="X99" s="22"/>
      <c r="Y99" s="22"/>
      <c r="Z99" s="22"/>
      <c r="AA99" s="30"/>
    </row>
    <row r="100" spans="1:112" ht="15.75">
      <c r="R100" s="28" t="s">
        <v>110</v>
      </c>
      <c r="S100" s="6" t="str">
        <f>IF(RIGHT(N59,3)="-C)",IFERROR(MID(N59,FIND("(",N59)+1,FIND(")",N59)-FIND("(",N59)-3),N59),IFERROR(MID(N59,FIND("(",N59)+1,FIND(")",N59)-FIND("(",N59)-1),N59))</f>
        <v>MPS</v>
      </c>
      <c r="AA100" s="7" t="str">
        <f>S100</f>
        <v>MPS</v>
      </c>
      <c r="AC100" s="1" t="s">
        <v>36</v>
      </c>
      <c r="AD100" s="1" t="s">
        <v>36</v>
      </c>
      <c r="AE100" s="1" t="s">
        <v>36</v>
      </c>
      <c r="AF100" s="1" t="s">
        <v>36</v>
      </c>
      <c r="AG100" s="1" t="s">
        <v>36</v>
      </c>
      <c r="AH100" s="1" t="s">
        <v>36</v>
      </c>
      <c r="AI100" s="1" t="s">
        <v>36</v>
      </c>
      <c r="AJ100" s="1" t="s">
        <v>36</v>
      </c>
      <c r="AK100" s="1" t="s">
        <v>36</v>
      </c>
      <c r="AL100" s="1" t="s">
        <v>36</v>
      </c>
      <c r="AM100" s="1" t="s">
        <v>36</v>
      </c>
      <c r="AN100" s="1" t="s">
        <v>36</v>
      </c>
      <c r="AO100" s="1" t="s">
        <v>36</v>
      </c>
      <c r="AP100" s="1" t="s">
        <v>36</v>
      </c>
      <c r="AQ100" s="1" t="s">
        <v>36</v>
      </c>
      <c r="AR100" s="1" t="s">
        <v>36</v>
      </c>
      <c r="AS100" s="1" t="s">
        <v>36</v>
      </c>
      <c r="AT100" s="1" t="s">
        <v>36</v>
      </c>
      <c r="AU100" s="1" t="s">
        <v>36</v>
      </c>
      <c r="AV100" s="1" t="s">
        <v>36</v>
      </c>
      <c r="AW100" s="1" t="s">
        <v>36</v>
      </c>
      <c r="AX100" s="1" t="s">
        <v>36</v>
      </c>
      <c r="AY100" s="1" t="s">
        <v>36</v>
      </c>
      <c r="AZ100" s="1" t="s">
        <v>36</v>
      </c>
      <c r="BA100" s="1" t="s">
        <v>36</v>
      </c>
      <c r="BB100" s="1" t="s">
        <v>36</v>
      </c>
      <c r="BC100" s="1" t="s">
        <v>36</v>
      </c>
      <c r="BD100" s="1" t="s">
        <v>36</v>
      </c>
      <c r="BE100" s="1" t="s">
        <v>36</v>
      </c>
      <c r="BF100" s="1" t="s">
        <v>36</v>
      </c>
      <c r="BG100" s="1" t="s">
        <v>36</v>
      </c>
      <c r="BH100" s="1" t="s">
        <v>36</v>
      </c>
      <c r="BI100" s="1" t="s">
        <v>36</v>
      </c>
      <c r="BJ100" s="1" t="s">
        <v>36</v>
      </c>
      <c r="BK100" s="1" t="s">
        <v>36</v>
      </c>
      <c r="BL100" s="1" t="s">
        <v>36</v>
      </c>
      <c r="BM100" s="1" t="s">
        <v>36</v>
      </c>
      <c r="BN100" s="1" t="s">
        <v>36</v>
      </c>
      <c r="BO100" s="1" t="s">
        <v>36</v>
      </c>
      <c r="BP100" s="1" t="s">
        <v>36</v>
      </c>
      <c r="BQ100" s="1" t="s">
        <v>36</v>
      </c>
      <c r="BR100" s="1" t="s">
        <v>36</v>
      </c>
      <c r="BS100" s="1" t="s">
        <v>36</v>
      </c>
      <c r="BT100" s="1" t="s">
        <v>36</v>
      </c>
      <c r="BU100" s="1" t="s">
        <v>36</v>
      </c>
      <c r="BV100" s="1" t="s">
        <v>36</v>
      </c>
      <c r="BW100" s="1" t="s">
        <v>36</v>
      </c>
      <c r="BX100" s="1" t="s">
        <v>36</v>
      </c>
      <c r="BY100" s="1" t="s">
        <v>36</v>
      </c>
      <c r="BZ100" s="1" t="s">
        <v>36</v>
      </c>
      <c r="CA100" s="1" t="s">
        <v>36</v>
      </c>
      <c r="CB100" s="1" t="s">
        <v>36</v>
      </c>
      <c r="CC100" s="1" t="s">
        <v>36</v>
      </c>
      <c r="CD100" s="1" t="s">
        <v>36</v>
      </c>
      <c r="CE100" s="1" t="s">
        <v>36</v>
      </c>
      <c r="CF100" s="1" t="s">
        <v>36</v>
      </c>
      <c r="CG100" s="1" t="s">
        <v>36</v>
      </c>
      <c r="CH100" s="1" t="s">
        <v>36</v>
      </c>
      <c r="CI100" s="1" t="s">
        <v>36</v>
      </c>
      <c r="CJ100" s="1" t="s">
        <v>36</v>
      </c>
      <c r="CK100" s="1" t="s">
        <v>36</v>
      </c>
      <c r="CL100" s="1" t="s">
        <v>36</v>
      </c>
      <c r="CM100" s="1" t="s">
        <v>36</v>
      </c>
      <c r="CN100" s="1" t="s">
        <v>36</v>
      </c>
      <c r="CO100" s="1" t="s">
        <v>36</v>
      </c>
      <c r="CP100" s="1" t="s">
        <v>36</v>
      </c>
      <c r="CQ100" s="1" t="s">
        <v>36</v>
      </c>
      <c r="CR100" s="1" t="s">
        <v>36</v>
      </c>
      <c r="CS100" s="1" t="s">
        <v>36</v>
      </c>
      <c r="CT100" s="1" t="s">
        <v>36</v>
      </c>
      <c r="CU100" s="1" t="s">
        <v>36</v>
      </c>
      <c r="CV100" s="1" t="s">
        <v>36</v>
      </c>
      <c r="CW100" s="1" t="s">
        <v>36</v>
      </c>
      <c r="CX100" s="1" t="s">
        <v>36</v>
      </c>
      <c r="CY100" s="1" t="s">
        <v>36</v>
      </c>
      <c r="CZ100" s="1" t="s">
        <v>36</v>
      </c>
      <c r="DA100" s="1" t="s">
        <v>36</v>
      </c>
      <c r="DB100" s="1" t="s">
        <v>36</v>
      </c>
      <c r="DC100" s="1" t="s">
        <v>36</v>
      </c>
      <c r="DD100" s="1" t="s">
        <v>36</v>
      </c>
      <c r="DE100" s="1" t="s">
        <v>36</v>
      </c>
      <c r="DF100" s="1" t="s">
        <v>36</v>
      </c>
      <c r="DG100" s="1" t="s">
        <v>36</v>
      </c>
      <c r="DH100" s="1" t="s">
        <v>36</v>
      </c>
    </row>
    <row r="101" spans="1:112" ht="12.75" customHeight="1">
      <c r="AA101" s="38" t="s">
        <v>115</v>
      </c>
      <c r="AC101" s="1" t="s">
        <v>36</v>
      </c>
      <c r="AD101" s="1" t="s">
        <v>36</v>
      </c>
      <c r="AE101" s="1" t="s">
        <v>36</v>
      </c>
      <c r="AF101" s="1" t="s">
        <v>36</v>
      </c>
      <c r="AG101" s="1" t="s">
        <v>36</v>
      </c>
      <c r="AH101" s="1" t="s">
        <v>36</v>
      </c>
      <c r="AI101" s="1" t="s">
        <v>36</v>
      </c>
      <c r="AJ101" s="1" t="s">
        <v>36</v>
      </c>
      <c r="AK101" s="1" t="s">
        <v>36</v>
      </c>
      <c r="AL101" s="1" t="s">
        <v>36</v>
      </c>
      <c r="AM101" s="1" t="s">
        <v>36</v>
      </c>
      <c r="AN101" s="1" t="s">
        <v>36</v>
      </c>
      <c r="AO101" s="1" t="s">
        <v>36</v>
      </c>
      <c r="AP101" s="1" t="s">
        <v>36</v>
      </c>
      <c r="AQ101" s="1" t="s">
        <v>36</v>
      </c>
      <c r="AR101" s="1" t="s">
        <v>36</v>
      </c>
      <c r="AS101" s="1" t="s">
        <v>36</v>
      </c>
      <c r="AT101" s="1" t="s">
        <v>36</v>
      </c>
      <c r="AU101" s="1" t="s">
        <v>36</v>
      </c>
      <c r="AV101" s="1" t="s">
        <v>36</v>
      </c>
      <c r="AW101" s="1" t="s">
        <v>36</v>
      </c>
      <c r="AX101" s="1" t="s">
        <v>36</v>
      </c>
      <c r="AY101" s="1" t="s">
        <v>36</v>
      </c>
      <c r="AZ101" s="1" t="s">
        <v>36</v>
      </c>
      <c r="BA101" s="1" t="s">
        <v>36</v>
      </c>
      <c r="BB101" s="1" t="s">
        <v>36</v>
      </c>
      <c r="BC101" s="1" t="s">
        <v>36</v>
      </c>
      <c r="BD101" s="1" t="s">
        <v>36</v>
      </c>
      <c r="BE101" s="1" t="s">
        <v>36</v>
      </c>
      <c r="BF101" s="1" t="s">
        <v>36</v>
      </c>
      <c r="BG101" s="1" t="s">
        <v>36</v>
      </c>
      <c r="BH101" s="1" t="s">
        <v>36</v>
      </c>
      <c r="BI101" s="1" t="s">
        <v>36</v>
      </c>
      <c r="BJ101" s="1" t="s">
        <v>36</v>
      </c>
      <c r="BK101" s="1" t="s">
        <v>36</v>
      </c>
      <c r="BL101" s="1" t="s">
        <v>36</v>
      </c>
      <c r="BM101" s="1" t="s">
        <v>36</v>
      </c>
      <c r="BN101" s="1" t="s">
        <v>36</v>
      </c>
      <c r="BO101" s="1" t="s">
        <v>36</v>
      </c>
      <c r="BP101" s="1" t="s">
        <v>36</v>
      </c>
      <c r="BQ101" s="1" t="s">
        <v>36</v>
      </c>
      <c r="BR101" s="1" t="s">
        <v>36</v>
      </c>
      <c r="BS101" s="1" t="s">
        <v>36</v>
      </c>
      <c r="BT101" s="1" t="s">
        <v>36</v>
      </c>
      <c r="BU101" s="1" t="s">
        <v>36</v>
      </c>
      <c r="BV101" s="1" t="s">
        <v>36</v>
      </c>
      <c r="BW101" s="1" t="s">
        <v>36</v>
      </c>
      <c r="BX101" s="1" t="s">
        <v>36</v>
      </c>
      <c r="BY101" s="1" t="s">
        <v>36</v>
      </c>
      <c r="BZ101" s="1" t="s">
        <v>36</v>
      </c>
      <c r="CA101" s="1" t="s">
        <v>36</v>
      </c>
      <c r="CB101" s="1" t="s">
        <v>36</v>
      </c>
      <c r="CC101" s="1" t="s">
        <v>36</v>
      </c>
      <c r="CD101" s="1" t="s">
        <v>36</v>
      </c>
      <c r="CE101" s="1" t="s">
        <v>36</v>
      </c>
      <c r="CF101" s="1" t="s">
        <v>36</v>
      </c>
      <c r="CG101" s="1" t="s">
        <v>36</v>
      </c>
      <c r="CH101" s="1" t="s">
        <v>36</v>
      </c>
      <c r="CI101" s="1" t="s">
        <v>36</v>
      </c>
      <c r="CJ101" s="1" t="s">
        <v>36</v>
      </c>
      <c r="CK101" s="1" t="s">
        <v>36</v>
      </c>
      <c r="CL101" s="1" t="s">
        <v>36</v>
      </c>
      <c r="CM101" s="1" t="s">
        <v>36</v>
      </c>
      <c r="CN101" s="1" t="s">
        <v>36</v>
      </c>
      <c r="CO101" s="1" t="s">
        <v>36</v>
      </c>
      <c r="CP101" s="1" t="s">
        <v>36</v>
      </c>
      <c r="CQ101" s="1" t="s">
        <v>36</v>
      </c>
      <c r="CR101" s="1" t="s">
        <v>36</v>
      </c>
      <c r="CS101" s="1" t="s">
        <v>36</v>
      </c>
      <c r="CT101" s="1" t="s">
        <v>36</v>
      </c>
      <c r="CU101" s="1" t="s">
        <v>36</v>
      </c>
      <c r="CV101" s="1" t="s">
        <v>36</v>
      </c>
      <c r="CW101" s="1" t="s">
        <v>36</v>
      </c>
      <c r="CX101" s="1" t="s">
        <v>36</v>
      </c>
      <c r="CY101" s="1" t="s">
        <v>36</v>
      </c>
      <c r="CZ101" s="1" t="s">
        <v>36</v>
      </c>
      <c r="DA101" s="1" t="s">
        <v>36</v>
      </c>
      <c r="DB101" s="1" t="s">
        <v>36</v>
      </c>
      <c r="DC101" s="1" t="s">
        <v>36</v>
      </c>
      <c r="DD101" s="1" t="s">
        <v>36</v>
      </c>
      <c r="DE101" s="1" t="s">
        <v>36</v>
      </c>
      <c r="DF101" s="1" t="s">
        <v>36</v>
      </c>
      <c r="DG101" s="1" t="s">
        <v>36</v>
      </c>
      <c r="DH101" s="1" t="s">
        <v>36</v>
      </c>
    </row>
    <row r="102" spans="1:112" ht="12.75">
      <c r="AA102" s="38" t="str">
        <f>'MYP-Multisite'!AA102</f>
        <v>As of Apr FY2018</v>
      </c>
      <c r="AC102" s="1" t="s">
        <v>36</v>
      </c>
      <c r="AD102" s="1" t="s">
        <v>36</v>
      </c>
      <c r="AE102" s="1" t="s">
        <v>36</v>
      </c>
      <c r="AF102" s="1" t="s">
        <v>36</v>
      </c>
      <c r="AG102" s="1" t="s">
        <v>36</v>
      </c>
      <c r="AH102" s="1" t="s">
        <v>36</v>
      </c>
      <c r="AI102" s="1" t="s">
        <v>36</v>
      </c>
      <c r="AJ102" s="1" t="s">
        <v>36</v>
      </c>
      <c r="AK102" s="1" t="s">
        <v>36</v>
      </c>
      <c r="AL102" s="1" t="s">
        <v>36</v>
      </c>
      <c r="AM102" s="1" t="s">
        <v>36</v>
      </c>
      <c r="AN102" s="1" t="s">
        <v>36</v>
      </c>
      <c r="AO102" s="1" t="s">
        <v>36</v>
      </c>
      <c r="AP102" s="1" t="s">
        <v>36</v>
      </c>
      <c r="AQ102" s="1" t="s">
        <v>36</v>
      </c>
      <c r="AR102" s="1" t="s">
        <v>36</v>
      </c>
      <c r="AS102" s="1" t="s">
        <v>36</v>
      </c>
      <c r="AT102" s="1" t="s">
        <v>36</v>
      </c>
      <c r="AU102" s="1" t="s">
        <v>36</v>
      </c>
      <c r="AV102" s="1" t="s">
        <v>36</v>
      </c>
      <c r="AW102" s="1" t="s">
        <v>36</v>
      </c>
      <c r="AX102" s="1" t="s">
        <v>36</v>
      </c>
      <c r="AY102" s="1" t="s">
        <v>36</v>
      </c>
      <c r="AZ102" s="1" t="s">
        <v>36</v>
      </c>
      <c r="BA102" s="1" t="s">
        <v>36</v>
      </c>
      <c r="BB102" s="1" t="s">
        <v>36</v>
      </c>
      <c r="BC102" s="1" t="s">
        <v>36</v>
      </c>
      <c r="BD102" s="1" t="s">
        <v>36</v>
      </c>
      <c r="BE102" s="1" t="s">
        <v>36</v>
      </c>
      <c r="BF102" s="1" t="s">
        <v>36</v>
      </c>
      <c r="BG102" s="1" t="s">
        <v>36</v>
      </c>
      <c r="BH102" s="1" t="s">
        <v>36</v>
      </c>
      <c r="BI102" s="1" t="s">
        <v>36</v>
      </c>
      <c r="BJ102" s="1" t="s">
        <v>36</v>
      </c>
      <c r="BK102" s="1" t="s">
        <v>36</v>
      </c>
      <c r="BL102" s="1" t="s">
        <v>36</v>
      </c>
      <c r="BM102" s="1" t="s">
        <v>36</v>
      </c>
      <c r="BN102" s="1" t="s">
        <v>36</v>
      </c>
      <c r="BO102" s="1" t="s">
        <v>36</v>
      </c>
      <c r="BP102" s="1" t="s">
        <v>36</v>
      </c>
      <c r="BQ102" s="1" t="s">
        <v>36</v>
      </c>
      <c r="BR102" s="1" t="s">
        <v>36</v>
      </c>
      <c r="BS102" s="1" t="s">
        <v>36</v>
      </c>
      <c r="BT102" s="1" t="s">
        <v>36</v>
      </c>
      <c r="BU102" s="1" t="s">
        <v>36</v>
      </c>
      <c r="BV102" s="1" t="s">
        <v>36</v>
      </c>
      <c r="BW102" s="1" t="s">
        <v>36</v>
      </c>
      <c r="BX102" s="1" t="s">
        <v>36</v>
      </c>
      <c r="BY102" s="1" t="s">
        <v>36</v>
      </c>
      <c r="BZ102" s="1" t="s">
        <v>36</v>
      </c>
      <c r="CA102" s="1" t="s">
        <v>36</v>
      </c>
      <c r="CB102" s="1" t="s">
        <v>36</v>
      </c>
      <c r="CC102" s="1" t="s">
        <v>36</v>
      </c>
      <c r="CD102" s="1" t="s">
        <v>36</v>
      </c>
      <c r="CE102" s="1" t="s">
        <v>36</v>
      </c>
      <c r="CF102" s="1" t="s">
        <v>36</v>
      </c>
      <c r="CG102" s="1" t="s">
        <v>36</v>
      </c>
      <c r="CH102" s="1" t="s">
        <v>36</v>
      </c>
      <c r="CI102" s="1" t="s">
        <v>36</v>
      </c>
      <c r="CJ102" s="1" t="s">
        <v>36</v>
      </c>
      <c r="CK102" s="1" t="s">
        <v>36</v>
      </c>
      <c r="CL102" s="1" t="s">
        <v>36</v>
      </c>
      <c r="CM102" s="1" t="s">
        <v>36</v>
      </c>
      <c r="CN102" s="1" t="s">
        <v>36</v>
      </c>
      <c r="CO102" s="1" t="s">
        <v>36</v>
      </c>
      <c r="CP102" s="1" t="s">
        <v>36</v>
      </c>
      <c r="CQ102" s="1" t="s">
        <v>36</v>
      </c>
      <c r="CR102" s="1" t="s">
        <v>36</v>
      </c>
      <c r="CS102" s="1" t="s">
        <v>36</v>
      </c>
      <c r="CT102" s="1" t="s">
        <v>36</v>
      </c>
      <c r="CU102" s="1" t="s">
        <v>36</v>
      </c>
      <c r="CV102" s="1" t="s">
        <v>36</v>
      </c>
      <c r="CW102" s="1" t="s">
        <v>36</v>
      </c>
      <c r="CX102" s="1" t="s">
        <v>36</v>
      </c>
      <c r="CY102" s="1" t="s">
        <v>36</v>
      </c>
      <c r="CZ102" s="1" t="s">
        <v>36</v>
      </c>
      <c r="DA102" s="1" t="s">
        <v>36</v>
      </c>
      <c r="DB102" s="1" t="s">
        <v>36</v>
      </c>
      <c r="DC102" s="1" t="s">
        <v>36</v>
      </c>
      <c r="DD102" s="1" t="s">
        <v>36</v>
      </c>
      <c r="DE102" s="1" t="s">
        <v>36</v>
      </c>
      <c r="DF102" s="1" t="s">
        <v>36</v>
      </c>
      <c r="DG102" s="1" t="s">
        <v>36</v>
      </c>
      <c r="DH102" s="1" t="s">
        <v>36</v>
      </c>
    </row>
    <row r="103" spans="1:112" ht="12.75">
      <c r="AA103" s="38"/>
    </row>
    <row r="104" spans="1:112" ht="12" customHeight="1">
      <c r="AA104" s="64" t="s">
        <v>36</v>
      </c>
      <c r="AB104" s="56" t="s">
        <v>36</v>
      </c>
      <c r="AC104" s="497" t="str">
        <f>INDEX(YearAbsolute,1,MATCH(AC$89,YearCode,0))</f>
        <v>2017-18</v>
      </c>
      <c r="AD104" s="497"/>
      <c r="AE104" s="497"/>
      <c r="AF104" s="497"/>
      <c r="AG104" s="497"/>
      <c r="AH104" s="497"/>
      <c r="AI104" s="497"/>
      <c r="AJ104" s="497"/>
      <c r="AK104" s="497"/>
      <c r="AL104" s="497"/>
      <c r="AM104" s="497"/>
      <c r="AN104" s="497"/>
      <c r="AO104" s="497"/>
      <c r="AP104" s="498"/>
      <c r="AQ104" s="497" t="str">
        <f>INDEX(YearAbsolute,1,MATCH(AQ$89,YearCode,0))</f>
        <v>2018-19</v>
      </c>
      <c r="AR104" s="497"/>
      <c r="AS104" s="497"/>
      <c r="AT104" s="497"/>
      <c r="AU104" s="497"/>
      <c r="AV104" s="497"/>
      <c r="AW104" s="497"/>
      <c r="AX104" s="497"/>
      <c r="AY104" s="497"/>
      <c r="AZ104" s="497"/>
      <c r="BA104" s="497"/>
      <c r="BB104" s="497"/>
      <c r="BC104" s="497"/>
      <c r="BD104" s="498"/>
      <c r="BE104" s="497" t="str">
        <f>INDEX(YearAbsolute,1,MATCH(BE$89,YearCode,0))</f>
        <v>2019-20</v>
      </c>
      <c r="BF104" s="497"/>
      <c r="BG104" s="497"/>
      <c r="BH104" s="497"/>
      <c r="BI104" s="497"/>
      <c r="BJ104" s="497"/>
      <c r="BK104" s="497"/>
      <c r="BL104" s="497"/>
      <c r="BM104" s="497"/>
      <c r="BN104" s="497"/>
      <c r="BO104" s="497"/>
      <c r="BP104" s="497"/>
      <c r="BQ104" s="497"/>
      <c r="BR104" s="498"/>
      <c r="BS104" s="497" t="str">
        <f>INDEX(YearAbsolute,1,MATCH(BS$89,YearCode,0))</f>
        <v>2020-21</v>
      </c>
      <c r="BT104" s="497"/>
      <c r="BU104" s="497"/>
      <c r="BV104" s="497"/>
      <c r="BW104" s="497"/>
      <c r="BX104" s="497"/>
      <c r="BY104" s="497"/>
      <c r="BZ104" s="497"/>
      <c r="CA104" s="497"/>
      <c r="CB104" s="497"/>
      <c r="CC104" s="497"/>
      <c r="CD104" s="497"/>
      <c r="CE104" s="497"/>
      <c r="CF104" s="498"/>
      <c r="CG104" s="497" t="str">
        <f>INDEX(YearAbsolute,1,MATCH(CG$89,YearCode,0))</f>
        <v>2021-22</v>
      </c>
      <c r="CH104" s="497"/>
      <c r="CI104" s="497"/>
      <c r="CJ104" s="497"/>
      <c r="CK104" s="497"/>
      <c r="CL104" s="497"/>
      <c r="CM104" s="497"/>
      <c r="CN104" s="497"/>
      <c r="CO104" s="497"/>
      <c r="CP104" s="497"/>
      <c r="CQ104" s="497"/>
      <c r="CR104" s="497"/>
      <c r="CS104" s="497"/>
      <c r="CT104" s="498"/>
      <c r="CU104" s="497" t="str">
        <f>INDEX(YearAbsolute,1,MATCH(CU$89,YearCode,0))</f>
        <v>2022-23</v>
      </c>
      <c r="CV104" s="497"/>
      <c r="CW104" s="497"/>
      <c r="CX104" s="497"/>
      <c r="CY104" s="497"/>
      <c r="CZ104" s="497"/>
      <c r="DA104" s="497"/>
      <c r="DB104" s="497"/>
      <c r="DC104" s="497"/>
      <c r="DD104" s="497"/>
      <c r="DE104" s="497"/>
      <c r="DF104" s="497"/>
      <c r="DG104" s="497"/>
      <c r="DH104" s="498"/>
    </row>
    <row r="105" spans="1:112" ht="12" customHeight="1">
      <c r="AA105" s="16" t="s">
        <v>36</v>
      </c>
      <c r="AB105" s="15" t="s">
        <v>36</v>
      </c>
      <c r="AC105" s="488" t="s">
        <v>190</v>
      </c>
      <c r="AD105" s="488"/>
      <c r="AE105" s="488"/>
      <c r="AF105" s="488"/>
      <c r="AG105" s="488"/>
      <c r="AH105" s="488"/>
      <c r="AI105" s="488"/>
      <c r="AJ105" s="488"/>
      <c r="AK105" s="488"/>
      <c r="AL105" s="488"/>
      <c r="AM105" s="488"/>
      <c r="AN105" s="488"/>
      <c r="AO105" s="488"/>
      <c r="AP105" s="499"/>
      <c r="AQ105" s="488" t="s">
        <v>190</v>
      </c>
      <c r="AR105" s="488"/>
      <c r="AS105" s="488"/>
      <c r="AT105" s="488"/>
      <c r="AU105" s="488"/>
      <c r="AV105" s="488"/>
      <c r="AW105" s="488"/>
      <c r="AX105" s="488"/>
      <c r="AY105" s="488"/>
      <c r="AZ105" s="488"/>
      <c r="BA105" s="488"/>
      <c r="BB105" s="488"/>
      <c r="BC105" s="488"/>
      <c r="BD105" s="499"/>
      <c r="BE105" s="488" t="s">
        <v>190</v>
      </c>
      <c r="BF105" s="488"/>
      <c r="BG105" s="488"/>
      <c r="BH105" s="488"/>
      <c r="BI105" s="488"/>
      <c r="BJ105" s="488"/>
      <c r="BK105" s="488"/>
      <c r="BL105" s="488"/>
      <c r="BM105" s="488"/>
      <c r="BN105" s="488"/>
      <c r="BO105" s="488"/>
      <c r="BP105" s="488"/>
      <c r="BQ105" s="488"/>
      <c r="BR105" s="499"/>
      <c r="BS105" s="488" t="s">
        <v>190</v>
      </c>
      <c r="BT105" s="488"/>
      <c r="BU105" s="488"/>
      <c r="BV105" s="488"/>
      <c r="BW105" s="488"/>
      <c r="BX105" s="488"/>
      <c r="BY105" s="488"/>
      <c r="BZ105" s="488"/>
      <c r="CA105" s="488"/>
      <c r="CB105" s="488"/>
      <c r="CC105" s="488"/>
      <c r="CD105" s="488"/>
      <c r="CE105" s="488"/>
      <c r="CF105" s="499"/>
      <c r="CG105" s="488" t="s">
        <v>190</v>
      </c>
      <c r="CH105" s="488"/>
      <c r="CI105" s="488"/>
      <c r="CJ105" s="488"/>
      <c r="CK105" s="488"/>
      <c r="CL105" s="488"/>
      <c r="CM105" s="488"/>
      <c r="CN105" s="488"/>
      <c r="CO105" s="488"/>
      <c r="CP105" s="488"/>
      <c r="CQ105" s="488"/>
      <c r="CR105" s="488"/>
      <c r="CS105" s="488"/>
      <c r="CT105" s="499"/>
      <c r="CU105" s="488" t="s">
        <v>190</v>
      </c>
      <c r="CV105" s="488"/>
      <c r="CW105" s="488"/>
      <c r="CX105" s="488"/>
      <c r="CY105" s="488"/>
      <c r="CZ105" s="488"/>
      <c r="DA105" s="488"/>
      <c r="DB105" s="488"/>
      <c r="DC105" s="488"/>
      <c r="DD105" s="488"/>
      <c r="DE105" s="488"/>
      <c r="DF105" s="488"/>
      <c r="DG105" s="488"/>
      <c r="DH105" s="499"/>
    </row>
    <row r="106" spans="1:112" ht="12" customHeight="1">
      <c r="AA106" s="65" t="s">
        <v>36</v>
      </c>
      <c r="AB106" s="9" t="s">
        <v>36</v>
      </c>
      <c r="AC106" s="54" t="str">
        <f t="shared" ref="AC106:AN106" si="37">AC70</f>
        <v>Jul</v>
      </c>
      <c r="AD106" s="54" t="str">
        <f t="shared" si="37"/>
        <v>Aug</v>
      </c>
      <c r="AE106" s="54" t="str">
        <f t="shared" si="37"/>
        <v>Sep</v>
      </c>
      <c r="AF106" s="54" t="str">
        <f t="shared" si="37"/>
        <v>Oct</v>
      </c>
      <c r="AG106" s="54" t="str">
        <f t="shared" si="37"/>
        <v>Nov</v>
      </c>
      <c r="AH106" s="54" t="str">
        <f t="shared" si="37"/>
        <v>Dec</v>
      </c>
      <c r="AI106" s="54" t="str">
        <f t="shared" si="37"/>
        <v>Jan</v>
      </c>
      <c r="AJ106" s="54" t="str">
        <f t="shared" si="37"/>
        <v>Feb</v>
      </c>
      <c r="AK106" s="54" t="str">
        <f t="shared" si="37"/>
        <v>Mar</v>
      </c>
      <c r="AL106" s="54" t="str">
        <f t="shared" si="37"/>
        <v>Apr</v>
      </c>
      <c r="AM106" s="54" t="str">
        <f t="shared" si="37"/>
        <v>May</v>
      </c>
      <c r="AN106" s="54" t="str">
        <f t="shared" si="37"/>
        <v>Jun</v>
      </c>
      <c r="AO106" s="54" t="s">
        <v>12</v>
      </c>
      <c r="AP106" s="57" t="s">
        <v>116</v>
      </c>
      <c r="AQ106" s="54" t="str">
        <f t="shared" ref="AQ106:BB106" si="38">AQ70</f>
        <v>Jul</v>
      </c>
      <c r="AR106" s="54" t="str">
        <f t="shared" si="38"/>
        <v>Aug</v>
      </c>
      <c r="AS106" s="54" t="str">
        <f t="shared" si="38"/>
        <v>Sep</v>
      </c>
      <c r="AT106" s="54" t="str">
        <f t="shared" si="38"/>
        <v>Oct</v>
      </c>
      <c r="AU106" s="54" t="str">
        <f t="shared" si="38"/>
        <v>Nov</v>
      </c>
      <c r="AV106" s="54" t="str">
        <f t="shared" si="38"/>
        <v>Dec</v>
      </c>
      <c r="AW106" s="54" t="str">
        <f t="shared" si="38"/>
        <v>Jan</v>
      </c>
      <c r="AX106" s="54" t="str">
        <f t="shared" si="38"/>
        <v>Feb</v>
      </c>
      <c r="AY106" s="54" t="str">
        <f t="shared" si="38"/>
        <v>Mar</v>
      </c>
      <c r="AZ106" s="54" t="str">
        <f t="shared" si="38"/>
        <v>Apr</v>
      </c>
      <c r="BA106" s="54" t="str">
        <f t="shared" si="38"/>
        <v>May</v>
      </c>
      <c r="BB106" s="54" t="str">
        <f t="shared" si="38"/>
        <v>Jun</v>
      </c>
      <c r="BC106" s="54" t="s">
        <v>12</v>
      </c>
      <c r="BD106" s="57" t="s">
        <v>116</v>
      </c>
      <c r="BE106" s="54" t="str">
        <f t="shared" ref="BE106:BP106" si="39">BE70</f>
        <v>Jul</v>
      </c>
      <c r="BF106" s="54" t="str">
        <f t="shared" si="39"/>
        <v>Aug</v>
      </c>
      <c r="BG106" s="54" t="str">
        <f t="shared" si="39"/>
        <v>Sep</v>
      </c>
      <c r="BH106" s="54" t="str">
        <f t="shared" si="39"/>
        <v>Oct</v>
      </c>
      <c r="BI106" s="54" t="str">
        <f t="shared" si="39"/>
        <v>Nov</v>
      </c>
      <c r="BJ106" s="54" t="str">
        <f t="shared" si="39"/>
        <v>Dec</v>
      </c>
      <c r="BK106" s="54" t="str">
        <f t="shared" si="39"/>
        <v>Jan</v>
      </c>
      <c r="BL106" s="54" t="str">
        <f t="shared" si="39"/>
        <v>Feb</v>
      </c>
      <c r="BM106" s="54" t="str">
        <f t="shared" si="39"/>
        <v>Mar</v>
      </c>
      <c r="BN106" s="54" t="str">
        <f t="shared" si="39"/>
        <v>Apr</v>
      </c>
      <c r="BO106" s="54" t="str">
        <f t="shared" si="39"/>
        <v>May</v>
      </c>
      <c r="BP106" s="54" t="str">
        <f t="shared" si="39"/>
        <v>Jun</v>
      </c>
      <c r="BQ106" s="54" t="s">
        <v>12</v>
      </c>
      <c r="BR106" s="57" t="s">
        <v>116</v>
      </c>
      <c r="BS106" s="54" t="str">
        <f t="shared" ref="BS106:CD106" si="40">BS70</f>
        <v>Jul</v>
      </c>
      <c r="BT106" s="54" t="str">
        <f t="shared" si="40"/>
        <v>Aug</v>
      </c>
      <c r="BU106" s="54" t="str">
        <f t="shared" si="40"/>
        <v>Sep</v>
      </c>
      <c r="BV106" s="54" t="str">
        <f t="shared" si="40"/>
        <v>Oct</v>
      </c>
      <c r="BW106" s="54" t="str">
        <f t="shared" si="40"/>
        <v>Nov</v>
      </c>
      <c r="BX106" s="54" t="str">
        <f t="shared" si="40"/>
        <v>Dec</v>
      </c>
      <c r="BY106" s="54" t="str">
        <f t="shared" si="40"/>
        <v>Jan</v>
      </c>
      <c r="BZ106" s="54" t="str">
        <f t="shared" si="40"/>
        <v>Feb</v>
      </c>
      <c r="CA106" s="54" t="str">
        <f t="shared" si="40"/>
        <v>Mar</v>
      </c>
      <c r="CB106" s="54" t="str">
        <f t="shared" si="40"/>
        <v>Apr</v>
      </c>
      <c r="CC106" s="54" t="str">
        <f t="shared" si="40"/>
        <v>May</v>
      </c>
      <c r="CD106" s="54" t="str">
        <f t="shared" si="40"/>
        <v>Jun</v>
      </c>
      <c r="CE106" s="54" t="s">
        <v>12</v>
      </c>
      <c r="CF106" s="57" t="s">
        <v>116</v>
      </c>
      <c r="CG106" s="54" t="str">
        <f t="shared" ref="CG106:CR106" si="41">CG70</f>
        <v>Jul</v>
      </c>
      <c r="CH106" s="54" t="str">
        <f t="shared" si="41"/>
        <v>Aug</v>
      </c>
      <c r="CI106" s="54" t="str">
        <f t="shared" si="41"/>
        <v>Sep</v>
      </c>
      <c r="CJ106" s="54" t="str">
        <f t="shared" si="41"/>
        <v>Oct</v>
      </c>
      <c r="CK106" s="54" t="str">
        <f t="shared" si="41"/>
        <v>Nov</v>
      </c>
      <c r="CL106" s="54" t="str">
        <f t="shared" si="41"/>
        <v>Dec</v>
      </c>
      <c r="CM106" s="54" t="str">
        <f t="shared" si="41"/>
        <v>Jan</v>
      </c>
      <c r="CN106" s="54" t="str">
        <f t="shared" si="41"/>
        <v>Feb</v>
      </c>
      <c r="CO106" s="54" t="str">
        <f t="shared" si="41"/>
        <v>Mar</v>
      </c>
      <c r="CP106" s="54" t="str">
        <f t="shared" si="41"/>
        <v>Apr</v>
      </c>
      <c r="CQ106" s="54" t="str">
        <f t="shared" si="41"/>
        <v>May</v>
      </c>
      <c r="CR106" s="54" t="str">
        <f t="shared" si="41"/>
        <v>Jun</v>
      </c>
      <c r="CS106" s="54" t="s">
        <v>12</v>
      </c>
      <c r="CT106" s="57" t="s">
        <v>116</v>
      </c>
      <c r="CU106" s="54" t="str">
        <f t="shared" ref="CU106:DF106" si="42">CU70</f>
        <v>Jul</v>
      </c>
      <c r="CV106" s="54" t="str">
        <f t="shared" si="42"/>
        <v>Aug</v>
      </c>
      <c r="CW106" s="54" t="str">
        <f t="shared" si="42"/>
        <v>Sep</v>
      </c>
      <c r="CX106" s="54" t="str">
        <f t="shared" si="42"/>
        <v>Oct</v>
      </c>
      <c r="CY106" s="54" t="str">
        <f t="shared" si="42"/>
        <v>Nov</v>
      </c>
      <c r="CZ106" s="54" t="str">
        <f t="shared" si="42"/>
        <v>Dec</v>
      </c>
      <c r="DA106" s="54" t="str">
        <f t="shared" si="42"/>
        <v>Jan</v>
      </c>
      <c r="DB106" s="54" t="str">
        <f t="shared" si="42"/>
        <v>Feb</v>
      </c>
      <c r="DC106" s="54" t="str">
        <f t="shared" si="42"/>
        <v>Mar</v>
      </c>
      <c r="DD106" s="54" t="str">
        <f t="shared" si="42"/>
        <v>Apr</v>
      </c>
      <c r="DE106" s="54" t="str">
        <f t="shared" si="42"/>
        <v>May</v>
      </c>
      <c r="DF106" s="54" t="str">
        <f t="shared" si="42"/>
        <v>Jun</v>
      </c>
      <c r="DG106" s="54" t="s">
        <v>12</v>
      </c>
      <c r="DH106" s="57" t="s">
        <v>116</v>
      </c>
    </row>
    <row r="107" spans="1:112" ht="12" customHeight="1">
      <c r="W107" s="84" t="s">
        <v>201</v>
      </c>
      <c r="AA107" s="65" t="s">
        <v>36</v>
      </c>
      <c r="AB107" s="9" t="s">
        <v>36</v>
      </c>
      <c r="AC107" s="55" t="s">
        <v>26</v>
      </c>
      <c r="AD107" s="55" t="s">
        <v>26</v>
      </c>
      <c r="AE107" s="55" t="s">
        <v>26</v>
      </c>
      <c r="AF107" s="55" t="s">
        <v>26</v>
      </c>
      <c r="AG107" s="55" t="s">
        <v>26</v>
      </c>
      <c r="AH107" s="55" t="s">
        <v>26</v>
      </c>
      <c r="AI107" s="55" t="s">
        <v>26</v>
      </c>
      <c r="AJ107" s="55" t="s">
        <v>26</v>
      </c>
      <c r="AK107" s="55" t="s">
        <v>26</v>
      </c>
      <c r="AL107" s="55" t="s">
        <v>26</v>
      </c>
      <c r="AM107" s="55" t="s">
        <v>12</v>
      </c>
      <c r="AN107" s="55" t="s">
        <v>12</v>
      </c>
      <c r="AO107" s="80"/>
      <c r="AP107" s="58" t="s">
        <v>117</v>
      </c>
      <c r="AQ107" s="55" t="s">
        <v>12</v>
      </c>
      <c r="AR107" s="55" t="s">
        <v>12</v>
      </c>
      <c r="AS107" s="55" t="s">
        <v>12</v>
      </c>
      <c r="AT107" s="55" t="s">
        <v>12</v>
      </c>
      <c r="AU107" s="55" t="s">
        <v>12</v>
      </c>
      <c r="AV107" s="55" t="s">
        <v>12</v>
      </c>
      <c r="AW107" s="55" t="s">
        <v>12</v>
      </c>
      <c r="AX107" s="55" t="s">
        <v>12</v>
      </c>
      <c r="AY107" s="55" t="s">
        <v>12</v>
      </c>
      <c r="AZ107" s="55" t="s">
        <v>12</v>
      </c>
      <c r="BA107" s="55" t="s">
        <v>12</v>
      </c>
      <c r="BB107" s="55" t="s">
        <v>12</v>
      </c>
      <c r="BC107" s="80"/>
      <c r="BD107" s="58" t="s">
        <v>117</v>
      </c>
      <c r="BE107" s="55" t="s">
        <v>12</v>
      </c>
      <c r="BF107" s="55" t="s">
        <v>12</v>
      </c>
      <c r="BG107" s="55" t="s">
        <v>12</v>
      </c>
      <c r="BH107" s="55" t="s">
        <v>12</v>
      </c>
      <c r="BI107" s="55" t="s">
        <v>12</v>
      </c>
      <c r="BJ107" s="55" t="s">
        <v>12</v>
      </c>
      <c r="BK107" s="55" t="s">
        <v>12</v>
      </c>
      <c r="BL107" s="55" t="s">
        <v>12</v>
      </c>
      <c r="BM107" s="55" t="s">
        <v>12</v>
      </c>
      <c r="BN107" s="55" t="s">
        <v>12</v>
      </c>
      <c r="BO107" s="55" t="s">
        <v>12</v>
      </c>
      <c r="BP107" s="55" t="s">
        <v>12</v>
      </c>
      <c r="BQ107" s="80"/>
      <c r="BR107" s="58" t="s">
        <v>117</v>
      </c>
      <c r="BS107" s="55" t="s">
        <v>12</v>
      </c>
      <c r="BT107" s="55" t="s">
        <v>12</v>
      </c>
      <c r="BU107" s="55" t="s">
        <v>12</v>
      </c>
      <c r="BV107" s="55" t="s">
        <v>12</v>
      </c>
      <c r="BW107" s="55" t="s">
        <v>12</v>
      </c>
      <c r="BX107" s="55" t="s">
        <v>12</v>
      </c>
      <c r="BY107" s="55" t="s">
        <v>12</v>
      </c>
      <c r="BZ107" s="55" t="s">
        <v>12</v>
      </c>
      <c r="CA107" s="55" t="s">
        <v>12</v>
      </c>
      <c r="CB107" s="55" t="s">
        <v>12</v>
      </c>
      <c r="CC107" s="55" t="s">
        <v>12</v>
      </c>
      <c r="CD107" s="55" t="s">
        <v>12</v>
      </c>
      <c r="CE107" s="80"/>
      <c r="CF107" s="58" t="s">
        <v>117</v>
      </c>
      <c r="CG107" s="55" t="s">
        <v>12</v>
      </c>
      <c r="CH107" s="55" t="s">
        <v>12</v>
      </c>
      <c r="CI107" s="55" t="s">
        <v>12</v>
      </c>
      <c r="CJ107" s="55" t="s">
        <v>12</v>
      </c>
      <c r="CK107" s="55" t="s">
        <v>12</v>
      </c>
      <c r="CL107" s="55" t="s">
        <v>12</v>
      </c>
      <c r="CM107" s="55" t="s">
        <v>12</v>
      </c>
      <c r="CN107" s="55" t="s">
        <v>12</v>
      </c>
      <c r="CO107" s="55" t="s">
        <v>12</v>
      </c>
      <c r="CP107" s="55" t="s">
        <v>12</v>
      </c>
      <c r="CQ107" s="55" t="s">
        <v>12</v>
      </c>
      <c r="CR107" s="55" t="s">
        <v>12</v>
      </c>
      <c r="CS107" s="80"/>
      <c r="CT107" s="58" t="s">
        <v>117</v>
      </c>
      <c r="CU107" s="55" t="s">
        <v>12</v>
      </c>
      <c r="CV107" s="55" t="s">
        <v>12</v>
      </c>
      <c r="CW107" s="55" t="s">
        <v>12</v>
      </c>
      <c r="CX107" s="55" t="s">
        <v>12</v>
      </c>
      <c r="CY107" s="55" t="s">
        <v>12</v>
      </c>
      <c r="CZ107" s="55" t="s">
        <v>12</v>
      </c>
      <c r="DA107" s="55" t="s">
        <v>12</v>
      </c>
      <c r="DB107" s="55" t="s">
        <v>12</v>
      </c>
      <c r="DC107" s="55" t="s">
        <v>12</v>
      </c>
      <c r="DD107" s="55" t="s">
        <v>12</v>
      </c>
      <c r="DE107" s="55" t="s">
        <v>12</v>
      </c>
      <c r="DF107" s="55" t="s">
        <v>12</v>
      </c>
      <c r="DG107" s="80"/>
      <c r="DH107" s="58" t="s">
        <v>117</v>
      </c>
    </row>
    <row r="108" spans="1:112" ht="12" customHeight="1">
      <c r="AA108" s="65" t="s">
        <v>36</v>
      </c>
      <c r="AB108" s="9" t="s">
        <v>36</v>
      </c>
      <c r="AO108" s="9" t="s">
        <v>36</v>
      </c>
      <c r="AP108" s="59" t="s">
        <v>36</v>
      </c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9"/>
      <c r="BD108" s="59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9"/>
      <c r="BR108" s="59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9"/>
      <c r="CF108" s="59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9"/>
      <c r="CT108" s="59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9"/>
      <c r="DH108" s="59"/>
    </row>
    <row r="109" spans="1:112" ht="12" customHeight="1">
      <c r="T109" s="49" t="s">
        <v>198</v>
      </c>
      <c r="AA109" s="66" t="s">
        <v>118</v>
      </c>
      <c r="AB109" s="9"/>
      <c r="AC109" s="325">
        <v>8913830.1899999995</v>
      </c>
      <c r="AD109" s="10">
        <f>AC598</f>
        <v>8884053.7899999879</v>
      </c>
      <c r="AE109" s="10">
        <f t="shared" ref="AE109" si="43">AD598</f>
        <v>7879739.9899999872</v>
      </c>
      <c r="AF109" s="10">
        <f t="shared" ref="AF109" si="44">AE598</f>
        <v>8803578.8099999875</v>
      </c>
      <c r="AG109" s="10">
        <f t="shared" ref="AG109" si="45">AF598</f>
        <v>9788897.4799999874</v>
      </c>
      <c r="AH109" s="10">
        <f t="shared" ref="AH109" si="46">AG598</f>
        <v>9648160.9399999771</v>
      </c>
      <c r="AI109" s="10">
        <f t="shared" ref="AI109" si="47">AH598</f>
        <v>11314894.569999978</v>
      </c>
      <c r="AJ109" s="10">
        <f t="shared" ref="AJ109" si="48">AI598</f>
        <v>12938449.95999998</v>
      </c>
      <c r="AK109" s="10">
        <f t="shared" ref="AK109" si="49">AJ598</f>
        <v>12915778.689999981</v>
      </c>
      <c r="AL109" s="10">
        <f t="shared" ref="AL109" si="50">AK598</f>
        <v>14081332.759999979</v>
      </c>
      <c r="AM109" s="10">
        <f t="shared" ref="AM109" si="51">AL598</f>
        <v>13301883.28035035</v>
      </c>
      <c r="AN109" s="10">
        <f t="shared" ref="AN109" si="52">AM598</f>
        <v>11760206.632142268</v>
      </c>
      <c r="AO109" s="10" t="s">
        <v>36</v>
      </c>
      <c r="AP109" s="60" t="s">
        <v>36</v>
      </c>
      <c r="AQ109" s="10">
        <f>AN598</f>
        <v>9993745.3658236191</v>
      </c>
      <c r="AR109" s="10">
        <f>AQ598</f>
        <v>9249100.4427722152</v>
      </c>
      <c r="AS109" s="10">
        <f t="shared" ref="AS109" si="53">AR598</f>
        <v>9096555.6871601604</v>
      </c>
      <c r="AT109" s="10">
        <f t="shared" ref="AT109" si="54">AS598</f>
        <v>8197496.6532006804</v>
      </c>
      <c r="AU109" s="10">
        <f t="shared" ref="AU109" si="55">AT598</f>
        <v>8764066.5276705399</v>
      </c>
      <c r="AV109" s="10">
        <f t="shared" ref="AV109" si="56">AU598</f>
        <v>9609419.0237205382</v>
      </c>
      <c r="AW109" s="10">
        <f t="shared" ref="AW109" si="57">AV598</f>
        <v>8950050.7795993928</v>
      </c>
      <c r="AX109" s="10">
        <f t="shared" ref="AX109" si="58">AW598</f>
        <v>9222819.899012709</v>
      </c>
      <c r="AY109" s="10">
        <f t="shared" ref="AY109" si="59">AX598</f>
        <v>9377448.4559797905</v>
      </c>
      <c r="AZ109" s="10">
        <f t="shared" ref="AZ109" si="60">AY598</f>
        <v>8496195.3445931766</v>
      </c>
      <c r="BA109" s="10">
        <f t="shared" ref="BA109" si="61">AZ598</f>
        <v>9136674.5896791425</v>
      </c>
      <c r="BB109" s="10">
        <f t="shared" ref="BB109" si="62">BA598</f>
        <v>9333705.421146635</v>
      </c>
      <c r="BC109" s="10" t="s">
        <v>36</v>
      </c>
      <c r="BD109" s="60" t="s">
        <v>36</v>
      </c>
      <c r="BE109" s="10">
        <f>BB598</f>
        <v>9086034.1769970115</v>
      </c>
      <c r="BF109" s="10">
        <f>BE598</f>
        <v>10271322.962968562</v>
      </c>
      <c r="BG109" s="10">
        <f t="shared" ref="BG109" si="63">BF598</f>
        <v>10688918.484697821</v>
      </c>
      <c r="BH109" s="10">
        <f t="shared" ref="BH109" si="64">BG598</f>
        <v>10154041.94162279</v>
      </c>
      <c r="BI109" s="10">
        <f t="shared" ref="BI109" si="65">BH598</f>
        <v>11064420.327801624</v>
      </c>
      <c r="BJ109" s="10">
        <f t="shared" ref="BJ109" si="66">BI598</f>
        <v>12151493.054444075</v>
      </c>
      <c r="BK109" s="10">
        <f t="shared" ref="BK109" si="67">BJ598</f>
        <v>11968052.639327815</v>
      </c>
      <c r="BL109" s="10">
        <f t="shared" ref="BL109" si="68">BK598</f>
        <v>12146914.67876913</v>
      </c>
      <c r="BM109" s="10">
        <f t="shared" ref="BM109" si="69">BL598</f>
        <v>12627143.289569478</v>
      </c>
      <c r="BN109" s="10">
        <f t="shared" ref="BN109" si="70">BM598</f>
        <v>11945261.303939311</v>
      </c>
      <c r="BO109" s="10">
        <f t="shared" ref="BO109" si="71">BN598</f>
        <v>12969894.800415859</v>
      </c>
      <c r="BP109" s="10">
        <f t="shared" ref="BP109" si="72">BO598</f>
        <v>13035556.450547149</v>
      </c>
      <c r="BQ109" s="10" t="s">
        <v>36</v>
      </c>
      <c r="BR109" s="60" t="s">
        <v>36</v>
      </c>
      <c r="BS109" s="10">
        <f>BP598</f>
        <v>12632017.048000729</v>
      </c>
      <c r="BT109" s="10">
        <f>BS598</f>
        <v>13526927.149496265</v>
      </c>
      <c r="BU109" s="10">
        <f t="shared" ref="BU109" si="73">BT598</f>
        <v>13569289.042732423</v>
      </c>
      <c r="BV109" s="10">
        <f t="shared" ref="BV109" si="74">BU598</f>
        <v>12876998.731140185</v>
      </c>
      <c r="BW109" s="10">
        <f t="shared" ref="BW109" si="75">BV598</f>
        <v>13703797.675179483</v>
      </c>
      <c r="BX109" s="10">
        <f t="shared" ref="BX109" si="76">BW598</f>
        <v>14801988.185689386</v>
      </c>
      <c r="BY109" s="10">
        <f t="shared" ref="BY109" si="77">BX598</f>
        <v>14521863.907842763</v>
      </c>
      <c r="BZ109" s="10">
        <f t="shared" ref="BZ109" si="78">BY598</f>
        <v>14614985.908186926</v>
      </c>
      <c r="CA109" s="10">
        <f t="shared" ref="CA109" si="79">BZ598</f>
        <v>15110925.806201965</v>
      </c>
      <c r="CB109" s="10">
        <f t="shared" ref="CB109" si="80">CA598</f>
        <v>14411820.845242955</v>
      </c>
      <c r="CC109" s="10">
        <f t="shared" ref="CC109" si="81">CB598</f>
        <v>15530804.312882751</v>
      </c>
      <c r="CD109" s="10">
        <f t="shared" ref="CD109" si="82">CC598</f>
        <v>15625337.831416622</v>
      </c>
      <c r="CE109" s="10" t="s">
        <v>36</v>
      </c>
      <c r="CF109" s="60" t="s">
        <v>36</v>
      </c>
      <c r="CG109" s="10">
        <f>CD598</f>
        <v>15226905.375441555</v>
      </c>
      <c r="CH109" s="10">
        <f>CG598</f>
        <v>16374804.815756168</v>
      </c>
      <c r="CI109" s="10">
        <f t="shared" ref="CI109" si="83">CH598</f>
        <v>16623747.855165228</v>
      </c>
      <c r="CJ109" s="10">
        <f t="shared" ref="CJ109" si="84">CI598</f>
        <v>16106548.637302436</v>
      </c>
      <c r="CK109" s="10">
        <f t="shared" ref="CK109" si="85">CJ598</f>
        <v>17256400.000798218</v>
      </c>
      <c r="CL109" s="10">
        <f t="shared" ref="CL109" si="86">CK598</f>
        <v>18673727.692634385</v>
      </c>
      <c r="CM109" s="10">
        <f t="shared" ref="CM109" si="87">CL598</f>
        <v>18647915.873037975</v>
      </c>
      <c r="CN109" s="10">
        <f t="shared" ref="CN109" si="88">CM598</f>
        <v>19036367.133814257</v>
      </c>
      <c r="CO109" s="10">
        <f t="shared" ref="CO109" si="89">CN598</f>
        <v>19713206.203181215</v>
      </c>
      <c r="CP109" s="10">
        <f t="shared" ref="CP109" si="90">CO598</f>
        <v>18970951.710076787</v>
      </c>
      <c r="CQ109" s="10">
        <f t="shared" ref="CQ109" si="91">CP598</f>
        <v>20021752.731739368</v>
      </c>
      <c r="CR109" s="10">
        <f t="shared" ref="CR109" si="92">CQ598</f>
        <v>20103833.631785471</v>
      </c>
      <c r="CS109" s="10" t="s">
        <v>36</v>
      </c>
      <c r="CT109" s="60" t="s">
        <v>36</v>
      </c>
      <c r="CU109" s="10">
        <f>CR598</f>
        <v>19678404.653202612</v>
      </c>
      <c r="CV109" s="10">
        <f>CU598</f>
        <v>20880661.847124882</v>
      </c>
      <c r="CW109" s="10">
        <f t="shared" ref="CW109" si="93">CV598</f>
        <v>21287110.309328865</v>
      </c>
      <c r="CX109" s="10">
        <f t="shared" ref="CX109" si="94">CW598</f>
        <v>20949799.529330246</v>
      </c>
      <c r="CY109" s="10">
        <f t="shared" ref="CY109" si="95">CX598</f>
        <v>22368971.421125591</v>
      </c>
      <c r="CZ109" s="10">
        <f t="shared" ref="CZ109" si="96">CY598</f>
        <v>23920224.648470186</v>
      </c>
      <c r="DA109" s="10">
        <f t="shared" ref="DA109" si="97">CZ598</f>
        <v>24120343.875979327</v>
      </c>
      <c r="DB109" s="10">
        <f t="shared" ref="DB109" si="98">DA598</f>
        <v>24747831.123098981</v>
      </c>
      <c r="DC109" s="10">
        <f t="shared" ref="DC109" si="99">DB598</f>
        <v>25592285.37153158</v>
      </c>
      <c r="DD109" s="10">
        <f t="shared" ref="DD109" si="100">DC598</f>
        <v>24939507.651435491</v>
      </c>
      <c r="DE109" s="10">
        <f t="shared" ref="DE109" si="101">DD598</f>
        <v>25961883.712571569</v>
      </c>
      <c r="DF109" s="10">
        <f t="shared" ref="DF109" si="102">DE598</f>
        <v>26139451.627116259</v>
      </c>
      <c r="DG109" s="10" t="s">
        <v>36</v>
      </c>
      <c r="DH109" s="60" t="s">
        <v>36</v>
      </c>
    </row>
    <row r="110" spans="1:112" ht="12" customHeight="1">
      <c r="R110" s="2" t="str">
        <f ca="1">_xll.VenaSetMemberDisplayStyle("CharterCashFlow3","CashFlowB1","name")</f>
        <v>VenaLib.DimensionMemberDisplayStyle</v>
      </c>
      <c r="AA110" s="65" t="s">
        <v>36</v>
      </c>
      <c r="AB110" s="9" t="s">
        <v>36</v>
      </c>
      <c r="AC110" s="326" t="s">
        <v>36</v>
      </c>
      <c r="AD110" s="326" t="s">
        <v>36</v>
      </c>
      <c r="AE110" s="326" t="s">
        <v>36</v>
      </c>
      <c r="AF110" s="326" t="s">
        <v>36</v>
      </c>
      <c r="AG110" s="326" t="s">
        <v>36</v>
      </c>
      <c r="AH110" s="326" t="s">
        <v>36</v>
      </c>
      <c r="AI110" s="326" t="s">
        <v>36</v>
      </c>
      <c r="AJ110" s="326" t="s">
        <v>36</v>
      </c>
      <c r="AK110" s="326" t="s">
        <v>36</v>
      </c>
      <c r="AL110" s="326" t="s">
        <v>36</v>
      </c>
      <c r="AM110" s="326" t="s">
        <v>36</v>
      </c>
      <c r="AN110" s="326" t="s">
        <v>36</v>
      </c>
      <c r="AO110" s="326" t="s">
        <v>36</v>
      </c>
      <c r="AP110" s="327" t="s">
        <v>36</v>
      </c>
      <c r="AQ110" s="326" t="s">
        <v>36</v>
      </c>
      <c r="AR110" s="326" t="s">
        <v>36</v>
      </c>
      <c r="AS110" s="326" t="s">
        <v>36</v>
      </c>
      <c r="AT110" s="326" t="s">
        <v>36</v>
      </c>
      <c r="AU110" s="326" t="s">
        <v>36</v>
      </c>
      <c r="AV110" s="326" t="s">
        <v>36</v>
      </c>
      <c r="AW110" s="326" t="s">
        <v>36</v>
      </c>
      <c r="AX110" s="326" t="s">
        <v>36</v>
      </c>
      <c r="AY110" s="326" t="s">
        <v>36</v>
      </c>
      <c r="AZ110" s="326" t="s">
        <v>36</v>
      </c>
      <c r="BA110" s="326" t="s">
        <v>36</v>
      </c>
      <c r="BB110" s="326" t="s">
        <v>36</v>
      </c>
      <c r="BC110" s="326" t="s">
        <v>36</v>
      </c>
      <c r="BD110" s="327" t="s">
        <v>36</v>
      </c>
      <c r="BE110" s="326" t="s">
        <v>36</v>
      </c>
      <c r="BF110" s="326" t="s">
        <v>36</v>
      </c>
      <c r="BG110" s="326" t="s">
        <v>36</v>
      </c>
      <c r="BH110" s="326" t="s">
        <v>36</v>
      </c>
      <c r="BI110" s="326" t="s">
        <v>36</v>
      </c>
      <c r="BJ110" s="326" t="s">
        <v>36</v>
      </c>
      <c r="BK110" s="326" t="s">
        <v>36</v>
      </c>
      <c r="BL110" s="326" t="s">
        <v>36</v>
      </c>
      <c r="BM110" s="326" t="s">
        <v>36</v>
      </c>
      <c r="BN110" s="326" t="s">
        <v>36</v>
      </c>
      <c r="BO110" s="326" t="s">
        <v>36</v>
      </c>
      <c r="BP110" s="326" t="s">
        <v>36</v>
      </c>
      <c r="BQ110" s="326" t="s">
        <v>36</v>
      </c>
      <c r="BR110" s="327" t="s">
        <v>36</v>
      </c>
      <c r="BS110" s="326" t="s">
        <v>36</v>
      </c>
      <c r="BT110" s="326" t="s">
        <v>36</v>
      </c>
      <c r="BU110" s="326" t="s">
        <v>36</v>
      </c>
      <c r="BV110" s="326" t="s">
        <v>36</v>
      </c>
      <c r="BW110" s="326" t="s">
        <v>36</v>
      </c>
      <c r="BX110" s="326" t="s">
        <v>36</v>
      </c>
      <c r="BY110" s="326" t="s">
        <v>36</v>
      </c>
      <c r="BZ110" s="326" t="s">
        <v>36</v>
      </c>
      <c r="CA110" s="326" t="s">
        <v>36</v>
      </c>
      <c r="CB110" s="326" t="s">
        <v>36</v>
      </c>
      <c r="CC110" s="326" t="s">
        <v>36</v>
      </c>
      <c r="CD110" s="326" t="s">
        <v>36</v>
      </c>
      <c r="CE110" s="326" t="s">
        <v>36</v>
      </c>
      <c r="CF110" s="327" t="s">
        <v>36</v>
      </c>
      <c r="CG110" s="326" t="s">
        <v>36</v>
      </c>
      <c r="CH110" s="326" t="s">
        <v>36</v>
      </c>
      <c r="CI110" s="326" t="s">
        <v>36</v>
      </c>
      <c r="CJ110" s="326" t="s">
        <v>36</v>
      </c>
      <c r="CK110" s="326" t="s">
        <v>36</v>
      </c>
      <c r="CL110" s="326" t="s">
        <v>36</v>
      </c>
      <c r="CM110" s="326" t="s">
        <v>36</v>
      </c>
      <c r="CN110" s="326" t="s">
        <v>36</v>
      </c>
      <c r="CO110" s="326" t="s">
        <v>36</v>
      </c>
      <c r="CP110" s="326" t="s">
        <v>36</v>
      </c>
      <c r="CQ110" s="326" t="s">
        <v>36</v>
      </c>
      <c r="CR110" s="326" t="s">
        <v>36</v>
      </c>
      <c r="CS110" s="326" t="s">
        <v>36</v>
      </c>
      <c r="CT110" s="327" t="s">
        <v>36</v>
      </c>
      <c r="CU110" s="326" t="s">
        <v>36</v>
      </c>
      <c r="CV110" s="326" t="s">
        <v>36</v>
      </c>
      <c r="CW110" s="326" t="s">
        <v>36</v>
      </c>
      <c r="CX110" s="326" t="s">
        <v>36</v>
      </c>
      <c r="CY110" s="326" t="s">
        <v>36</v>
      </c>
      <c r="CZ110" s="326" t="s">
        <v>36</v>
      </c>
      <c r="DA110" s="326" t="s">
        <v>36</v>
      </c>
      <c r="DB110" s="326" t="s">
        <v>36</v>
      </c>
      <c r="DC110" s="326" t="s">
        <v>36</v>
      </c>
      <c r="DD110" s="326" t="s">
        <v>36</v>
      </c>
      <c r="DE110" s="326" t="s">
        <v>36</v>
      </c>
      <c r="DF110" s="326" t="s">
        <v>36</v>
      </c>
      <c r="DG110" s="326" t="s">
        <v>36</v>
      </c>
      <c r="DH110" s="327" t="s">
        <v>36</v>
      </c>
    </row>
    <row r="111" spans="1:112" ht="12" customHeight="1">
      <c r="R111" s="2" t="str">
        <f ca="1">_xll.VenaSetMemberDisplayStyle("CharterCashFlow3","CashFlowB2","name")</f>
        <v>VenaLib.DimensionMemberDisplayStyle</v>
      </c>
      <c r="AA111" s="67" t="s">
        <v>58</v>
      </c>
      <c r="AB111" s="8"/>
      <c r="AC111" s="11" t="s">
        <v>36</v>
      </c>
      <c r="AD111" s="11" t="s">
        <v>36</v>
      </c>
      <c r="AE111" s="11" t="s">
        <v>36</v>
      </c>
      <c r="AF111" s="11" t="s">
        <v>36</v>
      </c>
      <c r="AG111" s="11" t="s">
        <v>36</v>
      </c>
      <c r="AH111" s="11" t="s">
        <v>36</v>
      </c>
      <c r="AI111" s="11" t="s">
        <v>36</v>
      </c>
      <c r="AJ111" s="11" t="s">
        <v>36</v>
      </c>
      <c r="AK111" s="11" t="s">
        <v>36</v>
      </c>
      <c r="AL111" s="11" t="s">
        <v>36</v>
      </c>
      <c r="AM111" s="11" t="s">
        <v>36</v>
      </c>
      <c r="AN111" s="11" t="s">
        <v>36</v>
      </c>
      <c r="AO111" s="11" t="s">
        <v>36</v>
      </c>
      <c r="AP111" s="61" t="s">
        <v>36</v>
      </c>
      <c r="AQ111" s="11" t="s">
        <v>36</v>
      </c>
      <c r="AR111" s="11" t="s">
        <v>36</v>
      </c>
      <c r="AS111" s="11" t="s">
        <v>36</v>
      </c>
      <c r="AT111" s="11" t="s">
        <v>36</v>
      </c>
      <c r="AU111" s="11" t="s">
        <v>36</v>
      </c>
      <c r="AV111" s="11" t="s">
        <v>36</v>
      </c>
      <c r="AW111" s="11" t="s">
        <v>36</v>
      </c>
      <c r="AX111" s="11" t="s">
        <v>36</v>
      </c>
      <c r="AY111" s="11" t="s">
        <v>36</v>
      </c>
      <c r="AZ111" s="11" t="s">
        <v>36</v>
      </c>
      <c r="BA111" s="11" t="s">
        <v>36</v>
      </c>
      <c r="BB111" s="11" t="s">
        <v>36</v>
      </c>
      <c r="BC111" s="11" t="s">
        <v>36</v>
      </c>
      <c r="BD111" s="61" t="s">
        <v>36</v>
      </c>
      <c r="BE111" s="11" t="s">
        <v>36</v>
      </c>
      <c r="BF111" s="11" t="s">
        <v>36</v>
      </c>
      <c r="BG111" s="11" t="s">
        <v>36</v>
      </c>
      <c r="BH111" s="11" t="s">
        <v>36</v>
      </c>
      <c r="BI111" s="11" t="s">
        <v>36</v>
      </c>
      <c r="BJ111" s="11" t="s">
        <v>36</v>
      </c>
      <c r="BK111" s="11" t="s">
        <v>36</v>
      </c>
      <c r="BL111" s="11" t="s">
        <v>36</v>
      </c>
      <c r="BM111" s="11" t="s">
        <v>36</v>
      </c>
      <c r="BN111" s="11" t="s">
        <v>36</v>
      </c>
      <c r="BO111" s="11" t="s">
        <v>36</v>
      </c>
      <c r="BP111" s="11" t="s">
        <v>36</v>
      </c>
      <c r="BQ111" s="11" t="s">
        <v>36</v>
      </c>
      <c r="BR111" s="61" t="s">
        <v>36</v>
      </c>
      <c r="BS111" s="11" t="s">
        <v>36</v>
      </c>
      <c r="BT111" s="11" t="s">
        <v>36</v>
      </c>
      <c r="BU111" s="11" t="s">
        <v>36</v>
      </c>
      <c r="BV111" s="11" t="s">
        <v>36</v>
      </c>
      <c r="BW111" s="11" t="s">
        <v>36</v>
      </c>
      <c r="BX111" s="11" t="s">
        <v>36</v>
      </c>
      <c r="BY111" s="11" t="s">
        <v>36</v>
      </c>
      <c r="BZ111" s="11" t="s">
        <v>36</v>
      </c>
      <c r="CA111" s="11" t="s">
        <v>36</v>
      </c>
      <c r="CB111" s="11" t="s">
        <v>36</v>
      </c>
      <c r="CC111" s="11" t="s">
        <v>36</v>
      </c>
      <c r="CD111" s="11" t="s">
        <v>36</v>
      </c>
      <c r="CE111" s="11" t="s">
        <v>36</v>
      </c>
      <c r="CF111" s="61" t="s">
        <v>36</v>
      </c>
      <c r="CG111" s="11" t="s">
        <v>36</v>
      </c>
      <c r="CH111" s="11" t="s">
        <v>36</v>
      </c>
      <c r="CI111" s="11" t="s">
        <v>36</v>
      </c>
      <c r="CJ111" s="11" t="s">
        <v>36</v>
      </c>
      <c r="CK111" s="11" t="s">
        <v>36</v>
      </c>
      <c r="CL111" s="11" t="s">
        <v>36</v>
      </c>
      <c r="CM111" s="11" t="s">
        <v>36</v>
      </c>
      <c r="CN111" s="11" t="s">
        <v>36</v>
      </c>
      <c r="CO111" s="11" t="s">
        <v>36</v>
      </c>
      <c r="CP111" s="11" t="s">
        <v>36</v>
      </c>
      <c r="CQ111" s="11" t="s">
        <v>36</v>
      </c>
      <c r="CR111" s="11" t="s">
        <v>36</v>
      </c>
      <c r="CS111" s="11" t="s">
        <v>36</v>
      </c>
      <c r="CT111" s="61" t="s">
        <v>36</v>
      </c>
      <c r="CU111" s="11" t="s">
        <v>36</v>
      </c>
      <c r="CV111" s="11" t="s">
        <v>36</v>
      </c>
      <c r="CW111" s="11" t="s">
        <v>36</v>
      </c>
      <c r="CX111" s="11" t="s">
        <v>36</v>
      </c>
      <c r="CY111" s="11" t="s">
        <v>36</v>
      </c>
      <c r="CZ111" s="11" t="s">
        <v>36</v>
      </c>
      <c r="DA111" s="11" t="s">
        <v>36</v>
      </c>
      <c r="DB111" s="11" t="s">
        <v>36</v>
      </c>
      <c r="DC111" s="11" t="s">
        <v>36</v>
      </c>
      <c r="DD111" s="11" t="s">
        <v>36</v>
      </c>
      <c r="DE111" s="11" t="s">
        <v>36</v>
      </c>
      <c r="DF111" s="11" t="s">
        <v>36</v>
      </c>
      <c r="DG111" s="11" t="s">
        <v>36</v>
      </c>
      <c r="DH111" s="61" t="s">
        <v>36</v>
      </c>
    </row>
    <row r="112" spans="1:112" ht="12" customHeight="1">
      <c r="R112" s="2" t="str">
        <f ca="1">_xll.VenaSetMemberDisplayStyle("CharterCashFlow2","CashFlowB3","name")</f>
        <v>VenaLib.DimensionMemberDisplayStyle</v>
      </c>
      <c r="AA112" s="67"/>
      <c r="AB112" s="8" t="s">
        <v>36</v>
      </c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6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6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6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6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6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61"/>
    </row>
    <row r="113" spans="1:112" ht="12" hidden="1" customHeight="1" outlineLevel="1">
      <c r="A113" s="4"/>
      <c r="AA113" s="68" t="s">
        <v>15</v>
      </c>
      <c r="AB113" s="8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6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6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6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6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6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61"/>
    </row>
    <row r="114" spans="1:112" ht="12" hidden="1" customHeight="1" outlineLevel="1">
      <c r="A114" s="4"/>
      <c r="S114" s="14">
        <v>8000</v>
      </c>
      <c r="V114" s="78">
        <f>S114</f>
        <v>8000</v>
      </c>
      <c r="AA114" s="69">
        <f>S114</f>
        <v>8000</v>
      </c>
      <c r="AB114" s="34" t="s">
        <v>14</v>
      </c>
      <c r="AC114" s="324">
        <v>0</v>
      </c>
      <c r="AD114" s="324">
        <v>0</v>
      </c>
      <c r="AE114" s="324">
        <v>0</v>
      </c>
      <c r="AF114" s="324">
        <v>0</v>
      </c>
      <c r="AG114" s="324">
        <v>0</v>
      </c>
      <c r="AH114" s="324">
        <v>0</v>
      </c>
      <c r="AI114" s="324">
        <v>0</v>
      </c>
      <c r="AJ114" s="324">
        <v>0</v>
      </c>
      <c r="AK114" s="324">
        <v>0</v>
      </c>
      <c r="AL114" s="324">
        <v>0</v>
      </c>
      <c r="AM114" s="324">
        <v>0</v>
      </c>
      <c r="AN114" s="324">
        <v>0</v>
      </c>
      <c r="AO114" s="324">
        <v>0</v>
      </c>
      <c r="AP114" s="328">
        <f>AO114-SUM(AC114:AN114)</f>
        <v>0</v>
      </c>
      <c r="AQ114" s="324">
        <v>0</v>
      </c>
      <c r="AR114" s="324">
        <v>0</v>
      </c>
      <c r="AS114" s="324">
        <v>0</v>
      </c>
      <c r="AT114" s="324">
        <v>0</v>
      </c>
      <c r="AU114" s="324">
        <v>0</v>
      </c>
      <c r="AV114" s="324">
        <v>0</v>
      </c>
      <c r="AW114" s="324">
        <v>0</v>
      </c>
      <c r="AX114" s="324">
        <v>0</v>
      </c>
      <c r="AY114" s="324">
        <v>0</v>
      </c>
      <c r="AZ114" s="324">
        <v>0</v>
      </c>
      <c r="BA114" s="324">
        <v>0</v>
      </c>
      <c r="BB114" s="324">
        <v>0</v>
      </c>
      <c r="BC114" s="324">
        <v>0</v>
      </c>
      <c r="BD114" s="328">
        <f>BC114-SUM(AQ114:BB114)</f>
        <v>0</v>
      </c>
      <c r="BE114" s="324">
        <v>0</v>
      </c>
      <c r="BF114" s="324">
        <v>0</v>
      </c>
      <c r="BG114" s="324">
        <v>0</v>
      </c>
      <c r="BH114" s="324">
        <v>0</v>
      </c>
      <c r="BI114" s="324">
        <v>0</v>
      </c>
      <c r="BJ114" s="324">
        <v>0</v>
      </c>
      <c r="BK114" s="324">
        <v>0</v>
      </c>
      <c r="BL114" s="324">
        <v>0</v>
      </c>
      <c r="BM114" s="324">
        <v>0</v>
      </c>
      <c r="BN114" s="324">
        <v>0</v>
      </c>
      <c r="BO114" s="324">
        <v>0</v>
      </c>
      <c r="BP114" s="324">
        <v>0</v>
      </c>
      <c r="BQ114" s="324">
        <v>0</v>
      </c>
      <c r="BR114" s="328">
        <f>BQ114-SUM(BE114:BP114)</f>
        <v>0</v>
      </c>
      <c r="BS114" s="324">
        <v>0</v>
      </c>
      <c r="BT114" s="324">
        <v>0</v>
      </c>
      <c r="BU114" s="324">
        <v>0</v>
      </c>
      <c r="BV114" s="324">
        <v>0</v>
      </c>
      <c r="BW114" s="324">
        <v>0</v>
      </c>
      <c r="BX114" s="324">
        <v>0</v>
      </c>
      <c r="BY114" s="324">
        <v>0</v>
      </c>
      <c r="BZ114" s="324">
        <v>0</v>
      </c>
      <c r="CA114" s="324">
        <v>0</v>
      </c>
      <c r="CB114" s="324">
        <v>0</v>
      </c>
      <c r="CC114" s="324">
        <v>0</v>
      </c>
      <c r="CD114" s="324">
        <v>0</v>
      </c>
      <c r="CE114" s="324">
        <v>0</v>
      </c>
      <c r="CF114" s="328">
        <f>CE114-SUM(BS114:CD114)</f>
        <v>0</v>
      </c>
      <c r="CG114" s="324">
        <v>0</v>
      </c>
      <c r="CH114" s="324">
        <v>0</v>
      </c>
      <c r="CI114" s="324">
        <v>0</v>
      </c>
      <c r="CJ114" s="324">
        <v>0</v>
      </c>
      <c r="CK114" s="324">
        <v>0</v>
      </c>
      <c r="CL114" s="324">
        <v>0</v>
      </c>
      <c r="CM114" s="324">
        <v>0</v>
      </c>
      <c r="CN114" s="324">
        <v>0</v>
      </c>
      <c r="CO114" s="324">
        <v>0</v>
      </c>
      <c r="CP114" s="324">
        <v>0</v>
      </c>
      <c r="CQ114" s="324">
        <v>0</v>
      </c>
      <c r="CR114" s="324">
        <v>0</v>
      </c>
      <c r="CS114" s="324">
        <v>0</v>
      </c>
      <c r="CT114" s="328">
        <f>CS114-SUM(CG114:CR114)</f>
        <v>0</v>
      </c>
      <c r="CU114" s="324">
        <v>0</v>
      </c>
      <c r="CV114" s="324">
        <v>0</v>
      </c>
      <c r="CW114" s="324">
        <v>0</v>
      </c>
      <c r="CX114" s="324">
        <v>0</v>
      </c>
      <c r="CY114" s="324">
        <v>0</v>
      </c>
      <c r="CZ114" s="324">
        <v>0</v>
      </c>
      <c r="DA114" s="324">
        <v>0</v>
      </c>
      <c r="DB114" s="324">
        <v>0</v>
      </c>
      <c r="DC114" s="324">
        <v>0</v>
      </c>
      <c r="DD114" s="324">
        <v>0</v>
      </c>
      <c r="DE114" s="324">
        <v>0</v>
      </c>
      <c r="DF114" s="324">
        <v>0</v>
      </c>
      <c r="DG114" s="324">
        <v>0</v>
      </c>
      <c r="DH114" s="328">
        <f>DG114-SUM(CU114:DF114)</f>
        <v>0</v>
      </c>
    </row>
    <row r="115" spans="1:112" ht="12" hidden="1" customHeight="1" outlineLevel="1">
      <c r="A115" s="4"/>
      <c r="S115" s="33">
        <v>8011</v>
      </c>
      <c r="V115" s="78">
        <f t="shared" ref="V115:V118" si="103">S115</f>
        <v>8011</v>
      </c>
      <c r="AA115" s="69">
        <f>S115</f>
        <v>8011</v>
      </c>
      <c r="AB115" s="34" t="s">
        <v>284</v>
      </c>
      <c r="AC115" s="324">
        <v>247064.25</v>
      </c>
      <c r="AD115" s="324">
        <v>1119310.25</v>
      </c>
      <c r="AE115" s="324">
        <v>1360536.45</v>
      </c>
      <c r="AF115" s="324">
        <v>2015256.45</v>
      </c>
      <c r="AG115" s="324">
        <v>1989804.94</v>
      </c>
      <c r="AH115" s="324">
        <v>2015256.45</v>
      </c>
      <c r="AI115" s="324">
        <v>1968492.93</v>
      </c>
      <c r="AJ115" s="324">
        <v>2086291.85</v>
      </c>
      <c r="AK115" s="324">
        <v>2133948.87</v>
      </c>
      <c r="AL115" s="324">
        <v>1981655.91</v>
      </c>
      <c r="AM115" s="324">
        <v>2030495</v>
      </c>
      <c r="AN115" s="324">
        <v>2058815.0851008</v>
      </c>
      <c r="AO115" s="324">
        <v>22641589.0856953</v>
      </c>
      <c r="AP115" s="328">
        <f>AO115-SUM(AC115:AN115)</f>
        <v>1634660.6505945027</v>
      </c>
      <c r="AQ115" s="324">
        <v>279200.60269571998</v>
      </c>
      <c r="AR115" s="324">
        <v>1283827.0373708501</v>
      </c>
      <c r="AS115" s="324">
        <v>1507187.5195274199</v>
      </c>
      <c r="AT115" s="324">
        <v>2310888.6672675302</v>
      </c>
      <c r="AU115" s="324">
        <v>2310888.6672675302</v>
      </c>
      <c r="AV115" s="324">
        <v>2310888.6672675302</v>
      </c>
      <c r="AW115" s="324">
        <v>2310888.6672675302</v>
      </c>
      <c r="AX115" s="324">
        <v>2357673.63312465</v>
      </c>
      <c r="AY115" s="324">
        <v>2618678.7925523999</v>
      </c>
      <c r="AZ115" s="324">
        <v>2618678.7925523999</v>
      </c>
      <c r="BA115" s="324">
        <v>2618678.7925523999</v>
      </c>
      <c r="BB115" s="324">
        <v>2618678.7925523999</v>
      </c>
      <c r="BC115" s="324">
        <v>27319103.179629199</v>
      </c>
      <c r="BD115" s="328">
        <f>BC115-SUM(AQ115:BB115)</f>
        <v>2172944.5476308353</v>
      </c>
      <c r="BE115" s="324">
        <v>302103.96959969902</v>
      </c>
      <c r="BF115" s="324">
        <v>1414607.8814846401</v>
      </c>
      <c r="BG115" s="324">
        <v>1656291.0571643999</v>
      </c>
      <c r="BH115" s="324">
        <v>2577704.35088511</v>
      </c>
      <c r="BI115" s="324">
        <v>2546294.1866723499</v>
      </c>
      <c r="BJ115" s="324">
        <v>2546294.1866723499</v>
      </c>
      <c r="BK115" s="324">
        <v>2561574.8071001801</v>
      </c>
      <c r="BL115" s="324">
        <v>2585477.58091356</v>
      </c>
      <c r="BM115" s="324">
        <v>2832124.6573929</v>
      </c>
      <c r="BN115" s="324">
        <v>2832124.6573929</v>
      </c>
      <c r="BO115" s="324">
        <v>2832124.6573929</v>
      </c>
      <c r="BP115" s="324">
        <v>2832124.6573929102</v>
      </c>
      <c r="BQ115" s="324">
        <v>30103911.055487402</v>
      </c>
      <c r="BR115" s="328">
        <f>BQ115-SUM(BE115:BP115)</f>
        <v>2585064.4054234996</v>
      </c>
      <c r="BS115" s="324">
        <v>324985.34653515002</v>
      </c>
      <c r="BT115" s="324">
        <v>1551888.02489361</v>
      </c>
      <c r="BU115" s="324">
        <v>1811876.3021217301</v>
      </c>
      <c r="BV115" s="324">
        <v>2793398.4448085101</v>
      </c>
      <c r="BW115" s="324">
        <v>2793398.4448085101</v>
      </c>
      <c r="BX115" s="324">
        <v>2793398.4448085101</v>
      </c>
      <c r="BY115" s="324">
        <v>2793398.4448085101</v>
      </c>
      <c r="BZ115" s="324">
        <v>2860355.2247479102</v>
      </c>
      <c r="CA115" s="324">
        <v>3174209.61801052</v>
      </c>
      <c r="CB115" s="324">
        <v>3174209.61801052</v>
      </c>
      <c r="CC115" s="324">
        <v>3174209.61801052</v>
      </c>
      <c r="CD115" s="324">
        <v>3174209.61801052</v>
      </c>
      <c r="CE115" s="324">
        <v>33246139.4422228</v>
      </c>
      <c r="CF115" s="328">
        <f>CE115-SUM(BS115:CD115)</f>
        <v>2826602.2926482745</v>
      </c>
      <c r="CG115" s="324">
        <v>356656.09323037602</v>
      </c>
      <c r="CH115" s="324">
        <v>1727392.17601018</v>
      </c>
      <c r="CI115" s="324">
        <v>2012717.05059448</v>
      </c>
      <c r="CJ115" s="324">
        <v>3109305.9168183198</v>
      </c>
      <c r="CK115" s="324">
        <v>3109305.9168183198</v>
      </c>
      <c r="CL115" s="324">
        <v>3109305.9168183198</v>
      </c>
      <c r="CM115" s="324">
        <v>3109305.9168183198</v>
      </c>
      <c r="CN115" s="324">
        <v>3177483.9035768202</v>
      </c>
      <c r="CO115" s="324">
        <v>3299856.55901781</v>
      </c>
      <c r="CP115" s="324">
        <v>3299856.55901781</v>
      </c>
      <c r="CQ115" s="324">
        <v>3299856.55901781</v>
      </c>
      <c r="CR115" s="324">
        <v>3299856.55901781</v>
      </c>
      <c r="CS115" s="324">
        <v>35947193.569036603</v>
      </c>
      <c r="CT115" s="328">
        <f>CS115-SUM(CG115:CR115)</f>
        <v>3036294.4422802217</v>
      </c>
      <c r="CU115" s="324">
        <v>388146.17701497203</v>
      </c>
      <c r="CV115" s="324">
        <v>1856965.25856694</v>
      </c>
      <c r="CW115" s="324">
        <v>2167482.2001789198</v>
      </c>
      <c r="CX115" s="324">
        <v>3342537.4654204999</v>
      </c>
      <c r="CY115" s="324">
        <v>3342537.4654204999</v>
      </c>
      <c r="CZ115" s="324">
        <v>3342537.4654204999</v>
      </c>
      <c r="DA115" s="324">
        <v>3342537.4654204999</v>
      </c>
      <c r="DB115" s="324">
        <v>3374403.5141606098</v>
      </c>
      <c r="DC115" s="324">
        <v>3443248.4915466602</v>
      </c>
      <c r="DD115" s="324">
        <v>3443248.4915466602</v>
      </c>
      <c r="DE115" s="324">
        <v>3443248.4915466602</v>
      </c>
      <c r="DF115" s="324">
        <v>3443248.4915466602</v>
      </c>
      <c r="DG115" s="324">
        <v>38184763.139805302</v>
      </c>
      <c r="DH115" s="328">
        <f>DG115-SUM(CU115:DF115)</f>
        <v>3254622.162015222</v>
      </c>
    </row>
    <row r="116" spans="1:112" ht="12" hidden="1" customHeight="1" outlineLevel="1">
      <c r="A116" s="4"/>
      <c r="S116" s="33">
        <v>8012</v>
      </c>
      <c r="V116" s="78">
        <f t="shared" si="103"/>
        <v>8012</v>
      </c>
      <c r="AA116" s="69">
        <f>S116</f>
        <v>8012</v>
      </c>
      <c r="AB116" s="34" t="s">
        <v>285</v>
      </c>
      <c r="AC116" s="324">
        <v>0</v>
      </c>
      <c r="AD116" s="324">
        <v>0</v>
      </c>
      <c r="AE116" s="324">
        <v>50933</v>
      </c>
      <c r="AF116" s="324">
        <v>886011</v>
      </c>
      <c r="AG116" s="324">
        <v>0</v>
      </c>
      <c r="AH116" s="324">
        <v>50932</v>
      </c>
      <c r="AI116" s="324">
        <v>886011</v>
      </c>
      <c r="AJ116" s="324">
        <v>0</v>
      </c>
      <c r="AK116" s="324">
        <v>947310</v>
      </c>
      <c r="AL116" s="324">
        <v>-2.5</v>
      </c>
      <c r="AM116" s="324">
        <v>0</v>
      </c>
      <c r="AN116" s="324">
        <v>55487</v>
      </c>
      <c r="AO116" s="324">
        <v>3781773.7525535598</v>
      </c>
      <c r="AP116" s="328">
        <f>AO116-SUM(AC116:AN116)</f>
        <v>905092.25255355984</v>
      </c>
      <c r="AQ116" s="324">
        <v>0</v>
      </c>
      <c r="AR116" s="324">
        <v>0</v>
      </c>
      <c r="AS116" s="324">
        <v>54984.5</v>
      </c>
      <c r="AT116" s="324">
        <v>892794.83466374897</v>
      </c>
      <c r="AU116" s="324">
        <v>0</v>
      </c>
      <c r="AV116" s="324">
        <v>54984.5</v>
      </c>
      <c r="AW116" s="324">
        <v>892794.83466374897</v>
      </c>
      <c r="AX116" s="324">
        <v>0</v>
      </c>
      <c r="AY116" s="324">
        <v>65944.919354838697</v>
      </c>
      <c r="AZ116" s="324">
        <v>891234.69275527901</v>
      </c>
      <c r="BA116" s="324">
        <v>0</v>
      </c>
      <c r="BB116" s="324">
        <v>58637.973118279602</v>
      </c>
      <c r="BC116" s="324">
        <v>3727008.0007866002</v>
      </c>
      <c r="BD116" s="328">
        <f>BC116-SUM(AQ116:BB116)</f>
        <v>815631.74623070471</v>
      </c>
      <c r="BE116" s="324">
        <v>0</v>
      </c>
      <c r="BF116" s="324">
        <v>0</v>
      </c>
      <c r="BG116" s="324">
        <v>58637.973118279602</v>
      </c>
      <c r="BH116" s="324">
        <v>892274.78736092604</v>
      </c>
      <c r="BI116" s="324">
        <v>0</v>
      </c>
      <c r="BJ116" s="324">
        <v>58637.973118279602</v>
      </c>
      <c r="BK116" s="324">
        <v>892274.78736092604</v>
      </c>
      <c r="BL116" s="324">
        <v>0</v>
      </c>
      <c r="BM116" s="324">
        <v>65124.720430107503</v>
      </c>
      <c r="BN116" s="324">
        <v>1043115.57325464</v>
      </c>
      <c r="BO116" s="324">
        <v>0</v>
      </c>
      <c r="BP116" s="324">
        <v>60800.222222222197</v>
      </c>
      <c r="BQ116" s="324">
        <v>3969198.7986396402</v>
      </c>
      <c r="BR116" s="328">
        <f>BQ116-SUM(BE116:BP116)</f>
        <v>898332.76177425962</v>
      </c>
      <c r="BS116" s="324">
        <v>0</v>
      </c>
      <c r="BT116" s="324">
        <v>0</v>
      </c>
      <c r="BU116" s="324">
        <v>60800.222222222197</v>
      </c>
      <c r="BV116" s="324">
        <v>942555.04932549899</v>
      </c>
      <c r="BW116" s="324">
        <v>0</v>
      </c>
      <c r="BX116" s="324">
        <v>60800.222222222197</v>
      </c>
      <c r="BY116" s="324">
        <v>942555.04932549899</v>
      </c>
      <c r="BZ116" s="324">
        <v>0</v>
      </c>
      <c r="CA116" s="324">
        <v>68143.469534050193</v>
      </c>
      <c r="CB116" s="324">
        <v>1126559.3747163899</v>
      </c>
      <c r="CC116" s="324">
        <v>0</v>
      </c>
      <c r="CD116" s="324">
        <v>63247.971326164901</v>
      </c>
      <c r="CE116" s="324">
        <v>4223882.1047873599</v>
      </c>
      <c r="CF116" s="328">
        <f>CE116-SUM(BS116:CD116)</f>
        <v>959220.74611531245</v>
      </c>
      <c r="CG116" s="324">
        <v>0</v>
      </c>
      <c r="CH116" s="324">
        <v>0</v>
      </c>
      <c r="CI116" s="324">
        <v>63247.971326164901</v>
      </c>
      <c r="CJ116" s="324">
        <v>1003889.82445579</v>
      </c>
      <c r="CK116" s="324">
        <v>0</v>
      </c>
      <c r="CL116" s="324">
        <v>63247.971326164901</v>
      </c>
      <c r="CM116" s="324">
        <v>1003889.82445579</v>
      </c>
      <c r="CN116" s="324">
        <v>0</v>
      </c>
      <c r="CO116" s="324">
        <v>69007.971326164901</v>
      </c>
      <c r="CP116" s="324">
        <v>1096284.3496951701</v>
      </c>
      <c r="CQ116" s="324">
        <v>0</v>
      </c>
      <c r="CR116" s="324">
        <v>65167.971326164901</v>
      </c>
      <c r="CS116" s="324">
        <v>4359554.0456114504</v>
      </c>
      <c r="CT116" s="328">
        <f>CS116-SUM(CG116:CR116)</f>
        <v>994818.16170004103</v>
      </c>
      <c r="CU116" s="324">
        <v>0</v>
      </c>
      <c r="CV116" s="324">
        <v>0</v>
      </c>
      <c r="CW116" s="324">
        <v>65167.971326164901</v>
      </c>
      <c r="CX116" s="324">
        <v>1034687.9995355899</v>
      </c>
      <c r="CY116" s="324">
        <v>0</v>
      </c>
      <c r="CZ116" s="324">
        <v>65167.971326164901</v>
      </c>
      <c r="DA116" s="324">
        <v>1034687.9995355899</v>
      </c>
      <c r="DB116" s="324">
        <v>0</v>
      </c>
      <c r="DC116" s="324">
        <v>67759.971326164901</v>
      </c>
      <c r="DD116" s="324">
        <v>1071683.8188958601</v>
      </c>
      <c r="DE116" s="324">
        <v>0</v>
      </c>
      <c r="DF116" s="324">
        <v>66031.971326164901</v>
      </c>
      <c r="DG116" s="324">
        <v>4412337.8047584798</v>
      </c>
      <c r="DH116" s="328">
        <f>DG116-SUM(CU116:DF116)</f>
        <v>1007150.1014867802</v>
      </c>
    </row>
    <row r="117" spans="1:112" ht="12" hidden="1" customHeight="1" outlineLevel="1">
      <c r="A117" s="4"/>
      <c r="S117" s="33">
        <v>8019</v>
      </c>
      <c r="V117" s="78">
        <f t="shared" si="103"/>
        <v>8019</v>
      </c>
      <c r="AA117" s="69">
        <f>S117</f>
        <v>8019</v>
      </c>
      <c r="AB117" s="34" t="s">
        <v>286</v>
      </c>
      <c r="AC117" s="324">
        <v>0</v>
      </c>
      <c r="AD117" s="324">
        <v>0</v>
      </c>
      <c r="AE117" s="324">
        <v>0</v>
      </c>
      <c r="AF117" s="324">
        <v>0</v>
      </c>
      <c r="AG117" s="324">
        <v>0</v>
      </c>
      <c r="AH117" s="324">
        <v>0</v>
      </c>
      <c r="AI117" s="324">
        <v>0</v>
      </c>
      <c r="AJ117" s="324">
        <v>-2332.65</v>
      </c>
      <c r="AK117" s="324">
        <v>0</v>
      </c>
      <c r="AL117" s="324">
        <v>1025.6500000000001</v>
      </c>
      <c r="AM117" s="324">
        <v>-54</v>
      </c>
      <c r="AN117" s="324">
        <v>-1219</v>
      </c>
      <c r="AO117" s="324">
        <v>-2407</v>
      </c>
      <c r="AP117" s="328">
        <f>AO117-SUM(AC117:AN117)</f>
        <v>173</v>
      </c>
      <c r="AQ117" s="324">
        <v>0</v>
      </c>
      <c r="AR117" s="324">
        <v>0</v>
      </c>
      <c r="AS117" s="324">
        <v>0</v>
      </c>
      <c r="AT117" s="324">
        <v>0</v>
      </c>
      <c r="AU117" s="324">
        <v>0</v>
      </c>
      <c r="AV117" s="324">
        <v>0</v>
      </c>
      <c r="AW117" s="324">
        <v>0</v>
      </c>
      <c r="AX117" s="324">
        <v>0</v>
      </c>
      <c r="AY117" s="324">
        <v>0</v>
      </c>
      <c r="AZ117" s="324">
        <v>0</v>
      </c>
      <c r="BA117" s="324">
        <v>0</v>
      </c>
      <c r="BB117" s="324">
        <v>0</v>
      </c>
      <c r="BC117" s="324">
        <v>0</v>
      </c>
      <c r="BD117" s="328">
        <f>BC117-SUM(AQ117:BB117)</f>
        <v>0</v>
      </c>
      <c r="BE117" s="324">
        <v>0</v>
      </c>
      <c r="BF117" s="324">
        <v>0</v>
      </c>
      <c r="BG117" s="324">
        <v>0</v>
      </c>
      <c r="BH117" s="324">
        <v>0</v>
      </c>
      <c r="BI117" s="324">
        <v>0</v>
      </c>
      <c r="BJ117" s="324">
        <v>0</v>
      </c>
      <c r="BK117" s="324">
        <v>0</v>
      </c>
      <c r="BL117" s="324">
        <v>0</v>
      </c>
      <c r="BM117" s="324">
        <v>0</v>
      </c>
      <c r="BN117" s="324">
        <v>0</v>
      </c>
      <c r="BO117" s="324">
        <v>0</v>
      </c>
      <c r="BP117" s="324">
        <v>0</v>
      </c>
      <c r="BQ117" s="324">
        <v>0</v>
      </c>
      <c r="BR117" s="328">
        <f>BQ117-SUM(BE117:BP117)</f>
        <v>0</v>
      </c>
      <c r="BS117" s="324">
        <v>0</v>
      </c>
      <c r="BT117" s="324">
        <v>0</v>
      </c>
      <c r="BU117" s="324">
        <v>0</v>
      </c>
      <c r="BV117" s="324">
        <v>0</v>
      </c>
      <c r="BW117" s="324">
        <v>0</v>
      </c>
      <c r="BX117" s="324">
        <v>0</v>
      </c>
      <c r="BY117" s="324">
        <v>0</v>
      </c>
      <c r="BZ117" s="324">
        <v>0</v>
      </c>
      <c r="CA117" s="324">
        <v>0</v>
      </c>
      <c r="CB117" s="324">
        <v>0</v>
      </c>
      <c r="CC117" s="324">
        <v>0</v>
      </c>
      <c r="CD117" s="324">
        <v>0</v>
      </c>
      <c r="CE117" s="324">
        <v>0</v>
      </c>
      <c r="CF117" s="328">
        <f>CE117-SUM(BS117:CD117)</f>
        <v>0</v>
      </c>
      <c r="CG117" s="324">
        <v>0</v>
      </c>
      <c r="CH117" s="324">
        <v>0</v>
      </c>
      <c r="CI117" s="324">
        <v>0</v>
      </c>
      <c r="CJ117" s="324">
        <v>0</v>
      </c>
      <c r="CK117" s="324">
        <v>0</v>
      </c>
      <c r="CL117" s="324">
        <v>0</v>
      </c>
      <c r="CM117" s="324">
        <v>0</v>
      </c>
      <c r="CN117" s="324">
        <v>0</v>
      </c>
      <c r="CO117" s="324">
        <v>0</v>
      </c>
      <c r="CP117" s="324">
        <v>0</v>
      </c>
      <c r="CQ117" s="324">
        <v>0</v>
      </c>
      <c r="CR117" s="324">
        <v>0</v>
      </c>
      <c r="CS117" s="324">
        <v>0</v>
      </c>
      <c r="CT117" s="328">
        <f>CS117-SUM(CG117:CR117)</f>
        <v>0</v>
      </c>
      <c r="CU117" s="324">
        <v>0</v>
      </c>
      <c r="CV117" s="324">
        <v>0</v>
      </c>
      <c r="CW117" s="324">
        <v>0</v>
      </c>
      <c r="CX117" s="324">
        <v>0</v>
      </c>
      <c r="CY117" s="324">
        <v>0</v>
      </c>
      <c r="CZ117" s="324">
        <v>0</v>
      </c>
      <c r="DA117" s="324">
        <v>0</v>
      </c>
      <c r="DB117" s="324">
        <v>0</v>
      </c>
      <c r="DC117" s="324">
        <v>0</v>
      </c>
      <c r="DD117" s="324">
        <v>0</v>
      </c>
      <c r="DE117" s="324">
        <v>0</v>
      </c>
      <c r="DF117" s="324">
        <v>0</v>
      </c>
      <c r="DG117" s="324">
        <v>0</v>
      </c>
      <c r="DH117" s="328">
        <f>DG117-SUM(CU117:DF117)</f>
        <v>0</v>
      </c>
    </row>
    <row r="118" spans="1:112" ht="12" hidden="1" customHeight="1" outlineLevel="1">
      <c r="A118" s="4"/>
      <c r="S118" s="33">
        <v>8096</v>
      </c>
      <c r="V118" s="78">
        <f t="shared" si="103"/>
        <v>8096</v>
      </c>
      <c r="AA118" s="69">
        <f>S118</f>
        <v>8096</v>
      </c>
      <c r="AB118" s="34" t="s">
        <v>287</v>
      </c>
      <c r="AC118" s="324">
        <v>342735</v>
      </c>
      <c r="AD118" s="324">
        <v>1044875.08</v>
      </c>
      <c r="AE118" s="324">
        <v>729150</v>
      </c>
      <c r="AF118" s="324">
        <v>633162.88</v>
      </c>
      <c r="AG118" s="324">
        <v>866729.56</v>
      </c>
      <c r="AH118" s="324">
        <v>750895.56</v>
      </c>
      <c r="AI118" s="324">
        <v>750895.56</v>
      </c>
      <c r="AJ118" s="324">
        <v>979145.48</v>
      </c>
      <c r="AK118" s="324">
        <v>946277.24</v>
      </c>
      <c r="AL118" s="324">
        <v>859571.61</v>
      </c>
      <c r="AM118" s="324">
        <v>739741.83333333302</v>
      </c>
      <c r="AN118" s="324">
        <v>748932.246666666</v>
      </c>
      <c r="AO118" s="324">
        <v>9909419.1471999995</v>
      </c>
      <c r="AP118" s="328">
        <f>AO118-SUM(AC118:AN118)</f>
        <v>517307.0971999988</v>
      </c>
      <c r="AQ118" s="324">
        <v>354565.999118904</v>
      </c>
      <c r="AR118" s="324">
        <v>841540.89450580894</v>
      </c>
      <c r="AS118" s="324">
        <v>848106.29354787199</v>
      </c>
      <c r="AT118" s="324">
        <v>870367.53155587194</v>
      </c>
      <c r="AU118" s="324">
        <v>796678.30787587201</v>
      </c>
      <c r="AV118" s="324">
        <v>796678.30787587201</v>
      </c>
      <c r="AW118" s="324">
        <v>796678.30787587201</v>
      </c>
      <c r="AX118" s="324">
        <v>1271238.52851013</v>
      </c>
      <c r="AY118" s="324">
        <v>1011827.83053083</v>
      </c>
      <c r="AZ118" s="324">
        <v>952690.53759695299</v>
      </c>
      <c r="BA118" s="324">
        <v>810871.97535695299</v>
      </c>
      <c r="BB118" s="324">
        <v>810871.97535695299</v>
      </c>
      <c r="BC118" s="324">
        <v>10716612.8195841</v>
      </c>
      <c r="BD118" s="328">
        <f>BC118-SUM(AQ118:BB118)</f>
        <v>554496.32987620868</v>
      </c>
      <c r="BE118" s="324">
        <v>376164.958991669</v>
      </c>
      <c r="BF118" s="324">
        <v>899469.62703817699</v>
      </c>
      <c r="BG118" s="324">
        <v>910997.00377323595</v>
      </c>
      <c r="BH118" s="324">
        <v>934863.20581134397</v>
      </c>
      <c r="BI118" s="324">
        <v>851291.96673934394</v>
      </c>
      <c r="BJ118" s="324">
        <v>851291.96673934394</v>
      </c>
      <c r="BK118" s="324">
        <v>855660.203139344</v>
      </c>
      <c r="BL118" s="324">
        <v>1339900.06957196</v>
      </c>
      <c r="BM118" s="324">
        <v>1028324.53431879</v>
      </c>
      <c r="BN118" s="324">
        <v>974388.96421144297</v>
      </c>
      <c r="BO118" s="324">
        <v>829657.68603544298</v>
      </c>
      <c r="BP118" s="324">
        <v>829657.68603544298</v>
      </c>
      <c r="BQ118" s="324">
        <v>11160976.1458729</v>
      </c>
      <c r="BR118" s="328">
        <f>BQ118-SUM(BE118:BP118)</f>
        <v>479308.27346736379</v>
      </c>
      <c r="BS118" s="324">
        <v>397074.52113104</v>
      </c>
      <c r="BT118" s="324">
        <v>947834.531675415</v>
      </c>
      <c r="BU118" s="324">
        <v>955702.23187605396</v>
      </c>
      <c r="BV118" s="324">
        <v>972143.79714183195</v>
      </c>
      <c r="BW118" s="324">
        <v>892878.09166983201</v>
      </c>
      <c r="BX118" s="324">
        <v>892878.09166983201</v>
      </c>
      <c r="BY118" s="324">
        <v>892878.09166983201</v>
      </c>
      <c r="BZ118" s="324">
        <v>1436230.46213707</v>
      </c>
      <c r="CA118" s="324">
        <v>1071654.1609988301</v>
      </c>
      <c r="CB118" s="324">
        <v>1036210.78810657</v>
      </c>
      <c r="CC118" s="324">
        <v>880484.21473057696</v>
      </c>
      <c r="CD118" s="324">
        <v>880484.21473057696</v>
      </c>
      <c r="CE118" s="324">
        <v>11756271.452989699</v>
      </c>
      <c r="CF118" s="328">
        <f>CE118-SUM(BS118:CD118)</f>
        <v>499818.25545223616</v>
      </c>
      <c r="CG118" s="324">
        <v>423404.534011557</v>
      </c>
      <c r="CH118" s="324">
        <v>1003758.0910149399</v>
      </c>
      <c r="CI118" s="324">
        <v>1003460.15484173</v>
      </c>
      <c r="CJ118" s="324">
        <v>1023850.20302317</v>
      </c>
      <c r="CK118" s="324">
        <v>940501.71623917902</v>
      </c>
      <c r="CL118" s="324">
        <v>940501.71623917902</v>
      </c>
      <c r="CM118" s="324">
        <v>940501.71623917902</v>
      </c>
      <c r="CN118" s="324">
        <v>1417188.8837047899</v>
      </c>
      <c r="CO118" s="324">
        <v>1053524.63362277</v>
      </c>
      <c r="CP118" s="324">
        <v>1028633.51430831</v>
      </c>
      <c r="CQ118" s="324">
        <v>866176.99043630995</v>
      </c>
      <c r="CR118" s="324">
        <v>866176.99043630995</v>
      </c>
      <c r="CS118" s="324">
        <v>12015699.3853519</v>
      </c>
      <c r="CT118" s="328">
        <f>CS118-SUM(CG118:CR118)</f>
        <v>508020.24123447761</v>
      </c>
      <c r="CU118" s="324">
        <v>432995.40803328599</v>
      </c>
      <c r="CV118" s="324">
        <v>1022939.8390584</v>
      </c>
      <c r="CW118" s="324">
        <v>1022222.7887907</v>
      </c>
      <c r="CX118" s="324">
        <v>1048587.63889215</v>
      </c>
      <c r="CY118" s="324">
        <v>961255.95082815306</v>
      </c>
      <c r="CZ118" s="324">
        <v>961255.95082815306</v>
      </c>
      <c r="DA118" s="324">
        <v>961255.95082815306</v>
      </c>
      <c r="DB118" s="324">
        <v>1422925.5774228701</v>
      </c>
      <c r="DC118" s="324">
        <v>1060376.1817618101</v>
      </c>
      <c r="DD118" s="324">
        <v>1023203.52516735</v>
      </c>
      <c r="DE118" s="324">
        <v>862904.56865535001</v>
      </c>
      <c r="DF118" s="324">
        <v>862904.56865535001</v>
      </c>
      <c r="DG118" s="324">
        <v>12146533.0554362</v>
      </c>
      <c r="DH118" s="328">
        <f>DG118-SUM(CU118:DF118)</f>
        <v>503705.10651447624</v>
      </c>
    </row>
    <row r="119" spans="1:112" ht="12" customHeight="1" collapsed="1">
      <c r="AA119" s="70" t="s">
        <v>36</v>
      </c>
      <c r="AB119" s="39" t="s">
        <v>15</v>
      </c>
      <c r="AC119" s="324">
        <f>SUM(AC114:AC118)</f>
        <v>589799.25</v>
      </c>
      <c r="AD119" s="324">
        <f t="shared" ref="AD119:AO119" si="104">SUM(AD114:AD118)</f>
        <v>2164185.33</v>
      </c>
      <c r="AE119" s="324">
        <f t="shared" si="104"/>
        <v>2140619.4500000002</v>
      </c>
      <c r="AF119" s="324">
        <f t="shared" si="104"/>
        <v>3534430.33</v>
      </c>
      <c r="AG119" s="324">
        <f t="shared" si="104"/>
        <v>2856534.5</v>
      </c>
      <c r="AH119" s="324">
        <f t="shared" si="104"/>
        <v>2817084.01</v>
      </c>
      <c r="AI119" s="324">
        <f t="shared" si="104"/>
        <v>3605399.4899999998</v>
      </c>
      <c r="AJ119" s="324">
        <f t="shared" si="104"/>
        <v>3063104.68</v>
      </c>
      <c r="AK119" s="324">
        <f t="shared" si="104"/>
        <v>4027536.1100000003</v>
      </c>
      <c r="AL119" s="324">
        <f t="shared" si="104"/>
        <v>2842250.67</v>
      </c>
      <c r="AM119" s="324">
        <f t="shared" si="104"/>
        <v>2770182.833333333</v>
      </c>
      <c r="AN119" s="324">
        <f t="shared" si="104"/>
        <v>2862015.3317674659</v>
      </c>
      <c r="AO119" s="324">
        <f t="shared" si="104"/>
        <v>36330374.98544886</v>
      </c>
      <c r="AP119" s="328">
        <f>SUM(AP114:AP118)</f>
        <v>3057233.0003480613</v>
      </c>
      <c r="AQ119" s="324">
        <f>SUM(AQ114:AQ118)</f>
        <v>633766.60181462392</v>
      </c>
      <c r="AR119" s="324">
        <f t="shared" ref="AR119:BC119" si="105">SUM(AR114:AR118)</f>
        <v>2125367.9318766589</v>
      </c>
      <c r="AS119" s="324">
        <f t="shared" si="105"/>
        <v>2410278.3130752919</v>
      </c>
      <c r="AT119" s="324">
        <f t="shared" si="105"/>
        <v>4074051.0334871509</v>
      </c>
      <c r="AU119" s="324">
        <f t="shared" si="105"/>
        <v>3107566.9751434023</v>
      </c>
      <c r="AV119" s="324">
        <f t="shared" si="105"/>
        <v>3162551.4751434023</v>
      </c>
      <c r="AW119" s="324">
        <f t="shared" si="105"/>
        <v>4000361.8098071511</v>
      </c>
      <c r="AX119" s="324">
        <f t="shared" si="105"/>
        <v>3628912.16163478</v>
      </c>
      <c r="AY119" s="324">
        <f t="shared" si="105"/>
        <v>3696451.5424380684</v>
      </c>
      <c r="AZ119" s="324">
        <f t="shared" si="105"/>
        <v>4462604.0229046317</v>
      </c>
      <c r="BA119" s="324">
        <f t="shared" si="105"/>
        <v>3429550.7679093527</v>
      </c>
      <c r="BB119" s="324">
        <f t="shared" si="105"/>
        <v>3488188.7410276327</v>
      </c>
      <c r="BC119" s="324">
        <f t="shared" si="105"/>
        <v>41762723.999999896</v>
      </c>
      <c r="BD119" s="328">
        <f>SUM(BD114:BD118)</f>
        <v>3543072.6237377487</v>
      </c>
      <c r="BE119" s="324">
        <f>SUM(BE114:BE118)</f>
        <v>678268.92859136802</v>
      </c>
      <c r="BF119" s="324">
        <f t="shared" ref="BF119:BQ119" si="106">SUM(BF114:BF118)</f>
        <v>2314077.5085228169</v>
      </c>
      <c r="BG119" s="324">
        <f t="shared" si="106"/>
        <v>2625926.0340559157</v>
      </c>
      <c r="BH119" s="324">
        <f t="shared" si="106"/>
        <v>4404842.3440573802</v>
      </c>
      <c r="BI119" s="324">
        <f t="shared" si="106"/>
        <v>3397586.1534116939</v>
      </c>
      <c r="BJ119" s="324">
        <f t="shared" si="106"/>
        <v>3456224.1265299735</v>
      </c>
      <c r="BK119" s="324">
        <f t="shared" si="106"/>
        <v>4309509.79760045</v>
      </c>
      <c r="BL119" s="324">
        <f t="shared" si="106"/>
        <v>3925377.6504855203</v>
      </c>
      <c r="BM119" s="324">
        <f t="shared" si="106"/>
        <v>3925573.9121417971</v>
      </c>
      <c r="BN119" s="324">
        <f t="shared" si="106"/>
        <v>4849629.1948589832</v>
      </c>
      <c r="BO119" s="324">
        <f t="shared" si="106"/>
        <v>3661782.3434283431</v>
      </c>
      <c r="BP119" s="324">
        <f t="shared" si="106"/>
        <v>3722582.5656505753</v>
      </c>
      <c r="BQ119" s="324">
        <f t="shared" si="106"/>
        <v>45234085.99999994</v>
      </c>
      <c r="BR119" s="328">
        <f>SUM(BR114:BR118)</f>
        <v>3962705.4406651231</v>
      </c>
      <c r="BS119" s="324">
        <f>SUM(BS114:BS118)</f>
        <v>722059.86766619002</v>
      </c>
      <c r="BT119" s="324">
        <f t="shared" ref="BT119:CE119" si="107">SUM(BT114:BT118)</f>
        <v>2499722.5565690249</v>
      </c>
      <c r="BU119" s="324">
        <f t="shared" si="107"/>
        <v>2828378.7562200064</v>
      </c>
      <c r="BV119" s="324">
        <f t="shared" si="107"/>
        <v>4708097.2912758412</v>
      </c>
      <c r="BW119" s="324">
        <f t="shared" si="107"/>
        <v>3686276.536478342</v>
      </c>
      <c r="BX119" s="324">
        <f t="shared" si="107"/>
        <v>3747076.758700564</v>
      </c>
      <c r="BY119" s="324">
        <f t="shared" si="107"/>
        <v>4628831.5858038412</v>
      </c>
      <c r="BZ119" s="324">
        <f t="shared" si="107"/>
        <v>4296585.6868849806</v>
      </c>
      <c r="CA119" s="324">
        <f t="shared" si="107"/>
        <v>4314007.2485434003</v>
      </c>
      <c r="CB119" s="324">
        <f t="shared" si="107"/>
        <v>5336979.7808334799</v>
      </c>
      <c r="CC119" s="324">
        <f t="shared" si="107"/>
        <v>4054693.8327410971</v>
      </c>
      <c r="CD119" s="324">
        <f t="shared" si="107"/>
        <v>4117941.804067262</v>
      </c>
      <c r="CE119" s="324">
        <f t="shared" si="107"/>
        <v>49226292.999999858</v>
      </c>
      <c r="CF119" s="328">
        <f>SUM(CF114:CF118)</f>
        <v>4285641.2942158226</v>
      </c>
      <c r="CG119" s="324">
        <f>SUM(CG114:CG118)</f>
        <v>780060.62724193302</v>
      </c>
      <c r="CH119" s="324">
        <f t="shared" ref="CH119:CS119" si="108">SUM(CH114:CH118)</f>
        <v>2731150.2670251201</v>
      </c>
      <c r="CI119" s="324">
        <f t="shared" si="108"/>
        <v>3079425.176762375</v>
      </c>
      <c r="CJ119" s="324">
        <f t="shared" si="108"/>
        <v>5137045.9442972802</v>
      </c>
      <c r="CK119" s="324">
        <f t="shared" si="108"/>
        <v>4049807.6330574988</v>
      </c>
      <c r="CL119" s="324">
        <f t="shared" si="108"/>
        <v>4113055.6043836637</v>
      </c>
      <c r="CM119" s="324">
        <f t="shared" si="108"/>
        <v>5053697.4575132895</v>
      </c>
      <c r="CN119" s="324">
        <f t="shared" si="108"/>
        <v>4594672.7872816101</v>
      </c>
      <c r="CO119" s="324">
        <f t="shared" si="108"/>
        <v>4422389.1639667451</v>
      </c>
      <c r="CP119" s="324">
        <f t="shared" si="108"/>
        <v>5424774.4230212905</v>
      </c>
      <c r="CQ119" s="324">
        <f t="shared" si="108"/>
        <v>4166033.54945412</v>
      </c>
      <c r="CR119" s="324">
        <f t="shared" si="108"/>
        <v>4231201.5207802849</v>
      </c>
      <c r="CS119" s="324">
        <f t="shared" si="108"/>
        <v>52322446.999999955</v>
      </c>
      <c r="CT119" s="328">
        <f>SUM(CT114:CT118)</f>
        <v>4539132.8452147404</v>
      </c>
      <c r="CU119" s="324">
        <f>SUM(CU114:CU118)</f>
        <v>821141.58504825807</v>
      </c>
      <c r="CV119" s="324">
        <f t="shared" ref="CV119:DG119" si="109">SUM(CV114:CV118)</f>
        <v>2879905.0976253399</v>
      </c>
      <c r="CW119" s="324">
        <f t="shared" si="109"/>
        <v>3254872.9602957848</v>
      </c>
      <c r="CX119" s="324">
        <f t="shared" si="109"/>
        <v>5425813.1038482394</v>
      </c>
      <c r="CY119" s="324">
        <f t="shared" si="109"/>
        <v>4303793.4162486531</v>
      </c>
      <c r="CZ119" s="324">
        <f t="shared" si="109"/>
        <v>4368961.387574818</v>
      </c>
      <c r="DA119" s="324">
        <f t="shared" si="109"/>
        <v>5338481.4157842426</v>
      </c>
      <c r="DB119" s="324">
        <f t="shared" si="109"/>
        <v>4797329.0915834801</v>
      </c>
      <c r="DC119" s="324">
        <f t="shared" si="109"/>
        <v>4571384.6446346352</v>
      </c>
      <c r="DD119" s="324">
        <f t="shared" si="109"/>
        <v>5538135.83560987</v>
      </c>
      <c r="DE119" s="324">
        <f t="shared" si="109"/>
        <v>4306153.06020201</v>
      </c>
      <c r="DF119" s="324">
        <f t="shared" si="109"/>
        <v>4372185.0315281749</v>
      </c>
      <c r="DG119" s="324">
        <f t="shared" si="109"/>
        <v>54743633.999999985</v>
      </c>
      <c r="DH119" s="328">
        <f>SUM(DH114:DH118)</f>
        <v>4765477.370016478</v>
      </c>
    </row>
    <row r="120" spans="1:112" ht="12" hidden="1" customHeight="1" outlineLevel="1">
      <c r="A120" s="4"/>
      <c r="AA120" s="70"/>
      <c r="AB120" s="35"/>
      <c r="AC120" s="324"/>
      <c r="AD120" s="324"/>
      <c r="AE120" s="324"/>
      <c r="AF120" s="324"/>
      <c r="AG120" s="324"/>
      <c r="AH120" s="324"/>
      <c r="AI120" s="324"/>
      <c r="AJ120" s="324"/>
      <c r="AK120" s="324"/>
      <c r="AL120" s="324"/>
      <c r="AM120" s="324"/>
      <c r="AN120" s="324"/>
      <c r="AO120" s="324"/>
      <c r="AP120" s="328"/>
      <c r="AQ120" s="324"/>
      <c r="AR120" s="324"/>
      <c r="AS120" s="324"/>
      <c r="AT120" s="324"/>
      <c r="AU120" s="324"/>
      <c r="AV120" s="324"/>
      <c r="AW120" s="324"/>
      <c r="AX120" s="324"/>
      <c r="AY120" s="324"/>
      <c r="AZ120" s="324"/>
      <c r="BA120" s="324"/>
      <c r="BB120" s="324"/>
      <c r="BC120" s="324"/>
      <c r="BD120" s="328"/>
      <c r="BE120" s="324"/>
      <c r="BF120" s="324"/>
      <c r="BG120" s="324"/>
      <c r="BH120" s="324"/>
      <c r="BI120" s="324"/>
      <c r="BJ120" s="324"/>
      <c r="BK120" s="324"/>
      <c r="BL120" s="324"/>
      <c r="BM120" s="324"/>
      <c r="BN120" s="324"/>
      <c r="BO120" s="324"/>
      <c r="BP120" s="324"/>
      <c r="BQ120" s="324"/>
      <c r="BR120" s="328"/>
      <c r="BS120" s="324"/>
      <c r="BT120" s="324"/>
      <c r="BU120" s="324"/>
      <c r="BV120" s="324"/>
      <c r="BW120" s="324"/>
      <c r="BX120" s="324"/>
      <c r="BY120" s="324"/>
      <c r="BZ120" s="324"/>
      <c r="CA120" s="324"/>
      <c r="CB120" s="324"/>
      <c r="CC120" s="324"/>
      <c r="CD120" s="324"/>
      <c r="CE120" s="324"/>
      <c r="CF120" s="328"/>
      <c r="CG120" s="324"/>
      <c r="CH120" s="324"/>
      <c r="CI120" s="324"/>
      <c r="CJ120" s="324"/>
      <c r="CK120" s="324"/>
      <c r="CL120" s="324"/>
      <c r="CM120" s="324"/>
      <c r="CN120" s="324"/>
      <c r="CO120" s="324"/>
      <c r="CP120" s="324"/>
      <c r="CQ120" s="324"/>
      <c r="CR120" s="324"/>
      <c r="CS120" s="324"/>
      <c r="CT120" s="328"/>
      <c r="CU120" s="324"/>
      <c r="CV120" s="324"/>
      <c r="CW120" s="324"/>
      <c r="CX120" s="324"/>
      <c r="CY120" s="324"/>
      <c r="CZ120" s="324"/>
      <c r="DA120" s="324"/>
      <c r="DB120" s="324"/>
      <c r="DC120" s="324"/>
      <c r="DD120" s="324"/>
      <c r="DE120" s="324"/>
      <c r="DF120" s="324"/>
      <c r="DG120" s="324"/>
      <c r="DH120" s="328"/>
    </row>
    <row r="121" spans="1:112" ht="12" hidden="1" customHeight="1" outlineLevel="1">
      <c r="A121" s="4"/>
      <c r="AA121" s="68" t="s">
        <v>16</v>
      </c>
      <c r="AB121" s="8"/>
      <c r="AC121" s="324" t="s">
        <v>36</v>
      </c>
      <c r="AD121" s="324" t="s">
        <v>36</v>
      </c>
      <c r="AE121" s="324" t="s">
        <v>36</v>
      </c>
      <c r="AF121" s="324" t="s">
        <v>36</v>
      </c>
      <c r="AG121" s="324" t="s">
        <v>36</v>
      </c>
      <c r="AH121" s="324" t="s">
        <v>36</v>
      </c>
      <c r="AI121" s="324" t="s">
        <v>36</v>
      </c>
      <c r="AJ121" s="324" t="s">
        <v>36</v>
      </c>
      <c r="AK121" s="324" t="s">
        <v>36</v>
      </c>
      <c r="AL121" s="324" t="s">
        <v>36</v>
      </c>
      <c r="AM121" s="324" t="s">
        <v>36</v>
      </c>
      <c r="AN121" s="324" t="s">
        <v>36</v>
      </c>
      <c r="AO121" s="324" t="s">
        <v>36</v>
      </c>
      <c r="AP121" s="328" t="s">
        <v>36</v>
      </c>
      <c r="AQ121" s="324" t="s">
        <v>36</v>
      </c>
      <c r="AR121" s="324" t="s">
        <v>36</v>
      </c>
      <c r="AS121" s="324" t="s">
        <v>36</v>
      </c>
      <c r="AT121" s="324" t="s">
        <v>36</v>
      </c>
      <c r="AU121" s="324" t="s">
        <v>36</v>
      </c>
      <c r="AV121" s="324" t="s">
        <v>36</v>
      </c>
      <c r="AW121" s="324" t="s">
        <v>36</v>
      </c>
      <c r="AX121" s="324" t="s">
        <v>36</v>
      </c>
      <c r="AY121" s="324" t="s">
        <v>36</v>
      </c>
      <c r="AZ121" s="324" t="s">
        <v>36</v>
      </c>
      <c r="BA121" s="324" t="s">
        <v>36</v>
      </c>
      <c r="BB121" s="324" t="s">
        <v>36</v>
      </c>
      <c r="BC121" s="324" t="s">
        <v>36</v>
      </c>
      <c r="BD121" s="328" t="s">
        <v>36</v>
      </c>
      <c r="BE121" s="324" t="s">
        <v>36</v>
      </c>
      <c r="BF121" s="324" t="s">
        <v>36</v>
      </c>
      <c r="BG121" s="324" t="s">
        <v>36</v>
      </c>
      <c r="BH121" s="324" t="s">
        <v>36</v>
      </c>
      <c r="BI121" s="324" t="s">
        <v>36</v>
      </c>
      <c r="BJ121" s="324" t="s">
        <v>36</v>
      </c>
      <c r="BK121" s="324" t="s">
        <v>36</v>
      </c>
      <c r="BL121" s="324" t="s">
        <v>36</v>
      </c>
      <c r="BM121" s="324" t="s">
        <v>36</v>
      </c>
      <c r="BN121" s="324" t="s">
        <v>36</v>
      </c>
      <c r="BO121" s="324" t="s">
        <v>36</v>
      </c>
      <c r="BP121" s="324" t="s">
        <v>36</v>
      </c>
      <c r="BQ121" s="324" t="s">
        <v>36</v>
      </c>
      <c r="BR121" s="328" t="s">
        <v>36</v>
      </c>
      <c r="BS121" s="324" t="s">
        <v>36</v>
      </c>
      <c r="BT121" s="324" t="s">
        <v>36</v>
      </c>
      <c r="BU121" s="324" t="s">
        <v>36</v>
      </c>
      <c r="BV121" s="324" t="s">
        <v>36</v>
      </c>
      <c r="BW121" s="324" t="s">
        <v>36</v>
      </c>
      <c r="BX121" s="324" t="s">
        <v>36</v>
      </c>
      <c r="BY121" s="324" t="s">
        <v>36</v>
      </c>
      <c r="BZ121" s="324" t="s">
        <v>36</v>
      </c>
      <c r="CA121" s="324" t="s">
        <v>36</v>
      </c>
      <c r="CB121" s="324" t="s">
        <v>36</v>
      </c>
      <c r="CC121" s="324" t="s">
        <v>36</v>
      </c>
      <c r="CD121" s="324" t="s">
        <v>36</v>
      </c>
      <c r="CE121" s="324" t="s">
        <v>36</v>
      </c>
      <c r="CF121" s="328" t="s">
        <v>36</v>
      </c>
      <c r="CG121" s="324" t="s">
        <v>36</v>
      </c>
      <c r="CH121" s="324" t="s">
        <v>36</v>
      </c>
      <c r="CI121" s="324" t="s">
        <v>36</v>
      </c>
      <c r="CJ121" s="324" t="s">
        <v>36</v>
      </c>
      <c r="CK121" s="324" t="s">
        <v>36</v>
      </c>
      <c r="CL121" s="324" t="s">
        <v>36</v>
      </c>
      <c r="CM121" s="324" t="s">
        <v>36</v>
      </c>
      <c r="CN121" s="324" t="s">
        <v>36</v>
      </c>
      <c r="CO121" s="324" t="s">
        <v>36</v>
      </c>
      <c r="CP121" s="324" t="s">
        <v>36</v>
      </c>
      <c r="CQ121" s="324" t="s">
        <v>36</v>
      </c>
      <c r="CR121" s="324" t="s">
        <v>36</v>
      </c>
      <c r="CS121" s="324" t="s">
        <v>36</v>
      </c>
      <c r="CT121" s="328" t="s">
        <v>36</v>
      </c>
      <c r="CU121" s="324" t="s">
        <v>36</v>
      </c>
      <c r="CV121" s="324" t="s">
        <v>36</v>
      </c>
      <c r="CW121" s="324" t="s">
        <v>36</v>
      </c>
      <c r="CX121" s="324" t="s">
        <v>36</v>
      </c>
      <c r="CY121" s="324" t="s">
        <v>36</v>
      </c>
      <c r="CZ121" s="324" t="s">
        <v>36</v>
      </c>
      <c r="DA121" s="324" t="s">
        <v>36</v>
      </c>
      <c r="DB121" s="324" t="s">
        <v>36</v>
      </c>
      <c r="DC121" s="324" t="s">
        <v>36</v>
      </c>
      <c r="DD121" s="324" t="s">
        <v>36</v>
      </c>
      <c r="DE121" s="324" t="s">
        <v>36</v>
      </c>
      <c r="DF121" s="324" t="s">
        <v>36</v>
      </c>
      <c r="DG121" s="324" t="s">
        <v>36</v>
      </c>
      <c r="DH121" s="328" t="s">
        <v>36</v>
      </c>
    </row>
    <row r="122" spans="1:112" ht="12" hidden="1" customHeight="1" outlineLevel="1">
      <c r="A122" s="4"/>
      <c r="R122" s="1"/>
      <c r="S122" s="14">
        <v>8100</v>
      </c>
      <c r="V122" s="78">
        <f t="shared" ref="V122:V135" si="110">S122</f>
        <v>8100</v>
      </c>
      <c r="AA122" s="69">
        <f t="shared" ref="AA122:AA135" si="111">S122</f>
        <v>8100</v>
      </c>
      <c r="AB122" s="34" t="s">
        <v>16</v>
      </c>
      <c r="AC122" s="324">
        <v>0</v>
      </c>
      <c r="AD122" s="324">
        <v>0</v>
      </c>
      <c r="AE122" s="324">
        <v>0</v>
      </c>
      <c r="AF122" s="324">
        <v>0</v>
      </c>
      <c r="AG122" s="324">
        <v>0</v>
      </c>
      <c r="AH122" s="324">
        <v>0</v>
      </c>
      <c r="AI122" s="324">
        <v>0</v>
      </c>
      <c r="AJ122" s="324">
        <v>0</v>
      </c>
      <c r="AK122" s="324">
        <v>0</v>
      </c>
      <c r="AL122" s="324">
        <v>0</v>
      </c>
      <c r="AM122" s="324">
        <v>0</v>
      </c>
      <c r="AN122" s="324">
        <v>0</v>
      </c>
      <c r="AO122" s="324">
        <v>0</v>
      </c>
      <c r="AP122" s="328">
        <f t="shared" ref="AP122:AP136" si="112">AO122-SUM(AC122:AN122)</f>
        <v>0</v>
      </c>
      <c r="AQ122" s="324">
        <v>0</v>
      </c>
      <c r="AR122" s="324">
        <v>0</v>
      </c>
      <c r="AS122" s="324">
        <v>0</v>
      </c>
      <c r="AT122" s="324">
        <v>0</v>
      </c>
      <c r="AU122" s="324">
        <v>0</v>
      </c>
      <c r="AV122" s="324">
        <v>0</v>
      </c>
      <c r="AW122" s="324">
        <v>0</v>
      </c>
      <c r="AX122" s="324">
        <v>0</v>
      </c>
      <c r="AY122" s="324">
        <v>0</v>
      </c>
      <c r="AZ122" s="324">
        <v>0</v>
      </c>
      <c r="BA122" s="324">
        <v>0</v>
      </c>
      <c r="BB122" s="324">
        <v>0</v>
      </c>
      <c r="BC122" s="324">
        <v>0</v>
      </c>
      <c r="BD122" s="328">
        <f t="shared" ref="BD122:BD136" si="113">BC122-SUM(AQ122:BB122)</f>
        <v>0</v>
      </c>
      <c r="BE122" s="324">
        <v>0</v>
      </c>
      <c r="BF122" s="324">
        <v>0</v>
      </c>
      <c r="BG122" s="324">
        <v>0</v>
      </c>
      <c r="BH122" s="324">
        <v>0</v>
      </c>
      <c r="BI122" s="324">
        <v>0</v>
      </c>
      <c r="BJ122" s="324">
        <v>0</v>
      </c>
      <c r="BK122" s="324">
        <v>0</v>
      </c>
      <c r="BL122" s="324">
        <v>0</v>
      </c>
      <c r="BM122" s="324">
        <v>0</v>
      </c>
      <c r="BN122" s="324">
        <v>0</v>
      </c>
      <c r="BO122" s="324">
        <v>0</v>
      </c>
      <c r="BP122" s="324">
        <v>0</v>
      </c>
      <c r="BQ122" s="324">
        <v>0</v>
      </c>
      <c r="BR122" s="328">
        <f t="shared" ref="BR122:BR136" si="114">BQ122-SUM(BE122:BP122)</f>
        <v>0</v>
      </c>
      <c r="BS122" s="324">
        <v>0</v>
      </c>
      <c r="BT122" s="324">
        <v>0</v>
      </c>
      <c r="BU122" s="324">
        <v>0</v>
      </c>
      <c r="BV122" s="324">
        <v>0</v>
      </c>
      <c r="BW122" s="324">
        <v>0</v>
      </c>
      <c r="BX122" s="324">
        <v>0</v>
      </c>
      <c r="BY122" s="324">
        <v>0</v>
      </c>
      <c r="BZ122" s="324">
        <v>0</v>
      </c>
      <c r="CA122" s="324">
        <v>0</v>
      </c>
      <c r="CB122" s="324">
        <v>0</v>
      </c>
      <c r="CC122" s="324">
        <v>0</v>
      </c>
      <c r="CD122" s="324">
        <v>0</v>
      </c>
      <c r="CE122" s="324">
        <v>0</v>
      </c>
      <c r="CF122" s="328">
        <f t="shared" ref="CF122:CF136" si="115">CE122-SUM(BS122:CD122)</f>
        <v>0</v>
      </c>
      <c r="CG122" s="324">
        <v>0</v>
      </c>
      <c r="CH122" s="324">
        <v>0</v>
      </c>
      <c r="CI122" s="324">
        <v>0</v>
      </c>
      <c r="CJ122" s="324">
        <v>0</v>
      </c>
      <c r="CK122" s="324">
        <v>0</v>
      </c>
      <c r="CL122" s="324">
        <v>0</v>
      </c>
      <c r="CM122" s="324">
        <v>0</v>
      </c>
      <c r="CN122" s="324">
        <v>0</v>
      </c>
      <c r="CO122" s="324">
        <v>0</v>
      </c>
      <c r="CP122" s="324">
        <v>0</v>
      </c>
      <c r="CQ122" s="324">
        <v>0</v>
      </c>
      <c r="CR122" s="324">
        <v>0</v>
      </c>
      <c r="CS122" s="324">
        <v>0</v>
      </c>
      <c r="CT122" s="328">
        <f t="shared" ref="CT122:CT136" si="116">CS122-SUM(CG122:CR122)</f>
        <v>0</v>
      </c>
      <c r="CU122" s="324">
        <v>0</v>
      </c>
      <c r="CV122" s="324">
        <v>0</v>
      </c>
      <c r="CW122" s="324">
        <v>0</v>
      </c>
      <c r="CX122" s="324">
        <v>0</v>
      </c>
      <c r="CY122" s="324">
        <v>0</v>
      </c>
      <c r="CZ122" s="324">
        <v>0</v>
      </c>
      <c r="DA122" s="324">
        <v>0</v>
      </c>
      <c r="DB122" s="324">
        <v>0</v>
      </c>
      <c r="DC122" s="324">
        <v>0</v>
      </c>
      <c r="DD122" s="324">
        <v>0</v>
      </c>
      <c r="DE122" s="324">
        <v>0</v>
      </c>
      <c r="DF122" s="324">
        <v>0</v>
      </c>
      <c r="DG122" s="324">
        <v>0</v>
      </c>
      <c r="DH122" s="328">
        <f t="shared" ref="DH122:DH136" si="117">DG122-SUM(CU122:DF122)</f>
        <v>0</v>
      </c>
    </row>
    <row r="123" spans="1:112" ht="12" hidden="1" customHeight="1" outlineLevel="1">
      <c r="A123" s="4"/>
      <c r="R123" s="1"/>
      <c r="S123" s="29">
        <v>8181</v>
      </c>
      <c r="V123" s="78">
        <f t="shared" si="110"/>
        <v>8181</v>
      </c>
      <c r="AA123" s="69">
        <f t="shared" si="111"/>
        <v>8181</v>
      </c>
      <c r="AB123" s="34" t="s">
        <v>288</v>
      </c>
      <c r="AC123" s="324">
        <v>15302.01</v>
      </c>
      <c r="AD123" s="324">
        <v>30604.01</v>
      </c>
      <c r="AE123" s="324">
        <v>21117.33</v>
      </c>
      <c r="AF123" s="324">
        <v>20393.599999999999</v>
      </c>
      <c r="AG123" s="324">
        <v>20568.689999999999</v>
      </c>
      <c r="AH123" s="324">
        <v>20568.689999999999</v>
      </c>
      <c r="AI123" s="324">
        <v>20568.689999999999</v>
      </c>
      <c r="AJ123" s="324">
        <v>35995.22</v>
      </c>
      <c r="AK123" s="324">
        <v>14613.73</v>
      </c>
      <c r="AL123" s="324">
        <v>139254.88807228801</v>
      </c>
      <c r="AM123" s="324">
        <v>52161.270436144099</v>
      </c>
      <c r="AN123" s="324">
        <v>17199.145436144099</v>
      </c>
      <c r="AO123" s="324">
        <v>573354.92559999996</v>
      </c>
      <c r="AP123" s="328">
        <f t="shared" si="112"/>
        <v>165007.65165542375</v>
      </c>
      <c r="AQ123" s="324">
        <v>14950.348105011901</v>
      </c>
      <c r="AR123" s="324">
        <v>29900.696210023802</v>
      </c>
      <c r="AS123" s="324">
        <v>19933.797473349201</v>
      </c>
      <c r="AT123" s="324">
        <v>19933.797473349201</v>
      </c>
      <c r="AU123" s="324">
        <v>19933.797473349201</v>
      </c>
      <c r="AV123" s="324">
        <v>19933.797473349201</v>
      </c>
      <c r="AW123" s="324">
        <v>19933.797473349201</v>
      </c>
      <c r="AX123" s="324">
        <v>32556.071794564301</v>
      </c>
      <c r="AY123" s="324">
        <v>16278.0358972821</v>
      </c>
      <c r="AZ123" s="324">
        <v>179903.03589728201</v>
      </c>
      <c r="BA123" s="324">
        <v>16278.0358972821</v>
      </c>
      <c r="BB123" s="324">
        <v>16278.0358972821</v>
      </c>
      <c r="BC123" s="324">
        <v>562030.10244098003</v>
      </c>
      <c r="BD123" s="328">
        <f t="shared" si="113"/>
        <v>156216.85537550563</v>
      </c>
      <c r="BE123" s="324">
        <v>14531.2948239284</v>
      </c>
      <c r="BF123" s="324">
        <v>29062.589647856901</v>
      </c>
      <c r="BG123" s="324">
        <v>19375.0597652379</v>
      </c>
      <c r="BH123" s="324">
        <v>19375.0597652379</v>
      </c>
      <c r="BI123" s="324">
        <v>19375.0597652379</v>
      </c>
      <c r="BJ123" s="324">
        <v>19375.0597652379</v>
      </c>
      <c r="BK123" s="324">
        <v>19375.0597652379</v>
      </c>
      <c r="BL123" s="324">
        <v>35398.491737486598</v>
      </c>
      <c r="BM123" s="324">
        <v>17699.245868743299</v>
      </c>
      <c r="BN123" s="324">
        <v>193074.24586874299</v>
      </c>
      <c r="BO123" s="324">
        <v>17699.245868743299</v>
      </c>
      <c r="BP123" s="324">
        <v>17699.245868743299</v>
      </c>
      <c r="BQ123" s="324">
        <v>600664.65851043502</v>
      </c>
      <c r="BR123" s="328">
        <f t="shared" si="114"/>
        <v>178625.00000000076</v>
      </c>
      <c r="BS123" s="324">
        <v>14799.8795106261</v>
      </c>
      <c r="BT123" s="324">
        <v>29599.759021252201</v>
      </c>
      <c r="BU123" s="324">
        <v>19733.172680834799</v>
      </c>
      <c r="BV123" s="324">
        <v>19733.172680834799</v>
      </c>
      <c r="BW123" s="324">
        <v>19733.172680834799</v>
      </c>
      <c r="BX123" s="324">
        <v>19733.172680834799</v>
      </c>
      <c r="BY123" s="324">
        <v>19733.172680834799</v>
      </c>
      <c r="BZ123" s="324">
        <v>41012.728023808602</v>
      </c>
      <c r="CA123" s="324">
        <v>20506.364011904301</v>
      </c>
      <c r="CB123" s="324">
        <v>205881.36401190399</v>
      </c>
      <c r="CC123" s="324">
        <v>20506.364011904301</v>
      </c>
      <c r="CD123" s="324">
        <v>20506.364011904301</v>
      </c>
      <c r="CE123" s="324">
        <v>636853.68600747804</v>
      </c>
      <c r="CF123" s="328">
        <f t="shared" si="115"/>
        <v>185375.00000000023</v>
      </c>
      <c r="CG123" s="324">
        <v>15966.2211604487</v>
      </c>
      <c r="CH123" s="324">
        <v>31932.4423208974</v>
      </c>
      <c r="CI123" s="324">
        <v>21288.294880598201</v>
      </c>
      <c r="CJ123" s="324">
        <v>21288.294880598201</v>
      </c>
      <c r="CK123" s="324">
        <v>21288.294880598201</v>
      </c>
      <c r="CL123" s="324">
        <v>21288.294880598201</v>
      </c>
      <c r="CM123" s="324">
        <v>21288.294880598201</v>
      </c>
      <c r="CN123" s="324">
        <v>39359.859557060001</v>
      </c>
      <c r="CO123" s="324">
        <v>19679.92977853</v>
      </c>
      <c r="CP123" s="324">
        <v>214492.42977853</v>
      </c>
      <c r="CQ123" s="324">
        <v>19679.92977853</v>
      </c>
      <c r="CR123" s="324">
        <v>19679.92977853</v>
      </c>
      <c r="CS123" s="324">
        <v>662044.71655551705</v>
      </c>
      <c r="CT123" s="328">
        <f t="shared" si="116"/>
        <v>194812.49999999988</v>
      </c>
      <c r="CU123" s="324">
        <v>16345.182993331</v>
      </c>
      <c r="CV123" s="324">
        <v>32690.365986662098</v>
      </c>
      <c r="CW123" s="324">
        <v>21793.577324441401</v>
      </c>
      <c r="CX123" s="324">
        <v>21793.577324441401</v>
      </c>
      <c r="CY123" s="324">
        <v>21793.577324441401</v>
      </c>
      <c r="CZ123" s="324">
        <v>21793.577324441401</v>
      </c>
      <c r="DA123" s="324">
        <v>21793.577324441401</v>
      </c>
      <c r="DB123" s="324">
        <v>39352.631377105798</v>
      </c>
      <c r="DC123" s="324">
        <v>19676.315688552899</v>
      </c>
      <c r="DD123" s="324">
        <v>219801.31568855199</v>
      </c>
      <c r="DE123" s="324">
        <v>19676.315688552899</v>
      </c>
      <c r="DF123" s="324">
        <v>19676.315688552899</v>
      </c>
      <c r="DG123" s="324">
        <v>676311.32973351702</v>
      </c>
      <c r="DH123" s="328">
        <f t="shared" si="117"/>
        <v>200125.00000000041</v>
      </c>
    </row>
    <row r="124" spans="1:112" ht="12" hidden="1" customHeight="1" outlineLevel="1">
      <c r="A124" s="4"/>
      <c r="R124" s="1"/>
      <c r="S124" s="29">
        <v>8182</v>
      </c>
      <c r="V124" s="78">
        <f t="shared" si="110"/>
        <v>8182</v>
      </c>
      <c r="AA124" s="69">
        <f t="shared" si="111"/>
        <v>8182</v>
      </c>
      <c r="AB124" s="34" t="s">
        <v>289</v>
      </c>
      <c r="AC124" s="324">
        <v>0</v>
      </c>
      <c r="AD124" s="324">
        <v>0</v>
      </c>
      <c r="AE124" s="324">
        <v>0</v>
      </c>
      <c r="AF124" s="324">
        <v>0</v>
      </c>
      <c r="AG124" s="324">
        <v>0</v>
      </c>
      <c r="AH124" s="324">
        <v>0</v>
      </c>
      <c r="AI124" s="324">
        <v>0</v>
      </c>
      <c r="AJ124" s="324">
        <v>0</v>
      </c>
      <c r="AK124" s="324">
        <v>0</v>
      </c>
      <c r="AL124" s="324">
        <v>0</v>
      </c>
      <c r="AM124" s="324">
        <v>0</v>
      </c>
      <c r="AN124" s="324">
        <v>0</v>
      </c>
      <c r="AO124" s="324">
        <v>0</v>
      </c>
      <c r="AP124" s="328">
        <f t="shared" si="112"/>
        <v>0</v>
      </c>
      <c r="AQ124" s="324">
        <v>0</v>
      </c>
      <c r="AR124" s="324">
        <v>0</v>
      </c>
      <c r="AS124" s="324">
        <v>0</v>
      </c>
      <c r="AT124" s="324">
        <v>0</v>
      </c>
      <c r="AU124" s="324">
        <v>0</v>
      </c>
      <c r="AV124" s="324">
        <v>0</v>
      </c>
      <c r="AW124" s="324">
        <v>0</v>
      </c>
      <c r="AX124" s="324">
        <v>0</v>
      </c>
      <c r="AY124" s="324">
        <v>0</v>
      </c>
      <c r="AZ124" s="324">
        <v>0</v>
      </c>
      <c r="BA124" s="324">
        <v>0</v>
      </c>
      <c r="BB124" s="324">
        <v>0</v>
      </c>
      <c r="BC124" s="324">
        <v>0</v>
      </c>
      <c r="BD124" s="328">
        <f t="shared" si="113"/>
        <v>0</v>
      </c>
      <c r="BE124" s="324">
        <v>0</v>
      </c>
      <c r="BF124" s="324">
        <v>0</v>
      </c>
      <c r="BG124" s="324">
        <v>0</v>
      </c>
      <c r="BH124" s="324">
        <v>0</v>
      </c>
      <c r="BI124" s="324">
        <v>0</v>
      </c>
      <c r="BJ124" s="324">
        <v>0</v>
      </c>
      <c r="BK124" s="324">
        <v>0</v>
      </c>
      <c r="BL124" s="324">
        <v>0</v>
      </c>
      <c r="BM124" s="324">
        <v>0</v>
      </c>
      <c r="BN124" s="324">
        <v>0</v>
      </c>
      <c r="BO124" s="324">
        <v>0</v>
      </c>
      <c r="BP124" s="324">
        <v>0</v>
      </c>
      <c r="BQ124" s="324">
        <v>0</v>
      </c>
      <c r="BR124" s="328">
        <f t="shared" si="114"/>
        <v>0</v>
      </c>
      <c r="BS124" s="324">
        <v>0</v>
      </c>
      <c r="BT124" s="324">
        <v>0</v>
      </c>
      <c r="BU124" s="324">
        <v>0</v>
      </c>
      <c r="BV124" s="324">
        <v>0</v>
      </c>
      <c r="BW124" s="324">
        <v>0</v>
      </c>
      <c r="BX124" s="324">
        <v>0</v>
      </c>
      <c r="BY124" s="324">
        <v>0</v>
      </c>
      <c r="BZ124" s="324">
        <v>0</v>
      </c>
      <c r="CA124" s="324">
        <v>0</v>
      </c>
      <c r="CB124" s="324">
        <v>0</v>
      </c>
      <c r="CC124" s="324">
        <v>0</v>
      </c>
      <c r="CD124" s="324">
        <v>0</v>
      </c>
      <c r="CE124" s="324">
        <v>0</v>
      </c>
      <c r="CF124" s="328">
        <f t="shared" si="115"/>
        <v>0</v>
      </c>
      <c r="CG124" s="324">
        <v>0</v>
      </c>
      <c r="CH124" s="324">
        <v>0</v>
      </c>
      <c r="CI124" s="324">
        <v>0</v>
      </c>
      <c r="CJ124" s="324">
        <v>0</v>
      </c>
      <c r="CK124" s="324">
        <v>0</v>
      </c>
      <c r="CL124" s="324">
        <v>0</v>
      </c>
      <c r="CM124" s="324">
        <v>0</v>
      </c>
      <c r="CN124" s="324">
        <v>0</v>
      </c>
      <c r="CO124" s="324">
        <v>0</v>
      </c>
      <c r="CP124" s="324">
        <v>0</v>
      </c>
      <c r="CQ124" s="324">
        <v>0</v>
      </c>
      <c r="CR124" s="324">
        <v>0</v>
      </c>
      <c r="CS124" s="324">
        <v>0</v>
      </c>
      <c r="CT124" s="328">
        <f t="shared" si="116"/>
        <v>0</v>
      </c>
      <c r="CU124" s="324">
        <v>0</v>
      </c>
      <c r="CV124" s="324">
        <v>0</v>
      </c>
      <c r="CW124" s="324">
        <v>0</v>
      </c>
      <c r="CX124" s="324">
        <v>0</v>
      </c>
      <c r="CY124" s="324">
        <v>0</v>
      </c>
      <c r="CZ124" s="324">
        <v>0</v>
      </c>
      <c r="DA124" s="324">
        <v>0</v>
      </c>
      <c r="DB124" s="324">
        <v>0</v>
      </c>
      <c r="DC124" s="324">
        <v>0</v>
      </c>
      <c r="DD124" s="324">
        <v>0</v>
      </c>
      <c r="DE124" s="324">
        <v>0</v>
      </c>
      <c r="DF124" s="324">
        <v>0</v>
      </c>
      <c r="DG124" s="324">
        <v>0</v>
      </c>
      <c r="DH124" s="328">
        <f t="shared" si="117"/>
        <v>0</v>
      </c>
    </row>
    <row r="125" spans="1:112" ht="12" hidden="1" customHeight="1" outlineLevel="1">
      <c r="A125" s="4"/>
      <c r="R125" s="1"/>
      <c r="S125" s="29">
        <v>8220</v>
      </c>
      <c r="V125" s="78">
        <f t="shared" si="110"/>
        <v>8220</v>
      </c>
      <c r="AA125" s="69">
        <f t="shared" si="111"/>
        <v>8220</v>
      </c>
      <c r="AB125" s="34" t="s">
        <v>290</v>
      </c>
      <c r="AC125" s="324">
        <v>0</v>
      </c>
      <c r="AD125" s="324">
        <v>0</v>
      </c>
      <c r="AE125" s="324">
        <v>0</v>
      </c>
      <c r="AF125" s="324">
        <v>0</v>
      </c>
      <c r="AG125" s="324">
        <v>0</v>
      </c>
      <c r="AH125" s="324">
        <v>82108.66</v>
      </c>
      <c r="AI125" s="324">
        <v>115620.04</v>
      </c>
      <c r="AJ125" s="324">
        <v>84957.32</v>
      </c>
      <c r="AK125" s="324">
        <v>135451.76</v>
      </c>
      <c r="AL125" s="324">
        <v>197328.015670814</v>
      </c>
      <c r="AM125" s="324">
        <v>158101.41440397201</v>
      </c>
      <c r="AN125" s="324">
        <v>272416.52417545102</v>
      </c>
      <c r="AO125" s="324">
        <v>1120807.7710561799</v>
      </c>
      <c r="AP125" s="328">
        <f t="shared" si="112"/>
        <v>74824.036805942887</v>
      </c>
      <c r="AQ125" s="324">
        <v>0</v>
      </c>
      <c r="AR125" s="324">
        <v>0</v>
      </c>
      <c r="AS125" s="324">
        <v>0</v>
      </c>
      <c r="AT125" s="324">
        <v>0</v>
      </c>
      <c r="AU125" s="324">
        <v>42302.840907632497</v>
      </c>
      <c r="AV125" s="324">
        <v>74651.172984919307</v>
      </c>
      <c r="AW125" s="324">
        <v>121177.66788573</v>
      </c>
      <c r="AX125" s="324">
        <v>94429.138588432805</v>
      </c>
      <c r="AY125" s="324">
        <v>143398.155163035</v>
      </c>
      <c r="AZ125" s="324">
        <v>202719.40748078501</v>
      </c>
      <c r="BA125" s="324">
        <v>126801.539600138</v>
      </c>
      <c r="BB125" s="324">
        <v>276934.586359557</v>
      </c>
      <c r="BC125" s="324">
        <v>1160798.0174058401</v>
      </c>
      <c r="BD125" s="328">
        <f t="shared" si="113"/>
        <v>78383.508435610449</v>
      </c>
      <c r="BE125" s="324">
        <v>0</v>
      </c>
      <c r="BF125" s="324">
        <v>0</v>
      </c>
      <c r="BG125" s="324">
        <v>0</v>
      </c>
      <c r="BH125" s="324">
        <v>0</v>
      </c>
      <c r="BI125" s="324">
        <v>46508.218272359802</v>
      </c>
      <c r="BJ125" s="324">
        <v>79639.558434236198</v>
      </c>
      <c r="BK125" s="324">
        <v>127656.800880344</v>
      </c>
      <c r="BL125" s="324">
        <v>100035.30198845299</v>
      </c>
      <c r="BM125" s="324">
        <v>150865.84398304301</v>
      </c>
      <c r="BN125" s="324">
        <v>210314.06142137101</v>
      </c>
      <c r="BO125" s="324">
        <v>133353.841732083</v>
      </c>
      <c r="BP125" s="324">
        <v>286995.658696128</v>
      </c>
      <c r="BQ125" s="324">
        <v>1228385.7219527401</v>
      </c>
      <c r="BR125" s="328">
        <f t="shared" si="114"/>
        <v>93016.436544722179</v>
      </c>
      <c r="BS125" s="324">
        <v>0</v>
      </c>
      <c r="BT125" s="324">
        <v>0</v>
      </c>
      <c r="BU125" s="324">
        <v>0</v>
      </c>
      <c r="BV125" s="324">
        <v>0</v>
      </c>
      <c r="BW125" s="324">
        <v>52414.131905912502</v>
      </c>
      <c r="BX125" s="324">
        <v>86783.091308937102</v>
      </c>
      <c r="BY125" s="324">
        <v>135465.900983495</v>
      </c>
      <c r="BZ125" s="324">
        <v>106441.70745646799</v>
      </c>
      <c r="CA125" s="324">
        <v>160390.46635291699</v>
      </c>
      <c r="CB125" s="324">
        <v>219619.344493902</v>
      </c>
      <c r="CC125" s="324">
        <v>141275.97548213499</v>
      </c>
      <c r="CD125" s="324">
        <v>300401.43418104301</v>
      </c>
      <c r="CE125" s="324">
        <v>1307620.31597663</v>
      </c>
      <c r="CF125" s="328">
        <f t="shared" si="115"/>
        <v>104828.26381182042</v>
      </c>
      <c r="CG125" s="324">
        <v>0</v>
      </c>
      <c r="CH125" s="324">
        <v>0</v>
      </c>
      <c r="CI125" s="324">
        <v>0</v>
      </c>
      <c r="CJ125" s="324">
        <v>0</v>
      </c>
      <c r="CK125" s="324">
        <v>54224.238787655398</v>
      </c>
      <c r="CL125" s="324">
        <v>89738.871982256998</v>
      </c>
      <c r="CM125" s="324">
        <v>139055.71970958801</v>
      </c>
      <c r="CN125" s="324">
        <v>108602.57983120999</v>
      </c>
      <c r="CO125" s="324">
        <v>165622.63767104701</v>
      </c>
      <c r="CP125" s="324">
        <v>224443.92258248801</v>
      </c>
      <c r="CQ125" s="324">
        <v>144926.74899466199</v>
      </c>
      <c r="CR125" s="324">
        <v>309151.42116427701</v>
      </c>
      <c r="CS125" s="324">
        <v>1344214.6182984901</v>
      </c>
      <c r="CT125" s="328">
        <f t="shared" si="116"/>
        <v>108448.47757530562</v>
      </c>
      <c r="CU125" s="324">
        <v>0</v>
      </c>
      <c r="CV125" s="324">
        <v>0</v>
      </c>
      <c r="CW125" s="324">
        <v>0</v>
      </c>
      <c r="CX125" s="324">
        <v>0</v>
      </c>
      <c r="CY125" s="324">
        <v>54866.058790183903</v>
      </c>
      <c r="CZ125" s="324">
        <v>90898.590442926507</v>
      </c>
      <c r="DA125" s="324">
        <v>140512.03333241999</v>
      </c>
      <c r="DB125" s="324">
        <v>109468.98934593301</v>
      </c>
      <c r="DC125" s="324">
        <v>167899.60897482801</v>
      </c>
      <c r="DD125" s="324">
        <v>226352.64697119</v>
      </c>
      <c r="DE125" s="324">
        <v>146432.952969943</v>
      </c>
      <c r="DF125" s="324">
        <v>312905.89786126203</v>
      </c>
      <c r="DG125" s="324">
        <v>1359068.89626905</v>
      </c>
      <c r="DH125" s="328">
        <f t="shared" si="117"/>
        <v>109732.11758036353</v>
      </c>
    </row>
    <row r="126" spans="1:112" ht="12" hidden="1" customHeight="1" outlineLevel="1">
      <c r="A126" s="4"/>
      <c r="R126" s="1"/>
      <c r="S126" s="29">
        <v>8290</v>
      </c>
      <c r="V126" s="78">
        <f t="shared" si="110"/>
        <v>8290</v>
      </c>
      <c r="AA126" s="69">
        <f t="shared" si="111"/>
        <v>8290</v>
      </c>
      <c r="AB126" s="34" t="s">
        <v>291</v>
      </c>
      <c r="AC126" s="324">
        <v>0</v>
      </c>
      <c r="AD126" s="324">
        <v>0</v>
      </c>
      <c r="AE126" s="324">
        <v>0</v>
      </c>
      <c r="AF126" s="324">
        <v>0</v>
      </c>
      <c r="AG126" s="324">
        <v>0</v>
      </c>
      <c r="AH126" s="324">
        <v>0</v>
      </c>
      <c r="AI126" s="324">
        <v>0</v>
      </c>
      <c r="AJ126" s="324">
        <v>0</v>
      </c>
      <c r="AK126" s="324">
        <v>0</v>
      </c>
      <c r="AL126" s="324">
        <v>0</v>
      </c>
      <c r="AM126" s="324">
        <v>0</v>
      </c>
      <c r="AN126" s="324">
        <v>0</v>
      </c>
      <c r="AO126" s="324">
        <v>0</v>
      </c>
      <c r="AP126" s="328">
        <f t="shared" si="112"/>
        <v>0</v>
      </c>
      <c r="AQ126" s="324">
        <v>0</v>
      </c>
      <c r="AR126" s="324">
        <v>0</v>
      </c>
      <c r="AS126" s="324">
        <v>0</v>
      </c>
      <c r="AT126" s="324">
        <v>0</v>
      </c>
      <c r="AU126" s="324">
        <v>0</v>
      </c>
      <c r="AV126" s="324">
        <v>0</v>
      </c>
      <c r="AW126" s="324">
        <v>0</v>
      </c>
      <c r="AX126" s="324">
        <v>0</v>
      </c>
      <c r="AY126" s="324">
        <v>0</v>
      </c>
      <c r="AZ126" s="324">
        <v>0</v>
      </c>
      <c r="BA126" s="324">
        <v>0</v>
      </c>
      <c r="BB126" s="324">
        <v>0</v>
      </c>
      <c r="BC126" s="324">
        <v>0</v>
      </c>
      <c r="BD126" s="328">
        <f t="shared" si="113"/>
        <v>0</v>
      </c>
      <c r="BE126" s="324">
        <v>0</v>
      </c>
      <c r="BF126" s="324">
        <v>0</v>
      </c>
      <c r="BG126" s="324">
        <v>0</v>
      </c>
      <c r="BH126" s="324">
        <v>0</v>
      </c>
      <c r="BI126" s="324">
        <v>0</v>
      </c>
      <c r="BJ126" s="324">
        <v>0</v>
      </c>
      <c r="BK126" s="324">
        <v>0</v>
      </c>
      <c r="BL126" s="324">
        <v>0</v>
      </c>
      <c r="BM126" s="324">
        <v>0</v>
      </c>
      <c r="BN126" s="324">
        <v>0</v>
      </c>
      <c r="BO126" s="324">
        <v>0</v>
      </c>
      <c r="BP126" s="324">
        <v>0</v>
      </c>
      <c r="BQ126" s="324">
        <v>0</v>
      </c>
      <c r="BR126" s="328">
        <f t="shared" si="114"/>
        <v>0</v>
      </c>
      <c r="BS126" s="324">
        <v>0</v>
      </c>
      <c r="BT126" s="324">
        <v>0</v>
      </c>
      <c r="BU126" s="324">
        <v>0</v>
      </c>
      <c r="BV126" s="324">
        <v>0</v>
      </c>
      <c r="BW126" s="324">
        <v>0</v>
      </c>
      <c r="BX126" s="324">
        <v>0</v>
      </c>
      <c r="BY126" s="324">
        <v>0</v>
      </c>
      <c r="BZ126" s="324">
        <v>0</v>
      </c>
      <c r="CA126" s="324">
        <v>0</v>
      </c>
      <c r="CB126" s="324">
        <v>0</v>
      </c>
      <c r="CC126" s="324">
        <v>0</v>
      </c>
      <c r="CD126" s="324">
        <v>0</v>
      </c>
      <c r="CE126" s="324">
        <v>0</v>
      </c>
      <c r="CF126" s="328">
        <f t="shared" si="115"/>
        <v>0</v>
      </c>
      <c r="CG126" s="324">
        <v>0</v>
      </c>
      <c r="CH126" s="324">
        <v>0</v>
      </c>
      <c r="CI126" s="324">
        <v>0</v>
      </c>
      <c r="CJ126" s="324">
        <v>0</v>
      </c>
      <c r="CK126" s="324">
        <v>0</v>
      </c>
      <c r="CL126" s="324">
        <v>0</v>
      </c>
      <c r="CM126" s="324">
        <v>0</v>
      </c>
      <c r="CN126" s="324">
        <v>0</v>
      </c>
      <c r="CO126" s="324">
        <v>0</v>
      </c>
      <c r="CP126" s="324">
        <v>0</v>
      </c>
      <c r="CQ126" s="324">
        <v>0</v>
      </c>
      <c r="CR126" s="324">
        <v>0</v>
      </c>
      <c r="CS126" s="324">
        <v>0</v>
      </c>
      <c r="CT126" s="328">
        <f t="shared" si="116"/>
        <v>0</v>
      </c>
      <c r="CU126" s="324">
        <v>0</v>
      </c>
      <c r="CV126" s="324">
        <v>0</v>
      </c>
      <c r="CW126" s="324">
        <v>0</v>
      </c>
      <c r="CX126" s="324">
        <v>0</v>
      </c>
      <c r="CY126" s="324">
        <v>0</v>
      </c>
      <c r="CZ126" s="324">
        <v>0</v>
      </c>
      <c r="DA126" s="324">
        <v>0</v>
      </c>
      <c r="DB126" s="324">
        <v>0</v>
      </c>
      <c r="DC126" s="324">
        <v>0</v>
      </c>
      <c r="DD126" s="324">
        <v>0</v>
      </c>
      <c r="DE126" s="324">
        <v>0</v>
      </c>
      <c r="DF126" s="324">
        <v>0</v>
      </c>
      <c r="DG126" s="324">
        <v>0</v>
      </c>
      <c r="DH126" s="328">
        <f t="shared" si="117"/>
        <v>0</v>
      </c>
    </row>
    <row r="127" spans="1:112" ht="12" hidden="1" customHeight="1" outlineLevel="1">
      <c r="A127" s="4"/>
      <c r="R127" s="1"/>
      <c r="S127" s="29">
        <v>8291</v>
      </c>
      <c r="V127" s="78">
        <f t="shared" si="110"/>
        <v>8291</v>
      </c>
      <c r="AA127" s="69">
        <f t="shared" si="111"/>
        <v>8291</v>
      </c>
      <c r="AB127" s="34" t="s">
        <v>292</v>
      </c>
      <c r="AC127" s="324">
        <v>0</v>
      </c>
      <c r="AD127" s="324">
        <v>0</v>
      </c>
      <c r="AE127" s="324">
        <v>56359</v>
      </c>
      <c r="AF127" s="324">
        <v>273839</v>
      </c>
      <c r="AG127" s="324">
        <v>0</v>
      </c>
      <c r="AH127" s="324">
        <v>91295</v>
      </c>
      <c r="AI127" s="324">
        <v>181944</v>
      </c>
      <c r="AJ127" s="324">
        <v>0</v>
      </c>
      <c r="AK127" s="324">
        <v>463106</v>
      </c>
      <c r="AL127" s="324">
        <v>-163390</v>
      </c>
      <c r="AM127" s="324">
        <v>307203</v>
      </c>
      <c r="AN127" s="324">
        <v>0</v>
      </c>
      <c r="AO127" s="324">
        <v>1424438</v>
      </c>
      <c r="AP127" s="328">
        <f t="shared" si="112"/>
        <v>214082</v>
      </c>
      <c r="AQ127" s="324">
        <v>0</v>
      </c>
      <c r="AR127" s="324">
        <v>0</v>
      </c>
      <c r="AS127" s="324">
        <v>0</v>
      </c>
      <c r="AT127" s="324">
        <v>0</v>
      </c>
      <c r="AU127" s="324">
        <v>385518.61526470701</v>
      </c>
      <c r="AV127" s="324">
        <v>0</v>
      </c>
      <c r="AW127" s="324">
        <v>0</v>
      </c>
      <c r="AX127" s="324">
        <v>385518.61526470701</v>
      </c>
      <c r="AY127" s="324">
        <v>0</v>
      </c>
      <c r="AZ127" s="324">
        <v>0</v>
      </c>
      <c r="BA127" s="324">
        <v>385518.61526470701</v>
      </c>
      <c r="BB127" s="324">
        <v>0</v>
      </c>
      <c r="BC127" s="324">
        <v>1335072</v>
      </c>
      <c r="BD127" s="328">
        <f t="shared" si="113"/>
        <v>178516.15420587896</v>
      </c>
      <c r="BE127" s="324">
        <v>0</v>
      </c>
      <c r="BF127" s="324">
        <v>0</v>
      </c>
      <c r="BG127" s="324">
        <v>0</v>
      </c>
      <c r="BH127" s="324">
        <v>0</v>
      </c>
      <c r="BI127" s="324">
        <v>406737.44241023902</v>
      </c>
      <c r="BJ127" s="324">
        <v>0</v>
      </c>
      <c r="BK127" s="324">
        <v>0</v>
      </c>
      <c r="BL127" s="324">
        <v>406737.44241023902</v>
      </c>
      <c r="BM127" s="324">
        <v>0</v>
      </c>
      <c r="BN127" s="324">
        <v>0</v>
      </c>
      <c r="BO127" s="324">
        <v>406737.44241023902</v>
      </c>
      <c r="BP127" s="324">
        <v>0</v>
      </c>
      <c r="BQ127" s="324">
        <v>1403838.5857094999</v>
      </c>
      <c r="BR127" s="328">
        <f t="shared" si="114"/>
        <v>183626.25847878284</v>
      </c>
      <c r="BS127" s="324">
        <v>0</v>
      </c>
      <c r="BT127" s="324">
        <v>0</v>
      </c>
      <c r="BU127" s="324">
        <v>0</v>
      </c>
      <c r="BV127" s="324">
        <v>0</v>
      </c>
      <c r="BW127" s="324">
        <v>431238.78797567601</v>
      </c>
      <c r="BX127" s="324">
        <v>0</v>
      </c>
      <c r="BY127" s="324">
        <v>0</v>
      </c>
      <c r="BZ127" s="324">
        <v>431238.78797567601</v>
      </c>
      <c r="CA127" s="324">
        <v>0</v>
      </c>
      <c r="CB127" s="324">
        <v>0</v>
      </c>
      <c r="CC127" s="324">
        <v>431238.78797567601</v>
      </c>
      <c r="CD127" s="324">
        <v>0</v>
      </c>
      <c r="CE127" s="324">
        <v>1465720.87607161</v>
      </c>
      <c r="CF127" s="328">
        <f t="shared" si="115"/>
        <v>172004.51214458188</v>
      </c>
      <c r="CG127" s="324">
        <v>0</v>
      </c>
      <c r="CH127" s="324">
        <v>0</v>
      </c>
      <c r="CI127" s="324">
        <v>0</v>
      </c>
      <c r="CJ127" s="324">
        <v>0</v>
      </c>
      <c r="CK127" s="324">
        <v>443087.118545659</v>
      </c>
      <c r="CL127" s="324">
        <v>0</v>
      </c>
      <c r="CM127" s="324">
        <v>0</v>
      </c>
      <c r="CN127" s="324">
        <v>443087.118545659</v>
      </c>
      <c r="CO127" s="324">
        <v>0</v>
      </c>
      <c r="CP127" s="324">
        <v>0</v>
      </c>
      <c r="CQ127" s="324">
        <v>443087.118545659</v>
      </c>
      <c r="CR127" s="324">
        <v>0</v>
      </c>
      <c r="CS127" s="324">
        <v>1501455.32185504</v>
      </c>
      <c r="CT127" s="328">
        <f t="shared" si="116"/>
        <v>172193.96621806291</v>
      </c>
      <c r="CU127" s="324">
        <v>0</v>
      </c>
      <c r="CV127" s="324">
        <v>0</v>
      </c>
      <c r="CW127" s="324">
        <v>0</v>
      </c>
      <c r="CX127" s="324">
        <v>0</v>
      </c>
      <c r="CY127" s="324">
        <v>449298.61359223799</v>
      </c>
      <c r="CZ127" s="324">
        <v>0</v>
      </c>
      <c r="DA127" s="324">
        <v>0</v>
      </c>
      <c r="DB127" s="324">
        <v>449298.61359223799</v>
      </c>
      <c r="DC127" s="324">
        <v>0</v>
      </c>
      <c r="DD127" s="324">
        <v>0</v>
      </c>
      <c r="DE127" s="324">
        <v>449298.61359223799</v>
      </c>
      <c r="DF127" s="324">
        <v>0</v>
      </c>
      <c r="DG127" s="324">
        <v>1521881.5143667399</v>
      </c>
      <c r="DH127" s="328">
        <f t="shared" si="117"/>
        <v>173985.67359002586</v>
      </c>
    </row>
    <row r="128" spans="1:112" ht="12" hidden="1" customHeight="1" outlineLevel="1">
      <c r="A128" s="4"/>
      <c r="R128" s="1"/>
      <c r="S128" s="29">
        <v>8292</v>
      </c>
      <c r="V128" s="78">
        <f t="shared" si="110"/>
        <v>8292</v>
      </c>
      <c r="AA128" s="69">
        <f t="shared" si="111"/>
        <v>8292</v>
      </c>
      <c r="AB128" s="34" t="s">
        <v>293</v>
      </c>
      <c r="AC128" s="324">
        <v>0</v>
      </c>
      <c r="AD128" s="324">
        <v>0</v>
      </c>
      <c r="AE128" s="324">
        <v>8608</v>
      </c>
      <c r="AF128" s="324">
        <v>31265</v>
      </c>
      <c r="AG128" s="324">
        <v>0</v>
      </c>
      <c r="AH128" s="324">
        <v>0</v>
      </c>
      <c r="AI128" s="324">
        <v>1862</v>
      </c>
      <c r="AJ128" s="324">
        <v>0</v>
      </c>
      <c r="AK128" s="324">
        <v>24883</v>
      </c>
      <c r="AL128" s="324">
        <v>32514.5</v>
      </c>
      <c r="AM128" s="324">
        <v>34304.75</v>
      </c>
      <c r="AN128" s="324">
        <v>0</v>
      </c>
      <c r="AO128" s="324">
        <v>170167</v>
      </c>
      <c r="AP128" s="328">
        <f t="shared" si="112"/>
        <v>36729.75</v>
      </c>
      <c r="AQ128" s="324">
        <v>0</v>
      </c>
      <c r="AR128" s="324">
        <v>0</v>
      </c>
      <c r="AS128" s="324">
        <v>0</v>
      </c>
      <c r="AT128" s="324">
        <v>0</v>
      </c>
      <c r="AU128" s="324">
        <v>44969.130695280903</v>
      </c>
      <c r="AV128" s="324">
        <v>0</v>
      </c>
      <c r="AW128" s="324">
        <v>0</v>
      </c>
      <c r="AX128" s="324">
        <v>44969.130695280903</v>
      </c>
      <c r="AY128" s="324">
        <v>0</v>
      </c>
      <c r="AZ128" s="324">
        <v>0</v>
      </c>
      <c r="BA128" s="324">
        <v>44969.130695280903</v>
      </c>
      <c r="BB128" s="324">
        <v>0</v>
      </c>
      <c r="BC128" s="324">
        <v>178903.33955877999</v>
      </c>
      <c r="BD128" s="328">
        <f t="shared" si="113"/>
        <v>43995.947472937289</v>
      </c>
      <c r="BE128" s="324">
        <v>0</v>
      </c>
      <c r="BF128" s="324">
        <v>0</v>
      </c>
      <c r="BG128" s="324">
        <v>0</v>
      </c>
      <c r="BH128" s="324">
        <v>0</v>
      </c>
      <c r="BI128" s="324">
        <v>47297.464930693</v>
      </c>
      <c r="BJ128" s="324">
        <v>0</v>
      </c>
      <c r="BK128" s="324">
        <v>0</v>
      </c>
      <c r="BL128" s="324">
        <v>47297.464930693</v>
      </c>
      <c r="BM128" s="324">
        <v>0</v>
      </c>
      <c r="BN128" s="324">
        <v>0</v>
      </c>
      <c r="BO128" s="324">
        <v>47297.464930693</v>
      </c>
      <c r="BP128" s="324">
        <v>0</v>
      </c>
      <c r="BQ128" s="324">
        <v>189135.456497462</v>
      </c>
      <c r="BR128" s="328">
        <f t="shared" si="114"/>
        <v>47243.061705383006</v>
      </c>
      <c r="BS128" s="324">
        <v>0</v>
      </c>
      <c r="BT128" s="324">
        <v>0</v>
      </c>
      <c r="BU128" s="324">
        <v>0</v>
      </c>
      <c r="BV128" s="324">
        <v>0</v>
      </c>
      <c r="BW128" s="324">
        <v>50090.841288526397</v>
      </c>
      <c r="BX128" s="324">
        <v>0</v>
      </c>
      <c r="BY128" s="324">
        <v>0</v>
      </c>
      <c r="BZ128" s="324">
        <v>50090.841288526397</v>
      </c>
      <c r="CA128" s="324">
        <v>0</v>
      </c>
      <c r="CB128" s="324">
        <v>0</v>
      </c>
      <c r="CC128" s="324">
        <v>50090.841288526397</v>
      </c>
      <c r="CD128" s="324">
        <v>0</v>
      </c>
      <c r="CE128" s="324">
        <v>200324.62927151899</v>
      </c>
      <c r="CF128" s="328">
        <f t="shared" si="115"/>
        <v>50052.105405939801</v>
      </c>
      <c r="CG128" s="324">
        <v>0</v>
      </c>
      <c r="CH128" s="324">
        <v>0</v>
      </c>
      <c r="CI128" s="324">
        <v>0</v>
      </c>
      <c r="CJ128" s="324">
        <v>0</v>
      </c>
      <c r="CK128" s="324">
        <v>51414.219689171703</v>
      </c>
      <c r="CL128" s="324">
        <v>0</v>
      </c>
      <c r="CM128" s="324">
        <v>0</v>
      </c>
      <c r="CN128" s="324">
        <v>51414.219689171703</v>
      </c>
      <c r="CO128" s="324">
        <v>0</v>
      </c>
      <c r="CP128" s="324">
        <v>0</v>
      </c>
      <c r="CQ128" s="324">
        <v>51414.219689171703</v>
      </c>
      <c r="CR128" s="324">
        <v>0</v>
      </c>
      <c r="CS128" s="324">
        <v>205627.705676602</v>
      </c>
      <c r="CT128" s="328">
        <f t="shared" si="116"/>
        <v>51385.046609086887</v>
      </c>
      <c r="CU128" s="324">
        <v>0</v>
      </c>
      <c r="CV128" s="324">
        <v>0</v>
      </c>
      <c r="CW128" s="324">
        <v>0</v>
      </c>
      <c r="CX128" s="324">
        <v>0</v>
      </c>
      <c r="CY128" s="324">
        <v>52076.6100422378</v>
      </c>
      <c r="CZ128" s="324">
        <v>0</v>
      </c>
      <c r="DA128" s="324">
        <v>0</v>
      </c>
      <c r="DB128" s="324">
        <v>52076.6100422378</v>
      </c>
      <c r="DC128" s="324">
        <v>0</v>
      </c>
      <c r="DD128" s="324">
        <v>0</v>
      </c>
      <c r="DE128" s="324">
        <v>52076.6100422378</v>
      </c>
      <c r="DF128" s="324">
        <v>0</v>
      </c>
      <c r="DG128" s="324">
        <v>208287.599881759</v>
      </c>
      <c r="DH128" s="328">
        <f t="shared" si="117"/>
        <v>52057.769755045592</v>
      </c>
    </row>
    <row r="129" spans="1:112" ht="12" hidden="1" customHeight="1" outlineLevel="1">
      <c r="A129" s="4"/>
      <c r="R129" s="1"/>
      <c r="S129" s="29">
        <v>8293</v>
      </c>
      <c r="V129" s="78">
        <f t="shared" si="110"/>
        <v>8293</v>
      </c>
      <c r="AA129" s="69">
        <f t="shared" si="111"/>
        <v>8293</v>
      </c>
      <c r="AB129" s="34" t="s">
        <v>294</v>
      </c>
      <c r="AC129" s="324">
        <v>0</v>
      </c>
      <c r="AD129" s="324">
        <v>0</v>
      </c>
      <c r="AE129" s="324">
        <v>0</v>
      </c>
      <c r="AF129" s="324">
        <v>5159</v>
      </c>
      <c r="AG129" s="324">
        <v>0</v>
      </c>
      <c r="AH129" s="324">
        <v>0</v>
      </c>
      <c r="AI129" s="324">
        <v>17110</v>
      </c>
      <c r="AJ129" s="324">
        <v>0</v>
      </c>
      <c r="AK129" s="324">
        <v>46662</v>
      </c>
      <c r="AL129" s="324">
        <v>0</v>
      </c>
      <c r="AM129" s="324">
        <v>1289.75</v>
      </c>
      <c r="AN129" s="324">
        <v>-2579.5</v>
      </c>
      <c r="AO129" s="324">
        <v>73598</v>
      </c>
      <c r="AP129" s="328">
        <f t="shared" si="112"/>
        <v>5956.75</v>
      </c>
      <c r="AQ129" s="324">
        <v>0</v>
      </c>
      <c r="AR129" s="324">
        <v>0</v>
      </c>
      <c r="AS129" s="324">
        <v>0</v>
      </c>
      <c r="AT129" s="324">
        <v>0</v>
      </c>
      <c r="AU129" s="324">
        <v>18399.5</v>
      </c>
      <c r="AV129" s="324">
        <v>0</v>
      </c>
      <c r="AW129" s="324">
        <v>0</v>
      </c>
      <c r="AX129" s="324">
        <v>18399.5</v>
      </c>
      <c r="AY129" s="324">
        <v>0</v>
      </c>
      <c r="AZ129" s="324">
        <v>0</v>
      </c>
      <c r="BA129" s="324">
        <v>18399.5</v>
      </c>
      <c r="BB129" s="324">
        <v>0</v>
      </c>
      <c r="BC129" s="324">
        <v>69244</v>
      </c>
      <c r="BD129" s="328">
        <f t="shared" si="113"/>
        <v>14045.5</v>
      </c>
      <c r="BE129" s="324">
        <v>0</v>
      </c>
      <c r="BF129" s="324">
        <v>0</v>
      </c>
      <c r="BG129" s="324">
        <v>0</v>
      </c>
      <c r="BH129" s="324">
        <v>0</v>
      </c>
      <c r="BI129" s="324">
        <v>18399.5</v>
      </c>
      <c r="BJ129" s="324">
        <v>0</v>
      </c>
      <c r="BK129" s="324">
        <v>0</v>
      </c>
      <c r="BL129" s="324">
        <v>18399.5</v>
      </c>
      <c r="BM129" s="324">
        <v>0</v>
      </c>
      <c r="BN129" s="324">
        <v>0</v>
      </c>
      <c r="BO129" s="324">
        <v>18399.5</v>
      </c>
      <c r="BP129" s="324">
        <v>0</v>
      </c>
      <c r="BQ129" s="324">
        <v>69244</v>
      </c>
      <c r="BR129" s="328">
        <f t="shared" si="114"/>
        <v>14045.5</v>
      </c>
      <c r="BS129" s="324">
        <v>0</v>
      </c>
      <c r="BT129" s="324">
        <v>0</v>
      </c>
      <c r="BU129" s="324">
        <v>0</v>
      </c>
      <c r="BV129" s="324">
        <v>0</v>
      </c>
      <c r="BW129" s="324">
        <v>18399.5</v>
      </c>
      <c r="BX129" s="324">
        <v>0</v>
      </c>
      <c r="BY129" s="324">
        <v>0</v>
      </c>
      <c r="BZ129" s="324">
        <v>18399.5</v>
      </c>
      <c r="CA129" s="324">
        <v>0</v>
      </c>
      <c r="CB129" s="324">
        <v>0</v>
      </c>
      <c r="CC129" s="324">
        <v>18399.5</v>
      </c>
      <c r="CD129" s="324">
        <v>0</v>
      </c>
      <c r="CE129" s="324">
        <v>69244</v>
      </c>
      <c r="CF129" s="328">
        <f t="shared" si="115"/>
        <v>14045.5</v>
      </c>
      <c r="CG129" s="324">
        <v>0</v>
      </c>
      <c r="CH129" s="324">
        <v>0</v>
      </c>
      <c r="CI129" s="324">
        <v>0</v>
      </c>
      <c r="CJ129" s="324">
        <v>0</v>
      </c>
      <c r="CK129" s="324">
        <v>18399.5</v>
      </c>
      <c r="CL129" s="324">
        <v>0</v>
      </c>
      <c r="CM129" s="324">
        <v>0</v>
      </c>
      <c r="CN129" s="324">
        <v>18399.5</v>
      </c>
      <c r="CO129" s="324">
        <v>0</v>
      </c>
      <c r="CP129" s="324">
        <v>0</v>
      </c>
      <c r="CQ129" s="324">
        <v>18399.5</v>
      </c>
      <c r="CR129" s="324">
        <v>0</v>
      </c>
      <c r="CS129" s="324">
        <v>69244</v>
      </c>
      <c r="CT129" s="328">
        <f t="shared" si="116"/>
        <v>14045.5</v>
      </c>
      <c r="CU129" s="324">
        <v>0</v>
      </c>
      <c r="CV129" s="324">
        <v>0</v>
      </c>
      <c r="CW129" s="324">
        <v>0</v>
      </c>
      <c r="CX129" s="324">
        <v>0</v>
      </c>
      <c r="CY129" s="324">
        <v>18399.5</v>
      </c>
      <c r="CZ129" s="324">
        <v>0</v>
      </c>
      <c r="DA129" s="324">
        <v>0</v>
      </c>
      <c r="DB129" s="324">
        <v>18399.5</v>
      </c>
      <c r="DC129" s="324">
        <v>0</v>
      </c>
      <c r="DD129" s="324">
        <v>0</v>
      </c>
      <c r="DE129" s="324">
        <v>18399.5</v>
      </c>
      <c r="DF129" s="324">
        <v>0</v>
      </c>
      <c r="DG129" s="324">
        <v>69244</v>
      </c>
      <c r="DH129" s="328">
        <f t="shared" si="117"/>
        <v>14045.5</v>
      </c>
    </row>
    <row r="130" spans="1:112" ht="12" hidden="1" customHeight="1" outlineLevel="1">
      <c r="A130" s="4"/>
      <c r="R130" s="1"/>
      <c r="S130" s="29">
        <v>8294</v>
      </c>
      <c r="V130" s="78">
        <f t="shared" si="110"/>
        <v>8294</v>
      </c>
      <c r="AA130" s="69">
        <f t="shared" si="111"/>
        <v>8294</v>
      </c>
      <c r="AB130" s="34" t="s">
        <v>295</v>
      </c>
      <c r="AC130" s="324">
        <v>0</v>
      </c>
      <c r="AD130" s="324">
        <v>0</v>
      </c>
      <c r="AE130" s="324">
        <v>0</v>
      </c>
      <c r="AF130" s="324">
        <v>0</v>
      </c>
      <c r="AG130" s="324">
        <v>0</v>
      </c>
      <c r="AH130" s="324">
        <v>0</v>
      </c>
      <c r="AI130" s="324">
        <v>0</v>
      </c>
      <c r="AJ130" s="324">
        <v>0</v>
      </c>
      <c r="AK130" s="324">
        <v>0</v>
      </c>
      <c r="AL130" s="324">
        <v>0</v>
      </c>
      <c r="AM130" s="324">
        <v>0</v>
      </c>
      <c r="AN130" s="324">
        <v>0</v>
      </c>
      <c r="AO130" s="324">
        <v>0</v>
      </c>
      <c r="AP130" s="328">
        <f t="shared" si="112"/>
        <v>0</v>
      </c>
      <c r="AQ130" s="324">
        <v>0</v>
      </c>
      <c r="AR130" s="324">
        <v>0</v>
      </c>
      <c r="AS130" s="324">
        <v>0</v>
      </c>
      <c r="AT130" s="324">
        <v>0</v>
      </c>
      <c r="AU130" s="324">
        <v>0</v>
      </c>
      <c r="AV130" s="324">
        <v>0</v>
      </c>
      <c r="AW130" s="324">
        <v>0</v>
      </c>
      <c r="AX130" s="324">
        <v>0</v>
      </c>
      <c r="AY130" s="324">
        <v>0</v>
      </c>
      <c r="AZ130" s="324">
        <v>0</v>
      </c>
      <c r="BA130" s="324">
        <v>0</v>
      </c>
      <c r="BB130" s="324">
        <v>0</v>
      </c>
      <c r="BC130" s="324">
        <v>0</v>
      </c>
      <c r="BD130" s="328">
        <f t="shared" si="113"/>
        <v>0</v>
      </c>
      <c r="BE130" s="324">
        <v>0</v>
      </c>
      <c r="BF130" s="324">
        <v>0</v>
      </c>
      <c r="BG130" s="324">
        <v>0</v>
      </c>
      <c r="BH130" s="324">
        <v>0</v>
      </c>
      <c r="BI130" s="324">
        <v>0</v>
      </c>
      <c r="BJ130" s="324">
        <v>0</v>
      </c>
      <c r="BK130" s="324">
        <v>0</v>
      </c>
      <c r="BL130" s="324">
        <v>0</v>
      </c>
      <c r="BM130" s="324">
        <v>0</v>
      </c>
      <c r="BN130" s="324">
        <v>0</v>
      </c>
      <c r="BO130" s="324">
        <v>0</v>
      </c>
      <c r="BP130" s="324">
        <v>0</v>
      </c>
      <c r="BQ130" s="324">
        <v>0</v>
      </c>
      <c r="BR130" s="328">
        <f t="shared" si="114"/>
        <v>0</v>
      </c>
      <c r="BS130" s="324">
        <v>0</v>
      </c>
      <c r="BT130" s="324">
        <v>0</v>
      </c>
      <c r="BU130" s="324">
        <v>0</v>
      </c>
      <c r="BV130" s="324">
        <v>0</v>
      </c>
      <c r="BW130" s="324">
        <v>0</v>
      </c>
      <c r="BX130" s="324">
        <v>0</v>
      </c>
      <c r="BY130" s="324">
        <v>0</v>
      </c>
      <c r="BZ130" s="324">
        <v>0</v>
      </c>
      <c r="CA130" s="324">
        <v>0</v>
      </c>
      <c r="CB130" s="324">
        <v>0</v>
      </c>
      <c r="CC130" s="324">
        <v>0</v>
      </c>
      <c r="CD130" s="324">
        <v>0</v>
      </c>
      <c r="CE130" s="324">
        <v>0</v>
      </c>
      <c r="CF130" s="328">
        <f t="shared" si="115"/>
        <v>0</v>
      </c>
      <c r="CG130" s="324">
        <v>0</v>
      </c>
      <c r="CH130" s="324">
        <v>0</v>
      </c>
      <c r="CI130" s="324">
        <v>0</v>
      </c>
      <c r="CJ130" s="324">
        <v>0</v>
      </c>
      <c r="CK130" s="324">
        <v>0</v>
      </c>
      <c r="CL130" s="324">
        <v>0</v>
      </c>
      <c r="CM130" s="324">
        <v>0</v>
      </c>
      <c r="CN130" s="324">
        <v>0</v>
      </c>
      <c r="CO130" s="324">
        <v>0</v>
      </c>
      <c r="CP130" s="324">
        <v>0</v>
      </c>
      <c r="CQ130" s="324">
        <v>0</v>
      </c>
      <c r="CR130" s="324">
        <v>0</v>
      </c>
      <c r="CS130" s="324">
        <v>0</v>
      </c>
      <c r="CT130" s="328">
        <f t="shared" si="116"/>
        <v>0</v>
      </c>
      <c r="CU130" s="324">
        <v>0</v>
      </c>
      <c r="CV130" s="324">
        <v>0</v>
      </c>
      <c r="CW130" s="324">
        <v>0</v>
      </c>
      <c r="CX130" s="324">
        <v>0</v>
      </c>
      <c r="CY130" s="324">
        <v>0</v>
      </c>
      <c r="CZ130" s="324">
        <v>0</v>
      </c>
      <c r="DA130" s="324">
        <v>0</v>
      </c>
      <c r="DB130" s="324">
        <v>0</v>
      </c>
      <c r="DC130" s="324">
        <v>0</v>
      </c>
      <c r="DD130" s="324">
        <v>0</v>
      </c>
      <c r="DE130" s="324">
        <v>0</v>
      </c>
      <c r="DF130" s="324">
        <v>0</v>
      </c>
      <c r="DG130" s="324">
        <v>0</v>
      </c>
      <c r="DH130" s="328">
        <f t="shared" si="117"/>
        <v>0</v>
      </c>
    </row>
    <row r="131" spans="1:112" ht="12" hidden="1" customHeight="1" outlineLevel="1">
      <c r="A131" s="4"/>
      <c r="R131" s="1"/>
      <c r="S131" s="29">
        <v>8295</v>
      </c>
      <c r="V131" s="78">
        <f t="shared" si="110"/>
        <v>8295</v>
      </c>
      <c r="AA131" s="69">
        <f t="shared" si="111"/>
        <v>8295</v>
      </c>
      <c r="AB131" s="34" t="s">
        <v>296</v>
      </c>
      <c r="AC131" s="324">
        <v>0</v>
      </c>
      <c r="AD131" s="324">
        <v>0</v>
      </c>
      <c r="AE131" s="324">
        <v>0</v>
      </c>
      <c r="AF131" s="324">
        <v>0</v>
      </c>
      <c r="AG131" s="324">
        <v>0</v>
      </c>
      <c r="AH131" s="324">
        <v>0</v>
      </c>
      <c r="AI131" s="324">
        <v>0</v>
      </c>
      <c r="AJ131" s="324">
        <v>0</v>
      </c>
      <c r="AK131" s="324">
        <v>0</v>
      </c>
      <c r="AL131" s="324">
        <v>0</v>
      </c>
      <c r="AM131" s="324">
        <v>0</v>
      </c>
      <c r="AN131" s="324">
        <v>0</v>
      </c>
      <c r="AO131" s="324">
        <v>0</v>
      </c>
      <c r="AP131" s="328">
        <f t="shared" si="112"/>
        <v>0</v>
      </c>
      <c r="AQ131" s="324">
        <v>0</v>
      </c>
      <c r="AR131" s="324">
        <v>0</v>
      </c>
      <c r="AS131" s="324">
        <v>0</v>
      </c>
      <c r="AT131" s="324">
        <v>0</v>
      </c>
      <c r="AU131" s="324">
        <v>0</v>
      </c>
      <c r="AV131" s="324">
        <v>0</v>
      </c>
      <c r="AW131" s="324">
        <v>0</v>
      </c>
      <c r="AX131" s="324">
        <v>0</v>
      </c>
      <c r="AY131" s="324">
        <v>0</v>
      </c>
      <c r="AZ131" s="324">
        <v>0</v>
      </c>
      <c r="BA131" s="324">
        <v>0</v>
      </c>
      <c r="BB131" s="324">
        <v>0</v>
      </c>
      <c r="BC131" s="324">
        <v>0</v>
      </c>
      <c r="BD131" s="328">
        <f t="shared" si="113"/>
        <v>0</v>
      </c>
      <c r="BE131" s="324">
        <v>0</v>
      </c>
      <c r="BF131" s="324">
        <v>0</v>
      </c>
      <c r="BG131" s="324">
        <v>0</v>
      </c>
      <c r="BH131" s="324">
        <v>0</v>
      </c>
      <c r="BI131" s="324">
        <v>0</v>
      </c>
      <c r="BJ131" s="324">
        <v>0</v>
      </c>
      <c r="BK131" s="324">
        <v>0</v>
      </c>
      <c r="BL131" s="324">
        <v>0</v>
      </c>
      <c r="BM131" s="324">
        <v>0</v>
      </c>
      <c r="BN131" s="324">
        <v>0</v>
      </c>
      <c r="BO131" s="324">
        <v>0</v>
      </c>
      <c r="BP131" s="324">
        <v>0</v>
      </c>
      <c r="BQ131" s="324">
        <v>0</v>
      </c>
      <c r="BR131" s="328">
        <f t="shared" si="114"/>
        <v>0</v>
      </c>
      <c r="BS131" s="324">
        <v>0</v>
      </c>
      <c r="BT131" s="324">
        <v>0</v>
      </c>
      <c r="BU131" s="324">
        <v>0</v>
      </c>
      <c r="BV131" s="324">
        <v>0</v>
      </c>
      <c r="BW131" s="324">
        <v>0</v>
      </c>
      <c r="BX131" s="324">
        <v>0</v>
      </c>
      <c r="BY131" s="324">
        <v>0</v>
      </c>
      <c r="BZ131" s="324">
        <v>0</v>
      </c>
      <c r="CA131" s="324">
        <v>0</v>
      </c>
      <c r="CB131" s="324">
        <v>0</v>
      </c>
      <c r="CC131" s="324">
        <v>0</v>
      </c>
      <c r="CD131" s="324">
        <v>0</v>
      </c>
      <c r="CE131" s="324">
        <v>0</v>
      </c>
      <c r="CF131" s="328">
        <f t="shared" si="115"/>
        <v>0</v>
      </c>
      <c r="CG131" s="324">
        <v>0</v>
      </c>
      <c r="CH131" s="324">
        <v>0</v>
      </c>
      <c r="CI131" s="324">
        <v>0</v>
      </c>
      <c r="CJ131" s="324">
        <v>0</v>
      </c>
      <c r="CK131" s="324">
        <v>0</v>
      </c>
      <c r="CL131" s="324">
        <v>0</v>
      </c>
      <c r="CM131" s="324">
        <v>0</v>
      </c>
      <c r="CN131" s="324">
        <v>0</v>
      </c>
      <c r="CO131" s="324">
        <v>0</v>
      </c>
      <c r="CP131" s="324">
        <v>0</v>
      </c>
      <c r="CQ131" s="324">
        <v>0</v>
      </c>
      <c r="CR131" s="324">
        <v>0</v>
      </c>
      <c r="CS131" s="324">
        <v>0</v>
      </c>
      <c r="CT131" s="328">
        <f t="shared" si="116"/>
        <v>0</v>
      </c>
      <c r="CU131" s="324">
        <v>0</v>
      </c>
      <c r="CV131" s="324">
        <v>0</v>
      </c>
      <c r="CW131" s="324">
        <v>0</v>
      </c>
      <c r="CX131" s="324">
        <v>0</v>
      </c>
      <c r="CY131" s="324">
        <v>0</v>
      </c>
      <c r="CZ131" s="324">
        <v>0</v>
      </c>
      <c r="DA131" s="324">
        <v>0</v>
      </c>
      <c r="DB131" s="324">
        <v>0</v>
      </c>
      <c r="DC131" s="324">
        <v>0</v>
      </c>
      <c r="DD131" s="324">
        <v>0</v>
      </c>
      <c r="DE131" s="324">
        <v>0</v>
      </c>
      <c r="DF131" s="324">
        <v>0</v>
      </c>
      <c r="DG131" s="324">
        <v>0</v>
      </c>
      <c r="DH131" s="328">
        <f t="shared" si="117"/>
        <v>0</v>
      </c>
    </row>
    <row r="132" spans="1:112" ht="12" hidden="1" customHeight="1" outlineLevel="1">
      <c r="A132" s="4"/>
      <c r="R132" s="1"/>
      <c r="S132" s="29">
        <v>8296</v>
      </c>
      <c r="V132" s="78">
        <f t="shared" si="110"/>
        <v>8296</v>
      </c>
      <c r="AA132" s="69">
        <f t="shared" si="111"/>
        <v>8296</v>
      </c>
      <c r="AB132" s="34" t="s">
        <v>297</v>
      </c>
      <c r="AC132" s="324">
        <v>0</v>
      </c>
      <c r="AD132" s="324">
        <v>2744.81</v>
      </c>
      <c r="AE132" s="324">
        <v>21865.17</v>
      </c>
      <c r="AF132" s="324">
        <v>20728.8</v>
      </c>
      <c r="AG132" s="324">
        <v>0</v>
      </c>
      <c r="AH132" s="324">
        <v>99596.28</v>
      </c>
      <c r="AI132" s="324">
        <v>106365.18</v>
      </c>
      <c r="AJ132" s="324">
        <v>66623.789999999994</v>
      </c>
      <c r="AK132" s="324">
        <v>50720</v>
      </c>
      <c r="AL132" s="324">
        <v>-9948.1759209158408</v>
      </c>
      <c r="AM132" s="324">
        <v>14061.8266666666</v>
      </c>
      <c r="AN132" s="324">
        <v>65487.999254249196</v>
      </c>
      <c r="AO132" s="324">
        <v>931007.67</v>
      </c>
      <c r="AP132" s="328">
        <f t="shared" si="112"/>
        <v>492761.99000000011</v>
      </c>
      <c r="AQ132" s="324">
        <v>4815.25</v>
      </c>
      <c r="AR132" s="324">
        <v>4815.25</v>
      </c>
      <c r="AS132" s="324">
        <v>25835.856107485699</v>
      </c>
      <c r="AT132" s="324">
        <v>14803.6843808423</v>
      </c>
      <c r="AU132" s="324">
        <v>7523.7277777777799</v>
      </c>
      <c r="AV132" s="324">
        <v>14832.943304133099</v>
      </c>
      <c r="AW132" s="324">
        <v>48124.960205406103</v>
      </c>
      <c r="AX132" s="324">
        <v>16012.8715289436</v>
      </c>
      <c r="AY132" s="324">
        <v>28901.075497155201</v>
      </c>
      <c r="AZ132" s="324">
        <v>14753.993707048699</v>
      </c>
      <c r="BA132" s="324">
        <v>14282.644444444401</v>
      </c>
      <c r="BB132" s="324">
        <v>41683.2239786602</v>
      </c>
      <c r="BC132" s="324">
        <v>710114.05</v>
      </c>
      <c r="BD132" s="328">
        <f t="shared" si="113"/>
        <v>473728.56906810298</v>
      </c>
      <c r="BE132" s="324">
        <v>4815.25</v>
      </c>
      <c r="BF132" s="324">
        <v>4815.25</v>
      </c>
      <c r="BG132" s="324">
        <v>6030.9149195064201</v>
      </c>
      <c r="BH132" s="324">
        <v>7944.7426530207504</v>
      </c>
      <c r="BI132" s="324">
        <v>7523.7277777777799</v>
      </c>
      <c r="BJ132" s="324">
        <v>14832.943304133099</v>
      </c>
      <c r="BK132" s="324">
        <v>21120.713928597401</v>
      </c>
      <c r="BL132" s="324">
        <v>16012.8715289436</v>
      </c>
      <c r="BM132" s="324">
        <v>28901.075497155201</v>
      </c>
      <c r="BN132" s="324">
        <v>14753.993707048699</v>
      </c>
      <c r="BO132" s="324">
        <v>14282.644444444401</v>
      </c>
      <c r="BP132" s="324">
        <v>41683.2239786602</v>
      </c>
      <c r="BQ132" s="324">
        <v>210114.05</v>
      </c>
      <c r="BR132" s="328">
        <f t="shared" si="114"/>
        <v>27396.698260712437</v>
      </c>
      <c r="BS132" s="324">
        <v>4815.25</v>
      </c>
      <c r="BT132" s="324">
        <v>4815.25</v>
      </c>
      <c r="BU132" s="324">
        <v>6030.9149195064201</v>
      </c>
      <c r="BV132" s="324">
        <v>7944.7426530207504</v>
      </c>
      <c r="BW132" s="324">
        <v>7523.7277777777799</v>
      </c>
      <c r="BX132" s="324">
        <v>14832.943304133099</v>
      </c>
      <c r="BY132" s="324">
        <v>21120.713928597401</v>
      </c>
      <c r="BZ132" s="324">
        <v>16012.8715289436</v>
      </c>
      <c r="CA132" s="324">
        <v>28901.075497155201</v>
      </c>
      <c r="CB132" s="324">
        <v>14753.993707048699</v>
      </c>
      <c r="CC132" s="324">
        <v>14282.644444444401</v>
      </c>
      <c r="CD132" s="324">
        <v>41683.2239786602</v>
      </c>
      <c r="CE132" s="324">
        <v>210114.05</v>
      </c>
      <c r="CF132" s="328">
        <f t="shared" si="115"/>
        <v>27396.698260712437</v>
      </c>
      <c r="CG132" s="324">
        <v>4815.25</v>
      </c>
      <c r="CH132" s="324">
        <v>4815.25</v>
      </c>
      <c r="CI132" s="324">
        <v>6030.9149195064201</v>
      </c>
      <c r="CJ132" s="324">
        <v>7944.7426530207504</v>
      </c>
      <c r="CK132" s="324">
        <v>7523.7277777777799</v>
      </c>
      <c r="CL132" s="324">
        <v>14832.943304133099</v>
      </c>
      <c r="CM132" s="324">
        <v>21120.713928597401</v>
      </c>
      <c r="CN132" s="324">
        <v>16012.8715289436</v>
      </c>
      <c r="CO132" s="324">
        <v>28901.075497155201</v>
      </c>
      <c r="CP132" s="324">
        <v>14753.993707048699</v>
      </c>
      <c r="CQ132" s="324">
        <v>14282.644444444401</v>
      </c>
      <c r="CR132" s="324">
        <v>41683.2239786602</v>
      </c>
      <c r="CS132" s="324">
        <v>210114.05</v>
      </c>
      <c r="CT132" s="328">
        <f t="shared" si="116"/>
        <v>27396.698260712437</v>
      </c>
      <c r="CU132" s="324">
        <v>4815.25</v>
      </c>
      <c r="CV132" s="324">
        <v>4815.25</v>
      </c>
      <c r="CW132" s="324">
        <v>6030.9149195064201</v>
      </c>
      <c r="CX132" s="324">
        <v>7944.7426530207504</v>
      </c>
      <c r="CY132" s="324">
        <v>7523.7277777777799</v>
      </c>
      <c r="CZ132" s="324">
        <v>14832.943304133099</v>
      </c>
      <c r="DA132" s="324">
        <v>21120.713928597401</v>
      </c>
      <c r="DB132" s="324">
        <v>16012.8715289436</v>
      </c>
      <c r="DC132" s="324">
        <v>28901.075497155201</v>
      </c>
      <c r="DD132" s="324">
        <v>14753.993707048699</v>
      </c>
      <c r="DE132" s="324">
        <v>14282.644444444401</v>
      </c>
      <c r="DF132" s="324">
        <v>41683.2239786602</v>
      </c>
      <c r="DG132" s="324">
        <v>210114.05</v>
      </c>
      <c r="DH132" s="328">
        <f t="shared" si="117"/>
        <v>27396.698260712437</v>
      </c>
    </row>
    <row r="133" spans="1:112" ht="12" hidden="1" customHeight="1" outlineLevel="1">
      <c r="A133" s="4"/>
      <c r="R133" s="1"/>
      <c r="S133" s="29">
        <v>8297</v>
      </c>
      <c r="V133" s="78">
        <f t="shared" si="110"/>
        <v>8297</v>
      </c>
      <c r="AA133" s="69">
        <f t="shared" si="111"/>
        <v>8297</v>
      </c>
      <c r="AB133" s="34" t="s">
        <v>298</v>
      </c>
      <c r="AC133" s="324">
        <v>0</v>
      </c>
      <c r="AD133" s="324">
        <v>0</v>
      </c>
      <c r="AE133" s="324">
        <v>2479</v>
      </c>
      <c r="AF133" s="324">
        <v>1306.81</v>
      </c>
      <c r="AG133" s="324">
        <v>108000.48</v>
      </c>
      <c r="AH133" s="324">
        <v>-108000.48</v>
      </c>
      <c r="AI133" s="324">
        <v>0</v>
      </c>
      <c r="AJ133" s="324">
        <v>0</v>
      </c>
      <c r="AK133" s="324">
        <v>0</v>
      </c>
      <c r="AL133" s="324">
        <v>-344.166666666666</v>
      </c>
      <c r="AM133" s="324">
        <v>172.27333333333601</v>
      </c>
      <c r="AN133" s="324">
        <v>172.083333333333</v>
      </c>
      <c r="AO133" s="324">
        <v>3786</v>
      </c>
      <c r="AP133" s="328">
        <f t="shared" si="112"/>
        <v>0</v>
      </c>
      <c r="AQ133" s="324">
        <v>0</v>
      </c>
      <c r="AR133" s="324">
        <v>0</v>
      </c>
      <c r="AS133" s="324">
        <v>0</v>
      </c>
      <c r="AT133" s="324">
        <v>0</v>
      </c>
      <c r="AU133" s="324">
        <v>0</v>
      </c>
      <c r="AV133" s="324">
        <v>0</v>
      </c>
      <c r="AW133" s="324">
        <v>0</v>
      </c>
      <c r="AX133" s="324">
        <v>0</v>
      </c>
      <c r="AY133" s="324">
        <v>0</v>
      </c>
      <c r="AZ133" s="324">
        <v>0</v>
      </c>
      <c r="BA133" s="324">
        <v>0</v>
      </c>
      <c r="BB133" s="324">
        <v>0</v>
      </c>
      <c r="BC133" s="324">
        <v>0</v>
      </c>
      <c r="BD133" s="328">
        <f t="shared" si="113"/>
        <v>0</v>
      </c>
      <c r="BE133" s="324">
        <v>0</v>
      </c>
      <c r="BF133" s="324">
        <v>0</v>
      </c>
      <c r="BG133" s="324">
        <v>0</v>
      </c>
      <c r="BH133" s="324">
        <v>0</v>
      </c>
      <c r="BI133" s="324">
        <v>0</v>
      </c>
      <c r="BJ133" s="324">
        <v>0</v>
      </c>
      <c r="BK133" s="324">
        <v>0</v>
      </c>
      <c r="BL133" s="324">
        <v>0</v>
      </c>
      <c r="BM133" s="324">
        <v>0</v>
      </c>
      <c r="BN133" s="324">
        <v>0</v>
      </c>
      <c r="BO133" s="324">
        <v>0</v>
      </c>
      <c r="BP133" s="324">
        <v>0</v>
      </c>
      <c r="BQ133" s="324">
        <v>0</v>
      </c>
      <c r="BR133" s="328">
        <f t="shared" si="114"/>
        <v>0</v>
      </c>
      <c r="BS133" s="324">
        <v>0</v>
      </c>
      <c r="BT133" s="324">
        <v>0</v>
      </c>
      <c r="BU133" s="324">
        <v>0</v>
      </c>
      <c r="BV133" s="324">
        <v>0</v>
      </c>
      <c r="BW133" s="324">
        <v>0</v>
      </c>
      <c r="BX133" s="324">
        <v>0</v>
      </c>
      <c r="BY133" s="324">
        <v>0</v>
      </c>
      <c r="BZ133" s="324">
        <v>0</v>
      </c>
      <c r="CA133" s="324">
        <v>0</v>
      </c>
      <c r="CB133" s="324">
        <v>0</v>
      </c>
      <c r="CC133" s="324">
        <v>0</v>
      </c>
      <c r="CD133" s="324">
        <v>0</v>
      </c>
      <c r="CE133" s="324">
        <v>0</v>
      </c>
      <c r="CF133" s="328">
        <f t="shared" si="115"/>
        <v>0</v>
      </c>
      <c r="CG133" s="324">
        <v>0</v>
      </c>
      <c r="CH133" s="324">
        <v>0</v>
      </c>
      <c r="CI133" s="324">
        <v>0</v>
      </c>
      <c r="CJ133" s="324">
        <v>0</v>
      </c>
      <c r="CK133" s="324">
        <v>0</v>
      </c>
      <c r="CL133" s="324">
        <v>0</v>
      </c>
      <c r="CM133" s="324">
        <v>0</v>
      </c>
      <c r="CN133" s="324">
        <v>0</v>
      </c>
      <c r="CO133" s="324">
        <v>0</v>
      </c>
      <c r="CP133" s="324">
        <v>0</v>
      </c>
      <c r="CQ133" s="324">
        <v>0</v>
      </c>
      <c r="CR133" s="324">
        <v>0</v>
      </c>
      <c r="CS133" s="324">
        <v>0</v>
      </c>
      <c r="CT133" s="328">
        <f t="shared" si="116"/>
        <v>0</v>
      </c>
      <c r="CU133" s="324">
        <v>0</v>
      </c>
      <c r="CV133" s="324">
        <v>0</v>
      </c>
      <c r="CW133" s="324">
        <v>0</v>
      </c>
      <c r="CX133" s="324">
        <v>0</v>
      </c>
      <c r="CY133" s="324">
        <v>0</v>
      </c>
      <c r="CZ133" s="324">
        <v>0</v>
      </c>
      <c r="DA133" s="324">
        <v>0</v>
      </c>
      <c r="DB133" s="324">
        <v>0</v>
      </c>
      <c r="DC133" s="324">
        <v>0</v>
      </c>
      <c r="DD133" s="324">
        <v>0</v>
      </c>
      <c r="DE133" s="324">
        <v>0</v>
      </c>
      <c r="DF133" s="324">
        <v>0</v>
      </c>
      <c r="DG133" s="324">
        <v>0</v>
      </c>
      <c r="DH133" s="328">
        <f t="shared" si="117"/>
        <v>0</v>
      </c>
    </row>
    <row r="134" spans="1:112" ht="12" hidden="1" customHeight="1" outlineLevel="1">
      <c r="A134" s="4"/>
      <c r="R134" s="1"/>
      <c r="S134" s="29">
        <v>8298</v>
      </c>
      <c r="V134" s="78">
        <f t="shared" si="110"/>
        <v>8298</v>
      </c>
      <c r="AA134" s="69">
        <f t="shared" si="111"/>
        <v>8298</v>
      </c>
      <c r="AB134" s="34" t="s">
        <v>299</v>
      </c>
      <c r="AC134" s="324">
        <v>0</v>
      </c>
      <c r="AD134" s="324">
        <v>0</v>
      </c>
      <c r="AE134" s="324">
        <v>0</v>
      </c>
      <c r="AF134" s="324">
        <v>0</v>
      </c>
      <c r="AG134" s="324">
        <v>0</v>
      </c>
      <c r="AH134" s="324">
        <v>0</v>
      </c>
      <c r="AI134" s="324">
        <v>0</v>
      </c>
      <c r="AJ134" s="324">
        <v>0</v>
      </c>
      <c r="AK134" s="324">
        <v>0</v>
      </c>
      <c r="AL134" s="324">
        <v>0</v>
      </c>
      <c r="AM134" s="324">
        <v>0</v>
      </c>
      <c r="AN134" s="324">
        <v>0</v>
      </c>
      <c r="AO134" s="324">
        <v>0</v>
      </c>
      <c r="AP134" s="328">
        <f t="shared" si="112"/>
        <v>0</v>
      </c>
      <c r="AQ134" s="324">
        <v>0</v>
      </c>
      <c r="AR134" s="324">
        <v>0</v>
      </c>
      <c r="AS134" s="324">
        <v>0</v>
      </c>
      <c r="AT134" s="324">
        <v>0</v>
      </c>
      <c r="AU134" s="324">
        <v>0</v>
      </c>
      <c r="AV134" s="324">
        <v>0</v>
      </c>
      <c r="AW134" s="324">
        <v>0</v>
      </c>
      <c r="AX134" s="324">
        <v>0</v>
      </c>
      <c r="AY134" s="324">
        <v>0</v>
      </c>
      <c r="AZ134" s="324">
        <v>0</v>
      </c>
      <c r="BA134" s="324">
        <v>0</v>
      </c>
      <c r="BB134" s="324">
        <v>0</v>
      </c>
      <c r="BC134" s="324">
        <v>0</v>
      </c>
      <c r="BD134" s="328">
        <f t="shared" si="113"/>
        <v>0</v>
      </c>
      <c r="BE134" s="324">
        <v>0</v>
      </c>
      <c r="BF134" s="324">
        <v>0</v>
      </c>
      <c r="BG134" s="324">
        <v>0</v>
      </c>
      <c r="BH134" s="324">
        <v>0</v>
      </c>
      <c r="BI134" s="324">
        <v>0</v>
      </c>
      <c r="BJ134" s="324">
        <v>0</v>
      </c>
      <c r="BK134" s="324">
        <v>0</v>
      </c>
      <c r="BL134" s="324">
        <v>0</v>
      </c>
      <c r="BM134" s="324">
        <v>0</v>
      </c>
      <c r="BN134" s="324">
        <v>0</v>
      </c>
      <c r="BO134" s="324">
        <v>0</v>
      </c>
      <c r="BP134" s="324">
        <v>0</v>
      </c>
      <c r="BQ134" s="324">
        <v>0</v>
      </c>
      <c r="BR134" s="328">
        <f t="shared" si="114"/>
        <v>0</v>
      </c>
      <c r="BS134" s="324">
        <v>0</v>
      </c>
      <c r="BT134" s="324">
        <v>0</v>
      </c>
      <c r="BU134" s="324">
        <v>0</v>
      </c>
      <c r="BV134" s="324">
        <v>0</v>
      </c>
      <c r="BW134" s="324">
        <v>0</v>
      </c>
      <c r="BX134" s="324">
        <v>0</v>
      </c>
      <c r="BY134" s="324">
        <v>0</v>
      </c>
      <c r="BZ134" s="324">
        <v>0</v>
      </c>
      <c r="CA134" s="324">
        <v>0</v>
      </c>
      <c r="CB134" s="324">
        <v>0</v>
      </c>
      <c r="CC134" s="324">
        <v>0</v>
      </c>
      <c r="CD134" s="324">
        <v>0</v>
      </c>
      <c r="CE134" s="324">
        <v>0</v>
      </c>
      <c r="CF134" s="328">
        <f t="shared" si="115"/>
        <v>0</v>
      </c>
      <c r="CG134" s="324">
        <v>0</v>
      </c>
      <c r="CH134" s="324">
        <v>0</v>
      </c>
      <c r="CI134" s="324">
        <v>0</v>
      </c>
      <c r="CJ134" s="324">
        <v>0</v>
      </c>
      <c r="CK134" s="324">
        <v>0</v>
      </c>
      <c r="CL134" s="324">
        <v>0</v>
      </c>
      <c r="CM134" s="324">
        <v>0</v>
      </c>
      <c r="CN134" s="324">
        <v>0</v>
      </c>
      <c r="CO134" s="324">
        <v>0</v>
      </c>
      <c r="CP134" s="324">
        <v>0</v>
      </c>
      <c r="CQ134" s="324">
        <v>0</v>
      </c>
      <c r="CR134" s="324">
        <v>0</v>
      </c>
      <c r="CS134" s="324">
        <v>0</v>
      </c>
      <c r="CT134" s="328">
        <f t="shared" si="116"/>
        <v>0</v>
      </c>
      <c r="CU134" s="324">
        <v>0</v>
      </c>
      <c r="CV134" s="324">
        <v>0</v>
      </c>
      <c r="CW134" s="324">
        <v>0</v>
      </c>
      <c r="CX134" s="324">
        <v>0</v>
      </c>
      <c r="CY134" s="324">
        <v>0</v>
      </c>
      <c r="CZ134" s="324">
        <v>0</v>
      </c>
      <c r="DA134" s="324">
        <v>0</v>
      </c>
      <c r="DB134" s="324">
        <v>0</v>
      </c>
      <c r="DC134" s="324">
        <v>0</v>
      </c>
      <c r="DD134" s="324">
        <v>0</v>
      </c>
      <c r="DE134" s="324">
        <v>0</v>
      </c>
      <c r="DF134" s="324">
        <v>0</v>
      </c>
      <c r="DG134" s="324">
        <v>0</v>
      </c>
      <c r="DH134" s="328">
        <f t="shared" si="117"/>
        <v>0</v>
      </c>
    </row>
    <row r="135" spans="1:112" ht="12" hidden="1" customHeight="1" outlineLevel="1">
      <c r="A135" s="4"/>
      <c r="R135" s="1"/>
      <c r="S135" s="29">
        <v>8299</v>
      </c>
      <c r="V135" s="78">
        <f t="shared" si="110"/>
        <v>8299</v>
      </c>
      <c r="AA135" s="69">
        <f t="shared" si="111"/>
        <v>8299</v>
      </c>
      <c r="AB135" s="34" t="s">
        <v>300</v>
      </c>
      <c r="AC135" s="324">
        <v>0</v>
      </c>
      <c r="AD135" s="324">
        <v>0</v>
      </c>
      <c r="AE135" s="324">
        <v>0</v>
      </c>
      <c r="AF135" s="324">
        <v>0</v>
      </c>
      <c r="AG135" s="324">
        <v>12680</v>
      </c>
      <c r="AH135" s="324">
        <v>-5422.4</v>
      </c>
      <c r="AI135" s="324">
        <v>5422.4</v>
      </c>
      <c r="AJ135" s="324">
        <v>25360</v>
      </c>
      <c r="AK135" s="324">
        <v>-38040</v>
      </c>
      <c r="AL135" s="324">
        <v>10566.666666666601</v>
      </c>
      <c r="AM135" s="324">
        <v>1056.6666666666599</v>
      </c>
      <c r="AN135" s="324">
        <v>1056.6666666666599</v>
      </c>
      <c r="AO135" s="324">
        <v>12680</v>
      </c>
      <c r="AP135" s="328">
        <f t="shared" si="112"/>
        <v>7.8216544352471828E-11</v>
      </c>
      <c r="AQ135" s="324">
        <v>0</v>
      </c>
      <c r="AR135" s="324">
        <v>0</v>
      </c>
      <c r="AS135" s="324">
        <v>0</v>
      </c>
      <c r="AT135" s="324">
        <v>0</v>
      </c>
      <c r="AU135" s="324">
        <v>0</v>
      </c>
      <c r="AV135" s="324">
        <v>0</v>
      </c>
      <c r="AW135" s="324">
        <v>0</v>
      </c>
      <c r="AX135" s="324">
        <v>0</v>
      </c>
      <c r="AY135" s="324">
        <v>0</v>
      </c>
      <c r="AZ135" s="324">
        <v>0</v>
      </c>
      <c r="BA135" s="324">
        <v>0</v>
      </c>
      <c r="BB135" s="324">
        <v>0</v>
      </c>
      <c r="BC135" s="324">
        <v>0</v>
      </c>
      <c r="BD135" s="328">
        <f t="shared" si="113"/>
        <v>0</v>
      </c>
      <c r="BE135" s="324">
        <v>0</v>
      </c>
      <c r="BF135" s="324">
        <v>0</v>
      </c>
      <c r="BG135" s="324">
        <v>0</v>
      </c>
      <c r="BH135" s="324">
        <v>0</v>
      </c>
      <c r="BI135" s="324">
        <v>0</v>
      </c>
      <c r="BJ135" s="324">
        <v>0</v>
      </c>
      <c r="BK135" s="324">
        <v>0</v>
      </c>
      <c r="BL135" s="324">
        <v>0</v>
      </c>
      <c r="BM135" s="324">
        <v>0</v>
      </c>
      <c r="BN135" s="324">
        <v>0</v>
      </c>
      <c r="BO135" s="324">
        <v>0</v>
      </c>
      <c r="BP135" s="324">
        <v>0</v>
      </c>
      <c r="BQ135" s="324">
        <v>0</v>
      </c>
      <c r="BR135" s="328">
        <f t="shared" si="114"/>
        <v>0</v>
      </c>
      <c r="BS135" s="324">
        <v>0</v>
      </c>
      <c r="BT135" s="324">
        <v>0</v>
      </c>
      <c r="BU135" s="324">
        <v>0</v>
      </c>
      <c r="BV135" s="324">
        <v>0</v>
      </c>
      <c r="BW135" s="324">
        <v>0</v>
      </c>
      <c r="BX135" s="324">
        <v>0</v>
      </c>
      <c r="BY135" s="324">
        <v>0</v>
      </c>
      <c r="BZ135" s="324">
        <v>0</v>
      </c>
      <c r="CA135" s="324">
        <v>0</v>
      </c>
      <c r="CB135" s="324">
        <v>0</v>
      </c>
      <c r="CC135" s="324">
        <v>0</v>
      </c>
      <c r="CD135" s="324">
        <v>0</v>
      </c>
      <c r="CE135" s="324">
        <v>0</v>
      </c>
      <c r="CF135" s="328">
        <f t="shared" si="115"/>
        <v>0</v>
      </c>
      <c r="CG135" s="324">
        <v>0</v>
      </c>
      <c r="CH135" s="324">
        <v>0</v>
      </c>
      <c r="CI135" s="324">
        <v>0</v>
      </c>
      <c r="CJ135" s="324">
        <v>0</v>
      </c>
      <c r="CK135" s="324">
        <v>0</v>
      </c>
      <c r="CL135" s="324">
        <v>0</v>
      </c>
      <c r="CM135" s="324">
        <v>0</v>
      </c>
      <c r="CN135" s="324">
        <v>0</v>
      </c>
      <c r="CO135" s="324">
        <v>0</v>
      </c>
      <c r="CP135" s="324">
        <v>0</v>
      </c>
      <c r="CQ135" s="324">
        <v>0</v>
      </c>
      <c r="CR135" s="324">
        <v>0</v>
      </c>
      <c r="CS135" s="324">
        <v>0</v>
      </c>
      <c r="CT135" s="328">
        <f t="shared" si="116"/>
        <v>0</v>
      </c>
      <c r="CU135" s="324">
        <v>0</v>
      </c>
      <c r="CV135" s="324">
        <v>0</v>
      </c>
      <c r="CW135" s="324">
        <v>0</v>
      </c>
      <c r="CX135" s="324">
        <v>0</v>
      </c>
      <c r="CY135" s="324">
        <v>0</v>
      </c>
      <c r="CZ135" s="324">
        <v>0</v>
      </c>
      <c r="DA135" s="324">
        <v>0</v>
      </c>
      <c r="DB135" s="324">
        <v>0</v>
      </c>
      <c r="DC135" s="324">
        <v>0</v>
      </c>
      <c r="DD135" s="324">
        <v>0</v>
      </c>
      <c r="DE135" s="324">
        <v>0</v>
      </c>
      <c r="DF135" s="324">
        <v>0</v>
      </c>
      <c r="DG135" s="324">
        <v>0</v>
      </c>
      <c r="DH135" s="328">
        <f t="shared" si="117"/>
        <v>0</v>
      </c>
    </row>
    <row r="136" spans="1:112" ht="12" customHeight="1" collapsed="1">
      <c r="AA136" s="70"/>
      <c r="AB136" s="35" t="s">
        <v>16</v>
      </c>
      <c r="AC136" s="324">
        <f t="shared" ref="AC136:AO136" si="118">SUM(AC122:AC135)</f>
        <v>15302.01</v>
      </c>
      <c r="AD136" s="324">
        <f t="shared" si="118"/>
        <v>33348.82</v>
      </c>
      <c r="AE136" s="324">
        <f t="shared" si="118"/>
        <v>110428.5</v>
      </c>
      <c r="AF136" s="324">
        <f t="shared" si="118"/>
        <v>352692.20999999996</v>
      </c>
      <c r="AG136" s="324">
        <f t="shared" si="118"/>
        <v>141249.16999999998</v>
      </c>
      <c r="AH136" s="324">
        <f t="shared" si="118"/>
        <v>180145.75000000003</v>
      </c>
      <c r="AI136" s="324">
        <f t="shared" si="118"/>
        <v>448892.31</v>
      </c>
      <c r="AJ136" s="324">
        <f t="shared" si="118"/>
        <v>212936.33000000002</v>
      </c>
      <c r="AK136" s="324">
        <f t="shared" si="118"/>
        <v>697396.49</v>
      </c>
      <c r="AL136" s="324">
        <f t="shared" si="118"/>
        <v>205981.72782218608</v>
      </c>
      <c r="AM136" s="324">
        <f t="shared" si="118"/>
        <v>568350.95150678267</v>
      </c>
      <c r="AN136" s="324">
        <f t="shared" si="118"/>
        <v>353752.91886584432</v>
      </c>
      <c r="AO136" s="324">
        <f t="shared" si="118"/>
        <v>4309839.3666561795</v>
      </c>
      <c r="AP136" s="328">
        <f t="shared" si="112"/>
        <v>989362.1784613668</v>
      </c>
      <c r="AQ136" s="324">
        <f t="shared" ref="AQ136:BC136" si="119">SUM(AQ122:AQ135)</f>
        <v>19765.598105011901</v>
      </c>
      <c r="AR136" s="324">
        <f t="shared" si="119"/>
        <v>34715.946210023802</v>
      </c>
      <c r="AS136" s="324">
        <f t="shared" si="119"/>
        <v>45769.6535808349</v>
      </c>
      <c r="AT136" s="324">
        <f t="shared" si="119"/>
        <v>34737.481854191501</v>
      </c>
      <c r="AU136" s="324">
        <f t="shared" si="119"/>
        <v>518647.61211874738</v>
      </c>
      <c r="AV136" s="324">
        <f t="shared" si="119"/>
        <v>109417.91376240161</v>
      </c>
      <c r="AW136" s="324">
        <f t="shared" si="119"/>
        <v>189236.42556448528</v>
      </c>
      <c r="AX136" s="324">
        <f t="shared" si="119"/>
        <v>591885.32787192869</v>
      </c>
      <c r="AY136" s="324">
        <f t="shared" si="119"/>
        <v>188577.26655747229</v>
      </c>
      <c r="AZ136" s="324">
        <f t="shared" si="119"/>
        <v>397376.4370851157</v>
      </c>
      <c r="BA136" s="324">
        <f t="shared" si="119"/>
        <v>606249.46590185235</v>
      </c>
      <c r="BB136" s="324">
        <f t="shared" si="119"/>
        <v>334895.84623549931</v>
      </c>
      <c r="BC136" s="324">
        <f t="shared" si="119"/>
        <v>4016161.5094055999</v>
      </c>
      <c r="BD136" s="328">
        <f t="shared" si="113"/>
        <v>944886.53455803497</v>
      </c>
      <c r="BE136" s="324">
        <f t="shared" ref="BE136:BQ136" si="120">SUM(BE122:BE135)</f>
        <v>19346.544823928401</v>
      </c>
      <c r="BF136" s="324">
        <f t="shared" si="120"/>
        <v>33877.839647856905</v>
      </c>
      <c r="BG136" s="324">
        <f t="shared" si="120"/>
        <v>25405.97468474432</v>
      </c>
      <c r="BH136" s="324">
        <f t="shared" si="120"/>
        <v>27319.802418258652</v>
      </c>
      <c r="BI136" s="324">
        <f t="shared" si="120"/>
        <v>545841.41315630754</v>
      </c>
      <c r="BJ136" s="324">
        <f t="shared" si="120"/>
        <v>113847.5615036072</v>
      </c>
      <c r="BK136" s="324">
        <f t="shared" si="120"/>
        <v>168152.57457417931</v>
      </c>
      <c r="BL136" s="324">
        <f t="shared" si="120"/>
        <v>623881.07259581529</v>
      </c>
      <c r="BM136" s="324">
        <f t="shared" si="120"/>
        <v>197466.16534894152</v>
      </c>
      <c r="BN136" s="324">
        <f t="shared" si="120"/>
        <v>418142.3009971627</v>
      </c>
      <c r="BO136" s="324">
        <f t="shared" si="120"/>
        <v>637770.13938620279</v>
      </c>
      <c r="BP136" s="324">
        <f t="shared" si="120"/>
        <v>346378.12854353146</v>
      </c>
      <c r="BQ136" s="324">
        <f t="shared" si="120"/>
        <v>3701382.4726701365</v>
      </c>
      <c r="BR136" s="328">
        <f t="shared" si="114"/>
        <v>543952.95498960046</v>
      </c>
      <c r="BS136" s="324">
        <f t="shared" ref="BS136:CE136" si="121">SUM(BS122:BS135)</f>
        <v>19615.129510626102</v>
      </c>
      <c r="BT136" s="324">
        <f t="shared" si="121"/>
        <v>34415.009021252205</v>
      </c>
      <c r="BU136" s="324">
        <f t="shared" si="121"/>
        <v>25764.08760034122</v>
      </c>
      <c r="BV136" s="324">
        <f t="shared" si="121"/>
        <v>27677.915333855548</v>
      </c>
      <c r="BW136" s="324">
        <f t="shared" si="121"/>
        <v>579400.16162872757</v>
      </c>
      <c r="BX136" s="324">
        <f t="shared" si="121"/>
        <v>121349.207293905</v>
      </c>
      <c r="BY136" s="324">
        <f t="shared" si="121"/>
        <v>176319.7875929272</v>
      </c>
      <c r="BZ136" s="324">
        <f t="shared" si="121"/>
        <v>663196.43627342267</v>
      </c>
      <c r="CA136" s="324">
        <f t="shared" si="121"/>
        <v>209797.9058619765</v>
      </c>
      <c r="CB136" s="324">
        <f t="shared" si="121"/>
        <v>440254.7022128547</v>
      </c>
      <c r="CC136" s="324">
        <f t="shared" si="121"/>
        <v>675794.11320268619</v>
      </c>
      <c r="CD136" s="324">
        <f t="shared" si="121"/>
        <v>362591.02217160747</v>
      </c>
      <c r="CE136" s="324">
        <f t="shared" si="121"/>
        <v>3889877.5573272365</v>
      </c>
      <c r="CF136" s="328">
        <f t="shared" si="115"/>
        <v>553702.07962305425</v>
      </c>
      <c r="CG136" s="324">
        <f t="shared" ref="CG136:CS136" si="122">SUM(CG122:CG135)</f>
        <v>20781.471160448702</v>
      </c>
      <c r="CH136" s="324">
        <f t="shared" si="122"/>
        <v>36747.692320897404</v>
      </c>
      <c r="CI136" s="324">
        <f t="shared" si="122"/>
        <v>27319.209800104622</v>
      </c>
      <c r="CJ136" s="324">
        <f t="shared" si="122"/>
        <v>29233.037533618954</v>
      </c>
      <c r="CK136" s="324">
        <f t="shared" si="122"/>
        <v>595937.09968086204</v>
      </c>
      <c r="CL136" s="324">
        <f t="shared" si="122"/>
        <v>125860.11016698831</v>
      </c>
      <c r="CM136" s="324">
        <f t="shared" si="122"/>
        <v>181464.72851878361</v>
      </c>
      <c r="CN136" s="324">
        <f t="shared" si="122"/>
        <v>676876.14915204432</v>
      </c>
      <c r="CO136" s="324">
        <f t="shared" si="122"/>
        <v>214203.6429467322</v>
      </c>
      <c r="CP136" s="324">
        <f t="shared" si="122"/>
        <v>453690.34606806672</v>
      </c>
      <c r="CQ136" s="324">
        <f t="shared" si="122"/>
        <v>691790.16145246709</v>
      </c>
      <c r="CR136" s="324">
        <f t="shared" si="122"/>
        <v>370514.57492146723</v>
      </c>
      <c r="CS136" s="324">
        <f t="shared" si="122"/>
        <v>3992700.412385649</v>
      </c>
      <c r="CT136" s="328">
        <f t="shared" si="116"/>
        <v>568282.18866316788</v>
      </c>
      <c r="CU136" s="324">
        <f t="shared" ref="CU136:DG136" si="123">SUM(CU122:CU135)</f>
        <v>21160.432993331</v>
      </c>
      <c r="CV136" s="324">
        <f t="shared" si="123"/>
        <v>37505.615986662102</v>
      </c>
      <c r="CW136" s="324">
        <f t="shared" si="123"/>
        <v>27824.492243947821</v>
      </c>
      <c r="CX136" s="324">
        <f t="shared" si="123"/>
        <v>29738.319977462153</v>
      </c>
      <c r="CY136" s="324">
        <f t="shared" si="123"/>
        <v>603958.08752687892</v>
      </c>
      <c r="CZ136" s="324">
        <f t="shared" si="123"/>
        <v>127525.11107150101</v>
      </c>
      <c r="DA136" s="324">
        <f t="shared" si="123"/>
        <v>183426.32458545879</v>
      </c>
      <c r="DB136" s="324">
        <f t="shared" si="123"/>
        <v>684609.21588645829</v>
      </c>
      <c r="DC136" s="324">
        <f t="shared" si="123"/>
        <v>216477.00016053609</v>
      </c>
      <c r="DD136" s="324">
        <f t="shared" si="123"/>
        <v>460907.95636679069</v>
      </c>
      <c r="DE136" s="324">
        <f t="shared" si="123"/>
        <v>700166.63673741615</v>
      </c>
      <c r="DF136" s="324">
        <f t="shared" si="123"/>
        <v>374265.43752847513</v>
      </c>
      <c r="DG136" s="324">
        <f t="shared" si="123"/>
        <v>4044907.3902510656</v>
      </c>
      <c r="DH136" s="328">
        <f t="shared" si="117"/>
        <v>577342.75918614725</v>
      </c>
    </row>
    <row r="137" spans="1:112" ht="12" hidden="1" customHeight="1" outlineLevel="1">
      <c r="A137" s="4"/>
      <c r="AA137" s="70"/>
      <c r="AB137" s="35"/>
      <c r="AC137" s="324"/>
      <c r="AD137" s="324"/>
      <c r="AE137" s="324"/>
      <c r="AF137" s="324"/>
      <c r="AG137" s="324"/>
      <c r="AH137" s="324"/>
      <c r="AI137" s="324"/>
      <c r="AJ137" s="324"/>
      <c r="AK137" s="324"/>
      <c r="AL137" s="324"/>
      <c r="AM137" s="324"/>
      <c r="AN137" s="324"/>
      <c r="AO137" s="324"/>
      <c r="AP137" s="328"/>
      <c r="AQ137" s="324"/>
      <c r="AR137" s="324"/>
      <c r="AS137" s="324"/>
      <c r="AT137" s="324"/>
      <c r="AU137" s="324"/>
      <c r="AV137" s="324"/>
      <c r="AW137" s="324"/>
      <c r="AX137" s="324"/>
      <c r="AY137" s="324"/>
      <c r="AZ137" s="324"/>
      <c r="BA137" s="324"/>
      <c r="BB137" s="324"/>
      <c r="BC137" s="324"/>
      <c r="BD137" s="328"/>
      <c r="BE137" s="324"/>
      <c r="BF137" s="324"/>
      <c r="BG137" s="324"/>
      <c r="BH137" s="324"/>
      <c r="BI137" s="324"/>
      <c r="BJ137" s="324"/>
      <c r="BK137" s="324"/>
      <c r="BL137" s="324"/>
      <c r="BM137" s="324"/>
      <c r="BN137" s="324"/>
      <c r="BO137" s="324"/>
      <c r="BP137" s="324"/>
      <c r="BQ137" s="324"/>
      <c r="BR137" s="328"/>
      <c r="BS137" s="324"/>
      <c r="BT137" s="324"/>
      <c r="BU137" s="324"/>
      <c r="BV137" s="324"/>
      <c r="BW137" s="324"/>
      <c r="BX137" s="324"/>
      <c r="BY137" s="324"/>
      <c r="BZ137" s="324"/>
      <c r="CA137" s="324"/>
      <c r="CB137" s="324"/>
      <c r="CC137" s="324"/>
      <c r="CD137" s="324"/>
      <c r="CE137" s="324"/>
      <c r="CF137" s="328"/>
      <c r="CG137" s="324"/>
      <c r="CH137" s="324"/>
      <c r="CI137" s="324"/>
      <c r="CJ137" s="324"/>
      <c r="CK137" s="324"/>
      <c r="CL137" s="324"/>
      <c r="CM137" s="324"/>
      <c r="CN137" s="324"/>
      <c r="CO137" s="324"/>
      <c r="CP137" s="324"/>
      <c r="CQ137" s="324"/>
      <c r="CR137" s="324"/>
      <c r="CS137" s="324"/>
      <c r="CT137" s="328"/>
      <c r="CU137" s="324"/>
      <c r="CV137" s="324"/>
      <c r="CW137" s="324"/>
      <c r="CX137" s="324"/>
      <c r="CY137" s="324"/>
      <c r="CZ137" s="324"/>
      <c r="DA137" s="324"/>
      <c r="DB137" s="324"/>
      <c r="DC137" s="324"/>
      <c r="DD137" s="324"/>
      <c r="DE137" s="324"/>
      <c r="DF137" s="324"/>
      <c r="DG137" s="324"/>
      <c r="DH137" s="328"/>
    </row>
    <row r="138" spans="1:112" ht="12" hidden="1" customHeight="1" outlineLevel="1">
      <c r="A138" s="4"/>
      <c r="AA138" s="68" t="s">
        <v>184</v>
      </c>
      <c r="AB138" s="8"/>
      <c r="AC138" s="324" t="s">
        <v>36</v>
      </c>
      <c r="AD138" s="324" t="s">
        <v>36</v>
      </c>
      <c r="AE138" s="324" t="s">
        <v>36</v>
      </c>
      <c r="AF138" s="324" t="s">
        <v>36</v>
      </c>
      <c r="AG138" s="324" t="s">
        <v>36</v>
      </c>
      <c r="AH138" s="324" t="s">
        <v>36</v>
      </c>
      <c r="AI138" s="324" t="s">
        <v>36</v>
      </c>
      <c r="AJ138" s="324" t="s">
        <v>36</v>
      </c>
      <c r="AK138" s="324" t="s">
        <v>36</v>
      </c>
      <c r="AL138" s="324" t="s">
        <v>36</v>
      </c>
      <c r="AM138" s="324" t="s">
        <v>36</v>
      </c>
      <c r="AN138" s="324" t="s">
        <v>36</v>
      </c>
      <c r="AO138" s="324" t="s">
        <v>36</v>
      </c>
      <c r="AP138" s="328" t="s">
        <v>36</v>
      </c>
      <c r="AQ138" s="324" t="s">
        <v>36</v>
      </c>
      <c r="AR138" s="324" t="s">
        <v>36</v>
      </c>
      <c r="AS138" s="324" t="s">
        <v>36</v>
      </c>
      <c r="AT138" s="324" t="s">
        <v>36</v>
      </c>
      <c r="AU138" s="324" t="s">
        <v>36</v>
      </c>
      <c r="AV138" s="324" t="s">
        <v>36</v>
      </c>
      <c r="AW138" s="324" t="s">
        <v>36</v>
      </c>
      <c r="AX138" s="324" t="s">
        <v>36</v>
      </c>
      <c r="AY138" s="324" t="s">
        <v>36</v>
      </c>
      <c r="AZ138" s="324" t="s">
        <v>36</v>
      </c>
      <c r="BA138" s="324" t="s">
        <v>36</v>
      </c>
      <c r="BB138" s="324" t="s">
        <v>36</v>
      </c>
      <c r="BC138" s="324" t="s">
        <v>36</v>
      </c>
      <c r="BD138" s="328" t="s">
        <v>36</v>
      </c>
      <c r="BE138" s="324" t="s">
        <v>36</v>
      </c>
      <c r="BF138" s="324" t="s">
        <v>36</v>
      </c>
      <c r="BG138" s="324" t="s">
        <v>36</v>
      </c>
      <c r="BH138" s="324" t="s">
        <v>36</v>
      </c>
      <c r="BI138" s="324" t="s">
        <v>36</v>
      </c>
      <c r="BJ138" s="324" t="s">
        <v>36</v>
      </c>
      <c r="BK138" s="324" t="s">
        <v>36</v>
      </c>
      <c r="BL138" s="324" t="s">
        <v>36</v>
      </c>
      <c r="BM138" s="324" t="s">
        <v>36</v>
      </c>
      <c r="BN138" s="324" t="s">
        <v>36</v>
      </c>
      <c r="BO138" s="324" t="s">
        <v>36</v>
      </c>
      <c r="BP138" s="324" t="s">
        <v>36</v>
      </c>
      <c r="BQ138" s="324" t="s">
        <v>36</v>
      </c>
      <c r="BR138" s="328" t="s">
        <v>36</v>
      </c>
      <c r="BS138" s="324" t="s">
        <v>36</v>
      </c>
      <c r="BT138" s="324" t="s">
        <v>36</v>
      </c>
      <c r="BU138" s="324" t="s">
        <v>36</v>
      </c>
      <c r="BV138" s="324" t="s">
        <v>36</v>
      </c>
      <c r="BW138" s="324" t="s">
        <v>36</v>
      </c>
      <c r="BX138" s="324" t="s">
        <v>36</v>
      </c>
      <c r="BY138" s="324" t="s">
        <v>36</v>
      </c>
      <c r="BZ138" s="324" t="s">
        <v>36</v>
      </c>
      <c r="CA138" s="324" t="s">
        <v>36</v>
      </c>
      <c r="CB138" s="324" t="s">
        <v>36</v>
      </c>
      <c r="CC138" s="324" t="s">
        <v>36</v>
      </c>
      <c r="CD138" s="324" t="s">
        <v>36</v>
      </c>
      <c r="CE138" s="324" t="s">
        <v>36</v>
      </c>
      <c r="CF138" s="328" t="s">
        <v>36</v>
      </c>
      <c r="CG138" s="324" t="s">
        <v>36</v>
      </c>
      <c r="CH138" s="324" t="s">
        <v>36</v>
      </c>
      <c r="CI138" s="324" t="s">
        <v>36</v>
      </c>
      <c r="CJ138" s="324" t="s">
        <v>36</v>
      </c>
      <c r="CK138" s="324" t="s">
        <v>36</v>
      </c>
      <c r="CL138" s="324" t="s">
        <v>36</v>
      </c>
      <c r="CM138" s="324" t="s">
        <v>36</v>
      </c>
      <c r="CN138" s="324" t="s">
        <v>36</v>
      </c>
      <c r="CO138" s="324" t="s">
        <v>36</v>
      </c>
      <c r="CP138" s="324" t="s">
        <v>36</v>
      </c>
      <c r="CQ138" s="324" t="s">
        <v>36</v>
      </c>
      <c r="CR138" s="324" t="s">
        <v>36</v>
      </c>
      <c r="CS138" s="324" t="s">
        <v>36</v>
      </c>
      <c r="CT138" s="328" t="s">
        <v>36</v>
      </c>
      <c r="CU138" s="324" t="s">
        <v>36</v>
      </c>
      <c r="CV138" s="324" t="s">
        <v>36</v>
      </c>
      <c r="CW138" s="324" t="s">
        <v>36</v>
      </c>
      <c r="CX138" s="324" t="s">
        <v>36</v>
      </c>
      <c r="CY138" s="324" t="s">
        <v>36</v>
      </c>
      <c r="CZ138" s="324" t="s">
        <v>36</v>
      </c>
      <c r="DA138" s="324" t="s">
        <v>36</v>
      </c>
      <c r="DB138" s="324" t="s">
        <v>36</v>
      </c>
      <c r="DC138" s="324" t="s">
        <v>36</v>
      </c>
      <c r="DD138" s="324" t="s">
        <v>36</v>
      </c>
      <c r="DE138" s="324" t="s">
        <v>36</v>
      </c>
      <c r="DF138" s="324" t="s">
        <v>36</v>
      </c>
      <c r="DG138" s="324" t="s">
        <v>36</v>
      </c>
      <c r="DH138" s="328" t="s">
        <v>36</v>
      </c>
    </row>
    <row r="139" spans="1:112" ht="12" hidden="1" customHeight="1" outlineLevel="1">
      <c r="A139" s="4"/>
      <c r="S139" s="14">
        <v>8300</v>
      </c>
      <c r="V139" s="78">
        <f t="shared" ref="V139:V156" si="124">S139</f>
        <v>8300</v>
      </c>
      <c r="AA139" s="69">
        <f t="shared" ref="AA139:AA156" si="125">S139</f>
        <v>8300</v>
      </c>
      <c r="AB139" s="35" t="s">
        <v>17</v>
      </c>
      <c r="AC139" s="324">
        <v>0</v>
      </c>
      <c r="AD139" s="324">
        <v>0</v>
      </c>
      <c r="AE139" s="324">
        <v>0</v>
      </c>
      <c r="AF139" s="324">
        <v>0</v>
      </c>
      <c r="AG139" s="324">
        <v>0</v>
      </c>
      <c r="AH139" s="324">
        <v>0</v>
      </c>
      <c r="AI139" s="324">
        <v>0</v>
      </c>
      <c r="AJ139" s="324">
        <v>0</v>
      </c>
      <c r="AK139" s="324">
        <v>0</v>
      </c>
      <c r="AL139" s="324">
        <v>0</v>
      </c>
      <c r="AM139" s="324">
        <v>0</v>
      </c>
      <c r="AN139" s="324">
        <v>0</v>
      </c>
      <c r="AO139" s="324">
        <v>0</v>
      </c>
      <c r="AP139" s="328">
        <f t="shared" ref="AP139:AP157" si="126">AO139-SUM(AC139:AN139)</f>
        <v>0</v>
      </c>
      <c r="AQ139" s="324">
        <v>0</v>
      </c>
      <c r="AR139" s="324">
        <v>0</v>
      </c>
      <c r="AS139" s="324">
        <v>0</v>
      </c>
      <c r="AT139" s="324">
        <v>0</v>
      </c>
      <c r="AU139" s="324">
        <v>0</v>
      </c>
      <c r="AV139" s="324">
        <v>0</v>
      </c>
      <c r="AW139" s="324">
        <v>0</v>
      </c>
      <c r="AX139" s="324">
        <v>0</v>
      </c>
      <c r="AY139" s="324">
        <v>0</v>
      </c>
      <c r="AZ139" s="324">
        <v>0</v>
      </c>
      <c r="BA139" s="324">
        <v>0</v>
      </c>
      <c r="BB139" s="324">
        <v>0</v>
      </c>
      <c r="BC139" s="324">
        <v>0</v>
      </c>
      <c r="BD139" s="328">
        <f t="shared" ref="BD139:BD157" si="127">BC139-SUM(AQ139:BB139)</f>
        <v>0</v>
      </c>
      <c r="BE139" s="324">
        <v>0</v>
      </c>
      <c r="BF139" s="324">
        <v>0</v>
      </c>
      <c r="BG139" s="324">
        <v>0</v>
      </c>
      <c r="BH139" s="324">
        <v>0</v>
      </c>
      <c r="BI139" s="324">
        <v>0</v>
      </c>
      <c r="BJ139" s="324">
        <v>0</v>
      </c>
      <c r="BK139" s="324">
        <v>0</v>
      </c>
      <c r="BL139" s="324">
        <v>0</v>
      </c>
      <c r="BM139" s="324">
        <v>0</v>
      </c>
      <c r="BN139" s="324">
        <v>0</v>
      </c>
      <c r="BO139" s="324">
        <v>0</v>
      </c>
      <c r="BP139" s="324">
        <v>0</v>
      </c>
      <c r="BQ139" s="324">
        <v>0</v>
      </c>
      <c r="BR139" s="328">
        <f t="shared" ref="BR139:BR157" si="128">BQ139-SUM(BE139:BP139)</f>
        <v>0</v>
      </c>
      <c r="BS139" s="324">
        <v>0</v>
      </c>
      <c r="BT139" s="324">
        <v>0</v>
      </c>
      <c r="BU139" s="324">
        <v>0</v>
      </c>
      <c r="BV139" s="324">
        <v>0</v>
      </c>
      <c r="BW139" s="324">
        <v>0</v>
      </c>
      <c r="BX139" s="324">
        <v>0</v>
      </c>
      <c r="BY139" s="324">
        <v>0</v>
      </c>
      <c r="BZ139" s="324">
        <v>0</v>
      </c>
      <c r="CA139" s="324">
        <v>0</v>
      </c>
      <c r="CB139" s="324">
        <v>0</v>
      </c>
      <c r="CC139" s="324">
        <v>0</v>
      </c>
      <c r="CD139" s="324">
        <v>0</v>
      </c>
      <c r="CE139" s="324">
        <v>0</v>
      </c>
      <c r="CF139" s="328">
        <f t="shared" ref="CF139:CF157" si="129">CE139-SUM(BS139:CD139)</f>
        <v>0</v>
      </c>
      <c r="CG139" s="324">
        <v>0</v>
      </c>
      <c r="CH139" s="324">
        <v>0</v>
      </c>
      <c r="CI139" s="324">
        <v>0</v>
      </c>
      <c r="CJ139" s="324">
        <v>0</v>
      </c>
      <c r="CK139" s="324">
        <v>0</v>
      </c>
      <c r="CL139" s="324">
        <v>0</v>
      </c>
      <c r="CM139" s="324">
        <v>0</v>
      </c>
      <c r="CN139" s="324">
        <v>0</v>
      </c>
      <c r="CO139" s="324">
        <v>0</v>
      </c>
      <c r="CP139" s="324">
        <v>0</v>
      </c>
      <c r="CQ139" s="324">
        <v>0</v>
      </c>
      <c r="CR139" s="324">
        <v>0</v>
      </c>
      <c r="CS139" s="324">
        <v>0</v>
      </c>
      <c r="CT139" s="328">
        <f t="shared" ref="CT139:CT157" si="130">CS139-SUM(CG139:CR139)</f>
        <v>0</v>
      </c>
      <c r="CU139" s="324">
        <v>0</v>
      </c>
      <c r="CV139" s="324">
        <v>0</v>
      </c>
      <c r="CW139" s="324">
        <v>0</v>
      </c>
      <c r="CX139" s="324">
        <v>0</v>
      </c>
      <c r="CY139" s="324">
        <v>0</v>
      </c>
      <c r="CZ139" s="324">
        <v>0</v>
      </c>
      <c r="DA139" s="324">
        <v>0</v>
      </c>
      <c r="DB139" s="324">
        <v>0</v>
      </c>
      <c r="DC139" s="324">
        <v>0</v>
      </c>
      <c r="DD139" s="324">
        <v>0</v>
      </c>
      <c r="DE139" s="324">
        <v>0</v>
      </c>
      <c r="DF139" s="324">
        <v>0</v>
      </c>
      <c r="DG139" s="324">
        <v>0</v>
      </c>
      <c r="DH139" s="328">
        <f t="shared" ref="DH139:DH157" si="131">DG139-SUM(CU139:DF139)</f>
        <v>0</v>
      </c>
    </row>
    <row r="140" spans="1:112" ht="12" hidden="1" customHeight="1" outlineLevel="1">
      <c r="A140" s="4"/>
      <c r="S140" s="29">
        <v>8311</v>
      </c>
      <c r="V140" s="78">
        <f t="shared" si="124"/>
        <v>8311</v>
      </c>
      <c r="AA140" s="69">
        <f t="shared" si="125"/>
        <v>8311</v>
      </c>
      <c r="AB140" s="34" t="s">
        <v>301</v>
      </c>
      <c r="AC140" s="324">
        <v>0</v>
      </c>
      <c r="AD140" s="324">
        <v>0</v>
      </c>
      <c r="AE140" s="324">
        <v>0</v>
      </c>
      <c r="AF140" s="324">
        <v>0</v>
      </c>
      <c r="AG140" s="324">
        <v>0</v>
      </c>
      <c r="AH140" s="324">
        <v>0</v>
      </c>
      <c r="AI140" s="324">
        <v>0</v>
      </c>
      <c r="AJ140" s="324">
        <v>0</v>
      </c>
      <c r="AK140" s="324">
        <v>0</v>
      </c>
      <c r="AL140" s="324">
        <v>0</v>
      </c>
      <c r="AM140" s="324">
        <v>0</v>
      </c>
      <c r="AN140" s="324">
        <v>0</v>
      </c>
      <c r="AO140" s="324">
        <v>0</v>
      </c>
      <c r="AP140" s="328">
        <f t="shared" si="126"/>
        <v>0</v>
      </c>
      <c r="AQ140" s="324">
        <v>0</v>
      </c>
      <c r="AR140" s="324">
        <v>0</v>
      </c>
      <c r="AS140" s="324">
        <v>0</v>
      </c>
      <c r="AT140" s="324">
        <v>0</v>
      </c>
      <c r="AU140" s="324">
        <v>0</v>
      </c>
      <c r="AV140" s="324">
        <v>0</v>
      </c>
      <c r="AW140" s="324">
        <v>0</v>
      </c>
      <c r="AX140" s="324">
        <v>0</v>
      </c>
      <c r="AY140" s="324">
        <v>0</v>
      </c>
      <c r="AZ140" s="324">
        <v>0</v>
      </c>
      <c r="BA140" s="324">
        <v>0</v>
      </c>
      <c r="BB140" s="324">
        <v>0</v>
      </c>
      <c r="BC140" s="324">
        <v>0</v>
      </c>
      <c r="BD140" s="328">
        <f t="shared" si="127"/>
        <v>0</v>
      </c>
      <c r="BE140" s="324">
        <v>0</v>
      </c>
      <c r="BF140" s="324">
        <v>0</v>
      </c>
      <c r="BG140" s="324">
        <v>0</v>
      </c>
      <c r="BH140" s="324">
        <v>0</v>
      </c>
      <c r="BI140" s="324">
        <v>0</v>
      </c>
      <c r="BJ140" s="324">
        <v>0</v>
      </c>
      <c r="BK140" s="324">
        <v>0</v>
      </c>
      <c r="BL140" s="324">
        <v>0</v>
      </c>
      <c r="BM140" s="324">
        <v>0</v>
      </c>
      <c r="BN140" s="324">
        <v>0</v>
      </c>
      <c r="BO140" s="324">
        <v>0</v>
      </c>
      <c r="BP140" s="324">
        <v>0</v>
      </c>
      <c r="BQ140" s="324">
        <v>0</v>
      </c>
      <c r="BR140" s="328">
        <f t="shared" si="128"/>
        <v>0</v>
      </c>
      <c r="BS140" s="324">
        <v>0</v>
      </c>
      <c r="BT140" s="324">
        <v>0</v>
      </c>
      <c r="BU140" s="324">
        <v>0</v>
      </c>
      <c r="BV140" s="324">
        <v>0</v>
      </c>
      <c r="BW140" s="324">
        <v>0</v>
      </c>
      <c r="BX140" s="324">
        <v>0</v>
      </c>
      <c r="BY140" s="324">
        <v>0</v>
      </c>
      <c r="BZ140" s="324">
        <v>0</v>
      </c>
      <c r="CA140" s="324">
        <v>0</v>
      </c>
      <c r="CB140" s="324">
        <v>0</v>
      </c>
      <c r="CC140" s="324">
        <v>0</v>
      </c>
      <c r="CD140" s="324">
        <v>0</v>
      </c>
      <c r="CE140" s="324">
        <v>0</v>
      </c>
      <c r="CF140" s="328">
        <f t="shared" si="129"/>
        <v>0</v>
      </c>
      <c r="CG140" s="324">
        <v>0</v>
      </c>
      <c r="CH140" s="324">
        <v>0</v>
      </c>
      <c r="CI140" s="324">
        <v>0</v>
      </c>
      <c r="CJ140" s="324">
        <v>0</v>
      </c>
      <c r="CK140" s="324">
        <v>0</v>
      </c>
      <c r="CL140" s="324">
        <v>0</v>
      </c>
      <c r="CM140" s="324">
        <v>0</v>
      </c>
      <c r="CN140" s="324">
        <v>0</v>
      </c>
      <c r="CO140" s="324">
        <v>0</v>
      </c>
      <c r="CP140" s="324">
        <v>0</v>
      </c>
      <c r="CQ140" s="324">
        <v>0</v>
      </c>
      <c r="CR140" s="324">
        <v>0</v>
      </c>
      <c r="CS140" s="324">
        <v>0</v>
      </c>
      <c r="CT140" s="328">
        <f t="shared" si="130"/>
        <v>0</v>
      </c>
      <c r="CU140" s="324">
        <v>0</v>
      </c>
      <c r="CV140" s="324">
        <v>0</v>
      </c>
      <c r="CW140" s="324">
        <v>0</v>
      </c>
      <c r="CX140" s="324">
        <v>0</v>
      </c>
      <c r="CY140" s="324">
        <v>0</v>
      </c>
      <c r="CZ140" s="324">
        <v>0</v>
      </c>
      <c r="DA140" s="324">
        <v>0</v>
      </c>
      <c r="DB140" s="324">
        <v>0</v>
      </c>
      <c r="DC140" s="324">
        <v>0</v>
      </c>
      <c r="DD140" s="324">
        <v>0</v>
      </c>
      <c r="DE140" s="324">
        <v>0</v>
      </c>
      <c r="DF140" s="324">
        <v>0</v>
      </c>
      <c r="DG140" s="324">
        <v>0</v>
      </c>
      <c r="DH140" s="328">
        <f t="shared" si="131"/>
        <v>0</v>
      </c>
    </row>
    <row r="141" spans="1:112" ht="12" hidden="1" customHeight="1" outlineLevel="1">
      <c r="A141" s="4"/>
      <c r="S141" s="29">
        <v>8319</v>
      </c>
      <c r="V141" s="78">
        <f t="shared" si="124"/>
        <v>8319</v>
      </c>
      <c r="AA141" s="69">
        <f t="shared" si="125"/>
        <v>8319</v>
      </c>
      <c r="AB141" s="34" t="s">
        <v>302</v>
      </c>
      <c r="AC141" s="324">
        <v>0</v>
      </c>
      <c r="AD141" s="324">
        <v>-2991.46</v>
      </c>
      <c r="AE141" s="324">
        <v>4758.0200000000004</v>
      </c>
      <c r="AF141" s="324">
        <v>50869.11</v>
      </c>
      <c r="AG141" s="324">
        <v>1704.25</v>
      </c>
      <c r="AH141" s="324">
        <v>9261.07</v>
      </c>
      <c r="AI141" s="324">
        <v>6780.44</v>
      </c>
      <c r="AJ141" s="324">
        <v>0</v>
      </c>
      <c r="AK141" s="324">
        <v>2.85</v>
      </c>
      <c r="AL141" s="324">
        <v>-2564.96333333333</v>
      </c>
      <c r="AM141" s="324">
        <v>4206.4816666666602</v>
      </c>
      <c r="AN141" s="324">
        <v>4209.1616666666596</v>
      </c>
      <c r="AO141" s="324">
        <v>76238.5</v>
      </c>
      <c r="AP141" s="328">
        <f t="shared" si="126"/>
        <v>3.5400000000081491</v>
      </c>
      <c r="AQ141" s="324">
        <v>0</v>
      </c>
      <c r="AR141" s="324">
        <v>0</v>
      </c>
      <c r="AS141" s="324">
        <v>0</v>
      </c>
      <c r="AT141" s="324">
        <v>0</v>
      </c>
      <c r="AU141" s="324">
        <v>0</v>
      </c>
      <c r="AV141" s="324">
        <v>0</v>
      </c>
      <c r="AW141" s="324">
        <v>0</v>
      </c>
      <c r="AX141" s="324">
        <v>0</v>
      </c>
      <c r="AY141" s="324">
        <v>0</v>
      </c>
      <c r="AZ141" s="324">
        <v>0</v>
      </c>
      <c r="BA141" s="324">
        <v>0</v>
      </c>
      <c r="BB141" s="324">
        <v>0</v>
      </c>
      <c r="BC141" s="324">
        <v>0</v>
      </c>
      <c r="BD141" s="328">
        <f t="shared" si="127"/>
        <v>0</v>
      </c>
      <c r="BE141" s="324">
        <v>0</v>
      </c>
      <c r="BF141" s="324">
        <v>0</v>
      </c>
      <c r="BG141" s="324">
        <v>0</v>
      </c>
      <c r="BH141" s="324">
        <v>0</v>
      </c>
      <c r="BI141" s="324">
        <v>0</v>
      </c>
      <c r="BJ141" s="324">
        <v>0</v>
      </c>
      <c r="BK141" s="324">
        <v>0</v>
      </c>
      <c r="BL141" s="324">
        <v>0</v>
      </c>
      <c r="BM141" s="324">
        <v>0</v>
      </c>
      <c r="BN141" s="324">
        <v>0</v>
      </c>
      <c r="BO141" s="324">
        <v>0</v>
      </c>
      <c r="BP141" s="324">
        <v>0</v>
      </c>
      <c r="BQ141" s="324">
        <v>0</v>
      </c>
      <c r="BR141" s="328">
        <f t="shared" si="128"/>
        <v>0</v>
      </c>
      <c r="BS141" s="324">
        <v>0</v>
      </c>
      <c r="BT141" s="324">
        <v>0</v>
      </c>
      <c r="BU141" s="324">
        <v>0</v>
      </c>
      <c r="BV141" s="324">
        <v>0</v>
      </c>
      <c r="BW141" s="324">
        <v>0</v>
      </c>
      <c r="BX141" s="324">
        <v>0</v>
      </c>
      <c r="BY141" s="324">
        <v>0</v>
      </c>
      <c r="BZ141" s="324">
        <v>0</v>
      </c>
      <c r="CA141" s="324">
        <v>0</v>
      </c>
      <c r="CB141" s="324">
        <v>0</v>
      </c>
      <c r="CC141" s="324">
        <v>0</v>
      </c>
      <c r="CD141" s="324">
        <v>0</v>
      </c>
      <c r="CE141" s="324">
        <v>0</v>
      </c>
      <c r="CF141" s="328">
        <f t="shared" si="129"/>
        <v>0</v>
      </c>
      <c r="CG141" s="324">
        <v>0</v>
      </c>
      <c r="CH141" s="324">
        <v>0</v>
      </c>
      <c r="CI141" s="324">
        <v>0</v>
      </c>
      <c r="CJ141" s="324">
        <v>0</v>
      </c>
      <c r="CK141" s="324">
        <v>0</v>
      </c>
      <c r="CL141" s="324">
        <v>0</v>
      </c>
      <c r="CM141" s="324">
        <v>0</v>
      </c>
      <c r="CN141" s="324">
        <v>0</v>
      </c>
      <c r="CO141" s="324">
        <v>0</v>
      </c>
      <c r="CP141" s="324">
        <v>0</v>
      </c>
      <c r="CQ141" s="324">
        <v>0</v>
      </c>
      <c r="CR141" s="324">
        <v>0</v>
      </c>
      <c r="CS141" s="324">
        <v>0</v>
      </c>
      <c r="CT141" s="328">
        <f t="shared" si="130"/>
        <v>0</v>
      </c>
      <c r="CU141" s="324">
        <v>0</v>
      </c>
      <c r="CV141" s="324">
        <v>0</v>
      </c>
      <c r="CW141" s="324">
        <v>0</v>
      </c>
      <c r="CX141" s="324">
        <v>0</v>
      </c>
      <c r="CY141" s="324">
        <v>0</v>
      </c>
      <c r="CZ141" s="324">
        <v>0</v>
      </c>
      <c r="DA141" s="324">
        <v>0</v>
      </c>
      <c r="DB141" s="324">
        <v>0</v>
      </c>
      <c r="DC141" s="324">
        <v>0</v>
      </c>
      <c r="DD141" s="324">
        <v>0</v>
      </c>
      <c r="DE141" s="324">
        <v>0</v>
      </c>
      <c r="DF141" s="324">
        <v>0</v>
      </c>
      <c r="DG141" s="324">
        <v>0</v>
      </c>
      <c r="DH141" s="328">
        <f t="shared" si="131"/>
        <v>0</v>
      </c>
    </row>
    <row r="142" spans="1:112" ht="12" hidden="1" customHeight="1" outlineLevel="1">
      <c r="A142" s="4"/>
      <c r="S142" s="29">
        <v>8380</v>
      </c>
      <c r="V142" s="78">
        <f t="shared" si="124"/>
        <v>8380</v>
      </c>
      <c r="AA142" s="69">
        <f t="shared" si="125"/>
        <v>8380</v>
      </c>
      <c r="AB142" s="34" t="s">
        <v>303</v>
      </c>
      <c r="AC142" s="324">
        <v>0</v>
      </c>
      <c r="AD142" s="324">
        <v>0</v>
      </c>
      <c r="AE142" s="324">
        <v>0</v>
      </c>
      <c r="AF142" s="324">
        <v>0</v>
      </c>
      <c r="AG142" s="324">
        <v>0</v>
      </c>
      <c r="AH142" s="324">
        <v>0</v>
      </c>
      <c r="AI142" s="324">
        <v>0</v>
      </c>
      <c r="AJ142" s="324">
        <v>0</v>
      </c>
      <c r="AK142" s="324">
        <v>0</v>
      </c>
      <c r="AL142" s="324">
        <v>0</v>
      </c>
      <c r="AM142" s="324">
        <v>0</v>
      </c>
      <c r="AN142" s="324">
        <v>0</v>
      </c>
      <c r="AO142" s="324">
        <v>0</v>
      </c>
      <c r="AP142" s="328">
        <f t="shared" si="126"/>
        <v>0</v>
      </c>
      <c r="AQ142" s="324">
        <v>0</v>
      </c>
      <c r="AR142" s="324">
        <v>0</v>
      </c>
      <c r="AS142" s="324">
        <v>0</v>
      </c>
      <c r="AT142" s="324">
        <v>0</v>
      </c>
      <c r="AU142" s="324">
        <v>0</v>
      </c>
      <c r="AV142" s="324">
        <v>0</v>
      </c>
      <c r="AW142" s="324">
        <v>0</v>
      </c>
      <c r="AX142" s="324">
        <v>0</v>
      </c>
      <c r="AY142" s="324">
        <v>0</v>
      </c>
      <c r="AZ142" s="324">
        <v>0</v>
      </c>
      <c r="BA142" s="324">
        <v>0</v>
      </c>
      <c r="BB142" s="324">
        <v>0</v>
      </c>
      <c r="BC142" s="324">
        <v>0</v>
      </c>
      <c r="BD142" s="328">
        <f t="shared" si="127"/>
        <v>0</v>
      </c>
      <c r="BE142" s="324">
        <v>0</v>
      </c>
      <c r="BF142" s="324">
        <v>0</v>
      </c>
      <c r="BG142" s="324">
        <v>0</v>
      </c>
      <c r="BH142" s="324">
        <v>0</v>
      </c>
      <c r="BI142" s="324">
        <v>0</v>
      </c>
      <c r="BJ142" s="324">
        <v>0</v>
      </c>
      <c r="BK142" s="324">
        <v>0</v>
      </c>
      <c r="BL142" s="324">
        <v>0</v>
      </c>
      <c r="BM142" s="324">
        <v>0</v>
      </c>
      <c r="BN142" s="324">
        <v>0</v>
      </c>
      <c r="BO142" s="324">
        <v>0</v>
      </c>
      <c r="BP142" s="324">
        <v>0</v>
      </c>
      <c r="BQ142" s="324">
        <v>0</v>
      </c>
      <c r="BR142" s="328">
        <f t="shared" si="128"/>
        <v>0</v>
      </c>
      <c r="BS142" s="324">
        <v>0</v>
      </c>
      <c r="BT142" s="324">
        <v>0</v>
      </c>
      <c r="BU142" s="324">
        <v>0</v>
      </c>
      <c r="BV142" s="324">
        <v>0</v>
      </c>
      <c r="BW142" s="324">
        <v>0</v>
      </c>
      <c r="BX142" s="324">
        <v>0</v>
      </c>
      <c r="BY142" s="324">
        <v>0</v>
      </c>
      <c r="BZ142" s="324">
        <v>0</v>
      </c>
      <c r="CA142" s="324">
        <v>0</v>
      </c>
      <c r="CB142" s="324">
        <v>0</v>
      </c>
      <c r="CC142" s="324">
        <v>0</v>
      </c>
      <c r="CD142" s="324">
        <v>0</v>
      </c>
      <c r="CE142" s="324">
        <v>0</v>
      </c>
      <c r="CF142" s="328">
        <f t="shared" si="129"/>
        <v>0</v>
      </c>
      <c r="CG142" s="324">
        <v>0</v>
      </c>
      <c r="CH142" s="324">
        <v>0</v>
      </c>
      <c r="CI142" s="324">
        <v>0</v>
      </c>
      <c r="CJ142" s="324">
        <v>0</v>
      </c>
      <c r="CK142" s="324">
        <v>0</v>
      </c>
      <c r="CL142" s="324">
        <v>0</v>
      </c>
      <c r="CM142" s="324">
        <v>0</v>
      </c>
      <c r="CN142" s="324">
        <v>0</v>
      </c>
      <c r="CO142" s="324">
        <v>0</v>
      </c>
      <c r="CP142" s="324">
        <v>0</v>
      </c>
      <c r="CQ142" s="324">
        <v>0</v>
      </c>
      <c r="CR142" s="324">
        <v>0</v>
      </c>
      <c r="CS142" s="324">
        <v>0</v>
      </c>
      <c r="CT142" s="328">
        <f t="shared" si="130"/>
        <v>0</v>
      </c>
      <c r="CU142" s="324">
        <v>0</v>
      </c>
      <c r="CV142" s="324">
        <v>0</v>
      </c>
      <c r="CW142" s="324">
        <v>0</v>
      </c>
      <c r="CX142" s="324">
        <v>0</v>
      </c>
      <c r="CY142" s="324">
        <v>0</v>
      </c>
      <c r="CZ142" s="324">
        <v>0</v>
      </c>
      <c r="DA142" s="324">
        <v>0</v>
      </c>
      <c r="DB142" s="324">
        <v>0</v>
      </c>
      <c r="DC142" s="324">
        <v>0</v>
      </c>
      <c r="DD142" s="324">
        <v>0</v>
      </c>
      <c r="DE142" s="324">
        <v>0</v>
      </c>
      <c r="DF142" s="324">
        <v>0</v>
      </c>
      <c r="DG142" s="324">
        <v>0</v>
      </c>
      <c r="DH142" s="328">
        <f t="shared" si="131"/>
        <v>0</v>
      </c>
    </row>
    <row r="143" spans="1:112" ht="12" hidden="1" customHeight="1" outlineLevel="1">
      <c r="A143" s="4"/>
      <c r="S143" s="29">
        <v>8381</v>
      </c>
      <c r="V143" s="78">
        <f t="shared" si="124"/>
        <v>8381</v>
      </c>
      <c r="AA143" s="69">
        <f t="shared" si="125"/>
        <v>8381</v>
      </c>
      <c r="AB143" s="34" t="s">
        <v>304</v>
      </c>
      <c r="AC143" s="324">
        <v>69586.850000000006</v>
      </c>
      <c r="AD143" s="324">
        <v>114308.71</v>
      </c>
      <c r="AE143" s="324">
        <v>106475.74</v>
      </c>
      <c r="AF143" s="324">
        <v>104360.6</v>
      </c>
      <c r="AG143" s="324">
        <v>104872.34</v>
      </c>
      <c r="AH143" s="324">
        <v>104872.34</v>
      </c>
      <c r="AI143" s="324">
        <v>104872.34</v>
      </c>
      <c r="AJ143" s="324">
        <v>157683.07999999999</v>
      </c>
      <c r="AK143" s="324">
        <v>360725.25</v>
      </c>
      <c r="AL143" s="324">
        <v>193227.56662730599</v>
      </c>
      <c r="AM143" s="324">
        <v>245849.402313653</v>
      </c>
      <c r="AN143" s="324">
        <v>245849.402313653</v>
      </c>
      <c r="AO143" s="324">
        <v>2006480.2648</v>
      </c>
      <c r="AP143" s="328">
        <f t="shared" si="126"/>
        <v>93796.643545388244</v>
      </c>
      <c r="AQ143" s="324">
        <v>43694.085772915198</v>
      </c>
      <c r="AR143" s="324">
        <v>151779.26454583</v>
      </c>
      <c r="AS143" s="324">
        <v>122649.87403055299</v>
      </c>
      <c r="AT143" s="324">
        <v>174162.74843055301</v>
      </c>
      <c r="AU143" s="324">
        <v>174162.74843055301</v>
      </c>
      <c r="AV143" s="324">
        <v>174162.74843055301</v>
      </c>
      <c r="AW143" s="324">
        <v>174162.74843055301</v>
      </c>
      <c r="AX143" s="324">
        <v>223938.62461726199</v>
      </c>
      <c r="AY143" s="324">
        <v>190721.43352884401</v>
      </c>
      <c r="AZ143" s="324">
        <v>190721.43352884401</v>
      </c>
      <c r="BA143" s="324">
        <v>190721.43352884401</v>
      </c>
      <c r="BB143" s="324">
        <v>190721.43352884401</v>
      </c>
      <c r="BC143" s="324">
        <v>2146618.8113780799</v>
      </c>
      <c r="BD143" s="328">
        <f t="shared" si="127"/>
        <v>145020.23457393167</v>
      </c>
      <c r="BE143" s="324">
        <v>44788.808047398001</v>
      </c>
      <c r="BF143" s="324">
        <v>159168.743474849</v>
      </c>
      <c r="BG143" s="324">
        <v>129309.538109917</v>
      </c>
      <c r="BH143" s="324">
        <v>184982.44001395901</v>
      </c>
      <c r="BI143" s="324">
        <v>184982.44001395901</v>
      </c>
      <c r="BJ143" s="324">
        <v>184982.44001395901</v>
      </c>
      <c r="BK143" s="324">
        <v>184982.44001395901</v>
      </c>
      <c r="BL143" s="324">
        <v>237939.88907691801</v>
      </c>
      <c r="BM143" s="324">
        <v>195282.141934204</v>
      </c>
      <c r="BN143" s="324">
        <v>195282.141934204</v>
      </c>
      <c r="BO143" s="324">
        <v>195282.141934204</v>
      </c>
      <c r="BP143" s="324">
        <v>195282.141934204</v>
      </c>
      <c r="BQ143" s="324">
        <v>2231209.5185395302</v>
      </c>
      <c r="BR143" s="328">
        <f t="shared" si="128"/>
        <v>138944.21203779662</v>
      </c>
      <c r="BS143" s="324">
        <v>46259.163430198802</v>
      </c>
      <c r="BT143" s="324">
        <v>165529.49992887501</v>
      </c>
      <c r="BU143" s="324">
        <v>134690.05764207599</v>
      </c>
      <c r="BV143" s="324">
        <v>193098.99609685701</v>
      </c>
      <c r="BW143" s="324">
        <v>193098.99609685701</v>
      </c>
      <c r="BX143" s="324">
        <v>193098.99609685701</v>
      </c>
      <c r="BY143" s="324">
        <v>193098.99609685701</v>
      </c>
      <c r="BZ143" s="324">
        <v>258268.358221831</v>
      </c>
      <c r="CA143" s="324">
        <v>209799.52565755101</v>
      </c>
      <c r="CB143" s="324">
        <v>209799.52565755101</v>
      </c>
      <c r="CC143" s="324">
        <v>209799.52565755101</v>
      </c>
      <c r="CD143" s="324">
        <v>209799.52565755101</v>
      </c>
      <c r="CE143" s="324">
        <v>2362716.5685488801</v>
      </c>
      <c r="CF143" s="328">
        <f t="shared" si="129"/>
        <v>146375.40230826754</v>
      </c>
      <c r="CG143" s="324">
        <v>49662.9991952583</v>
      </c>
      <c r="CH143" s="324">
        <v>176075.99415524499</v>
      </c>
      <c r="CI143" s="324">
        <v>142967.32802507299</v>
      </c>
      <c r="CJ143" s="324">
        <v>204367.32463685601</v>
      </c>
      <c r="CK143" s="324">
        <v>204367.32463685601</v>
      </c>
      <c r="CL143" s="324">
        <v>204367.32463685601</v>
      </c>
      <c r="CM143" s="324">
        <v>204367.32463685601</v>
      </c>
      <c r="CN143" s="324">
        <v>259250.41993122001</v>
      </c>
      <c r="CO143" s="324">
        <v>207086.758523497</v>
      </c>
      <c r="CP143" s="324">
        <v>207086.758523497</v>
      </c>
      <c r="CQ143" s="324">
        <v>207086.758523497</v>
      </c>
      <c r="CR143" s="324">
        <v>207086.758523497</v>
      </c>
      <c r="CS143" s="324">
        <v>2420309.6186943501</v>
      </c>
      <c r="CT143" s="328">
        <f t="shared" si="130"/>
        <v>146536.54474614188</v>
      </c>
      <c r="CU143" s="324">
        <v>50602.616493097397</v>
      </c>
      <c r="CV143" s="324">
        <v>180051.86684333099</v>
      </c>
      <c r="CW143" s="324">
        <v>146316.78918126601</v>
      </c>
      <c r="CX143" s="324">
        <v>209394.09626697499</v>
      </c>
      <c r="CY143" s="324">
        <v>209394.09626697499</v>
      </c>
      <c r="CZ143" s="324">
        <v>209394.09626697499</v>
      </c>
      <c r="DA143" s="324">
        <v>209394.09626697499</v>
      </c>
      <c r="DB143" s="324">
        <v>264316.23736807302</v>
      </c>
      <c r="DC143" s="324">
        <v>206380.93352483999</v>
      </c>
      <c r="DD143" s="324">
        <v>206380.93352483999</v>
      </c>
      <c r="DE143" s="324">
        <v>206380.93352483999</v>
      </c>
      <c r="DF143" s="324">
        <v>206380.93352483999</v>
      </c>
      <c r="DG143" s="324">
        <v>2449572.4143652502</v>
      </c>
      <c r="DH143" s="328">
        <f t="shared" si="131"/>
        <v>145184.78531222278</v>
      </c>
    </row>
    <row r="144" spans="1:112" ht="12" hidden="1" customHeight="1" outlineLevel="1">
      <c r="A144" s="4"/>
      <c r="S144" s="29">
        <v>8382</v>
      </c>
      <c r="V144" s="78">
        <f t="shared" si="124"/>
        <v>8382</v>
      </c>
      <c r="AA144" s="69">
        <f t="shared" si="125"/>
        <v>8382</v>
      </c>
      <c r="AB144" s="34" t="s">
        <v>305</v>
      </c>
      <c r="AC144" s="324">
        <v>0</v>
      </c>
      <c r="AD144" s="324">
        <v>0</v>
      </c>
      <c r="AE144" s="324">
        <v>0</v>
      </c>
      <c r="AF144" s="324">
        <v>0</v>
      </c>
      <c r="AG144" s="324">
        <v>0</v>
      </c>
      <c r="AH144" s="324">
        <v>0</v>
      </c>
      <c r="AI144" s="324">
        <v>0</v>
      </c>
      <c r="AJ144" s="324">
        <v>51480</v>
      </c>
      <c r="AK144" s="324">
        <v>38687</v>
      </c>
      <c r="AL144" s="324">
        <v>51259</v>
      </c>
      <c r="AM144" s="324">
        <v>18217.416666666599</v>
      </c>
      <c r="AN144" s="324">
        <v>18217.416666666599</v>
      </c>
      <c r="AO144" s="324">
        <v>180332</v>
      </c>
      <c r="AP144" s="328">
        <f t="shared" si="126"/>
        <v>2471.1666666668025</v>
      </c>
      <c r="AQ144" s="324">
        <v>11837.916666666601</v>
      </c>
      <c r="AR144" s="324">
        <v>11837.916666666601</v>
      </c>
      <c r="AS144" s="324">
        <v>11837.916666666601</v>
      </c>
      <c r="AT144" s="324">
        <v>11837.916666666601</v>
      </c>
      <c r="AU144" s="324">
        <v>11837.916666666601</v>
      </c>
      <c r="AV144" s="324">
        <v>11837.916666666601</v>
      </c>
      <c r="AW144" s="324">
        <v>18217.416666666599</v>
      </c>
      <c r="AX144" s="324">
        <v>18217.416666666599</v>
      </c>
      <c r="AY144" s="324">
        <v>18217.416666666599</v>
      </c>
      <c r="AZ144" s="324">
        <v>18217.416666666599</v>
      </c>
      <c r="BA144" s="324">
        <v>18217.416666666599</v>
      </c>
      <c r="BB144" s="324">
        <v>18217.416666666599</v>
      </c>
      <c r="BC144" s="324">
        <v>180332</v>
      </c>
      <c r="BD144" s="328">
        <f t="shared" si="127"/>
        <v>8.149072527885437E-10</v>
      </c>
      <c r="BE144" s="324">
        <v>11837.916666666601</v>
      </c>
      <c r="BF144" s="324">
        <v>11837.916666666601</v>
      </c>
      <c r="BG144" s="324">
        <v>11837.916666666601</v>
      </c>
      <c r="BH144" s="324">
        <v>11837.916666666601</v>
      </c>
      <c r="BI144" s="324">
        <v>11837.916666666601</v>
      </c>
      <c r="BJ144" s="324">
        <v>11837.916666666601</v>
      </c>
      <c r="BK144" s="324">
        <v>18217.416666666599</v>
      </c>
      <c r="BL144" s="324">
        <v>18217.416666666599</v>
      </c>
      <c r="BM144" s="324">
        <v>18217.416666666599</v>
      </c>
      <c r="BN144" s="324">
        <v>18217.416666666599</v>
      </c>
      <c r="BO144" s="324">
        <v>18217.416666666599</v>
      </c>
      <c r="BP144" s="324">
        <v>18217.416666666599</v>
      </c>
      <c r="BQ144" s="324">
        <v>180332</v>
      </c>
      <c r="BR144" s="328">
        <f t="shared" si="128"/>
        <v>8.149072527885437E-10</v>
      </c>
      <c r="BS144" s="324">
        <v>11837.916666666601</v>
      </c>
      <c r="BT144" s="324">
        <v>11837.916666666601</v>
      </c>
      <c r="BU144" s="324">
        <v>11837.916666666601</v>
      </c>
      <c r="BV144" s="324">
        <v>11837.916666666601</v>
      </c>
      <c r="BW144" s="324">
        <v>11837.916666666601</v>
      </c>
      <c r="BX144" s="324">
        <v>11837.916666666601</v>
      </c>
      <c r="BY144" s="324">
        <v>18217.416666666599</v>
      </c>
      <c r="BZ144" s="324">
        <v>18217.416666666599</v>
      </c>
      <c r="CA144" s="324">
        <v>18217.416666666599</v>
      </c>
      <c r="CB144" s="324">
        <v>18217.416666666599</v>
      </c>
      <c r="CC144" s="324">
        <v>18217.416666666599</v>
      </c>
      <c r="CD144" s="324">
        <v>18217.416666666599</v>
      </c>
      <c r="CE144" s="324">
        <v>180332</v>
      </c>
      <c r="CF144" s="328">
        <f t="shared" si="129"/>
        <v>8.149072527885437E-10</v>
      </c>
      <c r="CG144" s="324">
        <v>11837.916666666601</v>
      </c>
      <c r="CH144" s="324">
        <v>11837.916666666601</v>
      </c>
      <c r="CI144" s="324">
        <v>11837.916666666601</v>
      </c>
      <c r="CJ144" s="324">
        <v>11837.916666666601</v>
      </c>
      <c r="CK144" s="324">
        <v>11837.916666666601</v>
      </c>
      <c r="CL144" s="324">
        <v>11837.916666666601</v>
      </c>
      <c r="CM144" s="324">
        <v>18217.416666666599</v>
      </c>
      <c r="CN144" s="324">
        <v>18217.416666666599</v>
      </c>
      <c r="CO144" s="324">
        <v>18217.416666666599</v>
      </c>
      <c r="CP144" s="324">
        <v>18217.416666666599</v>
      </c>
      <c r="CQ144" s="324">
        <v>18217.416666666599</v>
      </c>
      <c r="CR144" s="324">
        <v>18217.416666666599</v>
      </c>
      <c r="CS144" s="324">
        <v>180332</v>
      </c>
      <c r="CT144" s="328">
        <f t="shared" si="130"/>
        <v>8.149072527885437E-10</v>
      </c>
      <c r="CU144" s="324">
        <v>11837.916666666601</v>
      </c>
      <c r="CV144" s="324">
        <v>11837.916666666601</v>
      </c>
      <c r="CW144" s="324">
        <v>11837.916666666601</v>
      </c>
      <c r="CX144" s="324">
        <v>11837.916666666601</v>
      </c>
      <c r="CY144" s="324">
        <v>11837.916666666601</v>
      </c>
      <c r="CZ144" s="324">
        <v>11837.916666666601</v>
      </c>
      <c r="DA144" s="324">
        <v>18217.416666666599</v>
      </c>
      <c r="DB144" s="324">
        <v>18217.416666666599</v>
      </c>
      <c r="DC144" s="324">
        <v>18217.416666666599</v>
      </c>
      <c r="DD144" s="324">
        <v>18217.416666666599</v>
      </c>
      <c r="DE144" s="324">
        <v>18217.416666666599</v>
      </c>
      <c r="DF144" s="324">
        <v>18217.416666666599</v>
      </c>
      <c r="DG144" s="324">
        <v>180332</v>
      </c>
      <c r="DH144" s="328">
        <f t="shared" si="131"/>
        <v>8.149072527885437E-10</v>
      </c>
    </row>
    <row r="145" spans="1:112" ht="12" hidden="1" customHeight="1" outlineLevel="1">
      <c r="A145" s="4"/>
      <c r="S145" s="29">
        <v>8520</v>
      </c>
      <c r="V145" s="78">
        <f t="shared" si="124"/>
        <v>8520</v>
      </c>
      <c r="AA145" s="69">
        <f t="shared" si="125"/>
        <v>8520</v>
      </c>
      <c r="AB145" s="34" t="s">
        <v>306</v>
      </c>
      <c r="AC145" s="324">
        <v>0</v>
      </c>
      <c r="AD145" s="324">
        <v>0</v>
      </c>
      <c r="AE145" s="324">
        <v>0</v>
      </c>
      <c r="AF145" s="324">
        <v>0</v>
      </c>
      <c r="AG145" s="324">
        <v>0</v>
      </c>
      <c r="AH145" s="324">
        <v>6912.92</v>
      </c>
      <c r="AI145" s="324">
        <v>9929.41</v>
      </c>
      <c r="AJ145" s="324">
        <v>7450.22</v>
      </c>
      <c r="AK145" s="324">
        <v>11374.36</v>
      </c>
      <c r="AL145" s="324">
        <v>19931.498370400001</v>
      </c>
      <c r="AM145" s="324">
        <v>12788.7698556221</v>
      </c>
      <c r="AN145" s="324">
        <v>9769.5968894317502</v>
      </c>
      <c r="AO145" s="324">
        <v>97695.968894317499</v>
      </c>
      <c r="AP145" s="328">
        <f t="shared" si="126"/>
        <v>19539.193778863642</v>
      </c>
      <c r="AQ145" s="324">
        <v>0</v>
      </c>
      <c r="AR145" s="324">
        <v>0</v>
      </c>
      <c r="AS145" s="324">
        <v>0</v>
      </c>
      <c r="AT145" s="324">
        <v>0</v>
      </c>
      <c r="AU145" s="324">
        <v>10120.031367182</v>
      </c>
      <c r="AV145" s="324">
        <v>10120.031367182</v>
      </c>
      <c r="AW145" s="324">
        <v>10120.031367182</v>
      </c>
      <c r="AX145" s="324">
        <v>10120.031367182</v>
      </c>
      <c r="AY145" s="324">
        <v>10120.031367182</v>
      </c>
      <c r="AZ145" s="324">
        <v>10120.031367182</v>
      </c>
      <c r="BA145" s="324">
        <v>10120.031367182</v>
      </c>
      <c r="BB145" s="324">
        <v>10120.031367182</v>
      </c>
      <c r="BC145" s="324">
        <v>101057.543806727</v>
      </c>
      <c r="BD145" s="328">
        <f t="shared" si="127"/>
        <v>20097.292869270983</v>
      </c>
      <c r="BE145" s="324">
        <v>0</v>
      </c>
      <c r="BF145" s="324">
        <v>0</v>
      </c>
      <c r="BG145" s="324">
        <v>0</v>
      </c>
      <c r="BH145" s="324">
        <v>0</v>
      </c>
      <c r="BI145" s="324">
        <v>10632.124131401601</v>
      </c>
      <c r="BJ145" s="324">
        <v>10632.124131401601</v>
      </c>
      <c r="BK145" s="324">
        <v>10632.124131401601</v>
      </c>
      <c r="BL145" s="324">
        <v>10632.124131401601</v>
      </c>
      <c r="BM145" s="324">
        <v>10632.124131401601</v>
      </c>
      <c r="BN145" s="324">
        <v>10632.124131401601</v>
      </c>
      <c r="BO145" s="324">
        <v>10632.124131401601</v>
      </c>
      <c r="BP145" s="324">
        <v>10632.124131401601</v>
      </c>
      <c r="BQ145" s="324">
        <v>106321.24131401601</v>
      </c>
      <c r="BR145" s="328">
        <f t="shared" si="128"/>
        <v>21264.248262803201</v>
      </c>
      <c r="BS145" s="324">
        <v>0</v>
      </c>
      <c r="BT145" s="324">
        <v>0</v>
      </c>
      <c r="BU145" s="324">
        <v>0</v>
      </c>
      <c r="BV145" s="324">
        <v>0</v>
      </c>
      <c r="BW145" s="324">
        <v>11119.023583851</v>
      </c>
      <c r="BX145" s="324">
        <v>11119.023583851</v>
      </c>
      <c r="BY145" s="324">
        <v>11119.023583851</v>
      </c>
      <c r="BZ145" s="324">
        <v>11119.023583851</v>
      </c>
      <c r="CA145" s="324">
        <v>11119.023583851</v>
      </c>
      <c r="CB145" s="324">
        <v>11119.023583851</v>
      </c>
      <c r="CC145" s="324">
        <v>11119.023583851</v>
      </c>
      <c r="CD145" s="324">
        <v>11119.023583851</v>
      </c>
      <c r="CE145" s="324">
        <v>111190.23583850999</v>
      </c>
      <c r="CF145" s="328">
        <f t="shared" si="129"/>
        <v>22238.047167701996</v>
      </c>
      <c r="CG145" s="324">
        <v>0</v>
      </c>
      <c r="CH145" s="324">
        <v>0</v>
      </c>
      <c r="CI145" s="324">
        <v>0</v>
      </c>
      <c r="CJ145" s="324">
        <v>0</v>
      </c>
      <c r="CK145" s="324">
        <v>11415.0305455655</v>
      </c>
      <c r="CL145" s="324">
        <v>11415.0305455655</v>
      </c>
      <c r="CM145" s="324">
        <v>11415.0305455655</v>
      </c>
      <c r="CN145" s="324">
        <v>11415.0305455655</v>
      </c>
      <c r="CO145" s="324">
        <v>11415.0305455655</v>
      </c>
      <c r="CP145" s="324">
        <v>11415.0305455655</v>
      </c>
      <c r="CQ145" s="324">
        <v>11415.0305455655</v>
      </c>
      <c r="CR145" s="324">
        <v>11415.0305455655</v>
      </c>
      <c r="CS145" s="324">
        <v>114150.30545565501</v>
      </c>
      <c r="CT145" s="328">
        <f t="shared" si="130"/>
        <v>22830.061091130992</v>
      </c>
      <c r="CU145" s="324">
        <v>0</v>
      </c>
      <c r="CV145" s="324">
        <v>0</v>
      </c>
      <c r="CW145" s="324">
        <v>0</v>
      </c>
      <c r="CX145" s="324">
        <v>0</v>
      </c>
      <c r="CY145" s="324">
        <v>11525.295662497199</v>
      </c>
      <c r="CZ145" s="324">
        <v>11525.295662497199</v>
      </c>
      <c r="DA145" s="324">
        <v>11525.295662497199</v>
      </c>
      <c r="DB145" s="324">
        <v>11525.295662497199</v>
      </c>
      <c r="DC145" s="324">
        <v>11525.295662497199</v>
      </c>
      <c r="DD145" s="324">
        <v>11525.295662497199</v>
      </c>
      <c r="DE145" s="324">
        <v>11525.295662497199</v>
      </c>
      <c r="DF145" s="324">
        <v>11525.295662497199</v>
      </c>
      <c r="DG145" s="324">
        <v>115252.95662497199</v>
      </c>
      <c r="DH145" s="328">
        <f t="shared" si="131"/>
        <v>23050.591324994399</v>
      </c>
    </row>
    <row r="146" spans="1:112" ht="12" hidden="1" customHeight="1" outlineLevel="1">
      <c r="A146" s="4"/>
      <c r="S146" s="29">
        <v>8545</v>
      </c>
      <c r="V146" s="78">
        <f t="shared" si="124"/>
        <v>8545</v>
      </c>
      <c r="AA146" s="69">
        <f t="shared" si="125"/>
        <v>8545</v>
      </c>
      <c r="AB146" s="34" t="s">
        <v>307</v>
      </c>
      <c r="AC146" s="324">
        <v>0</v>
      </c>
      <c r="AD146" s="324">
        <v>0</v>
      </c>
      <c r="AE146" s="324">
        <v>0</v>
      </c>
      <c r="AF146" s="324">
        <v>0</v>
      </c>
      <c r="AG146" s="324">
        <v>0</v>
      </c>
      <c r="AH146" s="324">
        <v>0</v>
      </c>
      <c r="AI146" s="324">
        <v>205387</v>
      </c>
      <c r="AJ146" s="324">
        <v>0</v>
      </c>
      <c r="AK146" s="324">
        <v>0</v>
      </c>
      <c r="AL146" s="324">
        <v>127635.333125</v>
      </c>
      <c r="AM146" s="324">
        <v>0</v>
      </c>
      <c r="AN146" s="324">
        <v>0</v>
      </c>
      <c r="AO146" s="324">
        <v>786983.23800000001</v>
      </c>
      <c r="AP146" s="328">
        <f t="shared" si="126"/>
        <v>453960.90487500001</v>
      </c>
      <c r="AQ146" s="324">
        <v>0</v>
      </c>
      <c r="AR146" s="324">
        <v>0</v>
      </c>
      <c r="AS146" s="324">
        <v>0</v>
      </c>
      <c r="AT146" s="324">
        <v>0</v>
      </c>
      <c r="AU146" s="324">
        <v>368461.820795012</v>
      </c>
      <c r="AV146" s="324">
        <v>0</v>
      </c>
      <c r="AW146" s="324">
        <v>0</v>
      </c>
      <c r="AX146" s="324">
        <v>0</v>
      </c>
      <c r="AY146" s="324">
        <v>0</v>
      </c>
      <c r="AZ146" s="324">
        <v>184230.910397506</v>
      </c>
      <c r="BA146" s="324">
        <v>0</v>
      </c>
      <c r="BB146" s="324">
        <v>0</v>
      </c>
      <c r="BC146" s="324">
        <v>889424.86990802805</v>
      </c>
      <c r="BD146" s="328">
        <f t="shared" si="127"/>
        <v>336732.13871551002</v>
      </c>
      <c r="BE146" s="324">
        <v>0</v>
      </c>
      <c r="BF146" s="324">
        <v>0</v>
      </c>
      <c r="BG146" s="324">
        <v>0</v>
      </c>
      <c r="BH146" s="324">
        <v>0</v>
      </c>
      <c r="BI146" s="324">
        <v>417832.55008955498</v>
      </c>
      <c r="BJ146" s="324">
        <v>0</v>
      </c>
      <c r="BK146" s="324">
        <v>0</v>
      </c>
      <c r="BL146" s="324">
        <v>0</v>
      </c>
      <c r="BM146" s="324">
        <v>0</v>
      </c>
      <c r="BN146" s="324">
        <v>208916.27504477801</v>
      </c>
      <c r="BO146" s="324">
        <v>0</v>
      </c>
      <c r="BP146" s="324">
        <v>0</v>
      </c>
      <c r="BQ146" s="324">
        <v>1008070.89621493</v>
      </c>
      <c r="BR146" s="328">
        <f t="shared" si="128"/>
        <v>381322.071080597</v>
      </c>
      <c r="BS146" s="324">
        <v>0</v>
      </c>
      <c r="BT146" s="324">
        <v>0</v>
      </c>
      <c r="BU146" s="324">
        <v>0</v>
      </c>
      <c r="BV146" s="324">
        <v>0</v>
      </c>
      <c r="BW146" s="324">
        <v>460903.17012373899</v>
      </c>
      <c r="BX146" s="324">
        <v>0</v>
      </c>
      <c r="BY146" s="324">
        <v>0</v>
      </c>
      <c r="BZ146" s="324">
        <v>0</v>
      </c>
      <c r="CA146" s="324">
        <v>0</v>
      </c>
      <c r="CB146" s="324">
        <v>230451.585061869</v>
      </c>
      <c r="CC146" s="324">
        <v>0</v>
      </c>
      <c r="CD146" s="324">
        <v>0</v>
      </c>
      <c r="CE146" s="324">
        <v>1111602.65564697</v>
      </c>
      <c r="CF146" s="328">
        <f t="shared" si="129"/>
        <v>420247.90046136198</v>
      </c>
      <c r="CG146" s="324">
        <v>0</v>
      </c>
      <c r="CH146" s="324">
        <v>0</v>
      </c>
      <c r="CI146" s="324">
        <v>0</v>
      </c>
      <c r="CJ146" s="324">
        <v>0</v>
      </c>
      <c r="CK146" s="324">
        <v>481860.90906307602</v>
      </c>
      <c r="CL146" s="324">
        <v>0</v>
      </c>
      <c r="CM146" s="324">
        <v>0</v>
      </c>
      <c r="CN146" s="324">
        <v>0</v>
      </c>
      <c r="CO146" s="324">
        <v>0</v>
      </c>
      <c r="CP146" s="324">
        <v>240930.45453153801</v>
      </c>
      <c r="CQ146" s="324">
        <v>0</v>
      </c>
      <c r="CR146" s="324">
        <v>0</v>
      </c>
      <c r="CS146" s="324">
        <v>1162065.1148218799</v>
      </c>
      <c r="CT146" s="328">
        <f t="shared" si="130"/>
        <v>439273.75122726592</v>
      </c>
      <c r="CU146" s="324">
        <v>0</v>
      </c>
      <c r="CV146" s="324">
        <v>0</v>
      </c>
      <c r="CW146" s="324">
        <v>0</v>
      </c>
      <c r="CX146" s="324">
        <v>0</v>
      </c>
      <c r="CY146" s="324">
        <v>363548.43942658202</v>
      </c>
      <c r="CZ146" s="324">
        <v>0</v>
      </c>
      <c r="DA146" s="324">
        <v>0</v>
      </c>
      <c r="DB146" s="324">
        <v>0</v>
      </c>
      <c r="DC146" s="324">
        <v>0</v>
      </c>
      <c r="DD146" s="324">
        <v>181774.21971329101</v>
      </c>
      <c r="DE146" s="324">
        <v>0</v>
      </c>
      <c r="DF146" s="324">
        <v>0</v>
      </c>
      <c r="DG146" s="324">
        <v>872516.254623799</v>
      </c>
      <c r="DH146" s="328">
        <f t="shared" si="131"/>
        <v>327193.59548392601</v>
      </c>
    </row>
    <row r="147" spans="1:112" ht="12" hidden="1" customHeight="1" outlineLevel="1">
      <c r="A147" s="4"/>
      <c r="S147" s="29">
        <v>8550</v>
      </c>
      <c r="V147" s="78">
        <f t="shared" si="124"/>
        <v>8550</v>
      </c>
      <c r="AA147" s="69">
        <f t="shared" si="125"/>
        <v>8550</v>
      </c>
      <c r="AB147" s="34" t="s">
        <v>308</v>
      </c>
      <c r="AC147" s="324">
        <v>0</v>
      </c>
      <c r="AD147" s="324">
        <v>0</v>
      </c>
      <c r="AE147" s="324">
        <v>0</v>
      </c>
      <c r="AF147" s="324">
        <v>0</v>
      </c>
      <c r="AG147" s="324">
        <v>19179</v>
      </c>
      <c r="AH147" s="324">
        <v>245907</v>
      </c>
      <c r="AI147" s="324">
        <v>0</v>
      </c>
      <c r="AJ147" s="324">
        <v>0</v>
      </c>
      <c r="AK147" s="324">
        <v>0</v>
      </c>
      <c r="AL147" s="324">
        <v>25552.860333333301</v>
      </c>
      <c r="AM147" s="324">
        <v>156631.0232</v>
      </c>
      <c r="AN147" s="324">
        <v>182185.242266666</v>
      </c>
      <c r="AO147" s="324">
        <v>629455.12580000004</v>
      </c>
      <c r="AP147" s="328">
        <f t="shared" si="126"/>
        <v>0</v>
      </c>
      <c r="AQ147" s="324">
        <v>0</v>
      </c>
      <c r="AR147" s="324">
        <v>0</v>
      </c>
      <c r="AS147" s="324">
        <v>0</v>
      </c>
      <c r="AT147" s="324">
        <v>0</v>
      </c>
      <c r="AU147" s="324">
        <v>88553.858670200294</v>
      </c>
      <c r="AV147" s="324">
        <v>0</v>
      </c>
      <c r="AW147" s="324">
        <v>371530.04799249902</v>
      </c>
      <c r="AX147" s="324">
        <v>0</v>
      </c>
      <c r="AY147" s="324">
        <v>0</v>
      </c>
      <c r="AZ147" s="324">
        <v>0</v>
      </c>
      <c r="BA147" s="324">
        <v>371530.04799249902</v>
      </c>
      <c r="BB147" s="324">
        <v>371530.04799249902</v>
      </c>
      <c r="BC147" s="324">
        <v>1377777.9620000001</v>
      </c>
      <c r="BD147" s="328">
        <f t="shared" si="127"/>
        <v>174633.9593523026</v>
      </c>
      <c r="BE147" s="324">
        <v>0</v>
      </c>
      <c r="BF147" s="324">
        <v>0</v>
      </c>
      <c r="BG147" s="324">
        <v>0</v>
      </c>
      <c r="BH147" s="324">
        <v>0</v>
      </c>
      <c r="BI147" s="324">
        <v>95677.036742475204</v>
      </c>
      <c r="BJ147" s="324">
        <v>0</v>
      </c>
      <c r="BK147" s="324">
        <v>0</v>
      </c>
      <c r="BL147" s="324">
        <v>0</v>
      </c>
      <c r="BM147" s="324">
        <v>0</v>
      </c>
      <c r="BN147" s="324">
        <v>0</v>
      </c>
      <c r="BO147" s="324">
        <v>0</v>
      </c>
      <c r="BP147" s="324">
        <v>0</v>
      </c>
      <c r="BQ147" s="324">
        <v>95457.319380722707</v>
      </c>
      <c r="BR147" s="328">
        <f t="shared" si="128"/>
        <v>-219.7173617524968</v>
      </c>
      <c r="BS147" s="324">
        <v>0</v>
      </c>
      <c r="BT147" s="324">
        <v>0</v>
      </c>
      <c r="BU147" s="324">
        <v>0</v>
      </c>
      <c r="BV147" s="324">
        <v>0</v>
      </c>
      <c r="BW147" s="324">
        <v>101975.843357073</v>
      </c>
      <c r="BX147" s="324">
        <v>0</v>
      </c>
      <c r="BY147" s="324">
        <v>0</v>
      </c>
      <c r="BZ147" s="324">
        <v>0</v>
      </c>
      <c r="CA147" s="324">
        <v>0</v>
      </c>
      <c r="CB147" s="324">
        <v>0</v>
      </c>
      <c r="CC147" s="324">
        <v>0</v>
      </c>
      <c r="CD147" s="324">
        <v>0</v>
      </c>
      <c r="CE147" s="324">
        <v>101975.84335707199</v>
      </c>
      <c r="CF147" s="328">
        <f t="shared" si="129"/>
        <v>-1.0040821507573128E-9</v>
      </c>
      <c r="CG147" s="324">
        <v>0</v>
      </c>
      <c r="CH147" s="324">
        <v>0</v>
      </c>
      <c r="CI147" s="324">
        <v>0</v>
      </c>
      <c r="CJ147" s="324">
        <v>0</v>
      </c>
      <c r="CK147" s="324">
        <v>108272.055119083</v>
      </c>
      <c r="CL147" s="324">
        <v>0</v>
      </c>
      <c r="CM147" s="324">
        <v>0</v>
      </c>
      <c r="CN147" s="324">
        <v>0</v>
      </c>
      <c r="CO147" s="324">
        <v>0</v>
      </c>
      <c r="CP147" s="324">
        <v>0</v>
      </c>
      <c r="CQ147" s="324">
        <v>0</v>
      </c>
      <c r="CR147" s="324">
        <v>0</v>
      </c>
      <c r="CS147" s="324">
        <v>108272.055119083</v>
      </c>
      <c r="CT147" s="328">
        <f t="shared" si="130"/>
        <v>0</v>
      </c>
      <c r="CU147" s="324">
        <v>0</v>
      </c>
      <c r="CV147" s="324">
        <v>0</v>
      </c>
      <c r="CW147" s="324">
        <v>0</v>
      </c>
      <c r="CX147" s="324">
        <v>0</v>
      </c>
      <c r="CY147" s="324">
        <v>112610.376642854</v>
      </c>
      <c r="CZ147" s="324">
        <v>0</v>
      </c>
      <c r="DA147" s="324">
        <v>0</v>
      </c>
      <c r="DB147" s="324">
        <v>0</v>
      </c>
      <c r="DC147" s="324">
        <v>0</v>
      </c>
      <c r="DD147" s="324">
        <v>0</v>
      </c>
      <c r="DE147" s="324">
        <v>0</v>
      </c>
      <c r="DF147" s="324">
        <v>0</v>
      </c>
      <c r="DG147" s="324">
        <v>112610.376642854</v>
      </c>
      <c r="DH147" s="328">
        <f t="shared" si="131"/>
        <v>0</v>
      </c>
    </row>
    <row r="148" spans="1:112" ht="12" hidden="1" customHeight="1" outlineLevel="1">
      <c r="A148" s="4"/>
      <c r="S148" s="29">
        <v>8560</v>
      </c>
      <c r="V148" s="78">
        <f t="shared" si="124"/>
        <v>8560</v>
      </c>
      <c r="AA148" s="69">
        <f t="shared" si="125"/>
        <v>8560</v>
      </c>
      <c r="AB148" s="34" t="s">
        <v>309</v>
      </c>
      <c r="AC148" s="324">
        <v>0</v>
      </c>
      <c r="AD148" s="324">
        <v>0</v>
      </c>
      <c r="AE148" s="324">
        <v>0</v>
      </c>
      <c r="AF148" s="324">
        <v>0</v>
      </c>
      <c r="AG148" s="324">
        <v>0</v>
      </c>
      <c r="AH148" s="324">
        <v>35122.160000000003</v>
      </c>
      <c r="AI148" s="324">
        <v>178095.83</v>
      </c>
      <c r="AJ148" s="324">
        <v>0</v>
      </c>
      <c r="AK148" s="324">
        <v>31612.81</v>
      </c>
      <c r="AL148" s="324">
        <v>-608.89</v>
      </c>
      <c r="AM148" s="324">
        <v>173607.3075</v>
      </c>
      <c r="AN148" s="324">
        <v>0</v>
      </c>
      <c r="AO148" s="324">
        <v>729469.1</v>
      </c>
      <c r="AP148" s="328">
        <f t="shared" si="126"/>
        <v>311639.88250000001</v>
      </c>
      <c r="AQ148" s="324">
        <v>0</v>
      </c>
      <c r="AR148" s="324">
        <v>0</v>
      </c>
      <c r="AS148" s="324">
        <v>0</v>
      </c>
      <c r="AT148" s="324">
        <v>0</v>
      </c>
      <c r="AU148" s="324">
        <v>0</v>
      </c>
      <c r="AV148" s="324">
        <v>0</v>
      </c>
      <c r="AW148" s="324">
        <v>0</v>
      </c>
      <c r="AX148" s="324">
        <v>183246.17621325</v>
      </c>
      <c r="AY148" s="324">
        <v>0</v>
      </c>
      <c r="AZ148" s="324">
        <v>0</v>
      </c>
      <c r="BA148" s="324">
        <v>183246.17621325</v>
      </c>
      <c r="BB148" s="324">
        <v>0</v>
      </c>
      <c r="BC148" s="324">
        <v>777821.51277702604</v>
      </c>
      <c r="BD148" s="328">
        <f t="shared" si="127"/>
        <v>411329.16035052604</v>
      </c>
      <c r="BE148" s="324">
        <v>0</v>
      </c>
      <c r="BF148" s="324">
        <v>0</v>
      </c>
      <c r="BG148" s="324">
        <v>0</v>
      </c>
      <c r="BH148" s="324">
        <v>0</v>
      </c>
      <c r="BI148" s="324">
        <v>0</v>
      </c>
      <c r="BJ148" s="324">
        <v>0</v>
      </c>
      <c r="BK148" s="324">
        <v>0</v>
      </c>
      <c r="BL148" s="324">
        <v>194703.79616032899</v>
      </c>
      <c r="BM148" s="324">
        <v>0</v>
      </c>
      <c r="BN148" s="324">
        <v>0</v>
      </c>
      <c r="BO148" s="324">
        <v>194703.79616032899</v>
      </c>
      <c r="BP148" s="324">
        <v>0</v>
      </c>
      <c r="BQ148" s="324">
        <v>817849.34770861105</v>
      </c>
      <c r="BR148" s="328">
        <f t="shared" si="128"/>
        <v>428441.75538795308</v>
      </c>
      <c r="BS148" s="324">
        <v>0</v>
      </c>
      <c r="BT148" s="324">
        <v>0</v>
      </c>
      <c r="BU148" s="324">
        <v>0</v>
      </c>
      <c r="BV148" s="324">
        <v>0</v>
      </c>
      <c r="BW148" s="324">
        <v>0</v>
      </c>
      <c r="BX148" s="324">
        <v>0</v>
      </c>
      <c r="BY148" s="324">
        <v>0</v>
      </c>
      <c r="BZ148" s="324">
        <v>204462.33692715201</v>
      </c>
      <c r="CA148" s="324">
        <v>0</v>
      </c>
      <c r="CB148" s="324">
        <v>0</v>
      </c>
      <c r="CC148" s="324">
        <v>204462.33692715201</v>
      </c>
      <c r="CD148" s="324">
        <v>0</v>
      </c>
      <c r="CE148" s="324">
        <v>865935.35509333899</v>
      </c>
      <c r="CF148" s="328">
        <f t="shared" si="129"/>
        <v>457010.68123903498</v>
      </c>
      <c r="CG148" s="324">
        <v>0</v>
      </c>
      <c r="CH148" s="324">
        <v>0</v>
      </c>
      <c r="CI148" s="324">
        <v>0</v>
      </c>
      <c r="CJ148" s="324">
        <v>0</v>
      </c>
      <c r="CK148" s="324">
        <v>0</v>
      </c>
      <c r="CL148" s="324">
        <v>0</v>
      </c>
      <c r="CM148" s="324">
        <v>0</v>
      </c>
      <c r="CN148" s="324">
        <v>216483.83877333399</v>
      </c>
      <c r="CO148" s="324">
        <v>0</v>
      </c>
      <c r="CP148" s="324">
        <v>0</v>
      </c>
      <c r="CQ148" s="324">
        <v>216483.83877333399</v>
      </c>
      <c r="CR148" s="324">
        <v>0</v>
      </c>
      <c r="CS148" s="324">
        <v>887441.14845483401</v>
      </c>
      <c r="CT148" s="328">
        <f t="shared" si="130"/>
        <v>454473.47090816603</v>
      </c>
      <c r="CU148" s="324">
        <v>0</v>
      </c>
      <c r="CV148" s="324">
        <v>0</v>
      </c>
      <c r="CW148" s="324">
        <v>0</v>
      </c>
      <c r="CX148" s="324">
        <v>0</v>
      </c>
      <c r="CY148" s="324">
        <v>0</v>
      </c>
      <c r="CZ148" s="324">
        <v>0</v>
      </c>
      <c r="DA148" s="324">
        <v>0</v>
      </c>
      <c r="DB148" s="324">
        <v>221860.28711370801</v>
      </c>
      <c r="DC148" s="324">
        <v>0</v>
      </c>
      <c r="DD148" s="324">
        <v>0</v>
      </c>
      <c r="DE148" s="324">
        <v>221860.28711370801</v>
      </c>
      <c r="DF148" s="324">
        <v>0</v>
      </c>
      <c r="DG148" s="324">
        <v>927644.31961949205</v>
      </c>
      <c r="DH148" s="328">
        <f t="shared" si="131"/>
        <v>483923.74539207603</v>
      </c>
    </row>
    <row r="149" spans="1:112" ht="12" hidden="1" customHeight="1" outlineLevel="1">
      <c r="A149" s="4"/>
      <c r="S149" s="29">
        <v>8590</v>
      </c>
      <c r="V149" s="78">
        <f t="shared" si="124"/>
        <v>8590</v>
      </c>
      <c r="AA149" s="69">
        <f t="shared" si="125"/>
        <v>8590</v>
      </c>
      <c r="AB149" s="34" t="s">
        <v>310</v>
      </c>
      <c r="AC149" s="324">
        <v>0</v>
      </c>
      <c r="AD149" s="324">
        <v>0</v>
      </c>
      <c r="AE149" s="324">
        <v>0</v>
      </c>
      <c r="AF149" s="324">
        <v>0</v>
      </c>
      <c r="AG149" s="324">
        <v>0</v>
      </c>
      <c r="AH149" s="324">
        <v>0</v>
      </c>
      <c r="AI149" s="324">
        <v>0</v>
      </c>
      <c r="AJ149" s="324">
        <v>0</v>
      </c>
      <c r="AK149" s="324">
        <v>0</v>
      </c>
      <c r="AL149" s="324">
        <v>0</v>
      </c>
      <c r="AM149" s="324">
        <v>0</v>
      </c>
      <c r="AN149" s="324">
        <v>0</v>
      </c>
      <c r="AO149" s="324">
        <v>0</v>
      </c>
      <c r="AP149" s="328">
        <f t="shared" si="126"/>
        <v>0</v>
      </c>
      <c r="AQ149" s="324">
        <v>0</v>
      </c>
      <c r="AR149" s="324">
        <v>0</v>
      </c>
      <c r="AS149" s="324">
        <v>0</v>
      </c>
      <c r="AT149" s="324">
        <v>0</v>
      </c>
      <c r="AU149" s="324">
        <v>0</v>
      </c>
      <c r="AV149" s="324">
        <v>0</v>
      </c>
      <c r="AW149" s="324">
        <v>0</v>
      </c>
      <c r="AX149" s="324">
        <v>0</v>
      </c>
      <c r="AY149" s="324">
        <v>0</v>
      </c>
      <c r="AZ149" s="324">
        <v>0</v>
      </c>
      <c r="BA149" s="324">
        <v>0</v>
      </c>
      <c r="BB149" s="324">
        <v>0</v>
      </c>
      <c r="BC149" s="324">
        <v>0</v>
      </c>
      <c r="BD149" s="328">
        <f t="shared" si="127"/>
        <v>0</v>
      </c>
      <c r="BE149" s="324">
        <v>0</v>
      </c>
      <c r="BF149" s="324">
        <v>0</v>
      </c>
      <c r="BG149" s="324">
        <v>0</v>
      </c>
      <c r="BH149" s="324">
        <v>0</v>
      </c>
      <c r="BI149" s="324">
        <v>0</v>
      </c>
      <c r="BJ149" s="324">
        <v>0</v>
      </c>
      <c r="BK149" s="324">
        <v>0</v>
      </c>
      <c r="BL149" s="324">
        <v>0</v>
      </c>
      <c r="BM149" s="324">
        <v>0</v>
      </c>
      <c r="BN149" s="324">
        <v>0</v>
      </c>
      <c r="BO149" s="324">
        <v>0</v>
      </c>
      <c r="BP149" s="324">
        <v>0</v>
      </c>
      <c r="BQ149" s="324">
        <v>0</v>
      </c>
      <c r="BR149" s="328">
        <f t="shared" si="128"/>
        <v>0</v>
      </c>
      <c r="BS149" s="324">
        <v>0</v>
      </c>
      <c r="BT149" s="324">
        <v>0</v>
      </c>
      <c r="BU149" s="324">
        <v>0</v>
      </c>
      <c r="BV149" s="324">
        <v>0</v>
      </c>
      <c r="BW149" s="324">
        <v>0</v>
      </c>
      <c r="BX149" s="324">
        <v>0</v>
      </c>
      <c r="BY149" s="324">
        <v>0</v>
      </c>
      <c r="BZ149" s="324">
        <v>0</v>
      </c>
      <c r="CA149" s="324">
        <v>0</v>
      </c>
      <c r="CB149" s="324">
        <v>0</v>
      </c>
      <c r="CC149" s="324">
        <v>0</v>
      </c>
      <c r="CD149" s="324">
        <v>0</v>
      </c>
      <c r="CE149" s="324">
        <v>0</v>
      </c>
      <c r="CF149" s="328">
        <f t="shared" si="129"/>
        <v>0</v>
      </c>
      <c r="CG149" s="324">
        <v>0</v>
      </c>
      <c r="CH149" s="324">
        <v>0</v>
      </c>
      <c r="CI149" s="324">
        <v>0</v>
      </c>
      <c r="CJ149" s="324">
        <v>0</v>
      </c>
      <c r="CK149" s="324">
        <v>0</v>
      </c>
      <c r="CL149" s="324">
        <v>0</v>
      </c>
      <c r="CM149" s="324">
        <v>0</v>
      </c>
      <c r="CN149" s="324">
        <v>0</v>
      </c>
      <c r="CO149" s="324">
        <v>0</v>
      </c>
      <c r="CP149" s="324">
        <v>0</v>
      </c>
      <c r="CQ149" s="324">
        <v>0</v>
      </c>
      <c r="CR149" s="324">
        <v>0</v>
      </c>
      <c r="CS149" s="324">
        <v>0</v>
      </c>
      <c r="CT149" s="328">
        <f t="shared" si="130"/>
        <v>0</v>
      </c>
      <c r="CU149" s="324">
        <v>0</v>
      </c>
      <c r="CV149" s="324">
        <v>0</v>
      </c>
      <c r="CW149" s="324">
        <v>0</v>
      </c>
      <c r="CX149" s="324">
        <v>0</v>
      </c>
      <c r="CY149" s="324">
        <v>0</v>
      </c>
      <c r="CZ149" s="324">
        <v>0</v>
      </c>
      <c r="DA149" s="324">
        <v>0</v>
      </c>
      <c r="DB149" s="324">
        <v>0</v>
      </c>
      <c r="DC149" s="324">
        <v>0</v>
      </c>
      <c r="DD149" s="324">
        <v>0</v>
      </c>
      <c r="DE149" s="324">
        <v>0</v>
      </c>
      <c r="DF149" s="324">
        <v>0</v>
      </c>
      <c r="DG149" s="324">
        <v>0</v>
      </c>
      <c r="DH149" s="328">
        <f t="shared" si="131"/>
        <v>0</v>
      </c>
    </row>
    <row r="150" spans="1:112" ht="12" hidden="1" customHeight="1" outlineLevel="1">
      <c r="A150" s="4"/>
      <c r="S150" s="29">
        <v>8593</v>
      </c>
      <c r="V150" s="78">
        <f t="shared" si="124"/>
        <v>8593</v>
      </c>
      <c r="AA150" s="69">
        <f t="shared" si="125"/>
        <v>8593</v>
      </c>
      <c r="AB150" s="34" t="s">
        <v>311</v>
      </c>
      <c r="AC150" s="324">
        <v>0</v>
      </c>
      <c r="AD150" s="324">
        <v>0</v>
      </c>
      <c r="AE150" s="324">
        <v>0</v>
      </c>
      <c r="AF150" s="324">
        <v>0</v>
      </c>
      <c r="AG150" s="324">
        <v>0</v>
      </c>
      <c r="AH150" s="324">
        <v>1794362</v>
      </c>
      <c r="AI150" s="324">
        <v>0</v>
      </c>
      <c r="AJ150" s="324">
        <v>0</v>
      </c>
      <c r="AK150" s="324">
        <v>0</v>
      </c>
      <c r="AL150" s="324">
        <v>-102598.916666666</v>
      </c>
      <c r="AM150" s="324">
        <v>6122.0833333333303</v>
      </c>
      <c r="AN150" s="324">
        <v>96476.833333333299</v>
      </c>
      <c r="AO150" s="324">
        <v>1794362</v>
      </c>
      <c r="AP150" s="328">
        <f t="shared" si="126"/>
        <v>0</v>
      </c>
      <c r="AQ150" s="324">
        <v>0</v>
      </c>
      <c r="AR150" s="324">
        <v>0</v>
      </c>
      <c r="AS150" s="324">
        <v>0</v>
      </c>
      <c r="AT150" s="324">
        <v>0</v>
      </c>
      <c r="AU150" s="324">
        <v>0</v>
      </c>
      <c r="AV150" s="324">
        <v>0</v>
      </c>
      <c r="AW150" s="324">
        <v>0</v>
      </c>
      <c r="AX150" s="324">
        <v>0</v>
      </c>
      <c r="AY150" s="324">
        <v>0</v>
      </c>
      <c r="AZ150" s="324">
        <v>0</v>
      </c>
      <c r="BA150" s="324">
        <v>0</v>
      </c>
      <c r="BB150" s="324">
        <v>0</v>
      </c>
      <c r="BC150" s="324">
        <v>0</v>
      </c>
      <c r="BD150" s="328">
        <f t="shared" si="127"/>
        <v>0</v>
      </c>
      <c r="BE150" s="324">
        <v>0</v>
      </c>
      <c r="BF150" s="324">
        <v>0</v>
      </c>
      <c r="BG150" s="324">
        <v>0</v>
      </c>
      <c r="BH150" s="324">
        <v>0</v>
      </c>
      <c r="BI150" s="324">
        <v>0</v>
      </c>
      <c r="BJ150" s="324">
        <v>0</v>
      </c>
      <c r="BK150" s="324">
        <v>0</v>
      </c>
      <c r="BL150" s="324">
        <v>0</v>
      </c>
      <c r="BM150" s="324">
        <v>0</v>
      </c>
      <c r="BN150" s="324">
        <v>0</v>
      </c>
      <c r="BO150" s="324">
        <v>0</v>
      </c>
      <c r="BP150" s="324">
        <v>0</v>
      </c>
      <c r="BQ150" s="324">
        <v>0</v>
      </c>
      <c r="BR150" s="328">
        <f t="shared" si="128"/>
        <v>0</v>
      </c>
      <c r="BS150" s="324">
        <v>0</v>
      </c>
      <c r="BT150" s="324">
        <v>0</v>
      </c>
      <c r="BU150" s="324">
        <v>0</v>
      </c>
      <c r="BV150" s="324">
        <v>0</v>
      </c>
      <c r="BW150" s="324">
        <v>0</v>
      </c>
      <c r="BX150" s="324">
        <v>0</v>
      </c>
      <c r="BY150" s="324">
        <v>0</v>
      </c>
      <c r="BZ150" s="324">
        <v>0</v>
      </c>
      <c r="CA150" s="324">
        <v>0</v>
      </c>
      <c r="CB150" s="324">
        <v>0</v>
      </c>
      <c r="CC150" s="324">
        <v>0</v>
      </c>
      <c r="CD150" s="324">
        <v>0</v>
      </c>
      <c r="CE150" s="324">
        <v>0</v>
      </c>
      <c r="CF150" s="328">
        <f t="shared" si="129"/>
        <v>0</v>
      </c>
      <c r="CG150" s="324">
        <v>0</v>
      </c>
      <c r="CH150" s="324">
        <v>0</v>
      </c>
      <c r="CI150" s="324">
        <v>0</v>
      </c>
      <c r="CJ150" s="324">
        <v>0</v>
      </c>
      <c r="CK150" s="324">
        <v>0</v>
      </c>
      <c r="CL150" s="324">
        <v>0</v>
      </c>
      <c r="CM150" s="324">
        <v>0</v>
      </c>
      <c r="CN150" s="324">
        <v>0</v>
      </c>
      <c r="CO150" s="324">
        <v>0</v>
      </c>
      <c r="CP150" s="324">
        <v>0</v>
      </c>
      <c r="CQ150" s="324">
        <v>0</v>
      </c>
      <c r="CR150" s="324">
        <v>0</v>
      </c>
      <c r="CS150" s="324">
        <v>0</v>
      </c>
      <c r="CT150" s="328">
        <f t="shared" si="130"/>
        <v>0</v>
      </c>
      <c r="CU150" s="324">
        <v>0</v>
      </c>
      <c r="CV150" s="324">
        <v>0</v>
      </c>
      <c r="CW150" s="324">
        <v>0</v>
      </c>
      <c r="CX150" s="324">
        <v>0</v>
      </c>
      <c r="CY150" s="324">
        <v>0</v>
      </c>
      <c r="CZ150" s="324">
        <v>0</v>
      </c>
      <c r="DA150" s="324">
        <v>0</v>
      </c>
      <c r="DB150" s="324">
        <v>0</v>
      </c>
      <c r="DC150" s="324">
        <v>0</v>
      </c>
      <c r="DD150" s="324">
        <v>0</v>
      </c>
      <c r="DE150" s="324">
        <v>0</v>
      </c>
      <c r="DF150" s="324">
        <v>0</v>
      </c>
      <c r="DG150" s="324">
        <v>0</v>
      </c>
      <c r="DH150" s="328">
        <f t="shared" si="131"/>
        <v>0</v>
      </c>
    </row>
    <row r="151" spans="1:112" ht="12" hidden="1" customHeight="1" outlineLevel="1">
      <c r="A151" s="4"/>
      <c r="S151" s="29">
        <v>8594</v>
      </c>
      <c r="V151" s="78">
        <f t="shared" si="124"/>
        <v>8594</v>
      </c>
      <c r="AA151" s="69">
        <f t="shared" si="125"/>
        <v>8594</v>
      </c>
      <c r="AB151" s="34" t="s">
        <v>312</v>
      </c>
      <c r="AC151" s="324">
        <v>0</v>
      </c>
      <c r="AD151" s="324">
        <v>0</v>
      </c>
      <c r="AE151" s="324">
        <v>0</v>
      </c>
      <c r="AF151" s="324">
        <v>0</v>
      </c>
      <c r="AG151" s="324">
        <v>0</v>
      </c>
      <c r="AH151" s="324">
        <v>0</v>
      </c>
      <c r="AI151" s="324">
        <v>0</v>
      </c>
      <c r="AJ151" s="324">
        <v>0</v>
      </c>
      <c r="AK151" s="324">
        <v>0</v>
      </c>
      <c r="AL151" s="324">
        <v>0</v>
      </c>
      <c r="AM151" s="324">
        <v>0</v>
      </c>
      <c r="AN151" s="324">
        <v>0</v>
      </c>
      <c r="AO151" s="324">
        <v>0</v>
      </c>
      <c r="AP151" s="328">
        <f t="shared" si="126"/>
        <v>0</v>
      </c>
      <c r="AQ151" s="324">
        <v>0</v>
      </c>
      <c r="AR151" s="324">
        <v>0</v>
      </c>
      <c r="AS151" s="324">
        <v>0</v>
      </c>
      <c r="AT151" s="324">
        <v>0</v>
      </c>
      <c r="AU151" s="324">
        <v>0</v>
      </c>
      <c r="AV151" s="324">
        <v>0</v>
      </c>
      <c r="AW151" s="324">
        <v>0</v>
      </c>
      <c r="AX151" s="324">
        <v>0</v>
      </c>
      <c r="AY151" s="324">
        <v>0</v>
      </c>
      <c r="AZ151" s="324">
        <v>0</v>
      </c>
      <c r="BA151" s="324">
        <v>0</v>
      </c>
      <c r="BB151" s="324">
        <v>0</v>
      </c>
      <c r="BC151" s="324">
        <v>0</v>
      </c>
      <c r="BD151" s="328">
        <f t="shared" si="127"/>
        <v>0</v>
      </c>
      <c r="BE151" s="324">
        <v>0</v>
      </c>
      <c r="BF151" s="324">
        <v>0</v>
      </c>
      <c r="BG151" s="324">
        <v>0</v>
      </c>
      <c r="BH151" s="324">
        <v>0</v>
      </c>
      <c r="BI151" s="324">
        <v>0</v>
      </c>
      <c r="BJ151" s="324">
        <v>0</v>
      </c>
      <c r="BK151" s="324">
        <v>0</v>
      </c>
      <c r="BL151" s="324">
        <v>0</v>
      </c>
      <c r="BM151" s="324">
        <v>0</v>
      </c>
      <c r="BN151" s="324">
        <v>0</v>
      </c>
      <c r="BO151" s="324">
        <v>0</v>
      </c>
      <c r="BP151" s="324">
        <v>0</v>
      </c>
      <c r="BQ151" s="324">
        <v>0</v>
      </c>
      <c r="BR151" s="328">
        <f t="shared" si="128"/>
        <v>0</v>
      </c>
      <c r="BS151" s="324">
        <v>0</v>
      </c>
      <c r="BT151" s="324">
        <v>0</v>
      </c>
      <c r="BU151" s="324">
        <v>0</v>
      </c>
      <c r="BV151" s="324">
        <v>0</v>
      </c>
      <c r="BW151" s="324">
        <v>0</v>
      </c>
      <c r="BX151" s="324">
        <v>0</v>
      </c>
      <c r="BY151" s="324">
        <v>0</v>
      </c>
      <c r="BZ151" s="324">
        <v>0</v>
      </c>
      <c r="CA151" s="324">
        <v>0</v>
      </c>
      <c r="CB151" s="324">
        <v>0</v>
      </c>
      <c r="CC151" s="324">
        <v>0</v>
      </c>
      <c r="CD151" s="324">
        <v>0</v>
      </c>
      <c r="CE151" s="324">
        <v>0</v>
      </c>
      <c r="CF151" s="328">
        <f t="shared" si="129"/>
        <v>0</v>
      </c>
      <c r="CG151" s="324">
        <v>0</v>
      </c>
      <c r="CH151" s="324">
        <v>0</v>
      </c>
      <c r="CI151" s="324">
        <v>0</v>
      </c>
      <c r="CJ151" s="324">
        <v>0</v>
      </c>
      <c r="CK151" s="324">
        <v>0</v>
      </c>
      <c r="CL151" s="324">
        <v>0</v>
      </c>
      <c r="CM151" s="324">
        <v>0</v>
      </c>
      <c r="CN151" s="324">
        <v>0</v>
      </c>
      <c r="CO151" s="324">
        <v>0</v>
      </c>
      <c r="CP151" s="324">
        <v>0</v>
      </c>
      <c r="CQ151" s="324">
        <v>0</v>
      </c>
      <c r="CR151" s="324">
        <v>0</v>
      </c>
      <c r="CS151" s="324">
        <v>0</v>
      </c>
      <c r="CT151" s="328">
        <f t="shared" si="130"/>
        <v>0</v>
      </c>
      <c r="CU151" s="324">
        <v>0</v>
      </c>
      <c r="CV151" s="324">
        <v>0</v>
      </c>
      <c r="CW151" s="324">
        <v>0</v>
      </c>
      <c r="CX151" s="324">
        <v>0</v>
      </c>
      <c r="CY151" s="324">
        <v>0</v>
      </c>
      <c r="CZ151" s="324">
        <v>0</v>
      </c>
      <c r="DA151" s="324">
        <v>0</v>
      </c>
      <c r="DB151" s="324">
        <v>0</v>
      </c>
      <c r="DC151" s="324">
        <v>0</v>
      </c>
      <c r="DD151" s="324">
        <v>0</v>
      </c>
      <c r="DE151" s="324">
        <v>0</v>
      </c>
      <c r="DF151" s="324">
        <v>0</v>
      </c>
      <c r="DG151" s="324">
        <v>0</v>
      </c>
      <c r="DH151" s="328">
        <f t="shared" si="131"/>
        <v>0</v>
      </c>
    </row>
    <row r="152" spans="1:112" ht="12" hidden="1" customHeight="1" outlineLevel="1">
      <c r="A152" s="4"/>
      <c r="S152" s="29">
        <v>8595</v>
      </c>
      <c r="V152" s="78">
        <f t="shared" si="124"/>
        <v>8595</v>
      </c>
      <c r="AA152" s="69">
        <f t="shared" si="125"/>
        <v>8595</v>
      </c>
      <c r="AB152" s="34" t="s">
        <v>313</v>
      </c>
      <c r="AC152" s="324">
        <v>0</v>
      </c>
      <c r="AD152" s="324">
        <v>0</v>
      </c>
      <c r="AE152" s="324">
        <v>0</v>
      </c>
      <c r="AF152" s="324">
        <v>0</v>
      </c>
      <c r="AG152" s="324">
        <v>0</v>
      </c>
      <c r="AH152" s="324">
        <v>0</v>
      </c>
      <c r="AI152" s="324">
        <v>0</v>
      </c>
      <c r="AJ152" s="324">
        <v>0</v>
      </c>
      <c r="AK152" s="324">
        <v>0</v>
      </c>
      <c r="AL152" s="324">
        <v>0</v>
      </c>
      <c r="AM152" s="324">
        <v>0</v>
      </c>
      <c r="AN152" s="324">
        <v>0</v>
      </c>
      <c r="AO152" s="324">
        <v>0</v>
      </c>
      <c r="AP152" s="328">
        <f t="shared" si="126"/>
        <v>0</v>
      </c>
      <c r="AQ152" s="324">
        <v>0</v>
      </c>
      <c r="AR152" s="324">
        <v>0</v>
      </c>
      <c r="AS152" s="324">
        <v>0</v>
      </c>
      <c r="AT152" s="324">
        <v>0</v>
      </c>
      <c r="AU152" s="324">
        <v>0</v>
      </c>
      <c r="AV152" s="324">
        <v>0</v>
      </c>
      <c r="AW152" s="324">
        <v>0</v>
      </c>
      <c r="AX152" s="324">
        <v>0</v>
      </c>
      <c r="AY152" s="324">
        <v>0</v>
      </c>
      <c r="AZ152" s="324">
        <v>0</v>
      </c>
      <c r="BA152" s="324">
        <v>0</v>
      </c>
      <c r="BB152" s="324">
        <v>0</v>
      </c>
      <c r="BC152" s="324">
        <v>0</v>
      </c>
      <c r="BD152" s="328">
        <f t="shared" si="127"/>
        <v>0</v>
      </c>
      <c r="BE152" s="324">
        <v>0</v>
      </c>
      <c r="BF152" s="324">
        <v>0</v>
      </c>
      <c r="BG152" s="324">
        <v>0</v>
      </c>
      <c r="BH152" s="324">
        <v>0</v>
      </c>
      <c r="BI152" s="324">
        <v>0</v>
      </c>
      <c r="BJ152" s="324">
        <v>0</v>
      </c>
      <c r="BK152" s="324">
        <v>0</v>
      </c>
      <c r="BL152" s="324">
        <v>0</v>
      </c>
      <c r="BM152" s="324">
        <v>0</v>
      </c>
      <c r="BN152" s="324">
        <v>0</v>
      </c>
      <c r="BO152" s="324">
        <v>0</v>
      </c>
      <c r="BP152" s="324">
        <v>0</v>
      </c>
      <c r="BQ152" s="324">
        <v>0</v>
      </c>
      <c r="BR152" s="328">
        <f t="shared" si="128"/>
        <v>0</v>
      </c>
      <c r="BS152" s="324">
        <v>0</v>
      </c>
      <c r="BT152" s="324">
        <v>0</v>
      </c>
      <c r="BU152" s="324">
        <v>0</v>
      </c>
      <c r="BV152" s="324">
        <v>0</v>
      </c>
      <c r="BW152" s="324">
        <v>0</v>
      </c>
      <c r="BX152" s="324">
        <v>0</v>
      </c>
      <c r="BY152" s="324">
        <v>0</v>
      </c>
      <c r="BZ152" s="324">
        <v>0</v>
      </c>
      <c r="CA152" s="324">
        <v>0</v>
      </c>
      <c r="CB152" s="324">
        <v>0</v>
      </c>
      <c r="CC152" s="324">
        <v>0</v>
      </c>
      <c r="CD152" s="324">
        <v>0</v>
      </c>
      <c r="CE152" s="324">
        <v>0</v>
      </c>
      <c r="CF152" s="328">
        <f t="shared" si="129"/>
        <v>0</v>
      </c>
      <c r="CG152" s="324">
        <v>0</v>
      </c>
      <c r="CH152" s="324">
        <v>0</v>
      </c>
      <c r="CI152" s="324">
        <v>0</v>
      </c>
      <c r="CJ152" s="324">
        <v>0</v>
      </c>
      <c r="CK152" s="324">
        <v>0</v>
      </c>
      <c r="CL152" s="324">
        <v>0</v>
      </c>
      <c r="CM152" s="324">
        <v>0</v>
      </c>
      <c r="CN152" s="324">
        <v>0</v>
      </c>
      <c r="CO152" s="324">
        <v>0</v>
      </c>
      <c r="CP152" s="324">
        <v>0</v>
      </c>
      <c r="CQ152" s="324">
        <v>0</v>
      </c>
      <c r="CR152" s="324">
        <v>0</v>
      </c>
      <c r="CS152" s="324">
        <v>0</v>
      </c>
      <c r="CT152" s="328">
        <f t="shared" si="130"/>
        <v>0</v>
      </c>
      <c r="CU152" s="324">
        <v>0</v>
      </c>
      <c r="CV152" s="324">
        <v>0</v>
      </c>
      <c r="CW152" s="324">
        <v>0</v>
      </c>
      <c r="CX152" s="324">
        <v>0</v>
      </c>
      <c r="CY152" s="324">
        <v>0</v>
      </c>
      <c r="CZ152" s="324">
        <v>0</v>
      </c>
      <c r="DA152" s="324">
        <v>0</v>
      </c>
      <c r="DB152" s="324">
        <v>0</v>
      </c>
      <c r="DC152" s="324">
        <v>0</v>
      </c>
      <c r="DD152" s="324">
        <v>0</v>
      </c>
      <c r="DE152" s="324">
        <v>0</v>
      </c>
      <c r="DF152" s="324">
        <v>0</v>
      </c>
      <c r="DG152" s="324">
        <v>0</v>
      </c>
      <c r="DH152" s="328">
        <f t="shared" si="131"/>
        <v>0</v>
      </c>
    </row>
    <row r="153" spans="1:112" ht="12" hidden="1" customHeight="1" outlineLevel="1">
      <c r="A153" s="4"/>
      <c r="S153" s="29">
        <v>8596</v>
      </c>
      <c r="V153" s="78">
        <f t="shared" si="124"/>
        <v>8596</v>
      </c>
      <c r="AA153" s="69">
        <f t="shared" si="125"/>
        <v>8596</v>
      </c>
      <c r="AB153" s="34" t="s">
        <v>314</v>
      </c>
      <c r="AC153" s="324">
        <v>0</v>
      </c>
      <c r="AD153" s="324">
        <v>0</v>
      </c>
      <c r="AE153" s="324">
        <v>0</v>
      </c>
      <c r="AF153" s="324">
        <v>0</v>
      </c>
      <c r="AG153" s="324">
        <v>0</v>
      </c>
      <c r="AH153" s="324">
        <v>180072.18</v>
      </c>
      <c r="AI153" s="324">
        <v>0</v>
      </c>
      <c r="AJ153" s="324">
        <v>77196.53</v>
      </c>
      <c r="AK153" s="324">
        <v>0</v>
      </c>
      <c r="AL153" s="324">
        <v>216582.658</v>
      </c>
      <c r="AM153" s="324">
        <v>98562.06</v>
      </c>
      <c r="AN153" s="324">
        <v>56146.28</v>
      </c>
      <c r="AO153" s="324">
        <v>659211.52000000002</v>
      </c>
      <c r="AP153" s="328">
        <f t="shared" si="126"/>
        <v>30651.811999999918</v>
      </c>
      <c r="AQ153" s="324">
        <v>0</v>
      </c>
      <c r="AR153" s="324">
        <v>0</v>
      </c>
      <c r="AS153" s="324">
        <v>0</v>
      </c>
      <c r="AT153" s="324">
        <v>181536.14050000001</v>
      </c>
      <c r="AU153" s="324">
        <v>0</v>
      </c>
      <c r="AV153" s="324">
        <v>106470</v>
      </c>
      <c r="AW153" s="324">
        <v>0</v>
      </c>
      <c r="AX153" s="324">
        <v>48888</v>
      </c>
      <c r="AY153" s="324">
        <v>0</v>
      </c>
      <c r="AZ153" s="324">
        <v>112448.6525</v>
      </c>
      <c r="BA153" s="324">
        <v>98562.06</v>
      </c>
      <c r="BB153" s="324">
        <v>56146.28</v>
      </c>
      <c r="BC153" s="324">
        <v>631979.77</v>
      </c>
      <c r="BD153" s="328">
        <f t="shared" si="127"/>
        <v>27928.637000000104</v>
      </c>
      <c r="BE153" s="324">
        <v>0</v>
      </c>
      <c r="BF153" s="324">
        <v>0</v>
      </c>
      <c r="BG153" s="324">
        <v>0</v>
      </c>
      <c r="BH153" s="324">
        <v>181536.14050000001</v>
      </c>
      <c r="BI153" s="324">
        <v>0</v>
      </c>
      <c r="BJ153" s="324">
        <v>106470</v>
      </c>
      <c r="BK153" s="324">
        <v>0</v>
      </c>
      <c r="BL153" s="324">
        <v>48888</v>
      </c>
      <c r="BM153" s="324">
        <v>0</v>
      </c>
      <c r="BN153" s="324">
        <v>112448.6525</v>
      </c>
      <c r="BO153" s="324">
        <v>98562.06</v>
      </c>
      <c r="BP153" s="324">
        <v>56146.28</v>
      </c>
      <c r="BQ153" s="324">
        <v>631979.77</v>
      </c>
      <c r="BR153" s="328">
        <f t="shared" si="128"/>
        <v>27928.637000000104</v>
      </c>
      <c r="BS153" s="324">
        <v>0</v>
      </c>
      <c r="BT153" s="324">
        <v>0</v>
      </c>
      <c r="BU153" s="324">
        <v>0</v>
      </c>
      <c r="BV153" s="324">
        <v>181536.14050000001</v>
      </c>
      <c r="BW153" s="324">
        <v>0</v>
      </c>
      <c r="BX153" s="324">
        <v>106470</v>
      </c>
      <c r="BY153" s="324">
        <v>0</v>
      </c>
      <c r="BZ153" s="324">
        <v>48888</v>
      </c>
      <c r="CA153" s="324">
        <v>0</v>
      </c>
      <c r="CB153" s="324">
        <v>112448.6525</v>
      </c>
      <c r="CC153" s="324">
        <v>98562.06</v>
      </c>
      <c r="CD153" s="324">
        <v>56146.28</v>
      </c>
      <c r="CE153" s="324">
        <v>631979.77</v>
      </c>
      <c r="CF153" s="328">
        <f t="shared" si="129"/>
        <v>27928.637000000104</v>
      </c>
      <c r="CG153" s="324">
        <v>0</v>
      </c>
      <c r="CH153" s="324">
        <v>0</v>
      </c>
      <c r="CI153" s="324">
        <v>0</v>
      </c>
      <c r="CJ153" s="324">
        <v>181536.14050000001</v>
      </c>
      <c r="CK153" s="324">
        <v>0</v>
      </c>
      <c r="CL153" s="324">
        <v>106470</v>
      </c>
      <c r="CM153" s="324">
        <v>0</v>
      </c>
      <c r="CN153" s="324">
        <v>48888</v>
      </c>
      <c r="CO153" s="324">
        <v>0</v>
      </c>
      <c r="CP153" s="324">
        <v>112448.6525</v>
      </c>
      <c r="CQ153" s="324">
        <v>98562.06</v>
      </c>
      <c r="CR153" s="324">
        <v>56146.28</v>
      </c>
      <c r="CS153" s="324">
        <v>631979.77</v>
      </c>
      <c r="CT153" s="328">
        <f t="shared" si="130"/>
        <v>27928.637000000104</v>
      </c>
      <c r="CU153" s="324">
        <v>0</v>
      </c>
      <c r="CV153" s="324">
        <v>0</v>
      </c>
      <c r="CW153" s="324">
        <v>0</v>
      </c>
      <c r="CX153" s="324">
        <v>181536.14050000001</v>
      </c>
      <c r="CY153" s="324">
        <v>0</v>
      </c>
      <c r="CZ153" s="324">
        <v>106470</v>
      </c>
      <c r="DA153" s="324">
        <v>0</v>
      </c>
      <c r="DB153" s="324">
        <v>48888</v>
      </c>
      <c r="DC153" s="324">
        <v>0</v>
      </c>
      <c r="DD153" s="324">
        <v>112448.6525</v>
      </c>
      <c r="DE153" s="324">
        <v>98562.06</v>
      </c>
      <c r="DF153" s="324">
        <v>56146.28</v>
      </c>
      <c r="DG153" s="324">
        <v>631979.77</v>
      </c>
      <c r="DH153" s="328">
        <f t="shared" si="131"/>
        <v>27928.637000000104</v>
      </c>
    </row>
    <row r="154" spans="1:112" ht="12" hidden="1" customHeight="1" outlineLevel="1">
      <c r="A154" s="4"/>
      <c r="S154" s="29">
        <v>8597</v>
      </c>
      <c r="V154" s="78">
        <f t="shared" si="124"/>
        <v>8597</v>
      </c>
      <c r="AA154" s="69">
        <f t="shared" si="125"/>
        <v>8597</v>
      </c>
      <c r="AB154" s="34" t="s">
        <v>315</v>
      </c>
      <c r="AC154" s="324">
        <v>0</v>
      </c>
      <c r="AD154" s="324">
        <v>0</v>
      </c>
      <c r="AE154" s="324">
        <v>0</v>
      </c>
      <c r="AF154" s="324">
        <v>0</v>
      </c>
      <c r="AG154" s="324">
        <v>0</v>
      </c>
      <c r="AH154" s="324">
        <v>0</v>
      </c>
      <c r="AI154" s="324">
        <v>0</v>
      </c>
      <c r="AJ154" s="324">
        <v>0</v>
      </c>
      <c r="AK154" s="324">
        <v>0</v>
      </c>
      <c r="AL154" s="324">
        <v>0</v>
      </c>
      <c r="AM154" s="324">
        <v>0</v>
      </c>
      <c r="AN154" s="324">
        <v>0</v>
      </c>
      <c r="AO154" s="324">
        <v>0</v>
      </c>
      <c r="AP154" s="328">
        <f t="shared" si="126"/>
        <v>0</v>
      </c>
      <c r="AQ154" s="324">
        <v>0</v>
      </c>
      <c r="AR154" s="324">
        <v>0</v>
      </c>
      <c r="AS154" s="324">
        <v>0</v>
      </c>
      <c r="AT154" s="324">
        <v>0</v>
      </c>
      <c r="AU154" s="324">
        <v>0</v>
      </c>
      <c r="AV154" s="324">
        <v>0</v>
      </c>
      <c r="AW154" s="324">
        <v>0</v>
      </c>
      <c r="AX154" s="324">
        <v>0</v>
      </c>
      <c r="AY154" s="324">
        <v>0</v>
      </c>
      <c r="AZ154" s="324">
        <v>0</v>
      </c>
      <c r="BA154" s="324">
        <v>0</v>
      </c>
      <c r="BB154" s="324">
        <v>0</v>
      </c>
      <c r="BC154" s="324">
        <v>0</v>
      </c>
      <c r="BD154" s="328">
        <f t="shared" si="127"/>
        <v>0</v>
      </c>
      <c r="BE154" s="324">
        <v>0</v>
      </c>
      <c r="BF154" s="324">
        <v>0</v>
      </c>
      <c r="BG154" s="324">
        <v>0</v>
      </c>
      <c r="BH154" s="324">
        <v>0</v>
      </c>
      <c r="BI154" s="324">
        <v>0</v>
      </c>
      <c r="BJ154" s="324">
        <v>0</v>
      </c>
      <c r="BK154" s="324">
        <v>0</v>
      </c>
      <c r="BL154" s="324">
        <v>0</v>
      </c>
      <c r="BM154" s="324">
        <v>0</v>
      </c>
      <c r="BN154" s="324">
        <v>0</v>
      </c>
      <c r="BO154" s="324">
        <v>0</v>
      </c>
      <c r="BP154" s="324">
        <v>0</v>
      </c>
      <c r="BQ154" s="324">
        <v>0</v>
      </c>
      <c r="BR154" s="328">
        <f t="shared" si="128"/>
        <v>0</v>
      </c>
      <c r="BS154" s="324">
        <v>0</v>
      </c>
      <c r="BT154" s="324">
        <v>0</v>
      </c>
      <c r="BU154" s="324">
        <v>0</v>
      </c>
      <c r="BV154" s="324">
        <v>0</v>
      </c>
      <c r="BW154" s="324">
        <v>0</v>
      </c>
      <c r="BX154" s="324">
        <v>0</v>
      </c>
      <c r="BY154" s="324">
        <v>0</v>
      </c>
      <c r="BZ154" s="324">
        <v>0</v>
      </c>
      <c r="CA154" s="324">
        <v>0</v>
      </c>
      <c r="CB154" s="324">
        <v>0</v>
      </c>
      <c r="CC154" s="324">
        <v>0</v>
      </c>
      <c r="CD154" s="324">
        <v>0</v>
      </c>
      <c r="CE154" s="324">
        <v>0</v>
      </c>
      <c r="CF154" s="328">
        <f t="shared" si="129"/>
        <v>0</v>
      </c>
      <c r="CG154" s="324">
        <v>0</v>
      </c>
      <c r="CH154" s="324">
        <v>0</v>
      </c>
      <c r="CI154" s="324">
        <v>0</v>
      </c>
      <c r="CJ154" s="324">
        <v>0</v>
      </c>
      <c r="CK154" s="324">
        <v>0</v>
      </c>
      <c r="CL154" s="324">
        <v>0</v>
      </c>
      <c r="CM154" s="324">
        <v>0</v>
      </c>
      <c r="CN154" s="324">
        <v>0</v>
      </c>
      <c r="CO154" s="324">
        <v>0</v>
      </c>
      <c r="CP154" s="324">
        <v>0</v>
      </c>
      <c r="CQ154" s="324">
        <v>0</v>
      </c>
      <c r="CR154" s="324">
        <v>0</v>
      </c>
      <c r="CS154" s="324">
        <v>0</v>
      </c>
      <c r="CT154" s="328">
        <f t="shared" si="130"/>
        <v>0</v>
      </c>
      <c r="CU154" s="324">
        <v>0</v>
      </c>
      <c r="CV154" s="324">
        <v>0</v>
      </c>
      <c r="CW154" s="324">
        <v>0</v>
      </c>
      <c r="CX154" s="324">
        <v>0</v>
      </c>
      <c r="CY154" s="324">
        <v>0</v>
      </c>
      <c r="CZ154" s="324">
        <v>0</v>
      </c>
      <c r="DA154" s="324">
        <v>0</v>
      </c>
      <c r="DB154" s="324">
        <v>0</v>
      </c>
      <c r="DC154" s="324">
        <v>0</v>
      </c>
      <c r="DD154" s="324">
        <v>0</v>
      </c>
      <c r="DE154" s="324">
        <v>0</v>
      </c>
      <c r="DF154" s="324">
        <v>0</v>
      </c>
      <c r="DG154" s="324">
        <v>0</v>
      </c>
      <c r="DH154" s="328">
        <f t="shared" si="131"/>
        <v>0</v>
      </c>
    </row>
    <row r="155" spans="1:112" ht="12" hidden="1" customHeight="1" outlineLevel="1">
      <c r="A155" s="4"/>
      <c r="S155" s="14">
        <v>8598</v>
      </c>
      <c r="V155" s="78">
        <f t="shared" si="124"/>
        <v>8598</v>
      </c>
      <c r="AA155" s="69">
        <f t="shared" si="125"/>
        <v>8598</v>
      </c>
      <c r="AB155" s="34" t="s">
        <v>316</v>
      </c>
      <c r="AC155" s="324">
        <v>0</v>
      </c>
      <c r="AD155" s="324">
        <v>0</v>
      </c>
      <c r="AE155" s="324">
        <v>0</v>
      </c>
      <c r="AF155" s="324">
        <v>0</v>
      </c>
      <c r="AG155" s="324">
        <v>0</v>
      </c>
      <c r="AH155" s="324">
        <v>0</v>
      </c>
      <c r="AI155" s="324">
        <v>0</v>
      </c>
      <c r="AJ155" s="324">
        <v>0</v>
      </c>
      <c r="AK155" s="324">
        <v>0</v>
      </c>
      <c r="AL155" s="324">
        <v>0</v>
      </c>
      <c r="AM155" s="324">
        <v>0</v>
      </c>
      <c r="AN155" s="324">
        <v>0</v>
      </c>
      <c r="AO155" s="324">
        <v>0</v>
      </c>
      <c r="AP155" s="328">
        <f t="shared" si="126"/>
        <v>0</v>
      </c>
      <c r="AQ155" s="324">
        <v>0</v>
      </c>
      <c r="AR155" s="324">
        <v>0</v>
      </c>
      <c r="AS155" s="324">
        <v>0</v>
      </c>
      <c r="AT155" s="324">
        <v>0</v>
      </c>
      <c r="AU155" s="324">
        <v>0</v>
      </c>
      <c r="AV155" s="324">
        <v>0</v>
      </c>
      <c r="AW155" s="324">
        <v>0</v>
      </c>
      <c r="AX155" s="324">
        <v>0</v>
      </c>
      <c r="AY155" s="324">
        <v>0</v>
      </c>
      <c r="AZ155" s="324">
        <v>0</v>
      </c>
      <c r="BA155" s="324">
        <v>0</v>
      </c>
      <c r="BB155" s="324">
        <v>0</v>
      </c>
      <c r="BC155" s="324">
        <v>0</v>
      </c>
      <c r="BD155" s="328">
        <f t="shared" si="127"/>
        <v>0</v>
      </c>
      <c r="BE155" s="324">
        <v>0</v>
      </c>
      <c r="BF155" s="324">
        <v>0</v>
      </c>
      <c r="BG155" s="324">
        <v>0</v>
      </c>
      <c r="BH155" s="324">
        <v>0</v>
      </c>
      <c r="BI155" s="324">
        <v>0</v>
      </c>
      <c r="BJ155" s="324">
        <v>0</v>
      </c>
      <c r="BK155" s="324">
        <v>0</v>
      </c>
      <c r="BL155" s="324">
        <v>0</v>
      </c>
      <c r="BM155" s="324">
        <v>0</v>
      </c>
      <c r="BN155" s="324">
        <v>0</v>
      </c>
      <c r="BO155" s="324">
        <v>0</v>
      </c>
      <c r="BP155" s="324">
        <v>0</v>
      </c>
      <c r="BQ155" s="324">
        <v>0</v>
      </c>
      <c r="BR155" s="328">
        <f t="shared" si="128"/>
        <v>0</v>
      </c>
      <c r="BS155" s="324">
        <v>0</v>
      </c>
      <c r="BT155" s="324">
        <v>0</v>
      </c>
      <c r="BU155" s="324">
        <v>0</v>
      </c>
      <c r="BV155" s="324">
        <v>0</v>
      </c>
      <c r="BW155" s="324">
        <v>0</v>
      </c>
      <c r="BX155" s="324">
        <v>0</v>
      </c>
      <c r="BY155" s="324">
        <v>0</v>
      </c>
      <c r="BZ155" s="324">
        <v>0</v>
      </c>
      <c r="CA155" s="324">
        <v>0</v>
      </c>
      <c r="CB155" s="324">
        <v>0</v>
      </c>
      <c r="CC155" s="324">
        <v>0</v>
      </c>
      <c r="CD155" s="324">
        <v>0</v>
      </c>
      <c r="CE155" s="324">
        <v>0</v>
      </c>
      <c r="CF155" s="328">
        <f t="shared" si="129"/>
        <v>0</v>
      </c>
      <c r="CG155" s="324">
        <v>0</v>
      </c>
      <c r="CH155" s="324">
        <v>0</v>
      </c>
      <c r="CI155" s="324">
        <v>0</v>
      </c>
      <c r="CJ155" s="324">
        <v>0</v>
      </c>
      <c r="CK155" s="324">
        <v>0</v>
      </c>
      <c r="CL155" s="324">
        <v>0</v>
      </c>
      <c r="CM155" s="324">
        <v>0</v>
      </c>
      <c r="CN155" s="324">
        <v>0</v>
      </c>
      <c r="CO155" s="324">
        <v>0</v>
      </c>
      <c r="CP155" s="324">
        <v>0</v>
      </c>
      <c r="CQ155" s="324">
        <v>0</v>
      </c>
      <c r="CR155" s="324">
        <v>0</v>
      </c>
      <c r="CS155" s="324">
        <v>0</v>
      </c>
      <c r="CT155" s="328">
        <f t="shared" si="130"/>
        <v>0</v>
      </c>
      <c r="CU155" s="324">
        <v>0</v>
      </c>
      <c r="CV155" s="324">
        <v>0</v>
      </c>
      <c r="CW155" s="324">
        <v>0</v>
      </c>
      <c r="CX155" s="324">
        <v>0</v>
      </c>
      <c r="CY155" s="324">
        <v>0</v>
      </c>
      <c r="CZ155" s="324">
        <v>0</v>
      </c>
      <c r="DA155" s="324">
        <v>0</v>
      </c>
      <c r="DB155" s="324">
        <v>0</v>
      </c>
      <c r="DC155" s="324">
        <v>0</v>
      </c>
      <c r="DD155" s="324">
        <v>0</v>
      </c>
      <c r="DE155" s="324">
        <v>0</v>
      </c>
      <c r="DF155" s="324">
        <v>0</v>
      </c>
      <c r="DG155" s="324">
        <v>0</v>
      </c>
      <c r="DH155" s="328">
        <f t="shared" si="131"/>
        <v>0</v>
      </c>
    </row>
    <row r="156" spans="1:112" ht="12" hidden="1" customHeight="1" outlineLevel="1">
      <c r="A156" s="4"/>
      <c r="S156" s="14">
        <v>8599</v>
      </c>
      <c r="V156" s="78">
        <f t="shared" si="124"/>
        <v>8599</v>
      </c>
      <c r="AA156" s="69">
        <f t="shared" si="125"/>
        <v>8599</v>
      </c>
      <c r="AB156" s="34" t="s">
        <v>317</v>
      </c>
      <c r="AC156" s="324">
        <v>0</v>
      </c>
      <c r="AD156" s="324">
        <v>0</v>
      </c>
      <c r="AE156" s="324">
        <v>0</v>
      </c>
      <c r="AF156" s="324">
        <v>0</v>
      </c>
      <c r="AG156" s="324">
        <v>0</v>
      </c>
      <c r="AH156" s="324">
        <v>0</v>
      </c>
      <c r="AI156" s="324">
        <v>0</v>
      </c>
      <c r="AJ156" s="324">
        <v>0</v>
      </c>
      <c r="AK156" s="324">
        <v>0</v>
      </c>
      <c r="AL156" s="324">
        <v>0</v>
      </c>
      <c r="AM156" s="324">
        <v>0</v>
      </c>
      <c r="AN156" s="324">
        <v>0</v>
      </c>
      <c r="AO156" s="324">
        <v>0</v>
      </c>
      <c r="AP156" s="328">
        <f t="shared" si="126"/>
        <v>0</v>
      </c>
      <c r="AQ156" s="324">
        <v>0</v>
      </c>
      <c r="AR156" s="324">
        <v>0</v>
      </c>
      <c r="AS156" s="324">
        <v>0</v>
      </c>
      <c r="AT156" s="324">
        <v>0</v>
      </c>
      <c r="AU156" s="324">
        <v>0</v>
      </c>
      <c r="AV156" s="324">
        <v>0</v>
      </c>
      <c r="AW156" s="324">
        <v>0</v>
      </c>
      <c r="AX156" s="324">
        <v>0</v>
      </c>
      <c r="AY156" s="324">
        <v>0</v>
      </c>
      <c r="AZ156" s="324">
        <v>0</v>
      </c>
      <c r="BA156" s="324">
        <v>0</v>
      </c>
      <c r="BB156" s="324">
        <v>0</v>
      </c>
      <c r="BC156" s="324">
        <v>0</v>
      </c>
      <c r="BD156" s="328">
        <f t="shared" si="127"/>
        <v>0</v>
      </c>
      <c r="BE156" s="324">
        <v>0</v>
      </c>
      <c r="BF156" s="324">
        <v>0</v>
      </c>
      <c r="BG156" s="324">
        <v>0</v>
      </c>
      <c r="BH156" s="324">
        <v>0</v>
      </c>
      <c r="BI156" s="324">
        <v>0</v>
      </c>
      <c r="BJ156" s="324">
        <v>0</v>
      </c>
      <c r="BK156" s="324">
        <v>0</v>
      </c>
      <c r="BL156" s="324">
        <v>0</v>
      </c>
      <c r="BM156" s="324">
        <v>0</v>
      </c>
      <c r="BN156" s="324">
        <v>0</v>
      </c>
      <c r="BO156" s="324">
        <v>0</v>
      </c>
      <c r="BP156" s="324">
        <v>0</v>
      </c>
      <c r="BQ156" s="324">
        <v>0</v>
      </c>
      <c r="BR156" s="328">
        <f t="shared" si="128"/>
        <v>0</v>
      </c>
      <c r="BS156" s="324">
        <v>0</v>
      </c>
      <c r="BT156" s="324">
        <v>0</v>
      </c>
      <c r="BU156" s="324">
        <v>0</v>
      </c>
      <c r="BV156" s="324">
        <v>0</v>
      </c>
      <c r="BW156" s="324">
        <v>0</v>
      </c>
      <c r="BX156" s="324">
        <v>0</v>
      </c>
      <c r="BY156" s="324">
        <v>0</v>
      </c>
      <c r="BZ156" s="324">
        <v>0</v>
      </c>
      <c r="CA156" s="324">
        <v>0</v>
      </c>
      <c r="CB156" s="324">
        <v>0</v>
      </c>
      <c r="CC156" s="324">
        <v>0</v>
      </c>
      <c r="CD156" s="324">
        <v>0</v>
      </c>
      <c r="CE156" s="324">
        <v>0</v>
      </c>
      <c r="CF156" s="328">
        <f t="shared" si="129"/>
        <v>0</v>
      </c>
      <c r="CG156" s="324">
        <v>0</v>
      </c>
      <c r="CH156" s="324">
        <v>0</v>
      </c>
      <c r="CI156" s="324">
        <v>0</v>
      </c>
      <c r="CJ156" s="324">
        <v>0</v>
      </c>
      <c r="CK156" s="324">
        <v>0</v>
      </c>
      <c r="CL156" s="324">
        <v>0</v>
      </c>
      <c r="CM156" s="324">
        <v>0</v>
      </c>
      <c r="CN156" s="324">
        <v>0</v>
      </c>
      <c r="CO156" s="324">
        <v>0</v>
      </c>
      <c r="CP156" s="324">
        <v>0</v>
      </c>
      <c r="CQ156" s="324">
        <v>0</v>
      </c>
      <c r="CR156" s="324">
        <v>0</v>
      </c>
      <c r="CS156" s="324">
        <v>0</v>
      </c>
      <c r="CT156" s="328">
        <f t="shared" si="130"/>
        <v>0</v>
      </c>
      <c r="CU156" s="324">
        <v>0</v>
      </c>
      <c r="CV156" s="324">
        <v>0</v>
      </c>
      <c r="CW156" s="324">
        <v>0</v>
      </c>
      <c r="CX156" s="324">
        <v>0</v>
      </c>
      <c r="CY156" s="324">
        <v>0</v>
      </c>
      <c r="CZ156" s="324">
        <v>0</v>
      </c>
      <c r="DA156" s="324">
        <v>0</v>
      </c>
      <c r="DB156" s="324">
        <v>0</v>
      </c>
      <c r="DC156" s="324">
        <v>0</v>
      </c>
      <c r="DD156" s="324">
        <v>0</v>
      </c>
      <c r="DE156" s="324">
        <v>0</v>
      </c>
      <c r="DF156" s="324">
        <v>0</v>
      </c>
      <c r="DG156" s="324">
        <v>0</v>
      </c>
      <c r="DH156" s="328">
        <f t="shared" si="131"/>
        <v>0</v>
      </c>
    </row>
    <row r="157" spans="1:112" ht="12" customHeight="1" collapsed="1">
      <c r="AA157" s="70"/>
      <c r="AB157" s="35" t="s">
        <v>184</v>
      </c>
      <c r="AC157" s="324">
        <f t="shared" ref="AC157:AO157" si="132">SUM(AC139:AC156)</f>
        <v>69586.850000000006</v>
      </c>
      <c r="AD157" s="324">
        <f t="shared" si="132"/>
        <v>111317.25</v>
      </c>
      <c r="AE157" s="324">
        <f t="shared" si="132"/>
        <v>111233.76000000001</v>
      </c>
      <c r="AF157" s="324">
        <f t="shared" si="132"/>
        <v>155229.71000000002</v>
      </c>
      <c r="AG157" s="324">
        <f t="shared" si="132"/>
        <v>125755.59</v>
      </c>
      <c r="AH157" s="324">
        <f t="shared" si="132"/>
        <v>2376509.6700000004</v>
      </c>
      <c r="AI157" s="324">
        <f t="shared" si="132"/>
        <v>505065.02</v>
      </c>
      <c r="AJ157" s="324">
        <f t="shared" si="132"/>
        <v>293809.82999999996</v>
      </c>
      <c r="AK157" s="324">
        <f t="shared" si="132"/>
        <v>442402.26999999996</v>
      </c>
      <c r="AL157" s="324">
        <f t="shared" si="132"/>
        <v>528416.14645603998</v>
      </c>
      <c r="AM157" s="324">
        <f t="shared" si="132"/>
        <v>715984.54453594168</v>
      </c>
      <c r="AN157" s="324">
        <f t="shared" si="132"/>
        <v>612853.9331364173</v>
      </c>
      <c r="AO157" s="324">
        <f t="shared" si="132"/>
        <v>6960227.7174943164</v>
      </c>
      <c r="AP157" s="328">
        <f t="shared" si="126"/>
        <v>912063.1433659168</v>
      </c>
      <c r="AQ157" s="324">
        <f t="shared" ref="AQ157:BC157" si="133">SUM(AQ139:AQ156)</f>
        <v>55532.002439581796</v>
      </c>
      <c r="AR157" s="324">
        <f t="shared" si="133"/>
        <v>163617.18121249659</v>
      </c>
      <c r="AS157" s="324">
        <f t="shared" si="133"/>
        <v>134487.79069721961</v>
      </c>
      <c r="AT157" s="324">
        <f t="shared" si="133"/>
        <v>367536.80559721962</v>
      </c>
      <c r="AU157" s="324">
        <f t="shared" si="133"/>
        <v>653136.37592961395</v>
      </c>
      <c r="AV157" s="324">
        <f t="shared" si="133"/>
        <v>302590.69646440161</v>
      </c>
      <c r="AW157" s="324">
        <f t="shared" si="133"/>
        <v>574030.24445690063</v>
      </c>
      <c r="AX157" s="324">
        <f t="shared" si="133"/>
        <v>484410.24886436062</v>
      </c>
      <c r="AY157" s="324">
        <f t="shared" si="133"/>
        <v>219058.88156269261</v>
      </c>
      <c r="AZ157" s="324">
        <f t="shared" si="133"/>
        <v>515738.44446019863</v>
      </c>
      <c r="BA157" s="324">
        <f t="shared" si="133"/>
        <v>872397.16576844174</v>
      </c>
      <c r="BB157" s="324">
        <f t="shared" si="133"/>
        <v>646735.20955519169</v>
      </c>
      <c r="BC157" s="324">
        <f t="shared" si="133"/>
        <v>6105012.4698698614</v>
      </c>
      <c r="BD157" s="328">
        <f t="shared" si="127"/>
        <v>1115741.4228615416</v>
      </c>
      <c r="BE157" s="324">
        <f t="shared" ref="BE157:BQ157" si="134">SUM(BE139:BE156)</f>
        <v>56626.7247140646</v>
      </c>
      <c r="BF157" s="324">
        <f t="shared" si="134"/>
        <v>171006.6601415156</v>
      </c>
      <c r="BG157" s="324">
        <f t="shared" si="134"/>
        <v>141147.45477658362</v>
      </c>
      <c r="BH157" s="324">
        <f t="shared" si="134"/>
        <v>378356.49718062562</v>
      </c>
      <c r="BI157" s="324">
        <f t="shared" si="134"/>
        <v>720962.06764405745</v>
      </c>
      <c r="BJ157" s="324">
        <f t="shared" si="134"/>
        <v>313922.48081202724</v>
      </c>
      <c r="BK157" s="324">
        <f t="shared" si="134"/>
        <v>213831.98081202721</v>
      </c>
      <c r="BL157" s="324">
        <f t="shared" si="134"/>
        <v>510381.22603531519</v>
      </c>
      <c r="BM157" s="324">
        <f t="shared" si="134"/>
        <v>224131.68273227219</v>
      </c>
      <c r="BN157" s="324">
        <f t="shared" si="134"/>
        <v>545496.61027705017</v>
      </c>
      <c r="BO157" s="324">
        <f t="shared" si="134"/>
        <v>517397.53889260121</v>
      </c>
      <c r="BP157" s="324">
        <f t="shared" si="134"/>
        <v>280277.96273227222</v>
      </c>
      <c r="BQ157" s="324">
        <f t="shared" si="134"/>
        <v>5071220.0931578092</v>
      </c>
      <c r="BR157" s="328">
        <f t="shared" si="128"/>
        <v>997681.20640739752</v>
      </c>
      <c r="BS157" s="324">
        <f t="shared" ref="BS157:CE157" si="135">SUM(BS139:BS156)</f>
        <v>58097.0800968654</v>
      </c>
      <c r="BT157" s="324">
        <f t="shared" si="135"/>
        <v>177367.41659554161</v>
      </c>
      <c r="BU157" s="324">
        <f t="shared" si="135"/>
        <v>146527.97430874259</v>
      </c>
      <c r="BV157" s="324">
        <f t="shared" si="135"/>
        <v>386473.05326352362</v>
      </c>
      <c r="BW157" s="324">
        <f t="shared" si="135"/>
        <v>778934.94982818665</v>
      </c>
      <c r="BX157" s="324">
        <f t="shared" si="135"/>
        <v>322525.93634737458</v>
      </c>
      <c r="BY157" s="324">
        <f t="shared" si="135"/>
        <v>222435.43634737461</v>
      </c>
      <c r="BZ157" s="324">
        <f t="shared" si="135"/>
        <v>540955.13539950061</v>
      </c>
      <c r="CA157" s="324">
        <f t="shared" si="135"/>
        <v>239135.96590806861</v>
      </c>
      <c r="CB157" s="324">
        <f t="shared" si="135"/>
        <v>582036.20346993755</v>
      </c>
      <c r="CC157" s="324">
        <f t="shared" si="135"/>
        <v>542160.36283522053</v>
      </c>
      <c r="CD157" s="324">
        <f t="shared" si="135"/>
        <v>295282.24590806861</v>
      </c>
      <c r="CE157" s="324">
        <f t="shared" si="135"/>
        <v>5365732.4284847714</v>
      </c>
      <c r="CF157" s="328">
        <f t="shared" si="129"/>
        <v>1073800.668176366</v>
      </c>
      <c r="CG157" s="324">
        <f t="shared" ref="CG157:CS157" si="136">SUM(CG139:CG156)</f>
        <v>61500.915861924899</v>
      </c>
      <c r="CH157" s="324">
        <f t="shared" si="136"/>
        <v>187913.91082191159</v>
      </c>
      <c r="CI157" s="324">
        <f t="shared" si="136"/>
        <v>154805.24469173959</v>
      </c>
      <c r="CJ157" s="324">
        <f t="shared" si="136"/>
        <v>397741.38180352258</v>
      </c>
      <c r="CK157" s="324">
        <f t="shared" si="136"/>
        <v>817753.23603124719</v>
      </c>
      <c r="CL157" s="324">
        <f t="shared" si="136"/>
        <v>334090.27184908814</v>
      </c>
      <c r="CM157" s="324">
        <f t="shared" si="136"/>
        <v>233999.77184908811</v>
      </c>
      <c r="CN157" s="324">
        <f t="shared" si="136"/>
        <v>554254.7059167861</v>
      </c>
      <c r="CO157" s="324">
        <f t="shared" si="136"/>
        <v>236719.20573572911</v>
      </c>
      <c r="CP157" s="324">
        <f t="shared" si="136"/>
        <v>590098.31276726711</v>
      </c>
      <c r="CQ157" s="324">
        <f t="shared" si="136"/>
        <v>551765.10450906307</v>
      </c>
      <c r="CR157" s="324">
        <f t="shared" si="136"/>
        <v>292865.4857357291</v>
      </c>
      <c r="CS157" s="324">
        <f t="shared" si="136"/>
        <v>5504550.0125458017</v>
      </c>
      <c r="CT157" s="328">
        <f t="shared" si="130"/>
        <v>1091042.4649727046</v>
      </c>
      <c r="CU157" s="324">
        <f t="shared" ref="CU157:DG157" si="137">SUM(CU139:CU156)</f>
        <v>62440.533159763996</v>
      </c>
      <c r="CV157" s="324">
        <f t="shared" si="137"/>
        <v>191889.78350999759</v>
      </c>
      <c r="CW157" s="324">
        <f t="shared" si="137"/>
        <v>158154.70584793261</v>
      </c>
      <c r="CX157" s="324">
        <f t="shared" si="137"/>
        <v>402768.15343364159</v>
      </c>
      <c r="CY157" s="324">
        <f t="shared" si="137"/>
        <v>708916.12466557475</v>
      </c>
      <c r="CZ157" s="324">
        <f t="shared" si="137"/>
        <v>339227.30859613878</v>
      </c>
      <c r="DA157" s="324">
        <f t="shared" si="137"/>
        <v>239136.80859613878</v>
      </c>
      <c r="DB157" s="324">
        <f t="shared" si="137"/>
        <v>564807.23681094474</v>
      </c>
      <c r="DC157" s="324">
        <f t="shared" si="137"/>
        <v>236123.64585400379</v>
      </c>
      <c r="DD157" s="324">
        <f t="shared" si="137"/>
        <v>530346.51806729473</v>
      </c>
      <c r="DE157" s="324">
        <f t="shared" si="137"/>
        <v>556545.99296771176</v>
      </c>
      <c r="DF157" s="324">
        <f t="shared" si="137"/>
        <v>292269.92585400376</v>
      </c>
      <c r="DG157" s="324">
        <f t="shared" si="137"/>
        <v>5289908.0918763671</v>
      </c>
      <c r="DH157" s="328">
        <f t="shared" si="131"/>
        <v>1007281.3545132196</v>
      </c>
    </row>
    <row r="158" spans="1:112" ht="12" hidden="1" customHeight="1" outlineLevel="1">
      <c r="A158" s="4"/>
      <c r="AA158" s="70"/>
      <c r="AB158" s="35"/>
      <c r="AC158" s="324"/>
      <c r="AD158" s="324"/>
      <c r="AE158" s="324"/>
      <c r="AF158" s="324"/>
      <c r="AG158" s="324"/>
      <c r="AH158" s="324"/>
      <c r="AI158" s="324"/>
      <c r="AJ158" s="324"/>
      <c r="AK158" s="324"/>
      <c r="AL158" s="324"/>
      <c r="AM158" s="324"/>
      <c r="AN158" s="324"/>
      <c r="AO158" s="324"/>
      <c r="AP158" s="328"/>
      <c r="AQ158" s="324"/>
      <c r="AR158" s="324"/>
      <c r="AS158" s="324"/>
      <c r="AT158" s="324"/>
      <c r="AU158" s="324"/>
      <c r="AV158" s="324"/>
      <c r="AW158" s="324"/>
      <c r="AX158" s="324"/>
      <c r="AY158" s="324"/>
      <c r="AZ158" s="324"/>
      <c r="BA158" s="324"/>
      <c r="BB158" s="324"/>
      <c r="BC158" s="324"/>
      <c r="BD158" s="328"/>
      <c r="BE158" s="324"/>
      <c r="BF158" s="324"/>
      <c r="BG158" s="324"/>
      <c r="BH158" s="324"/>
      <c r="BI158" s="324"/>
      <c r="BJ158" s="324"/>
      <c r="BK158" s="324"/>
      <c r="BL158" s="324"/>
      <c r="BM158" s="324"/>
      <c r="BN158" s="324"/>
      <c r="BO158" s="324"/>
      <c r="BP158" s="324"/>
      <c r="BQ158" s="324"/>
      <c r="BR158" s="328"/>
      <c r="BS158" s="324"/>
      <c r="BT158" s="324"/>
      <c r="BU158" s="324"/>
      <c r="BV158" s="324"/>
      <c r="BW158" s="324"/>
      <c r="BX158" s="324"/>
      <c r="BY158" s="324"/>
      <c r="BZ158" s="324"/>
      <c r="CA158" s="324"/>
      <c r="CB158" s="324"/>
      <c r="CC158" s="324"/>
      <c r="CD158" s="324"/>
      <c r="CE158" s="324"/>
      <c r="CF158" s="328"/>
      <c r="CG158" s="324"/>
      <c r="CH158" s="324"/>
      <c r="CI158" s="324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8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8"/>
    </row>
    <row r="159" spans="1:112" ht="12" hidden="1" customHeight="1" outlineLevel="1">
      <c r="A159" s="4"/>
      <c r="AA159" s="68" t="s">
        <v>136</v>
      </c>
      <c r="AB159" s="8"/>
      <c r="AC159" s="324" t="s">
        <v>36</v>
      </c>
      <c r="AD159" s="324" t="s">
        <v>36</v>
      </c>
      <c r="AE159" s="324" t="s">
        <v>36</v>
      </c>
      <c r="AF159" s="324" t="s">
        <v>36</v>
      </c>
      <c r="AG159" s="324" t="s">
        <v>36</v>
      </c>
      <c r="AH159" s="324" t="s">
        <v>36</v>
      </c>
      <c r="AI159" s="324" t="s">
        <v>36</v>
      </c>
      <c r="AJ159" s="324" t="s">
        <v>36</v>
      </c>
      <c r="AK159" s="324" t="s">
        <v>36</v>
      </c>
      <c r="AL159" s="324" t="s">
        <v>36</v>
      </c>
      <c r="AM159" s="324" t="s">
        <v>36</v>
      </c>
      <c r="AN159" s="324" t="s">
        <v>36</v>
      </c>
      <c r="AO159" s="324" t="s">
        <v>36</v>
      </c>
      <c r="AP159" s="328" t="s">
        <v>36</v>
      </c>
      <c r="AQ159" s="324" t="s">
        <v>36</v>
      </c>
      <c r="AR159" s="324" t="s">
        <v>36</v>
      </c>
      <c r="AS159" s="324" t="s">
        <v>36</v>
      </c>
      <c r="AT159" s="324" t="s">
        <v>36</v>
      </c>
      <c r="AU159" s="324" t="s">
        <v>36</v>
      </c>
      <c r="AV159" s="324" t="s">
        <v>36</v>
      </c>
      <c r="AW159" s="324" t="s">
        <v>36</v>
      </c>
      <c r="AX159" s="324" t="s">
        <v>36</v>
      </c>
      <c r="AY159" s="324" t="s">
        <v>36</v>
      </c>
      <c r="AZ159" s="324" t="s">
        <v>36</v>
      </c>
      <c r="BA159" s="324" t="s">
        <v>36</v>
      </c>
      <c r="BB159" s="324" t="s">
        <v>36</v>
      </c>
      <c r="BC159" s="324" t="s">
        <v>36</v>
      </c>
      <c r="BD159" s="328" t="s">
        <v>36</v>
      </c>
      <c r="BE159" s="324" t="s">
        <v>36</v>
      </c>
      <c r="BF159" s="324" t="s">
        <v>36</v>
      </c>
      <c r="BG159" s="324" t="s">
        <v>36</v>
      </c>
      <c r="BH159" s="324" t="s">
        <v>36</v>
      </c>
      <c r="BI159" s="324" t="s">
        <v>36</v>
      </c>
      <c r="BJ159" s="324" t="s">
        <v>36</v>
      </c>
      <c r="BK159" s="324" t="s">
        <v>36</v>
      </c>
      <c r="BL159" s="324" t="s">
        <v>36</v>
      </c>
      <c r="BM159" s="324" t="s">
        <v>36</v>
      </c>
      <c r="BN159" s="324" t="s">
        <v>36</v>
      </c>
      <c r="BO159" s="324" t="s">
        <v>36</v>
      </c>
      <c r="BP159" s="324" t="s">
        <v>36</v>
      </c>
      <c r="BQ159" s="324" t="s">
        <v>36</v>
      </c>
      <c r="BR159" s="328" t="s">
        <v>36</v>
      </c>
      <c r="BS159" s="324" t="s">
        <v>36</v>
      </c>
      <c r="BT159" s="324" t="s">
        <v>36</v>
      </c>
      <c r="BU159" s="324" t="s">
        <v>36</v>
      </c>
      <c r="BV159" s="324" t="s">
        <v>36</v>
      </c>
      <c r="BW159" s="324" t="s">
        <v>36</v>
      </c>
      <c r="BX159" s="324" t="s">
        <v>36</v>
      </c>
      <c r="BY159" s="324" t="s">
        <v>36</v>
      </c>
      <c r="BZ159" s="324" t="s">
        <v>36</v>
      </c>
      <c r="CA159" s="324" t="s">
        <v>36</v>
      </c>
      <c r="CB159" s="324" t="s">
        <v>36</v>
      </c>
      <c r="CC159" s="324" t="s">
        <v>36</v>
      </c>
      <c r="CD159" s="324" t="s">
        <v>36</v>
      </c>
      <c r="CE159" s="324" t="s">
        <v>36</v>
      </c>
      <c r="CF159" s="328" t="s">
        <v>36</v>
      </c>
      <c r="CG159" s="324" t="s">
        <v>36</v>
      </c>
      <c r="CH159" s="324" t="s">
        <v>36</v>
      </c>
      <c r="CI159" s="324" t="s">
        <v>36</v>
      </c>
      <c r="CJ159" s="324" t="s">
        <v>36</v>
      </c>
      <c r="CK159" s="324" t="s">
        <v>36</v>
      </c>
      <c r="CL159" s="324" t="s">
        <v>36</v>
      </c>
      <c r="CM159" s="324" t="s">
        <v>36</v>
      </c>
      <c r="CN159" s="324" t="s">
        <v>36</v>
      </c>
      <c r="CO159" s="324" t="s">
        <v>36</v>
      </c>
      <c r="CP159" s="324" t="s">
        <v>36</v>
      </c>
      <c r="CQ159" s="324" t="s">
        <v>36</v>
      </c>
      <c r="CR159" s="324" t="s">
        <v>36</v>
      </c>
      <c r="CS159" s="324" t="s">
        <v>36</v>
      </c>
      <c r="CT159" s="328" t="s">
        <v>36</v>
      </c>
      <c r="CU159" s="324" t="s">
        <v>36</v>
      </c>
      <c r="CV159" s="324" t="s">
        <v>36</v>
      </c>
      <c r="CW159" s="324" t="s">
        <v>36</v>
      </c>
      <c r="CX159" s="324" t="s">
        <v>36</v>
      </c>
      <c r="CY159" s="324" t="s">
        <v>36</v>
      </c>
      <c r="CZ159" s="324" t="s">
        <v>36</v>
      </c>
      <c r="DA159" s="324" t="s">
        <v>36</v>
      </c>
      <c r="DB159" s="324" t="s">
        <v>36</v>
      </c>
      <c r="DC159" s="324" t="s">
        <v>36</v>
      </c>
      <c r="DD159" s="324" t="s">
        <v>36</v>
      </c>
      <c r="DE159" s="324" t="s">
        <v>36</v>
      </c>
      <c r="DF159" s="324" t="s">
        <v>36</v>
      </c>
      <c r="DG159" s="324" t="s">
        <v>36</v>
      </c>
      <c r="DH159" s="328" t="s">
        <v>36</v>
      </c>
    </row>
    <row r="160" spans="1:112" ht="12" hidden="1" customHeight="1" outlineLevel="1">
      <c r="A160" s="4"/>
      <c r="S160" s="14">
        <v>8600</v>
      </c>
      <c r="V160" s="78">
        <f t="shared" ref="V160:V215" si="138">S160</f>
        <v>8600</v>
      </c>
      <c r="AA160" s="69">
        <f t="shared" ref="AA160:AA191" si="139">S160</f>
        <v>8600</v>
      </c>
      <c r="AB160" s="35" t="s">
        <v>136</v>
      </c>
      <c r="AC160" s="324">
        <v>0</v>
      </c>
      <c r="AD160" s="324">
        <v>0</v>
      </c>
      <c r="AE160" s="324">
        <v>0</v>
      </c>
      <c r="AF160" s="324">
        <v>0</v>
      </c>
      <c r="AG160" s="324">
        <v>0</v>
      </c>
      <c r="AH160" s="324">
        <v>0</v>
      </c>
      <c r="AI160" s="324">
        <v>0</v>
      </c>
      <c r="AJ160" s="324">
        <v>0</v>
      </c>
      <c r="AK160" s="324">
        <v>0</v>
      </c>
      <c r="AL160" s="324">
        <v>0</v>
      </c>
      <c r="AM160" s="324">
        <v>0</v>
      </c>
      <c r="AN160" s="324">
        <v>0</v>
      </c>
      <c r="AO160" s="324">
        <v>0</v>
      </c>
      <c r="AP160" s="328">
        <f t="shared" ref="AP160:AP216" si="140">AO160-SUM(AC160:AN160)</f>
        <v>0</v>
      </c>
      <c r="AQ160" s="324">
        <v>0</v>
      </c>
      <c r="AR160" s="324">
        <v>0</v>
      </c>
      <c r="AS160" s="324">
        <v>0</v>
      </c>
      <c r="AT160" s="324">
        <v>0</v>
      </c>
      <c r="AU160" s="324">
        <v>0</v>
      </c>
      <c r="AV160" s="324">
        <v>0</v>
      </c>
      <c r="AW160" s="324">
        <v>0</v>
      </c>
      <c r="AX160" s="324">
        <v>0</v>
      </c>
      <c r="AY160" s="324">
        <v>0</v>
      </c>
      <c r="AZ160" s="324">
        <v>0</v>
      </c>
      <c r="BA160" s="324">
        <v>0</v>
      </c>
      <c r="BB160" s="324">
        <v>0</v>
      </c>
      <c r="BC160" s="324">
        <v>0</v>
      </c>
      <c r="BD160" s="328">
        <f t="shared" ref="BD160:BD216" si="141">BC160-SUM(AQ160:BB160)</f>
        <v>0</v>
      </c>
      <c r="BE160" s="324">
        <v>0</v>
      </c>
      <c r="BF160" s="324">
        <v>0</v>
      </c>
      <c r="BG160" s="324">
        <v>0</v>
      </c>
      <c r="BH160" s="324">
        <v>0</v>
      </c>
      <c r="BI160" s="324">
        <v>0</v>
      </c>
      <c r="BJ160" s="324">
        <v>0</v>
      </c>
      <c r="BK160" s="324">
        <v>0</v>
      </c>
      <c r="BL160" s="324">
        <v>0</v>
      </c>
      <c r="BM160" s="324">
        <v>0</v>
      </c>
      <c r="BN160" s="324">
        <v>0</v>
      </c>
      <c r="BO160" s="324">
        <v>0</v>
      </c>
      <c r="BP160" s="324">
        <v>0</v>
      </c>
      <c r="BQ160" s="324">
        <v>0</v>
      </c>
      <c r="BR160" s="328">
        <f t="shared" ref="BR160:BR216" si="142">BQ160-SUM(BE160:BP160)</f>
        <v>0</v>
      </c>
      <c r="BS160" s="324">
        <v>0</v>
      </c>
      <c r="BT160" s="324">
        <v>0</v>
      </c>
      <c r="BU160" s="324">
        <v>0</v>
      </c>
      <c r="BV160" s="324">
        <v>0</v>
      </c>
      <c r="BW160" s="324">
        <v>0</v>
      </c>
      <c r="BX160" s="324">
        <v>0</v>
      </c>
      <c r="BY160" s="324">
        <v>0</v>
      </c>
      <c r="BZ160" s="324">
        <v>0</v>
      </c>
      <c r="CA160" s="324">
        <v>0</v>
      </c>
      <c r="CB160" s="324">
        <v>0</v>
      </c>
      <c r="CC160" s="324">
        <v>0</v>
      </c>
      <c r="CD160" s="324">
        <v>0</v>
      </c>
      <c r="CE160" s="324">
        <v>0</v>
      </c>
      <c r="CF160" s="328">
        <f t="shared" ref="CF160:CF216" si="143">CE160-SUM(BS160:CD160)</f>
        <v>0</v>
      </c>
      <c r="CG160" s="324">
        <v>0</v>
      </c>
      <c r="CH160" s="324">
        <v>0</v>
      </c>
      <c r="CI160" s="324">
        <v>0</v>
      </c>
      <c r="CJ160" s="324">
        <v>0</v>
      </c>
      <c r="CK160" s="324">
        <v>0</v>
      </c>
      <c r="CL160" s="324">
        <v>0</v>
      </c>
      <c r="CM160" s="324">
        <v>0</v>
      </c>
      <c r="CN160" s="324">
        <v>0</v>
      </c>
      <c r="CO160" s="324">
        <v>0</v>
      </c>
      <c r="CP160" s="324">
        <v>0</v>
      </c>
      <c r="CQ160" s="324">
        <v>0</v>
      </c>
      <c r="CR160" s="324">
        <v>0</v>
      </c>
      <c r="CS160" s="324">
        <v>0</v>
      </c>
      <c r="CT160" s="328">
        <f t="shared" ref="CT160:CT216" si="144">CS160-SUM(CG160:CR160)</f>
        <v>0</v>
      </c>
      <c r="CU160" s="324">
        <v>0</v>
      </c>
      <c r="CV160" s="324">
        <v>0</v>
      </c>
      <c r="CW160" s="324">
        <v>0</v>
      </c>
      <c r="CX160" s="324">
        <v>0</v>
      </c>
      <c r="CY160" s="324">
        <v>0</v>
      </c>
      <c r="CZ160" s="324">
        <v>0</v>
      </c>
      <c r="DA160" s="324">
        <v>0</v>
      </c>
      <c r="DB160" s="324">
        <v>0</v>
      </c>
      <c r="DC160" s="324">
        <v>0</v>
      </c>
      <c r="DD160" s="324">
        <v>0</v>
      </c>
      <c r="DE160" s="324">
        <v>0</v>
      </c>
      <c r="DF160" s="324">
        <v>0</v>
      </c>
      <c r="DG160" s="324">
        <v>0</v>
      </c>
      <c r="DH160" s="328">
        <f t="shared" ref="DH160:DH216" si="145">DG160-SUM(CU160:DF160)</f>
        <v>0</v>
      </c>
    </row>
    <row r="161" spans="1:112" ht="12" hidden="1" customHeight="1" outlineLevel="1">
      <c r="A161" s="4"/>
      <c r="S161" s="29">
        <v>8631</v>
      </c>
      <c r="V161" s="78">
        <f t="shared" si="138"/>
        <v>8631</v>
      </c>
      <c r="AA161" s="69">
        <f t="shared" si="139"/>
        <v>8631</v>
      </c>
      <c r="AB161" s="34" t="s">
        <v>318</v>
      </c>
      <c r="AC161" s="324">
        <v>0</v>
      </c>
      <c r="AD161" s="324">
        <v>0</v>
      </c>
      <c r="AE161" s="324">
        <v>0</v>
      </c>
      <c r="AF161" s="324">
        <v>0</v>
      </c>
      <c r="AG161" s="324">
        <v>0</v>
      </c>
      <c r="AH161" s="324">
        <v>0</v>
      </c>
      <c r="AI161" s="324">
        <v>0</v>
      </c>
      <c r="AJ161" s="324">
        <v>0</v>
      </c>
      <c r="AK161" s="324">
        <v>0</v>
      </c>
      <c r="AL161" s="324">
        <v>0</v>
      </c>
      <c r="AM161" s="324">
        <v>0</v>
      </c>
      <c r="AN161" s="324">
        <v>0</v>
      </c>
      <c r="AO161" s="324">
        <v>0</v>
      </c>
      <c r="AP161" s="328">
        <f t="shared" si="140"/>
        <v>0</v>
      </c>
      <c r="AQ161" s="324">
        <v>0</v>
      </c>
      <c r="AR161" s="324">
        <v>0</v>
      </c>
      <c r="AS161" s="324">
        <v>0</v>
      </c>
      <c r="AT161" s="324">
        <v>0</v>
      </c>
      <c r="AU161" s="324">
        <v>0</v>
      </c>
      <c r="AV161" s="324">
        <v>0</v>
      </c>
      <c r="AW161" s="324">
        <v>0</v>
      </c>
      <c r="AX161" s="324">
        <v>0</v>
      </c>
      <c r="AY161" s="324">
        <v>0</v>
      </c>
      <c r="AZ161" s="324">
        <v>0</v>
      </c>
      <c r="BA161" s="324">
        <v>0</v>
      </c>
      <c r="BB161" s="324">
        <v>0</v>
      </c>
      <c r="BC161" s="324">
        <v>0</v>
      </c>
      <c r="BD161" s="328">
        <f t="shared" si="141"/>
        <v>0</v>
      </c>
      <c r="BE161" s="324">
        <v>0</v>
      </c>
      <c r="BF161" s="324">
        <v>0</v>
      </c>
      <c r="BG161" s="324">
        <v>0</v>
      </c>
      <c r="BH161" s="324">
        <v>0</v>
      </c>
      <c r="BI161" s="324">
        <v>0</v>
      </c>
      <c r="BJ161" s="324">
        <v>0</v>
      </c>
      <c r="BK161" s="324">
        <v>0</v>
      </c>
      <c r="BL161" s="324">
        <v>0</v>
      </c>
      <c r="BM161" s="324">
        <v>0</v>
      </c>
      <c r="BN161" s="324">
        <v>0</v>
      </c>
      <c r="BO161" s="324">
        <v>0</v>
      </c>
      <c r="BP161" s="324">
        <v>0</v>
      </c>
      <c r="BQ161" s="324">
        <v>0</v>
      </c>
      <c r="BR161" s="328">
        <f t="shared" si="142"/>
        <v>0</v>
      </c>
      <c r="BS161" s="324">
        <v>0</v>
      </c>
      <c r="BT161" s="324">
        <v>0</v>
      </c>
      <c r="BU161" s="324">
        <v>0</v>
      </c>
      <c r="BV161" s="324">
        <v>0</v>
      </c>
      <c r="BW161" s="324">
        <v>0</v>
      </c>
      <c r="BX161" s="324">
        <v>0</v>
      </c>
      <c r="BY161" s="324">
        <v>0</v>
      </c>
      <c r="BZ161" s="324">
        <v>0</v>
      </c>
      <c r="CA161" s="324">
        <v>0</v>
      </c>
      <c r="CB161" s="324">
        <v>0</v>
      </c>
      <c r="CC161" s="324">
        <v>0</v>
      </c>
      <c r="CD161" s="324">
        <v>0</v>
      </c>
      <c r="CE161" s="324">
        <v>0</v>
      </c>
      <c r="CF161" s="328">
        <f t="shared" si="143"/>
        <v>0</v>
      </c>
      <c r="CG161" s="324">
        <v>0</v>
      </c>
      <c r="CH161" s="324">
        <v>0</v>
      </c>
      <c r="CI161" s="324">
        <v>0</v>
      </c>
      <c r="CJ161" s="324">
        <v>0</v>
      </c>
      <c r="CK161" s="324">
        <v>0</v>
      </c>
      <c r="CL161" s="324">
        <v>0</v>
      </c>
      <c r="CM161" s="324">
        <v>0</v>
      </c>
      <c r="CN161" s="324">
        <v>0</v>
      </c>
      <c r="CO161" s="324">
        <v>0</v>
      </c>
      <c r="CP161" s="324">
        <v>0</v>
      </c>
      <c r="CQ161" s="324">
        <v>0</v>
      </c>
      <c r="CR161" s="324">
        <v>0</v>
      </c>
      <c r="CS161" s="324">
        <v>0</v>
      </c>
      <c r="CT161" s="328">
        <f t="shared" si="144"/>
        <v>0</v>
      </c>
      <c r="CU161" s="324">
        <v>0</v>
      </c>
      <c r="CV161" s="324">
        <v>0</v>
      </c>
      <c r="CW161" s="324">
        <v>0</v>
      </c>
      <c r="CX161" s="324">
        <v>0</v>
      </c>
      <c r="CY161" s="324">
        <v>0</v>
      </c>
      <c r="CZ161" s="324">
        <v>0</v>
      </c>
      <c r="DA161" s="324">
        <v>0</v>
      </c>
      <c r="DB161" s="324">
        <v>0</v>
      </c>
      <c r="DC161" s="324">
        <v>0</v>
      </c>
      <c r="DD161" s="324">
        <v>0</v>
      </c>
      <c r="DE161" s="324">
        <v>0</v>
      </c>
      <c r="DF161" s="324">
        <v>0</v>
      </c>
      <c r="DG161" s="324">
        <v>0</v>
      </c>
      <c r="DH161" s="328">
        <f t="shared" si="145"/>
        <v>0</v>
      </c>
    </row>
    <row r="162" spans="1:112" ht="12" hidden="1" customHeight="1" outlineLevel="1">
      <c r="A162" s="4"/>
      <c r="S162" s="29">
        <v>8632</v>
      </c>
      <c r="V162" s="78">
        <f t="shared" si="138"/>
        <v>8632</v>
      </c>
      <c r="AA162" s="69">
        <f t="shared" si="139"/>
        <v>8632</v>
      </c>
      <c r="AB162" s="34" t="s">
        <v>319</v>
      </c>
      <c r="AC162" s="324">
        <v>0</v>
      </c>
      <c r="AD162" s="324">
        <v>0</v>
      </c>
      <c r="AE162" s="324">
        <v>0</v>
      </c>
      <c r="AF162" s="324">
        <v>0</v>
      </c>
      <c r="AG162" s="324">
        <v>0</v>
      </c>
      <c r="AH162" s="324">
        <v>0</v>
      </c>
      <c r="AI162" s="324">
        <v>0</v>
      </c>
      <c r="AJ162" s="324">
        <v>0</v>
      </c>
      <c r="AK162" s="324">
        <v>0</v>
      </c>
      <c r="AL162" s="324">
        <v>0</v>
      </c>
      <c r="AM162" s="324">
        <v>0</v>
      </c>
      <c r="AN162" s="324">
        <v>0</v>
      </c>
      <c r="AO162" s="324">
        <v>0</v>
      </c>
      <c r="AP162" s="328">
        <f t="shared" si="140"/>
        <v>0</v>
      </c>
      <c r="AQ162" s="324">
        <v>0</v>
      </c>
      <c r="AR162" s="324">
        <v>0</v>
      </c>
      <c r="AS162" s="324">
        <v>0</v>
      </c>
      <c r="AT162" s="324">
        <v>0</v>
      </c>
      <c r="AU162" s="324">
        <v>0</v>
      </c>
      <c r="AV162" s="324">
        <v>0</v>
      </c>
      <c r="AW162" s="324">
        <v>0</v>
      </c>
      <c r="AX162" s="324">
        <v>0</v>
      </c>
      <c r="AY162" s="324">
        <v>0</v>
      </c>
      <c r="AZ162" s="324">
        <v>0</v>
      </c>
      <c r="BA162" s="324">
        <v>0</v>
      </c>
      <c r="BB162" s="324">
        <v>0</v>
      </c>
      <c r="BC162" s="324">
        <v>0</v>
      </c>
      <c r="BD162" s="328">
        <f t="shared" si="141"/>
        <v>0</v>
      </c>
      <c r="BE162" s="324">
        <v>0</v>
      </c>
      <c r="BF162" s="324">
        <v>0</v>
      </c>
      <c r="BG162" s="324">
        <v>0</v>
      </c>
      <c r="BH162" s="324">
        <v>0</v>
      </c>
      <c r="BI162" s="324">
        <v>0</v>
      </c>
      <c r="BJ162" s="324">
        <v>0</v>
      </c>
      <c r="BK162" s="324">
        <v>0</v>
      </c>
      <c r="BL162" s="324">
        <v>0</v>
      </c>
      <c r="BM162" s="324">
        <v>0</v>
      </c>
      <c r="BN162" s="324">
        <v>0</v>
      </c>
      <c r="BO162" s="324">
        <v>0</v>
      </c>
      <c r="BP162" s="324">
        <v>0</v>
      </c>
      <c r="BQ162" s="324">
        <v>0</v>
      </c>
      <c r="BR162" s="328">
        <f t="shared" si="142"/>
        <v>0</v>
      </c>
      <c r="BS162" s="324">
        <v>0</v>
      </c>
      <c r="BT162" s="324">
        <v>0</v>
      </c>
      <c r="BU162" s="324">
        <v>0</v>
      </c>
      <c r="BV162" s="324">
        <v>0</v>
      </c>
      <c r="BW162" s="324">
        <v>0</v>
      </c>
      <c r="BX162" s="324">
        <v>0</v>
      </c>
      <c r="BY162" s="324">
        <v>0</v>
      </c>
      <c r="BZ162" s="324">
        <v>0</v>
      </c>
      <c r="CA162" s="324">
        <v>0</v>
      </c>
      <c r="CB162" s="324">
        <v>0</v>
      </c>
      <c r="CC162" s="324">
        <v>0</v>
      </c>
      <c r="CD162" s="324">
        <v>0</v>
      </c>
      <c r="CE162" s="324">
        <v>0</v>
      </c>
      <c r="CF162" s="328">
        <f t="shared" si="143"/>
        <v>0</v>
      </c>
      <c r="CG162" s="324">
        <v>0</v>
      </c>
      <c r="CH162" s="324">
        <v>0</v>
      </c>
      <c r="CI162" s="324">
        <v>0</v>
      </c>
      <c r="CJ162" s="324">
        <v>0</v>
      </c>
      <c r="CK162" s="324">
        <v>0</v>
      </c>
      <c r="CL162" s="324">
        <v>0</v>
      </c>
      <c r="CM162" s="324">
        <v>0</v>
      </c>
      <c r="CN162" s="324">
        <v>0</v>
      </c>
      <c r="CO162" s="324">
        <v>0</v>
      </c>
      <c r="CP162" s="324">
        <v>0</v>
      </c>
      <c r="CQ162" s="324">
        <v>0</v>
      </c>
      <c r="CR162" s="324">
        <v>0</v>
      </c>
      <c r="CS162" s="324">
        <v>0</v>
      </c>
      <c r="CT162" s="328">
        <f t="shared" si="144"/>
        <v>0</v>
      </c>
      <c r="CU162" s="324">
        <v>0</v>
      </c>
      <c r="CV162" s="324">
        <v>0</v>
      </c>
      <c r="CW162" s="324">
        <v>0</v>
      </c>
      <c r="CX162" s="324">
        <v>0</v>
      </c>
      <c r="CY162" s="324">
        <v>0</v>
      </c>
      <c r="CZ162" s="324">
        <v>0</v>
      </c>
      <c r="DA162" s="324">
        <v>0</v>
      </c>
      <c r="DB162" s="324">
        <v>0</v>
      </c>
      <c r="DC162" s="324">
        <v>0</v>
      </c>
      <c r="DD162" s="324">
        <v>0</v>
      </c>
      <c r="DE162" s="324">
        <v>0</v>
      </c>
      <c r="DF162" s="324">
        <v>0</v>
      </c>
      <c r="DG162" s="324">
        <v>0</v>
      </c>
      <c r="DH162" s="328">
        <f t="shared" si="145"/>
        <v>0</v>
      </c>
    </row>
    <row r="163" spans="1:112" ht="12" hidden="1" customHeight="1" outlineLevel="1">
      <c r="A163" s="4"/>
      <c r="S163" s="29">
        <v>8634</v>
      </c>
      <c r="V163" s="78">
        <f t="shared" si="138"/>
        <v>8634</v>
      </c>
      <c r="AA163" s="69">
        <f t="shared" si="139"/>
        <v>8634</v>
      </c>
      <c r="AB163" s="34" t="s">
        <v>320</v>
      </c>
      <c r="AC163" s="324">
        <v>1767.8</v>
      </c>
      <c r="AD163" s="324">
        <v>1190.8</v>
      </c>
      <c r="AE163" s="324">
        <v>5030.95</v>
      </c>
      <c r="AF163" s="324">
        <v>7588.31</v>
      </c>
      <c r="AG163" s="324">
        <v>5100.3999999999996</v>
      </c>
      <c r="AH163" s="324">
        <v>4256.8500000000004</v>
      </c>
      <c r="AI163" s="324">
        <v>1336.25</v>
      </c>
      <c r="AJ163" s="324">
        <v>3509.25</v>
      </c>
      <c r="AK163" s="324">
        <v>3388.95</v>
      </c>
      <c r="AL163" s="324">
        <v>1848.9615748031299</v>
      </c>
      <c r="AM163" s="324">
        <v>3398.15918486602</v>
      </c>
      <c r="AN163" s="324">
        <v>2953.9157536990101</v>
      </c>
      <c r="AO163" s="324">
        <v>41870.596513368102</v>
      </c>
      <c r="AP163" s="328">
        <f t="shared" si="140"/>
        <v>499.99999999994907</v>
      </c>
      <c r="AQ163" s="324">
        <v>0</v>
      </c>
      <c r="AR163" s="324">
        <v>0</v>
      </c>
      <c r="AS163" s="324">
        <v>4327.7533253954298</v>
      </c>
      <c r="AT163" s="324">
        <v>4327.7533253954298</v>
      </c>
      <c r="AU163" s="324">
        <v>4327.7533253954298</v>
      </c>
      <c r="AV163" s="324">
        <v>4327.7533253954298</v>
      </c>
      <c r="AW163" s="324">
        <v>4327.7533253954298</v>
      </c>
      <c r="AX163" s="324">
        <v>4327.7533253954298</v>
      </c>
      <c r="AY163" s="324">
        <v>4327.7533253954298</v>
      </c>
      <c r="AZ163" s="324">
        <v>4327.7533253954298</v>
      </c>
      <c r="BA163" s="324">
        <v>4327.7533253954298</v>
      </c>
      <c r="BB163" s="324">
        <v>4327.7533253954298</v>
      </c>
      <c r="BC163" s="324">
        <v>43772.214105018102</v>
      </c>
      <c r="BD163" s="328">
        <f t="shared" si="141"/>
        <v>494.68085106379294</v>
      </c>
      <c r="BE163" s="324">
        <v>0</v>
      </c>
      <c r="BF163" s="324">
        <v>0</v>
      </c>
      <c r="BG163" s="324">
        <v>4522.7315650165401</v>
      </c>
      <c r="BH163" s="324">
        <v>4522.7315650165401</v>
      </c>
      <c r="BI163" s="324">
        <v>4522.7315650165401</v>
      </c>
      <c r="BJ163" s="324">
        <v>4522.7315650165401</v>
      </c>
      <c r="BK163" s="324">
        <v>4522.7315650165401</v>
      </c>
      <c r="BL163" s="324">
        <v>4522.7315650165401</v>
      </c>
      <c r="BM163" s="324">
        <v>4522.7315650165401</v>
      </c>
      <c r="BN163" s="324">
        <v>4522.7315650165401</v>
      </c>
      <c r="BO163" s="324">
        <v>4522.7315650165401</v>
      </c>
      <c r="BP163" s="324">
        <v>4522.7315650165401</v>
      </c>
      <c r="BQ163" s="324">
        <v>45737.953948037699</v>
      </c>
      <c r="BR163" s="328">
        <f t="shared" si="142"/>
        <v>510.6382978722977</v>
      </c>
      <c r="BS163" s="324">
        <v>0</v>
      </c>
      <c r="BT163" s="324">
        <v>0</v>
      </c>
      <c r="BU163" s="324">
        <v>4740.2200690216496</v>
      </c>
      <c r="BV163" s="324">
        <v>4740.2200690216496</v>
      </c>
      <c r="BW163" s="324">
        <v>4740.2200690216496</v>
      </c>
      <c r="BX163" s="324">
        <v>4740.2200690216496</v>
      </c>
      <c r="BY163" s="324">
        <v>4740.2200690216496</v>
      </c>
      <c r="BZ163" s="324">
        <v>4740.2200690216496</v>
      </c>
      <c r="CA163" s="324">
        <v>4740.2200690216496</v>
      </c>
      <c r="CB163" s="324">
        <v>4740.2200690216496</v>
      </c>
      <c r="CC163" s="324">
        <v>4740.2200690216496</v>
      </c>
      <c r="CD163" s="324">
        <v>4740.2200690216496</v>
      </c>
      <c r="CE163" s="324">
        <v>47912.838988088799</v>
      </c>
      <c r="CF163" s="328">
        <f t="shared" si="143"/>
        <v>510.63829787230497</v>
      </c>
      <c r="CG163" s="324">
        <v>0</v>
      </c>
      <c r="CH163" s="324">
        <v>0</v>
      </c>
      <c r="CI163" s="324">
        <v>4876.2199828057701</v>
      </c>
      <c r="CJ163" s="324">
        <v>4876.2199828057701</v>
      </c>
      <c r="CK163" s="324">
        <v>4876.2199828057701</v>
      </c>
      <c r="CL163" s="324">
        <v>4876.2199828057701</v>
      </c>
      <c r="CM163" s="324">
        <v>4876.2199828057701</v>
      </c>
      <c r="CN163" s="324">
        <v>4876.2199828057701</v>
      </c>
      <c r="CO163" s="324">
        <v>4876.2199828057701</v>
      </c>
      <c r="CP163" s="324">
        <v>4876.2199828057701</v>
      </c>
      <c r="CQ163" s="324">
        <v>4876.2199828057701</v>
      </c>
      <c r="CR163" s="324">
        <v>4876.2199828057701</v>
      </c>
      <c r="CS163" s="324">
        <v>49272.83812593</v>
      </c>
      <c r="CT163" s="328">
        <f t="shared" si="144"/>
        <v>510.6382978722977</v>
      </c>
      <c r="CU163" s="324">
        <v>0</v>
      </c>
      <c r="CV163" s="324">
        <v>0</v>
      </c>
      <c r="CW163" s="324">
        <v>4933.0816888766003</v>
      </c>
      <c r="CX163" s="324">
        <v>4933.0816888766003</v>
      </c>
      <c r="CY163" s="324">
        <v>4933.0816888766003</v>
      </c>
      <c r="CZ163" s="324">
        <v>4933.0816888766003</v>
      </c>
      <c r="DA163" s="324">
        <v>4933.0816888766003</v>
      </c>
      <c r="DB163" s="324">
        <v>4933.0816888766003</v>
      </c>
      <c r="DC163" s="324">
        <v>4933.0816888766003</v>
      </c>
      <c r="DD163" s="324">
        <v>4933.0816888766003</v>
      </c>
      <c r="DE163" s="324">
        <v>4933.0816888766003</v>
      </c>
      <c r="DF163" s="324">
        <v>4933.0816888766003</v>
      </c>
      <c r="DG163" s="324">
        <v>49841.455186638297</v>
      </c>
      <c r="DH163" s="328">
        <f t="shared" si="145"/>
        <v>510.63829787230497</v>
      </c>
    </row>
    <row r="164" spans="1:112" ht="12" hidden="1" customHeight="1" outlineLevel="1">
      <c r="A164" s="4"/>
      <c r="S164" s="29">
        <v>8636</v>
      </c>
      <c r="V164" s="78">
        <f t="shared" si="138"/>
        <v>8636</v>
      </c>
      <c r="AA164" s="69">
        <f t="shared" si="139"/>
        <v>8636</v>
      </c>
      <c r="AB164" s="34" t="s">
        <v>321</v>
      </c>
      <c r="AC164" s="324">
        <v>0</v>
      </c>
      <c r="AD164" s="324">
        <v>0</v>
      </c>
      <c r="AE164" s="324">
        <v>0</v>
      </c>
      <c r="AF164" s="324">
        <v>0</v>
      </c>
      <c r="AG164" s="324">
        <v>0</v>
      </c>
      <c r="AH164" s="324">
        <v>0</v>
      </c>
      <c r="AI164" s="324">
        <v>0</v>
      </c>
      <c r="AJ164" s="324">
        <v>0</v>
      </c>
      <c r="AK164" s="324">
        <v>0</v>
      </c>
      <c r="AL164" s="324">
        <v>0</v>
      </c>
      <c r="AM164" s="324">
        <v>0</v>
      </c>
      <c r="AN164" s="324">
        <v>0</v>
      </c>
      <c r="AO164" s="324">
        <v>0</v>
      </c>
      <c r="AP164" s="328">
        <f t="shared" si="140"/>
        <v>0</v>
      </c>
      <c r="AQ164" s="324">
        <v>0</v>
      </c>
      <c r="AR164" s="324">
        <v>0</v>
      </c>
      <c r="AS164" s="324">
        <v>0</v>
      </c>
      <c r="AT164" s="324">
        <v>0</v>
      </c>
      <c r="AU164" s="324">
        <v>0</v>
      </c>
      <c r="AV164" s="324">
        <v>0</v>
      </c>
      <c r="AW164" s="324">
        <v>0</v>
      </c>
      <c r="AX164" s="324">
        <v>0</v>
      </c>
      <c r="AY164" s="324">
        <v>0</v>
      </c>
      <c r="AZ164" s="324">
        <v>0</v>
      </c>
      <c r="BA164" s="324">
        <v>0</v>
      </c>
      <c r="BB164" s="324">
        <v>0</v>
      </c>
      <c r="BC164" s="324">
        <v>0</v>
      </c>
      <c r="BD164" s="328">
        <f t="shared" si="141"/>
        <v>0</v>
      </c>
      <c r="BE164" s="324">
        <v>0</v>
      </c>
      <c r="BF164" s="324">
        <v>0</v>
      </c>
      <c r="BG164" s="324">
        <v>0</v>
      </c>
      <c r="BH164" s="324">
        <v>0</v>
      </c>
      <c r="BI164" s="324">
        <v>0</v>
      </c>
      <c r="BJ164" s="324">
        <v>0</v>
      </c>
      <c r="BK164" s="324">
        <v>0</v>
      </c>
      <c r="BL164" s="324">
        <v>0</v>
      </c>
      <c r="BM164" s="324">
        <v>0</v>
      </c>
      <c r="BN164" s="324">
        <v>0</v>
      </c>
      <c r="BO164" s="324">
        <v>0</v>
      </c>
      <c r="BP164" s="324">
        <v>0</v>
      </c>
      <c r="BQ164" s="324">
        <v>0</v>
      </c>
      <c r="BR164" s="328">
        <f t="shared" si="142"/>
        <v>0</v>
      </c>
      <c r="BS164" s="324">
        <v>0</v>
      </c>
      <c r="BT164" s="324">
        <v>0</v>
      </c>
      <c r="BU164" s="324">
        <v>0</v>
      </c>
      <c r="BV164" s="324">
        <v>0</v>
      </c>
      <c r="BW164" s="324">
        <v>0</v>
      </c>
      <c r="BX164" s="324">
        <v>0</v>
      </c>
      <c r="BY164" s="324">
        <v>0</v>
      </c>
      <c r="BZ164" s="324">
        <v>0</v>
      </c>
      <c r="CA164" s="324">
        <v>0</v>
      </c>
      <c r="CB164" s="324">
        <v>0</v>
      </c>
      <c r="CC164" s="324">
        <v>0</v>
      </c>
      <c r="CD164" s="324">
        <v>0</v>
      </c>
      <c r="CE164" s="324">
        <v>0</v>
      </c>
      <c r="CF164" s="328">
        <f t="shared" si="143"/>
        <v>0</v>
      </c>
      <c r="CG164" s="324">
        <v>0</v>
      </c>
      <c r="CH164" s="324">
        <v>0</v>
      </c>
      <c r="CI164" s="324">
        <v>0</v>
      </c>
      <c r="CJ164" s="324">
        <v>0</v>
      </c>
      <c r="CK164" s="324">
        <v>0</v>
      </c>
      <c r="CL164" s="324">
        <v>0</v>
      </c>
      <c r="CM164" s="324">
        <v>0</v>
      </c>
      <c r="CN164" s="324">
        <v>0</v>
      </c>
      <c r="CO164" s="324">
        <v>0</v>
      </c>
      <c r="CP164" s="324">
        <v>0</v>
      </c>
      <c r="CQ164" s="324">
        <v>0</v>
      </c>
      <c r="CR164" s="324">
        <v>0</v>
      </c>
      <c r="CS164" s="324">
        <v>0</v>
      </c>
      <c r="CT164" s="328">
        <f t="shared" si="144"/>
        <v>0</v>
      </c>
      <c r="CU164" s="324">
        <v>0</v>
      </c>
      <c r="CV164" s="324">
        <v>0</v>
      </c>
      <c r="CW164" s="324">
        <v>0</v>
      </c>
      <c r="CX164" s="324">
        <v>0</v>
      </c>
      <c r="CY164" s="324">
        <v>0</v>
      </c>
      <c r="CZ164" s="324">
        <v>0</v>
      </c>
      <c r="DA164" s="324">
        <v>0</v>
      </c>
      <c r="DB164" s="324">
        <v>0</v>
      </c>
      <c r="DC164" s="324">
        <v>0</v>
      </c>
      <c r="DD164" s="324">
        <v>0</v>
      </c>
      <c r="DE164" s="324">
        <v>0</v>
      </c>
      <c r="DF164" s="324">
        <v>0</v>
      </c>
      <c r="DG164" s="324">
        <v>0</v>
      </c>
      <c r="DH164" s="328">
        <f t="shared" si="145"/>
        <v>0</v>
      </c>
    </row>
    <row r="165" spans="1:112" ht="12" hidden="1" customHeight="1" outlineLevel="1">
      <c r="A165" s="4"/>
      <c r="S165" s="29">
        <v>8638</v>
      </c>
      <c r="V165" s="78">
        <f t="shared" si="138"/>
        <v>8638</v>
      </c>
      <c r="AA165" s="69">
        <f t="shared" si="139"/>
        <v>8638</v>
      </c>
      <c r="AB165" s="34" t="s">
        <v>322</v>
      </c>
      <c r="AC165" s="324">
        <v>0</v>
      </c>
      <c r="AD165" s="324">
        <v>0</v>
      </c>
      <c r="AE165" s="324">
        <v>0</v>
      </c>
      <c r="AF165" s="324">
        <v>0</v>
      </c>
      <c r="AG165" s="324">
        <v>0</v>
      </c>
      <c r="AH165" s="324">
        <v>0</v>
      </c>
      <c r="AI165" s="324">
        <v>0</v>
      </c>
      <c r="AJ165" s="324">
        <v>0</v>
      </c>
      <c r="AK165" s="324">
        <v>0</v>
      </c>
      <c r="AL165" s="324">
        <v>0</v>
      </c>
      <c r="AM165" s="324">
        <v>0</v>
      </c>
      <c r="AN165" s="324">
        <v>0</v>
      </c>
      <c r="AO165" s="324">
        <v>0</v>
      </c>
      <c r="AP165" s="328">
        <f t="shared" si="140"/>
        <v>0</v>
      </c>
      <c r="AQ165" s="324">
        <v>0</v>
      </c>
      <c r="AR165" s="324">
        <v>0</v>
      </c>
      <c r="AS165" s="324">
        <v>0</v>
      </c>
      <c r="AT165" s="324">
        <v>0</v>
      </c>
      <c r="AU165" s="324">
        <v>0</v>
      </c>
      <c r="AV165" s="324">
        <v>0</v>
      </c>
      <c r="AW165" s="324">
        <v>0</v>
      </c>
      <c r="AX165" s="324">
        <v>0</v>
      </c>
      <c r="AY165" s="324">
        <v>0</v>
      </c>
      <c r="AZ165" s="324">
        <v>0</v>
      </c>
      <c r="BA165" s="324">
        <v>0</v>
      </c>
      <c r="BB165" s="324">
        <v>0</v>
      </c>
      <c r="BC165" s="324">
        <v>0</v>
      </c>
      <c r="BD165" s="328">
        <f t="shared" si="141"/>
        <v>0</v>
      </c>
      <c r="BE165" s="324">
        <v>0</v>
      </c>
      <c r="BF165" s="324">
        <v>0</v>
      </c>
      <c r="BG165" s="324">
        <v>0</v>
      </c>
      <c r="BH165" s="324">
        <v>0</v>
      </c>
      <c r="BI165" s="324">
        <v>0</v>
      </c>
      <c r="BJ165" s="324">
        <v>0</v>
      </c>
      <c r="BK165" s="324">
        <v>0</v>
      </c>
      <c r="BL165" s="324">
        <v>0</v>
      </c>
      <c r="BM165" s="324">
        <v>0</v>
      </c>
      <c r="BN165" s="324">
        <v>0</v>
      </c>
      <c r="BO165" s="324">
        <v>0</v>
      </c>
      <c r="BP165" s="324">
        <v>0</v>
      </c>
      <c r="BQ165" s="324">
        <v>0</v>
      </c>
      <c r="BR165" s="328">
        <f t="shared" si="142"/>
        <v>0</v>
      </c>
      <c r="BS165" s="324">
        <v>0</v>
      </c>
      <c r="BT165" s="324">
        <v>0</v>
      </c>
      <c r="BU165" s="324">
        <v>0</v>
      </c>
      <c r="BV165" s="324">
        <v>0</v>
      </c>
      <c r="BW165" s="324">
        <v>0</v>
      </c>
      <c r="BX165" s="324">
        <v>0</v>
      </c>
      <c r="BY165" s="324">
        <v>0</v>
      </c>
      <c r="BZ165" s="324">
        <v>0</v>
      </c>
      <c r="CA165" s="324">
        <v>0</v>
      </c>
      <c r="CB165" s="324">
        <v>0</v>
      </c>
      <c r="CC165" s="324">
        <v>0</v>
      </c>
      <c r="CD165" s="324">
        <v>0</v>
      </c>
      <c r="CE165" s="324">
        <v>0</v>
      </c>
      <c r="CF165" s="328">
        <f t="shared" si="143"/>
        <v>0</v>
      </c>
      <c r="CG165" s="324">
        <v>0</v>
      </c>
      <c r="CH165" s="324">
        <v>0</v>
      </c>
      <c r="CI165" s="324">
        <v>0</v>
      </c>
      <c r="CJ165" s="324">
        <v>0</v>
      </c>
      <c r="CK165" s="324">
        <v>0</v>
      </c>
      <c r="CL165" s="324">
        <v>0</v>
      </c>
      <c r="CM165" s="324">
        <v>0</v>
      </c>
      <c r="CN165" s="324">
        <v>0</v>
      </c>
      <c r="CO165" s="324">
        <v>0</v>
      </c>
      <c r="CP165" s="324">
        <v>0</v>
      </c>
      <c r="CQ165" s="324">
        <v>0</v>
      </c>
      <c r="CR165" s="324">
        <v>0</v>
      </c>
      <c r="CS165" s="324">
        <v>0</v>
      </c>
      <c r="CT165" s="328">
        <f t="shared" si="144"/>
        <v>0</v>
      </c>
      <c r="CU165" s="324">
        <v>0</v>
      </c>
      <c r="CV165" s="324">
        <v>0</v>
      </c>
      <c r="CW165" s="324">
        <v>0</v>
      </c>
      <c r="CX165" s="324">
        <v>0</v>
      </c>
      <c r="CY165" s="324">
        <v>0</v>
      </c>
      <c r="CZ165" s="324">
        <v>0</v>
      </c>
      <c r="DA165" s="324">
        <v>0</v>
      </c>
      <c r="DB165" s="324">
        <v>0</v>
      </c>
      <c r="DC165" s="324">
        <v>0</v>
      </c>
      <c r="DD165" s="324">
        <v>0</v>
      </c>
      <c r="DE165" s="324">
        <v>0</v>
      </c>
      <c r="DF165" s="324">
        <v>0</v>
      </c>
      <c r="DG165" s="324">
        <v>0</v>
      </c>
      <c r="DH165" s="328">
        <f t="shared" si="145"/>
        <v>0</v>
      </c>
    </row>
    <row r="166" spans="1:112" ht="12" hidden="1" customHeight="1" outlineLevel="1">
      <c r="A166" s="4"/>
      <c r="S166" s="29">
        <v>8639</v>
      </c>
      <c r="V166" s="78">
        <f t="shared" si="138"/>
        <v>8639</v>
      </c>
      <c r="AA166" s="69">
        <f t="shared" si="139"/>
        <v>8639</v>
      </c>
      <c r="AB166" s="34" t="s">
        <v>323</v>
      </c>
      <c r="AC166" s="324">
        <v>0</v>
      </c>
      <c r="AD166" s="324">
        <v>0</v>
      </c>
      <c r="AE166" s="324">
        <v>0</v>
      </c>
      <c r="AF166" s="324">
        <v>0</v>
      </c>
      <c r="AG166" s="324">
        <v>0</v>
      </c>
      <c r="AH166" s="324">
        <v>0</v>
      </c>
      <c r="AI166" s="324">
        <v>0</v>
      </c>
      <c r="AJ166" s="324">
        <v>0</v>
      </c>
      <c r="AK166" s="324">
        <v>0</v>
      </c>
      <c r="AL166" s="324">
        <v>0</v>
      </c>
      <c r="AM166" s="324">
        <v>0</v>
      </c>
      <c r="AN166" s="324">
        <v>0</v>
      </c>
      <c r="AO166" s="324">
        <v>0</v>
      </c>
      <c r="AP166" s="328">
        <f t="shared" si="140"/>
        <v>0</v>
      </c>
      <c r="AQ166" s="324">
        <v>0</v>
      </c>
      <c r="AR166" s="324">
        <v>0</v>
      </c>
      <c r="AS166" s="324">
        <v>0</v>
      </c>
      <c r="AT166" s="324">
        <v>0</v>
      </c>
      <c r="AU166" s="324">
        <v>0</v>
      </c>
      <c r="AV166" s="324">
        <v>0</v>
      </c>
      <c r="AW166" s="324">
        <v>0</v>
      </c>
      <c r="AX166" s="324">
        <v>0</v>
      </c>
      <c r="AY166" s="324">
        <v>0</v>
      </c>
      <c r="AZ166" s="324">
        <v>0</v>
      </c>
      <c r="BA166" s="324">
        <v>0</v>
      </c>
      <c r="BB166" s="324">
        <v>0</v>
      </c>
      <c r="BC166" s="324">
        <v>0</v>
      </c>
      <c r="BD166" s="328">
        <f t="shared" si="141"/>
        <v>0</v>
      </c>
      <c r="BE166" s="324">
        <v>0</v>
      </c>
      <c r="BF166" s="324">
        <v>0</v>
      </c>
      <c r="BG166" s="324">
        <v>0</v>
      </c>
      <c r="BH166" s="324">
        <v>0</v>
      </c>
      <c r="BI166" s="324">
        <v>0</v>
      </c>
      <c r="BJ166" s="324">
        <v>0</v>
      </c>
      <c r="BK166" s="324">
        <v>0</v>
      </c>
      <c r="BL166" s="324">
        <v>0</v>
      </c>
      <c r="BM166" s="324">
        <v>0</v>
      </c>
      <c r="BN166" s="324">
        <v>0</v>
      </c>
      <c r="BO166" s="324">
        <v>0</v>
      </c>
      <c r="BP166" s="324">
        <v>0</v>
      </c>
      <c r="BQ166" s="324">
        <v>0</v>
      </c>
      <c r="BR166" s="328">
        <f t="shared" si="142"/>
        <v>0</v>
      </c>
      <c r="BS166" s="324">
        <v>0</v>
      </c>
      <c r="BT166" s="324">
        <v>0</v>
      </c>
      <c r="BU166" s="324">
        <v>0</v>
      </c>
      <c r="BV166" s="324">
        <v>0</v>
      </c>
      <c r="BW166" s="324">
        <v>0</v>
      </c>
      <c r="BX166" s="324">
        <v>0</v>
      </c>
      <c r="BY166" s="324">
        <v>0</v>
      </c>
      <c r="BZ166" s="324">
        <v>0</v>
      </c>
      <c r="CA166" s="324">
        <v>0</v>
      </c>
      <c r="CB166" s="324">
        <v>0</v>
      </c>
      <c r="CC166" s="324">
        <v>0</v>
      </c>
      <c r="CD166" s="324">
        <v>0</v>
      </c>
      <c r="CE166" s="324">
        <v>0</v>
      </c>
      <c r="CF166" s="328">
        <f t="shared" si="143"/>
        <v>0</v>
      </c>
      <c r="CG166" s="324">
        <v>0</v>
      </c>
      <c r="CH166" s="324">
        <v>0</v>
      </c>
      <c r="CI166" s="324">
        <v>0</v>
      </c>
      <c r="CJ166" s="324">
        <v>0</v>
      </c>
      <c r="CK166" s="324">
        <v>0</v>
      </c>
      <c r="CL166" s="324">
        <v>0</v>
      </c>
      <c r="CM166" s="324">
        <v>0</v>
      </c>
      <c r="CN166" s="324">
        <v>0</v>
      </c>
      <c r="CO166" s="324">
        <v>0</v>
      </c>
      <c r="CP166" s="324">
        <v>0</v>
      </c>
      <c r="CQ166" s="324">
        <v>0</v>
      </c>
      <c r="CR166" s="324">
        <v>0</v>
      </c>
      <c r="CS166" s="324">
        <v>0</v>
      </c>
      <c r="CT166" s="328">
        <f t="shared" si="144"/>
        <v>0</v>
      </c>
      <c r="CU166" s="324">
        <v>0</v>
      </c>
      <c r="CV166" s="324">
        <v>0</v>
      </c>
      <c r="CW166" s="324">
        <v>0</v>
      </c>
      <c r="CX166" s="324">
        <v>0</v>
      </c>
      <c r="CY166" s="324">
        <v>0</v>
      </c>
      <c r="CZ166" s="324">
        <v>0</v>
      </c>
      <c r="DA166" s="324">
        <v>0</v>
      </c>
      <c r="DB166" s="324">
        <v>0</v>
      </c>
      <c r="DC166" s="324">
        <v>0</v>
      </c>
      <c r="DD166" s="324">
        <v>0</v>
      </c>
      <c r="DE166" s="324">
        <v>0</v>
      </c>
      <c r="DF166" s="324">
        <v>0</v>
      </c>
      <c r="DG166" s="324">
        <v>0</v>
      </c>
      <c r="DH166" s="328">
        <f t="shared" si="145"/>
        <v>0</v>
      </c>
    </row>
    <row r="167" spans="1:112" ht="12" hidden="1" customHeight="1" outlineLevel="1">
      <c r="A167" s="4"/>
      <c r="S167" s="29">
        <v>8650</v>
      </c>
      <c r="V167" s="78">
        <f t="shared" si="138"/>
        <v>8650</v>
      </c>
      <c r="AA167" s="69">
        <f t="shared" si="139"/>
        <v>8650</v>
      </c>
      <c r="AB167" s="34" t="s">
        <v>324</v>
      </c>
      <c r="AC167" s="324">
        <v>0</v>
      </c>
      <c r="AD167" s="324">
        <v>0</v>
      </c>
      <c r="AE167" s="324">
        <v>0</v>
      </c>
      <c r="AF167" s="324">
        <v>0</v>
      </c>
      <c r="AG167" s="324">
        <v>0</v>
      </c>
      <c r="AH167" s="324">
        <v>0</v>
      </c>
      <c r="AI167" s="324">
        <v>0</v>
      </c>
      <c r="AJ167" s="324">
        <v>0</v>
      </c>
      <c r="AK167" s="324">
        <v>0</v>
      </c>
      <c r="AL167" s="324">
        <v>5600</v>
      </c>
      <c r="AM167" s="324">
        <v>700</v>
      </c>
      <c r="AN167" s="324">
        <v>700</v>
      </c>
      <c r="AO167" s="324">
        <v>7000</v>
      </c>
      <c r="AP167" s="328">
        <f t="shared" si="140"/>
        <v>0</v>
      </c>
      <c r="AQ167" s="324">
        <v>0</v>
      </c>
      <c r="AR167" s="324">
        <v>0</v>
      </c>
      <c r="AS167" s="324">
        <v>0</v>
      </c>
      <c r="AT167" s="324">
        <v>0</v>
      </c>
      <c r="AU167" s="324">
        <v>0</v>
      </c>
      <c r="AV167" s="324">
        <v>0</v>
      </c>
      <c r="AW167" s="324">
        <v>0</v>
      </c>
      <c r="AX167" s="324">
        <v>0</v>
      </c>
      <c r="AY167" s="324">
        <v>0</v>
      </c>
      <c r="AZ167" s="324">
        <v>0</v>
      </c>
      <c r="BA167" s="324">
        <v>0</v>
      </c>
      <c r="BB167" s="324">
        <v>0</v>
      </c>
      <c r="BC167" s="324">
        <v>0</v>
      </c>
      <c r="BD167" s="328">
        <f t="shared" si="141"/>
        <v>0</v>
      </c>
      <c r="BE167" s="324">
        <v>0</v>
      </c>
      <c r="BF167" s="324">
        <v>0</v>
      </c>
      <c r="BG167" s="324">
        <v>0</v>
      </c>
      <c r="BH167" s="324">
        <v>0</v>
      </c>
      <c r="BI167" s="324">
        <v>0</v>
      </c>
      <c r="BJ167" s="324">
        <v>0</v>
      </c>
      <c r="BK167" s="324">
        <v>0</v>
      </c>
      <c r="BL167" s="324">
        <v>0</v>
      </c>
      <c r="BM167" s="324">
        <v>0</v>
      </c>
      <c r="BN167" s="324">
        <v>0</v>
      </c>
      <c r="BO167" s="324">
        <v>0</v>
      </c>
      <c r="BP167" s="324">
        <v>0</v>
      </c>
      <c r="BQ167" s="324">
        <v>0</v>
      </c>
      <c r="BR167" s="328">
        <f t="shared" si="142"/>
        <v>0</v>
      </c>
      <c r="BS167" s="324">
        <v>0</v>
      </c>
      <c r="BT167" s="324">
        <v>0</v>
      </c>
      <c r="BU167" s="324">
        <v>0</v>
      </c>
      <c r="BV167" s="324">
        <v>0</v>
      </c>
      <c r="BW167" s="324">
        <v>0</v>
      </c>
      <c r="BX167" s="324">
        <v>0</v>
      </c>
      <c r="BY167" s="324">
        <v>0</v>
      </c>
      <c r="BZ167" s="324">
        <v>0</v>
      </c>
      <c r="CA167" s="324">
        <v>0</v>
      </c>
      <c r="CB167" s="324">
        <v>0</v>
      </c>
      <c r="CC167" s="324">
        <v>0</v>
      </c>
      <c r="CD167" s="324">
        <v>0</v>
      </c>
      <c r="CE167" s="324">
        <v>0</v>
      </c>
      <c r="CF167" s="328">
        <f t="shared" si="143"/>
        <v>0</v>
      </c>
      <c r="CG167" s="324">
        <v>0</v>
      </c>
      <c r="CH167" s="324">
        <v>0</v>
      </c>
      <c r="CI167" s="324">
        <v>0</v>
      </c>
      <c r="CJ167" s="324">
        <v>0</v>
      </c>
      <c r="CK167" s="324">
        <v>0</v>
      </c>
      <c r="CL167" s="324">
        <v>0</v>
      </c>
      <c r="CM167" s="324">
        <v>0</v>
      </c>
      <c r="CN167" s="324">
        <v>0</v>
      </c>
      <c r="CO167" s="324">
        <v>0</v>
      </c>
      <c r="CP167" s="324">
        <v>0</v>
      </c>
      <c r="CQ167" s="324">
        <v>0</v>
      </c>
      <c r="CR167" s="324">
        <v>0</v>
      </c>
      <c r="CS167" s="324">
        <v>0</v>
      </c>
      <c r="CT167" s="328">
        <f t="shared" si="144"/>
        <v>0</v>
      </c>
      <c r="CU167" s="324">
        <v>0</v>
      </c>
      <c r="CV167" s="324">
        <v>0</v>
      </c>
      <c r="CW167" s="324">
        <v>0</v>
      </c>
      <c r="CX167" s="324">
        <v>0</v>
      </c>
      <c r="CY167" s="324">
        <v>0</v>
      </c>
      <c r="CZ167" s="324">
        <v>0</v>
      </c>
      <c r="DA167" s="324">
        <v>0</v>
      </c>
      <c r="DB167" s="324">
        <v>0</v>
      </c>
      <c r="DC167" s="324">
        <v>0</v>
      </c>
      <c r="DD167" s="324">
        <v>0</v>
      </c>
      <c r="DE167" s="324">
        <v>0</v>
      </c>
      <c r="DF167" s="324">
        <v>0</v>
      </c>
      <c r="DG167" s="324">
        <v>0</v>
      </c>
      <c r="DH167" s="328">
        <f t="shared" si="145"/>
        <v>0</v>
      </c>
    </row>
    <row r="168" spans="1:112" ht="12" hidden="1" customHeight="1" outlineLevel="1">
      <c r="A168" s="4"/>
      <c r="S168" s="29">
        <v>8660</v>
      </c>
      <c r="V168" s="78">
        <f t="shared" si="138"/>
        <v>8660</v>
      </c>
      <c r="AA168" s="69">
        <f t="shared" si="139"/>
        <v>8660</v>
      </c>
      <c r="AB168" s="34" t="s">
        <v>325</v>
      </c>
      <c r="AC168" s="324">
        <v>833.4</v>
      </c>
      <c r="AD168" s="324">
        <v>661.5</v>
      </c>
      <c r="AE168" s="324">
        <v>239.8</v>
      </c>
      <c r="AF168" s="324">
        <v>605.38</v>
      </c>
      <c r="AG168" s="324">
        <v>298.02</v>
      </c>
      <c r="AH168" s="324">
        <v>197.4</v>
      </c>
      <c r="AI168" s="324">
        <v>3876.57</v>
      </c>
      <c r="AJ168" s="324">
        <v>382.75</v>
      </c>
      <c r="AK168" s="324">
        <v>727.97</v>
      </c>
      <c r="AL168" s="324">
        <v>591.90999999999894</v>
      </c>
      <c r="AM168" s="324">
        <v>670.14999999999895</v>
      </c>
      <c r="AN168" s="324">
        <v>670.14999999999895</v>
      </c>
      <c r="AO168" s="324">
        <v>9755</v>
      </c>
      <c r="AP168" s="328">
        <f t="shared" si="140"/>
        <v>0</v>
      </c>
      <c r="AQ168" s="324">
        <v>0</v>
      </c>
      <c r="AR168" s="324">
        <v>0</v>
      </c>
      <c r="AS168" s="324">
        <v>687.59459459459504</v>
      </c>
      <c r="AT168" s="324">
        <v>687.59459459459504</v>
      </c>
      <c r="AU168" s="324">
        <v>687.59459459459504</v>
      </c>
      <c r="AV168" s="324">
        <v>687.59459459459504</v>
      </c>
      <c r="AW168" s="324">
        <v>687.59459459459504</v>
      </c>
      <c r="AX168" s="324">
        <v>687.59459459459504</v>
      </c>
      <c r="AY168" s="324">
        <v>687.59459459459504</v>
      </c>
      <c r="AZ168" s="324">
        <v>687.59459459459504</v>
      </c>
      <c r="BA168" s="324">
        <v>687.59459459459504</v>
      </c>
      <c r="BB168" s="324">
        <v>687.59459459459504</v>
      </c>
      <c r="BC168" s="324">
        <v>6875.9459459459504</v>
      </c>
      <c r="BD168" s="328">
        <f t="shared" si="141"/>
        <v>0</v>
      </c>
      <c r="BE168" s="324">
        <v>0</v>
      </c>
      <c r="BF168" s="324">
        <v>0</v>
      </c>
      <c r="BG168" s="324">
        <v>701.78378378378397</v>
      </c>
      <c r="BH168" s="324">
        <v>701.78378378378397</v>
      </c>
      <c r="BI168" s="324">
        <v>701.78378378378397</v>
      </c>
      <c r="BJ168" s="324">
        <v>701.78378378378397</v>
      </c>
      <c r="BK168" s="324">
        <v>701.78378378378397</v>
      </c>
      <c r="BL168" s="324">
        <v>701.78378378378397</v>
      </c>
      <c r="BM168" s="324">
        <v>701.78378378378397</v>
      </c>
      <c r="BN168" s="324">
        <v>701.78378378378397</v>
      </c>
      <c r="BO168" s="324">
        <v>701.78378378378397</v>
      </c>
      <c r="BP168" s="324">
        <v>701.78378378378397</v>
      </c>
      <c r="BQ168" s="324">
        <v>7017.8378378378402</v>
      </c>
      <c r="BR168" s="328">
        <f t="shared" si="142"/>
        <v>0</v>
      </c>
      <c r="BS168" s="324">
        <v>0</v>
      </c>
      <c r="BT168" s="324">
        <v>0</v>
      </c>
      <c r="BU168" s="324">
        <v>725.05405405405395</v>
      </c>
      <c r="BV168" s="324">
        <v>725.05405405405395</v>
      </c>
      <c r="BW168" s="324">
        <v>725.05405405405395</v>
      </c>
      <c r="BX168" s="324">
        <v>725.05405405405395</v>
      </c>
      <c r="BY168" s="324">
        <v>725.05405405405395</v>
      </c>
      <c r="BZ168" s="324">
        <v>725.05405405405395</v>
      </c>
      <c r="CA168" s="324">
        <v>725.05405405405395</v>
      </c>
      <c r="CB168" s="324">
        <v>725.05405405405395</v>
      </c>
      <c r="CC168" s="324">
        <v>725.05405405405395</v>
      </c>
      <c r="CD168" s="324">
        <v>725.05405405405395</v>
      </c>
      <c r="CE168" s="324">
        <v>7250.54054054054</v>
      </c>
      <c r="CF168" s="328">
        <f t="shared" si="143"/>
        <v>0</v>
      </c>
      <c r="CG168" s="324">
        <v>0</v>
      </c>
      <c r="CH168" s="324">
        <v>0</v>
      </c>
      <c r="CI168" s="324">
        <v>747.756756756757</v>
      </c>
      <c r="CJ168" s="324">
        <v>747.756756756757</v>
      </c>
      <c r="CK168" s="324">
        <v>747.756756756757</v>
      </c>
      <c r="CL168" s="324">
        <v>747.756756756757</v>
      </c>
      <c r="CM168" s="324">
        <v>747.756756756757</v>
      </c>
      <c r="CN168" s="324">
        <v>747.756756756757</v>
      </c>
      <c r="CO168" s="324">
        <v>747.756756756757</v>
      </c>
      <c r="CP168" s="324">
        <v>747.756756756757</v>
      </c>
      <c r="CQ168" s="324">
        <v>747.756756756757</v>
      </c>
      <c r="CR168" s="324">
        <v>747.756756756757</v>
      </c>
      <c r="CS168" s="324">
        <v>7477.5675675675702</v>
      </c>
      <c r="CT168" s="328">
        <f t="shared" si="144"/>
        <v>0</v>
      </c>
      <c r="CU168" s="324">
        <v>0</v>
      </c>
      <c r="CV168" s="324">
        <v>0</v>
      </c>
      <c r="CW168" s="324">
        <v>757.97297297297303</v>
      </c>
      <c r="CX168" s="324">
        <v>757.97297297297303</v>
      </c>
      <c r="CY168" s="324">
        <v>757.97297297297303</v>
      </c>
      <c r="CZ168" s="324">
        <v>757.97297297297303</v>
      </c>
      <c r="DA168" s="324">
        <v>757.97297297297303</v>
      </c>
      <c r="DB168" s="324">
        <v>757.97297297297303</v>
      </c>
      <c r="DC168" s="324">
        <v>757.97297297297303</v>
      </c>
      <c r="DD168" s="324">
        <v>757.97297297297303</v>
      </c>
      <c r="DE168" s="324">
        <v>757.97297297297303</v>
      </c>
      <c r="DF168" s="324">
        <v>757.97297297297303</v>
      </c>
      <c r="DG168" s="324">
        <v>7579.72972972973</v>
      </c>
      <c r="DH168" s="328">
        <f t="shared" si="145"/>
        <v>0</v>
      </c>
    </row>
    <row r="169" spans="1:112" ht="12" hidden="1" customHeight="1" outlineLevel="1">
      <c r="A169" s="4"/>
      <c r="S169" s="29">
        <v>8661</v>
      </c>
      <c r="V169" s="78">
        <f t="shared" si="138"/>
        <v>8661</v>
      </c>
      <c r="AA169" s="69">
        <f t="shared" si="139"/>
        <v>8661</v>
      </c>
      <c r="AB169" s="34" t="s">
        <v>326</v>
      </c>
      <c r="AC169" s="324">
        <v>0</v>
      </c>
      <c r="AD169" s="324">
        <v>0</v>
      </c>
      <c r="AE169" s="324">
        <v>0</v>
      </c>
      <c r="AF169" s="324">
        <v>0</v>
      </c>
      <c r="AG169" s="324">
        <v>0</v>
      </c>
      <c r="AH169" s="324">
        <v>0</v>
      </c>
      <c r="AI169" s="324">
        <v>0</v>
      </c>
      <c r="AJ169" s="324">
        <v>0</v>
      </c>
      <c r="AK169" s="324">
        <v>0</v>
      </c>
      <c r="AL169" s="324">
        <v>0</v>
      </c>
      <c r="AM169" s="324">
        <v>0</v>
      </c>
      <c r="AN169" s="324">
        <v>0</v>
      </c>
      <c r="AO169" s="324">
        <v>0</v>
      </c>
      <c r="AP169" s="328">
        <f t="shared" si="140"/>
        <v>0</v>
      </c>
      <c r="AQ169" s="324">
        <v>0</v>
      </c>
      <c r="AR169" s="324">
        <v>0</v>
      </c>
      <c r="AS169" s="324">
        <v>0</v>
      </c>
      <c r="AT169" s="324">
        <v>0</v>
      </c>
      <c r="AU169" s="324">
        <v>0</v>
      </c>
      <c r="AV169" s="324">
        <v>0</v>
      </c>
      <c r="AW169" s="324">
        <v>0</v>
      </c>
      <c r="AX169" s="324">
        <v>0</v>
      </c>
      <c r="AY169" s="324">
        <v>0</v>
      </c>
      <c r="AZ169" s="324">
        <v>0</v>
      </c>
      <c r="BA169" s="324">
        <v>0</v>
      </c>
      <c r="BB169" s="324">
        <v>0</v>
      </c>
      <c r="BC169" s="324">
        <v>0</v>
      </c>
      <c r="BD169" s="328">
        <f t="shared" si="141"/>
        <v>0</v>
      </c>
      <c r="BE169" s="324">
        <v>0</v>
      </c>
      <c r="BF169" s="324">
        <v>0</v>
      </c>
      <c r="BG169" s="324">
        <v>0</v>
      </c>
      <c r="BH169" s="324">
        <v>0</v>
      </c>
      <c r="BI169" s="324">
        <v>0</v>
      </c>
      <c r="BJ169" s="324">
        <v>0</v>
      </c>
      <c r="BK169" s="324">
        <v>0</v>
      </c>
      <c r="BL169" s="324">
        <v>0</v>
      </c>
      <c r="BM169" s="324">
        <v>0</v>
      </c>
      <c r="BN169" s="324">
        <v>0</v>
      </c>
      <c r="BO169" s="324">
        <v>0</v>
      </c>
      <c r="BP169" s="324">
        <v>0</v>
      </c>
      <c r="BQ169" s="324">
        <v>0</v>
      </c>
      <c r="BR169" s="328">
        <f t="shared" si="142"/>
        <v>0</v>
      </c>
      <c r="BS169" s="324">
        <v>0</v>
      </c>
      <c r="BT169" s="324">
        <v>0</v>
      </c>
      <c r="BU169" s="324">
        <v>0</v>
      </c>
      <c r="BV169" s="324">
        <v>0</v>
      </c>
      <c r="BW169" s="324">
        <v>0</v>
      </c>
      <c r="BX169" s="324">
        <v>0</v>
      </c>
      <c r="BY169" s="324">
        <v>0</v>
      </c>
      <c r="BZ169" s="324">
        <v>0</v>
      </c>
      <c r="CA169" s="324">
        <v>0</v>
      </c>
      <c r="CB169" s="324">
        <v>0</v>
      </c>
      <c r="CC169" s="324">
        <v>0</v>
      </c>
      <c r="CD169" s="324">
        <v>0</v>
      </c>
      <c r="CE169" s="324">
        <v>0</v>
      </c>
      <c r="CF169" s="328">
        <f t="shared" si="143"/>
        <v>0</v>
      </c>
      <c r="CG169" s="324">
        <v>0</v>
      </c>
      <c r="CH169" s="324">
        <v>0</v>
      </c>
      <c r="CI169" s="324">
        <v>0</v>
      </c>
      <c r="CJ169" s="324">
        <v>0</v>
      </c>
      <c r="CK169" s="324">
        <v>0</v>
      </c>
      <c r="CL169" s="324">
        <v>0</v>
      </c>
      <c r="CM169" s="324">
        <v>0</v>
      </c>
      <c r="CN169" s="324">
        <v>0</v>
      </c>
      <c r="CO169" s="324">
        <v>0</v>
      </c>
      <c r="CP169" s="324">
        <v>0</v>
      </c>
      <c r="CQ169" s="324">
        <v>0</v>
      </c>
      <c r="CR169" s="324">
        <v>0</v>
      </c>
      <c r="CS169" s="324">
        <v>0</v>
      </c>
      <c r="CT169" s="328">
        <f t="shared" si="144"/>
        <v>0</v>
      </c>
      <c r="CU169" s="324">
        <v>0</v>
      </c>
      <c r="CV169" s="324">
        <v>0</v>
      </c>
      <c r="CW169" s="324">
        <v>0</v>
      </c>
      <c r="CX169" s="324">
        <v>0</v>
      </c>
      <c r="CY169" s="324">
        <v>0</v>
      </c>
      <c r="CZ169" s="324">
        <v>0</v>
      </c>
      <c r="DA169" s="324">
        <v>0</v>
      </c>
      <c r="DB169" s="324">
        <v>0</v>
      </c>
      <c r="DC169" s="324">
        <v>0</v>
      </c>
      <c r="DD169" s="324">
        <v>0</v>
      </c>
      <c r="DE169" s="324">
        <v>0</v>
      </c>
      <c r="DF169" s="324">
        <v>0</v>
      </c>
      <c r="DG169" s="324">
        <v>0</v>
      </c>
      <c r="DH169" s="328">
        <f t="shared" si="145"/>
        <v>0</v>
      </c>
    </row>
    <row r="170" spans="1:112" ht="12" hidden="1" customHeight="1" outlineLevel="1">
      <c r="A170" s="4"/>
      <c r="S170" s="29">
        <v>8662</v>
      </c>
      <c r="V170" s="78">
        <f t="shared" si="138"/>
        <v>8662</v>
      </c>
      <c r="AA170" s="69">
        <f t="shared" si="139"/>
        <v>8662</v>
      </c>
      <c r="AB170" s="34" t="s">
        <v>327</v>
      </c>
      <c r="AC170" s="324">
        <v>0</v>
      </c>
      <c r="AD170" s="324">
        <v>0</v>
      </c>
      <c r="AE170" s="324">
        <v>0</v>
      </c>
      <c r="AF170" s="324">
        <v>0</v>
      </c>
      <c r="AG170" s="324">
        <v>0</v>
      </c>
      <c r="AH170" s="324">
        <v>0</v>
      </c>
      <c r="AI170" s="324">
        <v>0</v>
      </c>
      <c r="AJ170" s="324">
        <v>0</v>
      </c>
      <c r="AK170" s="324">
        <v>0</v>
      </c>
      <c r="AL170" s="324">
        <v>0</v>
      </c>
      <c r="AM170" s="324">
        <v>0</v>
      </c>
      <c r="AN170" s="324">
        <v>0</v>
      </c>
      <c r="AO170" s="324">
        <v>0</v>
      </c>
      <c r="AP170" s="328">
        <f t="shared" si="140"/>
        <v>0</v>
      </c>
      <c r="AQ170" s="324">
        <v>0</v>
      </c>
      <c r="AR170" s="324">
        <v>0</v>
      </c>
      <c r="AS170" s="324">
        <v>0</v>
      </c>
      <c r="AT170" s="324">
        <v>0</v>
      </c>
      <c r="AU170" s="324">
        <v>0</v>
      </c>
      <c r="AV170" s="324">
        <v>0</v>
      </c>
      <c r="AW170" s="324">
        <v>0</v>
      </c>
      <c r="AX170" s="324">
        <v>0</v>
      </c>
      <c r="AY170" s="324">
        <v>0</v>
      </c>
      <c r="AZ170" s="324">
        <v>0</v>
      </c>
      <c r="BA170" s="324">
        <v>0</v>
      </c>
      <c r="BB170" s="324">
        <v>0</v>
      </c>
      <c r="BC170" s="324">
        <v>0</v>
      </c>
      <c r="BD170" s="328">
        <f t="shared" si="141"/>
        <v>0</v>
      </c>
      <c r="BE170" s="324">
        <v>0</v>
      </c>
      <c r="BF170" s="324">
        <v>0</v>
      </c>
      <c r="BG170" s="324">
        <v>0</v>
      </c>
      <c r="BH170" s="324">
        <v>0</v>
      </c>
      <c r="BI170" s="324">
        <v>0</v>
      </c>
      <c r="BJ170" s="324">
        <v>0</v>
      </c>
      <c r="BK170" s="324">
        <v>0</v>
      </c>
      <c r="BL170" s="324">
        <v>0</v>
      </c>
      <c r="BM170" s="324">
        <v>0</v>
      </c>
      <c r="BN170" s="324">
        <v>0</v>
      </c>
      <c r="BO170" s="324">
        <v>0</v>
      </c>
      <c r="BP170" s="324">
        <v>0</v>
      </c>
      <c r="BQ170" s="324">
        <v>0</v>
      </c>
      <c r="BR170" s="328">
        <f t="shared" si="142"/>
        <v>0</v>
      </c>
      <c r="BS170" s="324">
        <v>0</v>
      </c>
      <c r="BT170" s="324">
        <v>0</v>
      </c>
      <c r="BU170" s="324">
        <v>0</v>
      </c>
      <c r="BV170" s="324">
        <v>0</v>
      </c>
      <c r="BW170" s="324">
        <v>0</v>
      </c>
      <c r="BX170" s="324">
        <v>0</v>
      </c>
      <c r="BY170" s="324">
        <v>0</v>
      </c>
      <c r="BZ170" s="324">
        <v>0</v>
      </c>
      <c r="CA170" s="324">
        <v>0</v>
      </c>
      <c r="CB170" s="324">
        <v>0</v>
      </c>
      <c r="CC170" s="324">
        <v>0</v>
      </c>
      <c r="CD170" s="324">
        <v>0</v>
      </c>
      <c r="CE170" s="324">
        <v>0</v>
      </c>
      <c r="CF170" s="328">
        <f t="shared" si="143"/>
        <v>0</v>
      </c>
      <c r="CG170" s="324">
        <v>0</v>
      </c>
      <c r="CH170" s="324">
        <v>0</v>
      </c>
      <c r="CI170" s="324">
        <v>0</v>
      </c>
      <c r="CJ170" s="324">
        <v>0</v>
      </c>
      <c r="CK170" s="324">
        <v>0</v>
      </c>
      <c r="CL170" s="324">
        <v>0</v>
      </c>
      <c r="CM170" s="324">
        <v>0</v>
      </c>
      <c r="CN170" s="324">
        <v>0</v>
      </c>
      <c r="CO170" s="324">
        <v>0</v>
      </c>
      <c r="CP170" s="324">
        <v>0</v>
      </c>
      <c r="CQ170" s="324">
        <v>0</v>
      </c>
      <c r="CR170" s="324">
        <v>0</v>
      </c>
      <c r="CS170" s="324">
        <v>0</v>
      </c>
      <c r="CT170" s="328">
        <f t="shared" si="144"/>
        <v>0</v>
      </c>
      <c r="CU170" s="324">
        <v>0</v>
      </c>
      <c r="CV170" s="324">
        <v>0</v>
      </c>
      <c r="CW170" s="324">
        <v>0</v>
      </c>
      <c r="CX170" s="324">
        <v>0</v>
      </c>
      <c r="CY170" s="324">
        <v>0</v>
      </c>
      <c r="CZ170" s="324">
        <v>0</v>
      </c>
      <c r="DA170" s="324">
        <v>0</v>
      </c>
      <c r="DB170" s="324">
        <v>0</v>
      </c>
      <c r="DC170" s="324">
        <v>0</v>
      </c>
      <c r="DD170" s="324">
        <v>0</v>
      </c>
      <c r="DE170" s="324">
        <v>0</v>
      </c>
      <c r="DF170" s="324">
        <v>0</v>
      </c>
      <c r="DG170" s="324">
        <v>0</v>
      </c>
      <c r="DH170" s="328">
        <f t="shared" si="145"/>
        <v>0</v>
      </c>
    </row>
    <row r="171" spans="1:112" ht="12" hidden="1" customHeight="1" outlineLevel="1" collapsed="1">
      <c r="A171" s="4"/>
      <c r="S171" s="29">
        <v>8670</v>
      </c>
      <c r="V171" s="78">
        <f t="shared" si="138"/>
        <v>8670</v>
      </c>
      <c r="AA171" s="69">
        <f t="shared" si="139"/>
        <v>8670</v>
      </c>
      <c r="AB171" s="34" t="s">
        <v>328</v>
      </c>
      <c r="AC171" s="324">
        <v>0</v>
      </c>
      <c r="AD171" s="324">
        <v>0</v>
      </c>
      <c r="AE171" s="324">
        <v>0</v>
      </c>
      <c r="AF171" s="324">
        <v>0</v>
      </c>
      <c r="AG171" s="324">
        <v>0</v>
      </c>
      <c r="AH171" s="324">
        <v>0</v>
      </c>
      <c r="AI171" s="324">
        <v>0</v>
      </c>
      <c r="AJ171" s="324">
        <v>0</v>
      </c>
      <c r="AK171" s="324">
        <v>0</v>
      </c>
      <c r="AL171" s="324">
        <v>0</v>
      </c>
      <c r="AM171" s="324">
        <v>0</v>
      </c>
      <c r="AN171" s="324">
        <v>0</v>
      </c>
      <c r="AO171" s="324">
        <v>0</v>
      </c>
      <c r="AP171" s="328">
        <f t="shared" si="140"/>
        <v>0</v>
      </c>
      <c r="AQ171" s="324">
        <v>0</v>
      </c>
      <c r="AR171" s="324">
        <v>0</v>
      </c>
      <c r="AS171" s="324">
        <v>0</v>
      </c>
      <c r="AT171" s="324">
        <v>0</v>
      </c>
      <c r="AU171" s="324">
        <v>0</v>
      </c>
      <c r="AV171" s="324">
        <v>0</v>
      </c>
      <c r="AW171" s="324">
        <v>0</v>
      </c>
      <c r="AX171" s="324">
        <v>0</v>
      </c>
      <c r="AY171" s="324">
        <v>0</v>
      </c>
      <c r="AZ171" s="324">
        <v>0</v>
      </c>
      <c r="BA171" s="324">
        <v>0</v>
      </c>
      <c r="BB171" s="324">
        <v>0</v>
      </c>
      <c r="BC171" s="324">
        <v>0</v>
      </c>
      <c r="BD171" s="328">
        <f t="shared" si="141"/>
        <v>0</v>
      </c>
      <c r="BE171" s="324">
        <v>0</v>
      </c>
      <c r="BF171" s="324">
        <v>0</v>
      </c>
      <c r="BG171" s="324">
        <v>0</v>
      </c>
      <c r="BH171" s="324">
        <v>0</v>
      </c>
      <c r="BI171" s="324">
        <v>0</v>
      </c>
      <c r="BJ171" s="324">
        <v>0</v>
      </c>
      <c r="BK171" s="324">
        <v>0</v>
      </c>
      <c r="BL171" s="324">
        <v>0</v>
      </c>
      <c r="BM171" s="324">
        <v>0</v>
      </c>
      <c r="BN171" s="324">
        <v>0</v>
      </c>
      <c r="BO171" s="324">
        <v>0</v>
      </c>
      <c r="BP171" s="324">
        <v>0</v>
      </c>
      <c r="BQ171" s="324">
        <v>0</v>
      </c>
      <c r="BR171" s="328">
        <f t="shared" si="142"/>
        <v>0</v>
      </c>
      <c r="BS171" s="324">
        <v>0</v>
      </c>
      <c r="BT171" s="324">
        <v>0</v>
      </c>
      <c r="BU171" s="324">
        <v>0</v>
      </c>
      <c r="BV171" s="324">
        <v>0</v>
      </c>
      <c r="BW171" s="324">
        <v>0</v>
      </c>
      <c r="BX171" s="324">
        <v>0</v>
      </c>
      <c r="BY171" s="324">
        <v>0</v>
      </c>
      <c r="BZ171" s="324">
        <v>0</v>
      </c>
      <c r="CA171" s="324">
        <v>0</v>
      </c>
      <c r="CB171" s="324">
        <v>0</v>
      </c>
      <c r="CC171" s="324">
        <v>0</v>
      </c>
      <c r="CD171" s="324">
        <v>0</v>
      </c>
      <c r="CE171" s="324">
        <v>0</v>
      </c>
      <c r="CF171" s="328">
        <f t="shared" si="143"/>
        <v>0</v>
      </c>
      <c r="CG171" s="324">
        <v>0</v>
      </c>
      <c r="CH171" s="324">
        <v>0</v>
      </c>
      <c r="CI171" s="324">
        <v>0</v>
      </c>
      <c r="CJ171" s="324">
        <v>0</v>
      </c>
      <c r="CK171" s="324">
        <v>0</v>
      </c>
      <c r="CL171" s="324">
        <v>0</v>
      </c>
      <c r="CM171" s="324">
        <v>0</v>
      </c>
      <c r="CN171" s="324">
        <v>0</v>
      </c>
      <c r="CO171" s="324">
        <v>0</v>
      </c>
      <c r="CP171" s="324">
        <v>0</v>
      </c>
      <c r="CQ171" s="324">
        <v>0</v>
      </c>
      <c r="CR171" s="324">
        <v>0</v>
      </c>
      <c r="CS171" s="324">
        <v>0</v>
      </c>
      <c r="CT171" s="328">
        <f t="shared" si="144"/>
        <v>0</v>
      </c>
      <c r="CU171" s="324">
        <v>0</v>
      </c>
      <c r="CV171" s="324">
        <v>0</v>
      </c>
      <c r="CW171" s="324">
        <v>0</v>
      </c>
      <c r="CX171" s="324">
        <v>0</v>
      </c>
      <c r="CY171" s="324">
        <v>0</v>
      </c>
      <c r="CZ171" s="324">
        <v>0</v>
      </c>
      <c r="DA171" s="324">
        <v>0</v>
      </c>
      <c r="DB171" s="324">
        <v>0</v>
      </c>
      <c r="DC171" s="324">
        <v>0</v>
      </c>
      <c r="DD171" s="324">
        <v>0</v>
      </c>
      <c r="DE171" s="324">
        <v>0</v>
      </c>
      <c r="DF171" s="324">
        <v>0</v>
      </c>
      <c r="DG171" s="324">
        <v>0</v>
      </c>
      <c r="DH171" s="328">
        <f t="shared" si="145"/>
        <v>0</v>
      </c>
    </row>
    <row r="172" spans="1:112" ht="12" hidden="1" customHeight="1" outlineLevel="1">
      <c r="A172" s="4"/>
      <c r="S172" s="29">
        <v>8671</v>
      </c>
      <c r="V172" s="78">
        <f t="shared" si="138"/>
        <v>8671</v>
      </c>
      <c r="AA172" s="69">
        <f t="shared" si="139"/>
        <v>8671</v>
      </c>
      <c r="AB172" s="34" t="s">
        <v>329</v>
      </c>
      <c r="AC172" s="324">
        <v>0</v>
      </c>
      <c r="AD172" s="324">
        <v>0</v>
      </c>
      <c r="AE172" s="324">
        <v>0</v>
      </c>
      <c r="AF172" s="324">
        <v>0</v>
      </c>
      <c r="AG172" s="324">
        <v>0</v>
      </c>
      <c r="AH172" s="324">
        <v>0</v>
      </c>
      <c r="AI172" s="324">
        <v>0</v>
      </c>
      <c r="AJ172" s="324">
        <v>0</v>
      </c>
      <c r="AK172" s="324">
        <v>0</v>
      </c>
      <c r="AL172" s="324">
        <v>0</v>
      </c>
      <c r="AM172" s="324">
        <v>0</v>
      </c>
      <c r="AN172" s="324">
        <v>0</v>
      </c>
      <c r="AO172" s="324">
        <v>0</v>
      </c>
      <c r="AP172" s="328">
        <f t="shared" si="140"/>
        <v>0</v>
      </c>
      <c r="AQ172" s="324">
        <v>0</v>
      </c>
      <c r="AR172" s="324">
        <v>0</v>
      </c>
      <c r="AS172" s="324">
        <v>0</v>
      </c>
      <c r="AT172" s="324">
        <v>0</v>
      </c>
      <c r="AU172" s="324">
        <v>0</v>
      </c>
      <c r="AV172" s="324">
        <v>0</v>
      </c>
      <c r="AW172" s="324">
        <v>0</v>
      </c>
      <c r="AX172" s="324">
        <v>0</v>
      </c>
      <c r="AY172" s="324">
        <v>0</v>
      </c>
      <c r="AZ172" s="324">
        <v>0</v>
      </c>
      <c r="BA172" s="324">
        <v>0</v>
      </c>
      <c r="BB172" s="324">
        <v>0</v>
      </c>
      <c r="BC172" s="324">
        <v>0</v>
      </c>
      <c r="BD172" s="328">
        <f t="shared" si="141"/>
        <v>0</v>
      </c>
      <c r="BE172" s="324">
        <v>0</v>
      </c>
      <c r="BF172" s="324">
        <v>0</v>
      </c>
      <c r="BG172" s="324">
        <v>0</v>
      </c>
      <c r="BH172" s="324">
        <v>0</v>
      </c>
      <c r="BI172" s="324">
        <v>0</v>
      </c>
      <c r="BJ172" s="324">
        <v>0</v>
      </c>
      <c r="BK172" s="324">
        <v>0</v>
      </c>
      <c r="BL172" s="324">
        <v>0</v>
      </c>
      <c r="BM172" s="324">
        <v>0</v>
      </c>
      <c r="BN172" s="324">
        <v>0</v>
      </c>
      <c r="BO172" s="324">
        <v>0</v>
      </c>
      <c r="BP172" s="324">
        <v>0</v>
      </c>
      <c r="BQ172" s="324">
        <v>0</v>
      </c>
      <c r="BR172" s="328">
        <f t="shared" si="142"/>
        <v>0</v>
      </c>
      <c r="BS172" s="324">
        <v>0</v>
      </c>
      <c r="BT172" s="324">
        <v>0</v>
      </c>
      <c r="BU172" s="324">
        <v>0</v>
      </c>
      <c r="BV172" s="324">
        <v>0</v>
      </c>
      <c r="BW172" s="324">
        <v>0</v>
      </c>
      <c r="BX172" s="324">
        <v>0</v>
      </c>
      <c r="BY172" s="324">
        <v>0</v>
      </c>
      <c r="BZ172" s="324">
        <v>0</v>
      </c>
      <c r="CA172" s="324">
        <v>0</v>
      </c>
      <c r="CB172" s="324">
        <v>0</v>
      </c>
      <c r="CC172" s="324">
        <v>0</v>
      </c>
      <c r="CD172" s="324">
        <v>0</v>
      </c>
      <c r="CE172" s="324">
        <v>0</v>
      </c>
      <c r="CF172" s="328">
        <f t="shared" si="143"/>
        <v>0</v>
      </c>
      <c r="CG172" s="324">
        <v>0</v>
      </c>
      <c r="CH172" s="324">
        <v>0</v>
      </c>
      <c r="CI172" s="324">
        <v>0</v>
      </c>
      <c r="CJ172" s="324">
        <v>0</v>
      </c>
      <c r="CK172" s="324">
        <v>0</v>
      </c>
      <c r="CL172" s="324">
        <v>0</v>
      </c>
      <c r="CM172" s="324">
        <v>0</v>
      </c>
      <c r="CN172" s="324">
        <v>0</v>
      </c>
      <c r="CO172" s="324">
        <v>0</v>
      </c>
      <c r="CP172" s="324">
        <v>0</v>
      </c>
      <c r="CQ172" s="324">
        <v>0</v>
      </c>
      <c r="CR172" s="324">
        <v>0</v>
      </c>
      <c r="CS172" s="324">
        <v>0</v>
      </c>
      <c r="CT172" s="328">
        <f t="shared" si="144"/>
        <v>0</v>
      </c>
      <c r="CU172" s="324">
        <v>0</v>
      </c>
      <c r="CV172" s="324">
        <v>0</v>
      </c>
      <c r="CW172" s="324">
        <v>0</v>
      </c>
      <c r="CX172" s="324">
        <v>0</v>
      </c>
      <c r="CY172" s="324">
        <v>0</v>
      </c>
      <c r="CZ172" s="324">
        <v>0</v>
      </c>
      <c r="DA172" s="324">
        <v>0</v>
      </c>
      <c r="DB172" s="324">
        <v>0</v>
      </c>
      <c r="DC172" s="324">
        <v>0</v>
      </c>
      <c r="DD172" s="324">
        <v>0</v>
      </c>
      <c r="DE172" s="324">
        <v>0</v>
      </c>
      <c r="DF172" s="324">
        <v>0</v>
      </c>
      <c r="DG172" s="324">
        <v>0</v>
      </c>
      <c r="DH172" s="328">
        <f t="shared" si="145"/>
        <v>0</v>
      </c>
    </row>
    <row r="173" spans="1:112" ht="12" hidden="1" customHeight="1" outlineLevel="1">
      <c r="A173" s="4"/>
      <c r="S173" s="29">
        <v>8672</v>
      </c>
      <c r="V173" s="78">
        <f t="shared" si="138"/>
        <v>8672</v>
      </c>
      <c r="AA173" s="69">
        <f t="shared" si="139"/>
        <v>8672</v>
      </c>
      <c r="AB173" s="34" t="s">
        <v>330</v>
      </c>
      <c r="AC173" s="324">
        <v>0</v>
      </c>
      <c r="AD173" s="324">
        <v>0</v>
      </c>
      <c r="AE173" s="324">
        <v>0</v>
      </c>
      <c r="AF173" s="324">
        <v>0</v>
      </c>
      <c r="AG173" s="324">
        <v>0</v>
      </c>
      <c r="AH173" s="324">
        <v>0</v>
      </c>
      <c r="AI173" s="324">
        <v>0</v>
      </c>
      <c r="AJ173" s="324">
        <v>0</v>
      </c>
      <c r="AK173" s="324">
        <v>0</v>
      </c>
      <c r="AL173" s="324">
        <v>0</v>
      </c>
      <c r="AM173" s="324">
        <v>0</v>
      </c>
      <c r="AN173" s="324">
        <v>0</v>
      </c>
      <c r="AO173" s="324">
        <v>0</v>
      </c>
      <c r="AP173" s="328">
        <f t="shared" si="140"/>
        <v>0</v>
      </c>
      <c r="AQ173" s="324">
        <v>0</v>
      </c>
      <c r="AR173" s="324">
        <v>0</v>
      </c>
      <c r="AS173" s="324">
        <v>0</v>
      </c>
      <c r="AT173" s="324">
        <v>0</v>
      </c>
      <c r="AU173" s="324">
        <v>0</v>
      </c>
      <c r="AV173" s="324">
        <v>0</v>
      </c>
      <c r="AW173" s="324">
        <v>0</v>
      </c>
      <c r="AX173" s="324">
        <v>0</v>
      </c>
      <c r="AY173" s="324">
        <v>0</v>
      </c>
      <c r="AZ173" s="324">
        <v>0</v>
      </c>
      <c r="BA173" s="324">
        <v>0</v>
      </c>
      <c r="BB173" s="324">
        <v>0</v>
      </c>
      <c r="BC173" s="324">
        <v>0</v>
      </c>
      <c r="BD173" s="328">
        <f t="shared" si="141"/>
        <v>0</v>
      </c>
      <c r="BE173" s="324">
        <v>0</v>
      </c>
      <c r="BF173" s="324">
        <v>0</v>
      </c>
      <c r="BG173" s="324">
        <v>0</v>
      </c>
      <c r="BH173" s="324">
        <v>0</v>
      </c>
      <c r="BI173" s="324">
        <v>0</v>
      </c>
      <c r="BJ173" s="324">
        <v>0</v>
      </c>
      <c r="BK173" s="324">
        <v>0</v>
      </c>
      <c r="BL173" s="324">
        <v>0</v>
      </c>
      <c r="BM173" s="324">
        <v>0</v>
      </c>
      <c r="BN173" s="324">
        <v>0</v>
      </c>
      <c r="BO173" s="324">
        <v>0</v>
      </c>
      <c r="BP173" s="324">
        <v>0</v>
      </c>
      <c r="BQ173" s="324">
        <v>0</v>
      </c>
      <c r="BR173" s="328">
        <f t="shared" si="142"/>
        <v>0</v>
      </c>
      <c r="BS173" s="324">
        <v>0</v>
      </c>
      <c r="BT173" s="324">
        <v>0</v>
      </c>
      <c r="BU173" s="324">
        <v>0</v>
      </c>
      <c r="BV173" s="324">
        <v>0</v>
      </c>
      <c r="BW173" s="324">
        <v>0</v>
      </c>
      <c r="BX173" s="324">
        <v>0</v>
      </c>
      <c r="BY173" s="324">
        <v>0</v>
      </c>
      <c r="BZ173" s="324">
        <v>0</v>
      </c>
      <c r="CA173" s="324">
        <v>0</v>
      </c>
      <c r="CB173" s="324">
        <v>0</v>
      </c>
      <c r="CC173" s="324">
        <v>0</v>
      </c>
      <c r="CD173" s="324">
        <v>0</v>
      </c>
      <c r="CE173" s="324">
        <v>0</v>
      </c>
      <c r="CF173" s="328">
        <f t="shared" si="143"/>
        <v>0</v>
      </c>
      <c r="CG173" s="324">
        <v>0</v>
      </c>
      <c r="CH173" s="324">
        <v>0</v>
      </c>
      <c r="CI173" s="324">
        <v>0</v>
      </c>
      <c r="CJ173" s="324">
        <v>0</v>
      </c>
      <c r="CK173" s="324">
        <v>0</v>
      </c>
      <c r="CL173" s="324">
        <v>0</v>
      </c>
      <c r="CM173" s="324">
        <v>0</v>
      </c>
      <c r="CN173" s="324">
        <v>0</v>
      </c>
      <c r="CO173" s="324">
        <v>0</v>
      </c>
      <c r="CP173" s="324">
        <v>0</v>
      </c>
      <c r="CQ173" s="324">
        <v>0</v>
      </c>
      <c r="CR173" s="324">
        <v>0</v>
      </c>
      <c r="CS173" s="324">
        <v>0</v>
      </c>
      <c r="CT173" s="328">
        <f t="shared" si="144"/>
        <v>0</v>
      </c>
      <c r="CU173" s="324">
        <v>0</v>
      </c>
      <c r="CV173" s="324">
        <v>0</v>
      </c>
      <c r="CW173" s="324">
        <v>0</v>
      </c>
      <c r="CX173" s="324">
        <v>0</v>
      </c>
      <c r="CY173" s="324">
        <v>0</v>
      </c>
      <c r="CZ173" s="324">
        <v>0</v>
      </c>
      <c r="DA173" s="324">
        <v>0</v>
      </c>
      <c r="DB173" s="324">
        <v>0</v>
      </c>
      <c r="DC173" s="324">
        <v>0</v>
      </c>
      <c r="DD173" s="324">
        <v>0</v>
      </c>
      <c r="DE173" s="324">
        <v>0</v>
      </c>
      <c r="DF173" s="324">
        <v>0</v>
      </c>
      <c r="DG173" s="324">
        <v>0</v>
      </c>
      <c r="DH173" s="328">
        <f t="shared" si="145"/>
        <v>0</v>
      </c>
    </row>
    <row r="174" spans="1:112" ht="12" hidden="1" customHeight="1" outlineLevel="1">
      <c r="A174" s="4"/>
      <c r="S174" s="29">
        <v>8673</v>
      </c>
      <c r="V174" s="78">
        <f t="shared" si="138"/>
        <v>8673</v>
      </c>
      <c r="AA174" s="69">
        <f t="shared" si="139"/>
        <v>8673</v>
      </c>
      <c r="AB174" s="34" t="s">
        <v>331</v>
      </c>
      <c r="AC174" s="324">
        <v>0</v>
      </c>
      <c r="AD174" s="324">
        <v>0</v>
      </c>
      <c r="AE174" s="324">
        <v>0</v>
      </c>
      <c r="AF174" s="324">
        <v>0</v>
      </c>
      <c r="AG174" s="324">
        <v>0</v>
      </c>
      <c r="AH174" s="324">
        <v>0</v>
      </c>
      <c r="AI174" s="324">
        <v>0</v>
      </c>
      <c r="AJ174" s="324">
        <v>0</v>
      </c>
      <c r="AK174" s="324">
        <v>0</v>
      </c>
      <c r="AL174" s="324">
        <v>0</v>
      </c>
      <c r="AM174" s="324">
        <v>0</v>
      </c>
      <c r="AN174" s="324">
        <v>0</v>
      </c>
      <c r="AO174" s="324">
        <v>0</v>
      </c>
      <c r="AP174" s="328">
        <f t="shared" si="140"/>
        <v>0</v>
      </c>
      <c r="AQ174" s="324">
        <v>0</v>
      </c>
      <c r="AR174" s="324">
        <v>0</v>
      </c>
      <c r="AS174" s="324">
        <v>0</v>
      </c>
      <c r="AT174" s="324">
        <v>0</v>
      </c>
      <c r="AU174" s="324">
        <v>0</v>
      </c>
      <c r="AV174" s="324">
        <v>0</v>
      </c>
      <c r="AW174" s="324">
        <v>0</v>
      </c>
      <c r="AX174" s="324">
        <v>0</v>
      </c>
      <c r="AY174" s="324">
        <v>0</v>
      </c>
      <c r="AZ174" s="324">
        <v>0</v>
      </c>
      <c r="BA174" s="324">
        <v>0</v>
      </c>
      <c r="BB174" s="324">
        <v>0</v>
      </c>
      <c r="BC174" s="324">
        <v>0</v>
      </c>
      <c r="BD174" s="328">
        <f t="shared" si="141"/>
        <v>0</v>
      </c>
      <c r="BE174" s="324">
        <v>0</v>
      </c>
      <c r="BF174" s="324">
        <v>0</v>
      </c>
      <c r="BG174" s="324">
        <v>0</v>
      </c>
      <c r="BH174" s="324">
        <v>0</v>
      </c>
      <c r="BI174" s="324">
        <v>0</v>
      </c>
      <c r="BJ174" s="324">
        <v>0</v>
      </c>
      <c r="BK174" s="324">
        <v>0</v>
      </c>
      <c r="BL174" s="324">
        <v>0</v>
      </c>
      <c r="BM174" s="324">
        <v>0</v>
      </c>
      <c r="BN174" s="324">
        <v>0</v>
      </c>
      <c r="BO174" s="324">
        <v>0</v>
      </c>
      <c r="BP174" s="324">
        <v>0</v>
      </c>
      <c r="BQ174" s="324">
        <v>0</v>
      </c>
      <c r="BR174" s="328">
        <f t="shared" si="142"/>
        <v>0</v>
      </c>
      <c r="BS174" s="324">
        <v>0</v>
      </c>
      <c r="BT174" s="324">
        <v>0</v>
      </c>
      <c r="BU174" s="324">
        <v>0</v>
      </c>
      <c r="BV174" s="324">
        <v>0</v>
      </c>
      <c r="BW174" s="324">
        <v>0</v>
      </c>
      <c r="BX174" s="324">
        <v>0</v>
      </c>
      <c r="BY174" s="324">
        <v>0</v>
      </c>
      <c r="BZ174" s="324">
        <v>0</v>
      </c>
      <c r="CA174" s="324">
        <v>0</v>
      </c>
      <c r="CB174" s="324">
        <v>0</v>
      </c>
      <c r="CC174" s="324">
        <v>0</v>
      </c>
      <c r="CD174" s="324">
        <v>0</v>
      </c>
      <c r="CE174" s="324">
        <v>0</v>
      </c>
      <c r="CF174" s="328">
        <f t="shared" si="143"/>
        <v>0</v>
      </c>
      <c r="CG174" s="324">
        <v>0</v>
      </c>
      <c r="CH174" s="324">
        <v>0</v>
      </c>
      <c r="CI174" s="324">
        <v>0</v>
      </c>
      <c r="CJ174" s="324">
        <v>0</v>
      </c>
      <c r="CK174" s="324">
        <v>0</v>
      </c>
      <c r="CL174" s="324">
        <v>0</v>
      </c>
      <c r="CM174" s="324">
        <v>0</v>
      </c>
      <c r="CN174" s="324">
        <v>0</v>
      </c>
      <c r="CO174" s="324">
        <v>0</v>
      </c>
      <c r="CP174" s="324">
        <v>0</v>
      </c>
      <c r="CQ174" s="324">
        <v>0</v>
      </c>
      <c r="CR174" s="324">
        <v>0</v>
      </c>
      <c r="CS174" s="324">
        <v>0</v>
      </c>
      <c r="CT174" s="328">
        <f t="shared" si="144"/>
        <v>0</v>
      </c>
      <c r="CU174" s="324">
        <v>0</v>
      </c>
      <c r="CV174" s="324">
        <v>0</v>
      </c>
      <c r="CW174" s="324">
        <v>0</v>
      </c>
      <c r="CX174" s="324">
        <v>0</v>
      </c>
      <c r="CY174" s="324">
        <v>0</v>
      </c>
      <c r="CZ174" s="324">
        <v>0</v>
      </c>
      <c r="DA174" s="324">
        <v>0</v>
      </c>
      <c r="DB174" s="324">
        <v>0</v>
      </c>
      <c r="DC174" s="324">
        <v>0</v>
      </c>
      <c r="DD174" s="324">
        <v>0</v>
      </c>
      <c r="DE174" s="324">
        <v>0</v>
      </c>
      <c r="DF174" s="324">
        <v>0</v>
      </c>
      <c r="DG174" s="324">
        <v>0</v>
      </c>
      <c r="DH174" s="328">
        <f t="shared" si="145"/>
        <v>0</v>
      </c>
    </row>
    <row r="175" spans="1:112" ht="12" hidden="1" customHeight="1" outlineLevel="1">
      <c r="A175" s="4"/>
      <c r="S175" s="29">
        <v>8675</v>
      </c>
      <c r="V175" s="78">
        <f t="shared" si="138"/>
        <v>8675</v>
      </c>
      <c r="AA175" s="69">
        <f t="shared" si="139"/>
        <v>8675</v>
      </c>
      <c r="AB175" s="34" t="s">
        <v>332</v>
      </c>
      <c r="AC175" s="324">
        <v>0</v>
      </c>
      <c r="AD175" s="324">
        <v>0</v>
      </c>
      <c r="AE175" s="324">
        <v>0</v>
      </c>
      <c r="AF175" s="324">
        <v>0</v>
      </c>
      <c r="AG175" s="324">
        <v>0</v>
      </c>
      <c r="AH175" s="324">
        <v>0</v>
      </c>
      <c r="AI175" s="324">
        <v>0</v>
      </c>
      <c r="AJ175" s="324">
        <v>0</v>
      </c>
      <c r="AK175" s="324">
        <v>0</v>
      </c>
      <c r="AL175" s="324">
        <v>0</v>
      </c>
      <c r="AM175" s="324">
        <v>0</v>
      </c>
      <c r="AN175" s="324">
        <v>0</v>
      </c>
      <c r="AO175" s="324">
        <v>0</v>
      </c>
      <c r="AP175" s="328">
        <f t="shared" si="140"/>
        <v>0</v>
      </c>
      <c r="AQ175" s="324">
        <v>0</v>
      </c>
      <c r="AR175" s="324">
        <v>0</v>
      </c>
      <c r="AS175" s="324">
        <v>0</v>
      </c>
      <c r="AT175" s="324">
        <v>0</v>
      </c>
      <c r="AU175" s="324">
        <v>0</v>
      </c>
      <c r="AV175" s="324">
        <v>0</v>
      </c>
      <c r="AW175" s="324">
        <v>0</v>
      </c>
      <c r="AX175" s="324">
        <v>0</v>
      </c>
      <c r="AY175" s="324">
        <v>0</v>
      </c>
      <c r="AZ175" s="324">
        <v>0</v>
      </c>
      <c r="BA175" s="324">
        <v>0</v>
      </c>
      <c r="BB175" s="324">
        <v>0</v>
      </c>
      <c r="BC175" s="324">
        <v>0</v>
      </c>
      <c r="BD175" s="328">
        <f t="shared" si="141"/>
        <v>0</v>
      </c>
      <c r="BE175" s="324">
        <v>0</v>
      </c>
      <c r="BF175" s="324">
        <v>0</v>
      </c>
      <c r="BG175" s="324">
        <v>0</v>
      </c>
      <c r="BH175" s="324">
        <v>0</v>
      </c>
      <c r="BI175" s="324">
        <v>0</v>
      </c>
      <c r="BJ175" s="324">
        <v>0</v>
      </c>
      <c r="BK175" s="324">
        <v>0</v>
      </c>
      <c r="BL175" s="324">
        <v>0</v>
      </c>
      <c r="BM175" s="324">
        <v>0</v>
      </c>
      <c r="BN175" s="324">
        <v>0</v>
      </c>
      <c r="BO175" s="324">
        <v>0</v>
      </c>
      <c r="BP175" s="324">
        <v>0</v>
      </c>
      <c r="BQ175" s="324">
        <v>0</v>
      </c>
      <c r="BR175" s="328">
        <f t="shared" si="142"/>
        <v>0</v>
      </c>
      <c r="BS175" s="324">
        <v>0</v>
      </c>
      <c r="BT175" s="324">
        <v>0</v>
      </c>
      <c r="BU175" s="324">
        <v>0</v>
      </c>
      <c r="BV175" s="324">
        <v>0</v>
      </c>
      <c r="BW175" s="324">
        <v>0</v>
      </c>
      <c r="BX175" s="324">
        <v>0</v>
      </c>
      <c r="BY175" s="324">
        <v>0</v>
      </c>
      <c r="BZ175" s="324">
        <v>0</v>
      </c>
      <c r="CA175" s="324">
        <v>0</v>
      </c>
      <c r="CB175" s="324">
        <v>0</v>
      </c>
      <c r="CC175" s="324">
        <v>0</v>
      </c>
      <c r="CD175" s="324">
        <v>0</v>
      </c>
      <c r="CE175" s="324">
        <v>0</v>
      </c>
      <c r="CF175" s="328">
        <f t="shared" si="143"/>
        <v>0</v>
      </c>
      <c r="CG175" s="324">
        <v>0</v>
      </c>
      <c r="CH175" s="324">
        <v>0</v>
      </c>
      <c r="CI175" s="324">
        <v>0</v>
      </c>
      <c r="CJ175" s="324">
        <v>0</v>
      </c>
      <c r="CK175" s="324">
        <v>0</v>
      </c>
      <c r="CL175" s="324">
        <v>0</v>
      </c>
      <c r="CM175" s="324">
        <v>0</v>
      </c>
      <c r="CN175" s="324">
        <v>0</v>
      </c>
      <c r="CO175" s="324">
        <v>0</v>
      </c>
      <c r="CP175" s="324">
        <v>0</v>
      </c>
      <c r="CQ175" s="324">
        <v>0</v>
      </c>
      <c r="CR175" s="324">
        <v>0</v>
      </c>
      <c r="CS175" s="324">
        <v>0</v>
      </c>
      <c r="CT175" s="328">
        <f t="shared" si="144"/>
        <v>0</v>
      </c>
      <c r="CU175" s="324">
        <v>0</v>
      </c>
      <c r="CV175" s="324">
        <v>0</v>
      </c>
      <c r="CW175" s="324">
        <v>0</v>
      </c>
      <c r="CX175" s="324">
        <v>0</v>
      </c>
      <c r="CY175" s="324">
        <v>0</v>
      </c>
      <c r="CZ175" s="324">
        <v>0</v>
      </c>
      <c r="DA175" s="324">
        <v>0</v>
      </c>
      <c r="DB175" s="324">
        <v>0</v>
      </c>
      <c r="DC175" s="324">
        <v>0</v>
      </c>
      <c r="DD175" s="324">
        <v>0</v>
      </c>
      <c r="DE175" s="324">
        <v>0</v>
      </c>
      <c r="DF175" s="324">
        <v>0</v>
      </c>
      <c r="DG175" s="324">
        <v>0</v>
      </c>
      <c r="DH175" s="328">
        <f t="shared" si="145"/>
        <v>0</v>
      </c>
    </row>
    <row r="176" spans="1:112" ht="12" hidden="1" customHeight="1" outlineLevel="1">
      <c r="A176" s="4"/>
      <c r="S176" s="29">
        <v>8676</v>
      </c>
      <c r="V176" s="78">
        <f t="shared" si="138"/>
        <v>8676</v>
      </c>
      <c r="AA176" s="69">
        <f t="shared" si="139"/>
        <v>8676</v>
      </c>
      <c r="AB176" s="34" t="s">
        <v>333</v>
      </c>
      <c r="AC176" s="324">
        <v>0</v>
      </c>
      <c r="AD176" s="324">
        <v>0</v>
      </c>
      <c r="AE176" s="324">
        <v>0</v>
      </c>
      <c r="AF176" s="324">
        <v>0</v>
      </c>
      <c r="AG176" s="324">
        <v>0</v>
      </c>
      <c r="AH176" s="324">
        <v>0</v>
      </c>
      <c r="AI176" s="324">
        <v>0</v>
      </c>
      <c r="AJ176" s="324">
        <v>0</v>
      </c>
      <c r="AK176" s="324">
        <v>0</v>
      </c>
      <c r="AL176" s="324">
        <v>0</v>
      </c>
      <c r="AM176" s="324">
        <v>0</v>
      </c>
      <c r="AN176" s="324">
        <v>0</v>
      </c>
      <c r="AO176" s="324">
        <v>0</v>
      </c>
      <c r="AP176" s="328">
        <f t="shared" si="140"/>
        <v>0</v>
      </c>
      <c r="AQ176" s="324">
        <v>0</v>
      </c>
      <c r="AR176" s="324">
        <v>0</v>
      </c>
      <c r="AS176" s="324">
        <v>0</v>
      </c>
      <c r="AT176" s="324">
        <v>0</v>
      </c>
      <c r="AU176" s="324">
        <v>0</v>
      </c>
      <c r="AV176" s="324">
        <v>0</v>
      </c>
      <c r="AW176" s="324">
        <v>0</v>
      </c>
      <c r="AX176" s="324">
        <v>0</v>
      </c>
      <c r="AY176" s="324">
        <v>0</v>
      </c>
      <c r="AZ176" s="324">
        <v>0</v>
      </c>
      <c r="BA176" s="324">
        <v>0</v>
      </c>
      <c r="BB176" s="324">
        <v>0</v>
      </c>
      <c r="BC176" s="324">
        <v>0</v>
      </c>
      <c r="BD176" s="328">
        <f t="shared" si="141"/>
        <v>0</v>
      </c>
      <c r="BE176" s="324">
        <v>0</v>
      </c>
      <c r="BF176" s="324">
        <v>0</v>
      </c>
      <c r="BG176" s="324">
        <v>0</v>
      </c>
      <c r="BH176" s="324">
        <v>0</v>
      </c>
      <c r="BI176" s="324">
        <v>0</v>
      </c>
      <c r="BJ176" s="324">
        <v>0</v>
      </c>
      <c r="BK176" s="324">
        <v>0</v>
      </c>
      <c r="BL176" s="324">
        <v>0</v>
      </c>
      <c r="BM176" s="324">
        <v>0</v>
      </c>
      <c r="BN176" s="324">
        <v>0</v>
      </c>
      <c r="BO176" s="324">
        <v>0</v>
      </c>
      <c r="BP176" s="324">
        <v>0</v>
      </c>
      <c r="BQ176" s="324">
        <v>0</v>
      </c>
      <c r="BR176" s="328">
        <f t="shared" si="142"/>
        <v>0</v>
      </c>
      <c r="BS176" s="324">
        <v>0</v>
      </c>
      <c r="BT176" s="324">
        <v>0</v>
      </c>
      <c r="BU176" s="324">
        <v>0</v>
      </c>
      <c r="BV176" s="324">
        <v>0</v>
      </c>
      <c r="BW176" s="324">
        <v>0</v>
      </c>
      <c r="BX176" s="324">
        <v>0</v>
      </c>
      <c r="BY176" s="324">
        <v>0</v>
      </c>
      <c r="BZ176" s="324">
        <v>0</v>
      </c>
      <c r="CA176" s="324">
        <v>0</v>
      </c>
      <c r="CB176" s="324">
        <v>0</v>
      </c>
      <c r="CC176" s="324">
        <v>0</v>
      </c>
      <c r="CD176" s="324">
        <v>0</v>
      </c>
      <c r="CE176" s="324">
        <v>0</v>
      </c>
      <c r="CF176" s="328">
        <f t="shared" si="143"/>
        <v>0</v>
      </c>
      <c r="CG176" s="324">
        <v>0</v>
      </c>
      <c r="CH176" s="324">
        <v>0</v>
      </c>
      <c r="CI176" s="324">
        <v>0</v>
      </c>
      <c r="CJ176" s="324">
        <v>0</v>
      </c>
      <c r="CK176" s="324">
        <v>0</v>
      </c>
      <c r="CL176" s="324">
        <v>0</v>
      </c>
      <c r="CM176" s="324">
        <v>0</v>
      </c>
      <c r="CN176" s="324">
        <v>0</v>
      </c>
      <c r="CO176" s="324">
        <v>0</v>
      </c>
      <c r="CP176" s="324">
        <v>0</v>
      </c>
      <c r="CQ176" s="324">
        <v>0</v>
      </c>
      <c r="CR176" s="324">
        <v>0</v>
      </c>
      <c r="CS176" s="324">
        <v>0</v>
      </c>
      <c r="CT176" s="328">
        <f t="shared" si="144"/>
        <v>0</v>
      </c>
      <c r="CU176" s="324">
        <v>0</v>
      </c>
      <c r="CV176" s="324">
        <v>0</v>
      </c>
      <c r="CW176" s="324">
        <v>0</v>
      </c>
      <c r="CX176" s="324">
        <v>0</v>
      </c>
      <c r="CY176" s="324">
        <v>0</v>
      </c>
      <c r="CZ176" s="324">
        <v>0</v>
      </c>
      <c r="DA176" s="324">
        <v>0</v>
      </c>
      <c r="DB176" s="324">
        <v>0</v>
      </c>
      <c r="DC176" s="324">
        <v>0</v>
      </c>
      <c r="DD176" s="324">
        <v>0</v>
      </c>
      <c r="DE176" s="324">
        <v>0</v>
      </c>
      <c r="DF176" s="324">
        <v>0</v>
      </c>
      <c r="DG176" s="324">
        <v>0</v>
      </c>
      <c r="DH176" s="328">
        <f t="shared" si="145"/>
        <v>0</v>
      </c>
    </row>
    <row r="177" spans="1:112" ht="12" hidden="1" customHeight="1" outlineLevel="1">
      <c r="A177" s="4"/>
      <c r="S177" s="29">
        <v>8678</v>
      </c>
      <c r="V177" s="78">
        <f t="shared" si="138"/>
        <v>8678</v>
      </c>
      <c r="AA177" s="69">
        <f t="shared" si="139"/>
        <v>8678</v>
      </c>
      <c r="AB177" s="34" t="s">
        <v>334</v>
      </c>
      <c r="AC177" s="324">
        <v>0</v>
      </c>
      <c r="AD177" s="324">
        <v>0</v>
      </c>
      <c r="AE177" s="324">
        <v>0</v>
      </c>
      <c r="AF177" s="324">
        <v>0</v>
      </c>
      <c r="AG177" s="324">
        <v>0</v>
      </c>
      <c r="AH177" s="324">
        <v>0</v>
      </c>
      <c r="AI177" s="324">
        <v>0</v>
      </c>
      <c r="AJ177" s="324">
        <v>0</v>
      </c>
      <c r="AK177" s="324">
        <v>0</v>
      </c>
      <c r="AL177" s="324">
        <v>0</v>
      </c>
      <c r="AM177" s="324">
        <v>0</v>
      </c>
      <c r="AN177" s="324">
        <v>0</v>
      </c>
      <c r="AO177" s="324">
        <v>0</v>
      </c>
      <c r="AP177" s="328">
        <f t="shared" si="140"/>
        <v>0</v>
      </c>
      <c r="AQ177" s="324">
        <v>0</v>
      </c>
      <c r="AR177" s="324">
        <v>0</v>
      </c>
      <c r="AS177" s="324">
        <v>0</v>
      </c>
      <c r="AT177" s="324">
        <v>0</v>
      </c>
      <c r="AU177" s="324">
        <v>0</v>
      </c>
      <c r="AV177" s="324">
        <v>0</v>
      </c>
      <c r="AW177" s="324">
        <v>0</v>
      </c>
      <c r="AX177" s="324">
        <v>0</v>
      </c>
      <c r="AY177" s="324">
        <v>0</v>
      </c>
      <c r="AZ177" s="324">
        <v>0</v>
      </c>
      <c r="BA177" s="324">
        <v>0</v>
      </c>
      <c r="BB177" s="324">
        <v>0</v>
      </c>
      <c r="BC177" s="324">
        <v>0</v>
      </c>
      <c r="BD177" s="328">
        <f t="shared" si="141"/>
        <v>0</v>
      </c>
      <c r="BE177" s="324">
        <v>0</v>
      </c>
      <c r="BF177" s="324">
        <v>0</v>
      </c>
      <c r="BG177" s="324">
        <v>0</v>
      </c>
      <c r="BH177" s="324">
        <v>0</v>
      </c>
      <c r="BI177" s="324">
        <v>0</v>
      </c>
      <c r="BJ177" s="324">
        <v>0</v>
      </c>
      <c r="BK177" s="324">
        <v>0</v>
      </c>
      <c r="BL177" s="324">
        <v>0</v>
      </c>
      <c r="BM177" s="324">
        <v>0</v>
      </c>
      <c r="BN177" s="324">
        <v>0</v>
      </c>
      <c r="BO177" s="324">
        <v>0</v>
      </c>
      <c r="BP177" s="324">
        <v>0</v>
      </c>
      <c r="BQ177" s="324">
        <v>0</v>
      </c>
      <c r="BR177" s="328">
        <f t="shared" si="142"/>
        <v>0</v>
      </c>
      <c r="BS177" s="324">
        <v>0</v>
      </c>
      <c r="BT177" s="324">
        <v>0</v>
      </c>
      <c r="BU177" s="324">
        <v>0</v>
      </c>
      <c r="BV177" s="324">
        <v>0</v>
      </c>
      <c r="BW177" s="324">
        <v>0</v>
      </c>
      <c r="BX177" s="324">
        <v>0</v>
      </c>
      <c r="BY177" s="324">
        <v>0</v>
      </c>
      <c r="BZ177" s="324">
        <v>0</v>
      </c>
      <c r="CA177" s="324">
        <v>0</v>
      </c>
      <c r="CB177" s="324">
        <v>0</v>
      </c>
      <c r="CC177" s="324">
        <v>0</v>
      </c>
      <c r="CD177" s="324">
        <v>0</v>
      </c>
      <c r="CE177" s="324">
        <v>0</v>
      </c>
      <c r="CF177" s="328">
        <f t="shared" si="143"/>
        <v>0</v>
      </c>
      <c r="CG177" s="324">
        <v>0</v>
      </c>
      <c r="CH177" s="324">
        <v>0</v>
      </c>
      <c r="CI177" s="324">
        <v>0</v>
      </c>
      <c r="CJ177" s="324">
        <v>0</v>
      </c>
      <c r="CK177" s="324">
        <v>0</v>
      </c>
      <c r="CL177" s="324">
        <v>0</v>
      </c>
      <c r="CM177" s="324">
        <v>0</v>
      </c>
      <c r="CN177" s="324">
        <v>0</v>
      </c>
      <c r="CO177" s="324">
        <v>0</v>
      </c>
      <c r="CP177" s="324">
        <v>0</v>
      </c>
      <c r="CQ177" s="324">
        <v>0</v>
      </c>
      <c r="CR177" s="324">
        <v>0</v>
      </c>
      <c r="CS177" s="324">
        <v>0</v>
      </c>
      <c r="CT177" s="328">
        <f t="shared" si="144"/>
        <v>0</v>
      </c>
      <c r="CU177" s="324">
        <v>0</v>
      </c>
      <c r="CV177" s="324">
        <v>0</v>
      </c>
      <c r="CW177" s="324">
        <v>0</v>
      </c>
      <c r="CX177" s="324">
        <v>0</v>
      </c>
      <c r="CY177" s="324">
        <v>0</v>
      </c>
      <c r="CZ177" s="324">
        <v>0</v>
      </c>
      <c r="DA177" s="324">
        <v>0</v>
      </c>
      <c r="DB177" s="324">
        <v>0</v>
      </c>
      <c r="DC177" s="324">
        <v>0</v>
      </c>
      <c r="DD177" s="324">
        <v>0</v>
      </c>
      <c r="DE177" s="324">
        <v>0</v>
      </c>
      <c r="DF177" s="324">
        <v>0</v>
      </c>
      <c r="DG177" s="324">
        <v>0</v>
      </c>
      <c r="DH177" s="328">
        <f t="shared" si="145"/>
        <v>0</v>
      </c>
    </row>
    <row r="178" spans="1:112" ht="12" hidden="1" customHeight="1" outlineLevel="1">
      <c r="A178" s="4"/>
      <c r="S178" s="29">
        <v>8681</v>
      </c>
      <c r="V178" s="78">
        <f t="shared" si="138"/>
        <v>8681</v>
      </c>
      <c r="AA178" s="69">
        <f t="shared" si="139"/>
        <v>8681</v>
      </c>
      <c r="AB178" s="34" t="s">
        <v>335</v>
      </c>
      <c r="AC178" s="324">
        <v>0</v>
      </c>
      <c r="AD178" s="324">
        <v>0</v>
      </c>
      <c r="AE178" s="324">
        <v>0</v>
      </c>
      <c r="AF178" s="324">
        <v>0</v>
      </c>
      <c r="AG178" s="324">
        <v>0</v>
      </c>
      <c r="AH178" s="324">
        <v>0</v>
      </c>
      <c r="AI178" s="324">
        <v>0</v>
      </c>
      <c r="AJ178" s="324">
        <v>0</v>
      </c>
      <c r="AK178" s="324">
        <v>0</v>
      </c>
      <c r="AL178" s="324">
        <v>0</v>
      </c>
      <c r="AM178" s="324">
        <v>0</v>
      </c>
      <c r="AN178" s="324">
        <v>0</v>
      </c>
      <c r="AO178" s="324">
        <v>0</v>
      </c>
      <c r="AP178" s="328">
        <f t="shared" si="140"/>
        <v>0</v>
      </c>
      <c r="AQ178" s="324">
        <v>0</v>
      </c>
      <c r="AR178" s="324">
        <v>0</v>
      </c>
      <c r="AS178" s="324">
        <v>0</v>
      </c>
      <c r="AT178" s="324">
        <v>0</v>
      </c>
      <c r="AU178" s="324">
        <v>0</v>
      </c>
      <c r="AV178" s="324">
        <v>0</v>
      </c>
      <c r="AW178" s="324">
        <v>0</v>
      </c>
      <c r="AX178" s="324">
        <v>0</v>
      </c>
      <c r="AY178" s="324">
        <v>0</v>
      </c>
      <c r="AZ178" s="324">
        <v>0</v>
      </c>
      <c r="BA178" s="324">
        <v>0</v>
      </c>
      <c r="BB178" s="324">
        <v>0</v>
      </c>
      <c r="BC178" s="324">
        <v>0</v>
      </c>
      <c r="BD178" s="328">
        <f t="shared" si="141"/>
        <v>0</v>
      </c>
      <c r="BE178" s="324">
        <v>0</v>
      </c>
      <c r="BF178" s="324">
        <v>0</v>
      </c>
      <c r="BG178" s="324">
        <v>0</v>
      </c>
      <c r="BH178" s="324">
        <v>0</v>
      </c>
      <c r="BI178" s="324">
        <v>0</v>
      </c>
      <c r="BJ178" s="324">
        <v>0</v>
      </c>
      <c r="BK178" s="324">
        <v>0</v>
      </c>
      <c r="BL178" s="324">
        <v>0</v>
      </c>
      <c r="BM178" s="324">
        <v>0</v>
      </c>
      <c r="BN178" s="324">
        <v>0</v>
      </c>
      <c r="BO178" s="324">
        <v>0</v>
      </c>
      <c r="BP178" s="324">
        <v>0</v>
      </c>
      <c r="BQ178" s="324">
        <v>0</v>
      </c>
      <c r="BR178" s="328">
        <f t="shared" si="142"/>
        <v>0</v>
      </c>
      <c r="BS178" s="324">
        <v>0</v>
      </c>
      <c r="BT178" s="324">
        <v>0</v>
      </c>
      <c r="BU178" s="324">
        <v>0</v>
      </c>
      <c r="BV178" s="324">
        <v>0</v>
      </c>
      <c r="BW178" s="324">
        <v>0</v>
      </c>
      <c r="BX178" s="324">
        <v>0</v>
      </c>
      <c r="BY178" s="324">
        <v>0</v>
      </c>
      <c r="BZ178" s="324">
        <v>0</v>
      </c>
      <c r="CA178" s="324">
        <v>0</v>
      </c>
      <c r="CB178" s="324">
        <v>0</v>
      </c>
      <c r="CC178" s="324">
        <v>0</v>
      </c>
      <c r="CD178" s="324">
        <v>0</v>
      </c>
      <c r="CE178" s="324">
        <v>0</v>
      </c>
      <c r="CF178" s="328">
        <f t="shared" si="143"/>
        <v>0</v>
      </c>
      <c r="CG178" s="324">
        <v>0</v>
      </c>
      <c r="CH178" s="324">
        <v>0</v>
      </c>
      <c r="CI178" s="324">
        <v>0</v>
      </c>
      <c r="CJ178" s="324">
        <v>0</v>
      </c>
      <c r="CK178" s="324">
        <v>0</v>
      </c>
      <c r="CL178" s="324">
        <v>0</v>
      </c>
      <c r="CM178" s="324">
        <v>0</v>
      </c>
      <c r="CN178" s="324">
        <v>0</v>
      </c>
      <c r="CO178" s="324">
        <v>0</v>
      </c>
      <c r="CP178" s="324">
        <v>0</v>
      </c>
      <c r="CQ178" s="324">
        <v>0</v>
      </c>
      <c r="CR178" s="324">
        <v>0</v>
      </c>
      <c r="CS178" s="324">
        <v>0</v>
      </c>
      <c r="CT178" s="328">
        <f t="shared" si="144"/>
        <v>0</v>
      </c>
      <c r="CU178" s="324">
        <v>0</v>
      </c>
      <c r="CV178" s="324">
        <v>0</v>
      </c>
      <c r="CW178" s="324">
        <v>0</v>
      </c>
      <c r="CX178" s="324">
        <v>0</v>
      </c>
      <c r="CY178" s="324">
        <v>0</v>
      </c>
      <c r="CZ178" s="324">
        <v>0</v>
      </c>
      <c r="DA178" s="324">
        <v>0</v>
      </c>
      <c r="DB178" s="324">
        <v>0</v>
      </c>
      <c r="DC178" s="324">
        <v>0</v>
      </c>
      <c r="DD178" s="324">
        <v>0</v>
      </c>
      <c r="DE178" s="324">
        <v>0</v>
      </c>
      <c r="DF178" s="324">
        <v>0</v>
      </c>
      <c r="DG178" s="324">
        <v>0</v>
      </c>
      <c r="DH178" s="328">
        <f t="shared" si="145"/>
        <v>0</v>
      </c>
    </row>
    <row r="179" spans="1:112" ht="12" hidden="1" customHeight="1" outlineLevel="1">
      <c r="A179" s="4"/>
      <c r="S179" s="29">
        <v>8682</v>
      </c>
      <c r="V179" s="78">
        <f t="shared" si="138"/>
        <v>8682</v>
      </c>
      <c r="AA179" s="69">
        <f t="shared" si="139"/>
        <v>8682</v>
      </c>
      <c r="AB179" s="34" t="s">
        <v>336</v>
      </c>
      <c r="AC179" s="324">
        <v>0</v>
      </c>
      <c r="AD179" s="324">
        <v>0</v>
      </c>
      <c r="AE179" s="324">
        <v>0</v>
      </c>
      <c r="AF179" s="324">
        <v>0</v>
      </c>
      <c r="AG179" s="324">
        <v>0</v>
      </c>
      <c r="AH179" s="324">
        <v>0</v>
      </c>
      <c r="AI179" s="324">
        <v>0</v>
      </c>
      <c r="AJ179" s="324">
        <v>0</v>
      </c>
      <c r="AK179" s="324">
        <v>242103.67999999999</v>
      </c>
      <c r="AL179" s="324">
        <v>-33268.333333333299</v>
      </c>
      <c r="AM179" s="324">
        <v>16634.166666666599</v>
      </c>
      <c r="AN179" s="324">
        <v>16634.166666666599</v>
      </c>
      <c r="AO179" s="324">
        <v>242103.67999999999</v>
      </c>
      <c r="AP179" s="328">
        <f t="shared" si="140"/>
        <v>0</v>
      </c>
      <c r="AQ179" s="324">
        <v>0</v>
      </c>
      <c r="AR179" s="324">
        <v>0</v>
      </c>
      <c r="AS179" s="324">
        <v>0</v>
      </c>
      <c r="AT179" s="324">
        <v>0</v>
      </c>
      <c r="AU179" s="324">
        <v>0</v>
      </c>
      <c r="AV179" s="324">
        <v>0</v>
      </c>
      <c r="AW179" s="324">
        <v>0</v>
      </c>
      <c r="AX179" s="324">
        <v>0</v>
      </c>
      <c r="AY179" s="324">
        <v>0</v>
      </c>
      <c r="AZ179" s="324">
        <v>0</v>
      </c>
      <c r="BA179" s="324">
        <v>0</v>
      </c>
      <c r="BB179" s="324">
        <v>0</v>
      </c>
      <c r="BC179" s="324">
        <v>0</v>
      </c>
      <c r="BD179" s="328">
        <f t="shared" si="141"/>
        <v>0</v>
      </c>
      <c r="BE179" s="324">
        <v>0</v>
      </c>
      <c r="BF179" s="324">
        <v>0</v>
      </c>
      <c r="BG179" s="324">
        <v>0</v>
      </c>
      <c r="BH179" s="324">
        <v>0</v>
      </c>
      <c r="BI179" s="324">
        <v>0</v>
      </c>
      <c r="BJ179" s="324">
        <v>0</v>
      </c>
      <c r="BK179" s="324">
        <v>0</v>
      </c>
      <c r="BL179" s="324">
        <v>0</v>
      </c>
      <c r="BM179" s="324">
        <v>0</v>
      </c>
      <c r="BN179" s="324">
        <v>0</v>
      </c>
      <c r="BO179" s="324">
        <v>0</v>
      </c>
      <c r="BP179" s="324">
        <v>0</v>
      </c>
      <c r="BQ179" s="324">
        <v>0</v>
      </c>
      <c r="BR179" s="328">
        <f t="shared" si="142"/>
        <v>0</v>
      </c>
      <c r="BS179" s="324">
        <v>0</v>
      </c>
      <c r="BT179" s="324">
        <v>0</v>
      </c>
      <c r="BU179" s="324">
        <v>0</v>
      </c>
      <c r="BV179" s="324">
        <v>0</v>
      </c>
      <c r="BW179" s="324">
        <v>0</v>
      </c>
      <c r="BX179" s="324">
        <v>0</v>
      </c>
      <c r="BY179" s="324">
        <v>0</v>
      </c>
      <c r="BZ179" s="324">
        <v>0</v>
      </c>
      <c r="CA179" s="324">
        <v>0</v>
      </c>
      <c r="CB179" s="324">
        <v>0</v>
      </c>
      <c r="CC179" s="324">
        <v>0</v>
      </c>
      <c r="CD179" s="324">
        <v>0</v>
      </c>
      <c r="CE179" s="324">
        <v>0</v>
      </c>
      <c r="CF179" s="328">
        <f t="shared" si="143"/>
        <v>0</v>
      </c>
      <c r="CG179" s="324">
        <v>0</v>
      </c>
      <c r="CH179" s="324">
        <v>0</v>
      </c>
      <c r="CI179" s="324">
        <v>0</v>
      </c>
      <c r="CJ179" s="324">
        <v>0</v>
      </c>
      <c r="CK179" s="324">
        <v>0</v>
      </c>
      <c r="CL179" s="324">
        <v>0</v>
      </c>
      <c r="CM179" s="324">
        <v>0</v>
      </c>
      <c r="CN179" s="324">
        <v>0</v>
      </c>
      <c r="CO179" s="324">
        <v>0</v>
      </c>
      <c r="CP179" s="324">
        <v>0</v>
      </c>
      <c r="CQ179" s="324">
        <v>0</v>
      </c>
      <c r="CR179" s="324">
        <v>0</v>
      </c>
      <c r="CS179" s="324">
        <v>0</v>
      </c>
      <c r="CT179" s="328">
        <f t="shared" si="144"/>
        <v>0</v>
      </c>
      <c r="CU179" s="324">
        <v>0</v>
      </c>
      <c r="CV179" s="324">
        <v>0</v>
      </c>
      <c r="CW179" s="324">
        <v>0</v>
      </c>
      <c r="CX179" s="324">
        <v>0</v>
      </c>
      <c r="CY179" s="324">
        <v>0</v>
      </c>
      <c r="CZ179" s="324">
        <v>0</v>
      </c>
      <c r="DA179" s="324">
        <v>0</v>
      </c>
      <c r="DB179" s="324">
        <v>0</v>
      </c>
      <c r="DC179" s="324">
        <v>0</v>
      </c>
      <c r="DD179" s="324">
        <v>0</v>
      </c>
      <c r="DE179" s="324">
        <v>0</v>
      </c>
      <c r="DF179" s="324">
        <v>0</v>
      </c>
      <c r="DG179" s="324">
        <v>0</v>
      </c>
      <c r="DH179" s="328">
        <f t="shared" si="145"/>
        <v>0</v>
      </c>
    </row>
    <row r="180" spans="1:112" ht="12" hidden="1" customHeight="1" outlineLevel="1">
      <c r="A180" s="4"/>
      <c r="S180" s="29">
        <v>8683</v>
      </c>
      <c r="V180" s="78">
        <f t="shared" si="138"/>
        <v>8683</v>
      </c>
      <c r="AA180" s="69">
        <f t="shared" si="139"/>
        <v>8683</v>
      </c>
      <c r="AB180" s="34" t="s">
        <v>337</v>
      </c>
      <c r="AC180" s="324">
        <v>0</v>
      </c>
      <c r="AD180" s="324">
        <v>0</v>
      </c>
      <c r="AE180" s="324">
        <v>0</v>
      </c>
      <c r="AF180" s="324">
        <v>0</v>
      </c>
      <c r="AG180" s="324">
        <v>0</v>
      </c>
      <c r="AH180" s="324">
        <v>0</v>
      </c>
      <c r="AI180" s="324">
        <v>0</v>
      </c>
      <c r="AJ180" s="324">
        <v>0</v>
      </c>
      <c r="AK180" s="324">
        <v>0</v>
      </c>
      <c r="AL180" s="324">
        <v>0</v>
      </c>
      <c r="AM180" s="324">
        <v>0</v>
      </c>
      <c r="AN180" s="324">
        <v>0</v>
      </c>
      <c r="AO180" s="324">
        <v>0</v>
      </c>
      <c r="AP180" s="328">
        <f t="shared" si="140"/>
        <v>0</v>
      </c>
      <c r="AQ180" s="324">
        <v>0</v>
      </c>
      <c r="AR180" s="324">
        <v>0</v>
      </c>
      <c r="AS180" s="324">
        <v>0</v>
      </c>
      <c r="AT180" s="324">
        <v>0</v>
      </c>
      <c r="AU180" s="324">
        <v>0</v>
      </c>
      <c r="AV180" s="324">
        <v>0</v>
      </c>
      <c r="AW180" s="324">
        <v>0</v>
      </c>
      <c r="AX180" s="324">
        <v>0</v>
      </c>
      <c r="AY180" s="324">
        <v>0</v>
      </c>
      <c r="AZ180" s="324">
        <v>0</v>
      </c>
      <c r="BA180" s="324">
        <v>0</v>
      </c>
      <c r="BB180" s="324">
        <v>0</v>
      </c>
      <c r="BC180" s="324">
        <v>0</v>
      </c>
      <c r="BD180" s="328">
        <f t="shared" si="141"/>
        <v>0</v>
      </c>
      <c r="BE180" s="324">
        <v>0</v>
      </c>
      <c r="BF180" s="324">
        <v>0</v>
      </c>
      <c r="BG180" s="324">
        <v>0</v>
      </c>
      <c r="BH180" s="324">
        <v>0</v>
      </c>
      <c r="BI180" s="324">
        <v>0</v>
      </c>
      <c r="BJ180" s="324">
        <v>0</v>
      </c>
      <c r="BK180" s="324">
        <v>0</v>
      </c>
      <c r="BL180" s="324">
        <v>0</v>
      </c>
      <c r="BM180" s="324">
        <v>0</v>
      </c>
      <c r="BN180" s="324">
        <v>0</v>
      </c>
      <c r="BO180" s="324">
        <v>0</v>
      </c>
      <c r="BP180" s="324">
        <v>0</v>
      </c>
      <c r="BQ180" s="324">
        <v>0</v>
      </c>
      <c r="BR180" s="328">
        <f t="shared" si="142"/>
        <v>0</v>
      </c>
      <c r="BS180" s="324">
        <v>0</v>
      </c>
      <c r="BT180" s="324">
        <v>0</v>
      </c>
      <c r="BU180" s="324">
        <v>0</v>
      </c>
      <c r="BV180" s="324">
        <v>0</v>
      </c>
      <c r="BW180" s="324">
        <v>0</v>
      </c>
      <c r="BX180" s="324">
        <v>0</v>
      </c>
      <c r="BY180" s="324">
        <v>0</v>
      </c>
      <c r="BZ180" s="324">
        <v>0</v>
      </c>
      <c r="CA180" s="324">
        <v>0</v>
      </c>
      <c r="CB180" s="324">
        <v>0</v>
      </c>
      <c r="CC180" s="324">
        <v>0</v>
      </c>
      <c r="CD180" s="324">
        <v>0</v>
      </c>
      <c r="CE180" s="324">
        <v>0</v>
      </c>
      <c r="CF180" s="328">
        <f t="shared" si="143"/>
        <v>0</v>
      </c>
      <c r="CG180" s="324">
        <v>0</v>
      </c>
      <c r="CH180" s="324">
        <v>0</v>
      </c>
      <c r="CI180" s="324">
        <v>0</v>
      </c>
      <c r="CJ180" s="324">
        <v>0</v>
      </c>
      <c r="CK180" s="324">
        <v>0</v>
      </c>
      <c r="CL180" s="324">
        <v>0</v>
      </c>
      <c r="CM180" s="324">
        <v>0</v>
      </c>
      <c r="CN180" s="324">
        <v>0</v>
      </c>
      <c r="CO180" s="324">
        <v>0</v>
      </c>
      <c r="CP180" s="324">
        <v>0</v>
      </c>
      <c r="CQ180" s="324">
        <v>0</v>
      </c>
      <c r="CR180" s="324">
        <v>0</v>
      </c>
      <c r="CS180" s="324">
        <v>0</v>
      </c>
      <c r="CT180" s="328">
        <f t="shared" si="144"/>
        <v>0</v>
      </c>
      <c r="CU180" s="324">
        <v>0</v>
      </c>
      <c r="CV180" s="324">
        <v>0</v>
      </c>
      <c r="CW180" s="324">
        <v>0</v>
      </c>
      <c r="CX180" s="324">
        <v>0</v>
      </c>
      <c r="CY180" s="324">
        <v>0</v>
      </c>
      <c r="CZ180" s="324">
        <v>0</v>
      </c>
      <c r="DA180" s="324">
        <v>0</v>
      </c>
      <c r="DB180" s="324">
        <v>0</v>
      </c>
      <c r="DC180" s="324">
        <v>0</v>
      </c>
      <c r="DD180" s="324">
        <v>0</v>
      </c>
      <c r="DE180" s="324">
        <v>0</v>
      </c>
      <c r="DF180" s="324">
        <v>0</v>
      </c>
      <c r="DG180" s="324">
        <v>0</v>
      </c>
      <c r="DH180" s="328">
        <f t="shared" si="145"/>
        <v>0</v>
      </c>
    </row>
    <row r="181" spans="1:112" ht="12" hidden="1" customHeight="1" outlineLevel="1">
      <c r="A181" s="4"/>
      <c r="S181" s="29">
        <v>8684</v>
      </c>
      <c r="V181" s="78">
        <f t="shared" si="138"/>
        <v>8684</v>
      </c>
      <c r="AA181" s="69">
        <f t="shared" si="139"/>
        <v>8684</v>
      </c>
      <c r="AB181" s="34" t="s">
        <v>338</v>
      </c>
      <c r="AC181" s="324">
        <v>0</v>
      </c>
      <c r="AD181" s="324">
        <v>0</v>
      </c>
      <c r="AE181" s="324">
        <v>0</v>
      </c>
      <c r="AF181" s="324">
        <v>0</v>
      </c>
      <c r="AG181" s="324">
        <v>0</v>
      </c>
      <c r="AH181" s="324">
        <v>0</v>
      </c>
      <c r="AI181" s="324">
        <v>0</v>
      </c>
      <c r="AJ181" s="324">
        <v>0</v>
      </c>
      <c r="AK181" s="324">
        <v>0</v>
      </c>
      <c r="AL181" s="324">
        <v>0</v>
      </c>
      <c r="AM181" s="324">
        <v>0</v>
      </c>
      <c r="AN181" s="324">
        <v>0</v>
      </c>
      <c r="AO181" s="324">
        <v>0</v>
      </c>
      <c r="AP181" s="328">
        <f t="shared" si="140"/>
        <v>0</v>
      </c>
      <c r="AQ181" s="324">
        <v>0</v>
      </c>
      <c r="AR181" s="324">
        <v>0</v>
      </c>
      <c r="AS181" s="324">
        <v>0</v>
      </c>
      <c r="AT181" s="324">
        <v>0</v>
      </c>
      <c r="AU181" s="324">
        <v>0</v>
      </c>
      <c r="AV181" s="324">
        <v>0</v>
      </c>
      <c r="AW181" s="324">
        <v>0</v>
      </c>
      <c r="AX181" s="324">
        <v>0</v>
      </c>
      <c r="AY181" s="324">
        <v>0</v>
      </c>
      <c r="AZ181" s="324">
        <v>0</v>
      </c>
      <c r="BA181" s="324">
        <v>0</v>
      </c>
      <c r="BB181" s="324">
        <v>0</v>
      </c>
      <c r="BC181" s="324">
        <v>0</v>
      </c>
      <c r="BD181" s="328">
        <f t="shared" si="141"/>
        <v>0</v>
      </c>
      <c r="BE181" s="324">
        <v>0</v>
      </c>
      <c r="BF181" s="324">
        <v>0</v>
      </c>
      <c r="BG181" s="324">
        <v>0</v>
      </c>
      <c r="BH181" s="324">
        <v>0</v>
      </c>
      <c r="BI181" s="324">
        <v>0</v>
      </c>
      <c r="BJ181" s="324">
        <v>0</v>
      </c>
      <c r="BK181" s="324">
        <v>0</v>
      </c>
      <c r="BL181" s="324">
        <v>0</v>
      </c>
      <c r="BM181" s="324">
        <v>0</v>
      </c>
      <c r="BN181" s="324">
        <v>0</v>
      </c>
      <c r="BO181" s="324">
        <v>0</v>
      </c>
      <c r="BP181" s="324">
        <v>0</v>
      </c>
      <c r="BQ181" s="324">
        <v>0</v>
      </c>
      <c r="BR181" s="328">
        <f t="shared" si="142"/>
        <v>0</v>
      </c>
      <c r="BS181" s="324">
        <v>0</v>
      </c>
      <c r="BT181" s="324">
        <v>0</v>
      </c>
      <c r="BU181" s="324">
        <v>0</v>
      </c>
      <c r="BV181" s="324">
        <v>0</v>
      </c>
      <c r="BW181" s="324">
        <v>0</v>
      </c>
      <c r="BX181" s="324">
        <v>0</v>
      </c>
      <c r="BY181" s="324">
        <v>0</v>
      </c>
      <c r="BZ181" s="324">
        <v>0</v>
      </c>
      <c r="CA181" s="324">
        <v>0</v>
      </c>
      <c r="CB181" s="324">
        <v>0</v>
      </c>
      <c r="CC181" s="324">
        <v>0</v>
      </c>
      <c r="CD181" s="324">
        <v>0</v>
      </c>
      <c r="CE181" s="324">
        <v>0</v>
      </c>
      <c r="CF181" s="328">
        <f t="shared" si="143"/>
        <v>0</v>
      </c>
      <c r="CG181" s="324">
        <v>0</v>
      </c>
      <c r="CH181" s="324">
        <v>0</v>
      </c>
      <c r="CI181" s="324">
        <v>0</v>
      </c>
      <c r="CJ181" s="324">
        <v>0</v>
      </c>
      <c r="CK181" s="324">
        <v>0</v>
      </c>
      <c r="CL181" s="324">
        <v>0</v>
      </c>
      <c r="CM181" s="324">
        <v>0</v>
      </c>
      <c r="CN181" s="324">
        <v>0</v>
      </c>
      <c r="CO181" s="324">
        <v>0</v>
      </c>
      <c r="CP181" s="324">
        <v>0</v>
      </c>
      <c r="CQ181" s="324">
        <v>0</v>
      </c>
      <c r="CR181" s="324">
        <v>0</v>
      </c>
      <c r="CS181" s="324">
        <v>0</v>
      </c>
      <c r="CT181" s="328">
        <f t="shared" si="144"/>
        <v>0</v>
      </c>
      <c r="CU181" s="324">
        <v>0</v>
      </c>
      <c r="CV181" s="324">
        <v>0</v>
      </c>
      <c r="CW181" s="324">
        <v>0</v>
      </c>
      <c r="CX181" s="324">
        <v>0</v>
      </c>
      <c r="CY181" s="324">
        <v>0</v>
      </c>
      <c r="CZ181" s="324">
        <v>0</v>
      </c>
      <c r="DA181" s="324">
        <v>0</v>
      </c>
      <c r="DB181" s="324">
        <v>0</v>
      </c>
      <c r="DC181" s="324">
        <v>0</v>
      </c>
      <c r="DD181" s="324">
        <v>0</v>
      </c>
      <c r="DE181" s="324">
        <v>0</v>
      </c>
      <c r="DF181" s="324">
        <v>0</v>
      </c>
      <c r="DG181" s="324">
        <v>0</v>
      </c>
      <c r="DH181" s="328">
        <f t="shared" si="145"/>
        <v>0</v>
      </c>
    </row>
    <row r="182" spans="1:112" ht="12" hidden="1" customHeight="1" outlineLevel="1">
      <c r="A182" s="4"/>
      <c r="S182" s="29">
        <v>8685</v>
      </c>
      <c r="V182" s="78">
        <f t="shared" si="138"/>
        <v>8685</v>
      </c>
      <c r="AA182" s="69">
        <f t="shared" si="139"/>
        <v>8685</v>
      </c>
      <c r="AB182" s="34" t="s">
        <v>339</v>
      </c>
      <c r="AC182" s="324">
        <v>0</v>
      </c>
      <c r="AD182" s="324">
        <v>0</v>
      </c>
      <c r="AE182" s="324">
        <v>0</v>
      </c>
      <c r="AF182" s="324">
        <v>0</v>
      </c>
      <c r="AG182" s="324">
        <v>0</v>
      </c>
      <c r="AH182" s="324">
        <v>0</v>
      </c>
      <c r="AI182" s="324">
        <v>0</v>
      </c>
      <c r="AJ182" s="324">
        <v>0</v>
      </c>
      <c r="AK182" s="324">
        <v>0</v>
      </c>
      <c r="AL182" s="324">
        <v>0</v>
      </c>
      <c r="AM182" s="324">
        <v>0</v>
      </c>
      <c r="AN182" s="324">
        <v>0</v>
      </c>
      <c r="AO182" s="324">
        <v>0</v>
      </c>
      <c r="AP182" s="328">
        <f t="shared" si="140"/>
        <v>0</v>
      </c>
      <c r="AQ182" s="324">
        <v>0</v>
      </c>
      <c r="AR182" s="324">
        <v>0</v>
      </c>
      <c r="AS182" s="324">
        <v>0</v>
      </c>
      <c r="AT182" s="324">
        <v>0</v>
      </c>
      <c r="AU182" s="324">
        <v>0</v>
      </c>
      <c r="AV182" s="324">
        <v>0</v>
      </c>
      <c r="AW182" s="324">
        <v>0</v>
      </c>
      <c r="AX182" s="324">
        <v>0</v>
      </c>
      <c r="AY182" s="324">
        <v>0</v>
      </c>
      <c r="AZ182" s="324">
        <v>0</v>
      </c>
      <c r="BA182" s="324">
        <v>0</v>
      </c>
      <c r="BB182" s="324">
        <v>0</v>
      </c>
      <c r="BC182" s="324">
        <v>0</v>
      </c>
      <c r="BD182" s="328">
        <f t="shared" si="141"/>
        <v>0</v>
      </c>
      <c r="BE182" s="324">
        <v>0</v>
      </c>
      <c r="BF182" s="324">
        <v>0</v>
      </c>
      <c r="BG182" s="324">
        <v>0</v>
      </c>
      <c r="BH182" s="324">
        <v>0</v>
      </c>
      <c r="BI182" s="324">
        <v>0</v>
      </c>
      <c r="BJ182" s="324">
        <v>0</v>
      </c>
      <c r="BK182" s="324">
        <v>0</v>
      </c>
      <c r="BL182" s="324">
        <v>0</v>
      </c>
      <c r="BM182" s="324">
        <v>0</v>
      </c>
      <c r="BN182" s="324">
        <v>0</v>
      </c>
      <c r="BO182" s="324">
        <v>0</v>
      </c>
      <c r="BP182" s="324">
        <v>0</v>
      </c>
      <c r="BQ182" s="324">
        <v>0</v>
      </c>
      <c r="BR182" s="328">
        <f t="shared" si="142"/>
        <v>0</v>
      </c>
      <c r="BS182" s="324">
        <v>0</v>
      </c>
      <c r="BT182" s="324">
        <v>0</v>
      </c>
      <c r="BU182" s="324">
        <v>0</v>
      </c>
      <c r="BV182" s="324">
        <v>0</v>
      </c>
      <c r="BW182" s="324">
        <v>0</v>
      </c>
      <c r="BX182" s="324">
        <v>0</v>
      </c>
      <c r="BY182" s="324">
        <v>0</v>
      </c>
      <c r="BZ182" s="324">
        <v>0</v>
      </c>
      <c r="CA182" s="324">
        <v>0</v>
      </c>
      <c r="CB182" s="324">
        <v>0</v>
      </c>
      <c r="CC182" s="324">
        <v>0</v>
      </c>
      <c r="CD182" s="324">
        <v>0</v>
      </c>
      <c r="CE182" s="324">
        <v>0</v>
      </c>
      <c r="CF182" s="328">
        <f t="shared" si="143"/>
        <v>0</v>
      </c>
      <c r="CG182" s="324">
        <v>0</v>
      </c>
      <c r="CH182" s="324">
        <v>0</v>
      </c>
      <c r="CI182" s="324">
        <v>0</v>
      </c>
      <c r="CJ182" s="324">
        <v>0</v>
      </c>
      <c r="CK182" s="324">
        <v>0</v>
      </c>
      <c r="CL182" s="324">
        <v>0</v>
      </c>
      <c r="CM182" s="324">
        <v>0</v>
      </c>
      <c r="CN182" s="324">
        <v>0</v>
      </c>
      <c r="CO182" s="324">
        <v>0</v>
      </c>
      <c r="CP182" s="324">
        <v>0</v>
      </c>
      <c r="CQ182" s="324">
        <v>0</v>
      </c>
      <c r="CR182" s="324">
        <v>0</v>
      </c>
      <c r="CS182" s="324">
        <v>0</v>
      </c>
      <c r="CT182" s="328">
        <f t="shared" si="144"/>
        <v>0</v>
      </c>
      <c r="CU182" s="324">
        <v>0</v>
      </c>
      <c r="CV182" s="324">
        <v>0</v>
      </c>
      <c r="CW182" s="324">
        <v>0</v>
      </c>
      <c r="CX182" s="324">
        <v>0</v>
      </c>
      <c r="CY182" s="324">
        <v>0</v>
      </c>
      <c r="CZ182" s="324">
        <v>0</v>
      </c>
      <c r="DA182" s="324">
        <v>0</v>
      </c>
      <c r="DB182" s="324">
        <v>0</v>
      </c>
      <c r="DC182" s="324">
        <v>0</v>
      </c>
      <c r="DD182" s="324">
        <v>0</v>
      </c>
      <c r="DE182" s="324">
        <v>0</v>
      </c>
      <c r="DF182" s="324">
        <v>0</v>
      </c>
      <c r="DG182" s="324">
        <v>0</v>
      </c>
      <c r="DH182" s="328">
        <f t="shared" si="145"/>
        <v>0</v>
      </c>
    </row>
    <row r="183" spans="1:112" ht="12" hidden="1" customHeight="1" outlineLevel="1">
      <c r="A183" s="4"/>
      <c r="S183" s="29">
        <v>8686</v>
      </c>
      <c r="V183" s="78">
        <f t="shared" si="138"/>
        <v>8686</v>
      </c>
      <c r="AA183" s="69">
        <f t="shared" si="139"/>
        <v>8686</v>
      </c>
      <c r="AB183" s="34" t="s">
        <v>340</v>
      </c>
      <c r="AC183" s="324">
        <v>0</v>
      </c>
      <c r="AD183" s="324">
        <v>0</v>
      </c>
      <c r="AE183" s="324">
        <v>0</v>
      </c>
      <c r="AF183" s="324">
        <v>0</v>
      </c>
      <c r="AG183" s="324">
        <v>0</v>
      </c>
      <c r="AH183" s="324">
        <v>0</v>
      </c>
      <c r="AI183" s="324">
        <v>0</v>
      </c>
      <c r="AJ183" s="324">
        <v>0</v>
      </c>
      <c r="AK183" s="324">
        <v>0</v>
      </c>
      <c r="AL183" s="324">
        <v>0</v>
      </c>
      <c r="AM183" s="324">
        <v>0</v>
      </c>
      <c r="AN183" s="324">
        <v>0</v>
      </c>
      <c r="AO183" s="324">
        <v>0</v>
      </c>
      <c r="AP183" s="328">
        <f t="shared" si="140"/>
        <v>0</v>
      </c>
      <c r="AQ183" s="324">
        <v>0</v>
      </c>
      <c r="AR183" s="324">
        <v>0</v>
      </c>
      <c r="AS183" s="324">
        <v>0</v>
      </c>
      <c r="AT183" s="324">
        <v>0</v>
      </c>
      <c r="AU183" s="324">
        <v>0</v>
      </c>
      <c r="AV183" s="324">
        <v>0</v>
      </c>
      <c r="AW183" s="324">
        <v>0</v>
      </c>
      <c r="AX183" s="324">
        <v>0</v>
      </c>
      <c r="AY183" s="324">
        <v>0</v>
      </c>
      <c r="AZ183" s="324">
        <v>0</v>
      </c>
      <c r="BA183" s="324">
        <v>0</v>
      </c>
      <c r="BB183" s="324">
        <v>0</v>
      </c>
      <c r="BC183" s="324">
        <v>0</v>
      </c>
      <c r="BD183" s="328">
        <f t="shared" si="141"/>
        <v>0</v>
      </c>
      <c r="BE183" s="324">
        <v>0</v>
      </c>
      <c r="BF183" s="324">
        <v>0</v>
      </c>
      <c r="BG183" s="324">
        <v>0</v>
      </c>
      <c r="BH183" s="324">
        <v>0</v>
      </c>
      <c r="BI183" s="324">
        <v>0</v>
      </c>
      <c r="BJ183" s="324">
        <v>0</v>
      </c>
      <c r="BK183" s="324">
        <v>0</v>
      </c>
      <c r="BL183" s="324">
        <v>0</v>
      </c>
      <c r="BM183" s="324">
        <v>0</v>
      </c>
      <c r="BN183" s="324">
        <v>0</v>
      </c>
      <c r="BO183" s="324">
        <v>0</v>
      </c>
      <c r="BP183" s="324">
        <v>0</v>
      </c>
      <c r="BQ183" s="324">
        <v>0</v>
      </c>
      <c r="BR183" s="328">
        <f t="shared" si="142"/>
        <v>0</v>
      </c>
      <c r="BS183" s="324">
        <v>0</v>
      </c>
      <c r="BT183" s="324">
        <v>0</v>
      </c>
      <c r="BU183" s="324">
        <v>0</v>
      </c>
      <c r="BV183" s="324">
        <v>0</v>
      </c>
      <c r="BW183" s="324">
        <v>0</v>
      </c>
      <c r="BX183" s="324">
        <v>0</v>
      </c>
      <c r="BY183" s="324">
        <v>0</v>
      </c>
      <c r="BZ183" s="324">
        <v>0</v>
      </c>
      <c r="CA183" s="324">
        <v>0</v>
      </c>
      <c r="CB183" s="324">
        <v>0</v>
      </c>
      <c r="CC183" s="324">
        <v>0</v>
      </c>
      <c r="CD183" s="324">
        <v>0</v>
      </c>
      <c r="CE183" s="324">
        <v>0</v>
      </c>
      <c r="CF183" s="328">
        <f t="shared" si="143"/>
        <v>0</v>
      </c>
      <c r="CG183" s="324">
        <v>0</v>
      </c>
      <c r="CH183" s="324">
        <v>0</v>
      </c>
      <c r="CI183" s="324">
        <v>0</v>
      </c>
      <c r="CJ183" s="324">
        <v>0</v>
      </c>
      <c r="CK183" s="324">
        <v>0</v>
      </c>
      <c r="CL183" s="324">
        <v>0</v>
      </c>
      <c r="CM183" s="324">
        <v>0</v>
      </c>
      <c r="CN183" s="324">
        <v>0</v>
      </c>
      <c r="CO183" s="324">
        <v>0</v>
      </c>
      <c r="CP183" s="324">
        <v>0</v>
      </c>
      <c r="CQ183" s="324">
        <v>0</v>
      </c>
      <c r="CR183" s="324">
        <v>0</v>
      </c>
      <c r="CS183" s="324">
        <v>0</v>
      </c>
      <c r="CT183" s="328">
        <f t="shared" si="144"/>
        <v>0</v>
      </c>
      <c r="CU183" s="324">
        <v>0</v>
      </c>
      <c r="CV183" s="324">
        <v>0</v>
      </c>
      <c r="CW183" s="324">
        <v>0</v>
      </c>
      <c r="CX183" s="324">
        <v>0</v>
      </c>
      <c r="CY183" s="324">
        <v>0</v>
      </c>
      <c r="CZ183" s="324">
        <v>0</v>
      </c>
      <c r="DA183" s="324">
        <v>0</v>
      </c>
      <c r="DB183" s="324">
        <v>0</v>
      </c>
      <c r="DC183" s="324">
        <v>0</v>
      </c>
      <c r="DD183" s="324">
        <v>0</v>
      </c>
      <c r="DE183" s="324">
        <v>0</v>
      </c>
      <c r="DF183" s="324">
        <v>0</v>
      </c>
      <c r="DG183" s="324">
        <v>0</v>
      </c>
      <c r="DH183" s="328">
        <f t="shared" si="145"/>
        <v>0</v>
      </c>
    </row>
    <row r="184" spans="1:112" ht="12" hidden="1" customHeight="1" outlineLevel="1">
      <c r="A184" s="4"/>
      <c r="S184" s="29">
        <v>8687</v>
      </c>
      <c r="V184" s="78">
        <f t="shared" si="138"/>
        <v>8687</v>
      </c>
      <c r="AA184" s="69">
        <f t="shared" si="139"/>
        <v>8687</v>
      </c>
      <c r="AB184" s="34" t="s">
        <v>341</v>
      </c>
      <c r="AC184" s="324">
        <v>0</v>
      </c>
      <c r="AD184" s="324">
        <v>0</v>
      </c>
      <c r="AE184" s="324">
        <v>0</v>
      </c>
      <c r="AF184" s="324">
        <v>0</v>
      </c>
      <c r="AG184" s="324">
        <v>0</v>
      </c>
      <c r="AH184" s="324">
        <v>0</v>
      </c>
      <c r="AI184" s="324">
        <v>0</v>
      </c>
      <c r="AJ184" s="324">
        <v>0</v>
      </c>
      <c r="AK184" s="324">
        <v>0</v>
      </c>
      <c r="AL184" s="324">
        <v>0</v>
      </c>
      <c r="AM184" s="324">
        <v>0</v>
      </c>
      <c r="AN184" s="324">
        <v>0</v>
      </c>
      <c r="AO184" s="324">
        <v>0</v>
      </c>
      <c r="AP184" s="328">
        <f t="shared" si="140"/>
        <v>0</v>
      </c>
      <c r="AQ184" s="324">
        <v>0</v>
      </c>
      <c r="AR184" s="324">
        <v>0</v>
      </c>
      <c r="AS184" s="324">
        <v>0</v>
      </c>
      <c r="AT184" s="324">
        <v>0</v>
      </c>
      <c r="AU184" s="324">
        <v>0</v>
      </c>
      <c r="AV184" s="324">
        <v>0</v>
      </c>
      <c r="AW184" s="324">
        <v>0</v>
      </c>
      <c r="AX184" s="324">
        <v>0</v>
      </c>
      <c r="AY184" s="324">
        <v>0</v>
      </c>
      <c r="AZ184" s="324">
        <v>0</v>
      </c>
      <c r="BA184" s="324">
        <v>0</v>
      </c>
      <c r="BB184" s="324">
        <v>0</v>
      </c>
      <c r="BC184" s="324">
        <v>0</v>
      </c>
      <c r="BD184" s="328">
        <f t="shared" si="141"/>
        <v>0</v>
      </c>
      <c r="BE184" s="324">
        <v>0</v>
      </c>
      <c r="BF184" s="324">
        <v>0</v>
      </c>
      <c r="BG184" s="324">
        <v>0</v>
      </c>
      <c r="BH184" s="324">
        <v>0</v>
      </c>
      <c r="BI184" s="324">
        <v>0</v>
      </c>
      <c r="BJ184" s="324">
        <v>0</v>
      </c>
      <c r="BK184" s="324">
        <v>0</v>
      </c>
      <c r="BL184" s="324">
        <v>0</v>
      </c>
      <c r="BM184" s="324">
        <v>0</v>
      </c>
      <c r="BN184" s="324">
        <v>0</v>
      </c>
      <c r="BO184" s="324">
        <v>0</v>
      </c>
      <c r="BP184" s="324">
        <v>0</v>
      </c>
      <c r="BQ184" s="324">
        <v>0</v>
      </c>
      <c r="BR184" s="328">
        <f t="shared" si="142"/>
        <v>0</v>
      </c>
      <c r="BS184" s="324">
        <v>0</v>
      </c>
      <c r="BT184" s="324">
        <v>0</v>
      </c>
      <c r="BU184" s="324">
        <v>0</v>
      </c>
      <c r="BV184" s="324">
        <v>0</v>
      </c>
      <c r="BW184" s="324">
        <v>0</v>
      </c>
      <c r="BX184" s="324">
        <v>0</v>
      </c>
      <c r="BY184" s="324">
        <v>0</v>
      </c>
      <c r="BZ184" s="324">
        <v>0</v>
      </c>
      <c r="CA184" s="324">
        <v>0</v>
      </c>
      <c r="CB184" s="324">
        <v>0</v>
      </c>
      <c r="CC184" s="324">
        <v>0</v>
      </c>
      <c r="CD184" s="324">
        <v>0</v>
      </c>
      <c r="CE184" s="324">
        <v>0</v>
      </c>
      <c r="CF184" s="328">
        <f t="shared" si="143"/>
        <v>0</v>
      </c>
      <c r="CG184" s="324">
        <v>0</v>
      </c>
      <c r="CH184" s="324">
        <v>0</v>
      </c>
      <c r="CI184" s="324">
        <v>0</v>
      </c>
      <c r="CJ184" s="324">
        <v>0</v>
      </c>
      <c r="CK184" s="324">
        <v>0</v>
      </c>
      <c r="CL184" s="324">
        <v>0</v>
      </c>
      <c r="CM184" s="324">
        <v>0</v>
      </c>
      <c r="CN184" s="324">
        <v>0</v>
      </c>
      <c r="CO184" s="324">
        <v>0</v>
      </c>
      <c r="CP184" s="324">
        <v>0</v>
      </c>
      <c r="CQ184" s="324">
        <v>0</v>
      </c>
      <c r="CR184" s="324">
        <v>0</v>
      </c>
      <c r="CS184" s="324">
        <v>0</v>
      </c>
      <c r="CT184" s="328">
        <f t="shared" si="144"/>
        <v>0</v>
      </c>
      <c r="CU184" s="324">
        <v>0</v>
      </c>
      <c r="CV184" s="324">
        <v>0</v>
      </c>
      <c r="CW184" s="324">
        <v>0</v>
      </c>
      <c r="CX184" s="324">
        <v>0</v>
      </c>
      <c r="CY184" s="324">
        <v>0</v>
      </c>
      <c r="CZ184" s="324">
        <v>0</v>
      </c>
      <c r="DA184" s="324">
        <v>0</v>
      </c>
      <c r="DB184" s="324">
        <v>0</v>
      </c>
      <c r="DC184" s="324">
        <v>0</v>
      </c>
      <c r="DD184" s="324">
        <v>0</v>
      </c>
      <c r="DE184" s="324">
        <v>0</v>
      </c>
      <c r="DF184" s="324">
        <v>0</v>
      </c>
      <c r="DG184" s="324">
        <v>0</v>
      </c>
      <c r="DH184" s="328">
        <f t="shared" si="145"/>
        <v>0</v>
      </c>
    </row>
    <row r="185" spans="1:112" ht="12" hidden="1" customHeight="1" outlineLevel="1">
      <c r="A185" s="4"/>
      <c r="S185" s="29">
        <v>8688</v>
      </c>
      <c r="V185" s="78">
        <f t="shared" si="138"/>
        <v>8688</v>
      </c>
      <c r="AA185" s="69">
        <f t="shared" si="139"/>
        <v>8688</v>
      </c>
      <c r="AB185" s="34" t="s">
        <v>342</v>
      </c>
      <c r="AC185" s="324">
        <v>0</v>
      </c>
      <c r="AD185" s="324">
        <v>0</v>
      </c>
      <c r="AE185" s="324">
        <v>0</v>
      </c>
      <c r="AF185" s="324">
        <v>0</v>
      </c>
      <c r="AG185" s="324">
        <v>0</v>
      </c>
      <c r="AH185" s="324">
        <v>0</v>
      </c>
      <c r="AI185" s="324">
        <v>0</v>
      </c>
      <c r="AJ185" s="324">
        <v>0</v>
      </c>
      <c r="AK185" s="324">
        <v>0</v>
      </c>
      <c r="AL185" s="324">
        <v>0</v>
      </c>
      <c r="AM185" s="324">
        <v>0</v>
      </c>
      <c r="AN185" s="324">
        <v>0</v>
      </c>
      <c r="AO185" s="324">
        <v>0</v>
      </c>
      <c r="AP185" s="328">
        <f t="shared" si="140"/>
        <v>0</v>
      </c>
      <c r="AQ185" s="324">
        <v>0</v>
      </c>
      <c r="AR185" s="324">
        <v>0</v>
      </c>
      <c r="AS185" s="324">
        <v>0</v>
      </c>
      <c r="AT185" s="324">
        <v>0</v>
      </c>
      <c r="AU185" s="324">
        <v>0</v>
      </c>
      <c r="AV185" s="324">
        <v>0</v>
      </c>
      <c r="AW185" s="324">
        <v>0</v>
      </c>
      <c r="AX185" s="324">
        <v>0</v>
      </c>
      <c r="AY185" s="324">
        <v>0</v>
      </c>
      <c r="AZ185" s="324">
        <v>0</v>
      </c>
      <c r="BA185" s="324">
        <v>0</v>
      </c>
      <c r="BB185" s="324">
        <v>0</v>
      </c>
      <c r="BC185" s="324">
        <v>0</v>
      </c>
      <c r="BD185" s="328">
        <f t="shared" si="141"/>
        <v>0</v>
      </c>
      <c r="BE185" s="324">
        <v>0</v>
      </c>
      <c r="BF185" s="324">
        <v>0</v>
      </c>
      <c r="BG185" s="324">
        <v>0</v>
      </c>
      <c r="BH185" s="324">
        <v>0</v>
      </c>
      <c r="BI185" s="324">
        <v>0</v>
      </c>
      <c r="BJ185" s="324">
        <v>0</v>
      </c>
      <c r="BK185" s="324">
        <v>0</v>
      </c>
      <c r="BL185" s="324">
        <v>0</v>
      </c>
      <c r="BM185" s="324">
        <v>0</v>
      </c>
      <c r="BN185" s="324">
        <v>0</v>
      </c>
      <c r="BO185" s="324">
        <v>0</v>
      </c>
      <c r="BP185" s="324">
        <v>0</v>
      </c>
      <c r="BQ185" s="324">
        <v>0</v>
      </c>
      <c r="BR185" s="328">
        <f t="shared" si="142"/>
        <v>0</v>
      </c>
      <c r="BS185" s="324">
        <v>0</v>
      </c>
      <c r="BT185" s="324">
        <v>0</v>
      </c>
      <c r="BU185" s="324">
        <v>0</v>
      </c>
      <c r="BV185" s="324">
        <v>0</v>
      </c>
      <c r="BW185" s="324">
        <v>0</v>
      </c>
      <c r="BX185" s="324">
        <v>0</v>
      </c>
      <c r="BY185" s="324">
        <v>0</v>
      </c>
      <c r="BZ185" s="324">
        <v>0</v>
      </c>
      <c r="CA185" s="324">
        <v>0</v>
      </c>
      <c r="CB185" s="324">
        <v>0</v>
      </c>
      <c r="CC185" s="324">
        <v>0</v>
      </c>
      <c r="CD185" s="324">
        <v>0</v>
      </c>
      <c r="CE185" s="324">
        <v>0</v>
      </c>
      <c r="CF185" s="328">
        <f t="shared" si="143"/>
        <v>0</v>
      </c>
      <c r="CG185" s="324">
        <v>0</v>
      </c>
      <c r="CH185" s="324">
        <v>0</v>
      </c>
      <c r="CI185" s="324">
        <v>0</v>
      </c>
      <c r="CJ185" s="324">
        <v>0</v>
      </c>
      <c r="CK185" s="324">
        <v>0</v>
      </c>
      <c r="CL185" s="324">
        <v>0</v>
      </c>
      <c r="CM185" s="324">
        <v>0</v>
      </c>
      <c r="CN185" s="324">
        <v>0</v>
      </c>
      <c r="CO185" s="324">
        <v>0</v>
      </c>
      <c r="CP185" s="324">
        <v>0</v>
      </c>
      <c r="CQ185" s="324">
        <v>0</v>
      </c>
      <c r="CR185" s="324">
        <v>0</v>
      </c>
      <c r="CS185" s="324">
        <v>0</v>
      </c>
      <c r="CT185" s="328">
        <f t="shared" si="144"/>
        <v>0</v>
      </c>
      <c r="CU185" s="324">
        <v>0</v>
      </c>
      <c r="CV185" s="324">
        <v>0</v>
      </c>
      <c r="CW185" s="324">
        <v>0</v>
      </c>
      <c r="CX185" s="324">
        <v>0</v>
      </c>
      <c r="CY185" s="324">
        <v>0</v>
      </c>
      <c r="CZ185" s="324">
        <v>0</v>
      </c>
      <c r="DA185" s="324">
        <v>0</v>
      </c>
      <c r="DB185" s="324">
        <v>0</v>
      </c>
      <c r="DC185" s="324">
        <v>0</v>
      </c>
      <c r="DD185" s="324">
        <v>0</v>
      </c>
      <c r="DE185" s="324">
        <v>0</v>
      </c>
      <c r="DF185" s="324">
        <v>0</v>
      </c>
      <c r="DG185" s="324">
        <v>0</v>
      </c>
      <c r="DH185" s="328">
        <f t="shared" si="145"/>
        <v>0</v>
      </c>
    </row>
    <row r="186" spans="1:112" ht="12" hidden="1" customHeight="1" outlineLevel="1">
      <c r="A186" s="4"/>
      <c r="S186" s="29">
        <v>8689</v>
      </c>
      <c r="V186" s="78">
        <f t="shared" si="138"/>
        <v>8689</v>
      </c>
      <c r="AA186" s="69">
        <f t="shared" si="139"/>
        <v>8689</v>
      </c>
      <c r="AB186" s="34" t="s">
        <v>343</v>
      </c>
      <c r="AC186" s="324">
        <v>0</v>
      </c>
      <c r="AD186" s="324">
        <v>0</v>
      </c>
      <c r="AE186" s="324">
        <v>0</v>
      </c>
      <c r="AF186" s="324">
        <v>0</v>
      </c>
      <c r="AG186" s="324">
        <v>0</v>
      </c>
      <c r="AH186" s="324">
        <v>0</v>
      </c>
      <c r="AI186" s="324">
        <v>0</v>
      </c>
      <c r="AJ186" s="324">
        <v>0</v>
      </c>
      <c r="AK186" s="324">
        <v>0</v>
      </c>
      <c r="AL186" s="324">
        <v>0</v>
      </c>
      <c r="AM186" s="324">
        <v>0</v>
      </c>
      <c r="AN186" s="324">
        <v>0</v>
      </c>
      <c r="AO186" s="324">
        <v>0</v>
      </c>
      <c r="AP186" s="328">
        <f t="shared" si="140"/>
        <v>0</v>
      </c>
      <c r="AQ186" s="324">
        <v>0</v>
      </c>
      <c r="AR186" s="324">
        <v>0</v>
      </c>
      <c r="AS186" s="324">
        <v>0</v>
      </c>
      <c r="AT186" s="324">
        <v>0</v>
      </c>
      <c r="AU186" s="324">
        <v>0</v>
      </c>
      <c r="AV186" s="324">
        <v>0</v>
      </c>
      <c r="AW186" s="324">
        <v>0</v>
      </c>
      <c r="AX186" s="324">
        <v>0</v>
      </c>
      <c r="AY186" s="324">
        <v>0</v>
      </c>
      <c r="AZ186" s="324">
        <v>0</v>
      </c>
      <c r="BA186" s="324">
        <v>0</v>
      </c>
      <c r="BB186" s="324">
        <v>0</v>
      </c>
      <c r="BC186" s="324">
        <v>0</v>
      </c>
      <c r="BD186" s="328">
        <f t="shared" si="141"/>
        <v>0</v>
      </c>
      <c r="BE186" s="324">
        <v>0</v>
      </c>
      <c r="BF186" s="324">
        <v>0</v>
      </c>
      <c r="BG186" s="324">
        <v>0</v>
      </c>
      <c r="BH186" s="324">
        <v>0</v>
      </c>
      <c r="BI186" s="324">
        <v>0</v>
      </c>
      <c r="BJ186" s="324">
        <v>0</v>
      </c>
      <c r="BK186" s="324">
        <v>0</v>
      </c>
      <c r="BL186" s="324">
        <v>0</v>
      </c>
      <c r="BM186" s="324">
        <v>0</v>
      </c>
      <c r="BN186" s="324">
        <v>0</v>
      </c>
      <c r="BO186" s="324">
        <v>0</v>
      </c>
      <c r="BP186" s="324">
        <v>0</v>
      </c>
      <c r="BQ186" s="324">
        <v>0</v>
      </c>
      <c r="BR186" s="328">
        <f t="shared" si="142"/>
        <v>0</v>
      </c>
      <c r="BS186" s="324">
        <v>0</v>
      </c>
      <c r="BT186" s="324">
        <v>0</v>
      </c>
      <c r="BU186" s="324">
        <v>0</v>
      </c>
      <c r="BV186" s="324">
        <v>0</v>
      </c>
      <c r="BW186" s="324">
        <v>0</v>
      </c>
      <c r="BX186" s="324">
        <v>0</v>
      </c>
      <c r="BY186" s="324">
        <v>0</v>
      </c>
      <c r="BZ186" s="324">
        <v>0</v>
      </c>
      <c r="CA186" s="324">
        <v>0</v>
      </c>
      <c r="CB186" s="324">
        <v>0</v>
      </c>
      <c r="CC186" s="324">
        <v>0</v>
      </c>
      <c r="CD186" s="324">
        <v>0</v>
      </c>
      <c r="CE186" s="324">
        <v>0</v>
      </c>
      <c r="CF186" s="328">
        <f t="shared" si="143"/>
        <v>0</v>
      </c>
      <c r="CG186" s="324">
        <v>0</v>
      </c>
      <c r="CH186" s="324">
        <v>0</v>
      </c>
      <c r="CI186" s="324">
        <v>0</v>
      </c>
      <c r="CJ186" s="324">
        <v>0</v>
      </c>
      <c r="CK186" s="324">
        <v>0</v>
      </c>
      <c r="CL186" s="324">
        <v>0</v>
      </c>
      <c r="CM186" s="324">
        <v>0</v>
      </c>
      <c r="CN186" s="324">
        <v>0</v>
      </c>
      <c r="CO186" s="324">
        <v>0</v>
      </c>
      <c r="CP186" s="324">
        <v>0</v>
      </c>
      <c r="CQ186" s="324">
        <v>0</v>
      </c>
      <c r="CR186" s="324">
        <v>0</v>
      </c>
      <c r="CS186" s="324">
        <v>0</v>
      </c>
      <c r="CT186" s="328">
        <f t="shared" si="144"/>
        <v>0</v>
      </c>
      <c r="CU186" s="324">
        <v>0</v>
      </c>
      <c r="CV186" s="324">
        <v>0</v>
      </c>
      <c r="CW186" s="324">
        <v>0</v>
      </c>
      <c r="CX186" s="324">
        <v>0</v>
      </c>
      <c r="CY186" s="324">
        <v>0</v>
      </c>
      <c r="CZ186" s="324">
        <v>0</v>
      </c>
      <c r="DA186" s="324">
        <v>0</v>
      </c>
      <c r="DB186" s="324">
        <v>0</v>
      </c>
      <c r="DC186" s="324">
        <v>0</v>
      </c>
      <c r="DD186" s="324">
        <v>0</v>
      </c>
      <c r="DE186" s="324">
        <v>0</v>
      </c>
      <c r="DF186" s="324">
        <v>0</v>
      </c>
      <c r="DG186" s="324">
        <v>0</v>
      </c>
      <c r="DH186" s="328">
        <f t="shared" si="145"/>
        <v>0</v>
      </c>
    </row>
    <row r="187" spans="1:112" ht="12" hidden="1" customHeight="1" outlineLevel="1">
      <c r="A187" s="4"/>
      <c r="S187" s="29">
        <v>8690</v>
      </c>
      <c r="V187" s="78">
        <f t="shared" si="138"/>
        <v>8690</v>
      </c>
      <c r="AA187" s="69">
        <f t="shared" si="139"/>
        <v>8690</v>
      </c>
      <c r="AB187" s="34" t="s">
        <v>136</v>
      </c>
      <c r="AC187" s="324">
        <v>73700</v>
      </c>
      <c r="AD187" s="324">
        <v>901.4</v>
      </c>
      <c r="AE187" s="324">
        <v>0</v>
      </c>
      <c r="AF187" s="324">
        <v>8583.81</v>
      </c>
      <c r="AG187" s="324">
        <v>17.559999999999999</v>
      </c>
      <c r="AH187" s="324">
        <v>0</v>
      </c>
      <c r="AI187" s="324">
        <v>-1200</v>
      </c>
      <c r="AJ187" s="324">
        <v>3366.22</v>
      </c>
      <c r="AK187" s="324">
        <v>432.61</v>
      </c>
      <c r="AL187" s="324">
        <v>1605.2968888888799</v>
      </c>
      <c r="AM187" s="324">
        <v>18350.331555555498</v>
      </c>
      <c r="AN187" s="324">
        <v>5782.0515555555503</v>
      </c>
      <c r="AO187" s="324">
        <v>111539.28</v>
      </c>
      <c r="AP187" s="328">
        <f t="shared" si="140"/>
        <v>0</v>
      </c>
      <c r="AQ187" s="324">
        <v>67065.122916957305</v>
      </c>
      <c r="AR187" s="324">
        <v>786.28075144018896</v>
      </c>
      <c r="AS187" s="324">
        <v>4617.2389999999996</v>
      </c>
      <c r="AT187" s="324">
        <v>-15862.8994531553</v>
      </c>
      <c r="AU187" s="324">
        <v>4950.4145555555497</v>
      </c>
      <c r="AV187" s="324">
        <v>4950.4145555555497</v>
      </c>
      <c r="AW187" s="324">
        <v>4950.4145555555497</v>
      </c>
      <c r="AX187" s="324">
        <v>7912.3248958689601</v>
      </c>
      <c r="AY187" s="324">
        <v>4950.4145555555497</v>
      </c>
      <c r="AZ187" s="324">
        <v>4950.4145555555497</v>
      </c>
      <c r="BA187" s="324">
        <v>4950.4145555555497</v>
      </c>
      <c r="BB187" s="324">
        <v>4950.4145555555497</v>
      </c>
      <c r="BC187" s="324">
        <v>69170.97</v>
      </c>
      <c r="BD187" s="328">
        <f t="shared" si="141"/>
        <v>-29999.999999999985</v>
      </c>
      <c r="BE187" s="324">
        <v>67065.122916957305</v>
      </c>
      <c r="BF187" s="324">
        <v>786.28075144018896</v>
      </c>
      <c r="BG187" s="324">
        <v>4617.2389999999996</v>
      </c>
      <c r="BH187" s="324">
        <v>-15862.8994531553</v>
      </c>
      <c r="BI187" s="324">
        <v>4950.4145555555497</v>
      </c>
      <c r="BJ187" s="324">
        <v>4950.4145555555497</v>
      </c>
      <c r="BK187" s="324">
        <v>4950.4145555555497</v>
      </c>
      <c r="BL187" s="324">
        <v>7912.3248958689601</v>
      </c>
      <c r="BM187" s="324">
        <v>4950.4145555555497</v>
      </c>
      <c r="BN187" s="324">
        <v>4950.4145555555497</v>
      </c>
      <c r="BO187" s="324">
        <v>4950.4145555555497</v>
      </c>
      <c r="BP187" s="324">
        <v>4950.4145555555497</v>
      </c>
      <c r="BQ187" s="324">
        <v>69170.97</v>
      </c>
      <c r="BR187" s="328">
        <f t="shared" si="142"/>
        <v>-29999.999999999985</v>
      </c>
      <c r="BS187" s="324">
        <v>67065.122916957305</v>
      </c>
      <c r="BT187" s="324">
        <v>786.28075144018896</v>
      </c>
      <c r="BU187" s="324">
        <v>4617.2389999999996</v>
      </c>
      <c r="BV187" s="324">
        <v>-15862.8994531553</v>
      </c>
      <c r="BW187" s="324">
        <v>4950.4145555555497</v>
      </c>
      <c r="BX187" s="324">
        <v>4950.4145555555497</v>
      </c>
      <c r="BY187" s="324">
        <v>4950.4145555555497</v>
      </c>
      <c r="BZ187" s="324">
        <v>7912.3248958689601</v>
      </c>
      <c r="CA187" s="324">
        <v>4950.4145555555497</v>
      </c>
      <c r="CB187" s="324">
        <v>4950.4145555555497</v>
      </c>
      <c r="CC187" s="324">
        <v>4950.4145555555497</v>
      </c>
      <c r="CD187" s="324">
        <v>4950.4145555555497</v>
      </c>
      <c r="CE187" s="324">
        <v>69170.97</v>
      </c>
      <c r="CF187" s="328">
        <f t="shared" si="143"/>
        <v>-29999.999999999985</v>
      </c>
      <c r="CG187" s="324">
        <v>67065.122916957305</v>
      </c>
      <c r="CH187" s="324">
        <v>786.28075144018896</v>
      </c>
      <c r="CI187" s="324">
        <v>4617.2389999999996</v>
      </c>
      <c r="CJ187" s="324">
        <v>-15862.8994531553</v>
      </c>
      <c r="CK187" s="324">
        <v>4950.4145555555497</v>
      </c>
      <c r="CL187" s="324">
        <v>4950.4145555555497</v>
      </c>
      <c r="CM187" s="324">
        <v>4950.4145555555497</v>
      </c>
      <c r="CN187" s="324">
        <v>7912.3248958689601</v>
      </c>
      <c r="CO187" s="324">
        <v>4950.4145555555497</v>
      </c>
      <c r="CP187" s="324">
        <v>4950.4145555555497</v>
      </c>
      <c r="CQ187" s="324">
        <v>4950.4145555555497</v>
      </c>
      <c r="CR187" s="324">
        <v>4950.4145555555497</v>
      </c>
      <c r="CS187" s="324">
        <v>69170.97</v>
      </c>
      <c r="CT187" s="328">
        <f t="shared" si="144"/>
        <v>-29999.999999999985</v>
      </c>
      <c r="CU187" s="324">
        <v>67065.122916957305</v>
      </c>
      <c r="CV187" s="324">
        <v>786.28075144018896</v>
      </c>
      <c r="CW187" s="324">
        <v>4617.2389999999996</v>
      </c>
      <c r="CX187" s="324">
        <v>-15862.8994531553</v>
      </c>
      <c r="CY187" s="324">
        <v>4950.4145555555497</v>
      </c>
      <c r="CZ187" s="324">
        <v>4950.4145555555497</v>
      </c>
      <c r="DA187" s="324">
        <v>4950.4145555555497</v>
      </c>
      <c r="DB187" s="324">
        <v>7912.3248958689601</v>
      </c>
      <c r="DC187" s="324">
        <v>4950.4145555555497</v>
      </c>
      <c r="DD187" s="324">
        <v>4950.4145555555497</v>
      </c>
      <c r="DE187" s="324">
        <v>4950.4145555555497</v>
      </c>
      <c r="DF187" s="324">
        <v>4950.4145555555497</v>
      </c>
      <c r="DG187" s="324">
        <v>69170.97</v>
      </c>
      <c r="DH187" s="328">
        <f t="shared" si="145"/>
        <v>-29999.999999999985</v>
      </c>
    </row>
    <row r="188" spans="1:112" ht="12" hidden="1" customHeight="1" outlineLevel="1">
      <c r="A188" s="4"/>
      <c r="S188" s="29">
        <v>8693</v>
      </c>
      <c r="V188" s="78">
        <f t="shared" si="138"/>
        <v>8693</v>
      </c>
      <c r="AA188" s="69">
        <f t="shared" si="139"/>
        <v>8693</v>
      </c>
      <c r="AB188" s="34" t="s">
        <v>344</v>
      </c>
      <c r="AC188" s="324">
        <v>0</v>
      </c>
      <c r="AD188" s="324">
        <v>0</v>
      </c>
      <c r="AE188" s="324">
        <v>0</v>
      </c>
      <c r="AF188" s="324">
        <v>14240</v>
      </c>
      <c r="AG188" s="324">
        <v>0</v>
      </c>
      <c r="AH188" s="324">
        <v>7300</v>
      </c>
      <c r="AI188" s="324">
        <v>3000</v>
      </c>
      <c r="AJ188" s="324">
        <v>10800</v>
      </c>
      <c r="AK188" s="324">
        <v>2100</v>
      </c>
      <c r="AL188" s="324">
        <v>9760</v>
      </c>
      <c r="AM188" s="324">
        <v>5900</v>
      </c>
      <c r="AN188" s="324">
        <v>5900</v>
      </c>
      <c r="AO188" s="324">
        <v>61100</v>
      </c>
      <c r="AP188" s="328">
        <f t="shared" si="140"/>
        <v>2100</v>
      </c>
      <c r="AQ188" s="324">
        <v>0</v>
      </c>
      <c r="AR188" s="324">
        <v>0</v>
      </c>
      <c r="AS188" s="324">
        <v>5900</v>
      </c>
      <c r="AT188" s="324">
        <v>5900</v>
      </c>
      <c r="AU188" s="324">
        <v>5900</v>
      </c>
      <c r="AV188" s="324">
        <v>5900</v>
      </c>
      <c r="AW188" s="324">
        <v>5900</v>
      </c>
      <c r="AX188" s="324">
        <v>5900</v>
      </c>
      <c r="AY188" s="324">
        <v>5900</v>
      </c>
      <c r="AZ188" s="324">
        <v>5900</v>
      </c>
      <c r="BA188" s="324">
        <v>5900</v>
      </c>
      <c r="BB188" s="324">
        <v>5900</v>
      </c>
      <c r="BC188" s="324">
        <v>61100</v>
      </c>
      <c r="BD188" s="328">
        <f t="shared" si="141"/>
        <v>2100</v>
      </c>
      <c r="BE188" s="324">
        <v>0</v>
      </c>
      <c r="BF188" s="324">
        <v>0</v>
      </c>
      <c r="BG188" s="324">
        <v>5900</v>
      </c>
      <c r="BH188" s="324">
        <v>5900</v>
      </c>
      <c r="BI188" s="324">
        <v>5900</v>
      </c>
      <c r="BJ188" s="324">
        <v>5900</v>
      </c>
      <c r="BK188" s="324">
        <v>5900</v>
      </c>
      <c r="BL188" s="324">
        <v>5900</v>
      </c>
      <c r="BM188" s="324">
        <v>5900</v>
      </c>
      <c r="BN188" s="324">
        <v>5900</v>
      </c>
      <c r="BO188" s="324">
        <v>5900</v>
      </c>
      <c r="BP188" s="324">
        <v>5900</v>
      </c>
      <c r="BQ188" s="324">
        <v>61100</v>
      </c>
      <c r="BR188" s="328">
        <f t="shared" si="142"/>
        <v>2100</v>
      </c>
      <c r="BS188" s="324">
        <v>0</v>
      </c>
      <c r="BT188" s="324">
        <v>0</v>
      </c>
      <c r="BU188" s="324">
        <v>5900</v>
      </c>
      <c r="BV188" s="324">
        <v>5900</v>
      </c>
      <c r="BW188" s="324">
        <v>5900</v>
      </c>
      <c r="BX188" s="324">
        <v>5900</v>
      </c>
      <c r="BY188" s="324">
        <v>5900</v>
      </c>
      <c r="BZ188" s="324">
        <v>5900</v>
      </c>
      <c r="CA188" s="324">
        <v>5900</v>
      </c>
      <c r="CB188" s="324">
        <v>5900</v>
      </c>
      <c r="CC188" s="324">
        <v>5900</v>
      </c>
      <c r="CD188" s="324">
        <v>5900</v>
      </c>
      <c r="CE188" s="324">
        <v>61100</v>
      </c>
      <c r="CF188" s="328">
        <f t="shared" si="143"/>
        <v>2100</v>
      </c>
      <c r="CG188" s="324">
        <v>0</v>
      </c>
      <c r="CH188" s="324">
        <v>0</v>
      </c>
      <c r="CI188" s="324">
        <v>5900</v>
      </c>
      <c r="CJ188" s="324">
        <v>5900</v>
      </c>
      <c r="CK188" s="324">
        <v>5900</v>
      </c>
      <c r="CL188" s="324">
        <v>5900</v>
      </c>
      <c r="CM188" s="324">
        <v>5900</v>
      </c>
      <c r="CN188" s="324">
        <v>5900</v>
      </c>
      <c r="CO188" s="324">
        <v>5900</v>
      </c>
      <c r="CP188" s="324">
        <v>5900</v>
      </c>
      <c r="CQ188" s="324">
        <v>5900</v>
      </c>
      <c r="CR188" s="324">
        <v>5900</v>
      </c>
      <c r="CS188" s="324">
        <v>61100</v>
      </c>
      <c r="CT188" s="328">
        <f t="shared" si="144"/>
        <v>2100</v>
      </c>
      <c r="CU188" s="324">
        <v>0</v>
      </c>
      <c r="CV188" s="324">
        <v>0</v>
      </c>
      <c r="CW188" s="324">
        <v>5900</v>
      </c>
      <c r="CX188" s="324">
        <v>5900</v>
      </c>
      <c r="CY188" s="324">
        <v>5900</v>
      </c>
      <c r="CZ188" s="324">
        <v>5900</v>
      </c>
      <c r="DA188" s="324">
        <v>5900</v>
      </c>
      <c r="DB188" s="324">
        <v>5900</v>
      </c>
      <c r="DC188" s="324">
        <v>5900</v>
      </c>
      <c r="DD188" s="324">
        <v>5900</v>
      </c>
      <c r="DE188" s="324">
        <v>5900</v>
      </c>
      <c r="DF188" s="324">
        <v>5900</v>
      </c>
      <c r="DG188" s="324">
        <v>61100</v>
      </c>
      <c r="DH188" s="328">
        <f t="shared" si="145"/>
        <v>2100</v>
      </c>
    </row>
    <row r="189" spans="1:112" ht="12" hidden="1" customHeight="1" outlineLevel="1">
      <c r="A189" s="4"/>
      <c r="S189" s="29">
        <v>8699</v>
      </c>
      <c r="V189" s="78">
        <f t="shared" si="138"/>
        <v>8699</v>
      </c>
      <c r="AA189" s="69">
        <f t="shared" si="139"/>
        <v>8699</v>
      </c>
      <c r="AB189" s="34" t="s">
        <v>345</v>
      </c>
      <c r="AC189" s="324">
        <v>700</v>
      </c>
      <c r="AD189" s="324">
        <v>0</v>
      </c>
      <c r="AE189" s="324">
        <v>0</v>
      </c>
      <c r="AF189" s="324">
        <v>0</v>
      </c>
      <c r="AG189" s="324">
        <v>300</v>
      </c>
      <c r="AH189" s="324">
        <v>158.02000000000001</v>
      </c>
      <c r="AI189" s="324">
        <v>31420.83</v>
      </c>
      <c r="AJ189" s="324">
        <v>15636.11</v>
      </c>
      <c r="AK189" s="324">
        <v>0</v>
      </c>
      <c r="AL189" s="324">
        <v>-1204.8599999999999</v>
      </c>
      <c r="AM189" s="324">
        <v>602.4</v>
      </c>
      <c r="AN189" s="324">
        <v>602.4</v>
      </c>
      <c r="AO189" s="324">
        <v>6024</v>
      </c>
      <c r="AP189" s="328">
        <f t="shared" si="140"/>
        <v>-42190.900000000009</v>
      </c>
      <c r="AQ189" s="324">
        <v>0</v>
      </c>
      <c r="AR189" s="324">
        <v>0</v>
      </c>
      <c r="AS189" s="324">
        <v>602.4</v>
      </c>
      <c r="AT189" s="324">
        <v>602.4</v>
      </c>
      <c r="AU189" s="324">
        <v>602.4</v>
      </c>
      <c r="AV189" s="324">
        <v>602.4</v>
      </c>
      <c r="AW189" s="324">
        <v>602.4</v>
      </c>
      <c r="AX189" s="324">
        <v>602.4</v>
      </c>
      <c r="AY189" s="324">
        <v>602.4</v>
      </c>
      <c r="AZ189" s="324">
        <v>602.4</v>
      </c>
      <c r="BA189" s="324">
        <v>602.4</v>
      </c>
      <c r="BB189" s="324">
        <v>602.4</v>
      </c>
      <c r="BC189" s="324">
        <v>6024</v>
      </c>
      <c r="BD189" s="328">
        <f t="shared" si="141"/>
        <v>0</v>
      </c>
      <c r="BE189" s="324">
        <v>0</v>
      </c>
      <c r="BF189" s="324">
        <v>0</v>
      </c>
      <c r="BG189" s="324">
        <v>602.4</v>
      </c>
      <c r="BH189" s="324">
        <v>602.4</v>
      </c>
      <c r="BI189" s="324">
        <v>602.4</v>
      </c>
      <c r="BJ189" s="324">
        <v>602.4</v>
      </c>
      <c r="BK189" s="324">
        <v>602.4</v>
      </c>
      <c r="BL189" s="324">
        <v>602.4</v>
      </c>
      <c r="BM189" s="324">
        <v>602.4</v>
      </c>
      <c r="BN189" s="324">
        <v>602.4</v>
      </c>
      <c r="BO189" s="324">
        <v>602.4</v>
      </c>
      <c r="BP189" s="324">
        <v>602.4</v>
      </c>
      <c r="BQ189" s="324">
        <v>6024</v>
      </c>
      <c r="BR189" s="328">
        <f t="shared" si="142"/>
        <v>0</v>
      </c>
      <c r="BS189" s="324">
        <v>0</v>
      </c>
      <c r="BT189" s="324">
        <v>0</v>
      </c>
      <c r="BU189" s="324">
        <v>602.4</v>
      </c>
      <c r="BV189" s="324">
        <v>602.4</v>
      </c>
      <c r="BW189" s="324">
        <v>602.4</v>
      </c>
      <c r="BX189" s="324">
        <v>602.4</v>
      </c>
      <c r="BY189" s="324">
        <v>602.4</v>
      </c>
      <c r="BZ189" s="324">
        <v>602.4</v>
      </c>
      <c r="CA189" s="324">
        <v>602.4</v>
      </c>
      <c r="CB189" s="324">
        <v>602.4</v>
      </c>
      <c r="CC189" s="324">
        <v>602.4</v>
      </c>
      <c r="CD189" s="324">
        <v>602.4</v>
      </c>
      <c r="CE189" s="324">
        <v>6024</v>
      </c>
      <c r="CF189" s="328">
        <f t="shared" si="143"/>
        <v>0</v>
      </c>
      <c r="CG189" s="324">
        <v>0</v>
      </c>
      <c r="CH189" s="324">
        <v>0</v>
      </c>
      <c r="CI189" s="324">
        <v>602.4</v>
      </c>
      <c r="CJ189" s="324">
        <v>602.4</v>
      </c>
      <c r="CK189" s="324">
        <v>602.4</v>
      </c>
      <c r="CL189" s="324">
        <v>602.4</v>
      </c>
      <c r="CM189" s="324">
        <v>602.4</v>
      </c>
      <c r="CN189" s="324">
        <v>602.4</v>
      </c>
      <c r="CO189" s="324">
        <v>602.4</v>
      </c>
      <c r="CP189" s="324">
        <v>602.4</v>
      </c>
      <c r="CQ189" s="324">
        <v>602.4</v>
      </c>
      <c r="CR189" s="324">
        <v>602.4</v>
      </c>
      <c r="CS189" s="324">
        <v>6024</v>
      </c>
      <c r="CT189" s="328">
        <f t="shared" si="144"/>
        <v>0</v>
      </c>
      <c r="CU189" s="324">
        <v>0</v>
      </c>
      <c r="CV189" s="324">
        <v>0</v>
      </c>
      <c r="CW189" s="324">
        <v>602.4</v>
      </c>
      <c r="CX189" s="324">
        <v>602.4</v>
      </c>
      <c r="CY189" s="324">
        <v>602.4</v>
      </c>
      <c r="CZ189" s="324">
        <v>602.4</v>
      </c>
      <c r="DA189" s="324">
        <v>602.4</v>
      </c>
      <c r="DB189" s="324">
        <v>602.4</v>
      </c>
      <c r="DC189" s="324">
        <v>602.4</v>
      </c>
      <c r="DD189" s="324">
        <v>602.4</v>
      </c>
      <c r="DE189" s="324">
        <v>602.4</v>
      </c>
      <c r="DF189" s="324">
        <v>602.4</v>
      </c>
      <c r="DG189" s="324">
        <v>6024</v>
      </c>
      <c r="DH189" s="328">
        <f t="shared" si="145"/>
        <v>0</v>
      </c>
    </row>
    <row r="190" spans="1:112" ht="12" hidden="1" customHeight="1" outlineLevel="1">
      <c r="A190" s="4"/>
      <c r="S190" s="29">
        <v>8701</v>
      </c>
      <c r="V190" s="78">
        <f t="shared" si="138"/>
        <v>8701</v>
      </c>
      <c r="AA190" s="69">
        <f t="shared" si="139"/>
        <v>8701</v>
      </c>
      <c r="AB190" s="34" t="s">
        <v>346</v>
      </c>
      <c r="AC190" s="324">
        <v>87297.25</v>
      </c>
      <c r="AD190" s="324">
        <v>87297.25</v>
      </c>
      <c r="AE190" s="324">
        <v>87297.25</v>
      </c>
      <c r="AF190" s="324">
        <v>87297.25</v>
      </c>
      <c r="AG190" s="324">
        <v>87297.25</v>
      </c>
      <c r="AH190" s="324">
        <v>102136.33</v>
      </c>
      <c r="AI190" s="324">
        <v>89770.43</v>
      </c>
      <c r="AJ190" s="324">
        <v>89770.43</v>
      </c>
      <c r="AK190" s="324">
        <v>89770.43</v>
      </c>
      <c r="AL190" s="324">
        <v>89770.469913575202</v>
      </c>
      <c r="AM190" s="324">
        <v>89770.433991357495</v>
      </c>
      <c r="AN190" s="324">
        <v>89770.433991357495</v>
      </c>
      <c r="AO190" s="324">
        <v>1077245</v>
      </c>
      <c r="AP190" s="328">
        <f t="shared" si="140"/>
        <v>-0.20789629011414945</v>
      </c>
      <c r="AQ190" s="324">
        <v>95838.915329173295</v>
      </c>
      <c r="AR190" s="324">
        <v>95838.915329173295</v>
      </c>
      <c r="AS190" s="324">
        <v>95838.915329173295</v>
      </c>
      <c r="AT190" s="324">
        <v>95838.915329173295</v>
      </c>
      <c r="AU190" s="324">
        <v>95838.915329173295</v>
      </c>
      <c r="AV190" s="324">
        <v>95838.915329173295</v>
      </c>
      <c r="AW190" s="324">
        <v>95838.915329173295</v>
      </c>
      <c r="AX190" s="324">
        <v>95838.915329173295</v>
      </c>
      <c r="AY190" s="324">
        <v>95838.915329173295</v>
      </c>
      <c r="AZ190" s="324">
        <v>95838.915329173295</v>
      </c>
      <c r="BA190" s="324">
        <v>95838.915329173295</v>
      </c>
      <c r="BB190" s="324">
        <v>95838.915329173295</v>
      </c>
      <c r="BC190" s="324">
        <v>1048885</v>
      </c>
      <c r="BD190" s="328">
        <f t="shared" si="141"/>
        <v>-101181.98395007965</v>
      </c>
      <c r="BE190" s="324">
        <v>102317.626005425</v>
      </c>
      <c r="BF190" s="324">
        <v>102317.626005425</v>
      </c>
      <c r="BG190" s="324">
        <v>102317.626005425</v>
      </c>
      <c r="BH190" s="324">
        <v>102317.626005425</v>
      </c>
      <c r="BI190" s="324">
        <v>102317.626005425</v>
      </c>
      <c r="BJ190" s="324">
        <v>102317.626005425</v>
      </c>
      <c r="BK190" s="324">
        <v>102317.626005425</v>
      </c>
      <c r="BL190" s="324">
        <v>102317.626005425</v>
      </c>
      <c r="BM190" s="324">
        <v>102317.626005425</v>
      </c>
      <c r="BN190" s="324">
        <v>102317.626005425</v>
      </c>
      <c r="BO190" s="324">
        <v>102317.626005425</v>
      </c>
      <c r="BP190" s="324">
        <v>102317.626005425</v>
      </c>
      <c r="BQ190" s="324">
        <v>1048885</v>
      </c>
      <c r="BR190" s="328">
        <f t="shared" si="142"/>
        <v>-178926.51206510002</v>
      </c>
      <c r="BS190" s="324">
        <v>109234.297523393</v>
      </c>
      <c r="BT190" s="324">
        <v>109234.297523393</v>
      </c>
      <c r="BU190" s="324">
        <v>109234.297523393</v>
      </c>
      <c r="BV190" s="324">
        <v>109234.297523393</v>
      </c>
      <c r="BW190" s="324">
        <v>109234.297523393</v>
      </c>
      <c r="BX190" s="324">
        <v>109234.297523393</v>
      </c>
      <c r="BY190" s="324">
        <v>109234.297523393</v>
      </c>
      <c r="BZ190" s="324">
        <v>109234.297523393</v>
      </c>
      <c r="CA190" s="324">
        <v>109234.297523393</v>
      </c>
      <c r="CB190" s="324">
        <v>109234.297523393</v>
      </c>
      <c r="CC190" s="324">
        <v>109234.297523393</v>
      </c>
      <c r="CD190" s="324">
        <v>109234.297523393</v>
      </c>
      <c r="CE190" s="324">
        <v>1048885</v>
      </c>
      <c r="CF190" s="328">
        <f t="shared" si="143"/>
        <v>-261926.57028071652</v>
      </c>
      <c r="CG190" s="324">
        <v>116618.536035973</v>
      </c>
      <c r="CH190" s="324">
        <v>116618.536035973</v>
      </c>
      <c r="CI190" s="324">
        <v>116618.536035973</v>
      </c>
      <c r="CJ190" s="324">
        <v>116618.536035973</v>
      </c>
      <c r="CK190" s="324">
        <v>116618.536035973</v>
      </c>
      <c r="CL190" s="324">
        <v>116618.536035973</v>
      </c>
      <c r="CM190" s="324">
        <v>116618.536035973</v>
      </c>
      <c r="CN190" s="324">
        <v>116618.536035973</v>
      </c>
      <c r="CO190" s="324">
        <v>116618.536035973</v>
      </c>
      <c r="CP190" s="324">
        <v>116618.536035973</v>
      </c>
      <c r="CQ190" s="324">
        <v>116618.536035973</v>
      </c>
      <c r="CR190" s="324">
        <v>116618.536035973</v>
      </c>
      <c r="CS190" s="324">
        <v>1048885</v>
      </c>
      <c r="CT190" s="328">
        <f t="shared" si="144"/>
        <v>-350537.43243167643</v>
      </c>
      <c r="CU190" s="324">
        <v>124501.94907200499</v>
      </c>
      <c r="CV190" s="324">
        <v>124501.94907200499</v>
      </c>
      <c r="CW190" s="324">
        <v>124501.94907200499</v>
      </c>
      <c r="CX190" s="324">
        <v>124501.94907200499</v>
      </c>
      <c r="CY190" s="324">
        <v>124501.94907200499</v>
      </c>
      <c r="CZ190" s="324">
        <v>124501.94907200499</v>
      </c>
      <c r="DA190" s="324">
        <v>124501.94907200499</v>
      </c>
      <c r="DB190" s="324">
        <v>124501.94907200499</v>
      </c>
      <c r="DC190" s="324">
        <v>124501.94907200499</v>
      </c>
      <c r="DD190" s="324">
        <v>124501.94907200499</v>
      </c>
      <c r="DE190" s="324">
        <v>124501.94907200499</v>
      </c>
      <c r="DF190" s="324">
        <v>124501.94907200499</v>
      </c>
      <c r="DG190" s="324">
        <v>1048885</v>
      </c>
      <c r="DH190" s="328">
        <f t="shared" si="145"/>
        <v>-445138.38886405993</v>
      </c>
    </row>
    <row r="191" spans="1:112" ht="12" hidden="1" customHeight="1" outlineLevel="1">
      <c r="A191" s="4"/>
      <c r="S191" s="29">
        <v>8702</v>
      </c>
      <c r="V191" s="78">
        <f t="shared" si="138"/>
        <v>8702</v>
      </c>
      <c r="AA191" s="69">
        <f t="shared" si="139"/>
        <v>8702</v>
      </c>
      <c r="AB191" s="34" t="s">
        <v>347</v>
      </c>
      <c r="AC191" s="324">
        <v>87297.25</v>
      </c>
      <c r="AD191" s="324">
        <v>87297.25</v>
      </c>
      <c r="AE191" s="324">
        <v>87297.25</v>
      </c>
      <c r="AF191" s="324">
        <v>87297.25</v>
      </c>
      <c r="AG191" s="324">
        <v>87297.25</v>
      </c>
      <c r="AH191" s="324">
        <v>102136.33</v>
      </c>
      <c r="AI191" s="324">
        <v>0</v>
      </c>
      <c r="AJ191" s="324">
        <v>179540.86</v>
      </c>
      <c r="AK191" s="324">
        <v>89770.43</v>
      </c>
      <c r="AL191" s="324">
        <v>89770.469913575202</v>
      </c>
      <c r="AM191" s="324">
        <v>89770.433991357495</v>
      </c>
      <c r="AN191" s="324">
        <v>89770.433991357495</v>
      </c>
      <c r="AO191" s="324">
        <v>1077245</v>
      </c>
      <c r="AP191" s="328">
        <f t="shared" si="140"/>
        <v>-0.20789629011414945</v>
      </c>
      <c r="AQ191" s="324">
        <v>95838.915329173295</v>
      </c>
      <c r="AR191" s="324">
        <v>95838.915329173295</v>
      </c>
      <c r="AS191" s="324">
        <v>95838.915329173295</v>
      </c>
      <c r="AT191" s="324">
        <v>95838.915329173295</v>
      </c>
      <c r="AU191" s="324">
        <v>95838.915329173295</v>
      </c>
      <c r="AV191" s="324">
        <v>95838.915329173295</v>
      </c>
      <c r="AW191" s="324">
        <v>95838.915329173295</v>
      </c>
      <c r="AX191" s="324">
        <v>95838.915329173295</v>
      </c>
      <c r="AY191" s="324">
        <v>95838.915329173295</v>
      </c>
      <c r="AZ191" s="324">
        <v>95838.915329173295</v>
      </c>
      <c r="BA191" s="324">
        <v>95838.915329173295</v>
      </c>
      <c r="BB191" s="324">
        <v>95838.915329173295</v>
      </c>
      <c r="BC191" s="324">
        <v>950552</v>
      </c>
      <c r="BD191" s="328">
        <f t="shared" si="141"/>
        <v>-199514.98395007965</v>
      </c>
      <c r="BE191" s="324">
        <v>102317.626005425</v>
      </c>
      <c r="BF191" s="324">
        <v>102317.626005425</v>
      </c>
      <c r="BG191" s="324">
        <v>102317.626005425</v>
      </c>
      <c r="BH191" s="324">
        <v>102317.626005425</v>
      </c>
      <c r="BI191" s="324">
        <v>102317.626005425</v>
      </c>
      <c r="BJ191" s="324">
        <v>102317.626005425</v>
      </c>
      <c r="BK191" s="324">
        <v>102317.626005425</v>
      </c>
      <c r="BL191" s="324">
        <v>102317.626005425</v>
      </c>
      <c r="BM191" s="324">
        <v>102317.626005425</v>
      </c>
      <c r="BN191" s="324">
        <v>102317.626005425</v>
      </c>
      <c r="BO191" s="324">
        <v>102317.626005425</v>
      </c>
      <c r="BP191" s="324">
        <v>102317.626005425</v>
      </c>
      <c r="BQ191" s="324">
        <v>950552</v>
      </c>
      <c r="BR191" s="328">
        <f t="shared" si="142"/>
        <v>-277259.51206510002</v>
      </c>
      <c r="BS191" s="324">
        <v>109234.297523393</v>
      </c>
      <c r="BT191" s="324">
        <v>109234.297523393</v>
      </c>
      <c r="BU191" s="324">
        <v>109234.297523393</v>
      </c>
      <c r="BV191" s="324">
        <v>109234.297523393</v>
      </c>
      <c r="BW191" s="324">
        <v>109234.297523393</v>
      </c>
      <c r="BX191" s="324">
        <v>109234.297523393</v>
      </c>
      <c r="BY191" s="324">
        <v>109234.297523393</v>
      </c>
      <c r="BZ191" s="324">
        <v>109234.297523393</v>
      </c>
      <c r="CA191" s="324">
        <v>109234.297523393</v>
      </c>
      <c r="CB191" s="324">
        <v>109234.297523393</v>
      </c>
      <c r="CC191" s="324">
        <v>109234.297523393</v>
      </c>
      <c r="CD191" s="324">
        <v>109234.297523393</v>
      </c>
      <c r="CE191" s="324">
        <v>950552</v>
      </c>
      <c r="CF191" s="328">
        <f t="shared" si="143"/>
        <v>-360259.57028071652</v>
      </c>
      <c r="CG191" s="324">
        <v>116618.536035973</v>
      </c>
      <c r="CH191" s="324">
        <v>116618.536035973</v>
      </c>
      <c r="CI191" s="324">
        <v>116618.536035973</v>
      </c>
      <c r="CJ191" s="324">
        <v>116618.536035973</v>
      </c>
      <c r="CK191" s="324">
        <v>116618.536035973</v>
      </c>
      <c r="CL191" s="324">
        <v>116618.536035973</v>
      </c>
      <c r="CM191" s="324">
        <v>116618.536035973</v>
      </c>
      <c r="CN191" s="324">
        <v>116618.536035973</v>
      </c>
      <c r="CO191" s="324">
        <v>116618.536035973</v>
      </c>
      <c r="CP191" s="324">
        <v>116618.536035973</v>
      </c>
      <c r="CQ191" s="324">
        <v>116618.536035973</v>
      </c>
      <c r="CR191" s="324">
        <v>116618.536035973</v>
      </c>
      <c r="CS191" s="324">
        <v>950552</v>
      </c>
      <c r="CT191" s="328">
        <f t="shared" si="144"/>
        <v>-448870.43243167643</v>
      </c>
      <c r="CU191" s="324">
        <v>124501.94907200499</v>
      </c>
      <c r="CV191" s="324">
        <v>124501.94907200499</v>
      </c>
      <c r="CW191" s="324">
        <v>124501.94907200499</v>
      </c>
      <c r="CX191" s="324">
        <v>124501.94907200499</v>
      </c>
      <c r="CY191" s="324">
        <v>124501.94907200499</v>
      </c>
      <c r="CZ191" s="324">
        <v>124501.94907200499</v>
      </c>
      <c r="DA191" s="324">
        <v>124501.94907200499</v>
      </c>
      <c r="DB191" s="324">
        <v>124501.94907200499</v>
      </c>
      <c r="DC191" s="324">
        <v>124501.94907200499</v>
      </c>
      <c r="DD191" s="324">
        <v>124501.94907200499</v>
      </c>
      <c r="DE191" s="324">
        <v>124501.94907200499</v>
      </c>
      <c r="DF191" s="324">
        <v>124501.94907200499</v>
      </c>
      <c r="DG191" s="324">
        <v>950552</v>
      </c>
      <c r="DH191" s="328">
        <f t="shared" si="145"/>
        <v>-543471.38886405993</v>
      </c>
    </row>
    <row r="192" spans="1:112" ht="12" hidden="1" customHeight="1" outlineLevel="1">
      <c r="A192" s="4"/>
      <c r="S192" s="29">
        <v>8703</v>
      </c>
      <c r="V192" s="78">
        <f t="shared" si="138"/>
        <v>8703</v>
      </c>
      <c r="AA192" s="69">
        <f t="shared" ref="AA192:AA215" si="146">S192</f>
        <v>8703</v>
      </c>
      <c r="AB192" s="34" t="s">
        <v>348</v>
      </c>
      <c r="AC192" s="324">
        <v>79113.13</v>
      </c>
      <c r="AD192" s="324">
        <v>79113.13</v>
      </c>
      <c r="AE192" s="324">
        <v>79113.13</v>
      </c>
      <c r="AF192" s="324">
        <v>79113.13</v>
      </c>
      <c r="AG192" s="324">
        <v>79113.13</v>
      </c>
      <c r="AH192" s="324">
        <v>81354.460000000006</v>
      </c>
      <c r="AI192" s="324">
        <v>81354.460000000006</v>
      </c>
      <c r="AJ192" s="324">
        <v>81354.460000000006</v>
      </c>
      <c r="AK192" s="324">
        <v>81354.460000000006</v>
      </c>
      <c r="AL192" s="324">
        <v>81354.455804667698</v>
      </c>
      <c r="AM192" s="324">
        <v>81354.455804667698</v>
      </c>
      <c r="AN192" s="324">
        <v>244063.36741400301</v>
      </c>
      <c r="AO192" s="324">
        <v>976253</v>
      </c>
      <c r="AP192" s="328">
        <f t="shared" si="140"/>
        <v>-151502.76902333833</v>
      </c>
      <c r="AQ192" s="324">
        <v>86854.017017063306</v>
      </c>
      <c r="AR192" s="324">
        <v>86854.017017063306</v>
      </c>
      <c r="AS192" s="324">
        <v>86854.017017063306</v>
      </c>
      <c r="AT192" s="324">
        <v>86854.017017063306</v>
      </c>
      <c r="AU192" s="324">
        <v>86854.017017063306</v>
      </c>
      <c r="AV192" s="324">
        <v>86854.017017063306</v>
      </c>
      <c r="AW192" s="324">
        <v>86854.017017063306</v>
      </c>
      <c r="AX192" s="324">
        <v>86854.017017063306</v>
      </c>
      <c r="AY192" s="324">
        <v>86854.017017063306</v>
      </c>
      <c r="AZ192" s="324">
        <v>86854.017017063306</v>
      </c>
      <c r="BA192" s="324">
        <v>86854.017017063306</v>
      </c>
      <c r="BB192" s="324">
        <v>86854.017017063306</v>
      </c>
      <c r="BC192" s="324">
        <v>1048885</v>
      </c>
      <c r="BD192" s="328">
        <f t="shared" si="141"/>
        <v>6636.7957952400902</v>
      </c>
      <c r="BE192" s="324">
        <v>92725.348567416702</v>
      </c>
      <c r="BF192" s="324">
        <v>92725.348567416702</v>
      </c>
      <c r="BG192" s="324">
        <v>92725.348567416702</v>
      </c>
      <c r="BH192" s="324">
        <v>92725.348567416702</v>
      </c>
      <c r="BI192" s="324">
        <v>92725.348567416702</v>
      </c>
      <c r="BJ192" s="324">
        <v>92725.348567416702</v>
      </c>
      <c r="BK192" s="324">
        <v>92725.348567416702</v>
      </c>
      <c r="BL192" s="324">
        <v>92725.348567416702</v>
      </c>
      <c r="BM192" s="324">
        <v>92725.348567416702</v>
      </c>
      <c r="BN192" s="324">
        <v>92725.348567416702</v>
      </c>
      <c r="BO192" s="324">
        <v>92725.348567416702</v>
      </c>
      <c r="BP192" s="324">
        <v>92725.348567416702</v>
      </c>
      <c r="BQ192" s="324">
        <v>1048885</v>
      </c>
      <c r="BR192" s="328">
        <f t="shared" si="142"/>
        <v>-63819.182809000136</v>
      </c>
      <c r="BS192" s="324">
        <v>98993.582130574199</v>
      </c>
      <c r="BT192" s="324">
        <v>98993.582130574199</v>
      </c>
      <c r="BU192" s="324">
        <v>98993.582130574199</v>
      </c>
      <c r="BV192" s="324">
        <v>98993.582130574199</v>
      </c>
      <c r="BW192" s="324">
        <v>98993.582130574199</v>
      </c>
      <c r="BX192" s="324">
        <v>98993.582130574199</v>
      </c>
      <c r="BY192" s="324">
        <v>98993.582130574199</v>
      </c>
      <c r="BZ192" s="324">
        <v>98993.582130574199</v>
      </c>
      <c r="CA192" s="324">
        <v>98993.582130574199</v>
      </c>
      <c r="CB192" s="324">
        <v>98993.582130574199</v>
      </c>
      <c r="CC192" s="324">
        <v>98993.582130574199</v>
      </c>
      <c r="CD192" s="324">
        <v>98993.582130574199</v>
      </c>
      <c r="CE192" s="324">
        <v>1048885</v>
      </c>
      <c r="CF192" s="328">
        <f t="shared" si="143"/>
        <v>-139037.9855668901</v>
      </c>
      <c r="CG192" s="324">
        <v>105685.548282601</v>
      </c>
      <c r="CH192" s="324">
        <v>105685.548282601</v>
      </c>
      <c r="CI192" s="324">
        <v>105685.548282601</v>
      </c>
      <c r="CJ192" s="324">
        <v>105685.548282601</v>
      </c>
      <c r="CK192" s="324">
        <v>105685.548282601</v>
      </c>
      <c r="CL192" s="324">
        <v>105685.548282601</v>
      </c>
      <c r="CM192" s="324">
        <v>105685.548282601</v>
      </c>
      <c r="CN192" s="324">
        <v>105685.548282601</v>
      </c>
      <c r="CO192" s="324">
        <v>105685.548282601</v>
      </c>
      <c r="CP192" s="324">
        <v>105685.548282601</v>
      </c>
      <c r="CQ192" s="324">
        <v>105685.548282601</v>
      </c>
      <c r="CR192" s="324">
        <v>105685.548282601</v>
      </c>
      <c r="CS192" s="324">
        <v>1048885</v>
      </c>
      <c r="CT192" s="328">
        <f t="shared" si="144"/>
        <v>-219341.5793912115</v>
      </c>
      <c r="CU192" s="324">
        <v>112829.891346505</v>
      </c>
      <c r="CV192" s="324">
        <v>112829.891346505</v>
      </c>
      <c r="CW192" s="324">
        <v>112829.891346505</v>
      </c>
      <c r="CX192" s="324">
        <v>112829.891346505</v>
      </c>
      <c r="CY192" s="324">
        <v>112829.891346505</v>
      </c>
      <c r="CZ192" s="324">
        <v>112829.891346505</v>
      </c>
      <c r="DA192" s="324">
        <v>112829.891346505</v>
      </c>
      <c r="DB192" s="324">
        <v>112829.891346505</v>
      </c>
      <c r="DC192" s="324">
        <v>112829.891346505</v>
      </c>
      <c r="DD192" s="324">
        <v>112829.891346505</v>
      </c>
      <c r="DE192" s="324">
        <v>112829.891346505</v>
      </c>
      <c r="DF192" s="324">
        <v>112829.891346505</v>
      </c>
      <c r="DG192" s="324">
        <v>1048885</v>
      </c>
      <c r="DH192" s="328">
        <f t="shared" si="145"/>
        <v>-305073.69615805987</v>
      </c>
    </row>
    <row r="193" spans="1:112" ht="12" hidden="1" customHeight="1" outlineLevel="1">
      <c r="A193" s="4"/>
      <c r="S193" s="29">
        <v>8704</v>
      </c>
      <c r="V193" s="78">
        <f t="shared" si="138"/>
        <v>8704</v>
      </c>
      <c r="AA193" s="69">
        <f t="shared" si="146"/>
        <v>8704</v>
      </c>
      <c r="AB193" s="34" t="s">
        <v>349</v>
      </c>
      <c r="AC193" s="324">
        <v>6547.29</v>
      </c>
      <c r="AD193" s="324">
        <v>6547.29</v>
      </c>
      <c r="AE193" s="324">
        <v>6547.29</v>
      </c>
      <c r="AF193" s="324">
        <v>6547.29</v>
      </c>
      <c r="AG193" s="324">
        <v>7474.74</v>
      </c>
      <c r="AH193" s="324">
        <v>6732.78</v>
      </c>
      <c r="AI193" s="324">
        <v>6732.78</v>
      </c>
      <c r="AJ193" s="324">
        <v>6732.78</v>
      </c>
      <c r="AK193" s="324">
        <v>6732.78</v>
      </c>
      <c r="AL193" s="324">
        <v>6732.8054935180899</v>
      </c>
      <c r="AM193" s="324">
        <v>6732.7825493518103</v>
      </c>
      <c r="AN193" s="324">
        <v>6732.7825493518103</v>
      </c>
      <c r="AO193" s="324">
        <v>80793</v>
      </c>
      <c r="AP193" s="328">
        <f t="shared" si="140"/>
        <v>-0.39059222169453278</v>
      </c>
      <c r="AQ193" s="324">
        <v>7187.9186496879902</v>
      </c>
      <c r="AR193" s="324">
        <v>7187.9186496879902</v>
      </c>
      <c r="AS193" s="324">
        <v>7187.9186496879902</v>
      </c>
      <c r="AT193" s="324">
        <v>7187.9186496879902</v>
      </c>
      <c r="AU193" s="324">
        <v>7187.9186496879902</v>
      </c>
      <c r="AV193" s="324">
        <v>7187.9186496879902</v>
      </c>
      <c r="AW193" s="324">
        <v>7187.9186496879902</v>
      </c>
      <c r="AX193" s="324">
        <v>7187.9186496879902</v>
      </c>
      <c r="AY193" s="324">
        <v>7187.9186496879902</v>
      </c>
      <c r="AZ193" s="324">
        <v>7187.9186496879902</v>
      </c>
      <c r="BA193" s="324">
        <v>7187.9186496879902</v>
      </c>
      <c r="BB193" s="324">
        <v>7187.9186496879902</v>
      </c>
      <c r="BC193" s="324">
        <v>78666</v>
      </c>
      <c r="BD193" s="328">
        <f t="shared" si="141"/>
        <v>-7589.0237962558749</v>
      </c>
      <c r="BE193" s="324">
        <v>7673.8219504069002</v>
      </c>
      <c r="BF193" s="324">
        <v>7673.8219504069002</v>
      </c>
      <c r="BG193" s="324">
        <v>7673.8219504069002</v>
      </c>
      <c r="BH193" s="324">
        <v>7673.8219504069002</v>
      </c>
      <c r="BI193" s="324">
        <v>7673.8219504069002</v>
      </c>
      <c r="BJ193" s="324">
        <v>7673.8219504069002</v>
      </c>
      <c r="BK193" s="324">
        <v>7673.8219504069002</v>
      </c>
      <c r="BL193" s="324">
        <v>7673.8219504069002</v>
      </c>
      <c r="BM193" s="324">
        <v>7673.8219504069002</v>
      </c>
      <c r="BN193" s="324">
        <v>7673.8219504069002</v>
      </c>
      <c r="BO193" s="324">
        <v>7673.8219504069002</v>
      </c>
      <c r="BP193" s="324">
        <v>7673.8219504069002</v>
      </c>
      <c r="BQ193" s="324">
        <v>78666</v>
      </c>
      <c r="BR193" s="328">
        <f t="shared" si="142"/>
        <v>-13419.863404882795</v>
      </c>
      <c r="BS193" s="324">
        <v>8192.5723142544102</v>
      </c>
      <c r="BT193" s="324">
        <v>8192.5723142544102</v>
      </c>
      <c r="BU193" s="324">
        <v>8192.5723142544102</v>
      </c>
      <c r="BV193" s="324">
        <v>8192.5723142544102</v>
      </c>
      <c r="BW193" s="324">
        <v>8192.5723142544102</v>
      </c>
      <c r="BX193" s="324">
        <v>8192.5723142544102</v>
      </c>
      <c r="BY193" s="324">
        <v>8192.5723142544102</v>
      </c>
      <c r="BZ193" s="324">
        <v>8192.5723142544102</v>
      </c>
      <c r="CA193" s="324">
        <v>8192.5723142544102</v>
      </c>
      <c r="CB193" s="324">
        <v>8192.5723142544102</v>
      </c>
      <c r="CC193" s="324">
        <v>8192.5723142544102</v>
      </c>
      <c r="CD193" s="324">
        <v>8192.5723142544102</v>
      </c>
      <c r="CE193" s="324">
        <v>78666</v>
      </c>
      <c r="CF193" s="328">
        <f t="shared" si="143"/>
        <v>-19644.867771052945</v>
      </c>
      <c r="CG193" s="324">
        <v>8746.3902026979995</v>
      </c>
      <c r="CH193" s="324">
        <v>8746.3902026979995</v>
      </c>
      <c r="CI193" s="324">
        <v>8746.3902026979995</v>
      </c>
      <c r="CJ193" s="324">
        <v>8746.3902026979995</v>
      </c>
      <c r="CK193" s="324">
        <v>8746.3902026979995</v>
      </c>
      <c r="CL193" s="324">
        <v>8746.3902026979995</v>
      </c>
      <c r="CM193" s="324">
        <v>8746.3902026979995</v>
      </c>
      <c r="CN193" s="324">
        <v>8746.3902026979995</v>
      </c>
      <c r="CO193" s="324">
        <v>8746.3902026979995</v>
      </c>
      <c r="CP193" s="324">
        <v>8746.3902026979995</v>
      </c>
      <c r="CQ193" s="324">
        <v>8746.3902026979995</v>
      </c>
      <c r="CR193" s="324">
        <v>8746.3902026979995</v>
      </c>
      <c r="CS193" s="324">
        <v>78666</v>
      </c>
      <c r="CT193" s="328">
        <f t="shared" si="144"/>
        <v>-26290.682432376023</v>
      </c>
      <c r="CU193" s="324">
        <v>9337.6461804004193</v>
      </c>
      <c r="CV193" s="324">
        <v>9337.6461804004193</v>
      </c>
      <c r="CW193" s="324">
        <v>9337.6461804004193</v>
      </c>
      <c r="CX193" s="324">
        <v>9337.6461804004193</v>
      </c>
      <c r="CY193" s="324">
        <v>9337.6461804004193</v>
      </c>
      <c r="CZ193" s="324">
        <v>9337.6461804004193</v>
      </c>
      <c r="DA193" s="324">
        <v>9337.6461804004193</v>
      </c>
      <c r="DB193" s="324">
        <v>9337.6461804004193</v>
      </c>
      <c r="DC193" s="324">
        <v>9337.6461804004193</v>
      </c>
      <c r="DD193" s="324">
        <v>9337.6461804004193</v>
      </c>
      <c r="DE193" s="324">
        <v>9337.6461804004193</v>
      </c>
      <c r="DF193" s="324">
        <v>9337.6461804004193</v>
      </c>
      <c r="DG193" s="324">
        <v>78666</v>
      </c>
      <c r="DH193" s="328">
        <f t="shared" si="145"/>
        <v>-33385.754164805039</v>
      </c>
    </row>
    <row r="194" spans="1:112" ht="12" hidden="1" customHeight="1" outlineLevel="1">
      <c r="A194" s="4"/>
      <c r="S194" s="29">
        <v>8705</v>
      </c>
      <c r="V194" s="78">
        <f t="shared" si="138"/>
        <v>8705</v>
      </c>
      <c r="AA194" s="69">
        <f t="shared" si="146"/>
        <v>8705</v>
      </c>
      <c r="AB194" s="34" t="s">
        <v>350</v>
      </c>
      <c r="AC194" s="324">
        <v>6547.29</v>
      </c>
      <c r="AD194" s="324">
        <v>6547.29</v>
      </c>
      <c r="AE194" s="324">
        <v>6547.29</v>
      </c>
      <c r="AF194" s="324">
        <v>6547.29</v>
      </c>
      <c r="AG194" s="324">
        <v>20569.32</v>
      </c>
      <c r="AH194" s="324">
        <v>6732.78</v>
      </c>
      <c r="AI194" s="324">
        <v>6732.78</v>
      </c>
      <c r="AJ194" s="324">
        <v>6732.78</v>
      </c>
      <c r="AK194" s="324">
        <v>6732.78</v>
      </c>
      <c r="AL194" s="324">
        <v>6732.7825493518103</v>
      </c>
      <c r="AM194" s="324">
        <v>6732.7825493518103</v>
      </c>
      <c r="AN194" s="324">
        <v>6732.7825493518103</v>
      </c>
      <c r="AO194" s="324">
        <v>80793</v>
      </c>
      <c r="AP194" s="328">
        <f t="shared" si="140"/>
        <v>-13094.947648055415</v>
      </c>
      <c r="AQ194" s="324">
        <v>7187.9186496879902</v>
      </c>
      <c r="AR194" s="324">
        <v>7187.9186496879902</v>
      </c>
      <c r="AS194" s="324">
        <v>7187.9186496879902</v>
      </c>
      <c r="AT194" s="324">
        <v>7187.9186496879902</v>
      </c>
      <c r="AU194" s="324">
        <v>7187.9186496879902</v>
      </c>
      <c r="AV194" s="324">
        <v>7187.9186496879902</v>
      </c>
      <c r="AW194" s="324">
        <v>7187.9186496879902</v>
      </c>
      <c r="AX194" s="324">
        <v>7187.9186496879902</v>
      </c>
      <c r="AY194" s="324">
        <v>7187.9186496879902</v>
      </c>
      <c r="AZ194" s="324">
        <v>7187.9186496879902</v>
      </c>
      <c r="BA194" s="324">
        <v>7187.9186496879902</v>
      </c>
      <c r="BB194" s="324">
        <v>7187.9186496879902</v>
      </c>
      <c r="BC194" s="324">
        <v>196666</v>
      </c>
      <c r="BD194" s="328">
        <f t="shared" si="141"/>
        <v>110410.97620374413</v>
      </c>
      <c r="BE194" s="324">
        <v>7673.8219504069002</v>
      </c>
      <c r="BF194" s="324">
        <v>7673.8219504069002</v>
      </c>
      <c r="BG194" s="324">
        <v>7673.8219504069002</v>
      </c>
      <c r="BH194" s="324">
        <v>7673.8219504069002</v>
      </c>
      <c r="BI194" s="324">
        <v>7673.8219504069002</v>
      </c>
      <c r="BJ194" s="324">
        <v>7673.8219504069002</v>
      </c>
      <c r="BK194" s="324">
        <v>7673.8219504069002</v>
      </c>
      <c r="BL194" s="324">
        <v>7673.8219504069002</v>
      </c>
      <c r="BM194" s="324">
        <v>7673.8219504069002</v>
      </c>
      <c r="BN194" s="324">
        <v>7673.8219504069002</v>
      </c>
      <c r="BO194" s="324">
        <v>7673.8219504069002</v>
      </c>
      <c r="BP194" s="324">
        <v>7673.8219504069002</v>
      </c>
      <c r="BQ194" s="324">
        <v>196666</v>
      </c>
      <c r="BR194" s="328">
        <f t="shared" si="142"/>
        <v>104580.1365951172</v>
      </c>
      <c r="BS194" s="324">
        <v>8192.5723142544102</v>
      </c>
      <c r="BT194" s="324">
        <v>8192.5723142544102</v>
      </c>
      <c r="BU194" s="324">
        <v>8192.5723142544102</v>
      </c>
      <c r="BV194" s="324">
        <v>8192.5723142544102</v>
      </c>
      <c r="BW194" s="324">
        <v>8192.5723142544102</v>
      </c>
      <c r="BX194" s="324">
        <v>8192.5723142544102</v>
      </c>
      <c r="BY194" s="324">
        <v>8192.5723142544102</v>
      </c>
      <c r="BZ194" s="324">
        <v>8192.5723142544102</v>
      </c>
      <c r="CA194" s="324">
        <v>8192.5723142544102</v>
      </c>
      <c r="CB194" s="324">
        <v>8192.5723142544102</v>
      </c>
      <c r="CC194" s="324">
        <v>8192.5723142544102</v>
      </c>
      <c r="CD194" s="324">
        <v>8192.5723142544102</v>
      </c>
      <c r="CE194" s="324">
        <v>196666</v>
      </c>
      <c r="CF194" s="328">
        <f t="shared" si="143"/>
        <v>98355.132228947055</v>
      </c>
      <c r="CG194" s="324">
        <v>8746.3902026979995</v>
      </c>
      <c r="CH194" s="324">
        <v>8746.3902026979995</v>
      </c>
      <c r="CI194" s="324">
        <v>8746.3902026979995</v>
      </c>
      <c r="CJ194" s="324">
        <v>8746.3902026979995</v>
      </c>
      <c r="CK194" s="324">
        <v>8746.3902026979995</v>
      </c>
      <c r="CL194" s="324">
        <v>8746.3902026979995</v>
      </c>
      <c r="CM194" s="324">
        <v>8746.3902026979995</v>
      </c>
      <c r="CN194" s="324">
        <v>8746.3902026979995</v>
      </c>
      <c r="CO194" s="324">
        <v>8746.3902026979995</v>
      </c>
      <c r="CP194" s="324">
        <v>8746.3902026979995</v>
      </c>
      <c r="CQ194" s="324">
        <v>8746.3902026979995</v>
      </c>
      <c r="CR194" s="324">
        <v>8746.3902026979995</v>
      </c>
      <c r="CS194" s="324">
        <v>196666</v>
      </c>
      <c r="CT194" s="328">
        <f t="shared" si="144"/>
        <v>91709.317567623977</v>
      </c>
      <c r="CU194" s="324">
        <v>9337.6461804004193</v>
      </c>
      <c r="CV194" s="324">
        <v>9337.6461804004193</v>
      </c>
      <c r="CW194" s="324">
        <v>9337.6461804004193</v>
      </c>
      <c r="CX194" s="324">
        <v>9337.6461804004193</v>
      </c>
      <c r="CY194" s="324">
        <v>9337.6461804004193</v>
      </c>
      <c r="CZ194" s="324">
        <v>9337.6461804004193</v>
      </c>
      <c r="DA194" s="324">
        <v>9337.6461804004193</v>
      </c>
      <c r="DB194" s="324">
        <v>9337.6461804004193</v>
      </c>
      <c r="DC194" s="324">
        <v>9337.6461804004193</v>
      </c>
      <c r="DD194" s="324">
        <v>9337.6461804004193</v>
      </c>
      <c r="DE194" s="324">
        <v>9337.6461804004193</v>
      </c>
      <c r="DF194" s="324">
        <v>9337.6461804004193</v>
      </c>
      <c r="DG194" s="324">
        <v>196666</v>
      </c>
      <c r="DH194" s="328">
        <f t="shared" si="145"/>
        <v>84614.245835194961</v>
      </c>
    </row>
    <row r="195" spans="1:112" ht="12" hidden="1" customHeight="1" outlineLevel="1">
      <c r="A195" s="4"/>
      <c r="S195" s="29">
        <v>8706</v>
      </c>
      <c r="V195" s="78">
        <f t="shared" si="138"/>
        <v>8706</v>
      </c>
      <c r="AA195" s="69">
        <f t="shared" si="146"/>
        <v>8706</v>
      </c>
      <c r="AB195" s="34" t="s">
        <v>351</v>
      </c>
      <c r="AC195" s="324">
        <v>6547.29</v>
      </c>
      <c r="AD195" s="324">
        <v>6547.29</v>
      </c>
      <c r="AE195" s="324">
        <v>6547.29</v>
      </c>
      <c r="AF195" s="324">
        <v>6547.29</v>
      </c>
      <c r="AG195" s="324">
        <v>14022.03</v>
      </c>
      <c r="AH195" s="324">
        <v>6732.78</v>
      </c>
      <c r="AI195" s="324">
        <v>6732.78</v>
      </c>
      <c r="AJ195" s="324">
        <v>6732.78</v>
      </c>
      <c r="AK195" s="324">
        <v>6732.78</v>
      </c>
      <c r="AL195" s="324">
        <v>6732.7825493518103</v>
      </c>
      <c r="AM195" s="324">
        <v>6732.7825493518103</v>
      </c>
      <c r="AN195" s="324">
        <v>6732.7825493518103</v>
      </c>
      <c r="AO195" s="324">
        <v>80793</v>
      </c>
      <c r="AP195" s="328">
        <f t="shared" si="140"/>
        <v>-6547.6576480554068</v>
      </c>
      <c r="AQ195" s="324">
        <v>7187.9186496879902</v>
      </c>
      <c r="AR195" s="324">
        <v>7187.9186496879902</v>
      </c>
      <c r="AS195" s="324">
        <v>7187.9186496879902</v>
      </c>
      <c r="AT195" s="324">
        <v>7187.9186496879902</v>
      </c>
      <c r="AU195" s="324">
        <v>7187.9186496879902</v>
      </c>
      <c r="AV195" s="324">
        <v>7187.9186496879902</v>
      </c>
      <c r="AW195" s="324">
        <v>7187.9186496879902</v>
      </c>
      <c r="AX195" s="324">
        <v>7187.9186496879902</v>
      </c>
      <c r="AY195" s="324">
        <v>7187.9186496879902</v>
      </c>
      <c r="AZ195" s="324">
        <v>7187.9186496879902</v>
      </c>
      <c r="BA195" s="324">
        <v>7187.9186496879902</v>
      </c>
      <c r="BB195" s="324">
        <v>7187.9186496879902</v>
      </c>
      <c r="BC195" s="324">
        <v>45889</v>
      </c>
      <c r="BD195" s="328">
        <f t="shared" si="141"/>
        <v>-40366.023796255875</v>
      </c>
      <c r="BE195" s="324">
        <v>7673.8219504069002</v>
      </c>
      <c r="BF195" s="324">
        <v>7673.8219504069002</v>
      </c>
      <c r="BG195" s="324">
        <v>7673.8219504069002</v>
      </c>
      <c r="BH195" s="324">
        <v>7673.8219504069002</v>
      </c>
      <c r="BI195" s="324">
        <v>7673.8219504069002</v>
      </c>
      <c r="BJ195" s="324">
        <v>7673.8219504069002</v>
      </c>
      <c r="BK195" s="324">
        <v>7673.8219504069002</v>
      </c>
      <c r="BL195" s="324">
        <v>7673.8219504069002</v>
      </c>
      <c r="BM195" s="324">
        <v>7673.8219504069002</v>
      </c>
      <c r="BN195" s="324">
        <v>7673.8219504069002</v>
      </c>
      <c r="BO195" s="324">
        <v>7673.8219504069002</v>
      </c>
      <c r="BP195" s="324">
        <v>7673.8219504069002</v>
      </c>
      <c r="BQ195" s="324">
        <v>45889</v>
      </c>
      <c r="BR195" s="328">
        <f t="shared" si="142"/>
        <v>-46196.863404882795</v>
      </c>
      <c r="BS195" s="324">
        <v>8192.5723142544102</v>
      </c>
      <c r="BT195" s="324">
        <v>8192.5723142544102</v>
      </c>
      <c r="BU195" s="324">
        <v>8192.5723142544102</v>
      </c>
      <c r="BV195" s="324">
        <v>8192.5723142544102</v>
      </c>
      <c r="BW195" s="324">
        <v>8192.5723142544102</v>
      </c>
      <c r="BX195" s="324">
        <v>8192.5723142544102</v>
      </c>
      <c r="BY195" s="324">
        <v>8192.5723142544102</v>
      </c>
      <c r="BZ195" s="324">
        <v>8192.5723142544102</v>
      </c>
      <c r="CA195" s="324">
        <v>8192.5723142544102</v>
      </c>
      <c r="CB195" s="324">
        <v>8192.5723142544102</v>
      </c>
      <c r="CC195" s="324">
        <v>8192.5723142544102</v>
      </c>
      <c r="CD195" s="324">
        <v>8192.5723142544102</v>
      </c>
      <c r="CE195" s="324">
        <v>45889</v>
      </c>
      <c r="CF195" s="328">
        <f t="shared" si="143"/>
        <v>-52421.867771052945</v>
      </c>
      <c r="CG195" s="324">
        <v>8746.3902026979995</v>
      </c>
      <c r="CH195" s="324">
        <v>8746.3902026979995</v>
      </c>
      <c r="CI195" s="324">
        <v>8746.3902026979995</v>
      </c>
      <c r="CJ195" s="324">
        <v>8746.3902026979995</v>
      </c>
      <c r="CK195" s="324">
        <v>8746.3902026979995</v>
      </c>
      <c r="CL195" s="324">
        <v>8746.3902026979995</v>
      </c>
      <c r="CM195" s="324">
        <v>8746.3902026979995</v>
      </c>
      <c r="CN195" s="324">
        <v>8746.3902026979995</v>
      </c>
      <c r="CO195" s="324">
        <v>8746.3902026979995</v>
      </c>
      <c r="CP195" s="324">
        <v>8746.3902026979995</v>
      </c>
      <c r="CQ195" s="324">
        <v>8746.3902026979995</v>
      </c>
      <c r="CR195" s="324">
        <v>8746.3902026979995</v>
      </c>
      <c r="CS195" s="324">
        <v>45889</v>
      </c>
      <c r="CT195" s="328">
        <f t="shared" si="144"/>
        <v>-59067.682432376023</v>
      </c>
      <c r="CU195" s="324">
        <v>9337.6461804004193</v>
      </c>
      <c r="CV195" s="324">
        <v>9337.6461804004193</v>
      </c>
      <c r="CW195" s="324">
        <v>9337.6461804004193</v>
      </c>
      <c r="CX195" s="324">
        <v>9337.6461804004193</v>
      </c>
      <c r="CY195" s="324">
        <v>9337.6461804004193</v>
      </c>
      <c r="CZ195" s="324">
        <v>9337.6461804004193</v>
      </c>
      <c r="DA195" s="324">
        <v>9337.6461804004193</v>
      </c>
      <c r="DB195" s="324">
        <v>9337.6461804004193</v>
      </c>
      <c r="DC195" s="324">
        <v>9337.6461804004193</v>
      </c>
      <c r="DD195" s="324">
        <v>9337.6461804004193</v>
      </c>
      <c r="DE195" s="324">
        <v>9337.6461804004193</v>
      </c>
      <c r="DF195" s="324">
        <v>9337.6461804004193</v>
      </c>
      <c r="DG195" s="324">
        <v>45889</v>
      </c>
      <c r="DH195" s="328">
        <f t="shared" si="145"/>
        <v>-66162.754164805039</v>
      </c>
    </row>
    <row r="196" spans="1:112" ht="12" hidden="1" customHeight="1" outlineLevel="1">
      <c r="A196" s="4"/>
      <c r="S196" s="29">
        <v>8707</v>
      </c>
      <c r="V196" s="78">
        <f t="shared" si="138"/>
        <v>8707</v>
      </c>
      <c r="AA196" s="69">
        <f t="shared" si="146"/>
        <v>8707</v>
      </c>
      <c r="AB196" s="34" t="s">
        <v>352</v>
      </c>
      <c r="AC196" s="324">
        <v>54560.78</v>
      </c>
      <c r="AD196" s="324">
        <v>54560.78</v>
      </c>
      <c r="AE196" s="324">
        <v>54560.78</v>
      </c>
      <c r="AF196" s="324">
        <v>54560.78</v>
      </c>
      <c r="AG196" s="324">
        <v>6182.98</v>
      </c>
      <c r="AH196" s="324">
        <v>44885.22</v>
      </c>
      <c r="AI196" s="324">
        <v>44885.22</v>
      </c>
      <c r="AJ196" s="324">
        <v>44885.22</v>
      </c>
      <c r="AK196" s="324">
        <v>44885.22</v>
      </c>
      <c r="AL196" s="324">
        <v>44885.1899567867</v>
      </c>
      <c r="AM196" s="324">
        <v>44885.216995678697</v>
      </c>
      <c r="AN196" s="324">
        <v>44885.216995678697</v>
      </c>
      <c r="AO196" s="324">
        <v>538623</v>
      </c>
      <c r="AP196" s="328">
        <f t="shared" si="140"/>
        <v>0.39605185587424785</v>
      </c>
      <c r="AQ196" s="324">
        <v>47919.457664586596</v>
      </c>
      <c r="AR196" s="324">
        <v>47919.457664586596</v>
      </c>
      <c r="AS196" s="324">
        <v>47919.457664586596</v>
      </c>
      <c r="AT196" s="324">
        <v>47919.457664586596</v>
      </c>
      <c r="AU196" s="324">
        <v>47919.457664586596</v>
      </c>
      <c r="AV196" s="324">
        <v>47919.457664586596</v>
      </c>
      <c r="AW196" s="324">
        <v>47919.457664586596</v>
      </c>
      <c r="AX196" s="324">
        <v>47919.457664586596</v>
      </c>
      <c r="AY196" s="324">
        <v>47919.457664586596</v>
      </c>
      <c r="AZ196" s="324">
        <v>47919.457664586596</v>
      </c>
      <c r="BA196" s="324">
        <v>47919.457664586596</v>
      </c>
      <c r="BB196" s="324">
        <v>47919.457664586596</v>
      </c>
      <c r="BC196" s="324">
        <v>524443</v>
      </c>
      <c r="BD196" s="328">
        <f t="shared" si="141"/>
        <v>-50590.491975039127</v>
      </c>
      <c r="BE196" s="324">
        <v>51158.813002712603</v>
      </c>
      <c r="BF196" s="324">
        <v>51158.813002712603</v>
      </c>
      <c r="BG196" s="324">
        <v>51158.813002712603</v>
      </c>
      <c r="BH196" s="324">
        <v>51158.813002712603</v>
      </c>
      <c r="BI196" s="324">
        <v>51158.813002712603</v>
      </c>
      <c r="BJ196" s="324">
        <v>51158.813002712603</v>
      </c>
      <c r="BK196" s="324">
        <v>51158.813002712603</v>
      </c>
      <c r="BL196" s="324">
        <v>51158.813002712603</v>
      </c>
      <c r="BM196" s="324">
        <v>51158.813002712603</v>
      </c>
      <c r="BN196" s="324">
        <v>51158.813002712603</v>
      </c>
      <c r="BO196" s="324">
        <v>51158.813002712603</v>
      </c>
      <c r="BP196" s="324">
        <v>51158.813002712603</v>
      </c>
      <c r="BQ196" s="324">
        <v>524443</v>
      </c>
      <c r="BR196" s="328">
        <f t="shared" si="142"/>
        <v>-89462.75603255129</v>
      </c>
      <c r="BS196" s="324">
        <v>54617.148761696</v>
      </c>
      <c r="BT196" s="324">
        <v>54617.148761696</v>
      </c>
      <c r="BU196" s="324">
        <v>54617.148761696</v>
      </c>
      <c r="BV196" s="324">
        <v>54617.148761696</v>
      </c>
      <c r="BW196" s="324">
        <v>54617.148761696</v>
      </c>
      <c r="BX196" s="324">
        <v>54617.148761696</v>
      </c>
      <c r="BY196" s="324">
        <v>54617.148761696</v>
      </c>
      <c r="BZ196" s="324">
        <v>54617.148761696</v>
      </c>
      <c r="CA196" s="324">
        <v>54617.148761696</v>
      </c>
      <c r="CB196" s="324">
        <v>54617.148761696</v>
      </c>
      <c r="CC196" s="324">
        <v>54617.148761696</v>
      </c>
      <c r="CD196" s="324">
        <v>54617.148761696</v>
      </c>
      <c r="CE196" s="324">
        <v>524443</v>
      </c>
      <c r="CF196" s="328">
        <f t="shared" si="143"/>
        <v>-130962.78514035186</v>
      </c>
      <c r="CG196" s="324">
        <v>58309.268017986702</v>
      </c>
      <c r="CH196" s="324">
        <v>58309.268017986702</v>
      </c>
      <c r="CI196" s="324">
        <v>58309.268017986702</v>
      </c>
      <c r="CJ196" s="324">
        <v>58309.268017986702</v>
      </c>
      <c r="CK196" s="324">
        <v>58309.268017986702</v>
      </c>
      <c r="CL196" s="324">
        <v>58309.268017986702</v>
      </c>
      <c r="CM196" s="324">
        <v>58309.268017986702</v>
      </c>
      <c r="CN196" s="324">
        <v>58309.268017986702</v>
      </c>
      <c r="CO196" s="324">
        <v>58309.268017986702</v>
      </c>
      <c r="CP196" s="324">
        <v>58309.268017986702</v>
      </c>
      <c r="CQ196" s="324">
        <v>58309.268017986702</v>
      </c>
      <c r="CR196" s="324">
        <v>58309.268017986702</v>
      </c>
      <c r="CS196" s="324">
        <v>524443</v>
      </c>
      <c r="CT196" s="328">
        <f t="shared" si="144"/>
        <v>-175268.21621584019</v>
      </c>
      <c r="CU196" s="324">
        <v>62250.974536002497</v>
      </c>
      <c r="CV196" s="324">
        <v>62250.974536002497</v>
      </c>
      <c r="CW196" s="324">
        <v>62250.974536002497</v>
      </c>
      <c r="CX196" s="324">
        <v>62250.974536002497</v>
      </c>
      <c r="CY196" s="324">
        <v>62250.974536002497</v>
      </c>
      <c r="CZ196" s="324">
        <v>62250.974536002497</v>
      </c>
      <c r="DA196" s="324">
        <v>62250.974536002497</v>
      </c>
      <c r="DB196" s="324">
        <v>62250.974536002497</v>
      </c>
      <c r="DC196" s="324">
        <v>62250.974536002497</v>
      </c>
      <c r="DD196" s="324">
        <v>62250.974536002497</v>
      </c>
      <c r="DE196" s="324">
        <v>62250.974536002497</v>
      </c>
      <c r="DF196" s="324">
        <v>62250.974536002497</v>
      </c>
      <c r="DG196" s="324">
        <v>524443</v>
      </c>
      <c r="DH196" s="328">
        <f t="shared" si="145"/>
        <v>-222568.69443202997</v>
      </c>
    </row>
    <row r="197" spans="1:112" ht="12" hidden="1" customHeight="1" outlineLevel="1">
      <c r="A197" s="4"/>
      <c r="S197" s="29">
        <v>8708</v>
      </c>
      <c r="V197" s="78">
        <f t="shared" si="138"/>
        <v>8708</v>
      </c>
      <c r="AA197" s="69">
        <f t="shared" si="146"/>
        <v>8708</v>
      </c>
      <c r="AB197" s="34" t="s">
        <v>353</v>
      </c>
      <c r="AC197" s="324">
        <v>87297.25</v>
      </c>
      <c r="AD197" s="324">
        <v>87297.25</v>
      </c>
      <c r="AE197" s="324">
        <v>87297.25</v>
      </c>
      <c r="AF197" s="324">
        <v>87297.25</v>
      </c>
      <c r="AG197" s="324">
        <v>87297.25</v>
      </c>
      <c r="AH197" s="324">
        <v>102136.33</v>
      </c>
      <c r="AI197" s="324">
        <v>89770.43</v>
      </c>
      <c r="AJ197" s="324">
        <v>89770.43</v>
      </c>
      <c r="AK197" s="324">
        <v>89770.43</v>
      </c>
      <c r="AL197" s="324">
        <v>89770.469913575202</v>
      </c>
      <c r="AM197" s="324">
        <v>89770.433991357495</v>
      </c>
      <c r="AN197" s="324">
        <v>89770.433991357495</v>
      </c>
      <c r="AO197" s="324">
        <v>1077245</v>
      </c>
      <c r="AP197" s="328">
        <f t="shared" si="140"/>
        <v>-0.20789629011414945</v>
      </c>
      <c r="AQ197" s="324">
        <v>95838.915329173295</v>
      </c>
      <c r="AR197" s="324">
        <v>95838.915329173295</v>
      </c>
      <c r="AS197" s="324">
        <v>95838.915329173295</v>
      </c>
      <c r="AT197" s="324">
        <v>95838.915329173295</v>
      </c>
      <c r="AU197" s="324">
        <v>95838.915329173295</v>
      </c>
      <c r="AV197" s="324">
        <v>95838.915329173295</v>
      </c>
      <c r="AW197" s="324">
        <v>95838.915329173295</v>
      </c>
      <c r="AX197" s="324">
        <v>95838.915329173295</v>
      </c>
      <c r="AY197" s="324">
        <v>95838.915329173295</v>
      </c>
      <c r="AZ197" s="324">
        <v>95838.915329173295</v>
      </c>
      <c r="BA197" s="324">
        <v>95838.915329173295</v>
      </c>
      <c r="BB197" s="324">
        <v>95838.915329173295</v>
      </c>
      <c r="BC197" s="324">
        <v>1048885</v>
      </c>
      <c r="BD197" s="328">
        <f t="shared" si="141"/>
        <v>-101181.98395007965</v>
      </c>
      <c r="BE197" s="324">
        <v>102317.626005425</v>
      </c>
      <c r="BF197" s="324">
        <v>102317.626005425</v>
      </c>
      <c r="BG197" s="324">
        <v>102317.626005425</v>
      </c>
      <c r="BH197" s="324">
        <v>102317.626005425</v>
      </c>
      <c r="BI197" s="324">
        <v>102317.626005425</v>
      </c>
      <c r="BJ197" s="324">
        <v>102317.626005425</v>
      </c>
      <c r="BK197" s="324">
        <v>102317.626005425</v>
      </c>
      <c r="BL197" s="324">
        <v>102317.626005425</v>
      </c>
      <c r="BM197" s="324">
        <v>102317.626005425</v>
      </c>
      <c r="BN197" s="324">
        <v>102317.626005425</v>
      </c>
      <c r="BO197" s="324">
        <v>102317.626005425</v>
      </c>
      <c r="BP197" s="324">
        <v>102317.626005425</v>
      </c>
      <c r="BQ197" s="324">
        <v>1048885</v>
      </c>
      <c r="BR197" s="328">
        <f t="shared" si="142"/>
        <v>-178926.51206510002</v>
      </c>
      <c r="BS197" s="324">
        <v>109234.297523393</v>
      </c>
      <c r="BT197" s="324">
        <v>109234.297523393</v>
      </c>
      <c r="BU197" s="324">
        <v>109234.297523393</v>
      </c>
      <c r="BV197" s="324">
        <v>109234.297523393</v>
      </c>
      <c r="BW197" s="324">
        <v>109234.297523393</v>
      </c>
      <c r="BX197" s="324">
        <v>109234.297523393</v>
      </c>
      <c r="BY197" s="324">
        <v>109234.297523393</v>
      </c>
      <c r="BZ197" s="324">
        <v>109234.297523393</v>
      </c>
      <c r="CA197" s="324">
        <v>109234.297523393</v>
      </c>
      <c r="CB197" s="324">
        <v>109234.297523393</v>
      </c>
      <c r="CC197" s="324">
        <v>109234.297523393</v>
      </c>
      <c r="CD197" s="324">
        <v>109234.297523393</v>
      </c>
      <c r="CE197" s="324">
        <v>1048885</v>
      </c>
      <c r="CF197" s="328">
        <f t="shared" si="143"/>
        <v>-261926.57028071652</v>
      </c>
      <c r="CG197" s="324">
        <v>116618.536035973</v>
      </c>
      <c r="CH197" s="324">
        <v>116618.536035973</v>
      </c>
      <c r="CI197" s="324">
        <v>116618.536035973</v>
      </c>
      <c r="CJ197" s="324">
        <v>116618.536035973</v>
      </c>
      <c r="CK197" s="324">
        <v>116618.536035973</v>
      </c>
      <c r="CL197" s="324">
        <v>116618.536035973</v>
      </c>
      <c r="CM197" s="324">
        <v>116618.536035973</v>
      </c>
      <c r="CN197" s="324">
        <v>116618.536035973</v>
      </c>
      <c r="CO197" s="324">
        <v>116618.536035973</v>
      </c>
      <c r="CP197" s="324">
        <v>116618.536035973</v>
      </c>
      <c r="CQ197" s="324">
        <v>116618.536035973</v>
      </c>
      <c r="CR197" s="324">
        <v>116618.536035973</v>
      </c>
      <c r="CS197" s="324">
        <v>1048885</v>
      </c>
      <c r="CT197" s="328">
        <f t="shared" si="144"/>
        <v>-350537.43243167643</v>
      </c>
      <c r="CU197" s="324">
        <v>124501.94907200499</v>
      </c>
      <c r="CV197" s="324">
        <v>124501.94907200499</v>
      </c>
      <c r="CW197" s="324">
        <v>124501.94907200499</v>
      </c>
      <c r="CX197" s="324">
        <v>124501.94907200499</v>
      </c>
      <c r="CY197" s="324">
        <v>124501.94907200499</v>
      </c>
      <c r="CZ197" s="324">
        <v>124501.94907200499</v>
      </c>
      <c r="DA197" s="324">
        <v>124501.94907200499</v>
      </c>
      <c r="DB197" s="324">
        <v>124501.94907200499</v>
      </c>
      <c r="DC197" s="324">
        <v>124501.94907200499</v>
      </c>
      <c r="DD197" s="324">
        <v>124501.94907200499</v>
      </c>
      <c r="DE197" s="324">
        <v>124501.94907200499</v>
      </c>
      <c r="DF197" s="324">
        <v>124501.94907200499</v>
      </c>
      <c r="DG197" s="324">
        <v>1048885</v>
      </c>
      <c r="DH197" s="328">
        <f t="shared" si="145"/>
        <v>-445138.38886405993</v>
      </c>
    </row>
    <row r="198" spans="1:112" ht="12" hidden="1" customHeight="1" outlineLevel="1">
      <c r="A198" s="4"/>
      <c r="S198" s="29">
        <v>8709</v>
      </c>
      <c r="V198" s="78">
        <f t="shared" si="138"/>
        <v>8709</v>
      </c>
      <c r="AA198" s="69">
        <f t="shared" si="146"/>
        <v>8709</v>
      </c>
      <c r="AB198" s="34" t="s">
        <v>354</v>
      </c>
      <c r="AC198" s="324">
        <v>87297.25</v>
      </c>
      <c r="AD198" s="324">
        <v>87297.25</v>
      </c>
      <c r="AE198" s="324">
        <v>87297.25</v>
      </c>
      <c r="AF198" s="324">
        <v>87297.25</v>
      </c>
      <c r="AG198" s="324">
        <v>0</v>
      </c>
      <c r="AH198" s="324">
        <v>0</v>
      </c>
      <c r="AI198" s="324">
        <v>261891.75</v>
      </c>
      <c r="AJ198" s="324">
        <v>0</v>
      </c>
      <c r="AK198" s="324">
        <v>0</v>
      </c>
      <c r="AL198" s="324">
        <v>89770.433991357495</v>
      </c>
      <c r="AM198" s="324">
        <v>89770.433991357495</v>
      </c>
      <c r="AN198" s="324">
        <v>89770.433991357495</v>
      </c>
      <c r="AO198" s="324">
        <v>1077245</v>
      </c>
      <c r="AP198" s="328">
        <f t="shared" si="140"/>
        <v>196852.94802592765</v>
      </c>
      <c r="AQ198" s="324">
        <v>95838.915329173295</v>
      </c>
      <c r="AR198" s="324">
        <v>95838.915329173295</v>
      </c>
      <c r="AS198" s="324">
        <v>95838.915329173295</v>
      </c>
      <c r="AT198" s="324">
        <v>95838.915329173295</v>
      </c>
      <c r="AU198" s="324">
        <v>95838.915329173295</v>
      </c>
      <c r="AV198" s="324">
        <v>95838.915329173295</v>
      </c>
      <c r="AW198" s="324">
        <v>95838.915329173295</v>
      </c>
      <c r="AX198" s="324">
        <v>95838.915329173295</v>
      </c>
      <c r="AY198" s="324">
        <v>95838.915329173295</v>
      </c>
      <c r="AZ198" s="324">
        <v>95838.915329173295</v>
      </c>
      <c r="BA198" s="324">
        <v>95838.915329173295</v>
      </c>
      <c r="BB198" s="324">
        <v>95838.915329173295</v>
      </c>
      <c r="BC198" s="324">
        <v>1048885</v>
      </c>
      <c r="BD198" s="328">
        <f t="shared" si="141"/>
        <v>-101181.98395007965</v>
      </c>
      <c r="BE198" s="324">
        <v>102317.626005425</v>
      </c>
      <c r="BF198" s="324">
        <v>102317.626005425</v>
      </c>
      <c r="BG198" s="324">
        <v>102317.626005425</v>
      </c>
      <c r="BH198" s="324">
        <v>102317.626005425</v>
      </c>
      <c r="BI198" s="324">
        <v>102317.626005425</v>
      </c>
      <c r="BJ198" s="324">
        <v>102317.626005425</v>
      </c>
      <c r="BK198" s="324">
        <v>102317.626005425</v>
      </c>
      <c r="BL198" s="324">
        <v>102317.626005425</v>
      </c>
      <c r="BM198" s="324">
        <v>102317.626005425</v>
      </c>
      <c r="BN198" s="324">
        <v>102317.626005425</v>
      </c>
      <c r="BO198" s="324">
        <v>102317.626005425</v>
      </c>
      <c r="BP198" s="324">
        <v>102317.626005425</v>
      </c>
      <c r="BQ198" s="324">
        <v>1048885</v>
      </c>
      <c r="BR198" s="328">
        <f t="shared" si="142"/>
        <v>-178926.51206510002</v>
      </c>
      <c r="BS198" s="324">
        <v>109234.297523393</v>
      </c>
      <c r="BT198" s="324">
        <v>109234.297523393</v>
      </c>
      <c r="BU198" s="324">
        <v>109234.297523393</v>
      </c>
      <c r="BV198" s="324">
        <v>109234.297523393</v>
      </c>
      <c r="BW198" s="324">
        <v>109234.297523393</v>
      </c>
      <c r="BX198" s="324">
        <v>109234.297523393</v>
      </c>
      <c r="BY198" s="324">
        <v>109234.297523393</v>
      </c>
      <c r="BZ198" s="324">
        <v>109234.297523393</v>
      </c>
      <c r="CA198" s="324">
        <v>109234.297523393</v>
      </c>
      <c r="CB198" s="324">
        <v>109234.297523393</v>
      </c>
      <c r="CC198" s="324">
        <v>109234.297523393</v>
      </c>
      <c r="CD198" s="324">
        <v>109234.297523393</v>
      </c>
      <c r="CE198" s="324">
        <v>1048885</v>
      </c>
      <c r="CF198" s="328">
        <f t="shared" si="143"/>
        <v>-261926.57028071652</v>
      </c>
      <c r="CG198" s="324">
        <v>116618.536035973</v>
      </c>
      <c r="CH198" s="324">
        <v>116618.536035973</v>
      </c>
      <c r="CI198" s="324">
        <v>116618.536035973</v>
      </c>
      <c r="CJ198" s="324">
        <v>116618.536035973</v>
      </c>
      <c r="CK198" s="324">
        <v>116618.536035973</v>
      </c>
      <c r="CL198" s="324">
        <v>116618.536035973</v>
      </c>
      <c r="CM198" s="324">
        <v>116618.536035973</v>
      </c>
      <c r="CN198" s="324">
        <v>116618.536035973</v>
      </c>
      <c r="CO198" s="324">
        <v>116618.536035973</v>
      </c>
      <c r="CP198" s="324">
        <v>116618.536035973</v>
      </c>
      <c r="CQ198" s="324">
        <v>116618.536035973</v>
      </c>
      <c r="CR198" s="324">
        <v>116618.536035973</v>
      </c>
      <c r="CS198" s="324">
        <v>1048885</v>
      </c>
      <c r="CT198" s="328">
        <f t="shared" si="144"/>
        <v>-350537.43243167643</v>
      </c>
      <c r="CU198" s="324">
        <v>124501.94907200499</v>
      </c>
      <c r="CV198" s="324">
        <v>124501.94907200499</v>
      </c>
      <c r="CW198" s="324">
        <v>124501.94907200499</v>
      </c>
      <c r="CX198" s="324">
        <v>124501.94907200499</v>
      </c>
      <c r="CY198" s="324">
        <v>124501.94907200499</v>
      </c>
      <c r="CZ198" s="324">
        <v>124501.94907200499</v>
      </c>
      <c r="DA198" s="324">
        <v>124501.94907200499</v>
      </c>
      <c r="DB198" s="324">
        <v>124501.94907200499</v>
      </c>
      <c r="DC198" s="324">
        <v>124501.94907200499</v>
      </c>
      <c r="DD198" s="324">
        <v>124501.94907200499</v>
      </c>
      <c r="DE198" s="324">
        <v>124501.94907200499</v>
      </c>
      <c r="DF198" s="324">
        <v>124501.94907200499</v>
      </c>
      <c r="DG198" s="324">
        <v>1048885</v>
      </c>
      <c r="DH198" s="328">
        <f t="shared" si="145"/>
        <v>-445138.38886405993</v>
      </c>
    </row>
    <row r="199" spans="1:112" ht="12" hidden="1" customHeight="1" outlineLevel="1">
      <c r="A199" s="4"/>
      <c r="S199" s="29">
        <v>8711</v>
      </c>
      <c r="V199" s="78">
        <f t="shared" si="138"/>
        <v>8711</v>
      </c>
      <c r="AA199" s="69">
        <f t="shared" si="146"/>
        <v>8711</v>
      </c>
      <c r="AB199" s="34" t="s">
        <v>355</v>
      </c>
      <c r="AC199" s="324">
        <v>0</v>
      </c>
      <c r="AD199" s="324">
        <v>0</v>
      </c>
      <c r="AE199" s="324">
        <v>0</v>
      </c>
      <c r="AF199" s="324">
        <v>0</v>
      </c>
      <c r="AG199" s="324">
        <v>0</v>
      </c>
      <c r="AH199" s="324">
        <v>0</v>
      </c>
      <c r="AI199" s="324">
        <v>0</v>
      </c>
      <c r="AJ199" s="324">
        <v>0</v>
      </c>
      <c r="AK199" s="324">
        <v>0</v>
      </c>
      <c r="AL199" s="324">
        <v>0</v>
      </c>
      <c r="AM199" s="324">
        <v>0</v>
      </c>
      <c r="AN199" s="324">
        <v>0</v>
      </c>
      <c r="AO199" s="324">
        <v>0</v>
      </c>
      <c r="AP199" s="328">
        <f t="shared" si="140"/>
        <v>0</v>
      </c>
      <c r="AQ199" s="324">
        <v>0</v>
      </c>
      <c r="AR199" s="324">
        <v>0</v>
      </c>
      <c r="AS199" s="324">
        <v>0</v>
      </c>
      <c r="AT199" s="324">
        <v>0</v>
      </c>
      <c r="AU199" s="324">
        <v>0</v>
      </c>
      <c r="AV199" s="324">
        <v>0</v>
      </c>
      <c r="AW199" s="324">
        <v>0</v>
      </c>
      <c r="AX199" s="324">
        <v>0</v>
      </c>
      <c r="AY199" s="324">
        <v>0</v>
      </c>
      <c r="AZ199" s="324">
        <v>0</v>
      </c>
      <c r="BA199" s="324">
        <v>0</v>
      </c>
      <c r="BB199" s="324">
        <v>0</v>
      </c>
      <c r="BC199" s="324">
        <v>0</v>
      </c>
      <c r="BD199" s="328">
        <f t="shared" si="141"/>
        <v>0</v>
      </c>
      <c r="BE199" s="324">
        <v>0</v>
      </c>
      <c r="BF199" s="324">
        <v>0</v>
      </c>
      <c r="BG199" s="324">
        <v>0</v>
      </c>
      <c r="BH199" s="324">
        <v>0</v>
      </c>
      <c r="BI199" s="324">
        <v>0</v>
      </c>
      <c r="BJ199" s="324">
        <v>0</v>
      </c>
      <c r="BK199" s="324">
        <v>0</v>
      </c>
      <c r="BL199" s="324">
        <v>0</v>
      </c>
      <c r="BM199" s="324">
        <v>0</v>
      </c>
      <c r="BN199" s="324">
        <v>0</v>
      </c>
      <c r="BO199" s="324">
        <v>0</v>
      </c>
      <c r="BP199" s="324">
        <v>0</v>
      </c>
      <c r="BQ199" s="324">
        <v>0</v>
      </c>
      <c r="BR199" s="328">
        <f t="shared" si="142"/>
        <v>0</v>
      </c>
      <c r="BS199" s="324">
        <v>0</v>
      </c>
      <c r="BT199" s="324">
        <v>0</v>
      </c>
      <c r="BU199" s="324">
        <v>0</v>
      </c>
      <c r="BV199" s="324">
        <v>0</v>
      </c>
      <c r="BW199" s="324">
        <v>0</v>
      </c>
      <c r="BX199" s="324">
        <v>0</v>
      </c>
      <c r="BY199" s="324">
        <v>0</v>
      </c>
      <c r="BZ199" s="324">
        <v>0</v>
      </c>
      <c r="CA199" s="324">
        <v>0</v>
      </c>
      <c r="CB199" s="324">
        <v>0</v>
      </c>
      <c r="CC199" s="324">
        <v>0</v>
      </c>
      <c r="CD199" s="324">
        <v>0</v>
      </c>
      <c r="CE199" s="324">
        <v>0</v>
      </c>
      <c r="CF199" s="328">
        <f t="shared" si="143"/>
        <v>0</v>
      </c>
      <c r="CG199" s="324">
        <v>0</v>
      </c>
      <c r="CH199" s="324">
        <v>0</v>
      </c>
      <c r="CI199" s="324">
        <v>0</v>
      </c>
      <c r="CJ199" s="324">
        <v>0</v>
      </c>
      <c r="CK199" s="324">
        <v>0</v>
      </c>
      <c r="CL199" s="324">
        <v>0</v>
      </c>
      <c r="CM199" s="324">
        <v>0</v>
      </c>
      <c r="CN199" s="324">
        <v>0</v>
      </c>
      <c r="CO199" s="324">
        <v>0</v>
      </c>
      <c r="CP199" s="324">
        <v>0</v>
      </c>
      <c r="CQ199" s="324">
        <v>0</v>
      </c>
      <c r="CR199" s="324">
        <v>0</v>
      </c>
      <c r="CS199" s="324">
        <v>0</v>
      </c>
      <c r="CT199" s="328">
        <f t="shared" si="144"/>
        <v>0</v>
      </c>
      <c r="CU199" s="324">
        <v>0</v>
      </c>
      <c r="CV199" s="324">
        <v>0</v>
      </c>
      <c r="CW199" s="324">
        <v>0</v>
      </c>
      <c r="CX199" s="324">
        <v>0</v>
      </c>
      <c r="CY199" s="324">
        <v>0</v>
      </c>
      <c r="CZ199" s="324">
        <v>0</v>
      </c>
      <c r="DA199" s="324">
        <v>0</v>
      </c>
      <c r="DB199" s="324">
        <v>0</v>
      </c>
      <c r="DC199" s="324">
        <v>0</v>
      </c>
      <c r="DD199" s="324">
        <v>0</v>
      </c>
      <c r="DE199" s="324">
        <v>0</v>
      </c>
      <c r="DF199" s="324">
        <v>0</v>
      </c>
      <c r="DG199" s="324">
        <v>0</v>
      </c>
      <c r="DH199" s="328">
        <f t="shared" si="145"/>
        <v>0</v>
      </c>
    </row>
    <row r="200" spans="1:112" ht="12" hidden="1" customHeight="1" outlineLevel="1">
      <c r="A200" s="4"/>
      <c r="S200" s="29">
        <v>8712</v>
      </c>
      <c r="V200" s="78">
        <f t="shared" si="138"/>
        <v>8712</v>
      </c>
      <c r="AA200" s="69">
        <f t="shared" si="146"/>
        <v>8712</v>
      </c>
      <c r="AB200" s="34" t="s">
        <v>356</v>
      </c>
      <c r="AC200" s="324">
        <v>30232.7</v>
      </c>
      <c r="AD200" s="324">
        <v>30232.7</v>
      </c>
      <c r="AE200" s="324">
        <v>30232.7</v>
      </c>
      <c r="AF200" s="324">
        <v>30232.7</v>
      </c>
      <c r="AG200" s="324">
        <v>30232.7</v>
      </c>
      <c r="AH200" s="324">
        <v>12142.94</v>
      </c>
      <c r="AI200" s="324">
        <v>27217.74</v>
      </c>
      <c r="AJ200" s="324">
        <v>27217.74</v>
      </c>
      <c r="AK200" s="324">
        <v>27217.74</v>
      </c>
      <c r="AL200" s="324">
        <v>27217.7806200208</v>
      </c>
      <c r="AM200" s="324">
        <v>27217.744062002101</v>
      </c>
      <c r="AN200" s="324">
        <v>27217.744062002101</v>
      </c>
      <c r="AO200" s="324">
        <v>326613</v>
      </c>
      <c r="AP200" s="328">
        <f t="shared" si="140"/>
        <v>7.125597499543801E-2</v>
      </c>
      <c r="AQ200" s="324">
        <v>31747.4025</v>
      </c>
      <c r="AR200" s="324">
        <v>31747.4025</v>
      </c>
      <c r="AS200" s="324">
        <v>31747.4025</v>
      </c>
      <c r="AT200" s="324">
        <v>31747.4025</v>
      </c>
      <c r="AU200" s="324">
        <v>31747.4025</v>
      </c>
      <c r="AV200" s="324">
        <v>31747.4025</v>
      </c>
      <c r="AW200" s="324">
        <v>31747.4025</v>
      </c>
      <c r="AX200" s="324">
        <v>31747.4025</v>
      </c>
      <c r="AY200" s="324">
        <v>31747.4025</v>
      </c>
      <c r="AZ200" s="324">
        <v>31747.4025</v>
      </c>
      <c r="BA200" s="324">
        <v>31747.4025</v>
      </c>
      <c r="BB200" s="324">
        <v>31747.4025</v>
      </c>
      <c r="BC200" s="324">
        <v>401092</v>
      </c>
      <c r="BD200" s="328">
        <f t="shared" si="141"/>
        <v>20123.169999999925</v>
      </c>
      <c r="BE200" s="324">
        <v>31747.4025</v>
      </c>
      <c r="BF200" s="324">
        <v>31747.4025</v>
      </c>
      <c r="BG200" s="324">
        <v>31747.4025</v>
      </c>
      <c r="BH200" s="324">
        <v>31747.4025</v>
      </c>
      <c r="BI200" s="324">
        <v>31747.4025</v>
      </c>
      <c r="BJ200" s="324">
        <v>31747.4025</v>
      </c>
      <c r="BK200" s="324">
        <v>31747.4025</v>
      </c>
      <c r="BL200" s="324">
        <v>31747.4025</v>
      </c>
      <c r="BM200" s="324">
        <v>31747.4025</v>
      </c>
      <c r="BN200" s="324">
        <v>31747.4025</v>
      </c>
      <c r="BO200" s="324">
        <v>31747.4025</v>
      </c>
      <c r="BP200" s="324">
        <v>31747.4025</v>
      </c>
      <c r="BQ200" s="324">
        <v>401092</v>
      </c>
      <c r="BR200" s="328">
        <f t="shared" si="142"/>
        <v>20123.169999999925</v>
      </c>
      <c r="BS200" s="324">
        <v>31747.4025</v>
      </c>
      <c r="BT200" s="324">
        <v>31747.4025</v>
      </c>
      <c r="BU200" s="324">
        <v>31747.4025</v>
      </c>
      <c r="BV200" s="324">
        <v>31747.4025</v>
      </c>
      <c r="BW200" s="324">
        <v>31747.4025</v>
      </c>
      <c r="BX200" s="324">
        <v>31747.4025</v>
      </c>
      <c r="BY200" s="324">
        <v>31747.4025</v>
      </c>
      <c r="BZ200" s="324">
        <v>31747.4025</v>
      </c>
      <c r="CA200" s="324">
        <v>31747.4025</v>
      </c>
      <c r="CB200" s="324">
        <v>31747.4025</v>
      </c>
      <c r="CC200" s="324">
        <v>31747.4025</v>
      </c>
      <c r="CD200" s="324">
        <v>31747.4025</v>
      </c>
      <c r="CE200" s="324">
        <v>401092</v>
      </c>
      <c r="CF200" s="328">
        <f t="shared" si="143"/>
        <v>20123.169999999925</v>
      </c>
      <c r="CG200" s="324">
        <v>31747.4025</v>
      </c>
      <c r="CH200" s="324">
        <v>31747.4025</v>
      </c>
      <c r="CI200" s="324">
        <v>31747.4025</v>
      </c>
      <c r="CJ200" s="324">
        <v>31747.4025</v>
      </c>
      <c r="CK200" s="324">
        <v>31747.4025</v>
      </c>
      <c r="CL200" s="324">
        <v>31747.4025</v>
      </c>
      <c r="CM200" s="324">
        <v>31747.4025</v>
      </c>
      <c r="CN200" s="324">
        <v>31747.4025</v>
      </c>
      <c r="CO200" s="324">
        <v>31747.4025</v>
      </c>
      <c r="CP200" s="324">
        <v>31747.4025</v>
      </c>
      <c r="CQ200" s="324">
        <v>31747.4025</v>
      </c>
      <c r="CR200" s="324">
        <v>31747.4025</v>
      </c>
      <c r="CS200" s="324">
        <v>401092</v>
      </c>
      <c r="CT200" s="328">
        <f t="shared" si="144"/>
        <v>20123.169999999925</v>
      </c>
      <c r="CU200" s="324">
        <v>31747.4025</v>
      </c>
      <c r="CV200" s="324">
        <v>31747.4025</v>
      </c>
      <c r="CW200" s="324">
        <v>31747.4025</v>
      </c>
      <c r="CX200" s="324">
        <v>31747.4025</v>
      </c>
      <c r="CY200" s="324">
        <v>31747.4025</v>
      </c>
      <c r="CZ200" s="324">
        <v>31747.4025</v>
      </c>
      <c r="DA200" s="324">
        <v>31747.4025</v>
      </c>
      <c r="DB200" s="324">
        <v>31747.4025</v>
      </c>
      <c r="DC200" s="324">
        <v>31747.4025</v>
      </c>
      <c r="DD200" s="324">
        <v>31747.4025</v>
      </c>
      <c r="DE200" s="324">
        <v>31747.4025</v>
      </c>
      <c r="DF200" s="324">
        <v>31747.4025</v>
      </c>
      <c r="DG200" s="324">
        <v>401092</v>
      </c>
      <c r="DH200" s="328">
        <f t="shared" si="145"/>
        <v>20123.169999999925</v>
      </c>
    </row>
    <row r="201" spans="1:112" ht="12" hidden="1" customHeight="1" outlineLevel="1">
      <c r="A201" s="4"/>
      <c r="S201" s="29">
        <v>8713</v>
      </c>
      <c r="V201" s="78">
        <f t="shared" si="138"/>
        <v>8713</v>
      </c>
      <c r="AA201" s="69">
        <f t="shared" si="146"/>
        <v>8713</v>
      </c>
      <c r="AB201" s="34" t="s">
        <v>357</v>
      </c>
      <c r="AC201" s="324">
        <v>0</v>
      </c>
      <c r="AD201" s="324">
        <v>0</v>
      </c>
      <c r="AE201" s="324">
        <v>0</v>
      </c>
      <c r="AF201" s="324">
        <v>0</v>
      </c>
      <c r="AG201" s="324">
        <v>0</v>
      </c>
      <c r="AH201" s="324">
        <v>0</v>
      </c>
      <c r="AI201" s="324">
        <v>0</v>
      </c>
      <c r="AJ201" s="324">
        <v>0</v>
      </c>
      <c r="AK201" s="324">
        <v>0</v>
      </c>
      <c r="AL201" s="324">
        <v>0</v>
      </c>
      <c r="AM201" s="324">
        <v>0</v>
      </c>
      <c r="AN201" s="324">
        <v>0</v>
      </c>
      <c r="AO201" s="324">
        <v>0</v>
      </c>
      <c r="AP201" s="328">
        <f t="shared" si="140"/>
        <v>0</v>
      </c>
      <c r="AQ201" s="324">
        <v>0</v>
      </c>
      <c r="AR201" s="324">
        <v>0</v>
      </c>
      <c r="AS201" s="324">
        <v>0</v>
      </c>
      <c r="AT201" s="324">
        <v>0</v>
      </c>
      <c r="AU201" s="324">
        <v>0</v>
      </c>
      <c r="AV201" s="324">
        <v>0</v>
      </c>
      <c r="AW201" s="324">
        <v>0</v>
      </c>
      <c r="AX201" s="324">
        <v>0</v>
      </c>
      <c r="AY201" s="324">
        <v>0</v>
      </c>
      <c r="AZ201" s="324">
        <v>0</v>
      </c>
      <c r="BA201" s="324">
        <v>0</v>
      </c>
      <c r="BB201" s="324">
        <v>0</v>
      </c>
      <c r="BC201" s="324">
        <v>0</v>
      </c>
      <c r="BD201" s="328">
        <f t="shared" si="141"/>
        <v>0</v>
      </c>
      <c r="BE201" s="324">
        <v>0</v>
      </c>
      <c r="BF201" s="324">
        <v>0</v>
      </c>
      <c r="BG201" s="324">
        <v>0</v>
      </c>
      <c r="BH201" s="324">
        <v>0</v>
      </c>
      <c r="BI201" s="324">
        <v>0</v>
      </c>
      <c r="BJ201" s="324">
        <v>0</v>
      </c>
      <c r="BK201" s="324">
        <v>0</v>
      </c>
      <c r="BL201" s="324">
        <v>0</v>
      </c>
      <c r="BM201" s="324">
        <v>0</v>
      </c>
      <c r="BN201" s="324">
        <v>0</v>
      </c>
      <c r="BO201" s="324">
        <v>0</v>
      </c>
      <c r="BP201" s="324">
        <v>0</v>
      </c>
      <c r="BQ201" s="324">
        <v>0</v>
      </c>
      <c r="BR201" s="328">
        <f t="shared" si="142"/>
        <v>0</v>
      </c>
      <c r="BS201" s="324">
        <v>0</v>
      </c>
      <c r="BT201" s="324">
        <v>0</v>
      </c>
      <c r="BU201" s="324">
        <v>0</v>
      </c>
      <c r="BV201" s="324">
        <v>0</v>
      </c>
      <c r="BW201" s="324">
        <v>0</v>
      </c>
      <c r="BX201" s="324">
        <v>0</v>
      </c>
      <c r="BY201" s="324">
        <v>0</v>
      </c>
      <c r="BZ201" s="324">
        <v>0</v>
      </c>
      <c r="CA201" s="324">
        <v>0</v>
      </c>
      <c r="CB201" s="324">
        <v>0</v>
      </c>
      <c r="CC201" s="324">
        <v>0</v>
      </c>
      <c r="CD201" s="324">
        <v>0</v>
      </c>
      <c r="CE201" s="324">
        <v>0</v>
      </c>
      <c r="CF201" s="328">
        <f t="shared" si="143"/>
        <v>0</v>
      </c>
      <c r="CG201" s="324">
        <v>0</v>
      </c>
      <c r="CH201" s="324">
        <v>0</v>
      </c>
      <c r="CI201" s="324">
        <v>0</v>
      </c>
      <c r="CJ201" s="324">
        <v>0</v>
      </c>
      <c r="CK201" s="324">
        <v>0</v>
      </c>
      <c r="CL201" s="324">
        <v>0</v>
      </c>
      <c r="CM201" s="324">
        <v>0</v>
      </c>
      <c r="CN201" s="324">
        <v>0</v>
      </c>
      <c r="CO201" s="324">
        <v>0</v>
      </c>
      <c r="CP201" s="324">
        <v>0</v>
      </c>
      <c r="CQ201" s="324">
        <v>0</v>
      </c>
      <c r="CR201" s="324">
        <v>0</v>
      </c>
      <c r="CS201" s="324">
        <v>0</v>
      </c>
      <c r="CT201" s="328">
        <f t="shared" si="144"/>
        <v>0</v>
      </c>
      <c r="CU201" s="324">
        <v>0</v>
      </c>
      <c r="CV201" s="324">
        <v>0</v>
      </c>
      <c r="CW201" s="324">
        <v>0</v>
      </c>
      <c r="CX201" s="324">
        <v>0</v>
      </c>
      <c r="CY201" s="324">
        <v>0</v>
      </c>
      <c r="CZ201" s="324">
        <v>0</v>
      </c>
      <c r="DA201" s="324">
        <v>0</v>
      </c>
      <c r="DB201" s="324">
        <v>0</v>
      </c>
      <c r="DC201" s="324">
        <v>0</v>
      </c>
      <c r="DD201" s="324">
        <v>0</v>
      </c>
      <c r="DE201" s="324">
        <v>0</v>
      </c>
      <c r="DF201" s="324">
        <v>0</v>
      </c>
      <c r="DG201" s="324">
        <v>0</v>
      </c>
      <c r="DH201" s="328">
        <f t="shared" si="145"/>
        <v>0</v>
      </c>
    </row>
    <row r="202" spans="1:112" ht="12" hidden="1" customHeight="1" outlineLevel="1">
      <c r="A202" s="4"/>
      <c r="S202" s="29">
        <v>8714</v>
      </c>
      <c r="V202" s="78">
        <f t="shared" si="138"/>
        <v>8714</v>
      </c>
      <c r="AA202" s="69">
        <f t="shared" si="146"/>
        <v>8714</v>
      </c>
      <c r="AB202" s="34" t="s">
        <v>358</v>
      </c>
      <c r="AC202" s="324">
        <v>0</v>
      </c>
      <c r="AD202" s="324">
        <v>0</v>
      </c>
      <c r="AE202" s="324">
        <v>0</v>
      </c>
      <c r="AF202" s="324">
        <v>0</v>
      </c>
      <c r="AG202" s="324">
        <v>0</v>
      </c>
      <c r="AH202" s="324">
        <v>0</v>
      </c>
      <c r="AI202" s="324">
        <v>0</v>
      </c>
      <c r="AJ202" s="324">
        <v>0</v>
      </c>
      <c r="AK202" s="324">
        <v>0</v>
      </c>
      <c r="AL202" s="324">
        <v>79333.333333333299</v>
      </c>
      <c r="AM202" s="324">
        <v>19833.333333333299</v>
      </c>
      <c r="AN202" s="324">
        <v>19833.333333333299</v>
      </c>
      <c r="AO202" s="324">
        <v>119000</v>
      </c>
      <c r="AP202" s="328">
        <f t="shared" si="140"/>
        <v>0</v>
      </c>
      <c r="AQ202" s="324">
        <v>0</v>
      </c>
      <c r="AR202" s="324">
        <v>0</v>
      </c>
      <c r="AS202" s="324">
        <v>0</v>
      </c>
      <c r="AT202" s="324">
        <v>0</v>
      </c>
      <c r="AU202" s="324">
        <v>0</v>
      </c>
      <c r="AV202" s="324">
        <v>0</v>
      </c>
      <c r="AW202" s="324">
        <v>0</v>
      </c>
      <c r="AX202" s="324">
        <v>0</v>
      </c>
      <c r="AY202" s="324">
        <v>0</v>
      </c>
      <c r="AZ202" s="324">
        <v>0</v>
      </c>
      <c r="BA202" s="324">
        <v>0</v>
      </c>
      <c r="BB202" s="324">
        <v>0</v>
      </c>
      <c r="BC202" s="324">
        <v>0</v>
      </c>
      <c r="BD202" s="328">
        <f t="shared" si="141"/>
        <v>0</v>
      </c>
      <c r="BE202" s="324">
        <v>0</v>
      </c>
      <c r="BF202" s="324">
        <v>0</v>
      </c>
      <c r="BG202" s="324">
        <v>0</v>
      </c>
      <c r="BH202" s="324">
        <v>0</v>
      </c>
      <c r="BI202" s="324">
        <v>0</v>
      </c>
      <c r="BJ202" s="324">
        <v>0</v>
      </c>
      <c r="BK202" s="324">
        <v>0</v>
      </c>
      <c r="BL202" s="324">
        <v>0</v>
      </c>
      <c r="BM202" s="324">
        <v>0</v>
      </c>
      <c r="BN202" s="324">
        <v>0</v>
      </c>
      <c r="BO202" s="324">
        <v>0</v>
      </c>
      <c r="BP202" s="324">
        <v>0</v>
      </c>
      <c r="BQ202" s="324">
        <v>0</v>
      </c>
      <c r="BR202" s="328">
        <f t="shared" si="142"/>
        <v>0</v>
      </c>
      <c r="BS202" s="324">
        <v>0</v>
      </c>
      <c r="BT202" s="324">
        <v>0</v>
      </c>
      <c r="BU202" s="324">
        <v>0</v>
      </c>
      <c r="BV202" s="324">
        <v>0</v>
      </c>
      <c r="BW202" s="324">
        <v>0</v>
      </c>
      <c r="BX202" s="324">
        <v>0</v>
      </c>
      <c r="BY202" s="324">
        <v>0</v>
      </c>
      <c r="BZ202" s="324">
        <v>0</v>
      </c>
      <c r="CA202" s="324">
        <v>0</v>
      </c>
      <c r="CB202" s="324">
        <v>0</v>
      </c>
      <c r="CC202" s="324">
        <v>0</v>
      </c>
      <c r="CD202" s="324">
        <v>0</v>
      </c>
      <c r="CE202" s="324">
        <v>0</v>
      </c>
      <c r="CF202" s="328">
        <f t="shared" si="143"/>
        <v>0</v>
      </c>
      <c r="CG202" s="324">
        <v>0</v>
      </c>
      <c r="CH202" s="324">
        <v>0</v>
      </c>
      <c r="CI202" s="324">
        <v>0</v>
      </c>
      <c r="CJ202" s="324">
        <v>0</v>
      </c>
      <c r="CK202" s="324">
        <v>0</v>
      </c>
      <c r="CL202" s="324">
        <v>0</v>
      </c>
      <c r="CM202" s="324">
        <v>0</v>
      </c>
      <c r="CN202" s="324">
        <v>0</v>
      </c>
      <c r="CO202" s="324">
        <v>0</v>
      </c>
      <c r="CP202" s="324">
        <v>0</v>
      </c>
      <c r="CQ202" s="324">
        <v>0</v>
      </c>
      <c r="CR202" s="324">
        <v>0</v>
      </c>
      <c r="CS202" s="324">
        <v>0</v>
      </c>
      <c r="CT202" s="328">
        <f t="shared" si="144"/>
        <v>0</v>
      </c>
      <c r="CU202" s="324">
        <v>0</v>
      </c>
      <c r="CV202" s="324">
        <v>0</v>
      </c>
      <c r="CW202" s="324">
        <v>0</v>
      </c>
      <c r="CX202" s="324">
        <v>0</v>
      </c>
      <c r="CY202" s="324">
        <v>0</v>
      </c>
      <c r="CZ202" s="324">
        <v>0</v>
      </c>
      <c r="DA202" s="324">
        <v>0</v>
      </c>
      <c r="DB202" s="324">
        <v>0</v>
      </c>
      <c r="DC202" s="324">
        <v>0</v>
      </c>
      <c r="DD202" s="324">
        <v>0</v>
      </c>
      <c r="DE202" s="324">
        <v>0</v>
      </c>
      <c r="DF202" s="324">
        <v>0</v>
      </c>
      <c r="DG202" s="324">
        <v>0</v>
      </c>
      <c r="DH202" s="328">
        <f t="shared" si="145"/>
        <v>0</v>
      </c>
    </row>
    <row r="203" spans="1:112" ht="12" hidden="1" customHeight="1" outlineLevel="1">
      <c r="A203" s="4"/>
      <c r="S203" s="29">
        <v>8715</v>
      </c>
      <c r="V203" s="78">
        <f t="shared" si="138"/>
        <v>8715</v>
      </c>
      <c r="AA203" s="69">
        <f t="shared" si="146"/>
        <v>8715</v>
      </c>
      <c r="AB203" s="34" t="s">
        <v>359</v>
      </c>
      <c r="AC203" s="324">
        <v>0</v>
      </c>
      <c r="AD203" s="324">
        <v>0</v>
      </c>
      <c r="AE203" s="324">
        <v>0</v>
      </c>
      <c r="AF203" s="324">
        <v>0</v>
      </c>
      <c r="AG203" s="324">
        <v>0</v>
      </c>
      <c r="AH203" s="324">
        <v>0</v>
      </c>
      <c r="AI203" s="324">
        <v>46442.15</v>
      </c>
      <c r="AJ203" s="324">
        <v>0</v>
      </c>
      <c r="AK203" s="324">
        <v>6000</v>
      </c>
      <c r="AL203" s="324">
        <v>-10488.846</v>
      </c>
      <c r="AM203" s="324">
        <v>5244.1629999999996</v>
      </c>
      <c r="AN203" s="324">
        <v>5244.1629999999996</v>
      </c>
      <c r="AO203" s="324">
        <v>52441.63</v>
      </c>
      <c r="AP203" s="328">
        <f t="shared" si="140"/>
        <v>0</v>
      </c>
      <c r="AQ203" s="324">
        <v>0</v>
      </c>
      <c r="AR203" s="324">
        <v>0</v>
      </c>
      <c r="AS203" s="324">
        <v>0</v>
      </c>
      <c r="AT203" s="324">
        <v>0</v>
      </c>
      <c r="AU203" s="324">
        <v>0</v>
      </c>
      <c r="AV203" s="324">
        <v>0</v>
      </c>
      <c r="AW203" s="324">
        <v>0</v>
      </c>
      <c r="AX203" s="324">
        <v>0</v>
      </c>
      <c r="AY203" s="324">
        <v>0</v>
      </c>
      <c r="AZ203" s="324">
        <v>0</v>
      </c>
      <c r="BA203" s="324">
        <v>0</v>
      </c>
      <c r="BB203" s="324">
        <v>0</v>
      </c>
      <c r="BC203" s="324">
        <v>0</v>
      </c>
      <c r="BD203" s="328">
        <f t="shared" si="141"/>
        <v>0</v>
      </c>
      <c r="BE203" s="324">
        <v>0</v>
      </c>
      <c r="BF203" s="324">
        <v>0</v>
      </c>
      <c r="BG203" s="324">
        <v>0</v>
      </c>
      <c r="BH203" s="324">
        <v>0</v>
      </c>
      <c r="BI203" s="324">
        <v>0</v>
      </c>
      <c r="BJ203" s="324">
        <v>0</v>
      </c>
      <c r="BK203" s="324">
        <v>0</v>
      </c>
      <c r="BL203" s="324">
        <v>0</v>
      </c>
      <c r="BM203" s="324">
        <v>0</v>
      </c>
      <c r="BN203" s="324">
        <v>0</v>
      </c>
      <c r="BO203" s="324">
        <v>0</v>
      </c>
      <c r="BP203" s="324">
        <v>0</v>
      </c>
      <c r="BQ203" s="324">
        <v>0</v>
      </c>
      <c r="BR203" s="328">
        <f t="shared" si="142"/>
        <v>0</v>
      </c>
      <c r="BS203" s="324">
        <v>0</v>
      </c>
      <c r="BT203" s="324">
        <v>0</v>
      </c>
      <c r="BU203" s="324">
        <v>0</v>
      </c>
      <c r="BV203" s="324">
        <v>0</v>
      </c>
      <c r="BW203" s="324">
        <v>0</v>
      </c>
      <c r="BX203" s="324">
        <v>0</v>
      </c>
      <c r="BY203" s="324">
        <v>0</v>
      </c>
      <c r="BZ203" s="324">
        <v>0</v>
      </c>
      <c r="CA203" s="324">
        <v>0</v>
      </c>
      <c r="CB203" s="324">
        <v>0</v>
      </c>
      <c r="CC203" s="324">
        <v>0</v>
      </c>
      <c r="CD203" s="324">
        <v>0</v>
      </c>
      <c r="CE203" s="324">
        <v>0</v>
      </c>
      <c r="CF203" s="328">
        <f t="shared" si="143"/>
        <v>0</v>
      </c>
      <c r="CG203" s="324">
        <v>0</v>
      </c>
      <c r="CH203" s="324">
        <v>0</v>
      </c>
      <c r="CI203" s="324">
        <v>0</v>
      </c>
      <c r="CJ203" s="324">
        <v>0</v>
      </c>
      <c r="CK203" s="324">
        <v>0</v>
      </c>
      <c r="CL203" s="324">
        <v>0</v>
      </c>
      <c r="CM203" s="324">
        <v>0</v>
      </c>
      <c r="CN203" s="324">
        <v>0</v>
      </c>
      <c r="CO203" s="324">
        <v>0</v>
      </c>
      <c r="CP203" s="324">
        <v>0</v>
      </c>
      <c r="CQ203" s="324">
        <v>0</v>
      </c>
      <c r="CR203" s="324">
        <v>0</v>
      </c>
      <c r="CS203" s="324">
        <v>0</v>
      </c>
      <c r="CT203" s="328">
        <f t="shared" si="144"/>
        <v>0</v>
      </c>
      <c r="CU203" s="324">
        <v>0</v>
      </c>
      <c r="CV203" s="324">
        <v>0</v>
      </c>
      <c r="CW203" s="324">
        <v>0</v>
      </c>
      <c r="CX203" s="324">
        <v>0</v>
      </c>
      <c r="CY203" s="324">
        <v>0</v>
      </c>
      <c r="CZ203" s="324">
        <v>0</v>
      </c>
      <c r="DA203" s="324">
        <v>0</v>
      </c>
      <c r="DB203" s="324">
        <v>0</v>
      </c>
      <c r="DC203" s="324">
        <v>0</v>
      </c>
      <c r="DD203" s="324">
        <v>0</v>
      </c>
      <c r="DE203" s="324">
        <v>0</v>
      </c>
      <c r="DF203" s="324">
        <v>0</v>
      </c>
      <c r="DG203" s="324">
        <v>0</v>
      </c>
      <c r="DH203" s="328">
        <f t="shared" si="145"/>
        <v>0</v>
      </c>
    </row>
    <row r="204" spans="1:112" ht="12" hidden="1" customHeight="1" outlineLevel="1">
      <c r="A204" s="4"/>
      <c r="S204" s="29">
        <v>8716</v>
      </c>
      <c r="V204" s="78">
        <f t="shared" si="138"/>
        <v>8716</v>
      </c>
      <c r="AA204" s="69">
        <f t="shared" si="146"/>
        <v>8716</v>
      </c>
      <c r="AB204" s="34" t="s">
        <v>360</v>
      </c>
      <c r="AC204" s="324">
        <v>0</v>
      </c>
      <c r="AD204" s="324">
        <v>0</v>
      </c>
      <c r="AE204" s="324">
        <v>0</v>
      </c>
      <c r="AF204" s="324">
        <v>0</v>
      </c>
      <c r="AG204" s="324">
        <v>0</v>
      </c>
      <c r="AH204" s="324">
        <v>0</v>
      </c>
      <c r="AI204" s="324">
        <v>0</v>
      </c>
      <c r="AJ204" s="324">
        <v>0</v>
      </c>
      <c r="AK204" s="324">
        <v>0</v>
      </c>
      <c r="AL204" s="324">
        <v>0</v>
      </c>
      <c r="AM204" s="324">
        <v>0</v>
      </c>
      <c r="AN204" s="324">
        <v>0</v>
      </c>
      <c r="AO204" s="324">
        <v>0</v>
      </c>
      <c r="AP204" s="328">
        <f t="shared" si="140"/>
        <v>0</v>
      </c>
      <c r="AQ204" s="324">
        <v>0</v>
      </c>
      <c r="AR204" s="324">
        <v>0</v>
      </c>
      <c r="AS204" s="324">
        <v>0</v>
      </c>
      <c r="AT204" s="324">
        <v>0</v>
      </c>
      <c r="AU204" s="324">
        <v>0</v>
      </c>
      <c r="AV204" s="324">
        <v>0</v>
      </c>
      <c r="AW204" s="324">
        <v>0</v>
      </c>
      <c r="AX204" s="324">
        <v>0</v>
      </c>
      <c r="AY204" s="324">
        <v>0</v>
      </c>
      <c r="AZ204" s="324">
        <v>0</v>
      </c>
      <c r="BA204" s="324">
        <v>0</v>
      </c>
      <c r="BB204" s="324">
        <v>0</v>
      </c>
      <c r="BC204" s="324">
        <v>0</v>
      </c>
      <c r="BD204" s="328">
        <f t="shared" si="141"/>
        <v>0</v>
      </c>
      <c r="BE204" s="324">
        <v>0</v>
      </c>
      <c r="BF204" s="324">
        <v>0</v>
      </c>
      <c r="BG204" s="324">
        <v>0</v>
      </c>
      <c r="BH204" s="324">
        <v>0</v>
      </c>
      <c r="BI204" s="324">
        <v>0</v>
      </c>
      <c r="BJ204" s="324">
        <v>0</v>
      </c>
      <c r="BK204" s="324">
        <v>0</v>
      </c>
      <c r="BL204" s="324">
        <v>0</v>
      </c>
      <c r="BM204" s="324">
        <v>0</v>
      </c>
      <c r="BN204" s="324">
        <v>0</v>
      </c>
      <c r="BO204" s="324">
        <v>0</v>
      </c>
      <c r="BP204" s="324">
        <v>0</v>
      </c>
      <c r="BQ204" s="324">
        <v>0</v>
      </c>
      <c r="BR204" s="328">
        <f t="shared" si="142"/>
        <v>0</v>
      </c>
      <c r="BS204" s="324">
        <v>0</v>
      </c>
      <c r="BT204" s="324">
        <v>0</v>
      </c>
      <c r="BU204" s="324">
        <v>0</v>
      </c>
      <c r="BV204" s="324">
        <v>0</v>
      </c>
      <c r="BW204" s="324">
        <v>0</v>
      </c>
      <c r="BX204" s="324">
        <v>0</v>
      </c>
      <c r="BY204" s="324">
        <v>0</v>
      </c>
      <c r="BZ204" s="324">
        <v>0</v>
      </c>
      <c r="CA204" s="324">
        <v>0</v>
      </c>
      <c r="CB204" s="324">
        <v>0</v>
      </c>
      <c r="CC204" s="324">
        <v>0</v>
      </c>
      <c r="CD204" s="324">
        <v>0</v>
      </c>
      <c r="CE204" s="324">
        <v>0</v>
      </c>
      <c r="CF204" s="328">
        <f t="shared" si="143"/>
        <v>0</v>
      </c>
      <c r="CG204" s="324">
        <v>0</v>
      </c>
      <c r="CH204" s="324">
        <v>0</v>
      </c>
      <c r="CI204" s="324">
        <v>0</v>
      </c>
      <c r="CJ204" s="324">
        <v>0</v>
      </c>
      <c r="CK204" s="324">
        <v>0</v>
      </c>
      <c r="CL204" s="324">
        <v>0</v>
      </c>
      <c r="CM204" s="324">
        <v>0</v>
      </c>
      <c r="CN204" s="324">
        <v>0</v>
      </c>
      <c r="CO204" s="324">
        <v>0</v>
      </c>
      <c r="CP204" s="324">
        <v>0</v>
      </c>
      <c r="CQ204" s="324">
        <v>0</v>
      </c>
      <c r="CR204" s="324">
        <v>0</v>
      </c>
      <c r="CS204" s="324">
        <v>0</v>
      </c>
      <c r="CT204" s="328">
        <f t="shared" si="144"/>
        <v>0</v>
      </c>
      <c r="CU204" s="324">
        <v>0</v>
      </c>
      <c r="CV204" s="324">
        <v>0</v>
      </c>
      <c r="CW204" s="324">
        <v>0</v>
      </c>
      <c r="CX204" s="324">
        <v>0</v>
      </c>
      <c r="CY204" s="324">
        <v>0</v>
      </c>
      <c r="CZ204" s="324">
        <v>0</v>
      </c>
      <c r="DA204" s="324">
        <v>0</v>
      </c>
      <c r="DB204" s="324">
        <v>0</v>
      </c>
      <c r="DC204" s="324">
        <v>0</v>
      </c>
      <c r="DD204" s="324">
        <v>0</v>
      </c>
      <c r="DE204" s="324">
        <v>0</v>
      </c>
      <c r="DF204" s="324">
        <v>0</v>
      </c>
      <c r="DG204" s="324">
        <v>0</v>
      </c>
      <c r="DH204" s="328">
        <f t="shared" si="145"/>
        <v>0</v>
      </c>
    </row>
    <row r="205" spans="1:112" ht="12" hidden="1" customHeight="1" outlineLevel="1">
      <c r="A205" s="4"/>
      <c r="S205" s="29">
        <v>8717</v>
      </c>
      <c r="V205" s="78">
        <f t="shared" si="138"/>
        <v>8717</v>
      </c>
      <c r="AA205" s="69">
        <f t="shared" si="146"/>
        <v>8717</v>
      </c>
      <c r="AB205" s="34" t="s">
        <v>361</v>
      </c>
      <c r="AC205" s="324">
        <v>0</v>
      </c>
      <c r="AD205" s="324">
        <v>0</v>
      </c>
      <c r="AE205" s="324">
        <v>0</v>
      </c>
      <c r="AF205" s="324">
        <v>0</v>
      </c>
      <c r="AG205" s="324">
        <v>0</v>
      </c>
      <c r="AH205" s="324">
        <v>0</v>
      </c>
      <c r="AI205" s="324">
        <v>0</v>
      </c>
      <c r="AJ205" s="324">
        <v>0</v>
      </c>
      <c r="AK205" s="324">
        <v>0</v>
      </c>
      <c r="AL205" s="324">
        <v>0</v>
      </c>
      <c r="AM205" s="324">
        <v>0</v>
      </c>
      <c r="AN205" s="324">
        <v>0</v>
      </c>
      <c r="AO205" s="324">
        <v>0</v>
      </c>
      <c r="AP205" s="328">
        <f t="shared" si="140"/>
        <v>0</v>
      </c>
      <c r="AQ205" s="324">
        <v>0</v>
      </c>
      <c r="AR205" s="324">
        <v>0</v>
      </c>
      <c r="AS205" s="324">
        <v>0</v>
      </c>
      <c r="AT205" s="324">
        <v>0</v>
      </c>
      <c r="AU205" s="324">
        <v>0</v>
      </c>
      <c r="AV205" s="324">
        <v>0</v>
      </c>
      <c r="AW205" s="324">
        <v>0</v>
      </c>
      <c r="AX205" s="324">
        <v>0</v>
      </c>
      <c r="AY205" s="324">
        <v>0</v>
      </c>
      <c r="AZ205" s="324">
        <v>0</v>
      </c>
      <c r="BA205" s="324">
        <v>0</v>
      </c>
      <c r="BB205" s="324">
        <v>0</v>
      </c>
      <c r="BC205" s="324">
        <v>0</v>
      </c>
      <c r="BD205" s="328">
        <f t="shared" si="141"/>
        <v>0</v>
      </c>
      <c r="BE205" s="324">
        <v>0</v>
      </c>
      <c r="BF205" s="324">
        <v>0</v>
      </c>
      <c r="BG205" s="324">
        <v>0</v>
      </c>
      <c r="BH205" s="324">
        <v>0</v>
      </c>
      <c r="BI205" s="324">
        <v>0</v>
      </c>
      <c r="BJ205" s="324">
        <v>0</v>
      </c>
      <c r="BK205" s="324">
        <v>0</v>
      </c>
      <c r="BL205" s="324">
        <v>0</v>
      </c>
      <c r="BM205" s="324">
        <v>0</v>
      </c>
      <c r="BN205" s="324">
        <v>0</v>
      </c>
      <c r="BO205" s="324">
        <v>0</v>
      </c>
      <c r="BP205" s="324">
        <v>0</v>
      </c>
      <c r="BQ205" s="324">
        <v>0</v>
      </c>
      <c r="BR205" s="328">
        <f t="shared" si="142"/>
        <v>0</v>
      </c>
      <c r="BS205" s="324">
        <v>0</v>
      </c>
      <c r="BT205" s="324">
        <v>0</v>
      </c>
      <c r="BU205" s="324">
        <v>0</v>
      </c>
      <c r="BV205" s="324">
        <v>0</v>
      </c>
      <c r="BW205" s="324">
        <v>0</v>
      </c>
      <c r="BX205" s="324">
        <v>0</v>
      </c>
      <c r="BY205" s="324">
        <v>0</v>
      </c>
      <c r="BZ205" s="324">
        <v>0</v>
      </c>
      <c r="CA205" s="324">
        <v>0</v>
      </c>
      <c r="CB205" s="324">
        <v>0</v>
      </c>
      <c r="CC205" s="324">
        <v>0</v>
      </c>
      <c r="CD205" s="324">
        <v>0</v>
      </c>
      <c r="CE205" s="324">
        <v>0</v>
      </c>
      <c r="CF205" s="328">
        <f t="shared" si="143"/>
        <v>0</v>
      </c>
      <c r="CG205" s="324">
        <v>0</v>
      </c>
      <c r="CH205" s="324">
        <v>0</v>
      </c>
      <c r="CI205" s="324">
        <v>0</v>
      </c>
      <c r="CJ205" s="324">
        <v>0</v>
      </c>
      <c r="CK205" s="324">
        <v>0</v>
      </c>
      <c r="CL205" s="324">
        <v>0</v>
      </c>
      <c r="CM205" s="324">
        <v>0</v>
      </c>
      <c r="CN205" s="324">
        <v>0</v>
      </c>
      <c r="CO205" s="324">
        <v>0</v>
      </c>
      <c r="CP205" s="324">
        <v>0</v>
      </c>
      <c r="CQ205" s="324">
        <v>0</v>
      </c>
      <c r="CR205" s="324">
        <v>0</v>
      </c>
      <c r="CS205" s="324">
        <v>0</v>
      </c>
      <c r="CT205" s="328">
        <f t="shared" si="144"/>
        <v>0</v>
      </c>
      <c r="CU205" s="324">
        <v>0</v>
      </c>
      <c r="CV205" s="324">
        <v>0</v>
      </c>
      <c r="CW205" s="324">
        <v>0</v>
      </c>
      <c r="CX205" s="324">
        <v>0</v>
      </c>
      <c r="CY205" s="324">
        <v>0</v>
      </c>
      <c r="CZ205" s="324">
        <v>0</v>
      </c>
      <c r="DA205" s="324">
        <v>0</v>
      </c>
      <c r="DB205" s="324">
        <v>0</v>
      </c>
      <c r="DC205" s="324">
        <v>0</v>
      </c>
      <c r="DD205" s="324">
        <v>0</v>
      </c>
      <c r="DE205" s="324">
        <v>0</v>
      </c>
      <c r="DF205" s="324">
        <v>0</v>
      </c>
      <c r="DG205" s="324">
        <v>0</v>
      </c>
      <c r="DH205" s="328">
        <f t="shared" si="145"/>
        <v>0</v>
      </c>
    </row>
    <row r="206" spans="1:112" ht="12" hidden="1" customHeight="1" outlineLevel="1">
      <c r="A206" s="4"/>
      <c r="S206" s="29">
        <v>8718</v>
      </c>
      <c r="V206" s="78">
        <f t="shared" si="138"/>
        <v>8718</v>
      </c>
      <c r="AA206" s="69">
        <f t="shared" si="146"/>
        <v>8718</v>
      </c>
      <c r="AB206" s="34" t="s">
        <v>362</v>
      </c>
      <c r="AC206" s="324">
        <v>0</v>
      </c>
      <c r="AD206" s="324">
        <v>0</v>
      </c>
      <c r="AE206" s="324">
        <v>0</v>
      </c>
      <c r="AF206" s="324">
        <v>0</v>
      </c>
      <c r="AG206" s="324">
        <v>0</v>
      </c>
      <c r="AH206" s="324">
        <v>0</v>
      </c>
      <c r="AI206" s="324">
        <v>0</v>
      </c>
      <c r="AJ206" s="324">
        <v>0</v>
      </c>
      <c r="AK206" s="324">
        <v>0</v>
      </c>
      <c r="AL206" s="324">
        <v>0</v>
      </c>
      <c r="AM206" s="324">
        <v>0</v>
      </c>
      <c r="AN206" s="324">
        <v>0</v>
      </c>
      <c r="AO206" s="324">
        <v>0</v>
      </c>
      <c r="AP206" s="328">
        <f t="shared" si="140"/>
        <v>0</v>
      </c>
      <c r="AQ206" s="324">
        <v>0</v>
      </c>
      <c r="AR206" s="324">
        <v>0</v>
      </c>
      <c r="AS206" s="324">
        <v>0</v>
      </c>
      <c r="AT206" s="324">
        <v>0</v>
      </c>
      <c r="AU206" s="324">
        <v>0</v>
      </c>
      <c r="AV206" s="324">
        <v>0</v>
      </c>
      <c r="AW206" s="324">
        <v>0</v>
      </c>
      <c r="AX206" s="324">
        <v>0</v>
      </c>
      <c r="AY206" s="324">
        <v>0</v>
      </c>
      <c r="AZ206" s="324">
        <v>0</v>
      </c>
      <c r="BA206" s="324">
        <v>0</v>
      </c>
      <c r="BB206" s="324">
        <v>0</v>
      </c>
      <c r="BC206" s="324">
        <v>0</v>
      </c>
      <c r="BD206" s="328">
        <f t="shared" si="141"/>
        <v>0</v>
      </c>
      <c r="BE206" s="324">
        <v>0</v>
      </c>
      <c r="BF206" s="324">
        <v>0</v>
      </c>
      <c r="BG206" s="324">
        <v>0</v>
      </c>
      <c r="BH206" s="324">
        <v>0</v>
      </c>
      <c r="BI206" s="324">
        <v>0</v>
      </c>
      <c r="BJ206" s="324">
        <v>0</v>
      </c>
      <c r="BK206" s="324">
        <v>0</v>
      </c>
      <c r="BL206" s="324">
        <v>0</v>
      </c>
      <c r="BM206" s="324">
        <v>0</v>
      </c>
      <c r="BN206" s="324">
        <v>0</v>
      </c>
      <c r="BO206" s="324">
        <v>0</v>
      </c>
      <c r="BP206" s="324">
        <v>0</v>
      </c>
      <c r="BQ206" s="324">
        <v>0</v>
      </c>
      <c r="BR206" s="328">
        <f t="shared" si="142"/>
        <v>0</v>
      </c>
      <c r="BS206" s="324">
        <v>0</v>
      </c>
      <c r="BT206" s="324">
        <v>0</v>
      </c>
      <c r="BU206" s="324">
        <v>0</v>
      </c>
      <c r="BV206" s="324">
        <v>0</v>
      </c>
      <c r="BW206" s="324">
        <v>0</v>
      </c>
      <c r="BX206" s="324">
        <v>0</v>
      </c>
      <c r="BY206" s="324">
        <v>0</v>
      </c>
      <c r="BZ206" s="324">
        <v>0</v>
      </c>
      <c r="CA206" s="324">
        <v>0</v>
      </c>
      <c r="CB206" s="324">
        <v>0</v>
      </c>
      <c r="CC206" s="324">
        <v>0</v>
      </c>
      <c r="CD206" s="324">
        <v>0</v>
      </c>
      <c r="CE206" s="324">
        <v>0</v>
      </c>
      <c r="CF206" s="328">
        <f t="shared" si="143"/>
        <v>0</v>
      </c>
      <c r="CG206" s="324">
        <v>0</v>
      </c>
      <c r="CH206" s="324">
        <v>0</v>
      </c>
      <c r="CI206" s="324">
        <v>0</v>
      </c>
      <c r="CJ206" s="324">
        <v>0</v>
      </c>
      <c r="CK206" s="324">
        <v>0</v>
      </c>
      <c r="CL206" s="324">
        <v>0</v>
      </c>
      <c r="CM206" s="324">
        <v>0</v>
      </c>
      <c r="CN206" s="324">
        <v>0</v>
      </c>
      <c r="CO206" s="324">
        <v>0</v>
      </c>
      <c r="CP206" s="324">
        <v>0</v>
      </c>
      <c r="CQ206" s="324">
        <v>0</v>
      </c>
      <c r="CR206" s="324">
        <v>0</v>
      </c>
      <c r="CS206" s="324">
        <v>0</v>
      </c>
      <c r="CT206" s="328">
        <f t="shared" si="144"/>
        <v>0</v>
      </c>
      <c r="CU206" s="324">
        <v>0</v>
      </c>
      <c r="CV206" s="324">
        <v>0</v>
      </c>
      <c r="CW206" s="324">
        <v>0</v>
      </c>
      <c r="CX206" s="324">
        <v>0</v>
      </c>
      <c r="CY206" s="324">
        <v>0</v>
      </c>
      <c r="CZ206" s="324">
        <v>0</v>
      </c>
      <c r="DA206" s="324">
        <v>0</v>
      </c>
      <c r="DB206" s="324">
        <v>0</v>
      </c>
      <c r="DC206" s="324">
        <v>0</v>
      </c>
      <c r="DD206" s="324">
        <v>0</v>
      </c>
      <c r="DE206" s="324">
        <v>0</v>
      </c>
      <c r="DF206" s="324">
        <v>0</v>
      </c>
      <c r="DG206" s="324">
        <v>0</v>
      </c>
      <c r="DH206" s="328">
        <f t="shared" si="145"/>
        <v>0</v>
      </c>
    </row>
    <row r="207" spans="1:112" ht="12" hidden="1" customHeight="1" outlineLevel="1">
      <c r="A207" s="4"/>
      <c r="S207" s="29">
        <v>8719</v>
      </c>
      <c r="V207" s="78">
        <f t="shared" si="138"/>
        <v>8719</v>
      </c>
      <c r="AA207" s="69">
        <f t="shared" si="146"/>
        <v>8719</v>
      </c>
      <c r="AB207" s="34" t="s">
        <v>363</v>
      </c>
      <c r="AC207" s="324">
        <v>0</v>
      </c>
      <c r="AD207" s="324">
        <v>0</v>
      </c>
      <c r="AE207" s="324">
        <v>0</v>
      </c>
      <c r="AF207" s="324">
        <v>0</v>
      </c>
      <c r="AG207" s="324">
        <v>0</v>
      </c>
      <c r="AH207" s="324">
        <v>0</v>
      </c>
      <c r="AI207" s="324">
        <v>0</v>
      </c>
      <c r="AJ207" s="324">
        <v>0</v>
      </c>
      <c r="AK207" s="324">
        <v>0</v>
      </c>
      <c r="AL207" s="324">
        <v>0</v>
      </c>
      <c r="AM207" s="324">
        <v>0</v>
      </c>
      <c r="AN207" s="324">
        <v>0</v>
      </c>
      <c r="AO207" s="324">
        <v>0</v>
      </c>
      <c r="AP207" s="328">
        <f t="shared" si="140"/>
        <v>0</v>
      </c>
      <c r="AQ207" s="324">
        <v>0</v>
      </c>
      <c r="AR207" s="324">
        <v>0</v>
      </c>
      <c r="AS207" s="324">
        <v>0</v>
      </c>
      <c r="AT207" s="324">
        <v>0</v>
      </c>
      <c r="AU207" s="324">
        <v>0</v>
      </c>
      <c r="AV207" s="324">
        <v>0</v>
      </c>
      <c r="AW207" s="324">
        <v>0</v>
      </c>
      <c r="AX207" s="324">
        <v>0</v>
      </c>
      <c r="AY207" s="324">
        <v>0</v>
      </c>
      <c r="AZ207" s="324">
        <v>0</v>
      </c>
      <c r="BA207" s="324">
        <v>0</v>
      </c>
      <c r="BB207" s="324">
        <v>0</v>
      </c>
      <c r="BC207" s="324">
        <v>0</v>
      </c>
      <c r="BD207" s="328">
        <f t="shared" si="141"/>
        <v>0</v>
      </c>
      <c r="BE207" s="324">
        <v>0</v>
      </c>
      <c r="BF207" s="324">
        <v>0</v>
      </c>
      <c r="BG207" s="324">
        <v>0</v>
      </c>
      <c r="BH207" s="324">
        <v>0</v>
      </c>
      <c r="BI207" s="324">
        <v>0</v>
      </c>
      <c r="BJ207" s="324">
        <v>0</v>
      </c>
      <c r="BK207" s="324">
        <v>0</v>
      </c>
      <c r="BL207" s="324">
        <v>0</v>
      </c>
      <c r="BM207" s="324">
        <v>0</v>
      </c>
      <c r="BN207" s="324">
        <v>0</v>
      </c>
      <c r="BO207" s="324">
        <v>0</v>
      </c>
      <c r="BP207" s="324">
        <v>0</v>
      </c>
      <c r="BQ207" s="324">
        <v>0</v>
      </c>
      <c r="BR207" s="328">
        <f t="shared" si="142"/>
        <v>0</v>
      </c>
      <c r="BS207" s="324">
        <v>0</v>
      </c>
      <c r="BT207" s="324">
        <v>0</v>
      </c>
      <c r="BU207" s="324">
        <v>0</v>
      </c>
      <c r="BV207" s="324">
        <v>0</v>
      </c>
      <c r="BW207" s="324">
        <v>0</v>
      </c>
      <c r="BX207" s="324">
        <v>0</v>
      </c>
      <c r="BY207" s="324">
        <v>0</v>
      </c>
      <c r="BZ207" s="324">
        <v>0</v>
      </c>
      <c r="CA207" s="324">
        <v>0</v>
      </c>
      <c r="CB207" s="324">
        <v>0</v>
      </c>
      <c r="CC207" s="324">
        <v>0</v>
      </c>
      <c r="CD207" s="324">
        <v>0</v>
      </c>
      <c r="CE207" s="324">
        <v>0</v>
      </c>
      <c r="CF207" s="328">
        <f t="shared" si="143"/>
        <v>0</v>
      </c>
      <c r="CG207" s="324">
        <v>0</v>
      </c>
      <c r="CH207" s="324">
        <v>0</v>
      </c>
      <c r="CI207" s="324">
        <v>0</v>
      </c>
      <c r="CJ207" s="324">
        <v>0</v>
      </c>
      <c r="CK207" s="324">
        <v>0</v>
      </c>
      <c r="CL207" s="324">
        <v>0</v>
      </c>
      <c r="CM207" s="324">
        <v>0</v>
      </c>
      <c r="CN207" s="324">
        <v>0</v>
      </c>
      <c r="CO207" s="324">
        <v>0</v>
      </c>
      <c r="CP207" s="324">
        <v>0</v>
      </c>
      <c r="CQ207" s="324">
        <v>0</v>
      </c>
      <c r="CR207" s="324">
        <v>0</v>
      </c>
      <c r="CS207" s="324">
        <v>0</v>
      </c>
      <c r="CT207" s="328">
        <f t="shared" si="144"/>
        <v>0</v>
      </c>
      <c r="CU207" s="324">
        <v>0</v>
      </c>
      <c r="CV207" s="324">
        <v>0</v>
      </c>
      <c r="CW207" s="324">
        <v>0</v>
      </c>
      <c r="CX207" s="324">
        <v>0</v>
      </c>
      <c r="CY207" s="324">
        <v>0</v>
      </c>
      <c r="CZ207" s="324">
        <v>0</v>
      </c>
      <c r="DA207" s="324">
        <v>0</v>
      </c>
      <c r="DB207" s="324">
        <v>0</v>
      </c>
      <c r="DC207" s="324">
        <v>0</v>
      </c>
      <c r="DD207" s="324">
        <v>0</v>
      </c>
      <c r="DE207" s="324">
        <v>0</v>
      </c>
      <c r="DF207" s="324">
        <v>0</v>
      </c>
      <c r="DG207" s="324">
        <v>0</v>
      </c>
      <c r="DH207" s="328">
        <f t="shared" si="145"/>
        <v>0</v>
      </c>
    </row>
    <row r="208" spans="1:112" ht="12" hidden="1" customHeight="1" outlineLevel="1">
      <c r="A208" s="4"/>
      <c r="S208" s="29">
        <v>8720</v>
      </c>
      <c r="V208" s="78">
        <f t="shared" si="138"/>
        <v>8720</v>
      </c>
      <c r="AA208" s="69">
        <f t="shared" si="146"/>
        <v>8720</v>
      </c>
      <c r="AB208" s="34" t="s">
        <v>364</v>
      </c>
      <c r="AC208" s="324">
        <v>0</v>
      </c>
      <c r="AD208" s="324">
        <v>0</v>
      </c>
      <c r="AE208" s="324">
        <v>0</v>
      </c>
      <c r="AF208" s="324">
        <v>0</v>
      </c>
      <c r="AG208" s="324">
        <v>0</v>
      </c>
      <c r="AH208" s="324">
        <v>9392.89</v>
      </c>
      <c r="AI208" s="324">
        <v>42582.97</v>
      </c>
      <c r="AJ208" s="324">
        <v>58.5</v>
      </c>
      <c r="AK208" s="324">
        <v>132.43</v>
      </c>
      <c r="AL208" s="324">
        <v>-136.81799999999899</v>
      </c>
      <c r="AM208" s="324">
        <v>2.0139999999999998</v>
      </c>
      <c r="AN208" s="324">
        <v>2.0139999999999998</v>
      </c>
      <c r="AO208" s="324">
        <v>1978.14</v>
      </c>
      <c r="AP208" s="328">
        <f t="shared" si="140"/>
        <v>-50055.860000000008</v>
      </c>
      <c r="AQ208" s="324">
        <v>0</v>
      </c>
      <c r="AR208" s="324">
        <v>0</v>
      </c>
      <c r="AS208" s="324">
        <v>0</v>
      </c>
      <c r="AT208" s="324">
        <v>0</v>
      </c>
      <c r="AU208" s="324">
        <v>0</v>
      </c>
      <c r="AV208" s="324">
        <v>0</v>
      </c>
      <c r="AW208" s="324">
        <v>0</v>
      </c>
      <c r="AX208" s="324">
        <v>0</v>
      </c>
      <c r="AY208" s="324">
        <v>0</v>
      </c>
      <c r="AZ208" s="324">
        <v>0</v>
      </c>
      <c r="BA208" s="324">
        <v>0</v>
      </c>
      <c r="BB208" s="324">
        <v>0</v>
      </c>
      <c r="BC208" s="324">
        <v>0</v>
      </c>
      <c r="BD208" s="328">
        <f t="shared" si="141"/>
        <v>0</v>
      </c>
      <c r="BE208" s="324">
        <v>0</v>
      </c>
      <c r="BF208" s="324">
        <v>0</v>
      </c>
      <c r="BG208" s="324">
        <v>0</v>
      </c>
      <c r="BH208" s="324">
        <v>0</v>
      </c>
      <c r="BI208" s="324">
        <v>0</v>
      </c>
      <c r="BJ208" s="324">
        <v>0</v>
      </c>
      <c r="BK208" s="324">
        <v>0</v>
      </c>
      <c r="BL208" s="324">
        <v>0</v>
      </c>
      <c r="BM208" s="324">
        <v>0</v>
      </c>
      <c r="BN208" s="324">
        <v>0</v>
      </c>
      <c r="BO208" s="324">
        <v>0</v>
      </c>
      <c r="BP208" s="324">
        <v>0</v>
      </c>
      <c r="BQ208" s="324">
        <v>0</v>
      </c>
      <c r="BR208" s="328">
        <f t="shared" si="142"/>
        <v>0</v>
      </c>
      <c r="BS208" s="324">
        <v>0</v>
      </c>
      <c r="BT208" s="324">
        <v>0</v>
      </c>
      <c r="BU208" s="324">
        <v>0</v>
      </c>
      <c r="BV208" s="324">
        <v>0</v>
      </c>
      <c r="BW208" s="324">
        <v>0</v>
      </c>
      <c r="BX208" s="324">
        <v>0</v>
      </c>
      <c r="BY208" s="324">
        <v>0</v>
      </c>
      <c r="BZ208" s="324">
        <v>0</v>
      </c>
      <c r="CA208" s="324">
        <v>0</v>
      </c>
      <c r="CB208" s="324">
        <v>0</v>
      </c>
      <c r="CC208" s="324">
        <v>0</v>
      </c>
      <c r="CD208" s="324">
        <v>0</v>
      </c>
      <c r="CE208" s="324">
        <v>0</v>
      </c>
      <c r="CF208" s="328">
        <f t="shared" si="143"/>
        <v>0</v>
      </c>
      <c r="CG208" s="324">
        <v>0</v>
      </c>
      <c r="CH208" s="324">
        <v>0</v>
      </c>
      <c r="CI208" s="324">
        <v>0</v>
      </c>
      <c r="CJ208" s="324">
        <v>0</v>
      </c>
      <c r="CK208" s="324">
        <v>0</v>
      </c>
      <c r="CL208" s="324">
        <v>0</v>
      </c>
      <c r="CM208" s="324">
        <v>0</v>
      </c>
      <c r="CN208" s="324">
        <v>0</v>
      </c>
      <c r="CO208" s="324">
        <v>0</v>
      </c>
      <c r="CP208" s="324">
        <v>0</v>
      </c>
      <c r="CQ208" s="324">
        <v>0</v>
      </c>
      <c r="CR208" s="324">
        <v>0</v>
      </c>
      <c r="CS208" s="324">
        <v>0</v>
      </c>
      <c r="CT208" s="328">
        <f t="shared" si="144"/>
        <v>0</v>
      </c>
      <c r="CU208" s="324">
        <v>0</v>
      </c>
      <c r="CV208" s="324">
        <v>0</v>
      </c>
      <c r="CW208" s="324">
        <v>0</v>
      </c>
      <c r="CX208" s="324">
        <v>0</v>
      </c>
      <c r="CY208" s="324">
        <v>0</v>
      </c>
      <c r="CZ208" s="324">
        <v>0</v>
      </c>
      <c r="DA208" s="324">
        <v>0</v>
      </c>
      <c r="DB208" s="324">
        <v>0</v>
      </c>
      <c r="DC208" s="324">
        <v>0</v>
      </c>
      <c r="DD208" s="324">
        <v>0</v>
      </c>
      <c r="DE208" s="324">
        <v>0</v>
      </c>
      <c r="DF208" s="324">
        <v>0</v>
      </c>
      <c r="DG208" s="324">
        <v>0</v>
      </c>
      <c r="DH208" s="328">
        <f t="shared" si="145"/>
        <v>0</v>
      </c>
    </row>
    <row r="209" spans="1:112" ht="12" hidden="1" customHeight="1" outlineLevel="1">
      <c r="A209" s="4"/>
      <c r="S209" s="29">
        <v>8721</v>
      </c>
      <c r="V209" s="78">
        <f t="shared" si="138"/>
        <v>8721</v>
      </c>
      <c r="AA209" s="69">
        <f t="shared" si="146"/>
        <v>8721</v>
      </c>
      <c r="AB209" s="34" t="s">
        <v>365</v>
      </c>
      <c r="AC209" s="324">
        <v>0</v>
      </c>
      <c r="AD209" s="324">
        <v>0</v>
      </c>
      <c r="AE209" s="324">
        <v>0</v>
      </c>
      <c r="AF209" s="324">
        <v>0</v>
      </c>
      <c r="AG209" s="324">
        <v>0</v>
      </c>
      <c r="AH209" s="324">
        <v>0</v>
      </c>
      <c r="AI209" s="324">
        <v>0</v>
      </c>
      <c r="AJ209" s="324">
        <v>0</v>
      </c>
      <c r="AK209" s="324">
        <v>0</v>
      </c>
      <c r="AL209" s="324">
        <v>0</v>
      </c>
      <c r="AM209" s="324">
        <v>0</v>
      </c>
      <c r="AN209" s="324">
        <v>0</v>
      </c>
      <c r="AO209" s="324">
        <v>0</v>
      </c>
      <c r="AP209" s="328">
        <f t="shared" si="140"/>
        <v>0</v>
      </c>
      <c r="AQ209" s="324">
        <v>0</v>
      </c>
      <c r="AR209" s="324">
        <v>0</v>
      </c>
      <c r="AS209" s="324">
        <v>0</v>
      </c>
      <c r="AT209" s="324">
        <v>0</v>
      </c>
      <c r="AU209" s="324">
        <v>0</v>
      </c>
      <c r="AV209" s="324">
        <v>0</v>
      </c>
      <c r="AW209" s="324">
        <v>0</v>
      </c>
      <c r="AX209" s="324">
        <v>0</v>
      </c>
      <c r="AY209" s="324">
        <v>0</v>
      </c>
      <c r="AZ209" s="324">
        <v>0</v>
      </c>
      <c r="BA209" s="324">
        <v>0</v>
      </c>
      <c r="BB209" s="324">
        <v>0</v>
      </c>
      <c r="BC209" s="324">
        <v>0</v>
      </c>
      <c r="BD209" s="328">
        <f t="shared" si="141"/>
        <v>0</v>
      </c>
      <c r="BE209" s="324">
        <v>0</v>
      </c>
      <c r="BF209" s="324">
        <v>0</v>
      </c>
      <c r="BG209" s="324">
        <v>0</v>
      </c>
      <c r="BH209" s="324">
        <v>0</v>
      </c>
      <c r="BI209" s="324">
        <v>0</v>
      </c>
      <c r="BJ209" s="324">
        <v>0</v>
      </c>
      <c r="BK209" s="324">
        <v>0</v>
      </c>
      <c r="BL209" s="324">
        <v>0</v>
      </c>
      <c r="BM209" s="324">
        <v>0</v>
      </c>
      <c r="BN209" s="324">
        <v>0</v>
      </c>
      <c r="BO209" s="324">
        <v>0</v>
      </c>
      <c r="BP209" s="324">
        <v>0</v>
      </c>
      <c r="BQ209" s="324">
        <v>0</v>
      </c>
      <c r="BR209" s="328">
        <f t="shared" si="142"/>
        <v>0</v>
      </c>
      <c r="BS209" s="324">
        <v>0</v>
      </c>
      <c r="BT209" s="324">
        <v>0</v>
      </c>
      <c r="BU209" s="324">
        <v>0</v>
      </c>
      <c r="BV209" s="324">
        <v>0</v>
      </c>
      <c r="BW209" s="324">
        <v>0</v>
      </c>
      <c r="BX209" s="324">
        <v>0</v>
      </c>
      <c r="BY209" s="324">
        <v>0</v>
      </c>
      <c r="BZ209" s="324">
        <v>0</v>
      </c>
      <c r="CA209" s="324">
        <v>0</v>
      </c>
      <c r="CB209" s="324">
        <v>0</v>
      </c>
      <c r="CC209" s="324">
        <v>0</v>
      </c>
      <c r="CD209" s="324">
        <v>0</v>
      </c>
      <c r="CE209" s="324">
        <v>0</v>
      </c>
      <c r="CF209" s="328">
        <f t="shared" si="143"/>
        <v>0</v>
      </c>
      <c r="CG209" s="324">
        <v>0</v>
      </c>
      <c r="CH209" s="324">
        <v>0</v>
      </c>
      <c r="CI209" s="324">
        <v>0</v>
      </c>
      <c r="CJ209" s="324">
        <v>0</v>
      </c>
      <c r="CK209" s="324">
        <v>0</v>
      </c>
      <c r="CL209" s="324">
        <v>0</v>
      </c>
      <c r="CM209" s="324">
        <v>0</v>
      </c>
      <c r="CN209" s="324">
        <v>0</v>
      </c>
      <c r="CO209" s="324">
        <v>0</v>
      </c>
      <c r="CP209" s="324">
        <v>0</v>
      </c>
      <c r="CQ209" s="324">
        <v>0</v>
      </c>
      <c r="CR209" s="324">
        <v>0</v>
      </c>
      <c r="CS209" s="324">
        <v>0</v>
      </c>
      <c r="CT209" s="328">
        <f t="shared" si="144"/>
        <v>0</v>
      </c>
      <c r="CU209" s="324">
        <v>0</v>
      </c>
      <c r="CV209" s="324">
        <v>0</v>
      </c>
      <c r="CW209" s="324">
        <v>0</v>
      </c>
      <c r="CX209" s="324">
        <v>0</v>
      </c>
      <c r="CY209" s="324">
        <v>0</v>
      </c>
      <c r="CZ209" s="324">
        <v>0</v>
      </c>
      <c r="DA209" s="324">
        <v>0</v>
      </c>
      <c r="DB209" s="324">
        <v>0</v>
      </c>
      <c r="DC209" s="324">
        <v>0</v>
      </c>
      <c r="DD209" s="324">
        <v>0</v>
      </c>
      <c r="DE209" s="324">
        <v>0</v>
      </c>
      <c r="DF209" s="324">
        <v>0</v>
      </c>
      <c r="DG209" s="324">
        <v>0</v>
      </c>
      <c r="DH209" s="328">
        <f t="shared" si="145"/>
        <v>0</v>
      </c>
    </row>
    <row r="210" spans="1:112" ht="12" hidden="1" customHeight="1" outlineLevel="1">
      <c r="A210" s="4"/>
      <c r="S210" s="29">
        <v>8797</v>
      </c>
      <c r="V210" s="78">
        <f t="shared" si="138"/>
        <v>8797</v>
      </c>
      <c r="AA210" s="69">
        <f t="shared" si="146"/>
        <v>8797</v>
      </c>
      <c r="AB210" s="34" t="s">
        <v>366</v>
      </c>
      <c r="AC210" s="324">
        <v>0</v>
      </c>
      <c r="AD210" s="324">
        <v>0</v>
      </c>
      <c r="AE210" s="324">
        <v>0</v>
      </c>
      <c r="AF210" s="324">
        <v>0</v>
      </c>
      <c r="AG210" s="324">
        <v>0</v>
      </c>
      <c r="AH210" s="324">
        <v>0</v>
      </c>
      <c r="AI210" s="324">
        <v>0</v>
      </c>
      <c r="AJ210" s="324">
        <v>0</v>
      </c>
      <c r="AK210" s="324">
        <v>0</v>
      </c>
      <c r="AL210" s="324">
        <v>0</v>
      </c>
      <c r="AM210" s="324">
        <v>0</v>
      </c>
      <c r="AN210" s="324">
        <v>0</v>
      </c>
      <c r="AO210" s="324">
        <v>0</v>
      </c>
      <c r="AP210" s="328">
        <f t="shared" si="140"/>
        <v>0</v>
      </c>
      <c r="AQ210" s="324">
        <v>0</v>
      </c>
      <c r="AR210" s="324">
        <v>0</v>
      </c>
      <c r="AS210" s="324">
        <v>0</v>
      </c>
      <c r="AT210" s="324">
        <v>0</v>
      </c>
      <c r="AU210" s="324">
        <v>0</v>
      </c>
      <c r="AV210" s="324">
        <v>0</v>
      </c>
      <c r="AW210" s="324">
        <v>0</v>
      </c>
      <c r="AX210" s="324">
        <v>0</v>
      </c>
      <c r="AY210" s="324">
        <v>0</v>
      </c>
      <c r="AZ210" s="324">
        <v>0</v>
      </c>
      <c r="BA210" s="324">
        <v>0</v>
      </c>
      <c r="BB210" s="324">
        <v>0</v>
      </c>
      <c r="BC210" s="324">
        <v>0</v>
      </c>
      <c r="BD210" s="328">
        <f t="shared" si="141"/>
        <v>0</v>
      </c>
      <c r="BE210" s="324">
        <v>0</v>
      </c>
      <c r="BF210" s="324">
        <v>0</v>
      </c>
      <c r="BG210" s="324">
        <v>0</v>
      </c>
      <c r="BH210" s="324">
        <v>0</v>
      </c>
      <c r="BI210" s="324">
        <v>0</v>
      </c>
      <c r="BJ210" s="324">
        <v>0</v>
      </c>
      <c r="BK210" s="324">
        <v>0</v>
      </c>
      <c r="BL210" s="324">
        <v>0</v>
      </c>
      <c r="BM210" s="324">
        <v>0</v>
      </c>
      <c r="BN210" s="324">
        <v>0</v>
      </c>
      <c r="BO210" s="324">
        <v>0</v>
      </c>
      <c r="BP210" s="324">
        <v>0</v>
      </c>
      <c r="BQ210" s="324">
        <v>0</v>
      </c>
      <c r="BR210" s="328">
        <f t="shared" si="142"/>
        <v>0</v>
      </c>
      <c r="BS210" s="324">
        <v>0</v>
      </c>
      <c r="BT210" s="324">
        <v>0</v>
      </c>
      <c r="BU210" s="324">
        <v>0</v>
      </c>
      <c r="BV210" s="324">
        <v>0</v>
      </c>
      <c r="BW210" s="324">
        <v>0</v>
      </c>
      <c r="BX210" s="324">
        <v>0</v>
      </c>
      <c r="BY210" s="324">
        <v>0</v>
      </c>
      <c r="BZ210" s="324">
        <v>0</v>
      </c>
      <c r="CA210" s="324">
        <v>0</v>
      </c>
      <c r="CB210" s="324">
        <v>0</v>
      </c>
      <c r="CC210" s="324">
        <v>0</v>
      </c>
      <c r="CD210" s="324">
        <v>0</v>
      </c>
      <c r="CE210" s="324">
        <v>0</v>
      </c>
      <c r="CF210" s="328">
        <f t="shared" si="143"/>
        <v>0</v>
      </c>
      <c r="CG210" s="324">
        <v>0</v>
      </c>
      <c r="CH210" s="324">
        <v>0</v>
      </c>
      <c r="CI210" s="324">
        <v>0</v>
      </c>
      <c r="CJ210" s="324">
        <v>0</v>
      </c>
      <c r="CK210" s="324">
        <v>0</v>
      </c>
      <c r="CL210" s="324">
        <v>0</v>
      </c>
      <c r="CM210" s="324">
        <v>0</v>
      </c>
      <c r="CN210" s="324">
        <v>0</v>
      </c>
      <c r="CO210" s="324">
        <v>0</v>
      </c>
      <c r="CP210" s="324">
        <v>0</v>
      </c>
      <c r="CQ210" s="324">
        <v>0</v>
      </c>
      <c r="CR210" s="324">
        <v>0</v>
      </c>
      <c r="CS210" s="324">
        <v>0</v>
      </c>
      <c r="CT210" s="328">
        <f t="shared" si="144"/>
        <v>0</v>
      </c>
      <c r="CU210" s="324">
        <v>0</v>
      </c>
      <c r="CV210" s="324">
        <v>0</v>
      </c>
      <c r="CW210" s="324">
        <v>0</v>
      </c>
      <c r="CX210" s="324">
        <v>0</v>
      </c>
      <c r="CY210" s="324">
        <v>0</v>
      </c>
      <c r="CZ210" s="324">
        <v>0</v>
      </c>
      <c r="DA210" s="324">
        <v>0</v>
      </c>
      <c r="DB210" s="324">
        <v>0</v>
      </c>
      <c r="DC210" s="324">
        <v>0</v>
      </c>
      <c r="DD210" s="324">
        <v>0</v>
      </c>
      <c r="DE210" s="324">
        <v>0</v>
      </c>
      <c r="DF210" s="324">
        <v>0</v>
      </c>
      <c r="DG210" s="324">
        <v>0</v>
      </c>
      <c r="DH210" s="328">
        <f t="shared" si="145"/>
        <v>0</v>
      </c>
    </row>
    <row r="211" spans="1:112" ht="12" hidden="1" customHeight="1" outlineLevel="1">
      <c r="A211" s="4"/>
      <c r="S211" s="29">
        <v>8781</v>
      </c>
      <c r="V211" s="78">
        <f t="shared" si="138"/>
        <v>8781</v>
      </c>
      <c r="AA211" s="69">
        <f t="shared" si="146"/>
        <v>8781</v>
      </c>
      <c r="AB211" s="34" t="s">
        <v>367</v>
      </c>
      <c r="AC211" s="324">
        <v>0</v>
      </c>
      <c r="AD211" s="324">
        <v>0</v>
      </c>
      <c r="AE211" s="324">
        <v>0</v>
      </c>
      <c r="AF211" s="324">
        <v>0</v>
      </c>
      <c r="AG211" s="324">
        <v>0</v>
      </c>
      <c r="AH211" s="324">
        <v>0</v>
      </c>
      <c r="AI211" s="324">
        <v>0</v>
      </c>
      <c r="AJ211" s="324">
        <v>0</v>
      </c>
      <c r="AK211" s="324">
        <v>0</v>
      </c>
      <c r="AL211" s="324">
        <v>0</v>
      </c>
      <c r="AM211" s="324">
        <v>0</v>
      </c>
      <c r="AN211" s="324">
        <v>0</v>
      </c>
      <c r="AO211" s="324">
        <v>0</v>
      </c>
      <c r="AP211" s="328">
        <f t="shared" si="140"/>
        <v>0</v>
      </c>
      <c r="AQ211" s="324">
        <v>0</v>
      </c>
      <c r="AR211" s="324">
        <v>0</v>
      </c>
      <c r="AS211" s="324">
        <v>0</v>
      </c>
      <c r="AT211" s="324">
        <v>0</v>
      </c>
      <c r="AU211" s="324">
        <v>0</v>
      </c>
      <c r="AV211" s="324">
        <v>0</v>
      </c>
      <c r="AW211" s="324">
        <v>0</v>
      </c>
      <c r="AX211" s="324">
        <v>0</v>
      </c>
      <c r="AY211" s="324">
        <v>0</v>
      </c>
      <c r="AZ211" s="324">
        <v>0</v>
      </c>
      <c r="BA211" s="324">
        <v>0</v>
      </c>
      <c r="BB211" s="324">
        <v>0</v>
      </c>
      <c r="BC211" s="324">
        <v>0</v>
      </c>
      <c r="BD211" s="328">
        <f t="shared" si="141"/>
        <v>0</v>
      </c>
      <c r="BE211" s="324">
        <v>0</v>
      </c>
      <c r="BF211" s="324">
        <v>0</v>
      </c>
      <c r="BG211" s="324">
        <v>0</v>
      </c>
      <c r="BH211" s="324">
        <v>0</v>
      </c>
      <c r="BI211" s="324">
        <v>0</v>
      </c>
      <c r="BJ211" s="324">
        <v>0</v>
      </c>
      <c r="BK211" s="324">
        <v>0</v>
      </c>
      <c r="BL211" s="324">
        <v>0</v>
      </c>
      <c r="BM211" s="324">
        <v>0</v>
      </c>
      <c r="BN211" s="324">
        <v>0</v>
      </c>
      <c r="BO211" s="324">
        <v>0</v>
      </c>
      <c r="BP211" s="324">
        <v>0</v>
      </c>
      <c r="BQ211" s="324">
        <v>0</v>
      </c>
      <c r="BR211" s="328">
        <f t="shared" si="142"/>
        <v>0</v>
      </c>
      <c r="BS211" s="324">
        <v>0</v>
      </c>
      <c r="BT211" s="324">
        <v>0</v>
      </c>
      <c r="BU211" s="324">
        <v>0</v>
      </c>
      <c r="BV211" s="324">
        <v>0</v>
      </c>
      <c r="BW211" s="324">
        <v>0</v>
      </c>
      <c r="BX211" s="324">
        <v>0</v>
      </c>
      <c r="BY211" s="324">
        <v>0</v>
      </c>
      <c r="BZ211" s="324">
        <v>0</v>
      </c>
      <c r="CA211" s="324">
        <v>0</v>
      </c>
      <c r="CB211" s="324">
        <v>0</v>
      </c>
      <c r="CC211" s="324">
        <v>0</v>
      </c>
      <c r="CD211" s="324">
        <v>0</v>
      </c>
      <c r="CE211" s="324">
        <v>0</v>
      </c>
      <c r="CF211" s="328">
        <f t="shared" si="143"/>
        <v>0</v>
      </c>
      <c r="CG211" s="324">
        <v>0</v>
      </c>
      <c r="CH211" s="324">
        <v>0</v>
      </c>
      <c r="CI211" s="324">
        <v>0</v>
      </c>
      <c r="CJ211" s="324">
        <v>0</v>
      </c>
      <c r="CK211" s="324">
        <v>0</v>
      </c>
      <c r="CL211" s="324">
        <v>0</v>
      </c>
      <c r="CM211" s="324">
        <v>0</v>
      </c>
      <c r="CN211" s="324">
        <v>0</v>
      </c>
      <c r="CO211" s="324">
        <v>0</v>
      </c>
      <c r="CP211" s="324">
        <v>0</v>
      </c>
      <c r="CQ211" s="324">
        <v>0</v>
      </c>
      <c r="CR211" s="324">
        <v>0</v>
      </c>
      <c r="CS211" s="324">
        <v>0</v>
      </c>
      <c r="CT211" s="328">
        <f t="shared" si="144"/>
        <v>0</v>
      </c>
      <c r="CU211" s="324">
        <v>0</v>
      </c>
      <c r="CV211" s="324">
        <v>0</v>
      </c>
      <c r="CW211" s="324">
        <v>0</v>
      </c>
      <c r="CX211" s="324">
        <v>0</v>
      </c>
      <c r="CY211" s="324">
        <v>0</v>
      </c>
      <c r="CZ211" s="324">
        <v>0</v>
      </c>
      <c r="DA211" s="324">
        <v>0</v>
      </c>
      <c r="DB211" s="324">
        <v>0</v>
      </c>
      <c r="DC211" s="324">
        <v>0</v>
      </c>
      <c r="DD211" s="324">
        <v>0</v>
      </c>
      <c r="DE211" s="324">
        <v>0</v>
      </c>
      <c r="DF211" s="324">
        <v>0</v>
      </c>
      <c r="DG211" s="324">
        <v>0</v>
      </c>
      <c r="DH211" s="328">
        <f t="shared" si="145"/>
        <v>0</v>
      </c>
    </row>
    <row r="212" spans="1:112" ht="12" hidden="1" customHeight="1" outlineLevel="1">
      <c r="A212" s="4"/>
      <c r="S212" s="29">
        <v>8910</v>
      </c>
      <c r="V212" s="78">
        <f t="shared" si="138"/>
        <v>8910</v>
      </c>
      <c r="AA212" s="69">
        <f t="shared" si="146"/>
        <v>8910</v>
      </c>
      <c r="AB212" s="34" t="s">
        <v>368</v>
      </c>
      <c r="AC212" s="324">
        <v>0</v>
      </c>
      <c r="AD212" s="324">
        <v>0</v>
      </c>
      <c r="AE212" s="324">
        <v>0</v>
      </c>
      <c r="AF212" s="324">
        <v>0</v>
      </c>
      <c r="AG212" s="324">
        <v>0</v>
      </c>
      <c r="AH212" s="324">
        <v>0</v>
      </c>
      <c r="AI212" s="324">
        <v>0</v>
      </c>
      <c r="AJ212" s="324">
        <v>0</v>
      </c>
      <c r="AK212" s="324">
        <v>0</v>
      </c>
      <c r="AL212" s="324">
        <v>7.1999999999999995E-2</v>
      </c>
      <c r="AM212" s="324">
        <v>1.7999999999999999E-2</v>
      </c>
      <c r="AN212" s="324">
        <v>0.01</v>
      </c>
      <c r="AO212" s="324">
        <v>0.1</v>
      </c>
      <c r="AP212" s="328">
        <f t="shared" si="140"/>
        <v>0</v>
      </c>
      <c r="AQ212" s="324">
        <v>0</v>
      </c>
      <c r="AR212" s="324">
        <v>0</v>
      </c>
      <c r="AS212" s="324">
        <v>0.01</v>
      </c>
      <c r="AT212" s="324">
        <v>0.01</v>
      </c>
      <c r="AU212" s="324">
        <v>0.01</v>
      </c>
      <c r="AV212" s="324">
        <v>0.01</v>
      </c>
      <c r="AW212" s="324">
        <v>0.01</v>
      </c>
      <c r="AX212" s="324">
        <v>0.01</v>
      </c>
      <c r="AY212" s="324">
        <v>0.01</v>
      </c>
      <c r="AZ212" s="324">
        <v>0.01</v>
      </c>
      <c r="BA212" s="324">
        <v>0.01</v>
      </c>
      <c r="BB212" s="324">
        <v>0.01</v>
      </c>
      <c r="BC212" s="324">
        <v>0.1</v>
      </c>
      <c r="BD212" s="328">
        <f t="shared" si="141"/>
        <v>0</v>
      </c>
      <c r="BE212" s="324">
        <v>0</v>
      </c>
      <c r="BF212" s="324">
        <v>0</v>
      </c>
      <c r="BG212" s="324">
        <v>0.01</v>
      </c>
      <c r="BH212" s="324">
        <v>0.01</v>
      </c>
      <c r="BI212" s="324">
        <v>0.01</v>
      </c>
      <c r="BJ212" s="324">
        <v>0.01</v>
      </c>
      <c r="BK212" s="324">
        <v>0.01</v>
      </c>
      <c r="BL212" s="324">
        <v>0.01</v>
      </c>
      <c r="BM212" s="324">
        <v>0.01</v>
      </c>
      <c r="BN212" s="324">
        <v>0.01</v>
      </c>
      <c r="BO212" s="324">
        <v>0.01</v>
      </c>
      <c r="BP212" s="324">
        <v>0.01</v>
      </c>
      <c r="BQ212" s="324">
        <v>0.1</v>
      </c>
      <c r="BR212" s="328">
        <f t="shared" si="142"/>
        <v>0</v>
      </c>
      <c r="BS212" s="324">
        <v>0</v>
      </c>
      <c r="BT212" s="324">
        <v>0</v>
      </c>
      <c r="BU212" s="324">
        <v>0.01</v>
      </c>
      <c r="BV212" s="324">
        <v>0.01</v>
      </c>
      <c r="BW212" s="324">
        <v>0.01</v>
      </c>
      <c r="BX212" s="324">
        <v>0.01</v>
      </c>
      <c r="BY212" s="324">
        <v>0.01</v>
      </c>
      <c r="BZ212" s="324">
        <v>0.01</v>
      </c>
      <c r="CA212" s="324">
        <v>0.01</v>
      </c>
      <c r="CB212" s="324">
        <v>0.01</v>
      </c>
      <c r="CC212" s="324">
        <v>0.01</v>
      </c>
      <c r="CD212" s="324">
        <v>0.01</v>
      </c>
      <c r="CE212" s="324">
        <v>0.1</v>
      </c>
      <c r="CF212" s="328">
        <f t="shared" si="143"/>
        <v>0</v>
      </c>
      <c r="CG212" s="324">
        <v>0</v>
      </c>
      <c r="CH212" s="324">
        <v>0</v>
      </c>
      <c r="CI212" s="324">
        <v>0.01</v>
      </c>
      <c r="CJ212" s="324">
        <v>0.01</v>
      </c>
      <c r="CK212" s="324">
        <v>0.01</v>
      </c>
      <c r="CL212" s="324">
        <v>0.01</v>
      </c>
      <c r="CM212" s="324">
        <v>0.01</v>
      </c>
      <c r="CN212" s="324">
        <v>0.01</v>
      </c>
      <c r="CO212" s="324">
        <v>0.01</v>
      </c>
      <c r="CP212" s="324">
        <v>0.01</v>
      </c>
      <c r="CQ212" s="324">
        <v>0.01</v>
      </c>
      <c r="CR212" s="324">
        <v>0.01</v>
      </c>
      <c r="CS212" s="324">
        <v>0.1</v>
      </c>
      <c r="CT212" s="328">
        <f t="shared" si="144"/>
        <v>0</v>
      </c>
      <c r="CU212" s="324">
        <v>0</v>
      </c>
      <c r="CV212" s="324">
        <v>0</v>
      </c>
      <c r="CW212" s="324">
        <v>0.01</v>
      </c>
      <c r="CX212" s="324">
        <v>0.01</v>
      </c>
      <c r="CY212" s="324">
        <v>0.01</v>
      </c>
      <c r="CZ212" s="324">
        <v>0.01</v>
      </c>
      <c r="DA212" s="324">
        <v>0.01</v>
      </c>
      <c r="DB212" s="324">
        <v>0.01</v>
      </c>
      <c r="DC212" s="324">
        <v>0.01</v>
      </c>
      <c r="DD212" s="324">
        <v>0.01</v>
      </c>
      <c r="DE212" s="324">
        <v>0.01</v>
      </c>
      <c r="DF212" s="324">
        <v>0.01</v>
      </c>
      <c r="DG212" s="324">
        <v>0.1</v>
      </c>
      <c r="DH212" s="328">
        <f t="shared" si="145"/>
        <v>0</v>
      </c>
    </row>
    <row r="213" spans="1:112" ht="12" hidden="1" customHeight="1" outlineLevel="1">
      <c r="A213" s="4"/>
      <c r="S213" s="29">
        <v>8931</v>
      </c>
      <c r="V213" s="78">
        <f t="shared" si="138"/>
        <v>8931</v>
      </c>
      <c r="AA213" s="69">
        <f t="shared" si="146"/>
        <v>8931</v>
      </c>
      <c r="AB213" s="34" t="s">
        <v>369</v>
      </c>
      <c r="AC213" s="324">
        <v>0</v>
      </c>
      <c r="AD213" s="324">
        <v>0</v>
      </c>
      <c r="AE213" s="324">
        <v>0</v>
      </c>
      <c r="AF213" s="324">
        <v>0</v>
      </c>
      <c r="AG213" s="324">
        <v>0</v>
      </c>
      <c r="AH213" s="324">
        <v>0</v>
      </c>
      <c r="AI213" s="324">
        <v>0</v>
      </c>
      <c r="AJ213" s="324">
        <v>0</v>
      </c>
      <c r="AK213" s="324">
        <v>0</v>
      </c>
      <c r="AL213" s="324">
        <v>0</v>
      </c>
      <c r="AM213" s="324">
        <v>0</v>
      </c>
      <c r="AN213" s="324">
        <v>0</v>
      </c>
      <c r="AO213" s="324">
        <v>0</v>
      </c>
      <c r="AP213" s="328">
        <f t="shared" si="140"/>
        <v>0</v>
      </c>
      <c r="AQ213" s="324">
        <v>0</v>
      </c>
      <c r="AR213" s="324">
        <v>0</v>
      </c>
      <c r="AS213" s="324">
        <v>0</v>
      </c>
      <c r="AT213" s="324">
        <v>0</v>
      </c>
      <c r="AU213" s="324">
        <v>0</v>
      </c>
      <c r="AV213" s="324">
        <v>0</v>
      </c>
      <c r="AW213" s="324">
        <v>0</v>
      </c>
      <c r="AX213" s="324">
        <v>0</v>
      </c>
      <c r="AY213" s="324">
        <v>0</v>
      </c>
      <c r="AZ213" s="324">
        <v>0</v>
      </c>
      <c r="BA213" s="324">
        <v>0</v>
      </c>
      <c r="BB213" s="324">
        <v>0</v>
      </c>
      <c r="BC213" s="324">
        <v>0</v>
      </c>
      <c r="BD213" s="328">
        <f t="shared" si="141"/>
        <v>0</v>
      </c>
      <c r="BE213" s="324">
        <v>0</v>
      </c>
      <c r="BF213" s="324">
        <v>0</v>
      </c>
      <c r="BG213" s="324">
        <v>0</v>
      </c>
      <c r="BH213" s="324">
        <v>0</v>
      </c>
      <c r="BI213" s="324">
        <v>0</v>
      </c>
      <c r="BJ213" s="324">
        <v>0</v>
      </c>
      <c r="BK213" s="324">
        <v>0</v>
      </c>
      <c r="BL213" s="324">
        <v>0</v>
      </c>
      <c r="BM213" s="324">
        <v>0</v>
      </c>
      <c r="BN213" s="324">
        <v>0</v>
      </c>
      <c r="BO213" s="324">
        <v>0</v>
      </c>
      <c r="BP213" s="324">
        <v>0</v>
      </c>
      <c r="BQ213" s="324">
        <v>0</v>
      </c>
      <c r="BR213" s="328">
        <f t="shared" si="142"/>
        <v>0</v>
      </c>
      <c r="BS213" s="324">
        <v>0</v>
      </c>
      <c r="BT213" s="324">
        <v>0</v>
      </c>
      <c r="BU213" s="324">
        <v>0</v>
      </c>
      <c r="BV213" s="324">
        <v>0</v>
      </c>
      <c r="BW213" s="324">
        <v>0</v>
      </c>
      <c r="BX213" s="324">
        <v>0</v>
      </c>
      <c r="BY213" s="324">
        <v>0</v>
      </c>
      <c r="BZ213" s="324">
        <v>0</v>
      </c>
      <c r="CA213" s="324">
        <v>0</v>
      </c>
      <c r="CB213" s="324">
        <v>0</v>
      </c>
      <c r="CC213" s="324">
        <v>0</v>
      </c>
      <c r="CD213" s="324">
        <v>0</v>
      </c>
      <c r="CE213" s="324">
        <v>0</v>
      </c>
      <c r="CF213" s="328">
        <f t="shared" si="143"/>
        <v>0</v>
      </c>
      <c r="CG213" s="324">
        <v>0</v>
      </c>
      <c r="CH213" s="324">
        <v>0</v>
      </c>
      <c r="CI213" s="324">
        <v>0</v>
      </c>
      <c r="CJ213" s="324">
        <v>0</v>
      </c>
      <c r="CK213" s="324">
        <v>0</v>
      </c>
      <c r="CL213" s="324">
        <v>0</v>
      </c>
      <c r="CM213" s="324">
        <v>0</v>
      </c>
      <c r="CN213" s="324">
        <v>0</v>
      </c>
      <c r="CO213" s="324">
        <v>0</v>
      </c>
      <c r="CP213" s="324">
        <v>0</v>
      </c>
      <c r="CQ213" s="324">
        <v>0</v>
      </c>
      <c r="CR213" s="324">
        <v>0</v>
      </c>
      <c r="CS213" s="324">
        <v>0</v>
      </c>
      <c r="CT213" s="328">
        <f t="shared" si="144"/>
        <v>0</v>
      </c>
      <c r="CU213" s="324">
        <v>0</v>
      </c>
      <c r="CV213" s="324">
        <v>0</v>
      </c>
      <c r="CW213" s="324">
        <v>0</v>
      </c>
      <c r="CX213" s="324">
        <v>0</v>
      </c>
      <c r="CY213" s="324">
        <v>0</v>
      </c>
      <c r="CZ213" s="324">
        <v>0</v>
      </c>
      <c r="DA213" s="324">
        <v>0</v>
      </c>
      <c r="DB213" s="324">
        <v>0</v>
      </c>
      <c r="DC213" s="324">
        <v>0</v>
      </c>
      <c r="DD213" s="324">
        <v>0</v>
      </c>
      <c r="DE213" s="324">
        <v>0</v>
      </c>
      <c r="DF213" s="324">
        <v>0</v>
      </c>
      <c r="DG213" s="324">
        <v>0</v>
      </c>
      <c r="DH213" s="328">
        <f t="shared" si="145"/>
        <v>0</v>
      </c>
    </row>
    <row r="214" spans="1:112" ht="12" hidden="1" customHeight="1" outlineLevel="1">
      <c r="A214" s="4"/>
      <c r="S214" s="29">
        <v>8953</v>
      </c>
      <c r="V214" s="78">
        <f t="shared" si="138"/>
        <v>8953</v>
      </c>
      <c r="AA214" s="69">
        <f t="shared" si="146"/>
        <v>8953</v>
      </c>
      <c r="AB214" s="34" t="s">
        <v>370</v>
      </c>
      <c r="AC214" s="324">
        <v>0</v>
      </c>
      <c r="AD214" s="324">
        <v>0</v>
      </c>
      <c r="AE214" s="324">
        <v>0</v>
      </c>
      <c r="AF214" s="324">
        <v>0</v>
      </c>
      <c r="AG214" s="324">
        <v>0</v>
      </c>
      <c r="AH214" s="324">
        <v>0</v>
      </c>
      <c r="AI214" s="324">
        <v>0</v>
      </c>
      <c r="AJ214" s="324">
        <v>0</v>
      </c>
      <c r="AK214" s="324">
        <v>0</v>
      </c>
      <c r="AL214" s="324">
        <v>0</v>
      </c>
      <c r="AM214" s="324">
        <v>0</v>
      </c>
      <c r="AN214" s="324">
        <v>0</v>
      </c>
      <c r="AO214" s="324">
        <v>0</v>
      </c>
      <c r="AP214" s="328">
        <f t="shared" si="140"/>
        <v>0</v>
      </c>
      <c r="AQ214" s="324">
        <v>0</v>
      </c>
      <c r="AR214" s="324">
        <v>0</v>
      </c>
      <c r="AS214" s="324">
        <v>0</v>
      </c>
      <c r="AT214" s="324">
        <v>0</v>
      </c>
      <c r="AU214" s="324">
        <v>0</v>
      </c>
      <c r="AV214" s="324">
        <v>0</v>
      </c>
      <c r="AW214" s="324">
        <v>0</v>
      </c>
      <c r="AX214" s="324">
        <v>0</v>
      </c>
      <c r="AY214" s="324">
        <v>0</v>
      </c>
      <c r="AZ214" s="324">
        <v>0</v>
      </c>
      <c r="BA214" s="324">
        <v>0</v>
      </c>
      <c r="BB214" s="324">
        <v>0</v>
      </c>
      <c r="BC214" s="324">
        <v>0</v>
      </c>
      <c r="BD214" s="328">
        <f t="shared" si="141"/>
        <v>0</v>
      </c>
      <c r="BE214" s="324">
        <v>0</v>
      </c>
      <c r="BF214" s="324">
        <v>0</v>
      </c>
      <c r="BG214" s="324">
        <v>0</v>
      </c>
      <c r="BH214" s="324">
        <v>0</v>
      </c>
      <c r="BI214" s="324">
        <v>0</v>
      </c>
      <c r="BJ214" s="324">
        <v>0</v>
      </c>
      <c r="BK214" s="324">
        <v>0</v>
      </c>
      <c r="BL214" s="324">
        <v>0</v>
      </c>
      <c r="BM214" s="324">
        <v>0</v>
      </c>
      <c r="BN214" s="324">
        <v>0</v>
      </c>
      <c r="BO214" s="324">
        <v>0</v>
      </c>
      <c r="BP214" s="324">
        <v>0</v>
      </c>
      <c r="BQ214" s="324">
        <v>0</v>
      </c>
      <c r="BR214" s="328">
        <f t="shared" si="142"/>
        <v>0</v>
      </c>
      <c r="BS214" s="324">
        <v>0</v>
      </c>
      <c r="BT214" s="324">
        <v>0</v>
      </c>
      <c r="BU214" s="324">
        <v>0</v>
      </c>
      <c r="BV214" s="324">
        <v>0</v>
      </c>
      <c r="BW214" s="324">
        <v>0</v>
      </c>
      <c r="BX214" s="324">
        <v>0</v>
      </c>
      <c r="BY214" s="324">
        <v>0</v>
      </c>
      <c r="BZ214" s="324">
        <v>0</v>
      </c>
      <c r="CA214" s="324">
        <v>0</v>
      </c>
      <c r="CB214" s="324">
        <v>0</v>
      </c>
      <c r="CC214" s="324">
        <v>0</v>
      </c>
      <c r="CD214" s="324">
        <v>0</v>
      </c>
      <c r="CE214" s="324">
        <v>0</v>
      </c>
      <c r="CF214" s="328">
        <f t="shared" si="143"/>
        <v>0</v>
      </c>
      <c r="CG214" s="324">
        <v>0</v>
      </c>
      <c r="CH214" s="324">
        <v>0</v>
      </c>
      <c r="CI214" s="324">
        <v>0</v>
      </c>
      <c r="CJ214" s="324">
        <v>0</v>
      </c>
      <c r="CK214" s="324">
        <v>0</v>
      </c>
      <c r="CL214" s="324">
        <v>0</v>
      </c>
      <c r="CM214" s="324">
        <v>0</v>
      </c>
      <c r="CN214" s="324">
        <v>0</v>
      </c>
      <c r="CO214" s="324">
        <v>0</v>
      </c>
      <c r="CP214" s="324">
        <v>0</v>
      </c>
      <c r="CQ214" s="324">
        <v>0</v>
      </c>
      <c r="CR214" s="324">
        <v>0</v>
      </c>
      <c r="CS214" s="324">
        <v>0</v>
      </c>
      <c r="CT214" s="328">
        <f t="shared" si="144"/>
        <v>0</v>
      </c>
      <c r="CU214" s="324">
        <v>0</v>
      </c>
      <c r="CV214" s="324">
        <v>0</v>
      </c>
      <c r="CW214" s="324">
        <v>0</v>
      </c>
      <c r="CX214" s="324">
        <v>0</v>
      </c>
      <c r="CY214" s="324">
        <v>0</v>
      </c>
      <c r="CZ214" s="324">
        <v>0</v>
      </c>
      <c r="DA214" s="324">
        <v>0</v>
      </c>
      <c r="DB214" s="324">
        <v>0</v>
      </c>
      <c r="DC214" s="324">
        <v>0</v>
      </c>
      <c r="DD214" s="324">
        <v>0</v>
      </c>
      <c r="DE214" s="324">
        <v>0</v>
      </c>
      <c r="DF214" s="324">
        <v>0</v>
      </c>
      <c r="DG214" s="324">
        <v>0</v>
      </c>
      <c r="DH214" s="328">
        <f t="shared" si="145"/>
        <v>0</v>
      </c>
    </row>
    <row r="215" spans="1:112" ht="12" hidden="1" customHeight="1" outlineLevel="1">
      <c r="A215" s="4"/>
      <c r="S215" s="29">
        <v>8999</v>
      </c>
      <c r="V215" s="78">
        <f t="shared" si="138"/>
        <v>8999</v>
      </c>
      <c r="AA215" s="69">
        <f t="shared" si="146"/>
        <v>8999</v>
      </c>
      <c r="AB215" s="34" t="s">
        <v>371</v>
      </c>
      <c r="AC215" s="324">
        <v>0.93</v>
      </c>
      <c r="AD215" s="324">
        <v>5299.36</v>
      </c>
      <c r="AE215" s="324">
        <v>-5299.36</v>
      </c>
      <c r="AF215" s="324">
        <v>40</v>
      </c>
      <c r="AG215" s="324">
        <v>600</v>
      </c>
      <c r="AH215" s="324">
        <v>144821.68</v>
      </c>
      <c r="AI215" s="324">
        <v>-140193.07</v>
      </c>
      <c r="AJ215" s="324">
        <v>-2350.59</v>
      </c>
      <c r="AK215" s="324">
        <v>24755.31</v>
      </c>
      <c r="AL215" s="324">
        <v>-26090.01</v>
      </c>
      <c r="AM215" s="324">
        <v>-1584.25</v>
      </c>
      <c r="AN215" s="324">
        <v>0</v>
      </c>
      <c r="AO215" s="324">
        <v>0</v>
      </c>
      <c r="AP215" s="328">
        <f t="shared" si="140"/>
        <v>1.8189894035458565E-11</v>
      </c>
      <c r="AQ215" s="324">
        <v>0</v>
      </c>
      <c r="AR215" s="324">
        <v>0</v>
      </c>
      <c r="AS215" s="324">
        <v>0</v>
      </c>
      <c r="AT215" s="324">
        <v>0</v>
      </c>
      <c r="AU215" s="324">
        <v>0</v>
      </c>
      <c r="AV215" s="324">
        <v>0</v>
      </c>
      <c r="AW215" s="324">
        <v>0</v>
      </c>
      <c r="AX215" s="324">
        <v>0</v>
      </c>
      <c r="AY215" s="324">
        <v>0</v>
      </c>
      <c r="AZ215" s="324">
        <v>0</v>
      </c>
      <c r="BA215" s="324">
        <v>0</v>
      </c>
      <c r="BB215" s="324">
        <v>0</v>
      </c>
      <c r="BC215" s="324">
        <v>0</v>
      </c>
      <c r="BD215" s="328">
        <f t="shared" si="141"/>
        <v>0</v>
      </c>
      <c r="BE215" s="324">
        <v>0</v>
      </c>
      <c r="BF215" s="324">
        <v>0</v>
      </c>
      <c r="BG215" s="324">
        <v>0</v>
      </c>
      <c r="BH215" s="324">
        <v>0</v>
      </c>
      <c r="BI215" s="324">
        <v>0</v>
      </c>
      <c r="BJ215" s="324">
        <v>0</v>
      </c>
      <c r="BK215" s="324">
        <v>0</v>
      </c>
      <c r="BL215" s="324">
        <v>0</v>
      </c>
      <c r="BM215" s="324">
        <v>0</v>
      </c>
      <c r="BN215" s="324">
        <v>0</v>
      </c>
      <c r="BO215" s="324">
        <v>0</v>
      </c>
      <c r="BP215" s="324">
        <v>0</v>
      </c>
      <c r="BQ215" s="324">
        <v>0</v>
      </c>
      <c r="BR215" s="328">
        <f t="shared" si="142"/>
        <v>0</v>
      </c>
      <c r="BS215" s="324">
        <v>0</v>
      </c>
      <c r="BT215" s="324">
        <v>0</v>
      </c>
      <c r="BU215" s="324">
        <v>0</v>
      </c>
      <c r="BV215" s="324">
        <v>0</v>
      </c>
      <c r="BW215" s="324">
        <v>0</v>
      </c>
      <c r="BX215" s="324">
        <v>0</v>
      </c>
      <c r="BY215" s="324">
        <v>0</v>
      </c>
      <c r="BZ215" s="324">
        <v>0</v>
      </c>
      <c r="CA215" s="324">
        <v>0</v>
      </c>
      <c r="CB215" s="324">
        <v>0</v>
      </c>
      <c r="CC215" s="324">
        <v>0</v>
      </c>
      <c r="CD215" s="324">
        <v>0</v>
      </c>
      <c r="CE215" s="324">
        <v>0</v>
      </c>
      <c r="CF215" s="328">
        <f t="shared" si="143"/>
        <v>0</v>
      </c>
      <c r="CG215" s="324">
        <v>0</v>
      </c>
      <c r="CH215" s="324">
        <v>0</v>
      </c>
      <c r="CI215" s="324">
        <v>0</v>
      </c>
      <c r="CJ215" s="324">
        <v>0</v>
      </c>
      <c r="CK215" s="324">
        <v>0</v>
      </c>
      <c r="CL215" s="324">
        <v>0</v>
      </c>
      <c r="CM215" s="324">
        <v>0</v>
      </c>
      <c r="CN215" s="324">
        <v>0</v>
      </c>
      <c r="CO215" s="324">
        <v>0</v>
      </c>
      <c r="CP215" s="324">
        <v>0</v>
      </c>
      <c r="CQ215" s="324">
        <v>0</v>
      </c>
      <c r="CR215" s="324">
        <v>0</v>
      </c>
      <c r="CS215" s="324">
        <v>0</v>
      </c>
      <c r="CT215" s="328">
        <f t="shared" si="144"/>
        <v>0</v>
      </c>
      <c r="CU215" s="324">
        <v>0</v>
      </c>
      <c r="CV215" s="324">
        <v>0</v>
      </c>
      <c r="CW215" s="324">
        <v>0</v>
      </c>
      <c r="CX215" s="324">
        <v>0</v>
      </c>
      <c r="CY215" s="324">
        <v>0</v>
      </c>
      <c r="CZ215" s="324">
        <v>0</v>
      </c>
      <c r="DA215" s="324">
        <v>0</v>
      </c>
      <c r="DB215" s="324">
        <v>0</v>
      </c>
      <c r="DC215" s="324">
        <v>0</v>
      </c>
      <c r="DD215" s="324">
        <v>0</v>
      </c>
      <c r="DE215" s="324">
        <v>0</v>
      </c>
      <c r="DF215" s="324">
        <v>0</v>
      </c>
      <c r="DG215" s="324">
        <v>0</v>
      </c>
      <c r="DH215" s="328">
        <f t="shared" si="145"/>
        <v>0</v>
      </c>
    </row>
    <row r="216" spans="1:112" ht="12" customHeight="1" collapsed="1">
      <c r="AA216" s="70"/>
      <c r="AB216" s="35" t="s">
        <v>136</v>
      </c>
      <c r="AC216" s="324">
        <f t="shared" ref="AC216:AO216" si="147">SUM(AC160:AC215)</f>
        <v>609739.61</v>
      </c>
      <c r="AD216" s="324">
        <f t="shared" si="147"/>
        <v>540790.53999999992</v>
      </c>
      <c r="AE216" s="324">
        <f t="shared" si="147"/>
        <v>532708.86999999988</v>
      </c>
      <c r="AF216" s="324">
        <f t="shared" si="147"/>
        <v>563794.97999999986</v>
      </c>
      <c r="AG216" s="324">
        <f t="shared" si="147"/>
        <v>425802.63</v>
      </c>
      <c r="AH216" s="324">
        <f t="shared" si="147"/>
        <v>631116.79</v>
      </c>
      <c r="AI216" s="324">
        <f t="shared" si="147"/>
        <v>602354.07000000007</v>
      </c>
      <c r="AJ216" s="324">
        <f t="shared" si="147"/>
        <v>564139.72000000009</v>
      </c>
      <c r="AK216" s="324">
        <f t="shared" si="147"/>
        <v>722608.00000000012</v>
      </c>
      <c r="AL216" s="324">
        <f t="shared" si="147"/>
        <v>560288.34716947214</v>
      </c>
      <c r="AM216" s="324">
        <f t="shared" si="147"/>
        <v>602487.98621625523</v>
      </c>
      <c r="AN216" s="324">
        <f t="shared" si="147"/>
        <v>753768.61639442341</v>
      </c>
      <c r="AO216" s="324">
        <f t="shared" si="147"/>
        <v>7045660.4265133673</v>
      </c>
      <c r="AP216" s="328">
        <f t="shared" si="140"/>
        <v>-63939.733266782947</v>
      </c>
      <c r="AQ216" s="324">
        <f t="shared" ref="AQ216:BC216" si="148">SUM(AQ160:AQ215)</f>
        <v>638505.41736436449</v>
      </c>
      <c r="AR216" s="324">
        <f t="shared" si="148"/>
        <v>572226.57519884733</v>
      </c>
      <c r="AS216" s="324">
        <f t="shared" si="148"/>
        <v>587575.29136739718</v>
      </c>
      <c r="AT216" s="324">
        <f t="shared" si="148"/>
        <v>567095.15291424189</v>
      </c>
      <c r="AU216" s="324">
        <f t="shared" si="148"/>
        <v>587908.46692295268</v>
      </c>
      <c r="AV216" s="324">
        <f t="shared" si="148"/>
        <v>587908.46692295268</v>
      </c>
      <c r="AW216" s="324">
        <f t="shared" si="148"/>
        <v>587908.46692295268</v>
      </c>
      <c r="AX216" s="324">
        <f t="shared" si="148"/>
        <v>590870.37726326613</v>
      </c>
      <c r="AY216" s="324">
        <f t="shared" si="148"/>
        <v>587908.46692295268</v>
      </c>
      <c r="AZ216" s="324">
        <f t="shared" si="148"/>
        <v>587908.46692295268</v>
      </c>
      <c r="BA216" s="324">
        <f t="shared" si="148"/>
        <v>587908.46692295268</v>
      </c>
      <c r="BB216" s="324">
        <f t="shared" si="148"/>
        <v>587908.46692295268</v>
      </c>
      <c r="BC216" s="324">
        <f t="shared" si="148"/>
        <v>6579791.2300509643</v>
      </c>
      <c r="BD216" s="328">
        <f t="shared" si="141"/>
        <v>-491840.85251782276</v>
      </c>
      <c r="BE216" s="324">
        <f t="shared" ref="BE216:BQ216" si="149">SUM(BE160:BE215)</f>
        <v>674988.65686000721</v>
      </c>
      <c r="BF216" s="324">
        <f t="shared" si="149"/>
        <v>608709.81469449017</v>
      </c>
      <c r="BG216" s="324">
        <f t="shared" si="149"/>
        <v>624267.69829185028</v>
      </c>
      <c r="BH216" s="324">
        <f t="shared" si="149"/>
        <v>603787.55983869499</v>
      </c>
      <c r="BI216" s="324">
        <f t="shared" si="149"/>
        <v>624600.87384740578</v>
      </c>
      <c r="BJ216" s="324">
        <f t="shared" si="149"/>
        <v>624600.87384740578</v>
      </c>
      <c r="BK216" s="324">
        <f t="shared" si="149"/>
        <v>624600.87384740578</v>
      </c>
      <c r="BL216" s="324">
        <f t="shared" si="149"/>
        <v>627562.78418771923</v>
      </c>
      <c r="BM216" s="324">
        <f t="shared" si="149"/>
        <v>624600.87384740578</v>
      </c>
      <c r="BN216" s="324">
        <f t="shared" si="149"/>
        <v>624600.87384740578</v>
      </c>
      <c r="BO216" s="324">
        <f t="shared" si="149"/>
        <v>624600.87384740578</v>
      </c>
      <c r="BP216" s="324">
        <f t="shared" si="149"/>
        <v>624600.87384740578</v>
      </c>
      <c r="BQ216" s="324">
        <f t="shared" si="149"/>
        <v>6581898.8617858756</v>
      </c>
      <c r="BR216" s="328">
        <f t="shared" si="142"/>
        <v>-929623.76901872549</v>
      </c>
      <c r="BS216" s="324">
        <f t="shared" ref="BS216:CE216" si="150">SUM(BS160:BS215)</f>
        <v>713938.16334556288</v>
      </c>
      <c r="BT216" s="324">
        <f t="shared" si="150"/>
        <v>647659.32118004572</v>
      </c>
      <c r="BU216" s="324">
        <f t="shared" si="150"/>
        <v>663457.96355168114</v>
      </c>
      <c r="BV216" s="324">
        <f t="shared" si="150"/>
        <v>642977.82509852585</v>
      </c>
      <c r="BW216" s="324">
        <f t="shared" si="150"/>
        <v>663791.13910723676</v>
      </c>
      <c r="BX216" s="324">
        <f t="shared" si="150"/>
        <v>663791.13910723676</v>
      </c>
      <c r="BY216" s="324">
        <f t="shared" si="150"/>
        <v>663791.13910723676</v>
      </c>
      <c r="BZ216" s="324">
        <f t="shared" si="150"/>
        <v>666753.04944755009</v>
      </c>
      <c r="CA216" s="324">
        <f t="shared" si="150"/>
        <v>663791.13910723676</v>
      </c>
      <c r="CB216" s="324">
        <f t="shared" si="150"/>
        <v>663791.13910723676</v>
      </c>
      <c r="CC216" s="324">
        <f t="shared" si="150"/>
        <v>663791.13910723676</v>
      </c>
      <c r="CD216" s="324">
        <f t="shared" si="150"/>
        <v>663791.13910723676</v>
      </c>
      <c r="CE216" s="324">
        <f t="shared" si="150"/>
        <v>6584306.449528629</v>
      </c>
      <c r="CF216" s="328">
        <f t="shared" si="143"/>
        <v>-1397017.846845394</v>
      </c>
      <c r="CG216" s="324">
        <f t="shared" ref="CG216:CS216" si="151">SUM(CG160:CG215)</f>
        <v>755520.65646953101</v>
      </c>
      <c r="CH216" s="324">
        <f t="shared" si="151"/>
        <v>689241.81430401385</v>
      </c>
      <c r="CI216" s="324">
        <f t="shared" si="151"/>
        <v>705199.1592921362</v>
      </c>
      <c r="CJ216" s="324">
        <f t="shared" si="151"/>
        <v>684719.02083898091</v>
      </c>
      <c r="CK216" s="324">
        <f t="shared" si="151"/>
        <v>705532.33484769182</v>
      </c>
      <c r="CL216" s="324">
        <f t="shared" si="151"/>
        <v>705532.33484769182</v>
      </c>
      <c r="CM216" s="324">
        <f t="shared" si="151"/>
        <v>705532.33484769182</v>
      </c>
      <c r="CN216" s="324">
        <f t="shared" si="151"/>
        <v>708494.24518800515</v>
      </c>
      <c r="CO216" s="324">
        <f t="shared" si="151"/>
        <v>705532.33484769182</v>
      </c>
      <c r="CP216" s="324">
        <f t="shared" si="151"/>
        <v>705532.33484769182</v>
      </c>
      <c r="CQ216" s="324">
        <f t="shared" si="151"/>
        <v>705532.33484769182</v>
      </c>
      <c r="CR216" s="324">
        <f t="shared" si="151"/>
        <v>705532.33484769182</v>
      </c>
      <c r="CS216" s="324">
        <f t="shared" si="151"/>
        <v>6585893.4756934969</v>
      </c>
      <c r="CT216" s="328">
        <f t="shared" si="144"/>
        <v>-1896007.7643330125</v>
      </c>
      <c r="CU216" s="324">
        <f t="shared" ref="CU216:DG216" si="152">SUM(CU160:CU215)</f>
        <v>799914.12612868589</v>
      </c>
      <c r="CV216" s="324">
        <f t="shared" si="152"/>
        <v>733635.28396316885</v>
      </c>
      <c r="CW216" s="324">
        <f t="shared" si="152"/>
        <v>749659.70687357825</v>
      </c>
      <c r="CX216" s="324">
        <f t="shared" si="152"/>
        <v>729179.56842042285</v>
      </c>
      <c r="CY216" s="324">
        <f t="shared" si="152"/>
        <v>749992.88242913375</v>
      </c>
      <c r="CZ216" s="324">
        <f t="shared" si="152"/>
        <v>749992.88242913375</v>
      </c>
      <c r="DA216" s="324">
        <f t="shared" si="152"/>
        <v>749992.88242913375</v>
      </c>
      <c r="DB216" s="324">
        <f t="shared" si="152"/>
        <v>752954.7927694472</v>
      </c>
      <c r="DC216" s="324">
        <f t="shared" si="152"/>
        <v>749992.88242913375</v>
      </c>
      <c r="DD216" s="324">
        <f t="shared" si="152"/>
        <v>749992.88242913375</v>
      </c>
      <c r="DE216" s="324">
        <f t="shared" si="152"/>
        <v>749992.88242913375</v>
      </c>
      <c r="DF216" s="324">
        <f t="shared" si="152"/>
        <v>749992.88242913375</v>
      </c>
      <c r="DG216" s="324">
        <f t="shared" si="152"/>
        <v>6586564.2549163681</v>
      </c>
      <c r="DH216" s="328">
        <f t="shared" si="145"/>
        <v>-2428729.4002428725</v>
      </c>
    </row>
    <row r="217" spans="1:112" ht="12" hidden="1" customHeight="1" outlineLevel="1">
      <c r="A217" s="4"/>
      <c r="AA217" s="70"/>
      <c r="AB217" s="35"/>
      <c r="AC217" s="324"/>
      <c r="AD217" s="324"/>
      <c r="AE217" s="324"/>
      <c r="AF217" s="324"/>
      <c r="AG217" s="324"/>
      <c r="AH217" s="324"/>
      <c r="AI217" s="324"/>
      <c r="AJ217" s="324"/>
      <c r="AK217" s="324"/>
      <c r="AL217" s="324"/>
      <c r="AM217" s="324"/>
      <c r="AN217" s="324"/>
      <c r="AO217" s="324"/>
      <c r="AP217" s="328"/>
      <c r="AQ217" s="324"/>
      <c r="AR217" s="324"/>
      <c r="AS217" s="324"/>
      <c r="AT217" s="324"/>
      <c r="AU217" s="324"/>
      <c r="AV217" s="324"/>
      <c r="AW217" s="324"/>
      <c r="AX217" s="324"/>
      <c r="AY217" s="324"/>
      <c r="AZ217" s="324"/>
      <c r="BA217" s="324"/>
      <c r="BB217" s="324"/>
      <c r="BC217" s="324"/>
      <c r="BD217" s="328"/>
      <c r="BE217" s="324"/>
      <c r="BF217" s="324"/>
      <c r="BG217" s="324"/>
      <c r="BH217" s="324"/>
      <c r="BI217" s="324"/>
      <c r="BJ217" s="324"/>
      <c r="BK217" s="324"/>
      <c r="BL217" s="324"/>
      <c r="BM217" s="324"/>
      <c r="BN217" s="324"/>
      <c r="BO217" s="324"/>
      <c r="BP217" s="324"/>
      <c r="BQ217" s="324"/>
      <c r="BR217" s="328"/>
      <c r="BS217" s="324"/>
      <c r="BT217" s="324"/>
      <c r="BU217" s="324"/>
      <c r="BV217" s="324"/>
      <c r="BW217" s="324"/>
      <c r="BX217" s="324"/>
      <c r="BY217" s="324"/>
      <c r="BZ217" s="324"/>
      <c r="CA217" s="324"/>
      <c r="CB217" s="324"/>
      <c r="CC217" s="324"/>
      <c r="CD217" s="324"/>
      <c r="CE217" s="324"/>
      <c r="CF217" s="328"/>
      <c r="CG217" s="324"/>
      <c r="CH217" s="324"/>
      <c r="CI217" s="324"/>
      <c r="CJ217" s="324"/>
      <c r="CK217" s="324"/>
      <c r="CL217" s="324"/>
      <c r="CM217" s="324"/>
      <c r="CN217" s="324"/>
      <c r="CO217" s="324"/>
      <c r="CP217" s="324"/>
      <c r="CQ217" s="324"/>
      <c r="CR217" s="324"/>
      <c r="CS217" s="324"/>
      <c r="CT217" s="328"/>
      <c r="CU217" s="324"/>
      <c r="CV217" s="324"/>
      <c r="CW217" s="324"/>
      <c r="CX217" s="324"/>
      <c r="CY217" s="324"/>
      <c r="CZ217" s="324"/>
      <c r="DA217" s="324"/>
      <c r="DB217" s="324"/>
      <c r="DC217" s="324"/>
      <c r="DD217" s="324"/>
      <c r="DE217" s="324"/>
      <c r="DF217" s="324"/>
      <c r="DG217" s="324"/>
      <c r="DH217" s="328"/>
    </row>
    <row r="218" spans="1:112" ht="12" hidden="1" customHeight="1" outlineLevel="1">
      <c r="A218" s="4"/>
      <c r="AA218" s="68" t="s">
        <v>191</v>
      </c>
      <c r="AB218" s="8"/>
      <c r="AC218" s="324" t="s">
        <v>36</v>
      </c>
      <c r="AD218" s="324" t="s">
        <v>36</v>
      </c>
      <c r="AE218" s="324" t="s">
        <v>36</v>
      </c>
      <c r="AF218" s="324" t="s">
        <v>36</v>
      </c>
      <c r="AG218" s="324" t="s">
        <v>36</v>
      </c>
      <c r="AH218" s="324" t="s">
        <v>36</v>
      </c>
      <c r="AI218" s="324" t="s">
        <v>36</v>
      </c>
      <c r="AJ218" s="324" t="s">
        <v>36</v>
      </c>
      <c r="AK218" s="324" t="s">
        <v>36</v>
      </c>
      <c r="AL218" s="324" t="s">
        <v>36</v>
      </c>
      <c r="AM218" s="324" t="s">
        <v>36</v>
      </c>
      <c r="AN218" s="324" t="s">
        <v>36</v>
      </c>
      <c r="AO218" s="324" t="s">
        <v>36</v>
      </c>
      <c r="AP218" s="328" t="s">
        <v>36</v>
      </c>
      <c r="AQ218" s="324" t="s">
        <v>36</v>
      </c>
      <c r="AR218" s="324" t="s">
        <v>36</v>
      </c>
      <c r="AS218" s="324" t="s">
        <v>36</v>
      </c>
      <c r="AT218" s="324" t="s">
        <v>36</v>
      </c>
      <c r="AU218" s="324" t="s">
        <v>36</v>
      </c>
      <c r="AV218" s="324" t="s">
        <v>36</v>
      </c>
      <c r="AW218" s="324" t="s">
        <v>36</v>
      </c>
      <c r="AX218" s="324" t="s">
        <v>36</v>
      </c>
      <c r="AY218" s="324" t="s">
        <v>36</v>
      </c>
      <c r="AZ218" s="324" t="s">
        <v>36</v>
      </c>
      <c r="BA218" s="324" t="s">
        <v>36</v>
      </c>
      <c r="BB218" s="324" t="s">
        <v>36</v>
      </c>
      <c r="BC218" s="324" t="s">
        <v>36</v>
      </c>
      <c r="BD218" s="328" t="s">
        <v>36</v>
      </c>
      <c r="BE218" s="324" t="s">
        <v>36</v>
      </c>
      <c r="BF218" s="324" t="s">
        <v>36</v>
      </c>
      <c r="BG218" s="324" t="s">
        <v>36</v>
      </c>
      <c r="BH218" s="324" t="s">
        <v>36</v>
      </c>
      <c r="BI218" s="324" t="s">
        <v>36</v>
      </c>
      <c r="BJ218" s="324" t="s">
        <v>36</v>
      </c>
      <c r="BK218" s="324" t="s">
        <v>36</v>
      </c>
      <c r="BL218" s="324" t="s">
        <v>36</v>
      </c>
      <c r="BM218" s="324" t="s">
        <v>36</v>
      </c>
      <c r="BN218" s="324" t="s">
        <v>36</v>
      </c>
      <c r="BO218" s="324" t="s">
        <v>36</v>
      </c>
      <c r="BP218" s="324" t="s">
        <v>36</v>
      </c>
      <c r="BQ218" s="324" t="s">
        <v>36</v>
      </c>
      <c r="BR218" s="328" t="s">
        <v>36</v>
      </c>
      <c r="BS218" s="324" t="s">
        <v>36</v>
      </c>
      <c r="BT218" s="324" t="s">
        <v>36</v>
      </c>
      <c r="BU218" s="324" t="s">
        <v>36</v>
      </c>
      <c r="BV218" s="324" t="s">
        <v>36</v>
      </c>
      <c r="BW218" s="324" t="s">
        <v>36</v>
      </c>
      <c r="BX218" s="324" t="s">
        <v>36</v>
      </c>
      <c r="BY218" s="324" t="s">
        <v>36</v>
      </c>
      <c r="BZ218" s="324" t="s">
        <v>36</v>
      </c>
      <c r="CA218" s="324" t="s">
        <v>36</v>
      </c>
      <c r="CB218" s="324" t="s">
        <v>36</v>
      </c>
      <c r="CC218" s="324" t="s">
        <v>36</v>
      </c>
      <c r="CD218" s="324" t="s">
        <v>36</v>
      </c>
      <c r="CE218" s="324" t="s">
        <v>36</v>
      </c>
      <c r="CF218" s="328" t="s">
        <v>36</v>
      </c>
      <c r="CG218" s="324" t="s">
        <v>36</v>
      </c>
      <c r="CH218" s="324" t="s">
        <v>36</v>
      </c>
      <c r="CI218" s="324" t="s">
        <v>36</v>
      </c>
      <c r="CJ218" s="324" t="s">
        <v>36</v>
      </c>
      <c r="CK218" s="324" t="s">
        <v>36</v>
      </c>
      <c r="CL218" s="324" t="s">
        <v>36</v>
      </c>
      <c r="CM218" s="324" t="s">
        <v>36</v>
      </c>
      <c r="CN218" s="324" t="s">
        <v>36</v>
      </c>
      <c r="CO218" s="324" t="s">
        <v>36</v>
      </c>
      <c r="CP218" s="324" t="s">
        <v>36</v>
      </c>
      <c r="CQ218" s="324" t="s">
        <v>36</v>
      </c>
      <c r="CR218" s="324" t="s">
        <v>36</v>
      </c>
      <c r="CS218" s="324" t="s">
        <v>36</v>
      </c>
      <c r="CT218" s="328" t="s">
        <v>36</v>
      </c>
      <c r="CU218" s="324" t="s">
        <v>36</v>
      </c>
      <c r="CV218" s="324" t="s">
        <v>36</v>
      </c>
      <c r="CW218" s="324" t="s">
        <v>36</v>
      </c>
      <c r="CX218" s="324" t="s">
        <v>36</v>
      </c>
      <c r="CY218" s="324" t="s">
        <v>36</v>
      </c>
      <c r="CZ218" s="324" t="s">
        <v>36</v>
      </c>
      <c r="DA218" s="324" t="s">
        <v>36</v>
      </c>
      <c r="DB218" s="324" t="s">
        <v>36</v>
      </c>
      <c r="DC218" s="324" t="s">
        <v>36</v>
      </c>
      <c r="DD218" s="324" t="s">
        <v>36</v>
      </c>
      <c r="DE218" s="324" t="s">
        <v>36</v>
      </c>
      <c r="DF218" s="324" t="s">
        <v>36</v>
      </c>
      <c r="DG218" s="324" t="s">
        <v>36</v>
      </c>
      <c r="DH218" s="328" t="s">
        <v>36</v>
      </c>
    </row>
    <row r="219" spans="1:112" ht="12" hidden="1" customHeight="1" outlineLevel="1">
      <c r="A219" s="4"/>
      <c r="S219" s="14">
        <v>8800</v>
      </c>
      <c r="V219" s="78">
        <f t="shared" ref="V219:V233" si="153">S219</f>
        <v>8800</v>
      </c>
      <c r="AA219" s="69">
        <f t="shared" ref="AA219:AA233" si="154">S219</f>
        <v>8800</v>
      </c>
      <c r="AB219" s="34" t="s">
        <v>656</v>
      </c>
      <c r="AC219" s="324">
        <v>0</v>
      </c>
      <c r="AD219" s="324">
        <v>0</v>
      </c>
      <c r="AE219" s="324">
        <v>0</v>
      </c>
      <c r="AF219" s="324">
        <v>0</v>
      </c>
      <c r="AG219" s="324">
        <v>0</v>
      </c>
      <c r="AH219" s="324">
        <v>0</v>
      </c>
      <c r="AI219" s="324">
        <v>0</v>
      </c>
      <c r="AJ219" s="324">
        <v>0</v>
      </c>
      <c r="AK219" s="324">
        <v>0</v>
      </c>
      <c r="AL219" s="324">
        <v>0</v>
      </c>
      <c r="AM219" s="324">
        <v>0</v>
      </c>
      <c r="AN219" s="324">
        <v>0</v>
      </c>
      <c r="AO219" s="324">
        <v>0</v>
      </c>
      <c r="AP219" s="328">
        <f t="shared" ref="AP219:AP233" si="155">AO219-SUM(AC219:AN219)</f>
        <v>0</v>
      </c>
      <c r="AQ219" s="324">
        <v>0</v>
      </c>
      <c r="AR219" s="324">
        <v>0</v>
      </c>
      <c r="AS219" s="324">
        <v>0</v>
      </c>
      <c r="AT219" s="324">
        <v>0</v>
      </c>
      <c r="AU219" s="324">
        <v>0</v>
      </c>
      <c r="AV219" s="324">
        <v>0</v>
      </c>
      <c r="AW219" s="324">
        <v>0</v>
      </c>
      <c r="AX219" s="324">
        <v>0</v>
      </c>
      <c r="AY219" s="324">
        <v>0</v>
      </c>
      <c r="AZ219" s="324">
        <v>0</v>
      </c>
      <c r="BA219" s="324">
        <v>0</v>
      </c>
      <c r="BB219" s="324">
        <v>0</v>
      </c>
      <c r="BC219" s="324">
        <v>0</v>
      </c>
      <c r="BD219" s="328">
        <f t="shared" ref="BD219:BD233" si="156">BC219-SUM(AQ219:BB219)</f>
        <v>0</v>
      </c>
      <c r="BE219" s="324">
        <v>0</v>
      </c>
      <c r="BF219" s="324">
        <v>0</v>
      </c>
      <c r="BG219" s="324">
        <v>0</v>
      </c>
      <c r="BH219" s="324">
        <v>0</v>
      </c>
      <c r="BI219" s="324">
        <v>0</v>
      </c>
      <c r="BJ219" s="324">
        <v>0</v>
      </c>
      <c r="BK219" s="324">
        <v>0</v>
      </c>
      <c r="BL219" s="324">
        <v>0</v>
      </c>
      <c r="BM219" s="324">
        <v>0</v>
      </c>
      <c r="BN219" s="324">
        <v>0</v>
      </c>
      <c r="BO219" s="324">
        <v>0</v>
      </c>
      <c r="BP219" s="324">
        <v>0</v>
      </c>
      <c r="BQ219" s="324">
        <v>0</v>
      </c>
      <c r="BR219" s="328">
        <f t="shared" ref="BR219:BR233" si="157">BQ219-SUM(BE219:BP219)</f>
        <v>0</v>
      </c>
      <c r="BS219" s="324">
        <v>0</v>
      </c>
      <c r="BT219" s="324">
        <v>0</v>
      </c>
      <c r="BU219" s="324">
        <v>0</v>
      </c>
      <c r="BV219" s="324">
        <v>0</v>
      </c>
      <c r="BW219" s="324">
        <v>0</v>
      </c>
      <c r="BX219" s="324">
        <v>0</v>
      </c>
      <c r="BY219" s="324">
        <v>0</v>
      </c>
      <c r="BZ219" s="324">
        <v>0</v>
      </c>
      <c r="CA219" s="324">
        <v>0</v>
      </c>
      <c r="CB219" s="324">
        <v>0</v>
      </c>
      <c r="CC219" s="324">
        <v>0</v>
      </c>
      <c r="CD219" s="324">
        <v>0</v>
      </c>
      <c r="CE219" s="324">
        <v>0</v>
      </c>
      <c r="CF219" s="328">
        <f t="shared" ref="CF219:CF233" si="158">CE219-SUM(BS219:CD219)</f>
        <v>0</v>
      </c>
      <c r="CG219" s="324">
        <v>0</v>
      </c>
      <c r="CH219" s="324">
        <v>0</v>
      </c>
      <c r="CI219" s="324">
        <v>0</v>
      </c>
      <c r="CJ219" s="324">
        <v>0</v>
      </c>
      <c r="CK219" s="324">
        <v>0</v>
      </c>
      <c r="CL219" s="324">
        <v>0</v>
      </c>
      <c r="CM219" s="324">
        <v>0</v>
      </c>
      <c r="CN219" s="324">
        <v>0</v>
      </c>
      <c r="CO219" s="324">
        <v>0</v>
      </c>
      <c r="CP219" s="324">
        <v>0</v>
      </c>
      <c r="CQ219" s="324">
        <v>0</v>
      </c>
      <c r="CR219" s="324">
        <v>0</v>
      </c>
      <c r="CS219" s="324">
        <v>0</v>
      </c>
      <c r="CT219" s="328">
        <f t="shared" ref="CT219:CT233" si="159">CS219-SUM(CG219:CR219)</f>
        <v>0</v>
      </c>
      <c r="CU219" s="324">
        <v>0</v>
      </c>
      <c r="CV219" s="324">
        <v>0</v>
      </c>
      <c r="CW219" s="324">
        <v>0</v>
      </c>
      <c r="CX219" s="324">
        <v>0</v>
      </c>
      <c r="CY219" s="324">
        <v>0</v>
      </c>
      <c r="CZ219" s="324">
        <v>0</v>
      </c>
      <c r="DA219" s="324">
        <v>0</v>
      </c>
      <c r="DB219" s="324">
        <v>0</v>
      </c>
      <c r="DC219" s="324">
        <v>0</v>
      </c>
      <c r="DD219" s="324">
        <v>0</v>
      </c>
      <c r="DE219" s="324">
        <v>0</v>
      </c>
      <c r="DF219" s="324">
        <v>0</v>
      </c>
      <c r="DG219" s="324">
        <v>0</v>
      </c>
      <c r="DH219" s="328">
        <f t="shared" ref="DH219:DH233" si="160">DG219-SUM(CU219:DF219)</f>
        <v>0</v>
      </c>
    </row>
    <row r="220" spans="1:112" ht="12" hidden="1" customHeight="1" outlineLevel="1">
      <c r="A220" s="4"/>
      <c r="S220" s="29">
        <v>8801</v>
      </c>
      <c r="V220" s="78">
        <f t="shared" si="153"/>
        <v>8801</v>
      </c>
      <c r="AA220" s="69">
        <f t="shared" si="154"/>
        <v>8801</v>
      </c>
      <c r="AB220" s="34" t="s">
        <v>372</v>
      </c>
      <c r="AC220" s="324">
        <v>0</v>
      </c>
      <c r="AD220" s="324">
        <v>0</v>
      </c>
      <c r="AE220" s="324">
        <v>0</v>
      </c>
      <c r="AF220" s="324">
        <v>0</v>
      </c>
      <c r="AG220" s="324">
        <v>0</v>
      </c>
      <c r="AH220" s="324">
        <v>0</v>
      </c>
      <c r="AI220" s="324">
        <v>0</v>
      </c>
      <c r="AJ220" s="324">
        <v>0</v>
      </c>
      <c r="AK220" s="324">
        <v>0</v>
      </c>
      <c r="AL220" s="324">
        <v>0</v>
      </c>
      <c r="AM220" s="324">
        <v>0</v>
      </c>
      <c r="AN220" s="324">
        <v>0</v>
      </c>
      <c r="AO220" s="324">
        <v>0</v>
      </c>
      <c r="AP220" s="328">
        <f t="shared" si="155"/>
        <v>0</v>
      </c>
      <c r="AQ220" s="324">
        <v>0</v>
      </c>
      <c r="AR220" s="324">
        <v>0</v>
      </c>
      <c r="AS220" s="324">
        <v>0</v>
      </c>
      <c r="AT220" s="324">
        <v>0</v>
      </c>
      <c r="AU220" s="324">
        <v>0</v>
      </c>
      <c r="AV220" s="324">
        <v>0</v>
      </c>
      <c r="AW220" s="324">
        <v>0</v>
      </c>
      <c r="AX220" s="324">
        <v>0</v>
      </c>
      <c r="AY220" s="324">
        <v>0</v>
      </c>
      <c r="AZ220" s="324">
        <v>0</v>
      </c>
      <c r="BA220" s="324">
        <v>0</v>
      </c>
      <c r="BB220" s="324">
        <v>0</v>
      </c>
      <c r="BC220" s="324">
        <v>0</v>
      </c>
      <c r="BD220" s="328">
        <f t="shared" si="156"/>
        <v>0</v>
      </c>
      <c r="BE220" s="324">
        <v>0</v>
      </c>
      <c r="BF220" s="324">
        <v>0</v>
      </c>
      <c r="BG220" s="324">
        <v>0</v>
      </c>
      <c r="BH220" s="324">
        <v>0</v>
      </c>
      <c r="BI220" s="324">
        <v>0</v>
      </c>
      <c r="BJ220" s="324">
        <v>0</v>
      </c>
      <c r="BK220" s="324">
        <v>0</v>
      </c>
      <c r="BL220" s="324">
        <v>0</v>
      </c>
      <c r="BM220" s="324">
        <v>0</v>
      </c>
      <c r="BN220" s="324">
        <v>0</v>
      </c>
      <c r="BO220" s="324">
        <v>0</v>
      </c>
      <c r="BP220" s="324">
        <v>0</v>
      </c>
      <c r="BQ220" s="324">
        <v>0</v>
      </c>
      <c r="BR220" s="328">
        <f t="shared" si="157"/>
        <v>0</v>
      </c>
      <c r="BS220" s="324">
        <v>0</v>
      </c>
      <c r="BT220" s="324">
        <v>0</v>
      </c>
      <c r="BU220" s="324">
        <v>0</v>
      </c>
      <c r="BV220" s="324">
        <v>0</v>
      </c>
      <c r="BW220" s="324">
        <v>0</v>
      </c>
      <c r="BX220" s="324">
        <v>0</v>
      </c>
      <c r="BY220" s="324">
        <v>0</v>
      </c>
      <c r="BZ220" s="324">
        <v>0</v>
      </c>
      <c r="CA220" s="324">
        <v>0</v>
      </c>
      <c r="CB220" s="324">
        <v>0</v>
      </c>
      <c r="CC220" s="324">
        <v>0</v>
      </c>
      <c r="CD220" s="324">
        <v>0</v>
      </c>
      <c r="CE220" s="324">
        <v>0</v>
      </c>
      <c r="CF220" s="328">
        <f t="shared" si="158"/>
        <v>0</v>
      </c>
      <c r="CG220" s="324">
        <v>0</v>
      </c>
      <c r="CH220" s="324">
        <v>0</v>
      </c>
      <c r="CI220" s="324">
        <v>0</v>
      </c>
      <c r="CJ220" s="324">
        <v>0</v>
      </c>
      <c r="CK220" s="324">
        <v>0</v>
      </c>
      <c r="CL220" s="324">
        <v>0</v>
      </c>
      <c r="CM220" s="324">
        <v>0</v>
      </c>
      <c r="CN220" s="324">
        <v>0</v>
      </c>
      <c r="CO220" s="324">
        <v>0</v>
      </c>
      <c r="CP220" s="324">
        <v>0</v>
      </c>
      <c r="CQ220" s="324">
        <v>0</v>
      </c>
      <c r="CR220" s="324">
        <v>0</v>
      </c>
      <c r="CS220" s="324">
        <v>0</v>
      </c>
      <c r="CT220" s="328">
        <f t="shared" si="159"/>
        <v>0</v>
      </c>
      <c r="CU220" s="324">
        <v>0</v>
      </c>
      <c r="CV220" s="324">
        <v>0</v>
      </c>
      <c r="CW220" s="324">
        <v>0</v>
      </c>
      <c r="CX220" s="324">
        <v>0</v>
      </c>
      <c r="CY220" s="324">
        <v>0</v>
      </c>
      <c r="CZ220" s="324">
        <v>0</v>
      </c>
      <c r="DA220" s="324">
        <v>0</v>
      </c>
      <c r="DB220" s="324">
        <v>0</v>
      </c>
      <c r="DC220" s="324">
        <v>0</v>
      </c>
      <c r="DD220" s="324">
        <v>0</v>
      </c>
      <c r="DE220" s="324">
        <v>0</v>
      </c>
      <c r="DF220" s="324">
        <v>0</v>
      </c>
      <c r="DG220" s="324">
        <v>0</v>
      </c>
      <c r="DH220" s="328">
        <f t="shared" si="160"/>
        <v>0</v>
      </c>
    </row>
    <row r="221" spans="1:112" ht="12" hidden="1" customHeight="1" outlineLevel="1">
      <c r="A221" s="4"/>
      <c r="S221" s="29">
        <v>8802</v>
      </c>
      <c r="V221" s="78">
        <f t="shared" si="153"/>
        <v>8802</v>
      </c>
      <c r="AA221" s="69">
        <f t="shared" si="154"/>
        <v>8802</v>
      </c>
      <c r="AB221" s="34" t="s">
        <v>373</v>
      </c>
      <c r="AC221" s="324">
        <v>1529</v>
      </c>
      <c r="AD221" s="324">
        <v>104379.9</v>
      </c>
      <c r="AE221" s="324">
        <v>9729.91</v>
      </c>
      <c r="AF221" s="324">
        <v>7359.92</v>
      </c>
      <c r="AG221" s="324">
        <v>540</v>
      </c>
      <c r="AH221" s="324">
        <v>1715</v>
      </c>
      <c r="AI221" s="324">
        <v>785</v>
      </c>
      <c r="AJ221" s="324">
        <v>1000</v>
      </c>
      <c r="AK221" s="324">
        <v>2250</v>
      </c>
      <c r="AL221" s="324">
        <v>43290.486193570301</v>
      </c>
      <c r="AM221" s="324">
        <v>6136.3499063343197</v>
      </c>
      <c r="AN221" s="324">
        <v>4346.1739000953503</v>
      </c>
      <c r="AO221" s="324">
        <v>189242.65</v>
      </c>
      <c r="AP221" s="328">
        <f t="shared" si="155"/>
        <v>6180.9100000000326</v>
      </c>
      <c r="AQ221" s="324">
        <v>1269.8527368560301</v>
      </c>
      <c r="AR221" s="324">
        <v>2364.3340505648198</v>
      </c>
      <c r="AS221" s="324">
        <v>3543.4826989551202</v>
      </c>
      <c r="AT221" s="324">
        <v>4308.8660368614601</v>
      </c>
      <c r="AU221" s="324">
        <v>1745.63586082494</v>
      </c>
      <c r="AV221" s="324">
        <v>2292.8910704679902</v>
      </c>
      <c r="AW221" s="324">
        <v>1500.2942442173101</v>
      </c>
      <c r="AX221" s="324">
        <v>1355.72727272727</v>
      </c>
      <c r="AY221" s="324">
        <v>2980.34638980093</v>
      </c>
      <c r="AZ221" s="324">
        <v>7707.6603325417</v>
      </c>
      <c r="BA221" s="324">
        <v>1832.68792788978</v>
      </c>
      <c r="BB221" s="324">
        <v>2511.2213782925901</v>
      </c>
      <c r="BC221" s="324">
        <v>33413</v>
      </c>
      <c r="BD221" s="328">
        <f t="shared" si="156"/>
        <v>5.8207660913467407E-11</v>
      </c>
      <c r="BE221" s="324">
        <v>1269.8527368560301</v>
      </c>
      <c r="BF221" s="324">
        <v>2364.3340505648198</v>
      </c>
      <c r="BG221" s="324">
        <v>3543.4826989551202</v>
      </c>
      <c r="BH221" s="324">
        <v>4308.8660368614601</v>
      </c>
      <c r="BI221" s="324">
        <v>1745.63586082494</v>
      </c>
      <c r="BJ221" s="324">
        <v>2292.8910704679902</v>
      </c>
      <c r="BK221" s="324">
        <v>1500.2942442173101</v>
      </c>
      <c r="BL221" s="324">
        <v>1355.72727272727</v>
      </c>
      <c r="BM221" s="324">
        <v>2980.34638980093</v>
      </c>
      <c r="BN221" s="324">
        <v>7707.6603325417</v>
      </c>
      <c r="BO221" s="324">
        <v>1832.68792788978</v>
      </c>
      <c r="BP221" s="324">
        <v>2511.2213782925901</v>
      </c>
      <c r="BQ221" s="324">
        <v>33413</v>
      </c>
      <c r="BR221" s="328">
        <f t="shared" si="157"/>
        <v>5.8207660913467407E-11</v>
      </c>
      <c r="BS221" s="324">
        <v>1269.8527368560301</v>
      </c>
      <c r="BT221" s="324">
        <v>2364.3340505648198</v>
      </c>
      <c r="BU221" s="324">
        <v>3543.4826989551202</v>
      </c>
      <c r="BV221" s="324">
        <v>4308.8660368614601</v>
      </c>
      <c r="BW221" s="324">
        <v>1745.63586082494</v>
      </c>
      <c r="BX221" s="324">
        <v>2292.8910704679902</v>
      </c>
      <c r="BY221" s="324">
        <v>1500.2942442173101</v>
      </c>
      <c r="BZ221" s="324">
        <v>1355.72727272727</v>
      </c>
      <c r="CA221" s="324">
        <v>2980.34638980093</v>
      </c>
      <c r="CB221" s="324">
        <v>7707.6603325417</v>
      </c>
      <c r="CC221" s="324">
        <v>1832.68792788978</v>
      </c>
      <c r="CD221" s="324">
        <v>2511.2213782925901</v>
      </c>
      <c r="CE221" s="324">
        <v>33413</v>
      </c>
      <c r="CF221" s="328">
        <f t="shared" si="158"/>
        <v>5.8207660913467407E-11</v>
      </c>
      <c r="CG221" s="324">
        <v>1269.8527368560301</v>
      </c>
      <c r="CH221" s="324">
        <v>2364.3340505648198</v>
      </c>
      <c r="CI221" s="324">
        <v>3543.4826989551202</v>
      </c>
      <c r="CJ221" s="324">
        <v>4308.8660368614601</v>
      </c>
      <c r="CK221" s="324">
        <v>1745.63586082494</v>
      </c>
      <c r="CL221" s="324">
        <v>2292.8910704679902</v>
      </c>
      <c r="CM221" s="324">
        <v>1500.2942442173101</v>
      </c>
      <c r="CN221" s="324">
        <v>1355.72727272727</v>
      </c>
      <c r="CO221" s="324">
        <v>2980.34638980093</v>
      </c>
      <c r="CP221" s="324">
        <v>7707.6603325417</v>
      </c>
      <c r="CQ221" s="324">
        <v>1832.68792788978</v>
      </c>
      <c r="CR221" s="324">
        <v>2511.2213782925901</v>
      </c>
      <c r="CS221" s="324">
        <v>33413</v>
      </c>
      <c r="CT221" s="328">
        <f t="shared" si="159"/>
        <v>5.8207660913467407E-11</v>
      </c>
      <c r="CU221" s="324">
        <v>1269.8527368560301</v>
      </c>
      <c r="CV221" s="324">
        <v>2364.3340505648198</v>
      </c>
      <c r="CW221" s="324">
        <v>3543.4826989551202</v>
      </c>
      <c r="CX221" s="324">
        <v>4308.8660368614601</v>
      </c>
      <c r="CY221" s="324">
        <v>1745.63586082494</v>
      </c>
      <c r="CZ221" s="324">
        <v>2292.8910704679902</v>
      </c>
      <c r="DA221" s="324">
        <v>1500.2942442173101</v>
      </c>
      <c r="DB221" s="324">
        <v>1355.72727272727</v>
      </c>
      <c r="DC221" s="324">
        <v>2980.34638980093</v>
      </c>
      <c r="DD221" s="324">
        <v>7707.6603325417</v>
      </c>
      <c r="DE221" s="324">
        <v>1832.68792788978</v>
      </c>
      <c r="DF221" s="324">
        <v>2511.2213782925901</v>
      </c>
      <c r="DG221" s="324">
        <v>33413</v>
      </c>
      <c r="DH221" s="328">
        <f t="shared" si="160"/>
        <v>5.8207660913467407E-11</v>
      </c>
    </row>
    <row r="222" spans="1:112" ht="12" hidden="1" customHeight="1" outlineLevel="1">
      <c r="A222" s="4"/>
      <c r="S222" s="29">
        <v>8803</v>
      </c>
      <c r="V222" s="78">
        <f t="shared" si="153"/>
        <v>8803</v>
      </c>
      <c r="AA222" s="69">
        <f t="shared" si="154"/>
        <v>8803</v>
      </c>
      <c r="AB222" s="34" t="s">
        <v>374</v>
      </c>
      <c r="AC222" s="324">
        <v>6176.14</v>
      </c>
      <c r="AD222" s="324">
        <v>1664.8</v>
      </c>
      <c r="AE222" s="324">
        <v>8510.1299999999992</v>
      </c>
      <c r="AF222" s="324">
        <v>39439.29</v>
      </c>
      <c r="AG222" s="324">
        <v>29993.74</v>
      </c>
      <c r="AH222" s="324">
        <v>38952.75</v>
      </c>
      <c r="AI222" s="324">
        <v>12705.81</v>
      </c>
      <c r="AJ222" s="324">
        <v>34815.21</v>
      </c>
      <c r="AK222" s="324">
        <v>16395.02</v>
      </c>
      <c r="AL222" s="324">
        <v>-11591.145045462101</v>
      </c>
      <c r="AM222" s="324">
        <v>18123.230060944901</v>
      </c>
      <c r="AN222" s="324">
        <v>1100.05498451728</v>
      </c>
      <c r="AO222" s="324">
        <v>210651.83</v>
      </c>
      <c r="AP222" s="328">
        <f t="shared" si="155"/>
        <v>14366.799999999901</v>
      </c>
      <c r="AQ222" s="324">
        <v>1647.36969696969</v>
      </c>
      <c r="AR222" s="324">
        <v>1421.0878787878701</v>
      </c>
      <c r="AS222" s="324">
        <v>6663.1333333333296</v>
      </c>
      <c r="AT222" s="324">
        <v>35114.253333333298</v>
      </c>
      <c r="AU222" s="324">
        <v>27782.252424242401</v>
      </c>
      <c r="AV222" s="324">
        <v>39264.711969696902</v>
      </c>
      <c r="AW222" s="324">
        <v>9104.75287878788</v>
      </c>
      <c r="AX222" s="324">
        <v>32188.483333333301</v>
      </c>
      <c r="AY222" s="324">
        <v>15475.0233333333</v>
      </c>
      <c r="AZ222" s="324">
        <v>-12678.591511217401</v>
      </c>
      <c r="BA222" s="324">
        <v>16918.491678215301</v>
      </c>
      <c r="BB222" s="324">
        <v>8584.0616511839398</v>
      </c>
      <c r="BC222" s="324">
        <v>195851.83</v>
      </c>
      <c r="BD222" s="328">
        <f t="shared" si="156"/>
        <v>14366.800000000192</v>
      </c>
      <c r="BE222" s="324">
        <v>1647.36969696969</v>
      </c>
      <c r="BF222" s="324">
        <v>1421.0878787878701</v>
      </c>
      <c r="BG222" s="324">
        <v>6663.1333333333296</v>
      </c>
      <c r="BH222" s="324">
        <v>35114.253333333298</v>
      </c>
      <c r="BI222" s="324">
        <v>27782.252424242401</v>
      </c>
      <c r="BJ222" s="324">
        <v>39264.711969696902</v>
      </c>
      <c r="BK222" s="324">
        <v>9104.75287878788</v>
      </c>
      <c r="BL222" s="324">
        <v>32188.483333333301</v>
      </c>
      <c r="BM222" s="324">
        <v>15475.0233333333</v>
      </c>
      <c r="BN222" s="324">
        <v>-12678.591511217401</v>
      </c>
      <c r="BO222" s="324">
        <v>16918.491678215301</v>
      </c>
      <c r="BP222" s="324">
        <v>8584.0616511839398</v>
      </c>
      <c r="BQ222" s="324">
        <v>195851.83</v>
      </c>
      <c r="BR222" s="328">
        <f t="shared" si="157"/>
        <v>14366.800000000192</v>
      </c>
      <c r="BS222" s="324">
        <v>1647.36969696969</v>
      </c>
      <c r="BT222" s="324">
        <v>1421.0878787878701</v>
      </c>
      <c r="BU222" s="324">
        <v>6663.1333333333296</v>
      </c>
      <c r="BV222" s="324">
        <v>35114.253333333298</v>
      </c>
      <c r="BW222" s="324">
        <v>27782.252424242401</v>
      </c>
      <c r="BX222" s="324">
        <v>39264.711969696902</v>
      </c>
      <c r="BY222" s="324">
        <v>9104.75287878788</v>
      </c>
      <c r="BZ222" s="324">
        <v>32188.483333333301</v>
      </c>
      <c r="CA222" s="324">
        <v>15475.0233333333</v>
      </c>
      <c r="CB222" s="324">
        <v>-12678.591511217401</v>
      </c>
      <c r="CC222" s="324">
        <v>16918.491678215301</v>
      </c>
      <c r="CD222" s="324">
        <v>8584.0616511839398</v>
      </c>
      <c r="CE222" s="324">
        <v>195851.83</v>
      </c>
      <c r="CF222" s="328">
        <f t="shared" si="158"/>
        <v>14366.800000000192</v>
      </c>
      <c r="CG222" s="324">
        <v>1647.36969696969</v>
      </c>
      <c r="CH222" s="324">
        <v>1421.0878787878701</v>
      </c>
      <c r="CI222" s="324">
        <v>6663.1333333333296</v>
      </c>
      <c r="CJ222" s="324">
        <v>35114.253333333298</v>
      </c>
      <c r="CK222" s="324">
        <v>27782.252424242401</v>
      </c>
      <c r="CL222" s="324">
        <v>39264.711969696902</v>
      </c>
      <c r="CM222" s="324">
        <v>9104.75287878788</v>
      </c>
      <c r="CN222" s="324">
        <v>32188.483333333301</v>
      </c>
      <c r="CO222" s="324">
        <v>15475.0233333333</v>
      </c>
      <c r="CP222" s="324">
        <v>-12678.591511217401</v>
      </c>
      <c r="CQ222" s="324">
        <v>16918.491678215301</v>
      </c>
      <c r="CR222" s="324">
        <v>8584.0616511839398</v>
      </c>
      <c r="CS222" s="324">
        <v>195851.83</v>
      </c>
      <c r="CT222" s="328">
        <f t="shared" si="159"/>
        <v>14366.800000000192</v>
      </c>
      <c r="CU222" s="324">
        <v>1647.36969696969</v>
      </c>
      <c r="CV222" s="324">
        <v>1421.0878787878701</v>
      </c>
      <c r="CW222" s="324">
        <v>6663.1333333333296</v>
      </c>
      <c r="CX222" s="324">
        <v>35114.253333333298</v>
      </c>
      <c r="CY222" s="324">
        <v>27782.252424242401</v>
      </c>
      <c r="CZ222" s="324">
        <v>39264.711969696902</v>
      </c>
      <c r="DA222" s="324">
        <v>9104.75287878788</v>
      </c>
      <c r="DB222" s="324">
        <v>32188.483333333301</v>
      </c>
      <c r="DC222" s="324">
        <v>15475.0233333333</v>
      </c>
      <c r="DD222" s="324">
        <v>-12678.591511217401</v>
      </c>
      <c r="DE222" s="324">
        <v>16918.491678215301</v>
      </c>
      <c r="DF222" s="324">
        <v>8584.0616511839398</v>
      </c>
      <c r="DG222" s="324">
        <v>195851.83</v>
      </c>
      <c r="DH222" s="328">
        <f t="shared" si="160"/>
        <v>14366.800000000192</v>
      </c>
    </row>
    <row r="223" spans="1:112" ht="12" hidden="1" customHeight="1" outlineLevel="1">
      <c r="A223" s="4"/>
      <c r="S223" s="29">
        <v>8804</v>
      </c>
      <c r="V223" s="78">
        <f t="shared" si="153"/>
        <v>8804</v>
      </c>
      <c r="AA223" s="69">
        <f t="shared" si="154"/>
        <v>8804</v>
      </c>
      <c r="AB223" s="34" t="s">
        <v>375</v>
      </c>
      <c r="AC223" s="324">
        <v>0</v>
      </c>
      <c r="AD223" s="324">
        <v>0</v>
      </c>
      <c r="AE223" s="324">
        <v>0</v>
      </c>
      <c r="AF223" s="324">
        <v>0</v>
      </c>
      <c r="AG223" s="324">
        <v>0</v>
      </c>
      <c r="AH223" s="324">
        <v>0</v>
      </c>
      <c r="AI223" s="324">
        <v>0</v>
      </c>
      <c r="AJ223" s="324">
        <v>0</v>
      </c>
      <c r="AK223" s="324">
        <v>0</v>
      </c>
      <c r="AL223" s="324">
        <v>0</v>
      </c>
      <c r="AM223" s="324">
        <v>0</v>
      </c>
      <c r="AN223" s="324">
        <v>0</v>
      </c>
      <c r="AO223" s="324">
        <v>0</v>
      </c>
      <c r="AP223" s="328">
        <f t="shared" si="155"/>
        <v>0</v>
      </c>
      <c r="AQ223" s="324">
        <v>0</v>
      </c>
      <c r="AR223" s="324">
        <v>0</v>
      </c>
      <c r="AS223" s="324">
        <v>0</v>
      </c>
      <c r="AT223" s="324">
        <v>0</v>
      </c>
      <c r="AU223" s="324">
        <v>0</v>
      </c>
      <c r="AV223" s="324">
        <v>0</v>
      </c>
      <c r="AW223" s="324">
        <v>0</v>
      </c>
      <c r="AX223" s="324">
        <v>0</v>
      </c>
      <c r="AY223" s="324">
        <v>0</v>
      </c>
      <c r="AZ223" s="324">
        <v>0</v>
      </c>
      <c r="BA223" s="324">
        <v>0</v>
      </c>
      <c r="BB223" s="324">
        <v>0</v>
      </c>
      <c r="BC223" s="324">
        <v>0</v>
      </c>
      <c r="BD223" s="328">
        <f t="shared" si="156"/>
        <v>0</v>
      </c>
      <c r="BE223" s="324">
        <v>0</v>
      </c>
      <c r="BF223" s="324">
        <v>0</v>
      </c>
      <c r="BG223" s="324">
        <v>0</v>
      </c>
      <c r="BH223" s="324">
        <v>0</v>
      </c>
      <c r="BI223" s="324">
        <v>0</v>
      </c>
      <c r="BJ223" s="324">
        <v>0</v>
      </c>
      <c r="BK223" s="324">
        <v>0</v>
      </c>
      <c r="BL223" s="324">
        <v>0</v>
      </c>
      <c r="BM223" s="324">
        <v>0</v>
      </c>
      <c r="BN223" s="324">
        <v>0</v>
      </c>
      <c r="BO223" s="324">
        <v>0</v>
      </c>
      <c r="BP223" s="324">
        <v>0</v>
      </c>
      <c r="BQ223" s="324">
        <v>0</v>
      </c>
      <c r="BR223" s="328">
        <f t="shared" si="157"/>
        <v>0</v>
      </c>
      <c r="BS223" s="324">
        <v>0</v>
      </c>
      <c r="BT223" s="324">
        <v>0</v>
      </c>
      <c r="BU223" s="324">
        <v>0</v>
      </c>
      <c r="BV223" s="324">
        <v>0</v>
      </c>
      <c r="BW223" s="324">
        <v>0</v>
      </c>
      <c r="BX223" s="324">
        <v>0</v>
      </c>
      <c r="BY223" s="324">
        <v>0</v>
      </c>
      <c r="BZ223" s="324">
        <v>0</v>
      </c>
      <c r="CA223" s="324">
        <v>0</v>
      </c>
      <c r="CB223" s="324">
        <v>0</v>
      </c>
      <c r="CC223" s="324">
        <v>0</v>
      </c>
      <c r="CD223" s="324">
        <v>0</v>
      </c>
      <c r="CE223" s="324">
        <v>0</v>
      </c>
      <c r="CF223" s="328">
        <f t="shared" si="158"/>
        <v>0</v>
      </c>
      <c r="CG223" s="324">
        <v>0</v>
      </c>
      <c r="CH223" s="324">
        <v>0</v>
      </c>
      <c r="CI223" s="324">
        <v>0</v>
      </c>
      <c r="CJ223" s="324">
        <v>0</v>
      </c>
      <c r="CK223" s="324">
        <v>0</v>
      </c>
      <c r="CL223" s="324">
        <v>0</v>
      </c>
      <c r="CM223" s="324">
        <v>0</v>
      </c>
      <c r="CN223" s="324">
        <v>0</v>
      </c>
      <c r="CO223" s="324">
        <v>0</v>
      </c>
      <c r="CP223" s="324">
        <v>0</v>
      </c>
      <c r="CQ223" s="324">
        <v>0</v>
      </c>
      <c r="CR223" s="324">
        <v>0</v>
      </c>
      <c r="CS223" s="324">
        <v>0</v>
      </c>
      <c r="CT223" s="328">
        <f t="shared" si="159"/>
        <v>0</v>
      </c>
      <c r="CU223" s="324">
        <v>0</v>
      </c>
      <c r="CV223" s="324">
        <v>0</v>
      </c>
      <c r="CW223" s="324">
        <v>0</v>
      </c>
      <c r="CX223" s="324">
        <v>0</v>
      </c>
      <c r="CY223" s="324">
        <v>0</v>
      </c>
      <c r="CZ223" s="324">
        <v>0</v>
      </c>
      <c r="DA223" s="324">
        <v>0</v>
      </c>
      <c r="DB223" s="324">
        <v>0</v>
      </c>
      <c r="DC223" s="324">
        <v>0</v>
      </c>
      <c r="DD223" s="324">
        <v>0</v>
      </c>
      <c r="DE223" s="324">
        <v>0</v>
      </c>
      <c r="DF223" s="324">
        <v>0</v>
      </c>
      <c r="DG223" s="324">
        <v>0</v>
      </c>
      <c r="DH223" s="328">
        <f t="shared" si="160"/>
        <v>0</v>
      </c>
    </row>
    <row r="224" spans="1:112" ht="12" hidden="1" customHeight="1" outlineLevel="1">
      <c r="A224" s="4"/>
      <c r="S224" s="29">
        <v>8811</v>
      </c>
      <c r="V224" s="78">
        <f t="shared" si="153"/>
        <v>8811</v>
      </c>
      <c r="AA224" s="69">
        <f t="shared" si="154"/>
        <v>8811</v>
      </c>
      <c r="AB224" s="34" t="s">
        <v>376</v>
      </c>
      <c r="AC224" s="324">
        <v>0</v>
      </c>
      <c r="AD224" s="324">
        <v>0</v>
      </c>
      <c r="AE224" s="324">
        <v>0</v>
      </c>
      <c r="AF224" s="324">
        <v>0</v>
      </c>
      <c r="AG224" s="324">
        <v>0</v>
      </c>
      <c r="AH224" s="324">
        <v>0</v>
      </c>
      <c r="AI224" s="324">
        <v>0</v>
      </c>
      <c r="AJ224" s="324">
        <v>0</v>
      </c>
      <c r="AK224" s="324">
        <v>0</v>
      </c>
      <c r="AL224" s="324">
        <v>0</v>
      </c>
      <c r="AM224" s="324">
        <v>0</v>
      </c>
      <c r="AN224" s="324">
        <v>0</v>
      </c>
      <c r="AO224" s="324">
        <v>0</v>
      </c>
      <c r="AP224" s="328">
        <f t="shared" si="155"/>
        <v>0</v>
      </c>
      <c r="AQ224" s="324">
        <v>0</v>
      </c>
      <c r="AR224" s="324">
        <v>0</v>
      </c>
      <c r="AS224" s="324">
        <v>0</v>
      </c>
      <c r="AT224" s="324">
        <v>0</v>
      </c>
      <c r="AU224" s="324">
        <v>0</v>
      </c>
      <c r="AV224" s="324">
        <v>0</v>
      </c>
      <c r="AW224" s="324">
        <v>0</v>
      </c>
      <c r="AX224" s="324">
        <v>0</v>
      </c>
      <c r="AY224" s="324">
        <v>0</v>
      </c>
      <c r="AZ224" s="324">
        <v>0</v>
      </c>
      <c r="BA224" s="324">
        <v>0</v>
      </c>
      <c r="BB224" s="324">
        <v>0</v>
      </c>
      <c r="BC224" s="324">
        <v>0</v>
      </c>
      <c r="BD224" s="328">
        <f t="shared" si="156"/>
        <v>0</v>
      </c>
      <c r="BE224" s="324">
        <v>0</v>
      </c>
      <c r="BF224" s="324">
        <v>0</v>
      </c>
      <c r="BG224" s="324">
        <v>0</v>
      </c>
      <c r="BH224" s="324">
        <v>0</v>
      </c>
      <c r="BI224" s="324">
        <v>0</v>
      </c>
      <c r="BJ224" s="324">
        <v>0</v>
      </c>
      <c r="BK224" s="324">
        <v>0</v>
      </c>
      <c r="BL224" s="324">
        <v>0</v>
      </c>
      <c r="BM224" s="324">
        <v>0</v>
      </c>
      <c r="BN224" s="324">
        <v>0</v>
      </c>
      <c r="BO224" s="324">
        <v>0</v>
      </c>
      <c r="BP224" s="324">
        <v>0</v>
      </c>
      <c r="BQ224" s="324">
        <v>0</v>
      </c>
      <c r="BR224" s="328">
        <f t="shared" si="157"/>
        <v>0</v>
      </c>
      <c r="BS224" s="324">
        <v>0</v>
      </c>
      <c r="BT224" s="324">
        <v>0</v>
      </c>
      <c r="BU224" s="324">
        <v>0</v>
      </c>
      <c r="BV224" s="324">
        <v>0</v>
      </c>
      <c r="BW224" s="324">
        <v>0</v>
      </c>
      <c r="BX224" s="324">
        <v>0</v>
      </c>
      <c r="BY224" s="324">
        <v>0</v>
      </c>
      <c r="BZ224" s="324">
        <v>0</v>
      </c>
      <c r="CA224" s="324">
        <v>0</v>
      </c>
      <c r="CB224" s="324">
        <v>0</v>
      </c>
      <c r="CC224" s="324">
        <v>0</v>
      </c>
      <c r="CD224" s="324">
        <v>0</v>
      </c>
      <c r="CE224" s="324">
        <v>0</v>
      </c>
      <c r="CF224" s="328">
        <f t="shared" si="158"/>
        <v>0</v>
      </c>
      <c r="CG224" s="324">
        <v>0</v>
      </c>
      <c r="CH224" s="324">
        <v>0</v>
      </c>
      <c r="CI224" s="324">
        <v>0</v>
      </c>
      <c r="CJ224" s="324">
        <v>0</v>
      </c>
      <c r="CK224" s="324">
        <v>0</v>
      </c>
      <c r="CL224" s="324">
        <v>0</v>
      </c>
      <c r="CM224" s="324">
        <v>0</v>
      </c>
      <c r="CN224" s="324">
        <v>0</v>
      </c>
      <c r="CO224" s="324">
        <v>0</v>
      </c>
      <c r="CP224" s="324">
        <v>0</v>
      </c>
      <c r="CQ224" s="324">
        <v>0</v>
      </c>
      <c r="CR224" s="324">
        <v>0</v>
      </c>
      <c r="CS224" s="324">
        <v>0</v>
      </c>
      <c r="CT224" s="328">
        <f t="shared" si="159"/>
        <v>0</v>
      </c>
      <c r="CU224" s="324">
        <v>0</v>
      </c>
      <c r="CV224" s="324">
        <v>0</v>
      </c>
      <c r="CW224" s="324">
        <v>0</v>
      </c>
      <c r="CX224" s="324">
        <v>0</v>
      </c>
      <c r="CY224" s="324">
        <v>0</v>
      </c>
      <c r="CZ224" s="324">
        <v>0</v>
      </c>
      <c r="DA224" s="324">
        <v>0</v>
      </c>
      <c r="DB224" s="324">
        <v>0</v>
      </c>
      <c r="DC224" s="324">
        <v>0</v>
      </c>
      <c r="DD224" s="324">
        <v>0</v>
      </c>
      <c r="DE224" s="324">
        <v>0</v>
      </c>
      <c r="DF224" s="324">
        <v>0</v>
      </c>
      <c r="DG224" s="324">
        <v>0</v>
      </c>
      <c r="DH224" s="328">
        <f t="shared" si="160"/>
        <v>0</v>
      </c>
    </row>
    <row r="225" spans="1:112" ht="12" hidden="1" customHeight="1" outlineLevel="1">
      <c r="A225" s="4"/>
      <c r="S225" s="29">
        <v>8812</v>
      </c>
      <c r="V225" s="78">
        <f t="shared" si="153"/>
        <v>8812</v>
      </c>
      <c r="AA225" s="69">
        <f t="shared" si="154"/>
        <v>8812</v>
      </c>
      <c r="AB225" s="34" t="s">
        <v>377</v>
      </c>
      <c r="AC225" s="324">
        <v>0</v>
      </c>
      <c r="AD225" s="324">
        <v>0</v>
      </c>
      <c r="AE225" s="324">
        <v>0</v>
      </c>
      <c r="AF225" s="324">
        <v>0</v>
      </c>
      <c r="AG225" s="324">
        <v>0</v>
      </c>
      <c r="AH225" s="324">
        <v>0</v>
      </c>
      <c r="AI225" s="324">
        <v>0</v>
      </c>
      <c r="AJ225" s="324">
        <v>0</v>
      </c>
      <c r="AK225" s="324">
        <v>0</v>
      </c>
      <c r="AL225" s="324">
        <v>0</v>
      </c>
      <c r="AM225" s="324">
        <v>0</v>
      </c>
      <c r="AN225" s="324">
        <v>0</v>
      </c>
      <c r="AO225" s="324">
        <v>0</v>
      </c>
      <c r="AP225" s="328">
        <f t="shared" si="155"/>
        <v>0</v>
      </c>
      <c r="AQ225" s="324">
        <v>0</v>
      </c>
      <c r="AR225" s="324">
        <v>0</v>
      </c>
      <c r="AS225" s="324">
        <v>0</v>
      </c>
      <c r="AT225" s="324">
        <v>0</v>
      </c>
      <c r="AU225" s="324">
        <v>0</v>
      </c>
      <c r="AV225" s="324">
        <v>0</v>
      </c>
      <c r="AW225" s="324">
        <v>0</v>
      </c>
      <c r="AX225" s="324">
        <v>0</v>
      </c>
      <c r="AY225" s="324">
        <v>0</v>
      </c>
      <c r="AZ225" s="324">
        <v>0</v>
      </c>
      <c r="BA225" s="324">
        <v>0</v>
      </c>
      <c r="BB225" s="324">
        <v>0</v>
      </c>
      <c r="BC225" s="324">
        <v>0</v>
      </c>
      <c r="BD225" s="328">
        <f t="shared" si="156"/>
        <v>0</v>
      </c>
      <c r="BE225" s="324">
        <v>0</v>
      </c>
      <c r="BF225" s="324">
        <v>0</v>
      </c>
      <c r="BG225" s="324">
        <v>0</v>
      </c>
      <c r="BH225" s="324">
        <v>0</v>
      </c>
      <c r="BI225" s="324">
        <v>0</v>
      </c>
      <c r="BJ225" s="324">
        <v>0</v>
      </c>
      <c r="BK225" s="324">
        <v>0</v>
      </c>
      <c r="BL225" s="324">
        <v>0</v>
      </c>
      <c r="BM225" s="324">
        <v>0</v>
      </c>
      <c r="BN225" s="324">
        <v>0</v>
      </c>
      <c r="BO225" s="324">
        <v>0</v>
      </c>
      <c r="BP225" s="324">
        <v>0</v>
      </c>
      <c r="BQ225" s="324">
        <v>0</v>
      </c>
      <c r="BR225" s="328">
        <f t="shared" si="157"/>
        <v>0</v>
      </c>
      <c r="BS225" s="324">
        <v>0</v>
      </c>
      <c r="BT225" s="324">
        <v>0</v>
      </c>
      <c r="BU225" s="324">
        <v>0</v>
      </c>
      <c r="BV225" s="324">
        <v>0</v>
      </c>
      <c r="BW225" s="324">
        <v>0</v>
      </c>
      <c r="BX225" s="324">
        <v>0</v>
      </c>
      <c r="BY225" s="324">
        <v>0</v>
      </c>
      <c r="BZ225" s="324">
        <v>0</v>
      </c>
      <c r="CA225" s="324">
        <v>0</v>
      </c>
      <c r="CB225" s="324">
        <v>0</v>
      </c>
      <c r="CC225" s="324">
        <v>0</v>
      </c>
      <c r="CD225" s="324">
        <v>0</v>
      </c>
      <c r="CE225" s="324">
        <v>0</v>
      </c>
      <c r="CF225" s="328">
        <f t="shared" si="158"/>
        <v>0</v>
      </c>
      <c r="CG225" s="324">
        <v>0</v>
      </c>
      <c r="CH225" s="324">
        <v>0</v>
      </c>
      <c r="CI225" s="324">
        <v>0</v>
      </c>
      <c r="CJ225" s="324">
        <v>0</v>
      </c>
      <c r="CK225" s="324">
        <v>0</v>
      </c>
      <c r="CL225" s="324">
        <v>0</v>
      </c>
      <c r="CM225" s="324">
        <v>0</v>
      </c>
      <c r="CN225" s="324">
        <v>0</v>
      </c>
      <c r="CO225" s="324">
        <v>0</v>
      </c>
      <c r="CP225" s="324">
        <v>0</v>
      </c>
      <c r="CQ225" s="324">
        <v>0</v>
      </c>
      <c r="CR225" s="324">
        <v>0</v>
      </c>
      <c r="CS225" s="324">
        <v>0</v>
      </c>
      <c r="CT225" s="328">
        <f t="shared" si="159"/>
        <v>0</v>
      </c>
      <c r="CU225" s="324">
        <v>0</v>
      </c>
      <c r="CV225" s="324">
        <v>0</v>
      </c>
      <c r="CW225" s="324">
        <v>0</v>
      </c>
      <c r="CX225" s="324">
        <v>0</v>
      </c>
      <c r="CY225" s="324">
        <v>0</v>
      </c>
      <c r="CZ225" s="324">
        <v>0</v>
      </c>
      <c r="DA225" s="324">
        <v>0</v>
      </c>
      <c r="DB225" s="324">
        <v>0</v>
      </c>
      <c r="DC225" s="324">
        <v>0</v>
      </c>
      <c r="DD225" s="324">
        <v>0</v>
      </c>
      <c r="DE225" s="324">
        <v>0</v>
      </c>
      <c r="DF225" s="324">
        <v>0</v>
      </c>
      <c r="DG225" s="324">
        <v>0</v>
      </c>
      <c r="DH225" s="328">
        <f t="shared" si="160"/>
        <v>0</v>
      </c>
    </row>
    <row r="226" spans="1:112" ht="12" hidden="1" customHeight="1" outlineLevel="1">
      <c r="A226" s="4"/>
      <c r="S226" s="29">
        <v>8813</v>
      </c>
      <c r="V226" s="78">
        <f t="shared" si="153"/>
        <v>8813</v>
      </c>
      <c r="AA226" s="69">
        <f t="shared" si="154"/>
        <v>8813</v>
      </c>
      <c r="AB226" s="34" t="s">
        <v>378</v>
      </c>
      <c r="AC226" s="324">
        <v>0</v>
      </c>
      <c r="AD226" s="324">
        <v>0</v>
      </c>
      <c r="AE226" s="324">
        <v>0</v>
      </c>
      <c r="AF226" s="324">
        <v>0</v>
      </c>
      <c r="AG226" s="324">
        <v>0</v>
      </c>
      <c r="AH226" s="324">
        <v>0</v>
      </c>
      <c r="AI226" s="324">
        <v>0</v>
      </c>
      <c r="AJ226" s="324">
        <v>0</v>
      </c>
      <c r="AK226" s="324">
        <v>0</v>
      </c>
      <c r="AL226" s="324">
        <v>0</v>
      </c>
      <c r="AM226" s="324">
        <v>0</v>
      </c>
      <c r="AN226" s="324">
        <v>0</v>
      </c>
      <c r="AO226" s="324">
        <v>0</v>
      </c>
      <c r="AP226" s="328">
        <f t="shared" si="155"/>
        <v>0</v>
      </c>
      <c r="AQ226" s="324">
        <v>0</v>
      </c>
      <c r="AR226" s="324">
        <v>0</v>
      </c>
      <c r="AS226" s="324">
        <v>0</v>
      </c>
      <c r="AT226" s="324">
        <v>0</v>
      </c>
      <c r="AU226" s="324">
        <v>0</v>
      </c>
      <c r="AV226" s="324">
        <v>0</v>
      </c>
      <c r="AW226" s="324">
        <v>0</v>
      </c>
      <c r="AX226" s="324">
        <v>0</v>
      </c>
      <c r="AY226" s="324">
        <v>0</v>
      </c>
      <c r="AZ226" s="324">
        <v>0</v>
      </c>
      <c r="BA226" s="324">
        <v>0</v>
      </c>
      <c r="BB226" s="324">
        <v>0</v>
      </c>
      <c r="BC226" s="324">
        <v>0</v>
      </c>
      <c r="BD226" s="328">
        <f t="shared" si="156"/>
        <v>0</v>
      </c>
      <c r="BE226" s="324">
        <v>0</v>
      </c>
      <c r="BF226" s="324">
        <v>0</v>
      </c>
      <c r="BG226" s="324">
        <v>0</v>
      </c>
      <c r="BH226" s="324">
        <v>0</v>
      </c>
      <c r="BI226" s="324">
        <v>0</v>
      </c>
      <c r="BJ226" s="324">
        <v>0</v>
      </c>
      <c r="BK226" s="324">
        <v>0</v>
      </c>
      <c r="BL226" s="324">
        <v>0</v>
      </c>
      <c r="BM226" s="324">
        <v>0</v>
      </c>
      <c r="BN226" s="324">
        <v>0</v>
      </c>
      <c r="BO226" s="324">
        <v>0</v>
      </c>
      <c r="BP226" s="324">
        <v>0</v>
      </c>
      <c r="BQ226" s="324">
        <v>0</v>
      </c>
      <c r="BR226" s="328">
        <f t="shared" si="157"/>
        <v>0</v>
      </c>
      <c r="BS226" s="324">
        <v>0</v>
      </c>
      <c r="BT226" s="324">
        <v>0</v>
      </c>
      <c r="BU226" s="324">
        <v>0</v>
      </c>
      <c r="BV226" s="324">
        <v>0</v>
      </c>
      <c r="BW226" s="324">
        <v>0</v>
      </c>
      <c r="BX226" s="324">
        <v>0</v>
      </c>
      <c r="BY226" s="324">
        <v>0</v>
      </c>
      <c r="BZ226" s="324">
        <v>0</v>
      </c>
      <c r="CA226" s="324">
        <v>0</v>
      </c>
      <c r="CB226" s="324">
        <v>0</v>
      </c>
      <c r="CC226" s="324">
        <v>0</v>
      </c>
      <c r="CD226" s="324">
        <v>0</v>
      </c>
      <c r="CE226" s="324">
        <v>0</v>
      </c>
      <c r="CF226" s="328">
        <f t="shared" si="158"/>
        <v>0</v>
      </c>
      <c r="CG226" s="324">
        <v>0</v>
      </c>
      <c r="CH226" s="324">
        <v>0</v>
      </c>
      <c r="CI226" s="324">
        <v>0</v>
      </c>
      <c r="CJ226" s="324">
        <v>0</v>
      </c>
      <c r="CK226" s="324">
        <v>0</v>
      </c>
      <c r="CL226" s="324">
        <v>0</v>
      </c>
      <c r="CM226" s="324">
        <v>0</v>
      </c>
      <c r="CN226" s="324">
        <v>0</v>
      </c>
      <c r="CO226" s="324">
        <v>0</v>
      </c>
      <c r="CP226" s="324">
        <v>0</v>
      </c>
      <c r="CQ226" s="324">
        <v>0</v>
      </c>
      <c r="CR226" s="324">
        <v>0</v>
      </c>
      <c r="CS226" s="324">
        <v>0</v>
      </c>
      <c r="CT226" s="328">
        <f t="shared" si="159"/>
        <v>0</v>
      </c>
      <c r="CU226" s="324">
        <v>0</v>
      </c>
      <c r="CV226" s="324">
        <v>0</v>
      </c>
      <c r="CW226" s="324">
        <v>0</v>
      </c>
      <c r="CX226" s="324">
        <v>0</v>
      </c>
      <c r="CY226" s="324">
        <v>0</v>
      </c>
      <c r="CZ226" s="324">
        <v>0</v>
      </c>
      <c r="DA226" s="324">
        <v>0</v>
      </c>
      <c r="DB226" s="324">
        <v>0</v>
      </c>
      <c r="DC226" s="324">
        <v>0</v>
      </c>
      <c r="DD226" s="324">
        <v>0</v>
      </c>
      <c r="DE226" s="324">
        <v>0</v>
      </c>
      <c r="DF226" s="324">
        <v>0</v>
      </c>
      <c r="DG226" s="324">
        <v>0</v>
      </c>
      <c r="DH226" s="328">
        <f t="shared" si="160"/>
        <v>0</v>
      </c>
    </row>
    <row r="227" spans="1:112" ht="12" hidden="1" customHeight="1" outlineLevel="1">
      <c r="A227" s="4"/>
      <c r="S227" s="29">
        <v>8814</v>
      </c>
      <c r="V227" s="78">
        <f t="shared" si="153"/>
        <v>8814</v>
      </c>
      <c r="AA227" s="69">
        <f t="shared" si="154"/>
        <v>8814</v>
      </c>
      <c r="AB227" s="34" t="s">
        <v>379</v>
      </c>
      <c r="AC227" s="324">
        <v>0</v>
      </c>
      <c r="AD227" s="324">
        <v>0</v>
      </c>
      <c r="AE227" s="324">
        <v>0</v>
      </c>
      <c r="AF227" s="324">
        <v>0</v>
      </c>
      <c r="AG227" s="324">
        <v>0</v>
      </c>
      <c r="AH227" s="324">
        <v>0</v>
      </c>
      <c r="AI227" s="324">
        <v>0</v>
      </c>
      <c r="AJ227" s="324">
        <v>0</v>
      </c>
      <c r="AK227" s="324">
        <v>0</v>
      </c>
      <c r="AL227" s="324">
        <v>0</v>
      </c>
      <c r="AM227" s="324">
        <v>0</v>
      </c>
      <c r="AN227" s="324">
        <v>0</v>
      </c>
      <c r="AO227" s="324">
        <v>0</v>
      </c>
      <c r="AP227" s="328">
        <f t="shared" si="155"/>
        <v>0</v>
      </c>
      <c r="AQ227" s="324">
        <v>0</v>
      </c>
      <c r="AR227" s="324">
        <v>0</v>
      </c>
      <c r="AS227" s="324">
        <v>0</v>
      </c>
      <c r="AT227" s="324">
        <v>0</v>
      </c>
      <c r="AU227" s="324">
        <v>0</v>
      </c>
      <c r="AV227" s="324">
        <v>0</v>
      </c>
      <c r="AW227" s="324">
        <v>0</v>
      </c>
      <c r="AX227" s="324">
        <v>0</v>
      </c>
      <c r="AY227" s="324">
        <v>0</v>
      </c>
      <c r="AZ227" s="324">
        <v>0</v>
      </c>
      <c r="BA227" s="324">
        <v>0</v>
      </c>
      <c r="BB227" s="324">
        <v>0</v>
      </c>
      <c r="BC227" s="324">
        <v>0</v>
      </c>
      <c r="BD227" s="328">
        <f t="shared" si="156"/>
        <v>0</v>
      </c>
      <c r="BE227" s="324">
        <v>0</v>
      </c>
      <c r="BF227" s="324">
        <v>0</v>
      </c>
      <c r="BG227" s="324">
        <v>0</v>
      </c>
      <c r="BH227" s="324">
        <v>0</v>
      </c>
      <c r="BI227" s="324">
        <v>0</v>
      </c>
      <c r="BJ227" s="324">
        <v>0</v>
      </c>
      <c r="BK227" s="324">
        <v>0</v>
      </c>
      <c r="BL227" s="324">
        <v>0</v>
      </c>
      <c r="BM227" s="324">
        <v>0</v>
      </c>
      <c r="BN227" s="324">
        <v>0</v>
      </c>
      <c r="BO227" s="324">
        <v>0</v>
      </c>
      <c r="BP227" s="324">
        <v>0</v>
      </c>
      <c r="BQ227" s="324">
        <v>0</v>
      </c>
      <c r="BR227" s="328">
        <f t="shared" si="157"/>
        <v>0</v>
      </c>
      <c r="BS227" s="324">
        <v>0</v>
      </c>
      <c r="BT227" s="324">
        <v>0</v>
      </c>
      <c r="BU227" s="324">
        <v>0</v>
      </c>
      <c r="BV227" s="324">
        <v>0</v>
      </c>
      <c r="BW227" s="324">
        <v>0</v>
      </c>
      <c r="BX227" s="324">
        <v>0</v>
      </c>
      <c r="BY227" s="324">
        <v>0</v>
      </c>
      <c r="BZ227" s="324">
        <v>0</v>
      </c>
      <c r="CA227" s="324">
        <v>0</v>
      </c>
      <c r="CB227" s="324">
        <v>0</v>
      </c>
      <c r="CC227" s="324">
        <v>0</v>
      </c>
      <c r="CD227" s="324">
        <v>0</v>
      </c>
      <c r="CE227" s="324">
        <v>0</v>
      </c>
      <c r="CF227" s="328">
        <f t="shared" si="158"/>
        <v>0</v>
      </c>
      <c r="CG227" s="324">
        <v>0</v>
      </c>
      <c r="CH227" s="324">
        <v>0</v>
      </c>
      <c r="CI227" s="324">
        <v>0</v>
      </c>
      <c r="CJ227" s="324">
        <v>0</v>
      </c>
      <c r="CK227" s="324">
        <v>0</v>
      </c>
      <c r="CL227" s="324">
        <v>0</v>
      </c>
      <c r="CM227" s="324">
        <v>0</v>
      </c>
      <c r="CN227" s="324">
        <v>0</v>
      </c>
      <c r="CO227" s="324">
        <v>0</v>
      </c>
      <c r="CP227" s="324">
        <v>0</v>
      </c>
      <c r="CQ227" s="324">
        <v>0</v>
      </c>
      <c r="CR227" s="324">
        <v>0</v>
      </c>
      <c r="CS227" s="324">
        <v>0</v>
      </c>
      <c r="CT227" s="328">
        <f t="shared" si="159"/>
        <v>0</v>
      </c>
      <c r="CU227" s="324">
        <v>0</v>
      </c>
      <c r="CV227" s="324">
        <v>0</v>
      </c>
      <c r="CW227" s="324">
        <v>0</v>
      </c>
      <c r="CX227" s="324">
        <v>0</v>
      </c>
      <c r="CY227" s="324">
        <v>0</v>
      </c>
      <c r="CZ227" s="324">
        <v>0</v>
      </c>
      <c r="DA227" s="324">
        <v>0</v>
      </c>
      <c r="DB227" s="324">
        <v>0</v>
      </c>
      <c r="DC227" s="324">
        <v>0</v>
      </c>
      <c r="DD227" s="324">
        <v>0</v>
      </c>
      <c r="DE227" s="324">
        <v>0</v>
      </c>
      <c r="DF227" s="324">
        <v>0</v>
      </c>
      <c r="DG227" s="324">
        <v>0</v>
      </c>
      <c r="DH227" s="328">
        <f t="shared" si="160"/>
        <v>0</v>
      </c>
    </row>
    <row r="228" spans="1:112" ht="12" hidden="1" customHeight="1" outlineLevel="1">
      <c r="A228" s="4"/>
      <c r="S228" s="29">
        <v>8815</v>
      </c>
      <c r="V228" s="78">
        <f t="shared" si="153"/>
        <v>8815</v>
      </c>
      <c r="AA228" s="69">
        <f t="shared" si="154"/>
        <v>8815</v>
      </c>
      <c r="AB228" s="34" t="s">
        <v>380</v>
      </c>
      <c r="AC228" s="324">
        <v>0</v>
      </c>
      <c r="AD228" s="324">
        <v>0</v>
      </c>
      <c r="AE228" s="324">
        <v>0</v>
      </c>
      <c r="AF228" s="324">
        <v>0</v>
      </c>
      <c r="AG228" s="324">
        <v>0</v>
      </c>
      <c r="AH228" s="324">
        <v>0</v>
      </c>
      <c r="AI228" s="324">
        <v>0</v>
      </c>
      <c r="AJ228" s="324">
        <v>0</v>
      </c>
      <c r="AK228" s="324">
        <v>0</v>
      </c>
      <c r="AL228" s="324">
        <v>0</v>
      </c>
      <c r="AM228" s="324">
        <v>0</v>
      </c>
      <c r="AN228" s="324">
        <v>0</v>
      </c>
      <c r="AO228" s="324">
        <v>0</v>
      </c>
      <c r="AP228" s="328">
        <f t="shared" si="155"/>
        <v>0</v>
      </c>
      <c r="AQ228" s="324">
        <v>0</v>
      </c>
      <c r="AR228" s="324">
        <v>0</v>
      </c>
      <c r="AS228" s="324">
        <v>0</v>
      </c>
      <c r="AT228" s="324">
        <v>0</v>
      </c>
      <c r="AU228" s="324">
        <v>0</v>
      </c>
      <c r="AV228" s="324">
        <v>0</v>
      </c>
      <c r="AW228" s="324">
        <v>0</v>
      </c>
      <c r="AX228" s="324">
        <v>0</v>
      </c>
      <c r="AY228" s="324">
        <v>0</v>
      </c>
      <c r="AZ228" s="324">
        <v>0</v>
      </c>
      <c r="BA228" s="324">
        <v>0</v>
      </c>
      <c r="BB228" s="324">
        <v>0</v>
      </c>
      <c r="BC228" s="324">
        <v>0</v>
      </c>
      <c r="BD228" s="328">
        <f t="shared" si="156"/>
        <v>0</v>
      </c>
      <c r="BE228" s="324">
        <v>0</v>
      </c>
      <c r="BF228" s="324">
        <v>0</v>
      </c>
      <c r="BG228" s="324">
        <v>0</v>
      </c>
      <c r="BH228" s="324">
        <v>0</v>
      </c>
      <c r="BI228" s="324">
        <v>0</v>
      </c>
      <c r="BJ228" s="324">
        <v>0</v>
      </c>
      <c r="BK228" s="324">
        <v>0</v>
      </c>
      <c r="BL228" s="324">
        <v>0</v>
      </c>
      <c r="BM228" s="324">
        <v>0</v>
      </c>
      <c r="BN228" s="324">
        <v>0</v>
      </c>
      <c r="BO228" s="324">
        <v>0</v>
      </c>
      <c r="BP228" s="324">
        <v>0</v>
      </c>
      <c r="BQ228" s="324">
        <v>0</v>
      </c>
      <c r="BR228" s="328">
        <f t="shared" si="157"/>
        <v>0</v>
      </c>
      <c r="BS228" s="324">
        <v>0</v>
      </c>
      <c r="BT228" s="324">
        <v>0</v>
      </c>
      <c r="BU228" s="324">
        <v>0</v>
      </c>
      <c r="BV228" s="324">
        <v>0</v>
      </c>
      <c r="BW228" s="324">
        <v>0</v>
      </c>
      <c r="BX228" s="324">
        <v>0</v>
      </c>
      <c r="BY228" s="324">
        <v>0</v>
      </c>
      <c r="BZ228" s="324">
        <v>0</v>
      </c>
      <c r="CA228" s="324">
        <v>0</v>
      </c>
      <c r="CB228" s="324">
        <v>0</v>
      </c>
      <c r="CC228" s="324">
        <v>0</v>
      </c>
      <c r="CD228" s="324">
        <v>0</v>
      </c>
      <c r="CE228" s="324">
        <v>0</v>
      </c>
      <c r="CF228" s="328">
        <f t="shared" si="158"/>
        <v>0</v>
      </c>
      <c r="CG228" s="324">
        <v>0</v>
      </c>
      <c r="CH228" s="324">
        <v>0</v>
      </c>
      <c r="CI228" s="324">
        <v>0</v>
      </c>
      <c r="CJ228" s="324">
        <v>0</v>
      </c>
      <c r="CK228" s="324">
        <v>0</v>
      </c>
      <c r="CL228" s="324">
        <v>0</v>
      </c>
      <c r="CM228" s="324">
        <v>0</v>
      </c>
      <c r="CN228" s="324">
        <v>0</v>
      </c>
      <c r="CO228" s="324">
        <v>0</v>
      </c>
      <c r="CP228" s="324">
        <v>0</v>
      </c>
      <c r="CQ228" s="324">
        <v>0</v>
      </c>
      <c r="CR228" s="324">
        <v>0</v>
      </c>
      <c r="CS228" s="324">
        <v>0</v>
      </c>
      <c r="CT228" s="328">
        <f t="shared" si="159"/>
        <v>0</v>
      </c>
      <c r="CU228" s="324">
        <v>0</v>
      </c>
      <c r="CV228" s="324">
        <v>0</v>
      </c>
      <c r="CW228" s="324">
        <v>0</v>
      </c>
      <c r="CX228" s="324">
        <v>0</v>
      </c>
      <c r="CY228" s="324">
        <v>0</v>
      </c>
      <c r="CZ228" s="324">
        <v>0</v>
      </c>
      <c r="DA228" s="324">
        <v>0</v>
      </c>
      <c r="DB228" s="324">
        <v>0</v>
      </c>
      <c r="DC228" s="324">
        <v>0</v>
      </c>
      <c r="DD228" s="324">
        <v>0</v>
      </c>
      <c r="DE228" s="324">
        <v>0</v>
      </c>
      <c r="DF228" s="324">
        <v>0</v>
      </c>
      <c r="DG228" s="324">
        <v>0</v>
      </c>
      <c r="DH228" s="328">
        <f t="shared" si="160"/>
        <v>0</v>
      </c>
    </row>
    <row r="229" spans="1:112" ht="12" hidden="1" customHeight="1" outlineLevel="1">
      <c r="A229" s="4"/>
      <c r="S229" s="29">
        <v>8816</v>
      </c>
      <c r="V229" s="78">
        <f t="shared" si="153"/>
        <v>8816</v>
      </c>
      <c r="AA229" s="69">
        <f t="shared" si="154"/>
        <v>8816</v>
      </c>
      <c r="AB229" s="34" t="s">
        <v>381</v>
      </c>
      <c r="AC229" s="324">
        <v>0</v>
      </c>
      <c r="AD229" s="324">
        <v>0</v>
      </c>
      <c r="AE229" s="324">
        <v>0</v>
      </c>
      <c r="AF229" s="324">
        <v>0</v>
      </c>
      <c r="AG229" s="324">
        <v>0</v>
      </c>
      <c r="AH229" s="324">
        <v>0</v>
      </c>
      <c r="AI229" s="324">
        <v>0</v>
      </c>
      <c r="AJ229" s="324">
        <v>0</v>
      </c>
      <c r="AK229" s="324">
        <v>0</v>
      </c>
      <c r="AL229" s="324">
        <v>0</v>
      </c>
      <c r="AM229" s="324">
        <v>0</v>
      </c>
      <c r="AN229" s="324">
        <v>0</v>
      </c>
      <c r="AO229" s="324">
        <v>0</v>
      </c>
      <c r="AP229" s="328">
        <f t="shared" si="155"/>
        <v>0</v>
      </c>
      <c r="AQ229" s="324">
        <v>0</v>
      </c>
      <c r="AR229" s="324">
        <v>0</v>
      </c>
      <c r="AS229" s="324">
        <v>0</v>
      </c>
      <c r="AT229" s="324">
        <v>0</v>
      </c>
      <c r="AU229" s="324">
        <v>0</v>
      </c>
      <c r="AV229" s="324">
        <v>0</v>
      </c>
      <c r="AW229" s="324">
        <v>0</v>
      </c>
      <c r="AX229" s="324">
        <v>0</v>
      </c>
      <c r="AY229" s="324">
        <v>0</v>
      </c>
      <c r="AZ229" s="324">
        <v>0</v>
      </c>
      <c r="BA229" s="324">
        <v>0</v>
      </c>
      <c r="BB229" s="324">
        <v>0</v>
      </c>
      <c r="BC229" s="324">
        <v>0</v>
      </c>
      <c r="BD229" s="328">
        <f t="shared" si="156"/>
        <v>0</v>
      </c>
      <c r="BE229" s="324">
        <v>0</v>
      </c>
      <c r="BF229" s="324">
        <v>0</v>
      </c>
      <c r="BG229" s="324">
        <v>0</v>
      </c>
      <c r="BH229" s="324">
        <v>0</v>
      </c>
      <c r="BI229" s="324">
        <v>0</v>
      </c>
      <c r="BJ229" s="324">
        <v>0</v>
      </c>
      <c r="BK229" s="324">
        <v>0</v>
      </c>
      <c r="BL229" s="324">
        <v>0</v>
      </c>
      <c r="BM229" s="324">
        <v>0</v>
      </c>
      <c r="BN229" s="324">
        <v>0</v>
      </c>
      <c r="BO229" s="324">
        <v>0</v>
      </c>
      <c r="BP229" s="324">
        <v>0</v>
      </c>
      <c r="BQ229" s="324">
        <v>0</v>
      </c>
      <c r="BR229" s="328">
        <f t="shared" si="157"/>
        <v>0</v>
      </c>
      <c r="BS229" s="324">
        <v>0</v>
      </c>
      <c r="BT229" s="324">
        <v>0</v>
      </c>
      <c r="BU229" s="324">
        <v>0</v>
      </c>
      <c r="BV229" s="324">
        <v>0</v>
      </c>
      <c r="BW229" s="324">
        <v>0</v>
      </c>
      <c r="BX229" s="324">
        <v>0</v>
      </c>
      <c r="BY229" s="324">
        <v>0</v>
      </c>
      <c r="BZ229" s="324">
        <v>0</v>
      </c>
      <c r="CA229" s="324">
        <v>0</v>
      </c>
      <c r="CB229" s="324">
        <v>0</v>
      </c>
      <c r="CC229" s="324">
        <v>0</v>
      </c>
      <c r="CD229" s="324">
        <v>0</v>
      </c>
      <c r="CE229" s="324">
        <v>0</v>
      </c>
      <c r="CF229" s="328">
        <f t="shared" si="158"/>
        <v>0</v>
      </c>
      <c r="CG229" s="324">
        <v>0</v>
      </c>
      <c r="CH229" s="324">
        <v>0</v>
      </c>
      <c r="CI229" s="324">
        <v>0</v>
      </c>
      <c r="CJ229" s="324">
        <v>0</v>
      </c>
      <c r="CK229" s="324">
        <v>0</v>
      </c>
      <c r="CL229" s="324">
        <v>0</v>
      </c>
      <c r="CM229" s="324">
        <v>0</v>
      </c>
      <c r="CN229" s="324">
        <v>0</v>
      </c>
      <c r="CO229" s="324">
        <v>0</v>
      </c>
      <c r="CP229" s="324">
        <v>0</v>
      </c>
      <c r="CQ229" s="324">
        <v>0</v>
      </c>
      <c r="CR229" s="324">
        <v>0</v>
      </c>
      <c r="CS229" s="324">
        <v>0</v>
      </c>
      <c r="CT229" s="328">
        <f t="shared" si="159"/>
        <v>0</v>
      </c>
      <c r="CU229" s="324">
        <v>0</v>
      </c>
      <c r="CV229" s="324">
        <v>0</v>
      </c>
      <c r="CW229" s="324">
        <v>0</v>
      </c>
      <c r="CX229" s="324">
        <v>0</v>
      </c>
      <c r="CY229" s="324">
        <v>0</v>
      </c>
      <c r="CZ229" s="324">
        <v>0</v>
      </c>
      <c r="DA229" s="324">
        <v>0</v>
      </c>
      <c r="DB229" s="324">
        <v>0</v>
      </c>
      <c r="DC229" s="324">
        <v>0</v>
      </c>
      <c r="DD229" s="324">
        <v>0</v>
      </c>
      <c r="DE229" s="324">
        <v>0</v>
      </c>
      <c r="DF229" s="324">
        <v>0</v>
      </c>
      <c r="DG229" s="324">
        <v>0</v>
      </c>
      <c r="DH229" s="328">
        <f t="shared" si="160"/>
        <v>0</v>
      </c>
    </row>
    <row r="230" spans="1:112" ht="12" hidden="1" customHeight="1" outlineLevel="1">
      <c r="A230" s="4"/>
      <c r="S230" s="29">
        <v>8817</v>
      </c>
      <c r="V230" s="78">
        <f t="shared" si="153"/>
        <v>8817</v>
      </c>
      <c r="AA230" s="69">
        <f t="shared" si="154"/>
        <v>8817</v>
      </c>
      <c r="AB230" s="34" t="s">
        <v>382</v>
      </c>
      <c r="AC230" s="324">
        <v>0</v>
      </c>
      <c r="AD230" s="324">
        <v>0</v>
      </c>
      <c r="AE230" s="324">
        <v>0</v>
      </c>
      <c r="AF230" s="324">
        <v>0</v>
      </c>
      <c r="AG230" s="324">
        <v>0</v>
      </c>
      <c r="AH230" s="324">
        <v>0</v>
      </c>
      <c r="AI230" s="324">
        <v>0</v>
      </c>
      <c r="AJ230" s="324">
        <v>0</v>
      </c>
      <c r="AK230" s="324">
        <v>0</v>
      </c>
      <c r="AL230" s="324">
        <v>0</v>
      </c>
      <c r="AM230" s="324">
        <v>0</v>
      </c>
      <c r="AN230" s="324">
        <v>0</v>
      </c>
      <c r="AO230" s="324">
        <v>0</v>
      </c>
      <c r="AP230" s="328">
        <f t="shared" si="155"/>
        <v>0</v>
      </c>
      <c r="AQ230" s="324">
        <v>0</v>
      </c>
      <c r="AR230" s="324">
        <v>0</v>
      </c>
      <c r="AS230" s="324">
        <v>0</v>
      </c>
      <c r="AT230" s="324">
        <v>0</v>
      </c>
      <c r="AU230" s="324">
        <v>0</v>
      </c>
      <c r="AV230" s="324">
        <v>0</v>
      </c>
      <c r="AW230" s="324">
        <v>0</v>
      </c>
      <c r="AX230" s="324">
        <v>0</v>
      </c>
      <c r="AY230" s="324">
        <v>0</v>
      </c>
      <c r="AZ230" s="324">
        <v>0</v>
      </c>
      <c r="BA230" s="324">
        <v>0</v>
      </c>
      <c r="BB230" s="324">
        <v>0</v>
      </c>
      <c r="BC230" s="324">
        <v>0</v>
      </c>
      <c r="BD230" s="328">
        <f t="shared" si="156"/>
        <v>0</v>
      </c>
      <c r="BE230" s="324">
        <v>0</v>
      </c>
      <c r="BF230" s="324">
        <v>0</v>
      </c>
      <c r="BG230" s="324">
        <v>0</v>
      </c>
      <c r="BH230" s="324">
        <v>0</v>
      </c>
      <c r="BI230" s="324">
        <v>0</v>
      </c>
      <c r="BJ230" s="324">
        <v>0</v>
      </c>
      <c r="BK230" s="324">
        <v>0</v>
      </c>
      <c r="BL230" s="324">
        <v>0</v>
      </c>
      <c r="BM230" s="324">
        <v>0</v>
      </c>
      <c r="BN230" s="324">
        <v>0</v>
      </c>
      <c r="BO230" s="324">
        <v>0</v>
      </c>
      <c r="BP230" s="324">
        <v>0</v>
      </c>
      <c r="BQ230" s="324">
        <v>0</v>
      </c>
      <c r="BR230" s="328">
        <f t="shared" si="157"/>
        <v>0</v>
      </c>
      <c r="BS230" s="324">
        <v>0</v>
      </c>
      <c r="BT230" s="324">
        <v>0</v>
      </c>
      <c r="BU230" s="324">
        <v>0</v>
      </c>
      <c r="BV230" s="324">
        <v>0</v>
      </c>
      <c r="BW230" s="324">
        <v>0</v>
      </c>
      <c r="BX230" s="324">
        <v>0</v>
      </c>
      <c r="BY230" s="324">
        <v>0</v>
      </c>
      <c r="BZ230" s="324">
        <v>0</v>
      </c>
      <c r="CA230" s="324">
        <v>0</v>
      </c>
      <c r="CB230" s="324">
        <v>0</v>
      </c>
      <c r="CC230" s="324">
        <v>0</v>
      </c>
      <c r="CD230" s="324">
        <v>0</v>
      </c>
      <c r="CE230" s="324">
        <v>0</v>
      </c>
      <c r="CF230" s="328">
        <f t="shared" si="158"/>
        <v>0</v>
      </c>
      <c r="CG230" s="324">
        <v>0</v>
      </c>
      <c r="CH230" s="324">
        <v>0</v>
      </c>
      <c r="CI230" s="324">
        <v>0</v>
      </c>
      <c r="CJ230" s="324">
        <v>0</v>
      </c>
      <c r="CK230" s="324">
        <v>0</v>
      </c>
      <c r="CL230" s="324">
        <v>0</v>
      </c>
      <c r="CM230" s="324">
        <v>0</v>
      </c>
      <c r="CN230" s="324">
        <v>0</v>
      </c>
      <c r="CO230" s="324">
        <v>0</v>
      </c>
      <c r="CP230" s="324">
        <v>0</v>
      </c>
      <c r="CQ230" s="324">
        <v>0</v>
      </c>
      <c r="CR230" s="324">
        <v>0</v>
      </c>
      <c r="CS230" s="324">
        <v>0</v>
      </c>
      <c r="CT230" s="328">
        <f t="shared" si="159"/>
        <v>0</v>
      </c>
      <c r="CU230" s="324">
        <v>0</v>
      </c>
      <c r="CV230" s="324">
        <v>0</v>
      </c>
      <c r="CW230" s="324">
        <v>0</v>
      </c>
      <c r="CX230" s="324">
        <v>0</v>
      </c>
      <c r="CY230" s="324">
        <v>0</v>
      </c>
      <c r="CZ230" s="324">
        <v>0</v>
      </c>
      <c r="DA230" s="324">
        <v>0</v>
      </c>
      <c r="DB230" s="324">
        <v>0</v>
      </c>
      <c r="DC230" s="324">
        <v>0</v>
      </c>
      <c r="DD230" s="324">
        <v>0</v>
      </c>
      <c r="DE230" s="324">
        <v>0</v>
      </c>
      <c r="DF230" s="324">
        <v>0</v>
      </c>
      <c r="DG230" s="324">
        <v>0</v>
      </c>
      <c r="DH230" s="328">
        <f t="shared" si="160"/>
        <v>0</v>
      </c>
    </row>
    <row r="231" spans="1:112" ht="12" hidden="1" customHeight="1" outlineLevel="1">
      <c r="A231" s="4"/>
      <c r="S231" s="29">
        <v>8818</v>
      </c>
      <c r="V231" s="78">
        <f t="shared" si="153"/>
        <v>8818</v>
      </c>
      <c r="AA231" s="69">
        <f t="shared" si="154"/>
        <v>8818</v>
      </c>
      <c r="AB231" s="34" t="s">
        <v>383</v>
      </c>
      <c r="AC231" s="324">
        <v>0</v>
      </c>
      <c r="AD231" s="324">
        <v>0</v>
      </c>
      <c r="AE231" s="324">
        <v>0</v>
      </c>
      <c r="AF231" s="324">
        <v>0</v>
      </c>
      <c r="AG231" s="324">
        <v>0</v>
      </c>
      <c r="AH231" s="324">
        <v>0</v>
      </c>
      <c r="AI231" s="324">
        <v>0</v>
      </c>
      <c r="AJ231" s="324">
        <v>0</v>
      </c>
      <c r="AK231" s="324">
        <v>0</v>
      </c>
      <c r="AL231" s="324">
        <v>0</v>
      </c>
      <c r="AM231" s="324">
        <v>0</v>
      </c>
      <c r="AN231" s="324">
        <v>0</v>
      </c>
      <c r="AO231" s="324">
        <v>0</v>
      </c>
      <c r="AP231" s="328">
        <f t="shared" si="155"/>
        <v>0</v>
      </c>
      <c r="AQ231" s="324">
        <v>0</v>
      </c>
      <c r="AR231" s="324">
        <v>0</v>
      </c>
      <c r="AS231" s="324">
        <v>0</v>
      </c>
      <c r="AT231" s="324">
        <v>0</v>
      </c>
      <c r="AU231" s="324">
        <v>0</v>
      </c>
      <c r="AV231" s="324">
        <v>0</v>
      </c>
      <c r="AW231" s="324">
        <v>0</v>
      </c>
      <c r="AX231" s="324">
        <v>0</v>
      </c>
      <c r="AY231" s="324">
        <v>0</v>
      </c>
      <c r="AZ231" s="324">
        <v>0</v>
      </c>
      <c r="BA231" s="324">
        <v>0</v>
      </c>
      <c r="BB231" s="324">
        <v>0</v>
      </c>
      <c r="BC231" s="324">
        <v>0</v>
      </c>
      <c r="BD231" s="328">
        <f t="shared" si="156"/>
        <v>0</v>
      </c>
      <c r="BE231" s="324">
        <v>0</v>
      </c>
      <c r="BF231" s="324">
        <v>0</v>
      </c>
      <c r="BG231" s="324">
        <v>0</v>
      </c>
      <c r="BH231" s="324">
        <v>0</v>
      </c>
      <c r="BI231" s="324">
        <v>0</v>
      </c>
      <c r="BJ231" s="324">
        <v>0</v>
      </c>
      <c r="BK231" s="324">
        <v>0</v>
      </c>
      <c r="BL231" s="324">
        <v>0</v>
      </c>
      <c r="BM231" s="324">
        <v>0</v>
      </c>
      <c r="BN231" s="324">
        <v>0</v>
      </c>
      <c r="BO231" s="324">
        <v>0</v>
      </c>
      <c r="BP231" s="324">
        <v>0</v>
      </c>
      <c r="BQ231" s="324">
        <v>0</v>
      </c>
      <c r="BR231" s="328">
        <f t="shared" si="157"/>
        <v>0</v>
      </c>
      <c r="BS231" s="324">
        <v>0</v>
      </c>
      <c r="BT231" s="324">
        <v>0</v>
      </c>
      <c r="BU231" s="324">
        <v>0</v>
      </c>
      <c r="BV231" s="324">
        <v>0</v>
      </c>
      <c r="BW231" s="324">
        <v>0</v>
      </c>
      <c r="BX231" s="324">
        <v>0</v>
      </c>
      <c r="BY231" s="324">
        <v>0</v>
      </c>
      <c r="BZ231" s="324">
        <v>0</v>
      </c>
      <c r="CA231" s="324">
        <v>0</v>
      </c>
      <c r="CB231" s="324">
        <v>0</v>
      </c>
      <c r="CC231" s="324">
        <v>0</v>
      </c>
      <c r="CD231" s="324">
        <v>0</v>
      </c>
      <c r="CE231" s="324">
        <v>0</v>
      </c>
      <c r="CF231" s="328">
        <f t="shared" si="158"/>
        <v>0</v>
      </c>
      <c r="CG231" s="324">
        <v>0</v>
      </c>
      <c r="CH231" s="324">
        <v>0</v>
      </c>
      <c r="CI231" s="324">
        <v>0</v>
      </c>
      <c r="CJ231" s="324">
        <v>0</v>
      </c>
      <c r="CK231" s="324">
        <v>0</v>
      </c>
      <c r="CL231" s="324">
        <v>0</v>
      </c>
      <c r="CM231" s="324">
        <v>0</v>
      </c>
      <c r="CN231" s="324">
        <v>0</v>
      </c>
      <c r="CO231" s="324">
        <v>0</v>
      </c>
      <c r="CP231" s="324">
        <v>0</v>
      </c>
      <c r="CQ231" s="324">
        <v>0</v>
      </c>
      <c r="CR231" s="324">
        <v>0</v>
      </c>
      <c r="CS231" s="324">
        <v>0</v>
      </c>
      <c r="CT231" s="328">
        <f t="shared" si="159"/>
        <v>0</v>
      </c>
      <c r="CU231" s="324">
        <v>0</v>
      </c>
      <c r="CV231" s="324">
        <v>0</v>
      </c>
      <c r="CW231" s="324">
        <v>0</v>
      </c>
      <c r="CX231" s="324">
        <v>0</v>
      </c>
      <c r="CY231" s="324">
        <v>0</v>
      </c>
      <c r="CZ231" s="324">
        <v>0</v>
      </c>
      <c r="DA231" s="324">
        <v>0</v>
      </c>
      <c r="DB231" s="324">
        <v>0</v>
      </c>
      <c r="DC231" s="324">
        <v>0</v>
      </c>
      <c r="DD231" s="324">
        <v>0</v>
      </c>
      <c r="DE231" s="324">
        <v>0</v>
      </c>
      <c r="DF231" s="324">
        <v>0</v>
      </c>
      <c r="DG231" s="324">
        <v>0</v>
      </c>
      <c r="DH231" s="328">
        <f t="shared" si="160"/>
        <v>0</v>
      </c>
    </row>
    <row r="232" spans="1:112" ht="12" hidden="1" customHeight="1" outlineLevel="1">
      <c r="A232" s="4"/>
      <c r="S232" s="29">
        <v>8819</v>
      </c>
      <c r="V232" s="78">
        <f t="shared" si="153"/>
        <v>8819</v>
      </c>
      <c r="AA232" s="69">
        <f t="shared" si="154"/>
        <v>8819</v>
      </c>
      <c r="AB232" s="34" t="s">
        <v>384</v>
      </c>
      <c r="AC232" s="324">
        <v>0</v>
      </c>
      <c r="AD232" s="324">
        <v>0</v>
      </c>
      <c r="AE232" s="324">
        <v>0</v>
      </c>
      <c r="AF232" s="324">
        <v>0</v>
      </c>
      <c r="AG232" s="324">
        <v>0</v>
      </c>
      <c r="AH232" s="324">
        <v>0</v>
      </c>
      <c r="AI232" s="324">
        <v>0</v>
      </c>
      <c r="AJ232" s="324">
        <v>0</v>
      </c>
      <c r="AK232" s="324">
        <v>0</v>
      </c>
      <c r="AL232" s="324">
        <v>0</v>
      </c>
      <c r="AM232" s="324">
        <v>0</v>
      </c>
      <c r="AN232" s="324">
        <v>0</v>
      </c>
      <c r="AO232" s="324">
        <v>0</v>
      </c>
      <c r="AP232" s="328">
        <f t="shared" si="155"/>
        <v>0</v>
      </c>
      <c r="AQ232" s="324">
        <v>0</v>
      </c>
      <c r="AR232" s="324">
        <v>0</v>
      </c>
      <c r="AS232" s="324">
        <v>0</v>
      </c>
      <c r="AT232" s="324">
        <v>0</v>
      </c>
      <c r="AU232" s="324">
        <v>0</v>
      </c>
      <c r="AV232" s="324">
        <v>0</v>
      </c>
      <c r="AW232" s="324">
        <v>0</v>
      </c>
      <c r="AX232" s="324">
        <v>0</v>
      </c>
      <c r="AY232" s="324">
        <v>0</v>
      </c>
      <c r="AZ232" s="324">
        <v>0</v>
      </c>
      <c r="BA232" s="324">
        <v>0</v>
      </c>
      <c r="BB232" s="324">
        <v>0</v>
      </c>
      <c r="BC232" s="324">
        <v>0</v>
      </c>
      <c r="BD232" s="328">
        <f t="shared" si="156"/>
        <v>0</v>
      </c>
      <c r="BE232" s="324">
        <v>0</v>
      </c>
      <c r="BF232" s="324">
        <v>0</v>
      </c>
      <c r="BG232" s="324">
        <v>0</v>
      </c>
      <c r="BH232" s="324">
        <v>0</v>
      </c>
      <c r="BI232" s="324">
        <v>0</v>
      </c>
      <c r="BJ232" s="324">
        <v>0</v>
      </c>
      <c r="BK232" s="324">
        <v>0</v>
      </c>
      <c r="BL232" s="324">
        <v>0</v>
      </c>
      <c r="BM232" s="324">
        <v>0</v>
      </c>
      <c r="BN232" s="324">
        <v>0</v>
      </c>
      <c r="BO232" s="324">
        <v>0</v>
      </c>
      <c r="BP232" s="324">
        <v>0</v>
      </c>
      <c r="BQ232" s="324">
        <v>0</v>
      </c>
      <c r="BR232" s="328">
        <f t="shared" si="157"/>
        <v>0</v>
      </c>
      <c r="BS232" s="324">
        <v>0</v>
      </c>
      <c r="BT232" s="324">
        <v>0</v>
      </c>
      <c r="BU232" s="324">
        <v>0</v>
      </c>
      <c r="BV232" s="324">
        <v>0</v>
      </c>
      <c r="BW232" s="324">
        <v>0</v>
      </c>
      <c r="BX232" s="324">
        <v>0</v>
      </c>
      <c r="BY232" s="324">
        <v>0</v>
      </c>
      <c r="BZ232" s="324">
        <v>0</v>
      </c>
      <c r="CA232" s="324">
        <v>0</v>
      </c>
      <c r="CB232" s="324">
        <v>0</v>
      </c>
      <c r="CC232" s="324">
        <v>0</v>
      </c>
      <c r="CD232" s="324">
        <v>0</v>
      </c>
      <c r="CE232" s="324">
        <v>0</v>
      </c>
      <c r="CF232" s="328">
        <f t="shared" si="158"/>
        <v>0</v>
      </c>
      <c r="CG232" s="324">
        <v>0</v>
      </c>
      <c r="CH232" s="324">
        <v>0</v>
      </c>
      <c r="CI232" s="324">
        <v>0</v>
      </c>
      <c r="CJ232" s="324">
        <v>0</v>
      </c>
      <c r="CK232" s="324">
        <v>0</v>
      </c>
      <c r="CL232" s="324">
        <v>0</v>
      </c>
      <c r="CM232" s="324">
        <v>0</v>
      </c>
      <c r="CN232" s="324">
        <v>0</v>
      </c>
      <c r="CO232" s="324">
        <v>0</v>
      </c>
      <c r="CP232" s="324">
        <v>0</v>
      </c>
      <c r="CQ232" s="324">
        <v>0</v>
      </c>
      <c r="CR232" s="324">
        <v>0</v>
      </c>
      <c r="CS232" s="324">
        <v>0</v>
      </c>
      <c r="CT232" s="328">
        <f t="shared" si="159"/>
        <v>0</v>
      </c>
      <c r="CU232" s="324">
        <v>0</v>
      </c>
      <c r="CV232" s="324">
        <v>0</v>
      </c>
      <c r="CW232" s="324">
        <v>0</v>
      </c>
      <c r="CX232" s="324">
        <v>0</v>
      </c>
      <c r="CY232" s="324">
        <v>0</v>
      </c>
      <c r="CZ232" s="324">
        <v>0</v>
      </c>
      <c r="DA232" s="324">
        <v>0</v>
      </c>
      <c r="DB232" s="324">
        <v>0</v>
      </c>
      <c r="DC232" s="324">
        <v>0</v>
      </c>
      <c r="DD232" s="324">
        <v>0</v>
      </c>
      <c r="DE232" s="324">
        <v>0</v>
      </c>
      <c r="DF232" s="324">
        <v>0</v>
      </c>
      <c r="DG232" s="324">
        <v>0</v>
      </c>
      <c r="DH232" s="328">
        <f t="shared" si="160"/>
        <v>0</v>
      </c>
    </row>
    <row r="233" spans="1:112" ht="12" hidden="1" customHeight="1" outlineLevel="1">
      <c r="A233" s="4"/>
      <c r="S233" s="29">
        <v>8850</v>
      </c>
      <c r="V233" s="78">
        <f t="shared" si="153"/>
        <v>8850</v>
      </c>
      <c r="AA233" s="69">
        <f t="shared" si="154"/>
        <v>8850</v>
      </c>
      <c r="AB233" s="34" t="s">
        <v>385</v>
      </c>
      <c r="AC233" s="324">
        <v>0</v>
      </c>
      <c r="AD233" s="324">
        <v>0</v>
      </c>
      <c r="AE233" s="324">
        <v>0</v>
      </c>
      <c r="AF233" s="324">
        <v>0</v>
      </c>
      <c r="AG233" s="324">
        <v>0</v>
      </c>
      <c r="AH233" s="324">
        <v>0</v>
      </c>
      <c r="AI233" s="324">
        <v>0</v>
      </c>
      <c r="AJ233" s="324">
        <v>0</v>
      </c>
      <c r="AK233" s="324">
        <v>0</v>
      </c>
      <c r="AL233" s="324">
        <v>0</v>
      </c>
      <c r="AM233" s="324">
        <v>0</v>
      </c>
      <c r="AN233" s="324">
        <v>0</v>
      </c>
      <c r="AO233" s="324">
        <v>0</v>
      </c>
      <c r="AP233" s="328">
        <f t="shared" si="155"/>
        <v>0</v>
      </c>
      <c r="AQ233" s="324">
        <v>0</v>
      </c>
      <c r="AR233" s="324">
        <v>0</v>
      </c>
      <c r="AS233" s="324">
        <v>0</v>
      </c>
      <c r="AT233" s="324">
        <v>0</v>
      </c>
      <c r="AU233" s="324">
        <v>0</v>
      </c>
      <c r="AV233" s="324">
        <v>0</v>
      </c>
      <c r="AW233" s="324">
        <v>0</v>
      </c>
      <c r="AX233" s="324">
        <v>0</v>
      </c>
      <c r="AY233" s="324">
        <v>0</v>
      </c>
      <c r="AZ233" s="324">
        <v>0</v>
      </c>
      <c r="BA233" s="324">
        <v>0</v>
      </c>
      <c r="BB233" s="324">
        <v>0</v>
      </c>
      <c r="BC233" s="324">
        <v>0</v>
      </c>
      <c r="BD233" s="328">
        <f t="shared" si="156"/>
        <v>0</v>
      </c>
      <c r="BE233" s="324">
        <v>0</v>
      </c>
      <c r="BF233" s="324">
        <v>0</v>
      </c>
      <c r="BG233" s="324">
        <v>0</v>
      </c>
      <c r="BH233" s="324">
        <v>0</v>
      </c>
      <c r="BI233" s="324">
        <v>0</v>
      </c>
      <c r="BJ233" s="324">
        <v>0</v>
      </c>
      <c r="BK233" s="324">
        <v>0</v>
      </c>
      <c r="BL233" s="324">
        <v>0</v>
      </c>
      <c r="BM233" s="324">
        <v>0</v>
      </c>
      <c r="BN233" s="324">
        <v>0</v>
      </c>
      <c r="BO233" s="324">
        <v>0</v>
      </c>
      <c r="BP233" s="324">
        <v>0</v>
      </c>
      <c r="BQ233" s="324">
        <v>0</v>
      </c>
      <c r="BR233" s="328">
        <f t="shared" si="157"/>
        <v>0</v>
      </c>
      <c r="BS233" s="324">
        <v>0</v>
      </c>
      <c r="BT233" s="324">
        <v>0</v>
      </c>
      <c r="BU233" s="324">
        <v>0</v>
      </c>
      <c r="BV233" s="324">
        <v>0</v>
      </c>
      <c r="BW233" s="324">
        <v>0</v>
      </c>
      <c r="BX233" s="324">
        <v>0</v>
      </c>
      <c r="BY233" s="324">
        <v>0</v>
      </c>
      <c r="BZ233" s="324">
        <v>0</v>
      </c>
      <c r="CA233" s="324">
        <v>0</v>
      </c>
      <c r="CB233" s="324">
        <v>0</v>
      </c>
      <c r="CC233" s="324">
        <v>0</v>
      </c>
      <c r="CD233" s="324">
        <v>0</v>
      </c>
      <c r="CE233" s="324">
        <v>0</v>
      </c>
      <c r="CF233" s="328">
        <f t="shared" si="158"/>
        <v>0</v>
      </c>
      <c r="CG233" s="324">
        <v>0</v>
      </c>
      <c r="CH233" s="324">
        <v>0</v>
      </c>
      <c r="CI233" s="324">
        <v>0</v>
      </c>
      <c r="CJ233" s="324">
        <v>0</v>
      </c>
      <c r="CK233" s="324">
        <v>0</v>
      </c>
      <c r="CL233" s="324">
        <v>0</v>
      </c>
      <c r="CM233" s="324">
        <v>0</v>
      </c>
      <c r="CN233" s="324">
        <v>0</v>
      </c>
      <c r="CO233" s="324">
        <v>0</v>
      </c>
      <c r="CP233" s="324">
        <v>0</v>
      </c>
      <c r="CQ233" s="324">
        <v>0</v>
      </c>
      <c r="CR233" s="324">
        <v>0</v>
      </c>
      <c r="CS233" s="324">
        <v>0</v>
      </c>
      <c r="CT233" s="328">
        <f t="shared" si="159"/>
        <v>0</v>
      </c>
      <c r="CU233" s="324">
        <v>0</v>
      </c>
      <c r="CV233" s="324">
        <v>0</v>
      </c>
      <c r="CW233" s="324">
        <v>0</v>
      </c>
      <c r="CX233" s="324">
        <v>0</v>
      </c>
      <c r="CY233" s="324">
        <v>0</v>
      </c>
      <c r="CZ233" s="324">
        <v>0</v>
      </c>
      <c r="DA233" s="324">
        <v>0</v>
      </c>
      <c r="DB233" s="324">
        <v>0</v>
      </c>
      <c r="DC233" s="324">
        <v>0</v>
      </c>
      <c r="DD233" s="324">
        <v>0</v>
      </c>
      <c r="DE233" s="324">
        <v>0</v>
      </c>
      <c r="DF233" s="324">
        <v>0</v>
      </c>
      <c r="DG233" s="324">
        <v>0</v>
      </c>
      <c r="DH233" s="328">
        <f t="shared" si="160"/>
        <v>0</v>
      </c>
    </row>
    <row r="234" spans="1:112" ht="12" customHeight="1" collapsed="1">
      <c r="A234" s="3"/>
      <c r="AA234" s="70"/>
      <c r="AB234" s="35" t="s">
        <v>191</v>
      </c>
      <c r="AC234" s="324">
        <f t="shared" ref="AC234:AO234" si="161">SUM(AC219:AC233)</f>
        <v>7705.14</v>
      </c>
      <c r="AD234" s="324">
        <f t="shared" si="161"/>
        <v>106044.7</v>
      </c>
      <c r="AE234" s="324">
        <f t="shared" si="161"/>
        <v>18240.04</v>
      </c>
      <c r="AF234" s="324">
        <f t="shared" si="161"/>
        <v>46799.21</v>
      </c>
      <c r="AG234" s="324">
        <f t="shared" si="161"/>
        <v>30533.74</v>
      </c>
      <c r="AH234" s="324">
        <f t="shared" si="161"/>
        <v>40667.75</v>
      </c>
      <c r="AI234" s="324">
        <f t="shared" si="161"/>
        <v>13490.81</v>
      </c>
      <c r="AJ234" s="324">
        <f t="shared" si="161"/>
        <v>35815.21</v>
      </c>
      <c r="AK234" s="324">
        <f t="shared" si="161"/>
        <v>18645.02</v>
      </c>
      <c r="AL234" s="324">
        <f t="shared" si="161"/>
        <v>31699.3411481082</v>
      </c>
      <c r="AM234" s="324">
        <f t="shared" si="161"/>
        <v>24259.57996727922</v>
      </c>
      <c r="AN234" s="324">
        <f t="shared" si="161"/>
        <v>5446.2288846126303</v>
      </c>
      <c r="AO234" s="324">
        <f t="shared" si="161"/>
        <v>399894.48</v>
      </c>
      <c r="AP234" s="328">
        <f>AO234-SUM(AC234:AN234)</f>
        <v>20547.709999999905</v>
      </c>
      <c r="AQ234" s="324">
        <f t="shared" ref="AQ234:BC234" si="162">SUM(AQ219:AQ233)</f>
        <v>2917.2224338257201</v>
      </c>
      <c r="AR234" s="324">
        <f t="shared" si="162"/>
        <v>3785.4219293526899</v>
      </c>
      <c r="AS234" s="324">
        <f t="shared" si="162"/>
        <v>10206.61603228845</v>
      </c>
      <c r="AT234" s="324">
        <f t="shared" si="162"/>
        <v>39423.119370194756</v>
      </c>
      <c r="AU234" s="324">
        <f t="shared" si="162"/>
        <v>29527.88828506734</v>
      </c>
      <c r="AV234" s="324">
        <f t="shared" si="162"/>
        <v>41557.60304016489</v>
      </c>
      <c r="AW234" s="324">
        <f t="shared" si="162"/>
        <v>10605.04712300519</v>
      </c>
      <c r="AX234" s="324">
        <f t="shared" si="162"/>
        <v>33544.210606060573</v>
      </c>
      <c r="AY234" s="324">
        <f t="shared" si="162"/>
        <v>18455.36972313423</v>
      </c>
      <c r="AZ234" s="324">
        <f t="shared" si="162"/>
        <v>-4970.9311786757007</v>
      </c>
      <c r="BA234" s="324">
        <f t="shared" si="162"/>
        <v>18751.179606105081</v>
      </c>
      <c r="BB234" s="324">
        <f t="shared" si="162"/>
        <v>11095.28302947653</v>
      </c>
      <c r="BC234" s="324">
        <f t="shared" si="162"/>
        <v>229264.83</v>
      </c>
      <c r="BD234" s="328">
        <f>BC234-SUM(AQ234:BB234)</f>
        <v>14366.80000000025</v>
      </c>
      <c r="BE234" s="324">
        <f t="shared" ref="BE234:BQ234" si="163">SUM(BE219:BE233)</f>
        <v>2917.2224338257201</v>
      </c>
      <c r="BF234" s="324">
        <f t="shared" si="163"/>
        <v>3785.4219293526899</v>
      </c>
      <c r="BG234" s="324">
        <f t="shared" si="163"/>
        <v>10206.61603228845</v>
      </c>
      <c r="BH234" s="324">
        <f t="shared" si="163"/>
        <v>39423.119370194756</v>
      </c>
      <c r="BI234" s="324">
        <f t="shared" si="163"/>
        <v>29527.88828506734</v>
      </c>
      <c r="BJ234" s="324">
        <f t="shared" si="163"/>
        <v>41557.60304016489</v>
      </c>
      <c r="BK234" s="324">
        <f t="shared" si="163"/>
        <v>10605.04712300519</v>
      </c>
      <c r="BL234" s="324">
        <f t="shared" si="163"/>
        <v>33544.210606060573</v>
      </c>
      <c r="BM234" s="324">
        <f t="shared" si="163"/>
        <v>18455.36972313423</v>
      </c>
      <c r="BN234" s="324">
        <f t="shared" si="163"/>
        <v>-4970.9311786757007</v>
      </c>
      <c r="BO234" s="324">
        <f t="shared" si="163"/>
        <v>18751.179606105081</v>
      </c>
      <c r="BP234" s="324">
        <f t="shared" si="163"/>
        <v>11095.28302947653</v>
      </c>
      <c r="BQ234" s="324">
        <f t="shared" si="163"/>
        <v>229264.83</v>
      </c>
      <c r="BR234" s="328">
        <f>BQ234-SUM(BE234:BP234)</f>
        <v>14366.80000000025</v>
      </c>
      <c r="BS234" s="324">
        <f t="shared" ref="BS234:CE234" si="164">SUM(BS219:BS233)</f>
        <v>2917.2224338257201</v>
      </c>
      <c r="BT234" s="324">
        <f t="shared" si="164"/>
        <v>3785.4219293526899</v>
      </c>
      <c r="BU234" s="324">
        <f t="shared" si="164"/>
        <v>10206.61603228845</v>
      </c>
      <c r="BV234" s="324">
        <f t="shared" si="164"/>
        <v>39423.119370194756</v>
      </c>
      <c r="BW234" s="324">
        <f t="shared" si="164"/>
        <v>29527.88828506734</v>
      </c>
      <c r="BX234" s="324">
        <f t="shared" si="164"/>
        <v>41557.60304016489</v>
      </c>
      <c r="BY234" s="324">
        <f t="shared" si="164"/>
        <v>10605.04712300519</v>
      </c>
      <c r="BZ234" s="324">
        <f t="shared" si="164"/>
        <v>33544.210606060573</v>
      </c>
      <c r="CA234" s="324">
        <f t="shared" si="164"/>
        <v>18455.36972313423</v>
      </c>
      <c r="CB234" s="324">
        <f t="shared" si="164"/>
        <v>-4970.9311786757007</v>
      </c>
      <c r="CC234" s="324">
        <f t="shared" si="164"/>
        <v>18751.179606105081</v>
      </c>
      <c r="CD234" s="324">
        <f t="shared" si="164"/>
        <v>11095.28302947653</v>
      </c>
      <c r="CE234" s="324">
        <f t="shared" si="164"/>
        <v>229264.83</v>
      </c>
      <c r="CF234" s="328">
        <f>CE234-SUM(BS234:CD234)</f>
        <v>14366.80000000025</v>
      </c>
      <c r="CG234" s="324">
        <f t="shared" ref="CG234:CS234" si="165">SUM(CG219:CG233)</f>
        <v>2917.2224338257201</v>
      </c>
      <c r="CH234" s="324">
        <f t="shared" si="165"/>
        <v>3785.4219293526899</v>
      </c>
      <c r="CI234" s="324">
        <f t="shared" si="165"/>
        <v>10206.61603228845</v>
      </c>
      <c r="CJ234" s="324">
        <f t="shared" si="165"/>
        <v>39423.119370194756</v>
      </c>
      <c r="CK234" s="324">
        <f t="shared" si="165"/>
        <v>29527.88828506734</v>
      </c>
      <c r="CL234" s="324">
        <f t="shared" si="165"/>
        <v>41557.60304016489</v>
      </c>
      <c r="CM234" s="324">
        <f t="shared" si="165"/>
        <v>10605.04712300519</v>
      </c>
      <c r="CN234" s="324">
        <f t="shared" si="165"/>
        <v>33544.210606060573</v>
      </c>
      <c r="CO234" s="324">
        <f t="shared" si="165"/>
        <v>18455.36972313423</v>
      </c>
      <c r="CP234" s="324">
        <f t="shared" si="165"/>
        <v>-4970.9311786757007</v>
      </c>
      <c r="CQ234" s="324">
        <f t="shared" si="165"/>
        <v>18751.179606105081</v>
      </c>
      <c r="CR234" s="324">
        <f t="shared" si="165"/>
        <v>11095.28302947653</v>
      </c>
      <c r="CS234" s="324">
        <f t="shared" si="165"/>
        <v>229264.83</v>
      </c>
      <c r="CT234" s="328">
        <f>CS234-SUM(CG234:CR234)</f>
        <v>14366.80000000025</v>
      </c>
      <c r="CU234" s="324">
        <f t="shared" ref="CU234:DG234" si="166">SUM(CU219:CU233)</f>
        <v>2917.2224338257201</v>
      </c>
      <c r="CV234" s="324">
        <f t="shared" si="166"/>
        <v>3785.4219293526899</v>
      </c>
      <c r="CW234" s="324">
        <f t="shared" si="166"/>
        <v>10206.61603228845</v>
      </c>
      <c r="CX234" s="324">
        <f t="shared" si="166"/>
        <v>39423.119370194756</v>
      </c>
      <c r="CY234" s="324">
        <f t="shared" si="166"/>
        <v>29527.88828506734</v>
      </c>
      <c r="CZ234" s="324">
        <f t="shared" si="166"/>
        <v>41557.60304016489</v>
      </c>
      <c r="DA234" s="324">
        <f t="shared" si="166"/>
        <v>10605.04712300519</v>
      </c>
      <c r="DB234" s="324">
        <f t="shared" si="166"/>
        <v>33544.210606060573</v>
      </c>
      <c r="DC234" s="324">
        <f t="shared" si="166"/>
        <v>18455.36972313423</v>
      </c>
      <c r="DD234" s="324">
        <f t="shared" si="166"/>
        <v>-4970.9311786757007</v>
      </c>
      <c r="DE234" s="324">
        <f t="shared" si="166"/>
        <v>18751.179606105081</v>
      </c>
      <c r="DF234" s="324">
        <f t="shared" si="166"/>
        <v>11095.28302947653</v>
      </c>
      <c r="DG234" s="324">
        <f t="shared" si="166"/>
        <v>229264.83</v>
      </c>
      <c r="DH234" s="328">
        <f>DG234-SUM(CU234:DF234)</f>
        <v>14366.80000000025</v>
      </c>
    </row>
    <row r="235" spans="1:112" ht="12" customHeight="1">
      <c r="A235" s="3"/>
      <c r="AA235" s="70"/>
      <c r="AB235" s="35" t="s">
        <v>36</v>
      </c>
      <c r="AC235" s="324"/>
      <c r="AD235" s="324" t="s">
        <v>36</v>
      </c>
      <c r="AE235" s="324" t="s">
        <v>36</v>
      </c>
      <c r="AF235" s="324" t="s">
        <v>36</v>
      </c>
      <c r="AG235" s="324" t="s">
        <v>36</v>
      </c>
      <c r="AH235" s="324" t="s">
        <v>36</v>
      </c>
      <c r="AI235" s="324" t="s">
        <v>36</v>
      </c>
      <c r="AJ235" s="324" t="s">
        <v>36</v>
      </c>
      <c r="AK235" s="324" t="s">
        <v>36</v>
      </c>
      <c r="AL235" s="324" t="s">
        <v>36</v>
      </c>
      <c r="AM235" s="324" t="s">
        <v>36</v>
      </c>
      <c r="AN235" s="324" t="s">
        <v>36</v>
      </c>
      <c r="AO235" s="324" t="s">
        <v>36</v>
      </c>
      <c r="AP235" s="328" t="s">
        <v>36</v>
      </c>
      <c r="AQ235" s="324"/>
      <c r="AR235" s="324" t="s">
        <v>36</v>
      </c>
      <c r="AS235" s="324" t="s">
        <v>36</v>
      </c>
      <c r="AT235" s="324" t="s">
        <v>36</v>
      </c>
      <c r="AU235" s="324" t="s">
        <v>36</v>
      </c>
      <c r="AV235" s="324" t="s">
        <v>36</v>
      </c>
      <c r="AW235" s="324" t="s">
        <v>36</v>
      </c>
      <c r="AX235" s="324" t="s">
        <v>36</v>
      </c>
      <c r="AY235" s="324" t="s">
        <v>36</v>
      </c>
      <c r="AZ235" s="324" t="s">
        <v>36</v>
      </c>
      <c r="BA235" s="324" t="s">
        <v>36</v>
      </c>
      <c r="BB235" s="324" t="s">
        <v>36</v>
      </c>
      <c r="BC235" s="324" t="s">
        <v>36</v>
      </c>
      <c r="BD235" s="328" t="s">
        <v>36</v>
      </c>
      <c r="BE235" s="324"/>
      <c r="BF235" s="324" t="s">
        <v>36</v>
      </c>
      <c r="BG235" s="324" t="s">
        <v>36</v>
      </c>
      <c r="BH235" s="324" t="s">
        <v>36</v>
      </c>
      <c r="BI235" s="324" t="s">
        <v>36</v>
      </c>
      <c r="BJ235" s="324" t="s">
        <v>36</v>
      </c>
      <c r="BK235" s="324" t="s">
        <v>36</v>
      </c>
      <c r="BL235" s="324" t="s">
        <v>36</v>
      </c>
      <c r="BM235" s="324" t="s">
        <v>36</v>
      </c>
      <c r="BN235" s="324" t="s">
        <v>36</v>
      </c>
      <c r="BO235" s="324" t="s">
        <v>36</v>
      </c>
      <c r="BP235" s="324" t="s">
        <v>36</v>
      </c>
      <c r="BQ235" s="324" t="s">
        <v>36</v>
      </c>
      <c r="BR235" s="328" t="s">
        <v>36</v>
      </c>
      <c r="BS235" s="324"/>
      <c r="BT235" s="324" t="s">
        <v>36</v>
      </c>
      <c r="BU235" s="324" t="s">
        <v>36</v>
      </c>
      <c r="BV235" s="324" t="s">
        <v>36</v>
      </c>
      <c r="BW235" s="324" t="s">
        <v>36</v>
      </c>
      <c r="BX235" s="324" t="s">
        <v>36</v>
      </c>
      <c r="BY235" s="324" t="s">
        <v>36</v>
      </c>
      <c r="BZ235" s="324" t="s">
        <v>36</v>
      </c>
      <c r="CA235" s="324" t="s">
        <v>36</v>
      </c>
      <c r="CB235" s="324" t="s">
        <v>36</v>
      </c>
      <c r="CC235" s="324" t="s">
        <v>36</v>
      </c>
      <c r="CD235" s="324" t="s">
        <v>36</v>
      </c>
      <c r="CE235" s="324" t="s">
        <v>36</v>
      </c>
      <c r="CF235" s="328" t="s">
        <v>36</v>
      </c>
      <c r="CG235" s="324"/>
      <c r="CH235" s="324" t="s">
        <v>36</v>
      </c>
      <c r="CI235" s="324" t="s">
        <v>36</v>
      </c>
      <c r="CJ235" s="324" t="s">
        <v>36</v>
      </c>
      <c r="CK235" s="324" t="s">
        <v>36</v>
      </c>
      <c r="CL235" s="324" t="s">
        <v>36</v>
      </c>
      <c r="CM235" s="324" t="s">
        <v>36</v>
      </c>
      <c r="CN235" s="324" t="s">
        <v>36</v>
      </c>
      <c r="CO235" s="324" t="s">
        <v>36</v>
      </c>
      <c r="CP235" s="324" t="s">
        <v>36</v>
      </c>
      <c r="CQ235" s="324" t="s">
        <v>36</v>
      </c>
      <c r="CR235" s="324" t="s">
        <v>36</v>
      </c>
      <c r="CS235" s="324" t="s">
        <v>36</v>
      </c>
      <c r="CT235" s="328" t="s">
        <v>36</v>
      </c>
      <c r="CU235" s="324"/>
      <c r="CV235" s="324" t="s">
        <v>36</v>
      </c>
      <c r="CW235" s="324" t="s">
        <v>36</v>
      </c>
      <c r="CX235" s="324" t="s">
        <v>36</v>
      </c>
      <c r="CY235" s="324" t="s">
        <v>36</v>
      </c>
      <c r="CZ235" s="324" t="s">
        <v>36</v>
      </c>
      <c r="DA235" s="324" t="s">
        <v>36</v>
      </c>
      <c r="DB235" s="324" t="s">
        <v>36</v>
      </c>
      <c r="DC235" s="324" t="s">
        <v>36</v>
      </c>
      <c r="DD235" s="324" t="s">
        <v>36</v>
      </c>
      <c r="DE235" s="324" t="s">
        <v>36</v>
      </c>
      <c r="DF235" s="324" t="s">
        <v>36</v>
      </c>
      <c r="DG235" s="324" t="s">
        <v>36</v>
      </c>
      <c r="DH235" s="328" t="s">
        <v>36</v>
      </c>
    </row>
    <row r="236" spans="1:112" ht="12" customHeight="1">
      <c r="A236" s="3"/>
      <c r="AA236" s="30"/>
      <c r="AB236" s="36" t="s">
        <v>60</v>
      </c>
      <c r="AC236" s="10">
        <f t="shared" ref="AC236:AO236" si="167">SUM(AC234,AC216,AC157,AC136,AC119)</f>
        <v>1292132.8599999999</v>
      </c>
      <c r="AD236" s="10">
        <f t="shared" si="167"/>
        <v>2955686.6399999997</v>
      </c>
      <c r="AE236" s="10">
        <f t="shared" si="167"/>
        <v>2913230.62</v>
      </c>
      <c r="AF236" s="10">
        <f t="shared" si="167"/>
        <v>4652946.4399999995</v>
      </c>
      <c r="AG236" s="10">
        <f t="shared" si="167"/>
        <v>3579875.63</v>
      </c>
      <c r="AH236" s="10">
        <f t="shared" si="167"/>
        <v>6045523.9700000007</v>
      </c>
      <c r="AI236" s="10">
        <f t="shared" si="167"/>
        <v>5175201.7</v>
      </c>
      <c r="AJ236" s="10">
        <f t="shared" si="167"/>
        <v>4169805.7700000005</v>
      </c>
      <c r="AK236" s="10">
        <f t="shared" si="167"/>
        <v>5908587.8900000006</v>
      </c>
      <c r="AL236" s="10">
        <f t="shared" si="167"/>
        <v>4168636.2325958065</v>
      </c>
      <c r="AM236" s="10">
        <f t="shared" si="167"/>
        <v>4681265.8955595922</v>
      </c>
      <c r="AN236" s="10">
        <f t="shared" si="167"/>
        <v>4587837.0290487632</v>
      </c>
      <c r="AO236" s="10">
        <f t="shared" si="167"/>
        <v>55045996.976112723</v>
      </c>
      <c r="AP236" s="329">
        <f>AO236-SUM(AC236:AN236)</f>
        <v>4915266.2989085615</v>
      </c>
      <c r="AQ236" s="10">
        <f t="shared" ref="AQ236:BC236" si="168">SUM(AQ234,AQ216,AQ157,AQ136,AQ119)</f>
        <v>1350486.8421574077</v>
      </c>
      <c r="AR236" s="10">
        <f t="shared" si="168"/>
        <v>2899713.0564273791</v>
      </c>
      <c r="AS236" s="10">
        <f t="shared" si="168"/>
        <v>3188317.6647530319</v>
      </c>
      <c r="AT236" s="10">
        <f t="shared" si="168"/>
        <v>5082843.593222999</v>
      </c>
      <c r="AU236" s="10">
        <f t="shared" si="168"/>
        <v>4896787.3183997832</v>
      </c>
      <c r="AV236" s="10">
        <f t="shared" si="168"/>
        <v>4204026.1553333234</v>
      </c>
      <c r="AW236" s="10">
        <f t="shared" si="168"/>
        <v>5362141.9938744949</v>
      </c>
      <c r="AX236" s="10">
        <f t="shared" si="168"/>
        <v>5329622.3262403961</v>
      </c>
      <c r="AY236" s="10">
        <f t="shared" si="168"/>
        <v>4710451.5272043198</v>
      </c>
      <c r="AZ236" s="10">
        <f t="shared" si="168"/>
        <v>5958656.4401942231</v>
      </c>
      <c r="BA236" s="10">
        <f t="shared" si="168"/>
        <v>5514857.0461087041</v>
      </c>
      <c r="BB236" s="10">
        <f t="shared" si="168"/>
        <v>5068823.5467707533</v>
      </c>
      <c r="BC236" s="10">
        <f t="shared" si="168"/>
        <v>58692954.039326325</v>
      </c>
      <c r="BD236" s="329">
        <f>BC236-SUM(AQ236:BB236)</f>
        <v>5126226.5286395103</v>
      </c>
      <c r="BE236" s="10">
        <f t="shared" ref="BE236:BQ236" si="169">SUM(BE234,BE216,BE157,BE136,BE119)</f>
        <v>1432148.077423194</v>
      </c>
      <c r="BF236" s="10">
        <f t="shared" si="169"/>
        <v>3131457.2449360322</v>
      </c>
      <c r="BG236" s="10">
        <f t="shared" si="169"/>
        <v>3426953.7778413822</v>
      </c>
      <c r="BH236" s="10">
        <f t="shared" si="169"/>
        <v>5453729.3228651546</v>
      </c>
      <c r="BI236" s="10">
        <f t="shared" si="169"/>
        <v>5318518.3963445323</v>
      </c>
      <c r="BJ236" s="10">
        <f t="shared" si="169"/>
        <v>4550152.6457331786</v>
      </c>
      <c r="BK236" s="10">
        <f t="shared" si="169"/>
        <v>5326700.2739570672</v>
      </c>
      <c r="BL236" s="10">
        <f t="shared" si="169"/>
        <v>5720746.9439104311</v>
      </c>
      <c r="BM236" s="10">
        <f t="shared" si="169"/>
        <v>4990228.0037935507</v>
      </c>
      <c r="BN236" s="10">
        <f t="shared" si="169"/>
        <v>6432898.048801926</v>
      </c>
      <c r="BO236" s="10">
        <f t="shared" si="169"/>
        <v>5460302.075160658</v>
      </c>
      <c r="BP236" s="10">
        <f t="shared" si="169"/>
        <v>4984934.8138032611</v>
      </c>
      <c r="BQ236" s="10">
        <f t="shared" si="169"/>
        <v>60817852.257613763</v>
      </c>
      <c r="BR236" s="329">
        <f>BQ236-SUM(BE236:BP236)</f>
        <v>4589082.6330433935</v>
      </c>
      <c r="BS236" s="10">
        <f t="shared" ref="BS236:CE236" si="170">SUM(BS234,BS216,BS157,BS136,BS119)</f>
        <v>1516627.46305307</v>
      </c>
      <c r="BT236" s="10">
        <f t="shared" si="170"/>
        <v>3362949.7252952172</v>
      </c>
      <c r="BU236" s="10">
        <f t="shared" si="170"/>
        <v>3674335.3977130596</v>
      </c>
      <c r="BV236" s="10">
        <f t="shared" si="170"/>
        <v>5804649.2043419406</v>
      </c>
      <c r="BW236" s="10">
        <f t="shared" si="170"/>
        <v>5737930.6753275599</v>
      </c>
      <c r="BX236" s="10">
        <f t="shared" si="170"/>
        <v>4896300.6444892455</v>
      </c>
      <c r="BY236" s="10">
        <f t="shared" si="170"/>
        <v>5701982.9959743852</v>
      </c>
      <c r="BZ236" s="10">
        <f t="shared" si="170"/>
        <v>6201034.5186115149</v>
      </c>
      <c r="CA236" s="10">
        <f t="shared" si="170"/>
        <v>5445187.6291438164</v>
      </c>
      <c r="CB236" s="10">
        <f t="shared" si="170"/>
        <v>7018090.8944448335</v>
      </c>
      <c r="CC236" s="10">
        <f t="shared" si="170"/>
        <v>5955190.6274923459</v>
      </c>
      <c r="CD236" s="10">
        <f t="shared" si="170"/>
        <v>5450701.4942836519</v>
      </c>
      <c r="CE236" s="10">
        <f t="shared" si="170"/>
        <v>65295474.265340492</v>
      </c>
      <c r="CF236" s="329">
        <f>CE236-SUM(BS236:CD236)</f>
        <v>4530492.9951698557</v>
      </c>
      <c r="CG236" s="10">
        <f t="shared" ref="CG236:CS236" si="171">SUM(CG234,CG216,CG157,CG136,CG119)</f>
        <v>1620780.8931676634</v>
      </c>
      <c r="CH236" s="10">
        <f t="shared" si="171"/>
        <v>3648839.1064012954</v>
      </c>
      <c r="CI236" s="10">
        <f t="shared" si="171"/>
        <v>3976955.4065786437</v>
      </c>
      <c r="CJ236" s="10">
        <f t="shared" si="171"/>
        <v>6288162.5038435971</v>
      </c>
      <c r="CK236" s="10">
        <f t="shared" si="171"/>
        <v>6198558.1919023674</v>
      </c>
      <c r="CL236" s="10">
        <f t="shared" si="171"/>
        <v>5320095.9242875967</v>
      </c>
      <c r="CM236" s="10">
        <f t="shared" si="171"/>
        <v>6185299.3398518581</v>
      </c>
      <c r="CN236" s="10">
        <f t="shared" si="171"/>
        <v>6567842.0981445061</v>
      </c>
      <c r="CO236" s="10">
        <f t="shared" si="171"/>
        <v>5597299.7172200326</v>
      </c>
      <c r="CP236" s="10">
        <f t="shared" si="171"/>
        <v>7169124.4855256407</v>
      </c>
      <c r="CQ236" s="10">
        <f t="shared" si="171"/>
        <v>6133872.3298694473</v>
      </c>
      <c r="CR236" s="10">
        <f t="shared" si="171"/>
        <v>5611209.1993146501</v>
      </c>
      <c r="CS236" s="10">
        <f t="shared" si="171"/>
        <v>68634855.730624899</v>
      </c>
      <c r="CT236" s="329">
        <f>CS236-SUM(CG236:CR236)</f>
        <v>4316816.5345176011</v>
      </c>
      <c r="CU236" s="10">
        <f t="shared" ref="CU236:DG236" si="172">SUM(CU234,CU216,CU157,CU136,CU119)</f>
        <v>1707573.8997638647</v>
      </c>
      <c r="CV236" s="10">
        <f t="shared" si="172"/>
        <v>3846721.2030145209</v>
      </c>
      <c r="CW236" s="10">
        <f t="shared" si="172"/>
        <v>4200718.4812935321</v>
      </c>
      <c r="CX236" s="10">
        <f t="shared" si="172"/>
        <v>6626922.2650499605</v>
      </c>
      <c r="CY236" s="10">
        <f t="shared" si="172"/>
        <v>6396188.3991553076</v>
      </c>
      <c r="CZ236" s="10">
        <f t="shared" si="172"/>
        <v>5627264.2927117562</v>
      </c>
      <c r="DA236" s="10">
        <f t="shared" si="172"/>
        <v>6521642.4785179794</v>
      </c>
      <c r="DB236" s="10">
        <f t="shared" si="172"/>
        <v>6833244.5476563908</v>
      </c>
      <c r="DC236" s="10">
        <f t="shared" si="172"/>
        <v>5792433.5428014435</v>
      </c>
      <c r="DD236" s="10">
        <f t="shared" si="172"/>
        <v>7274412.2612944134</v>
      </c>
      <c r="DE236" s="10">
        <f t="shared" si="172"/>
        <v>6331609.7519423766</v>
      </c>
      <c r="DF236" s="10">
        <f t="shared" si="172"/>
        <v>5799808.5603692643</v>
      </c>
      <c r="DG236" s="10">
        <f t="shared" si="172"/>
        <v>70894278.567043781</v>
      </c>
      <c r="DH236" s="329">
        <f>DG236-SUM(CU236:DF236)</f>
        <v>3935738.8834729791</v>
      </c>
    </row>
    <row r="237" spans="1:112" ht="12" customHeight="1">
      <c r="A237" s="3"/>
      <c r="AA237" s="30"/>
      <c r="AB237" s="35" t="s">
        <v>36</v>
      </c>
      <c r="AC237" s="11"/>
      <c r="AD237" s="11" t="s">
        <v>36</v>
      </c>
      <c r="AE237" s="11" t="s">
        <v>36</v>
      </c>
      <c r="AF237" s="11" t="s">
        <v>36</v>
      </c>
      <c r="AG237" s="11" t="s">
        <v>36</v>
      </c>
      <c r="AH237" s="11" t="s">
        <v>36</v>
      </c>
      <c r="AI237" s="11" t="s">
        <v>36</v>
      </c>
      <c r="AJ237" s="11" t="s">
        <v>36</v>
      </c>
      <c r="AK237" s="11" t="s">
        <v>36</v>
      </c>
      <c r="AL237" s="11" t="s">
        <v>36</v>
      </c>
      <c r="AM237" s="11" t="s">
        <v>36</v>
      </c>
      <c r="AN237" s="11" t="s">
        <v>36</v>
      </c>
      <c r="AO237" s="11" t="s">
        <v>36</v>
      </c>
      <c r="AP237" s="61" t="s">
        <v>36</v>
      </c>
      <c r="AQ237" s="11"/>
      <c r="AR237" s="11" t="s">
        <v>36</v>
      </c>
      <c r="AS237" s="11" t="s">
        <v>36</v>
      </c>
      <c r="AT237" s="11" t="s">
        <v>36</v>
      </c>
      <c r="AU237" s="11" t="s">
        <v>36</v>
      </c>
      <c r="AV237" s="11" t="s">
        <v>36</v>
      </c>
      <c r="AW237" s="11" t="s">
        <v>36</v>
      </c>
      <c r="AX237" s="11" t="s">
        <v>36</v>
      </c>
      <c r="AY237" s="11" t="s">
        <v>36</v>
      </c>
      <c r="AZ237" s="11" t="s">
        <v>36</v>
      </c>
      <c r="BA237" s="11" t="s">
        <v>36</v>
      </c>
      <c r="BB237" s="11" t="s">
        <v>36</v>
      </c>
      <c r="BC237" s="11" t="s">
        <v>36</v>
      </c>
      <c r="BD237" s="61" t="s">
        <v>36</v>
      </c>
      <c r="BE237" s="11"/>
      <c r="BF237" s="11" t="s">
        <v>36</v>
      </c>
      <c r="BG237" s="11" t="s">
        <v>36</v>
      </c>
      <c r="BH237" s="11" t="s">
        <v>36</v>
      </c>
      <c r="BI237" s="11" t="s">
        <v>36</v>
      </c>
      <c r="BJ237" s="11" t="s">
        <v>36</v>
      </c>
      <c r="BK237" s="11" t="s">
        <v>36</v>
      </c>
      <c r="BL237" s="11" t="s">
        <v>36</v>
      </c>
      <c r="BM237" s="11" t="s">
        <v>36</v>
      </c>
      <c r="BN237" s="11" t="s">
        <v>36</v>
      </c>
      <c r="BO237" s="11" t="s">
        <v>36</v>
      </c>
      <c r="BP237" s="11" t="s">
        <v>36</v>
      </c>
      <c r="BQ237" s="11" t="s">
        <v>36</v>
      </c>
      <c r="BR237" s="61" t="s">
        <v>36</v>
      </c>
      <c r="BS237" s="11"/>
      <c r="BT237" s="11" t="s">
        <v>36</v>
      </c>
      <c r="BU237" s="11" t="s">
        <v>36</v>
      </c>
      <c r="BV237" s="11" t="s">
        <v>36</v>
      </c>
      <c r="BW237" s="11" t="s">
        <v>36</v>
      </c>
      <c r="BX237" s="11" t="s">
        <v>36</v>
      </c>
      <c r="BY237" s="11" t="s">
        <v>36</v>
      </c>
      <c r="BZ237" s="11" t="s">
        <v>36</v>
      </c>
      <c r="CA237" s="11" t="s">
        <v>36</v>
      </c>
      <c r="CB237" s="11" t="s">
        <v>36</v>
      </c>
      <c r="CC237" s="11" t="s">
        <v>36</v>
      </c>
      <c r="CD237" s="11" t="s">
        <v>36</v>
      </c>
      <c r="CE237" s="11" t="s">
        <v>36</v>
      </c>
      <c r="CF237" s="61" t="s">
        <v>36</v>
      </c>
      <c r="CG237" s="11"/>
      <c r="CH237" s="11" t="s">
        <v>36</v>
      </c>
      <c r="CI237" s="11" t="s">
        <v>36</v>
      </c>
      <c r="CJ237" s="11" t="s">
        <v>36</v>
      </c>
      <c r="CK237" s="11" t="s">
        <v>36</v>
      </c>
      <c r="CL237" s="11" t="s">
        <v>36</v>
      </c>
      <c r="CM237" s="11" t="s">
        <v>36</v>
      </c>
      <c r="CN237" s="11" t="s">
        <v>36</v>
      </c>
      <c r="CO237" s="11" t="s">
        <v>36</v>
      </c>
      <c r="CP237" s="11" t="s">
        <v>36</v>
      </c>
      <c r="CQ237" s="11" t="s">
        <v>36</v>
      </c>
      <c r="CR237" s="11" t="s">
        <v>36</v>
      </c>
      <c r="CS237" s="11" t="s">
        <v>36</v>
      </c>
      <c r="CT237" s="61" t="s">
        <v>36</v>
      </c>
      <c r="CU237" s="11"/>
      <c r="CV237" s="11" t="s">
        <v>36</v>
      </c>
      <c r="CW237" s="11" t="s">
        <v>36</v>
      </c>
      <c r="CX237" s="11" t="s">
        <v>36</v>
      </c>
      <c r="CY237" s="11" t="s">
        <v>36</v>
      </c>
      <c r="CZ237" s="11" t="s">
        <v>36</v>
      </c>
      <c r="DA237" s="11" t="s">
        <v>36</v>
      </c>
      <c r="DB237" s="11" t="s">
        <v>36</v>
      </c>
      <c r="DC237" s="11" t="s">
        <v>36</v>
      </c>
      <c r="DD237" s="11" t="s">
        <v>36</v>
      </c>
      <c r="DE237" s="11" t="s">
        <v>36</v>
      </c>
      <c r="DF237" s="11" t="s">
        <v>36</v>
      </c>
      <c r="DG237" s="11" t="s">
        <v>36</v>
      </c>
      <c r="DH237" s="61" t="s">
        <v>36</v>
      </c>
    </row>
    <row r="238" spans="1:112" ht="12" customHeight="1">
      <c r="A238" s="3"/>
      <c r="AA238" s="67" t="s">
        <v>61</v>
      </c>
      <c r="AB238" s="8"/>
      <c r="AC238" s="11" t="s">
        <v>36</v>
      </c>
      <c r="AD238" s="11" t="s">
        <v>36</v>
      </c>
      <c r="AE238" s="11" t="s">
        <v>36</v>
      </c>
      <c r="AF238" s="11" t="s">
        <v>36</v>
      </c>
      <c r="AG238" s="11" t="s">
        <v>36</v>
      </c>
      <c r="AH238" s="11" t="s">
        <v>36</v>
      </c>
      <c r="AI238" s="11" t="s">
        <v>36</v>
      </c>
      <c r="AJ238" s="11" t="s">
        <v>36</v>
      </c>
      <c r="AK238" s="11" t="s">
        <v>36</v>
      </c>
      <c r="AL238" s="11" t="s">
        <v>36</v>
      </c>
      <c r="AM238" s="11" t="s">
        <v>36</v>
      </c>
      <c r="AN238" s="11" t="s">
        <v>36</v>
      </c>
      <c r="AO238" s="11" t="s">
        <v>36</v>
      </c>
      <c r="AP238" s="61" t="s">
        <v>36</v>
      </c>
      <c r="AQ238" s="11" t="s">
        <v>36</v>
      </c>
      <c r="AR238" s="11" t="s">
        <v>36</v>
      </c>
      <c r="AS238" s="11" t="s">
        <v>36</v>
      </c>
      <c r="AT238" s="11" t="s">
        <v>36</v>
      </c>
      <c r="AU238" s="11" t="s">
        <v>36</v>
      </c>
      <c r="AV238" s="11" t="s">
        <v>36</v>
      </c>
      <c r="AW238" s="11" t="s">
        <v>36</v>
      </c>
      <c r="AX238" s="11" t="s">
        <v>36</v>
      </c>
      <c r="AY238" s="11" t="s">
        <v>36</v>
      </c>
      <c r="AZ238" s="11" t="s">
        <v>36</v>
      </c>
      <c r="BA238" s="11" t="s">
        <v>36</v>
      </c>
      <c r="BB238" s="11" t="s">
        <v>36</v>
      </c>
      <c r="BC238" s="11" t="s">
        <v>36</v>
      </c>
      <c r="BD238" s="61" t="s">
        <v>36</v>
      </c>
      <c r="BE238" s="11" t="s">
        <v>36</v>
      </c>
      <c r="BF238" s="11" t="s">
        <v>36</v>
      </c>
      <c r="BG238" s="11" t="s">
        <v>36</v>
      </c>
      <c r="BH238" s="11" t="s">
        <v>36</v>
      </c>
      <c r="BI238" s="11" t="s">
        <v>36</v>
      </c>
      <c r="BJ238" s="11" t="s">
        <v>36</v>
      </c>
      <c r="BK238" s="11" t="s">
        <v>36</v>
      </c>
      <c r="BL238" s="11" t="s">
        <v>36</v>
      </c>
      <c r="BM238" s="11" t="s">
        <v>36</v>
      </c>
      <c r="BN238" s="11" t="s">
        <v>36</v>
      </c>
      <c r="BO238" s="11" t="s">
        <v>36</v>
      </c>
      <c r="BP238" s="11" t="s">
        <v>36</v>
      </c>
      <c r="BQ238" s="11" t="s">
        <v>36</v>
      </c>
      <c r="BR238" s="61" t="s">
        <v>36</v>
      </c>
      <c r="BS238" s="11" t="s">
        <v>36</v>
      </c>
      <c r="BT238" s="11" t="s">
        <v>36</v>
      </c>
      <c r="BU238" s="11" t="s">
        <v>36</v>
      </c>
      <c r="BV238" s="11" t="s">
        <v>36</v>
      </c>
      <c r="BW238" s="11" t="s">
        <v>36</v>
      </c>
      <c r="BX238" s="11" t="s">
        <v>36</v>
      </c>
      <c r="BY238" s="11" t="s">
        <v>36</v>
      </c>
      <c r="BZ238" s="11" t="s">
        <v>36</v>
      </c>
      <c r="CA238" s="11" t="s">
        <v>36</v>
      </c>
      <c r="CB238" s="11" t="s">
        <v>36</v>
      </c>
      <c r="CC238" s="11" t="s">
        <v>36</v>
      </c>
      <c r="CD238" s="11" t="s">
        <v>36</v>
      </c>
      <c r="CE238" s="11" t="s">
        <v>36</v>
      </c>
      <c r="CF238" s="61" t="s">
        <v>36</v>
      </c>
      <c r="CG238" s="11" t="s">
        <v>36</v>
      </c>
      <c r="CH238" s="11" t="s">
        <v>36</v>
      </c>
      <c r="CI238" s="11" t="s">
        <v>36</v>
      </c>
      <c r="CJ238" s="11" t="s">
        <v>36</v>
      </c>
      <c r="CK238" s="11" t="s">
        <v>36</v>
      </c>
      <c r="CL238" s="11" t="s">
        <v>36</v>
      </c>
      <c r="CM238" s="11" t="s">
        <v>36</v>
      </c>
      <c r="CN238" s="11" t="s">
        <v>36</v>
      </c>
      <c r="CO238" s="11" t="s">
        <v>36</v>
      </c>
      <c r="CP238" s="11" t="s">
        <v>36</v>
      </c>
      <c r="CQ238" s="11" t="s">
        <v>36</v>
      </c>
      <c r="CR238" s="11" t="s">
        <v>36</v>
      </c>
      <c r="CS238" s="11" t="s">
        <v>36</v>
      </c>
      <c r="CT238" s="61" t="s">
        <v>36</v>
      </c>
      <c r="CU238" s="11" t="s">
        <v>36</v>
      </c>
      <c r="CV238" s="11" t="s">
        <v>36</v>
      </c>
      <c r="CW238" s="11" t="s">
        <v>36</v>
      </c>
      <c r="CX238" s="11" t="s">
        <v>36</v>
      </c>
      <c r="CY238" s="11" t="s">
        <v>36</v>
      </c>
      <c r="CZ238" s="11" t="s">
        <v>36</v>
      </c>
      <c r="DA238" s="11" t="s">
        <v>36</v>
      </c>
      <c r="DB238" s="11" t="s">
        <v>36</v>
      </c>
      <c r="DC238" s="11" t="s">
        <v>36</v>
      </c>
      <c r="DD238" s="11" t="s">
        <v>36</v>
      </c>
      <c r="DE238" s="11" t="s">
        <v>36</v>
      </c>
      <c r="DF238" s="11" t="s">
        <v>36</v>
      </c>
      <c r="DG238" s="11" t="s">
        <v>36</v>
      </c>
      <c r="DH238" s="61" t="s">
        <v>36</v>
      </c>
    </row>
    <row r="239" spans="1:112" ht="12" customHeight="1">
      <c r="A239" s="3"/>
      <c r="AA239" s="67"/>
      <c r="AB239" s="8" t="s">
        <v>36</v>
      </c>
      <c r="AC239" s="11" t="s">
        <v>36</v>
      </c>
      <c r="AD239" s="11" t="s">
        <v>36</v>
      </c>
      <c r="AE239" s="11" t="s">
        <v>36</v>
      </c>
      <c r="AF239" s="11" t="s">
        <v>36</v>
      </c>
      <c r="AG239" s="11" t="s">
        <v>36</v>
      </c>
      <c r="AH239" s="11" t="s">
        <v>36</v>
      </c>
      <c r="AI239" s="11" t="s">
        <v>36</v>
      </c>
      <c r="AJ239" s="11" t="s">
        <v>36</v>
      </c>
      <c r="AK239" s="11" t="s">
        <v>36</v>
      </c>
      <c r="AL239" s="11" t="s">
        <v>36</v>
      </c>
      <c r="AM239" s="11" t="s">
        <v>36</v>
      </c>
      <c r="AN239" s="11" t="s">
        <v>36</v>
      </c>
      <c r="AO239" s="11" t="s">
        <v>36</v>
      </c>
      <c r="AP239" s="61" t="s">
        <v>36</v>
      </c>
      <c r="AQ239" s="11" t="s">
        <v>36</v>
      </c>
      <c r="AR239" s="11" t="s">
        <v>36</v>
      </c>
      <c r="AS239" s="11" t="s">
        <v>36</v>
      </c>
      <c r="AT239" s="11" t="s">
        <v>36</v>
      </c>
      <c r="AU239" s="11" t="s">
        <v>36</v>
      </c>
      <c r="AV239" s="11" t="s">
        <v>36</v>
      </c>
      <c r="AW239" s="11" t="s">
        <v>36</v>
      </c>
      <c r="AX239" s="11" t="s">
        <v>36</v>
      </c>
      <c r="AY239" s="11" t="s">
        <v>36</v>
      </c>
      <c r="AZ239" s="11" t="s">
        <v>36</v>
      </c>
      <c r="BA239" s="11" t="s">
        <v>36</v>
      </c>
      <c r="BB239" s="11" t="s">
        <v>36</v>
      </c>
      <c r="BC239" s="11" t="s">
        <v>36</v>
      </c>
      <c r="BD239" s="61" t="s">
        <v>36</v>
      </c>
      <c r="BE239" s="11" t="s">
        <v>36</v>
      </c>
      <c r="BF239" s="11" t="s">
        <v>36</v>
      </c>
      <c r="BG239" s="11" t="s">
        <v>36</v>
      </c>
      <c r="BH239" s="11" t="s">
        <v>36</v>
      </c>
      <c r="BI239" s="11" t="s">
        <v>36</v>
      </c>
      <c r="BJ239" s="11" t="s">
        <v>36</v>
      </c>
      <c r="BK239" s="11" t="s">
        <v>36</v>
      </c>
      <c r="BL239" s="11" t="s">
        <v>36</v>
      </c>
      <c r="BM239" s="11" t="s">
        <v>36</v>
      </c>
      <c r="BN239" s="11" t="s">
        <v>36</v>
      </c>
      <c r="BO239" s="11" t="s">
        <v>36</v>
      </c>
      <c r="BP239" s="11" t="s">
        <v>36</v>
      </c>
      <c r="BQ239" s="11" t="s">
        <v>36</v>
      </c>
      <c r="BR239" s="61" t="s">
        <v>36</v>
      </c>
      <c r="BS239" s="11" t="s">
        <v>36</v>
      </c>
      <c r="BT239" s="11" t="s">
        <v>36</v>
      </c>
      <c r="BU239" s="11" t="s">
        <v>36</v>
      </c>
      <c r="BV239" s="11" t="s">
        <v>36</v>
      </c>
      <c r="BW239" s="11" t="s">
        <v>36</v>
      </c>
      <c r="BX239" s="11" t="s">
        <v>36</v>
      </c>
      <c r="BY239" s="11" t="s">
        <v>36</v>
      </c>
      <c r="BZ239" s="11" t="s">
        <v>36</v>
      </c>
      <c r="CA239" s="11" t="s">
        <v>36</v>
      </c>
      <c r="CB239" s="11" t="s">
        <v>36</v>
      </c>
      <c r="CC239" s="11" t="s">
        <v>36</v>
      </c>
      <c r="CD239" s="11" t="s">
        <v>36</v>
      </c>
      <c r="CE239" s="11" t="s">
        <v>36</v>
      </c>
      <c r="CF239" s="61" t="s">
        <v>36</v>
      </c>
      <c r="CG239" s="11" t="s">
        <v>36</v>
      </c>
      <c r="CH239" s="11" t="s">
        <v>36</v>
      </c>
      <c r="CI239" s="11" t="s">
        <v>36</v>
      </c>
      <c r="CJ239" s="11" t="s">
        <v>36</v>
      </c>
      <c r="CK239" s="11" t="s">
        <v>36</v>
      </c>
      <c r="CL239" s="11" t="s">
        <v>36</v>
      </c>
      <c r="CM239" s="11" t="s">
        <v>36</v>
      </c>
      <c r="CN239" s="11" t="s">
        <v>36</v>
      </c>
      <c r="CO239" s="11" t="s">
        <v>36</v>
      </c>
      <c r="CP239" s="11" t="s">
        <v>36</v>
      </c>
      <c r="CQ239" s="11" t="s">
        <v>36</v>
      </c>
      <c r="CR239" s="11" t="s">
        <v>36</v>
      </c>
      <c r="CS239" s="11" t="s">
        <v>36</v>
      </c>
      <c r="CT239" s="61" t="s">
        <v>36</v>
      </c>
      <c r="CU239" s="11" t="s">
        <v>36</v>
      </c>
      <c r="CV239" s="11" t="s">
        <v>36</v>
      </c>
      <c r="CW239" s="11" t="s">
        <v>36</v>
      </c>
      <c r="CX239" s="11" t="s">
        <v>36</v>
      </c>
      <c r="CY239" s="11" t="s">
        <v>36</v>
      </c>
      <c r="CZ239" s="11" t="s">
        <v>36</v>
      </c>
      <c r="DA239" s="11" t="s">
        <v>36</v>
      </c>
      <c r="DB239" s="11" t="s">
        <v>36</v>
      </c>
      <c r="DC239" s="11" t="s">
        <v>36</v>
      </c>
      <c r="DD239" s="11" t="s">
        <v>36</v>
      </c>
      <c r="DE239" s="11" t="s">
        <v>36</v>
      </c>
      <c r="DF239" s="11" t="s">
        <v>36</v>
      </c>
      <c r="DG239" s="11" t="s">
        <v>36</v>
      </c>
      <c r="DH239" s="61" t="s">
        <v>36</v>
      </c>
    </row>
    <row r="240" spans="1:112" ht="12" hidden="1" customHeight="1" outlineLevel="1">
      <c r="A240" s="4"/>
      <c r="AA240" s="71" t="str">
        <f>'MYP-Multisite'!AA321</f>
        <v>Certificated Salaries</v>
      </c>
      <c r="AB240" s="8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6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6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6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6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6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61"/>
    </row>
    <row r="241" spans="1:112" ht="12" hidden="1" customHeight="1" outlineLevel="1">
      <c r="A241" s="4"/>
      <c r="S241" s="14">
        <v>1000</v>
      </c>
      <c r="V241" s="78">
        <f t="shared" ref="V241:V282" si="173">S241</f>
        <v>1000</v>
      </c>
      <c r="AA241" s="69">
        <f t="shared" ref="AA241:AA282" si="174">S241</f>
        <v>1000</v>
      </c>
      <c r="AB241" s="34" t="s">
        <v>119</v>
      </c>
      <c r="AC241" s="324">
        <v>0</v>
      </c>
      <c r="AD241" s="324">
        <v>0</v>
      </c>
      <c r="AE241" s="324">
        <v>0</v>
      </c>
      <c r="AF241" s="324">
        <v>0</v>
      </c>
      <c r="AG241" s="324">
        <v>0</v>
      </c>
      <c r="AH241" s="324">
        <v>0</v>
      </c>
      <c r="AI241" s="324">
        <v>0</v>
      </c>
      <c r="AJ241" s="324">
        <v>0</v>
      </c>
      <c r="AK241" s="324">
        <v>0</v>
      </c>
      <c r="AL241" s="324">
        <v>0</v>
      </c>
      <c r="AM241" s="324">
        <v>0</v>
      </c>
      <c r="AN241" s="324">
        <v>0</v>
      </c>
      <c r="AO241" s="324">
        <v>0</v>
      </c>
      <c r="AP241" s="61"/>
      <c r="AQ241" s="324">
        <v>0</v>
      </c>
      <c r="AR241" s="324">
        <v>0</v>
      </c>
      <c r="AS241" s="324">
        <v>0</v>
      </c>
      <c r="AT241" s="324">
        <v>0</v>
      </c>
      <c r="AU241" s="324">
        <v>0</v>
      </c>
      <c r="AV241" s="324">
        <v>0</v>
      </c>
      <c r="AW241" s="324">
        <v>0</v>
      </c>
      <c r="AX241" s="324">
        <v>0</v>
      </c>
      <c r="AY241" s="324">
        <v>0</v>
      </c>
      <c r="AZ241" s="324">
        <v>0</v>
      </c>
      <c r="BA241" s="324">
        <v>0</v>
      </c>
      <c r="BB241" s="324">
        <v>0</v>
      </c>
      <c r="BC241" s="324">
        <v>0</v>
      </c>
      <c r="BD241" s="61"/>
      <c r="BE241" s="324">
        <v>0</v>
      </c>
      <c r="BF241" s="324">
        <v>0</v>
      </c>
      <c r="BG241" s="324">
        <v>0</v>
      </c>
      <c r="BH241" s="324">
        <v>0</v>
      </c>
      <c r="BI241" s="324">
        <v>0</v>
      </c>
      <c r="BJ241" s="324">
        <v>0</v>
      </c>
      <c r="BK241" s="324">
        <v>0</v>
      </c>
      <c r="BL241" s="324">
        <v>0</v>
      </c>
      <c r="BM241" s="324">
        <v>0</v>
      </c>
      <c r="BN241" s="324">
        <v>0</v>
      </c>
      <c r="BO241" s="324">
        <v>0</v>
      </c>
      <c r="BP241" s="324">
        <v>0</v>
      </c>
      <c r="BQ241" s="324">
        <v>0</v>
      </c>
      <c r="BR241" s="61"/>
      <c r="BS241" s="324">
        <v>0</v>
      </c>
      <c r="BT241" s="324">
        <v>0</v>
      </c>
      <c r="BU241" s="324">
        <v>0</v>
      </c>
      <c r="BV241" s="324">
        <v>0</v>
      </c>
      <c r="BW241" s="324">
        <v>0</v>
      </c>
      <c r="BX241" s="324">
        <v>0</v>
      </c>
      <c r="BY241" s="324">
        <v>0</v>
      </c>
      <c r="BZ241" s="324">
        <v>0</v>
      </c>
      <c r="CA241" s="324">
        <v>0</v>
      </c>
      <c r="CB241" s="324">
        <v>0</v>
      </c>
      <c r="CC241" s="324">
        <v>0</v>
      </c>
      <c r="CD241" s="324">
        <v>0</v>
      </c>
      <c r="CE241" s="324">
        <v>0</v>
      </c>
      <c r="CF241" s="61"/>
      <c r="CG241" s="324">
        <v>0</v>
      </c>
      <c r="CH241" s="324">
        <v>0</v>
      </c>
      <c r="CI241" s="324">
        <v>0</v>
      </c>
      <c r="CJ241" s="324">
        <v>0</v>
      </c>
      <c r="CK241" s="324">
        <v>0</v>
      </c>
      <c r="CL241" s="324">
        <v>0</v>
      </c>
      <c r="CM241" s="324">
        <v>0</v>
      </c>
      <c r="CN241" s="324">
        <v>0</v>
      </c>
      <c r="CO241" s="324">
        <v>0</v>
      </c>
      <c r="CP241" s="324">
        <v>0</v>
      </c>
      <c r="CQ241" s="324">
        <v>0</v>
      </c>
      <c r="CR241" s="324">
        <v>0</v>
      </c>
      <c r="CS241" s="324">
        <v>0</v>
      </c>
      <c r="CT241" s="61"/>
      <c r="CU241" s="324">
        <v>0</v>
      </c>
      <c r="CV241" s="324">
        <v>0</v>
      </c>
      <c r="CW241" s="324">
        <v>0</v>
      </c>
      <c r="CX241" s="324">
        <v>0</v>
      </c>
      <c r="CY241" s="324">
        <v>0</v>
      </c>
      <c r="CZ241" s="324">
        <v>0</v>
      </c>
      <c r="DA241" s="324">
        <v>0</v>
      </c>
      <c r="DB241" s="324">
        <v>0</v>
      </c>
      <c r="DC241" s="324">
        <v>0</v>
      </c>
      <c r="DD241" s="324">
        <v>0</v>
      </c>
      <c r="DE241" s="324">
        <v>0</v>
      </c>
      <c r="DF241" s="324">
        <v>0</v>
      </c>
      <c r="DG241" s="324">
        <v>0</v>
      </c>
      <c r="DH241" s="61"/>
    </row>
    <row r="242" spans="1:112" ht="12" hidden="1" customHeight="1" outlineLevel="1">
      <c r="A242" s="4"/>
      <c r="S242" s="29">
        <v>1100</v>
      </c>
      <c r="V242" s="78">
        <f t="shared" si="173"/>
        <v>1100</v>
      </c>
      <c r="AA242" s="69">
        <f t="shared" si="174"/>
        <v>1100</v>
      </c>
      <c r="AB242" s="34" t="s">
        <v>386</v>
      </c>
      <c r="AC242" s="324">
        <v>39513.46</v>
      </c>
      <c r="AD242" s="324">
        <v>1038871</v>
      </c>
      <c r="AE242" s="324">
        <v>1083569.21</v>
      </c>
      <c r="AF242" s="324">
        <v>1084658.42</v>
      </c>
      <c r="AG242" s="324">
        <v>1045759.22</v>
      </c>
      <c r="AH242" s="324">
        <v>1057923.79</v>
      </c>
      <c r="AI242" s="324">
        <v>1031947.49</v>
      </c>
      <c r="AJ242" s="324">
        <v>1055970.2</v>
      </c>
      <c r="AK242" s="324">
        <v>1020611.43</v>
      </c>
      <c r="AL242" s="324">
        <v>1303400.18508602</v>
      </c>
      <c r="AM242" s="324">
        <v>1094112.3279206399</v>
      </c>
      <c r="AN242" s="324">
        <v>1128175.3279206399</v>
      </c>
      <c r="AO242" s="324">
        <v>11928793.6885865</v>
      </c>
      <c r="AP242" s="328">
        <f t="shared" ref="AP242:AP243" si="175">AO242-SUM(AC242:AN242)</f>
        <v>-55718.372340800241</v>
      </c>
      <c r="AQ242" s="324">
        <v>7507.3170583333304</v>
      </c>
      <c r="AR242" s="324">
        <v>1164977.82821559</v>
      </c>
      <c r="AS242" s="324">
        <v>1212451.3742155901</v>
      </c>
      <c r="AT242" s="324">
        <v>1212451.3742155901</v>
      </c>
      <c r="AU242" s="324">
        <v>1212451.3742155901</v>
      </c>
      <c r="AV242" s="324">
        <v>1212451.3742155901</v>
      </c>
      <c r="AW242" s="324">
        <v>1212451.3742155901</v>
      </c>
      <c r="AX242" s="324">
        <v>1212451.3742155901</v>
      </c>
      <c r="AY242" s="324">
        <v>1212451.3742155901</v>
      </c>
      <c r="AZ242" s="324">
        <v>1212451.3742155901</v>
      </c>
      <c r="BA242" s="324">
        <v>1212451.3742155901</v>
      </c>
      <c r="BB242" s="324">
        <v>1248898.78421559</v>
      </c>
      <c r="BC242" s="324">
        <v>14041746.619999999</v>
      </c>
      <c r="BD242" s="328">
        <f t="shared" ref="BD242:BD243" si="176">BC242-SUM(AQ242:BB242)</f>
        <v>708300.3225701768</v>
      </c>
      <c r="BE242" s="324">
        <v>7732.5365700833299</v>
      </c>
      <c r="BF242" s="324">
        <v>1261524.9357893299</v>
      </c>
      <c r="BG242" s="324">
        <v>1310422.6881693299</v>
      </c>
      <c r="BH242" s="324">
        <v>1310422.6881693299</v>
      </c>
      <c r="BI242" s="324">
        <v>1310422.6881693299</v>
      </c>
      <c r="BJ242" s="324">
        <v>1310422.6881693299</v>
      </c>
      <c r="BK242" s="324">
        <v>1310422.6881693299</v>
      </c>
      <c r="BL242" s="324">
        <v>1310422.6881693299</v>
      </c>
      <c r="BM242" s="324">
        <v>1310422.6881693299</v>
      </c>
      <c r="BN242" s="324">
        <v>1310422.6881693299</v>
      </c>
      <c r="BO242" s="324">
        <v>1310422.6881693299</v>
      </c>
      <c r="BP242" s="324">
        <v>1347963.52046933</v>
      </c>
      <c r="BQ242" s="324">
        <v>15140628.5186</v>
      </c>
      <c r="BR242" s="328">
        <f t="shared" ref="BR242:BR243" si="177">BQ242-SUM(BE242:BP242)</f>
        <v>729603.33224728517</v>
      </c>
      <c r="BS242" s="324">
        <v>7964.5126671858297</v>
      </c>
      <c r="BT242" s="324">
        <v>1368492.7938630099</v>
      </c>
      <c r="BU242" s="324">
        <v>1418857.47881441</v>
      </c>
      <c r="BV242" s="324">
        <v>1418857.47881441</v>
      </c>
      <c r="BW242" s="324">
        <v>1418857.47881441</v>
      </c>
      <c r="BX242" s="324">
        <v>1418857.47881441</v>
      </c>
      <c r="BY242" s="324">
        <v>1418857.47881441</v>
      </c>
      <c r="BZ242" s="324">
        <v>1418857.47881441</v>
      </c>
      <c r="CA242" s="324">
        <v>1418857.47881441</v>
      </c>
      <c r="CB242" s="324">
        <v>1418857.47881441</v>
      </c>
      <c r="CC242" s="324">
        <v>1418857.47881441</v>
      </c>
      <c r="CD242" s="324">
        <v>1457524.53608341</v>
      </c>
      <c r="CE242" s="324">
        <v>16355244.584158</v>
      </c>
      <c r="CF242" s="328">
        <f t="shared" ref="CF242:CF243" si="178">CE242-SUM(BS242:CD242)</f>
        <v>751545.43221470341</v>
      </c>
      <c r="CG242" s="324">
        <v>8203.4480472014093</v>
      </c>
      <c r="CH242" s="324">
        <v>1415586.61583617</v>
      </c>
      <c r="CI242" s="324">
        <v>1467462.24133611</v>
      </c>
      <c r="CJ242" s="324">
        <v>1467462.24133611</v>
      </c>
      <c r="CK242" s="324">
        <v>1467462.24133611</v>
      </c>
      <c r="CL242" s="324">
        <v>1467462.24133611</v>
      </c>
      <c r="CM242" s="324">
        <v>1467462.24133611</v>
      </c>
      <c r="CN242" s="324">
        <v>1467462.24133611</v>
      </c>
      <c r="CO242" s="324">
        <v>1467462.24133611</v>
      </c>
      <c r="CP242" s="324">
        <v>1467462.24133611</v>
      </c>
      <c r="CQ242" s="324">
        <v>1467462.24133611</v>
      </c>
      <c r="CR242" s="324">
        <v>1507289.3103231799</v>
      </c>
      <c r="CS242" s="324">
        <v>16912385.341412701</v>
      </c>
      <c r="CT242" s="328">
        <f t="shared" ref="CT242:CT243" si="179">CS242-SUM(CG242:CR242)</f>
        <v>774145.79518115334</v>
      </c>
      <c r="CU242" s="324">
        <v>8449.5514886174496</v>
      </c>
      <c r="CV242" s="324">
        <v>1458034.5779476201</v>
      </c>
      <c r="CW242" s="324">
        <v>1511466.47221256</v>
      </c>
      <c r="CX242" s="324">
        <v>1511466.47221256</v>
      </c>
      <c r="CY242" s="324">
        <v>1511466.47221256</v>
      </c>
      <c r="CZ242" s="324">
        <v>1511466.47221256</v>
      </c>
      <c r="DA242" s="324">
        <v>1511466.47221256</v>
      </c>
      <c r="DB242" s="324">
        <v>1511466.47221256</v>
      </c>
      <c r="DC242" s="324">
        <v>1511466.47221256</v>
      </c>
      <c r="DD242" s="324">
        <v>1511466.47221256</v>
      </c>
      <c r="DE242" s="324">
        <v>1511466.47221256</v>
      </c>
      <c r="DF242" s="324">
        <v>1552488.3532692399</v>
      </c>
      <c r="DG242" s="324">
        <v>17419594.9016551</v>
      </c>
      <c r="DH242" s="328">
        <f t="shared" ref="DH242:DH243" si="180">DG242-SUM(CU242:DF242)</f>
        <v>797424.16903658025</v>
      </c>
    </row>
    <row r="243" spans="1:112" ht="12" hidden="1" customHeight="1" outlineLevel="1">
      <c r="A243" s="4"/>
      <c r="S243" s="29">
        <v>1101</v>
      </c>
      <c r="V243" s="78">
        <f t="shared" si="173"/>
        <v>1101</v>
      </c>
      <c r="AA243" s="69">
        <f t="shared" si="174"/>
        <v>1101</v>
      </c>
      <c r="AB243" s="34" t="s">
        <v>387</v>
      </c>
      <c r="AC243" s="324">
        <v>0</v>
      </c>
      <c r="AD243" s="324">
        <v>0</v>
      </c>
      <c r="AE243" s="324">
        <v>0</v>
      </c>
      <c r="AF243" s="324">
        <v>0</v>
      </c>
      <c r="AG243" s="324">
        <v>0</v>
      </c>
      <c r="AH243" s="324">
        <v>0</v>
      </c>
      <c r="AI243" s="324">
        <v>0</v>
      </c>
      <c r="AJ243" s="324">
        <v>0</v>
      </c>
      <c r="AK243" s="324">
        <v>0</v>
      </c>
      <c r="AL243" s="324">
        <v>0</v>
      </c>
      <c r="AM243" s="324">
        <v>0</v>
      </c>
      <c r="AN243" s="324">
        <v>0</v>
      </c>
      <c r="AO243" s="324">
        <v>0</v>
      </c>
      <c r="AP243" s="328">
        <f t="shared" si="175"/>
        <v>0</v>
      </c>
      <c r="AQ243" s="324">
        <v>0</v>
      </c>
      <c r="AR243" s="324">
        <v>0</v>
      </c>
      <c r="AS243" s="324">
        <v>0</v>
      </c>
      <c r="AT243" s="324">
        <v>0</v>
      </c>
      <c r="AU243" s="324">
        <v>0</v>
      </c>
      <c r="AV243" s="324">
        <v>0</v>
      </c>
      <c r="AW243" s="324">
        <v>0</v>
      </c>
      <c r="AX243" s="324">
        <v>0</v>
      </c>
      <c r="AY243" s="324">
        <v>0</v>
      </c>
      <c r="AZ243" s="324">
        <v>0</v>
      </c>
      <c r="BA243" s="324">
        <v>0</v>
      </c>
      <c r="BB243" s="324">
        <v>0</v>
      </c>
      <c r="BC243" s="324">
        <v>0</v>
      </c>
      <c r="BD243" s="328">
        <f t="shared" si="176"/>
        <v>0</v>
      </c>
      <c r="BE243" s="324">
        <v>0</v>
      </c>
      <c r="BF243" s="324">
        <v>0</v>
      </c>
      <c r="BG243" s="324">
        <v>0</v>
      </c>
      <c r="BH243" s="324">
        <v>0</v>
      </c>
      <c r="BI243" s="324">
        <v>0</v>
      </c>
      <c r="BJ243" s="324">
        <v>0</v>
      </c>
      <c r="BK243" s="324">
        <v>0</v>
      </c>
      <c r="BL243" s="324">
        <v>0</v>
      </c>
      <c r="BM243" s="324">
        <v>0</v>
      </c>
      <c r="BN243" s="324">
        <v>0</v>
      </c>
      <c r="BO243" s="324">
        <v>0</v>
      </c>
      <c r="BP243" s="324">
        <v>0</v>
      </c>
      <c r="BQ243" s="324">
        <v>0</v>
      </c>
      <c r="BR243" s="328">
        <f t="shared" si="177"/>
        <v>0</v>
      </c>
      <c r="BS243" s="324">
        <v>0</v>
      </c>
      <c r="BT243" s="324">
        <v>0</v>
      </c>
      <c r="BU243" s="324">
        <v>0</v>
      </c>
      <c r="BV243" s="324">
        <v>0</v>
      </c>
      <c r="BW243" s="324">
        <v>0</v>
      </c>
      <c r="BX243" s="324">
        <v>0</v>
      </c>
      <c r="BY243" s="324">
        <v>0</v>
      </c>
      <c r="BZ243" s="324">
        <v>0</v>
      </c>
      <c r="CA243" s="324">
        <v>0</v>
      </c>
      <c r="CB243" s="324">
        <v>0</v>
      </c>
      <c r="CC243" s="324">
        <v>0</v>
      </c>
      <c r="CD243" s="324">
        <v>0</v>
      </c>
      <c r="CE243" s="324">
        <v>0</v>
      </c>
      <c r="CF243" s="328">
        <f t="shared" si="178"/>
        <v>0</v>
      </c>
      <c r="CG243" s="324">
        <v>0</v>
      </c>
      <c r="CH243" s="324">
        <v>0</v>
      </c>
      <c r="CI243" s="324">
        <v>0</v>
      </c>
      <c r="CJ243" s="324">
        <v>0</v>
      </c>
      <c r="CK243" s="324">
        <v>0</v>
      </c>
      <c r="CL243" s="324">
        <v>0</v>
      </c>
      <c r="CM243" s="324">
        <v>0</v>
      </c>
      <c r="CN243" s="324">
        <v>0</v>
      </c>
      <c r="CO243" s="324">
        <v>0</v>
      </c>
      <c r="CP243" s="324">
        <v>0</v>
      </c>
      <c r="CQ243" s="324">
        <v>0</v>
      </c>
      <c r="CR243" s="324">
        <v>0</v>
      </c>
      <c r="CS243" s="324">
        <v>0</v>
      </c>
      <c r="CT243" s="328">
        <f t="shared" si="179"/>
        <v>0</v>
      </c>
      <c r="CU243" s="324">
        <v>0</v>
      </c>
      <c r="CV243" s="324">
        <v>0</v>
      </c>
      <c r="CW243" s="324">
        <v>0</v>
      </c>
      <c r="CX243" s="324">
        <v>0</v>
      </c>
      <c r="CY243" s="324">
        <v>0</v>
      </c>
      <c r="CZ243" s="324">
        <v>0</v>
      </c>
      <c r="DA243" s="324">
        <v>0</v>
      </c>
      <c r="DB243" s="324">
        <v>0</v>
      </c>
      <c r="DC243" s="324">
        <v>0</v>
      </c>
      <c r="DD243" s="324">
        <v>0</v>
      </c>
      <c r="DE243" s="324">
        <v>0</v>
      </c>
      <c r="DF243" s="324">
        <v>0</v>
      </c>
      <c r="DG243" s="324">
        <v>0</v>
      </c>
      <c r="DH243" s="328">
        <f t="shared" si="180"/>
        <v>0</v>
      </c>
    </row>
    <row r="244" spans="1:112" ht="12" hidden="1" customHeight="1" outlineLevel="1">
      <c r="A244" s="4"/>
      <c r="S244" s="29">
        <v>1102</v>
      </c>
      <c r="V244" s="78">
        <f t="shared" si="173"/>
        <v>1102</v>
      </c>
      <c r="AA244" s="69">
        <f t="shared" si="174"/>
        <v>1102</v>
      </c>
      <c r="AB244" s="34" t="s">
        <v>388</v>
      </c>
      <c r="AC244" s="324">
        <v>0</v>
      </c>
      <c r="AD244" s="324">
        <v>0</v>
      </c>
      <c r="AE244" s="324">
        <v>0</v>
      </c>
      <c r="AF244" s="324">
        <v>0</v>
      </c>
      <c r="AG244" s="324">
        <v>0</v>
      </c>
      <c r="AH244" s="324">
        <v>0</v>
      </c>
      <c r="AI244" s="324">
        <v>0</v>
      </c>
      <c r="AJ244" s="324">
        <v>0</v>
      </c>
      <c r="AK244" s="324">
        <v>0</v>
      </c>
      <c r="AL244" s="324">
        <v>0</v>
      </c>
      <c r="AM244" s="324">
        <v>0</v>
      </c>
      <c r="AN244" s="324">
        <v>0</v>
      </c>
      <c r="AO244" s="324">
        <v>0</v>
      </c>
      <c r="AP244" s="328">
        <f t="shared" ref="AP244" si="181">AO244-SUM(AC244:AN244)</f>
        <v>0</v>
      </c>
      <c r="AQ244" s="324">
        <v>0</v>
      </c>
      <c r="AR244" s="324">
        <v>0</v>
      </c>
      <c r="AS244" s="324">
        <v>0</v>
      </c>
      <c r="AT244" s="324">
        <v>0</v>
      </c>
      <c r="AU244" s="324">
        <v>0</v>
      </c>
      <c r="AV244" s="324">
        <v>0</v>
      </c>
      <c r="AW244" s="324">
        <v>0</v>
      </c>
      <c r="AX244" s="324">
        <v>0</v>
      </c>
      <c r="AY244" s="324">
        <v>0</v>
      </c>
      <c r="AZ244" s="324">
        <v>0</v>
      </c>
      <c r="BA244" s="324">
        <v>0</v>
      </c>
      <c r="BB244" s="324">
        <v>0</v>
      </c>
      <c r="BC244" s="324">
        <v>0</v>
      </c>
      <c r="BD244" s="328">
        <f t="shared" ref="BD244" si="182">BC244-SUM(AQ244:BB244)</f>
        <v>0</v>
      </c>
      <c r="BE244" s="324">
        <v>0</v>
      </c>
      <c r="BF244" s="324">
        <v>0</v>
      </c>
      <c r="BG244" s="324">
        <v>0</v>
      </c>
      <c r="BH244" s="324">
        <v>0</v>
      </c>
      <c r="BI244" s="324">
        <v>0</v>
      </c>
      <c r="BJ244" s="324">
        <v>0</v>
      </c>
      <c r="BK244" s="324">
        <v>0</v>
      </c>
      <c r="BL244" s="324">
        <v>0</v>
      </c>
      <c r="BM244" s="324">
        <v>0</v>
      </c>
      <c r="BN244" s="324">
        <v>0</v>
      </c>
      <c r="BO244" s="324">
        <v>0</v>
      </c>
      <c r="BP244" s="324">
        <v>0</v>
      </c>
      <c r="BQ244" s="324">
        <v>0</v>
      </c>
      <c r="BR244" s="328">
        <f t="shared" ref="BR244" si="183">BQ244-SUM(BE244:BP244)</f>
        <v>0</v>
      </c>
      <c r="BS244" s="324">
        <v>0</v>
      </c>
      <c r="BT244" s="324">
        <v>0</v>
      </c>
      <c r="BU244" s="324">
        <v>0</v>
      </c>
      <c r="BV244" s="324">
        <v>0</v>
      </c>
      <c r="BW244" s="324">
        <v>0</v>
      </c>
      <c r="BX244" s="324">
        <v>0</v>
      </c>
      <c r="BY244" s="324">
        <v>0</v>
      </c>
      <c r="BZ244" s="324">
        <v>0</v>
      </c>
      <c r="CA244" s="324">
        <v>0</v>
      </c>
      <c r="CB244" s="324">
        <v>0</v>
      </c>
      <c r="CC244" s="324">
        <v>0</v>
      </c>
      <c r="CD244" s="324">
        <v>0</v>
      </c>
      <c r="CE244" s="324">
        <v>0</v>
      </c>
      <c r="CF244" s="328">
        <f t="shared" ref="CF244" si="184">CE244-SUM(BS244:CD244)</f>
        <v>0</v>
      </c>
      <c r="CG244" s="324">
        <v>0</v>
      </c>
      <c r="CH244" s="324">
        <v>0</v>
      </c>
      <c r="CI244" s="324">
        <v>0</v>
      </c>
      <c r="CJ244" s="324">
        <v>0</v>
      </c>
      <c r="CK244" s="324">
        <v>0</v>
      </c>
      <c r="CL244" s="324">
        <v>0</v>
      </c>
      <c r="CM244" s="324">
        <v>0</v>
      </c>
      <c r="CN244" s="324">
        <v>0</v>
      </c>
      <c r="CO244" s="324">
        <v>0</v>
      </c>
      <c r="CP244" s="324">
        <v>0</v>
      </c>
      <c r="CQ244" s="324">
        <v>0</v>
      </c>
      <c r="CR244" s="324">
        <v>0</v>
      </c>
      <c r="CS244" s="324">
        <v>0</v>
      </c>
      <c r="CT244" s="328">
        <f t="shared" ref="CT244" si="185">CS244-SUM(CG244:CR244)</f>
        <v>0</v>
      </c>
      <c r="CU244" s="324">
        <v>0</v>
      </c>
      <c r="CV244" s="324">
        <v>0</v>
      </c>
      <c r="CW244" s="324">
        <v>0</v>
      </c>
      <c r="CX244" s="324">
        <v>0</v>
      </c>
      <c r="CY244" s="324">
        <v>0</v>
      </c>
      <c r="CZ244" s="324">
        <v>0</v>
      </c>
      <c r="DA244" s="324">
        <v>0</v>
      </c>
      <c r="DB244" s="324">
        <v>0</v>
      </c>
      <c r="DC244" s="324">
        <v>0</v>
      </c>
      <c r="DD244" s="324">
        <v>0</v>
      </c>
      <c r="DE244" s="324">
        <v>0</v>
      </c>
      <c r="DF244" s="324">
        <v>0</v>
      </c>
      <c r="DG244" s="324">
        <v>0</v>
      </c>
      <c r="DH244" s="328">
        <f t="shared" ref="DH244" si="186">DG244-SUM(CU244:DF244)</f>
        <v>0</v>
      </c>
    </row>
    <row r="245" spans="1:112" ht="12" hidden="1" customHeight="1" outlineLevel="1">
      <c r="A245" s="4"/>
      <c r="S245" s="29">
        <v>1103</v>
      </c>
      <c r="V245" s="78">
        <f t="shared" si="173"/>
        <v>1103</v>
      </c>
      <c r="AA245" s="69">
        <f t="shared" si="174"/>
        <v>1103</v>
      </c>
      <c r="AB245" s="34" t="s">
        <v>389</v>
      </c>
      <c r="AC245" s="324">
        <v>0</v>
      </c>
      <c r="AD245" s="324">
        <v>0</v>
      </c>
      <c r="AE245" s="324">
        <v>0</v>
      </c>
      <c r="AF245" s="324">
        <v>0</v>
      </c>
      <c r="AG245" s="324">
        <v>0</v>
      </c>
      <c r="AH245" s="324">
        <v>0</v>
      </c>
      <c r="AI245" s="324">
        <v>0</v>
      </c>
      <c r="AJ245" s="324">
        <v>0</v>
      </c>
      <c r="AK245" s="324">
        <v>0</v>
      </c>
      <c r="AL245" s="324">
        <v>0</v>
      </c>
      <c r="AM245" s="324">
        <v>0</v>
      </c>
      <c r="AN245" s="324">
        <v>0</v>
      </c>
      <c r="AO245" s="324">
        <v>0</v>
      </c>
      <c r="AP245" s="328">
        <f t="shared" ref="AP245:AP275" si="187">AO245-SUM(AC245:AN245)</f>
        <v>0</v>
      </c>
      <c r="AQ245" s="324">
        <v>0</v>
      </c>
      <c r="AR245" s="324">
        <v>0</v>
      </c>
      <c r="AS245" s="324">
        <v>0</v>
      </c>
      <c r="AT245" s="324">
        <v>0</v>
      </c>
      <c r="AU245" s="324">
        <v>0</v>
      </c>
      <c r="AV245" s="324">
        <v>0</v>
      </c>
      <c r="AW245" s="324">
        <v>0</v>
      </c>
      <c r="AX245" s="324">
        <v>0</v>
      </c>
      <c r="AY245" s="324">
        <v>0</v>
      </c>
      <c r="AZ245" s="324">
        <v>0</v>
      </c>
      <c r="BA245" s="324">
        <v>0</v>
      </c>
      <c r="BB245" s="324">
        <v>0</v>
      </c>
      <c r="BC245" s="324">
        <v>0</v>
      </c>
      <c r="BD245" s="328">
        <f t="shared" ref="BD245:BD275" si="188">BC245-SUM(AQ245:BB245)</f>
        <v>0</v>
      </c>
      <c r="BE245" s="324">
        <v>0</v>
      </c>
      <c r="BF245" s="324">
        <v>0</v>
      </c>
      <c r="BG245" s="324">
        <v>0</v>
      </c>
      <c r="BH245" s="324">
        <v>0</v>
      </c>
      <c r="BI245" s="324">
        <v>0</v>
      </c>
      <c r="BJ245" s="324">
        <v>0</v>
      </c>
      <c r="BK245" s="324">
        <v>0</v>
      </c>
      <c r="BL245" s="324">
        <v>0</v>
      </c>
      <c r="BM245" s="324">
        <v>0</v>
      </c>
      <c r="BN245" s="324">
        <v>0</v>
      </c>
      <c r="BO245" s="324">
        <v>0</v>
      </c>
      <c r="BP245" s="324">
        <v>0</v>
      </c>
      <c r="BQ245" s="324">
        <v>0</v>
      </c>
      <c r="BR245" s="328">
        <f t="shared" ref="BR245:BR275" si="189">BQ245-SUM(BE245:BP245)</f>
        <v>0</v>
      </c>
      <c r="BS245" s="324">
        <v>0</v>
      </c>
      <c r="BT245" s="324">
        <v>0</v>
      </c>
      <c r="BU245" s="324">
        <v>0</v>
      </c>
      <c r="BV245" s="324">
        <v>0</v>
      </c>
      <c r="BW245" s="324">
        <v>0</v>
      </c>
      <c r="BX245" s="324">
        <v>0</v>
      </c>
      <c r="BY245" s="324">
        <v>0</v>
      </c>
      <c r="BZ245" s="324">
        <v>0</v>
      </c>
      <c r="CA245" s="324">
        <v>0</v>
      </c>
      <c r="CB245" s="324">
        <v>0</v>
      </c>
      <c r="CC245" s="324">
        <v>0</v>
      </c>
      <c r="CD245" s="324">
        <v>0</v>
      </c>
      <c r="CE245" s="324">
        <v>0</v>
      </c>
      <c r="CF245" s="328">
        <f t="shared" ref="CF245:CF275" si="190">CE245-SUM(BS245:CD245)</f>
        <v>0</v>
      </c>
      <c r="CG245" s="324">
        <v>0</v>
      </c>
      <c r="CH245" s="324">
        <v>0</v>
      </c>
      <c r="CI245" s="324">
        <v>0</v>
      </c>
      <c r="CJ245" s="324">
        <v>0</v>
      </c>
      <c r="CK245" s="324">
        <v>0</v>
      </c>
      <c r="CL245" s="324">
        <v>0</v>
      </c>
      <c r="CM245" s="324">
        <v>0</v>
      </c>
      <c r="CN245" s="324">
        <v>0</v>
      </c>
      <c r="CO245" s="324">
        <v>0</v>
      </c>
      <c r="CP245" s="324">
        <v>0</v>
      </c>
      <c r="CQ245" s="324">
        <v>0</v>
      </c>
      <c r="CR245" s="324">
        <v>0</v>
      </c>
      <c r="CS245" s="324">
        <v>0</v>
      </c>
      <c r="CT245" s="328">
        <f t="shared" ref="CT245:CT275" si="191">CS245-SUM(CG245:CR245)</f>
        <v>0</v>
      </c>
      <c r="CU245" s="324">
        <v>0</v>
      </c>
      <c r="CV245" s="324">
        <v>0</v>
      </c>
      <c r="CW245" s="324">
        <v>0</v>
      </c>
      <c r="CX245" s="324">
        <v>0</v>
      </c>
      <c r="CY245" s="324">
        <v>0</v>
      </c>
      <c r="CZ245" s="324">
        <v>0</v>
      </c>
      <c r="DA245" s="324">
        <v>0</v>
      </c>
      <c r="DB245" s="324">
        <v>0</v>
      </c>
      <c r="DC245" s="324">
        <v>0</v>
      </c>
      <c r="DD245" s="324">
        <v>0</v>
      </c>
      <c r="DE245" s="324">
        <v>0</v>
      </c>
      <c r="DF245" s="324">
        <v>0</v>
      </c>
      <c r="DG245" s="324">
        <v>0</v>
      </c>
      <c r="DH245" s="328">
        <f t="shared" ref="DH245:DH275" si="192">DG245-SUM(CU245:DF245)</f>
        <v>0</v>
      </c>
    </row>
    <row r="246" spans="1:112" ht="12" hidden="1" customHeight="1" outlineLevel="1">
      <c r="A246" s="4"/>
      <c r="S246" s="29">
        <v>1111</v>
      </c>
      <c r="V246" s="78">
        <f t="shared" si="173"/>
        <v>1111</v>
      </c>
      <c r="AA246" s="69">
        <f t="shared" si="174"/>
        <v>1111</v>
      </c>
      <c r="AB246" s="34" t="s">
        <v>390</v>
      </c>
      <c r="AC246" s="324">
        <v>0</v>
      </c>
      <c r="AD246" s="324">
        <v>0</v>
      </c>
      <c r="AE246" s="324">
        <v>0</v>
      </c>
      <c r="AF246" s="324">
        <v>0</v>
      </c>
      <c r="AG246" s="324">
        <v>0</v>
      </c>
      <c r="AH246" s="324">
        <v>0</v>
      </c>
      <c r="AI246" s="324">
        <v>0</v>
      </c>
      <c r="AJ246" s="324">
        <v>0</v>
      </c>
      <c r="AK246" s="324">
        <v>0</v>
      </c>
      <c r="AL246" s="324">
        <v>0</v>
      </c>
      <c r="AM246" s="324">
        <v>0</v>
      </c>
      <c r="AN246" s="324">
        <v>0</v>
      </c>
      <c r="AO246" s="324">
        <v>0</v>
      </c>
      <c r="AP246" s="328">
        <f t="shared" si="187"/>
        <v>0</v>
      </c>
      <c r="AQ246" s="324">
        <v>0</v>
      </c>
      <c r="AR246" s="324">
        <v>0</v>
      </c>
      <c r="AS246" s="324">
        <v>0</v>
      </c>
      <c r="AT246" s="324">
        <v>0</v>
      </c>
      <c r="AU246" s="324">
        <v>0</v>
      </c>
      <c r="AV246" s="324">
        <v>0</v>
      </c>
      <c r="AW246" s="324">
        <v>0</v>
      </c>
      <c r="AX246" s="324">
        <v>0</v>
      </c>
      <c r="AY246" s="324">
        <v>0</v>
      </c>
      <c r="AZ246" s="324">
        <v>0</v>
      </c>
      <c r="BA246" s="324">
        <v>0</v>
      </c>
      <c r="BB246" s="324">
        <v>0</v>
      </c>
      <c r="BC246" s="324">
        <v>0</v>
      </c>
      <c r="BD246" s="328">
        <f t="shared" si="188"/>
        <v>0</v>
      </c>
      <c r="BE246" s="324">
        <v>0</v>
      </c>
      <c r="BF246" s="324">
        <v>0</v>
      </c>
      <c r="BG246" s="324">
        <v>0</v>
      </c>
      <c r="BH246" s="324">
        <v>0</v>
      </c>
      <c r="BI246" s="324">
        <v>0</v>
      </c>
      <c r="BJ246" s="324">
        <v>0</v>
      </c>
      <c r="BK246" s="324">
        <v>0</v>
      </c>
      <c r="BL246" s="324">
        <v>0</v>
      </c>
      <c r="BM246" s="324">
        <v>0</v>
      </c>
      <c r="BN246" s="324">
        <v>0</v>
      </c>
      <c r="BO246" s="324">
        <v>0</v>
      </c>
      <c r="BP246" s="324">
        <v>0</v>
      </c>
      <c r="BQ246" s="324">
        <v>0</v>
      </c>
      <c r="BR246" s="328">
        <f t="shared" si="189"/>
        <v>0</v>
      </c>
      <c r="BS246" s="324">
        <v>0</v>
      </c>
      <c r="BT246" s="324">
        <v>0</v>
      </c>
      <c r="BU246" s="324">
        <v>0</v>
      </c>
      <c r="BV246" s="324">
        <v>0</v>
      </c>
      <c r="BW246" s="324">
        <v>0</v>
      </c>
      <c r="BX246" s="324">
        <v>0</v>
      </c>
      <c r="BY246" s="324">
        <v>0</v>
      </c>
      <c r="BZ246" s="324">
        <v>0</v>
      </c>
      <c r="CA246" s="324">
        <v>0</v>
      </c>
      <c r="CB246" s="324">
        <v>0</v>
      </c>
      <c r="CC246" s="324">
        <v>0</v>
      </c>
      <c r="CD246" s="324">
        <v>0</v>
      </c>
      <c r="CE246" s="324">
        <v>0</v>
      </c>
      <c r="CF246" s="328">
        <f t="shared" si="190"/>
        <v>0</v>
      </c>
      <c r="CG246" s="324">
        <v>0</v>
      </c>
      <c r="CH246" s="324">
        <v>0</v>
      </c>
      <c r="CI246" s="324">
        <v>0</v>
      </c>
      <c r="CJ246" s="324">
        <v>0</v>
      </c>
      <c r="CK246" s="324">
        <v>0</v>
      </c>
      <c r="CL246" s="324">
        <v>0</v>
      </c>
      <c r="CM246" s="324">
        <v>0</v>
      </c>
      <c r="CN246" s="324">
        <v>0</v>
      </c>
      <c r="CO246" s="324">
        <v>0</v>
      </c>
      <c r="CP246" s="324">
        <v>0</v>
      </c>
      <c r="CQ246" s="324">
        <v>0</v>
      </c>
      <c r="CR246" s="324">
        <v>0</v>
      </c>
      <c r="CS246" s="324">
        <v>0</v>
      </c>
      <c r="CT246" s="328">
        <f t="shared" si="191"/>
        <v>0</v>
      </c>
      <c r="CU246" s="324">
        <v>0</v>
      </c>
      <c r="CV246" s="324">
        <v>0</v>
      </c>
      <c r="CW246" s="324">
        <v>0</v>
      </c>
      <c r="CX246" s="324">
        <v>0</v>
      </c>
      <c r="CY246" s="324">
        <v>0</v>
      </c>
      <c r="CZ246" s="324">
        <v>0</v>
      </c>
      <c r="DA246" s="324">
        <v>0</v>
      </c>
      <c r="DB246" s="324">
        <v>0</v>
      </c>
      <c r="DC246" s="324">
        <v>0</v>
      </c>
      <c r="DD246" s="324">
        <v>0</v>
      </c>
      <c r="DE246" s="324">
        <v>0</v>
      </c>
      <c r="DF246" s="324">
        <v>0</v>
      </c>
      <c r="DG246" s="324">
        <v>0</v>
      </c>
      <c r="DH246" s="328">
        <f t="shared" si="192"/>
        <v>0</v>
      </c>
    </row>
    <row r="247" spans="1:112" ht="12" hidden="1" customHeight="1" outlineLevel="1">
      <c r="A247" s="4"/>
      <c r="S247" s="29">
        <v>1145</v>
      </c>
      <c r="V247" s="78">
        <f t="shared" si="173"/>
        <v>1145</v>
      </c>
      <c r="AA247" s="69">
        <f t="shared" si="174"/>
        <v>1145</v>
      </c>
      <c r="AB247" s="34" t="s">
        <v>391</v>
      </c>
      <c r="AC247" s="324">
        <v>0</v>
      </c>
      <c r="AD247" s="324">
        <v>0</v>
      </c>
      <c r="AE247" s="324">
        <v>0</v>
      </c>
      <c r="AF247" s="324">
        <v>0</v>
      </c>
      <c r="AG247" s="324">
        <v>0</v>
      </c>
      <c r="AH247" s="324">
        <v>0</v>
      </c>
      <c r="AI247" s="324">
        <v>0</v>
      </c>
      <c r="AJ247" s="324">
        <v>0</v>
      </c>
      <c r="AK247" s="324">
        <v>0</v>
      </c>
      <c r="AL247" s="324">
        <v>0</v>
      </c>
      <c r="AM247" s="324">
        <v>0</v>
      </c>
      <c r="AN247" s="324">
        <v>0</v>
      </c>
      <c r="AO247" s="324">
        <v>0</v>
      </c>
      <c r="AP247" s="328">
        <f t="shared" si="187"/>
        <v>0</v>
      </c>
      <c r="AQ247" s="324">
        <v>0</v>
      </c>
      <c r="AR247" s="324">
        <v>0</v>
      </c>
      <c r="AS247" s="324">
        <v>0</v>
      </c>
      <c r="AT247" s="324">
        <v>0</v>
      </c>
      <c r="AU247" s="324">
        <v>0</v>
      </c>
      <c r="AV247" s="324">
        <v>0</v>
      </c>
      <c r="AW247" s="324">
        <v>0</v>
      </c>
      <c r="AX247" s="324">
        <v>0</v>
      </c>
      <c r="AY247" s="324">
        <v>0</v>
      </c>
      <c r="AZ247" s="324">
        <v>0</v>
      </c>
      <c r="BA247" s="324">
        <v>0</v>
      </c>
      <c r="BB247" s="324">
        <v>0</v>
      </c>
      <c r="BC247" s="324">
        <v>0</v>
      </c>
      <c r="BD247" s="328">
        <f t="shared" si="188"/>
        <v>0</v>
      </c>
      <c r="BE247" s="324">
        <v>0</v>
      </c>
      <c r="BF247" s="324">
        <v>0</v>
      </c>
      <c r="BG247" s="324">
        <v>0</v>
      </c>
      <c r="BH247" s="324">
        <v>0</v>
      </c>
      <c r="BI247" s="324">
        <v>0</v>
      </c>
      <c r="BJ247" s="324">
        <v>0</v>
      </c>
      <c r="BK247" s="324">
        <v>0</v>
      </c>
      <c r="BL247" s="324">
        <v>0</v>
      </c>
      <c r="BM247" s="324">
        <v>0</v>
      </c>
      <c r="BN247" s="324">
        <v>0</v>
      </c>
      <c r="BO247" s="324">
        <v>0</v>
      </c>
      <c r="BP247" s="324">
        <v>0</v>
      </c>
      <c r="BQ247" s="324">
        <v>0</v>
      </c>
      <c r="BR247" s="328">
        <f t="shared" si="189"/>
        <v>0</v>
      </c>
      <c r="BS247" s="324">
        <v>0</v>
      </c>
      <c r="BT247" s="324">
        <v>0</v>
      </c>
      <c r="BU247" s="324">
        <v>0</v>
      </c>
      <c r="BV247" s="324">
        <v>0</v>
      </c>
      <c r="BW247" s="324">
        <v>0</v>
      </c>
      <c r="BX247" s="324">
        <v>0</v>
      </c>
      <c r="BY247" s="324">
        <v>0</v>
      </c>
      <c r="BZ247" s="324">
        <v>0</v>
      </c>
      <c r="CA247" s="324">
        <v>0</v>
      </c>
      <c r="CB247" s="324">
        <v>0</v>
      </c>
      <c r="CC247" s="324">
        <v>0</v>
      </c>
      <c r="CD247" s="324">
        <v>0</v>
      </c>
      <c r="CE247" s="324">
        <v>0</v>
      </c>
      <c r="CF247" s="328">
        <f t="shared" si="190"/>
        <v>0</v>
      </c>
      <c r="CG247" s="324">
        <v>0</v>
      </c>
      <c r="CH247" s="324">
        <v>0</v>
      </c>
      <c r="CI247" s="324">
        <v>0</v>
      </c>
      <c r="CJ247" s="324">
        <v>0</v>
      </c>
      <c r="CK247" s="324">
        <v>0</v>
      </c>
      <c r="CL247" s="324">
        <v>0</v>
      </c>
      <c r="CM247" s="324">
        <v>0</v>
      </c>
      <c r="CN247" s="324">
        <v>0</v>
      </c>
      <c r="CO247" s="324">
        <v>0</v>
      </c>
      <c r="CP247" s="324">
        <v>0</v>
      </c>
      <c r="CQ247" s="324">
        <v>0</v>
      </c>
      <c r="CR247" s="324">
        <v>0</v>
      </c>
      <c r="CS247" s="324">
        <v>0</v>
      </c>
      <c r="CT247" s="328">
        <f t="shared" si="191"/>
        <v>0</v>
      </c>
      <c r="CU247" s="324">
        <v>0</v>
      </c>
      <c r="CV247" s="324">
        <v>0</v>
      </c>
      <c r="CW247" s="324">
        <v>0</v>
      </c>
      <c r="CX247" s="324">
        <v>0</v>
      </c>
      <c r="CY247" s="324">
        <v>0</v>
      </c>
      <c r="CZ247" s="324">
        <v>0</v>
      </c>
      <c r="DA247" s="324">
        <v>0</v>
      </c>
      <c r="DB247" s="324">
        <v>0</v>
      </c>
      <c r="DC247" s="324">
        <v>0</v>
      </c>
      <c r="DD247" s="324">
        <v>0</v>
      </c>
      <c r="DE247" s="324">
        <v>0</v>
      </c>
      <c r="DF247" s="324">
        <v>0</v>
      </c>
      <c r="DG247" s="324">
        <v>0</v>
      </c>
      <c r="DH247" s="328">
        <f t="shared" si="192"/>
        <v>0</v>
      </c>
    </row>
    <row r="248" spans="1:112" ht="12" hidden="1" customHeight="1" outlineLevel="1">
      <c r="A248" s="4"/>
      <c r="S248" s="29">
        <v>1148</v>
      </c>
      <c r="V248" s="78">
        <f t="shared" si="173"/>
        <v>1148</v>
      </c>
      <c r="AA248" s="69">
        <f t="shared" si="174"/>
        <v>1148</v>
      </c>
      <c r="AB248" s="34" t="s">
        <v>392</v>
      </c>
      <c r="AC248" s="324">
        <v>0</v>
      </c>
      <c r="AD248" s="324">
        <v>0</v>
      </c>
      <c r="AE248" s="324">
        <v>0</v>
      </c>
      <c r="AF248" s="324">
        <v>0</v>
      </c>
      <c r="AG248" s="324">
        <v>0</v>
      </c>
      <c r="AH248" s="324">
        <v>0</v>
      </c>
      <c r="AI248" s="324">
        <v>0</v>
      </c>
      <c r="AJ248" s="324">
        <v>0</v>
      </c>
      <c r="AK248" s="324">
        <v>0</v>
      </c>
      <c r="AL248" s="324">
        <v>0</v>
      </c>
      <c r="AM248" s="324">
        <v>0</v>
      </c>
      <c r="AN248" s="324">
        <v>0</v>
      </c>
      <c r="AO248" s="324">
        <v>0</v>
      </c>
      <c r="AP248" s="328">
        <f t="shared" si="187"/>
        <v>0</v>
      </c>
      <c r="AQ248" s="324">
        <v>0</v>
      </c>
      <c r="AR248" s="324">
        <v>0</v>
      </c>
      <c r="AS248" s="324">
        <v>0</v>
      </c>
      <c r="AT248" s="324">
        <v>0</v>
      </c>
      <c r="AU248" s="324">
        <v>0</v>
      </c>
      <c r="AV248" s="324">
        <v>0</v>
      </c>
      <c r="AW248" s="324">
        <v>0</v>
      </c>
      <c r="AX248" s="324">
        <v>0</v>
      </c>
      <c r="AY248" s="324">
        <v>0</v>
      </c>
      <c r="AZ248" s="324">
        <v>0</v>
      </c>
      <c r="BA248" s="324">
        <v>0</v>
      </c>
      <c r="BB248" s="324">
        <v>0</v>
      </c>
      <c r="BC248" s="324">
        <v>0</v>
      </c>
      <c r="BD248" s="328">
        <f t="shared" si="188"/>
        <v>0</v>
      </c>
      <c r="BE248" s="324">
        <v>0</v>
      </c>
      <c r="BF248" s="324">
        <v>0</v>
      </c>
      <c r="BG248" s="324">
        <v>0</v>
      </c>
      <c r="BH248" s="324">
        <v>0</v>
      </c>
      <c r="BI248" s="324">
        <v>0</v>
      </c>
      <c r="BJ248" s="324">
        <v>0</v>
      </c>
      <c r="BK248" s="324">
        <v>0</v>
      </c>
      <c r="BL248" s="324">
        <v>0</v>
      </c>
      <c r="BM248" s="324">
        <v>0</v>
      </c>
      <c r="BN248" s="324">
        <v>0</v>
      </c>
      <c r="BO248" s="324">
        <v>0</v>
      </c>
      <c r="BP248" s="324">
        <v>0</v>
      </c>
      <c r="BQ248" s="324">
        <v>0</v>
      </c>
      <c r="BR248" s="328">
        <f t="shared" si="189"/>
        <v>0</v>
      </c>
      <c r="BS248" s="324">
        <v>0</v>
      </c>
      <c r="BT248" s="324">
        <v>0</v>
      </c>
      <c r="BU248" s="324">
        <v>0</v>
      </c>
      <c r="BV248" s="324">
        <v>0</v>
      </c>
      <c r="BW248" s="324">
        <v>0</v>
      </c>
      <c r="BX248" s="324">
        <v>0</v>
      </c>
      <c r="BY248" s="324">
        <v>0</v>
      </c>
      <c r="BZ248" s="324">
        <v>0</v>
      </c>
      <c r="CA248" s="324">
        <v>0</v>
      </c>
      <c r="CB248" s="324">
        <v>0</v>
      </c>
      <c r="CC248" s="324">
        <v>0</v>
      </c>
      <c r="CD248" s="324">
        <v>0</v>
      </c>
      <c r="CE248" s="324">
        <v>0</v>
      </c>
      <c r="CF248" s="328">
        <f t="shared" si="190"/>
        <v>0</v>
      </c>
      <c r="CG248" s="324">
        <v>0</v>
      </c>
      <c r="CH248" s="324">
        <v>0</v>
      </c>
      <c r="CI248" s="324">
        <v>0</v>
      </c>
      <c r="CJ248" s="324">
        <v>0</v>
      </c>
      <c r="CK248" s="324">
        <v>0</v>
      </c>
      <c r="CL248" s="324">
        <v>0</v>
      </c>
      <c r="CM248" s="324">
        <v>0</v>
      </c>
      <c r="CN248" s="324">
        <v>0</v>
      </c>
      <c r="CO248" s="324">
        <v>0</v>
      </c>
      <c r="CP248" s="324">
        <v>0</v>
      </c>
      <c r="CQ248" s="324">
        <v>0</v>
      </c>
      <c r="CR248" s="324">
        <v>0</v>
      </c>
      <c r="CS248" s="324">
        <v>0</v>
      </c>
      <c r="CT248" s="328">
        <f t="shared" si="191"/>
        <v>0</v>
      </c>
      <c r="CU248" s="324">
        <v>0</v>
      </c>
      <c r="CV248" s="324">
        <v>0</v>
      </c>
      <c r="CW248" s="324">
        <v>0</v>
      </c>
      <c r="CX248" s="324">
        <v>0</v>
      </c>
      <c r="CY248" s="324">
        <v>0</v>
      </c>
      <c r="CZ248" s="324">
        <v>0</v>
      </c>
      <c r="DA248" s="324">
        <v>0</v>
      </c>
      <c r="DB248" s="324">
        <v>0</v>
      </c>
      <c r="DC248" s="324">
        <v>0</v>
      </c>
      <c r="DD248" s="324">
        <v>0</v>
      </c>
      <c r="DE248" s="324">
        <v>0</v>
      </c>
      <c r="DF248" s="324">
        <v>0</v>
      </c>
      <c r="DG248" s="324">
        <v>0</v>
      </c>
      <c r="DH248" s="328">
        <f t="shared" si="192"/>
        <v>0</v>
      </c>
    </row>
    <row r="249" spans="1:112" ht="12" hidden="1" customHeight="1" outlineLevel="1">
      <c r="A249" s="4"/>
      <c r="S249" s="29">
        <v>1150</v>
      </c>
      <c r="V249" s="78">
        <f t="shared" si="173"/>
        <v>1150</v>
      </c>
      <c r="AA249" s="69">
        <f t="shared" si="174"/>
        <v>1150</v>
      </c>
      <c r="AB249" s="34" t="s">
        <v>393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  <c r="AH249" s="324">
        <v>0</v>
      </c>
      <c r="AI249" s="324">
        <v>0</v>
      </c>
      <c r="AJ249" s="324">
        <v>0</v>
      </c>
      <c r="AK249" s="324">
        <v>0</v>
      </c>
      <c r="AL249" s="324">
        <v>0</v>
      </c>
      <c r="AM249" s="324">
        <v>0</v>
      </c>
      <c r="AN249" s="324">
        <v>0</v>
      </c>
      <c r="AO249" s="324">
        <v>0</v>
      </c>
      <c r="AP249" s="328">
        <f t="shared" si="187"/>
        <v>0</v>
      </c>
      <c r="AQ249" s="324">
        <v>0</v>
      </c>
      <c r="AR249" s="324">
        <v>0</v>
      </c>
      <c r="AS249" s="324">
        <v>0</v>
      </c>
      <c r="AT249" s="324">
        <v>0</v>
      </c>
      <c r="AU249" s="324">
        <v>0</v>
      </c>
      <c r="AV249" s="324">
        <v>0</v>
      </c>
      <c r="AW249" s="324">
        <v>0</v>
      </c>
      <c r="AX249" s="324">
        <v>0</v>
      </c>
      <c r="AY249" s="324">
        <v>0</v>
      </c>
      <c r="AZ249" s="324">
        <v>0</v>
      </c>
      <c r="BA249" s="324">
        <v>0</v>
      </c>
      <c r="BB249" s="324">
        <v>0</v>
      </c>
      <c r="BC249" s="324">
        <v>0</v>
      </c>
      <c r="BD249" s="328">
        <f t="shared" si="188"/>
        <v>0</v>
      </c>
      <c r="BE249" s="324">
        <v>0</v>
      </c>
      <c r="BF249" s="324">
        <v>0</v>
      </c>
      <c r="BG249" s="324">
        <v>0</v>
      </c>
      <c r="BH249" s="324">
        <v>0</v>
      </c>
      <c r="BI249" s="324">
        <v>0</v>
      </c>
      <c r="BJ249" s="324">
        <v>0</v>
      </c>
      <c r="BK249" s="324">
        <v>0</v>
      </c>
      <c r="BL249" s="324">
        <v>0</v>
      </c>
      <c r="BM249" s="324">
        <v>0</v>
      </c>
      <c r="BN249" s="324">
        <v>0</v>
      </c>
      <c r="BO249" s="324">
        <v>0</v>
      </c>
      <c r="BP249" s="324">
        <v>0</v>
      </c>
      <c r="BQ249" s="324">
        <v>0</v>
      </c>
      <c r="BR249" s="328">
        <f t="shared" si="189"/>
        <v>0</v>
      </c>
      <c r="BS249" s="324">
        <v>0</v>
      </c>
      <c r="BT249" s="324">
        <v>0</v>
      </c>
      <c r="BU249" s="324">
        <v>0</v>
      </c>
      <c r="BV249" s="324">
        <v>0</v>
      </c>
      <c r="BW249" s="324">
        <v>0</v>
      </c>
      <c r="BX249" s="324">
        <v>0</v>
      </c>
      <c r="BY249" s="324">
        <v>0</v>
      </c>
      <c r="BZ249" s="324">
        <v>0</v>
      </c>
      <c r="CA249" s="324">
        <v>0</v>
      </c>
      <c r="CB249" s="324">
        <v>0</v>
      </c>
      <c r="CC249" s="324">
        <v>0</v>
      </c>
      <c r="CD249" s="324">
        <v>0</v>
      </c>
      <c r="CE249" s="324">
        <v>0</v>
      </c>
      <c r="CF249" s="328">
        <f t="shared" si="190"/>
        <v>0</v>
      </c>
      <c r="CG249" s="324">
        <v>0</v>
      </c>
      <c r="CH249" s="324">
        <v>0</v>
      </c>
      <c r="CI249" s="324">
        <v>0</v>
      </c>
      <c r="CJ249" s="324">
        <v>0</v>
      </c>
      <c r="CK249" s="324">
        <v>0</v>
      </c>
      <c r="CL249" s="324">
        <v>0</v>
      </c>
      <c r="CM249" s="324">
        <v>0</v>
      </c>
      <c r="CN249" s="324">
        <v>0</v>
      </c>
      <c r="CO249" s="324">
        <v>0</v>
      </c>
      <c r="CP249" s="324">
        <v>0</v>
      </c>
      <c r="CQ249" s="324">
        <v>0</v>
      </c>
      <c r="CR249" s="324">
        <v>0</v>
      </c>
      <c r="CS249" s="324">
        <v>0</v>
      </c>
      <c r="CT249" s="328">
        <f t="shared" si="191"/>
        <v>0</v>
      </c>
      <c r="CU249" s="324">
        <v>0</v>
      </c>
      <c r="CV249" s="324">
        <v>0</v>
      </c>
      <c r="CW249" s="324">
        <v>0</v>
      </c>
      <c r="CX249" s="324">
        <v>0</v>
      </c>
      <c r="CY249" s="324">
        <v>0</v>
      </c>
      <c r="CZ249" s="324">
        <v>0</v>
      </c>
      <c r="DA249" s="324">
        <v>0</v>
      </c>
      <c r="DB249" s="324">
        <v>0</v>
      </c>
      <c r="DC249" s="324">
        <v>0</v>
      </c>
      <c r="DD249" s="324">
        <v>0</v>
      </c>
      <c r="DE249" s="324">
        <v>0</v>
      </c>
      <c r="DF249" s="324">
        <v>0</v>
      </c>
      <c r="DG249" s="324">
        <v>0</v>
      </c>
      <c r="DH249" s="328">
        <f t="shared" si="192"/>
        <v>0</v>
      </c>
    </row>
    <row r="250" spans="1:112" ht="12" hidden="1" customHeight="1" outlineLevel="1">
      <c r="A250" s="4"/>
      <c r="S250" s="29">
        <v>1160</v>
      </c>
      <c r="V250" s="78">
        <f t="shared" si="173"/>
        <v>1160</v>
      </c>
      <c r="AA250" s="69">
        <f t="shared" si="174"/>
        <v>1160</v>
      </c>
      <c r="AB250" s="34" t="s">
        <v>394</v>
      </c>
      <c r="AC250" s="324">
        <v>0</v>
      </c>
      <c r="AD250" s="324">
        <v>0</v>
      </c>
      <c r="AE250" s="324">
        <v>0</v>
      </c>
      <c r="AF250" s="324">
        <v>0</v>
      </c>
      <c r="AG250" s="324">
        <v>0</v>
      </c>
      <c r="AH250" s="324">
        <v>0</v>
      </c>
      <c r="AI250" s="324">
        <v>0</v>
      </c>
      <c r="AJ250" s="324">
        <v>0</v>
      </c>
      <c r="AK250" s="324">
        <v>0</v>
      </c>
      <c r="AL250" s="324">
        <v>0</v>
      </c>
      <c r="AM250" s="324">
        <v>0</v>
      </c>
      <c r="AN250" s="324">
        <v>0</v>
      </c>
      <c r="AO250" s="324">
        <v>0</v>
      </c>
      <c r="AP250" s="328">
        <f t="shared" si="187"/>
        <v>0</v>
      </c>
      <c r="AQ250" s="324">
        <v>0</v>
      </c>
      <c r="AR250" s="324">
        <v>0</v>
      </c>
      <c r="AS250" s="324">
        <v>0</v>
      </c>
      <c r="AT250" s="324">
        <v>0</v>
      </c>
      <c r="AU250" s="324">
        <v>0</v>
      </c>
      <c r="AV250" s="324">
        <v>0</v>
      </c>
      <c r="AW250" s="324">
        <v>0</v>
      </c>
      <c r="AX250" s="324">
        <v>0</v>
      </c>
      <c r="AY250" s="324">
        <v>0</v>
      </c>
      <c r="AZ250" s="324">
        <v>0</v>
      </c>
      <c r="BA250" s="324">
        <v>0</v>
      </c>
      <c r="BB250" s="324">
        <v>0</v>
      </c>
      <c r="BC250" s="324">
        <v>0</v>
      </c>
      <c r="BD250" s="328">
        <f t="shared" si="188"/>
        <v>0</v>
      </c>
      <c r="BE250" s="324">
        <v>0</v>
      </c>
      <c r="BF250" s="324">
        <v>0</v>
      </c>
      <c r="BG250" s="324">
        <v>0</v>
      </c>
      <c r="BH250" s="324">
        <v>0</v>
      </c>
      <c r="BI250" s="324">
        <v>0</v>
      </c>
      <c r="BJ250" s="324">
        <v>0</v>
      </c>
      <c r="BK250" s="324">
        <v>0</v>
      </c>
      <c r="BL250" s="324">
        <v>0</v>
      </c>
      <c r="BM250" s="324">
        <v>0</v>
      </c>
      <c r="BN250" s="324">
        <v>0</v>
      </c>
      <c r="BO250" s="324">
        <v>0</v>
      </c>
      <c r="BP250" s="324">
        <v>0</v>
      </c>
      <c r="BQ250" s="324">
        <v>0</v>
      </c>
      <c r="BR250" s="328">
        <f t="shared" si="189"/>
        <v>0</v>
      </c>
      <c r="BS250" s="324">
        <v>0</v>
      </c>
      <c r="BT250" s="324">
        <v>0</v>
      </c>
      <c r="BU250" s="324">
        <v>0</v>
      </c>
      <c r="BV250" s="324">
        <v>0</v>
      </c>
      <c r="BW250" s="324">
        <v>0</v>
      </c>
      <c r="BX250" s="324">
        <v>0</v>
      </c>
      <c r="BY250" s="324">
        <v>0</v>
      </c>
      <c r="BZ250" s="324">
        <v>0</v>
      </c>
      <c r="CA250" s="324">
        <v>0</v>
      </c>
      <c r="CB250" s="324">
        <v>0</v>
      </c>
      <c r="CC250" s="324">
        <v>0</v>
      </c>
      <c r="CD250" s="324">
        <v>0</v>
      </c>
      <c r="CE250" s="324">
        <v>0</v>
      </c>
      <c r="CF250" s="328">
        <f t="shared" si="190"/>
        <v>0</v>
      </c>
      <c r="CG250" s="324">
        <v>0</v>
      </c>
      <c r="CH250" s="324">
        <v>0</v>
      </c>
      <c r="CI250" s="324">
        <v>0</v>
      </c>
      <c r="CJ250" s="324">
        <v>0</v>
      </c>
      <c r="CK250" s="324">
        <v>0</v>
      </c>
      <c r="CL250" s="324">
        <v>0</v>
      </c>
      <c r="CM250" s="324">
        <v>0</v>
      </c>
      <c r="CN250" s="324">
        <v>0</v>
      </c>
      <c r="CO250" s="324">
        <v>0</v>
      </c>
      <c r="CP250" s="324">
        <v>0</v>
      </c>
      <c r="CQ250" s="324">
        <v>0</v>
      </c>
      <c r="CR250" s="324">
        <v>0</v>
      </c>
      <c r="CS250" s="324">
        <v>0</v>
      </c>
      <c r="CT250" s="328">
        <f t="shared" si="191"/>
        <v>0</v>
      </c>
      <c r="CU250" s="324">
        <v>0</v>
      </c>
      <c r="CV250" s="324">
        <v>0</v>
      </c>
      <c r="CW250" s="324">
        <v>0</v>
      </c>
      <c r="CX250" s="324">
        <v>0</v>
      </c>
      <c r="CY250" s="324">
        <v>0</v>
      </c>
      <c r="CZ250" s="324">
        <v>0</v>
      </c>
      <c r="DA250" s="324">
        <v>0</v>
      </c>
      <c r="DB250" s="324">
        <v>0</v>
      </c>
      <c r="DC250" s="324">
        <v>0</v>
      </c>
      <c r="DD250" s="324">
        <v>0</v>
      </c>
      <c r="DE250" s="324">
        <v>0</v>
      </c>
      <c r="DF250" s="324">
        <v>0</v>
      </c>
      <c r="DG250" s="324">
        <v>0</v>
      </c>
      <c r="DH250" s="328">
        <f t="shared" si="192"/>
        <v>0</v>
      </c>
    </row>
    <row r="251" spans="1:112" ht="12" hidden="1" customHeight="1" outlineLevel="1">
      <c r="A251" s="4"/>
      <c r="S251" s="29">
        <v>1170</v>
      </c>
      <c r="V251" s="78">
        <f t="shared" si="173"/>
        <v>1170</v>
      </c>
      <c r="AA251" s="69">
        <f t="shared" si="174"/>
        <v>1170</v>
      </c>
      <c r="AB251" s="34" t="s">
        <v>395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  <c r="AH251" s="324">
        <v>0</v>
      </c>
      <c r="AI251" s="324">
        <v>0</v>
      </c>
      <c r="AJ251" s="324">
        <v>0</v>
      </c>
      <c r="AK251" s="324">
        <v>0</v>
      </c>
      <c r="AL251" s="324">
        <v>0</v>
      </c>
      <c r="AM251" s="324">
        <v>0</v>
      </c>
      <c r="AN251" s="324">
        <v>0</v>
      </c>
      <c r="AO251" s="324">
        <v>0</v>
      </c>
      <c r="AP251" s="328">
        <f t="shared" si="187"/>
        <v>0</v>
      </c>
      <c r="AQ251" s="324">
        <v>0</v>
      </c>
      <c r="AR251" s="324">
        <v>0</v>
      </c>
      <c r="AS251" s="324">
        <v>0</v>
      </c>
      <c r="AT251" s="324">
        <v>0</v>
      </c>
      <c r="AU251" s="324">
        <v>0</v>
      </c>
      <c r="AV251" s="324">
        <v>0</v>
      </c>
      <c r="AW251" s="324">
        <v>0</v>
      </c>
      <c r="AX251" s="324">
        <v>0</v>
      </c>
      <c r="AY251" s="324">
        <v>0</v>
      </c>
      <c r="AZ251" s="324">
        <v>0</v>
      </c>
      <c r="BA251" s="324">
        <v>0</v>
      </c>
      <c r="BB251" s="324">
        <v>0</v>
      </c>
      <c r="BC251" s="324">
        <v>0</v>
      </c>
      <c r="BD251" s="328">
        <f t="shared" si="188"/>
        <v>0</v>
      </c>
      <c r="BE251" s="324">
        <v>0</v>
      </c>
      <c r="BF251" s="324">
        <v>0</v>
      </c>
      <c r="BG251" s="324">
        <v>0</v>
      </c>
      <c r="BH251" s="324">
        <v>0</v>
      </c>
      <c r="BI251" s="324">
        <v>0</v>
      </c>
      <c r="BJ251" s="324">
        <v>0</v>
      </c>
      <c r="BK251" s="324">
        <v>0</v>
      </c>
      <c r="BL251" s="324">
        <v>0</v>
      </c>
      <c r="BM251" s="324">
        <v>0</v>
      </c>
      <c r="BN251" s="324">
        <v>0</v>
      </c>
      <c r="BO251" s="324">
        <v>0</v>
      </c>
      <c r="BP251" s="324">
        <v>0</v>
      </c>
      <c r="BQ251" s="324">
        <v>0</v>
      </c>
      <c r="BR251" s="328">
        <f t="shared" si="189"/>
        <v>0</v>
      </c>
      <c r="BS251" s="324">
        <v>0</v>
      </c>
      <c r="BT251" s="324">
        <v>0</v>
      </c>
      <c r="BU251" s="324">
        <v>0</v>
      </c>
      <c r="BV251" s="324">
        <v>0</v>
      </c>
      <c r="BW251" s="324">
        <v>0</v>
      </c>
      <c r="BX251" s="324">
        <v>0</v>
      </c>
      <c r="BY251" s="324">
        <v>0</v>
      </c>
      <c r="BZ251" s="324">
        <v>0</v>
      </c>
      <c r="CA251" s="324">
        <v>0</v>
      </c>
      <c r="CB251" s="324">
        <v>0</v>
      </c>
      <c r="CC251" s="324">
        <v>0</v>
      </c>
      <c r="CD251" s="324">
        <v>0</v>
      </c>
      <c r="CE251" s="324">
        <v>0</v>
      </c>
      <c r="CF251" s="328">
        <f t="shared" si="190"/>
        <v>0</v>
      </c>
      <c r="CG251" s="324">
        <v>0</v>
      </c>
      <c r="CH251" s="324">
        <v>0</v>
      </c>
      <c r="CI251" s="324">
        <v>0</v>
      </c>
      <c r="CJ251" s="324">
        <v>0</v>
      </c>
      <c r="CK251" s="324">
        <v>0</v>
      </c>
      <c r="CL251" s="324">
        <v>0</v>
      </c>
      <c r="CM251" s="324">
        <v>0</v>
      </c>
      <c r="CN251" s="324">
        <v>0</v>
      </c>
      <c r="CO251" s="324">
        <v>0</v>
      </c>
      <c r="CP251" s="324">
        <v>0</v>
      </c>
      <c r="CQ251" s="324">
        <v>0</v>
      </c>
      <c r="CR251" s="324">
        <v>0</v>
      </c>
      <c r="CS251" s="324">
        <v>0</v>
      </c>
      <c r="CT251" s="328">
        <f t="shared" si="191"/>
        <v>0</v>
      </c>
      <c r="CU251" s="324">
        <v>0</v>
      </c>
      <c r="CV251" s="324">
        <v>0</v>
      </c>
      <c r="CW251" s="324">
        <v>0</v>
      </c>
      <c r="CX251" s="324">
        <v>0</v>
      </c>
      <c r="CY251" s="324">
        <v>0</v>
      </c>
      <c r="CZ251" s="324">
        <v>0</v>
      </c>
      <c r="DA251" s="324">
        <v>0</v>
      </c>
      <c r="DB251" s="324">
        <v>0</v>
      </c>
      <c r="DC251" s="324">
        <v>0</v>
      </c>
      <c r="DD251" s="324">
        <v>0</v>
      </c>
      <c r="DE251" s="324">
        <v>0</v>
      </c>
      <c r="DF251" s="324">
        <v>0</v>
      </c>
      <c r="DG251" s="324">
        <v>0</v>
      </c>
      <c r="DH251" s="328">
        <f t="shared" si="192"/>
        <v>0</v>
      </c>
    </row>
    <row r="252" spans="1:112" ht="12" hidden="1" customHeight="1" outlineLevel="1">
      <c r="A252" s="4"/>
      <c r="S252" s="29">
        <v>1180</v>
      </c>
      <c r="V252" s="78">
        <f t="shared" si="173"/>
        <v>1180</v>
      </c>
      <c r="AA252" s="69">
        <f t="shared" si="174"/>
        <v>1180</v>
      </c>
      <c r="AB252" s="34" t="s">
        <v>396</v>
      </c>
      <c r="AC252" s="324">
        <v>0</v>
      </c>
      <c r="AD252" s="324">
        <v>0</v>
      </c>
      <c r="AE252" s="324">
        <v>0</v>
      </c>
      <c r="AF252" s="324">
        <v>0</v>
      </c>
      <c r="AG252" s="324">
        <v>0</v>
      </c>
      <c r="AH252" s="324">
        <v>0</v>
      </c>
      <c r="AI252" s="324">
        <v>0</v>
      </c>
      <c r="AJ252" s="324">
        <v>0</v>
      </c>
      <c r="AK252" s="324">
        <v>0</v>
      </c>
      <c r="AL252" s="324">
        <v>0</v>
      </c>
      <c r="AM252" s="324">
        <v>0</v>
      </c>
      <c r="AN252" s="324">
        <v>0</v>
      </c>
      <c r="AO252" s="324">
        <v>0</v>
      </c>
      <c r="AP252" s="328">
        <f t="shared" si="187"/>
        <v>0</v>
      </c>
      <c r="AQ252" s="324">
        <v>0</v>
      </c>
      <c r="AR252" s="324">
        <v>0</v>
      </c>
      <c r="AS252" s="324">
        <v>0</v>
      </c>
      <c r="AT252" s="324">
        <v>0</v>
      </c>
      <c r="AU252" s="324">
        <v>0</v>
      </c>
      <c r="AV252" s="324">
        <v>0</v>
      </c>
      <c r="AW252" s="324">
        <v>0</v>
      </c>
      <c r="AX252" s="324">
        <v>0</v>
      </c>
      <c r="AY252" s="324">
        <v>0</v>
      </c>
      <c r="AZ252" s="324">
        <v>0</v>
      </c>
      <c r="BA252" s="324">
        <v>0</v>
      </c>
      <c r="BB252" s="324">
        <v>0</v>
      </c>
      <c r="BC252" s="324">
        <v>0</v>
      </c>
      <c r="BD252" s="328">
        <f t="shared" si="188"/>
        <v>0</v>
      </c>
      <c r="BE252" s="324">
        <v>0</v>
      </c>
      <c r="BF252" s="324">
        <v>0</v>
      </c>
      <c r="BG252" s="324">
        <v>0</v>
      </c>
      <c r="BH252" s="324">
        <v>0</v>
      </c>
      <c r="BI252" s="324">
        <v>0</v>
      </c>
      <c r="BJ252" s="324">
        <v>0</v>
      </c>
      <c r="BK252" s="324">
        <v>0</v>
      </c>
      <c r="BL252" s="324">
        <v>0</v>
      </c>
      <c r="BM252" s="324">
        <v>0</v>
      </c>
      <c r="BN252" s="324">
        <v>0</v>
      </c>
      <c r="BO252" s="324">
        <v>0</v>
      </c>
      <c r="BP252" s="324">
        <v>0</v>
      </c>
      <c r="BQ252" s="324">
        <v>0</v>
      </c>
      <c r="BR252" s="328">
        <f t="shared" si="189"/>
        <v>0</v>
      </c>
      <c r="BS252" s="324">
        <v>0</v>
      </c>
      <c r="BT252" s="324">
        <v>0</v>
      </c>
      <c r="BU252" s="324">
        <v>0</v>
      </c>
      <c r="BV252" s="324">
        <v>0</v>
      </c>
      <c r="BW252" s="324">
        <v>0</v>
      </c>
      <c r="BX252" s="324">
        <v>0</v>
      </c>
      <c r="BY252" s="324">
        <v>0</v>
      </c>
      <c r="BZ252" s="324">
        <v>0</v>
      </c>
      <c r="CA252" s="324">
        <v>0</v>
      </c>
      <c r="CB252" s="324">
        <v>0</v>
      </c>
      <c r="CC252" s="324">
        <v>0</v>
      </c>
      <c r="CD252" s="324">
        <v>0</v>
      </c>
      <c r="CE252" s="324">
        <v>0</v>
      </c>
      <c r="CF252" s="328">
        <f t="shared" si="190"/>
        <v>0</v>
      </c>
      <c r="CG252" s="324">
        <v>0</v>
      </c>
      <c r="CH252" s="324">
        <v>0</v>
      </c>
      <c r="CI252" s="324">
        <v>0</v>
      </c>
      <c r="CJ252" s="324">
        <v>0</v>
      </c>
      <c r="CK252" s="324">
        <v>0</v>
      </c>
      <c r="CL252" s="324">
        <v>0</v>
      </c>
      <c r="CM252" s="324">
        <v>0</v>
      </c>
      <c r="CN252" s="324">
        <v>0</v>
      </c>
      <c r="CO252" s="324">
        <v>0</v>
      </c>
      <c r="CP252" s="324">
        <v>0</v>
      </c>
      <c r="CQ252" s="324">
        <v>0</v>
      </c>
      <c r="CR252" s="324">
        <v>0</v>
      </c>
      <c r="CS252" s="324">
        <v>0</v>
      </c>
      <c r="CT252" s="328">
        <f t="shared" si="191"/>
        <v>0</v>
      </c>
      <c r="CU252" s="324">
        <v>0</v>
      </c>
      <c r="CV252" s="324">
        <v>0</v>
      </c>
      <c r="CW252" s="324">
        <v>0</v>
      </c>
      <c r="CX252" s="324">
        <v>0</v>
      </c>
      <c r="CY252" s="324">
        <v>0</v>
      </c>
      <c r="CZ252" s="324">
        <v>0</v>
      </c>
      <c r="DA252" s="324">
        <v>0</v>
      </c>
      <c r="DB252" s="324">
        <v>0</v>
      </c>
      <c r="DC252" s="324">
        <v>0</v>
      </c>
      <c r="DD252" s="324">
        <v>0</v>
      </c>
      <c r="DE252" s="324">
        <v>0</v>
      </c>
      <c r="DF252" s="324">
        <v>0</v>
      </c>
      <c r="DG252" s="324">
        <v>0</v>
      </c>
      <c r="DH252" s="328">
        <f t="shared" si="192"/>
        <v>0</v>
      </c>
    </row>
    <row r="253" spans="1:112" ht="12" hidden="1" customHeight="1" outlineLevel="1">
      <c r="A253" s="4"/>
      <c r="S253" s="29">
        <v>1190</v>
      </c>
      <c r="V253" s="78">
        <f t="shared" si="173"/>
        <v>1190</v>
      </c>
      <c r="AA253" s="69">
        <f t="shared" si="174"/>
        <v>1190</v>
      </c>
      <c r="AB253" s="34" t="s">
        <v>397</v>
      </c>
      <c r="AC253" s="324">
        <v>0</v>
      </c>
      <c r="AD253" s="324">
        <v>0</v>
      </c>
      <c r="AE253" s="324">
        <v>0</v>
      </c>
      <c r="AF253" s="324">
        <v>0</v>
      </c>
      <c r="AG253" s="324">
        <v>0</v>
      </c>
      <c r="AH253" s="324">
        <v>0</v>
      </c>
      <c r="AI253" s="324">
        <v>0</v>
      </c>
      <c r="AJ253" s="324">
        <v>0</v>
      </c>
      <c r="AK253" s="324">
        <v>0</v>
      </c>
      <c r="AL253" s="324">
        <v>0</v>
      </c>
      <c r="AM253" s="324">
        <v>0</v>
      </c>
      <c r="AN253" s="324">
        <v>0</v>
      </c>
      <c r="AO253" s="324">
        <v>0</v>
      </c>
      <c r="AP253" s="328">
        <f t="shared" si="187"/>
        <v>0</v>
      </c>
      <c r="AQ253" s="324">
        <v>0</v>
      </c>
      <c r="AR253" s="324">
        <v>0</v>
      </c>
      <c r="AS253" s="324">
        <v>0</v>
      </c>
      <c r="AT253" s="324">
        <v>0</v>
      </c>
      <c r="AU253" s="324">
        <v>0</v>
      </c>
      <c r="AV253" s="324">
        <v>0</v>
      </c>
      <c r="AW253" s="324">
        <v>0</v>
      </c>
      <c r="AX253" s="324">
        <v>0</v>
      </c>
      <c r="AY253" s="324">
        <v>0</v>
      </c>
      <c r="AZ253" s="324">
        <v>0</v>
      </c>
      <c r="BA253" s="324">
        <v>0</v>
      </c>
      <c r="BB253" s="324">
        <v>0</v>
      </c>
      <c r="BC253" s="324">
        <v>0</v>
      </c>
      <c r="BD253" s="328">
        <f t="shared" si="188"/>
        <v>0</v>
      </c>
      <c r="BE253" s="324">
        <v>0</v>
      </c>
      <c r="BF253" s="324">
        <v>0</v>
      </c>
      <c r="BG253" s="324">
        <v>0</v>
      </c>
      <c r="BH253" s="324">
        <v>0</v>
      </c>
      <c r="BI253" s="324">
        <v>0</v>
      </c>
      <c r="BJ253" s="324">
        <v>0</v>
      </c>
      <c r="BK253" s="324">
        <v>0</v>
      </c>
      <c r="BL253" s="324">
        <v>0</v>
      </c>
      <c r="BM253" s="324">
        <v>0</v>
      </c>
      <c r="BN253" s="324">
        <v>0</v>
      </c>
      <c r="BO253" s="324">
        <v>0</v>
      </c>
      <c r="BP253" s="324">
        <v>0</v>
      </c>
      <c r="BQ253" s="324">
        <v>0</v>
      </c>
      <c r="BR253" s="328">
        <f t="shared" si="189"/>
        <v>0</v>
      </c>
      <c r="BS253" s="324">
        <v>0</v>
      </c>
      <c r="BT253" s="324">
        <v>0</v>
      </c>
      <c r="BU253" s="324">
        <v>0</v>
      </c>
      <c r="BV253" s="324">
        <v>0</v>
      </c>
      <c r="BW253" s="324">
        <v>0</v>
      </c>
      <c r="BX253" s="324">
        <v>0</v>
      </c>
      <c r="BY253" s="324">
        <v>0</v>
      </c>
      <c r="BZ253" s="324">
        <v>0</v>
      </c>
      <c r="CA253" s="324">
        <v>0</v>
      </c>
      <c r="CB253" s="324">
        <v>0</v>
      </c>
      <c r="CC253" s="324">
        <v>0</v>
      </c>
      <c r="CD253" s="324">
        <v>0</v>
      </c>
      <c r="CE253" s="324">
        <v>0</v>
      </c>
      <c r="CF253" s="328">
        <f t="shared" si="190"/>
        <v>0</v>
      </c>
      <c r="CG253" s="324">
        <v>0</v>
      </c>
      <c r="CH253" s="324">
        <v>0</v>
      </c>
      <c r="CI253" s="324">
        <v>0</v>
      </c>
      <c r="CJ253" s="324">
        <v>0</v>
      </c>
      <c r="CK253" s="324">
        <v>0</v>
      </c>
      <c r="CL253" s="324">
        <v>0</v>
      </c>
      <c r="CM253" s="324">
        <v>0</v>
      </c>
      <c r="CN253" s="324">
        <v>0</v>
      </c>
      <c r="CO253" s="324">
        <v>0</v>
      </c>
      <c r="CP253" s="324">
        <v>0</v>
      </c>
      <c r="CQ253" s="324">
        <v>0</v>
      </c>
      <c r="CR253" s="324">
        <v>0</v>
      </c>
      <c r="CS253" s="324">
        <v>0</v>
      </c>
      <c r="CT253" s="328">
        <f t="shared" si="191"/>
        <v>0</v>
      </c>
      <c r="CU253" s="324">
        <v>0</v>
      </c>
      <c r="CV253" s="324">
        <v>0</v>
      </c>
      <c r="CW253" s="324">
        <v>0</v>
      </c>
      <c r="CX253" s="324">
        <v>0</v>
      </c>
      <c r="CY253" s="324">
        <v>0</v>
      </c>
      <c r="CZ253" s="324">
        <v>0</v>
      </c>
      <c r="DA253" s="324">
        <v>0</v>
      </c>
      <c r="DB253" s="324">
        <v>0</v>
      </c>
      <c r="DC253" s="324">
        <v>0</v>
      </c>
      <c r="DD253" s="324">
        <v>0</v>
      </c>
      <c r="DE253" s="324">
        <v>0</v>
      </c>
      <c r="DF253" s="324">
        <v>0</v>
      </c>
      <c r="DG253" s="324">
        <v>0</v>
      </c>
      <c r="DH253" s="328">
        <f t="shared" si="192"/>
        <v>0</v>
      </c>
    </row>
    <row r="254" spans="1:112" ht="12" hidden="1" customHeight="1" outlineLevel="1">
      <c r="A254" s="4"/>
      <c r="S254" s="29">
        <v>1200</v>
      </c>
      <c r="V254" s="78">
        <f t="shared" si="173"/>
        <v>1200</v>
      </c>
      <c r="AA254" s="69">
        <f t="shared" si="174"/>
        <v>1200</v>
      </c>
      <c r="AB254" s="34" t="s">
        <v>398</v>
      </c>
      <c r="AC254" s="324">
        <v>0</v>
      </c>
      <c r="AD254" s="324">
        <v>0</v>
      </c>
      <c r="AE254" s="324">
        <v>0</v>
      </c>
      <c r="AF254" s="324">
        <v>0</v>
      </c>
      <c r="AG254" s="324">
        <v>0</v>
      </c>
      <c r="AH254" s="324">
        <v>0</v>
      </c>
      <c r="AI254" s="324">
        <v>0</v>
      </c>
      <c r="AJ254" s="324">
        <v>0</v>
      </c>
      <c r="AK254" s="324">
        <v>0</v>
      </c>
      <c r="AL254" s="324">
        <v>0</v>
      </c>
      <c r="AM254" s="324">
        <v>0</v>
      </c>
      <c r="AN254" s="324">
        <v>0</v>
      </c>
      <c r="AO254" s="324">
        <v>0</v>
      </c>
      <c r="AP254" s="328">
        <f t="shared" si="187"/>
        <v>0</v>
      </c>
      <c r="AQ254" s="324">
        <v>0</v>
      </c>
      <c r="AR254" s="324">
        <v>0</v>
      </c>
      <c r="AS254" s="324">
        <v>0</v>
      </c>
      <c r="AT254" s="324">
        <v>0</v>
      </c>
      <c r="AU254" s="324">
        <v>0</v>
      </c>
      <c r="AV254" s="324">
        <v>0</v>
      </c>
      <c r="AW254" s="324">
        <v>0</v>
      </c>
      <c r="AX254" s="324">
        <v>0</v>
      </c>
      <c r="AY254" s="324">
        <v>0</v>
      </c>
      <c r="AZ254" s="324">
        <v>0</v>
      </c>
      <c r="BA254" s="324">
        <v>0</v>
      </c>
      <c r="BB254" s="324">
        <v>0</v>
      </c>
      <c r="BC254" s="324">
        <v>0</v>
      </c>
      <c r="BD254" s="328">
        <f t="shared" si="188"/>
        <v>0</v>
      </c>
      <c r="BE254" s="324">
        <v>0</v>
      </c>
      <c r="BF254" s="324">
        <v>0</v>
      </c>
      <c r="BG254" s="324">
        <v>0</v>
      </c>
      <c r="BH254" s="324">
        <v>0</v>
      </c>
      <c r="BI254" s="324">
        <v>0</v>
      </c>
      <c r="BJ254" s="324">
        <v>0</v>
      </c>
      <c r="BK254" s="324">
        <v>0</v>
      </c>
      <c r="BL254" s="324">
        <v>0</v>
      </c>
      <c r="BM254" s="324">
        <v>0</v>
      </c>
      <c r="BN254" s="324">
        <v>0</v>
      </c>
      <c r="BO254" s="324">
        <v>0</v>
      </c>
      <c r="BP254" s="324">
        <v>0</v>
      </c>
      <c r="BQ254" s="324">
        <v>0</v>
      </c>
      <c r="BR254" s="328">
        <f t="shared" si="189"/>
        <v>0</v>
      </c>
      <c r="BS254" s="324">
        <v>0</v>
      </c>
      <c r="BT254" s="324">
        <v>0</v>
      </c>
      <c r="BU254" s="324">
        <v>0</v>
      </c>
      <c r="BV254" s="324">
        <v>0</v>
      </c>
      <c r="BW254" s="324">
        <v>0</v>
      </c>
      <c r="BX254" s="324">
        <v>0</v>
      </c>
      <c r="BY254" s="324">
        <v>0</v>
      </c>
      <c r="BZ254" s="324">
        <v>0</v>
      </c>
      <c r="CA254" s="324">
        <v>0</v>
      </c>
      <c r="CB254" s="324">
        <v>0</v>
      </c>
      <c r="CC254" s="324">
        <v>0</v>
      </c>
      <c r="CD254" s="324">
        <v>0</v>
      </c>
      <c r="CE254" s="324">
        <v>0</v>
      </c>
      <c r="CF254" s="328">
        <f t="shared" si="190"/>
        <v>0</v>
      </c>
      <c r="CG254" s="324">
        <v>0</v>
      </c>
      <c r="CH254" s="324">
        <v>0</v>
      </c>
      <c r="CI254" s="324">
        <v>0</v>
      </c>
      <c r="CJ254" s="324">
        <v>0</v>
      </c>
      <c r="CK254" s="324">
        <v>0</v>
      </c>
      <c r="CL254" s="324">
        <v>0</v>
      </c>
      <c r="CM254" s="324">
        <v>0</v>
      </c>
      <c r="CN254" s="324">
        <v>0</v>
      </c>
      <c r="CO254" s="324">
        <v>0</v>
      </c>
      <c r="CP254" s="324">
        <v>0</v>
      </c>
      <c r="CQ254" s="324">
        <v>0</v>
      </c>
      <c r="CR254" s="324">
        <v>0</v>
      </c>
      <c r="CS254" s="324">
        <v>0</v>
      </c>
      <c r="CT254" s="328">
        <f t="shared" si="191"/>
        <v>0</v>
      </c>
      <c r="CU254" s="324">
        <v>0</v>
      </c>
      <c r="CV254" s="324">
        <v>0</v>
      </c>
      <c r="CW254" s="324">
        <v>0</v>
      </c>
      <c r="CX254" s="324">
        <v>0</v>
      </c>
      <c r="CY254" s="324">
        <v>0</v>
      </c>
      <c r="CZ254" s="324">
        <v>0</v>
      </c>
      <c r="DA254" s="324">
        <v>0</v>
      </c>
      <c r="DB254" s="324">
        <v>0</v>
      </c>
      <c r="DC254" s="324">
        <v>0</v>
      </c>
      <c r="DD254" s="324">
        <v>0</v>
      </c>
      <c r="DE254" s="324">
        <v>0</v>
      </c>
      <c r="DF254" s="324">
        <v>0</v>
      </c>
      <c r="DG254" s="324">
        <v>0</v>
      </c>
      <c r="DH254" s="328">
        <f t="shared" si="192"/>
        <v>0</v>
      </c>
    </row>
    <row r="255" spans="1:112" ht="12" hidden="1" customHeight="1" outlineLevel="1">
      <c r="A255" s="4"/>
      <c r="S255" s="29">
        <v>1201</v>
      </c>
      <c r="V255" s="78">
        <f t="shared" si="173"/>
        <v>1201</v>
      </c>
      <c r="AA255" s="69">
        <f t="shared" si="174"/>
        <v>1201</v>
      </c>
      <c r="AB255" s="34" t="s">
        <v>399</v>
      </c>
      <c r="AC255" s="324">
        <v>0</v>
      </c>
      <c r="AD255" s="324">
        <v>0</v>
      </c>
      <c r="AE255" s="324">
        <v>0</v>
      </c>
      <c r="AF255" s="324">
        <v>0</v>
      </c>
      <c r="AG255" s="324">
        <v>0</v>
      </c>
      <c r="AH255" s="324">
        <v>0</v>
      </c>
      <c r="AI255" s="324">
        <v>0</v>
      </c>
      <c r="AJ255" s="324">
        <v>0</v>
      </c>
      <c r="AK255" s="324">
        <v>0</v>
      </c>
      <c r="AL255" s="324">
        <v>0</v>
      </c>
      <c r="AM255" s="324">
        <v>0</v>
      </c>
      <c r="AN255" s="324">
        <v>0</v>
      </c>
      <c r="AO255" s="324">
        <v>0</v>
      </c>
      <c r="AP255" s="328">
        <f t="shared" si="187"/>
        <v>0</v>
      </c>
      <c r="AQ255" s="324">
        <v>0</v>
      </c>
      <c r="AR255" s="324">
        <v>0</v>
      </c>
      <c r="AS255" s="324">
        <v>0</v>
      </c>
      <c r="AT255" s="324">
        <v>0</v>
      </c>
      <c r="AU255" s="324">
        <v>0</v>
      </c>
      <c r="AV255" s="324">
        <v>0</v>
      </c>
      <c r="AW255" s="324">
        <v>0</v>
      </c>
      <c r="AX255" s="324">
        <v>0</v>
      </c>
      <c r="AY255" s="324">
        <v>0</v>
      </c>
      <c r="AZ255" s="324">
        <v>0</v>
      </c>
      <c r="BA255" s="324">
        <v>0</v>
      </c>
      <c r="BB255" s="324">
        <v>0</v>
      </c>
      <c r="BC255" s="324">
        <v>0</v>
      </c>
      <c r="BD255" s="328">
        <f t="shared" si="188"/>
        <v>0</v>
      </c>
      <c r="BE255" s="324">
        <v>0</v>
      </c>
      <c r="BF255" s="324">
        <v>0</v>
      </c>
      <c r="BG255" s="324">
        <v>0</v>
      </c>
      <c r="BH255" s="324">
        <v>0</v>
      </c>
      <c r="BI255" s="324">
        <v>0</v>
      </c>
      <c r="BJ255" s="324">
        <v>0</v>
      </c>
      <c r="BK255" s="324">
        <v>0</v>
      </c>
      <c r="BL255" s="324">
        <v>0</v>
      </c>
      <c r="BM255" s="324">
        <v>0</v>
      </c>
      <c r="BN255" s="324">
        <v>0</v>
      </c>
      <c r="BO255" s="324">
        <v>0</v>
      </c>
      <c r="BP255" s="324">
        <v>0</v>
      </c>
      <c r="BQ255" s="324">
        <v>0</v>
      </c>
      <c r="BR255" s="328">
        <f t="shared" si="189"/>
        <v>0</v>
      </c>
      <c r="BS255" s="324">
        <v>0</v>
      </c>
      <c r="BT255" s="324">
        <v>0</v>
      </c>
      <c r="BU255" s="324">
        <v>0</v>
      </c>
      <c r="BV255" s="324">
        <v>0</v>
      </c>
      <c r="BW255" s="324">
        <v>0</v>
      </c>
      <c r="BX255" s="324">
        <v>0</v>
      </c>
      <c r="BY255" s="324">
        <v>0</v>
      </c>
      <c r="BZ255" s="324">
        <v>0</v>
      </c>
      <c r="CA255" s="324">
        <v>0</v>
      </c>
      <c r="CB255" s="324">
        <v>0</v>
      </c>
      <c r="CC255" s="324">
        <v>0</v>
      </c>
      <c r="CD255" s="324">
        <v>0</v>
      </c>
      <c r="CE255" s="324">
        <v>0</v>
      </c>
      <c r="CF255" s="328">
        <f t="shared" si="190"/>
        <v>0</v>
      </c>
      <c r="CG255" s="324">
        <v>0</v>
      </c>
      <c r="CH255" s="324">
        <v>0</v>
      </c>
      <c r="CI255" s="324">
        <v>0</v>
      </c>
      <c r="CJ255" s="324">
        <v>0</v>
      </c>
      <c r="CK255" s="324">
        <v>0</v>
      </c>
      <c r="CL255" s="324">
        <v>0</v>
      </c>
      <c r="CM255" s="324">
        <v>0</v>
      </c>
      <c r="CN255" s="324">
        <v>0</v>
      </c>
      <c r="CO255" s="324">
        <v>0</v>
      </c>
      <c r="CP255" s="324">
        <v>0</v>
      </c>
      <c r="CQ255" s="324">
        <v>0</v>
      </c>
      <c r="CR255" s="324">
        <v>0</v>
      </c>
      <c r="CS255" s="324">
        <v>0</v>
      </c>
      <c r="CT255" s="328">
        <f t="shared" si="191"/>
        <v>0</v>
      </c>
      <c r="CU255" s="324">
        <v>0</v>
      </c>
      <c r="CV255" s="324">
        <v>0</v>
      </c>
      <c r="CW255" s="324">
        <v>0</v>
      </c>
      <c r="CX255" s="324">
        <v>0</v>
      </c>
      <c r="CY255" s="324">
        <v>0</v>
      </c>
      <c r="CZ255" s="324">
        <v>0</v>
      </c>
      <c r="DA255" s="324">
        <v>0</v>
      </c>
      <c r="DB255" s="324">
        <v>0</v>
      </c>
      <c r="DC255" s="324">
        <v>0</v>
      </c>
      <c r="DD255" s="324">
        <v>0</v>
      </c>
      <c r="DE255" s="324">
        <v>0</v>
      </c>
      <c r="DF255" s="324">
        <v>0</v>
      </c>
      <c r="DG255" s="324">
        <v>0</v>
      </c>
      <c r="DH255" s="328">
        <f t="shared" si="192"/>
        <v>0</v>
      </c>
    </row>
    <row r="256" spans="1:112" ht="12" hidden="1" customHeight="1" outlineLevel="1">
      <c r="A256" s="4"/>
      <c r="S256" s="29">
        <v>1202</v>
      </c>
      <c r="V256" s="78">
        <f t="shared" si="173"/>
        <v>1202</v>
      </c>
      <c r="AA256" s="69">
        <f t="shared" si="174"/>
        <v>1202</v>
      </c>
      <c r="AB256" s="34" t="s">
        <v>400</v>
      </c>
      <c r="AC256" s="324">
        <v>0</v>
      </c>
      <c r="AD256" s="324">
        <v>0</v>
      </c>
      <c r="AE256" s="324">
        <v>0</v>
      </c>
      <c r="AF256" s="324">
        <v>0</v>
      </c>
      <c r="AG256" s="324">
        <v>0</v>
      </c>
      <c r="AH256" s="324">
        <v>0</v>
      </c>
      <c r="AI256" s="324">
        <v>0</v>
      </c>
      <c r="AJ256" s="324">
        <v>0</v>
      </c>
      <c r="AK256" s="324">
        <v>0</v>
      </c>
      <c r="AL256" s="324">
        <v>0</v>
      </c>
      <c r="AM256" s="324">
        <v>0</v>
      </c>
      <c r="AN256" s="324">
        <v>0</v>
      </c>
      <c r="AO256" s="324">
        <v>0</v>
      </c>
      <c r="AP256" s="328">
        <f t="shared" si="187"/>
        <v>0</v>
      </c>
      <c r="AQ256" s="324">
        <v>0</v>
      </c>
      <c r="AR256" s="324">
        <v>0</v>
      </c>
      <c r="AS256" s="324">
        <v>0</v>
      </c>
      <c r="AT256" s="324">
        <v>0</v>
      </c>
      <c r="AU256" s="324">
        <v>0</v>
      </c>
      <c r="AV256" s="324">
        <v>0</v>
      </c>
      <c r="AW256" s="324">
        <v>0</v>
      </c>
      <c r="AX256" s="324">
        <v>0</v>
      </c>
      <c r="AY256" s="324">
        <v>0</v>
      </c>
      <c r="AZ256" s="324">
        <v>0</v>
      </c>
      <c r="BA256" s="324">
        <v>0</v>
      </c>
      <c r="BB256" s="324">
        <v>0</v>
      </c>
      <c r="BC256" s="324">
        <v>0</v>
      </c>
      <c r="BD256" s="328">
        <f t="shared" si="188"/>
        <v>0</v>
      </c>
      <c r="BE256" s="324">
        <v>0</v>
      </c>
      <c r="BF256" s="324">
        <v>0</v>
      </c>
      <c r="BG256" s="324">
        <v>0</v>
      </c>
      <c r="BH256" s="324">
        <v>0</v>
      </c>
      <c r="BI256" s="324">
        <v>0</v>
      </c>
      <c r="BJ256" s="324">
        <v>0</v>
      </c>
      <c r="BK256" s="324">
        <v>0</v>
      </c>
      <c r="BL256" s="324">
        <v>0</v>
      </c>
      <c r="BM256" s="324">
        <v>0</v>
      </c>
      <c r="BN256" s="324">
        <v>0</v>
      </c>
      <c r="BO256" s="324">
        <v>0</v>
      </c>
      <c r="BP256" s="324">
        <v>0</v>
      </c>
      <c r="BQ256" s="324">
        <v>0</v>
      </c>
      <c r="BR256" s="328">
        <f t="shared" si="189"/>
        <v>0</v>
      </c>
      <c r="BS256" s="324">
        <v>0</v>
      </c>
      <c r="BT256" s="324">
        <v>0</v>
      </c>
      <c r="BU256" s="324">
        <v>0</v>
      </c>
      <c r="BV256" s="324">
        <v>0</v>
      </c>
      <c r="BW256" s="324">
        <v>0</v>
      </c>
      <c r="BX256" s="324">
        <v>0</v>
      </c>
      <c r="BY256" s="324">
        <v>0</v>
      </c>
      <c r="BZ256" s="324">
        <v>0</v>
      </c>
      <c r="CA256" s="324">
        <v>0</v>
      </c>
      <c r="CB256" s="324">
        <v>0</v>
      </c>
      <c r="CC256" s="324">
        <v>0</v>
      </c>
      <c r="CD256" s="324">
        <v>0</v>
      </c>
      <c r="CE256" s="324">
        <v>0</v>
      </c>
      <c r="CF256" s="328">
        <f t="shared" si="190"/>
        <v>0</v>
      </c>
      <c r="CG256" s="324">
        <v>0</v>
      </c>
      <c r="CH256" s="324">
        <v>0</v>
      </c>
      <c r="CI256" s="324">
        <v>0</v>
      </c>
      <c r="CJ256" s="324">
        <v>0</v>
      </c>
      <c r="CK256" s="324">
        <v>0</v>
      </c>
      <c r="CL256" s="324">
        <v>0</v>
      </c>
      <c r="CM256" s="324">
        <v>0</v>
      </c>
      <c r="CN256" s="324">
        <v>0</v>
      </c>
      <c r="CO256" s="324">
        <v>0</v>
      </c>
      <c r="CP256" s="324">
        <v>0</v>
      </c>
      <c r="CQ256" s="324">
        <v>0</v>
      </c>
      <c r="CR256" s="324">
        <v>0</v>
      </c>
      <c r="CS256" s="324">
        <v>0</v>
      </c>
      <c r="CT256" s="328">
        <f t="shared" si="191"/>
        <v>0</v>
      </c>
      <c r="CU256" s="324">
        <v>0</v>
      </c>
      <c r="CV256" s="324">
        <v>0</v>
      </c>
      <c r="CW256" s="324">
        <v>0</v>
      </c>
      <c r="CX256" s="324">
        <v>0</v>
      </c>
      <c r="CY256" s="324">
        <v>0</v>
      </c>
      <c r="CZ256" s="324">
        <v>0</v>
      </c>
      <c r="DA256" s="324">
        <v>0</v>
      </c>
      <c r="DB256" s="324">
        <v>0</v>
      </c>
      <c r="DC256" s="324">
        <v>0</v>
      </c>
      <c r="DD256" s="324">
        <v>0</v>
      </c>
      <c r="DE256" s="324">
        <v>0</v>
      </c>
      <c r="DF256" s="324">
        <v>0</v>
      </c>
      <c r="DG256" s="324">
        <v>0</v>
      </c>
      <c r="DH256" s="328">
        <f t="shared" si="192"/>
        <v>0</v>
      </c>
    </row>
    <row r="257" spans="1:112" ht="12" hidden="1" customHeight="1" outlineLevel="1">
      <c r="A257" s="4"/>
      <c r="S257" s="29">
        <v>1203</v>
      </c>
      <c r="V257" s="78">
        <f t="shared" si="173"/>
        <v>1203</v>
      </c>
      <c r="AA257" s="69">
        <f t="shared" si="174"/>
        <v>1203</v>
      </c>
      <c r="AB257" s="34" t="s">
        <v>401</v>
      </c>
      <c r="AC257" s="324">
        <v>0</v>
      </c>
      <c r="AD257" s="324">
        <v>0</v>
      </c>
      <c r="AE257" s="324">
        <v>0</v>
      </c>
      <c r="AF257" s="324">
        <v>0</v>
      </c>
      <c r="AG257" s="324">
        <v>0</v>
      </c>
      <c r="AH257" s="324">
        <v>0</v>
      </c>
      <c r="AI257" s="324">
        <v>0</v>
      </c>
      <c r="AJ257" s="324">
        <v>0</v>
      </c>
      <c r="AK257" s="324">
        <v>0</v>
      </c>
      <c r="AL257" s="324">
        <v>0</v>
      </c>
      <c r="AM257" s="324">
        <v>0</v>
      </c>
      <c r="AN257" s="324">
        <v>0</v>
      </c>
      <c r="AO257" s="324">
        <v>0</v>
      </c>
      <c r="AP257" s="328">
        <f t="shared" si="187"/>
        <v>0</v>
      </c>
      <c r="AQ257" s="324">
        <v>0</v>
      </c>
      <c r="AR257" s="324">
        <v>0</v>
      </c>
      <c r="AS257" s="324">
        <v>0</v>
      </c>
      <c r="AT257" s="324">
        <v>0</v>
      </c>
      <c r="AU257" s="324">
        <v>0</v>
      </c>
      <c r="AV257" s="324">
        <v>0</v>
      </c>
      <c r="AW257" s="324">
        <v>0</v>
      </c>
      <c r="AX257" s="324">
        <v>0</v>
      </c>
      <c r="AY257" s="324">
        <v>0</v>
      </c>
      <c r="AZ257" s="324">
        <v>0</v>
      </c>
      <c r="BA257" s="324">
        <v>0</v>
      </c>
      <c r="BB257" s="324">
        <v>0</v>
      </c>
      <c r="BC257" s="324">
        <v>0</v>
      </c>
      <c r="BD257" s="328">
        <f t="shared" si="188"/>
        <v>0</v>
      </c>
      <c r="BE257" s="324">
        <v>0</v>
      </c>
      <c r="BF257" s="324">
        <v>0</v>
      </c>
      <c r="BG257" s="324">
        <v>0</v>
      </c>
      <c r="BH257" s="324">
        <v>0</v>
      </c>
      <c r="BI257" s="324">
        <v>0</v>
      </c>
      <c r="BJ257" s="324">
        <v>0</v>
      </c>
      <c r="BK257" s="324">
        <v>0</v>
      </c>
      <c r="BL257" s="324">
        <v>0</v>
      </c>
      <c r="BM257" s="324">
        <v>0</v>
      </c>
      <c r="BN257" s="324">
        <v>0</v>
      </c>
      <c r="BO257" s="324">
        <v>0</v>
      </c>
      <c r="BP257" s="324">
        <v>0</v>
      </c>
      <c r="BQ257" s="324">
        <v>0</v>
      </c>
      <c r="BR257" s="328">
        <f t="shared" si="189"/>
        <v>0</v>
      </c>
      <c r="BS257" s="324">
        <v>0</v>
      </c>
      <c r="BT257" s="324">
        <v>0</v>
      </c>
      <c r="BU257" s="324">
        <v>0</v>
      </c>
      <c r="BV257" s="324">
        <v>0</v>
      </c>
      <c r="BW257" s="324">
        <v>0</v>
      </c>
      <c r="BX257" s="324">
        <v>0</v>
      </c>
      <c r="BY257" s="324">
        <v>0</v>
      </c>
      <c r="BZ257" s="324">
        <v>0</v>
      </c>
      <c r="CA257" s="324">
        <v>0</v>
      </c>
      <c r="CB257" s="324">
        <v>0</v>
      </c>
      <c r="CC257" s="324">
        <v>0</v>
      </c>
      <c r="CD257" s="324">
        <v>0</v>
      </c>
      <c r="CE257" s="324">
        <v>0</v>
      </c>
      <c r="CF257" s="328">
        <f t="shared" si="190"/>
        <v>0</v>
      </c>
      <c r="CG257" s="324">
        <v>0</v>
      </c>
      <c r="CH257" s="324">
        <v>0</v>
      </c>
      <c r="CI257" s="324">
        <v>0</v>
      </c>
      <c r="CJ257" s="324">
        <v>0</v>
      </c>
      <c r="CK257" s="324">
        <v>0</v>
      </c>
      <c r="CL257" s="324">
        <v>0</v>
      </c>
      <c r="CM257" s="324">
        <v>0</v>
      </c>
      <c r="CN257" s="324">
        <v>0</v>
      </c>
      <c r="CO257" s="324">
        <v>0</v>
      </c>
      <c r="CP257" s="324">
        <v>0</v>
      </c>
      <c r="CQ257" s="324">
        <v>0</v>
      </c>
      <c r="CR257" s="324">
        <v>0</v>
      </c>
      <c r="CS257" s="324">
        <v>0</v>
      </c>
      <c r="CT257" s="328">
        <f t="shared" si="191"/>
        <v>0</v>
      </c>
      <c r="CU257" s="324">
        <v>0</v>
      </c>
      <c r="CV257" s="324">
        <v>0</v>
      </c>
      <c r="CW257" s="324">
        <v>0</v>
      </c>
      <c r="CX257" s="324">
        <v>0</v>
      </c>
      <c r="CY257" s="324">
        <v>0</v>
      </c>
      <c r="CZ257" s="324">
        <v>0</v>
      </c>
      <c r="DA257" s="324">
        <v>0</v>
      </c>
      <c r="DB257" s="324">
        <v>0</v>
      </c>
      <c r="DC257" s="324">
        <v>0</v>
      </c>
      <c r="DD257" s="324">
        <v>0</v>
      </c>
      <c r="DE257" s="324">
        <v>0</v>
      </c>
      <c r="DF257" s="324">
        <v>0</v>
      </c>
      <c r="DG257" s="324">
        <v>0</v>
      </c>
      <c r="DH257" s="328">
        <f t="shared" si="192"/>
        <v>0</v>
      </c>
    </row>
    <row r="258" spans="1:112" s="5" customFormat="1" ht="12" hidden="1" customHeight="1" outlineLevel="1">
      <c r="A258" s="4"/>
      <c r="S258" s="29">
        <v>1204</v>
      </c>
      <c r="V258" s="78">
        <f t="shared" si="173"/>
        <v>1204</v>
      </c>
      <c r="AA258" s="69">
        <f t="shared" si="174"/>
        <v>1204</v>
      </c>
      <c r="AB258" s="34" t="s">
        <v>402</v>
      </c>
      <c r="AC258" s="324">
        <v>0</v>
      </c>
      <c r="AD258" s="324">
        <v>0</v>
      </c>
      <c r="AE258" s="324">
        <v>0</v>
      </c>
      <c r="AF258" s="324">
        <v>0</v>
      </c>
      <c r="AG258" s="324">
        <v>0</v>
      </c>
      <c r="AH258" s="324">
        <v>0</v>
      </c>
      <c r="AI258" s="324">
        <v>0</v>
      </c>
      <c r="AJ258" s="324">
        <v>0</v>
      </c>
      <c r="AK258" s="324">
        <v>0</v>
      </c>
      <c r="AL258" s="324">
        <v>0</v>
      </c>
      <c r="AM258" s="324">
        <v>0</v>
      </c>
      <c r="AN258" s="324">
        <v>0</v>
      </c>
      <c r="AO258" s="324">
        <v>0</v>
      </c>
      <c r="AP258" s="328">
        <f t="shared" si="187"/>
        <v>0</v>
      </c>
      <c r="AQ258" s="324">
        <v>0</v>
      </c>
      <c r="AR258" s="324">
        <v>0</v>
      </c>
      <c r="AS258" s="324">
        <v>0</v>
      </c>
      <c r="AT258" s="324">
        <v>0</v>
      </c>
      <c r="AU258" s="324">
        <v>0</v>
      </c>
      <c r="AV258" s="324">
        <v>0</v>
      </c>
      <c r="AW258" s="324">
        <v>0</v>
      </c>
      <c r="AX258" s="324">
        <v>0</v>
      </c>
      <c r="AY258" s="324">
        <v>0</v>
      </c>
      <c r="AZ258" s="324">
        <v>0</v>
      </c>
      <c r="BA258" s="324">
        <v>0</v>
      </c>
      <c r="BB258" s="324">
        <v>0</v>
      </c>
      <c r="BC258" s="324">
        <v>0</v>
      </c>
      <c r="BD258" s="328">
        <f t="shared" si="188"/>
        <v>0</v>
      </c>
      <c r="BE258" s="324">
        <v>0</v>
      </c>
      <c r="BF258" s="324">
        <v>0</v>
      </c>
      <c r="BG258" s="324">
        <v>0</v>
      </c>
      <c r="BH258" s="324">
        <v>0</v>
      </c>
      <c r="BI258" s="324">
        <v>0</v>
      </c>
      <c r="BJ258" s="324">
        <v>0</v>
      </c>
      <c r="BK258" s="324">
        <v>0</v>
      </c>
      <c r="BL258" s="324">
        <v>0</v>
      </c>
      <c r="BM258" s="324">
        <v>0</v>
      </c>
      <c r="BN258" s="324">
        <v>0</v>
      </c>
      <c r="BO258" s="324">
        <v>0</v>
      </c>
      <c r="BP258" s="324">
        <v>0</v>
      </c>
      <c r="BQ258" s="324">
        <v>0</v>
      </c>
      <c r="BR258" s="328">
        <f t="shared" si="189"/>
        <v>0</v>
      </c>
      <c r="BS258" s="324">
        <v>0</v>
      </c>
      <c r="BT258" s="324">
        <v>0</v>
      </c>
      <c r="BU258" s="324">
        <v>0</v>
      </c>
      <c r="BV258" s="324">
        <v>0</v>
      </c>
      <c r="BW258" s="324">
        <v>0</v>
      </c>
      <c r="BX258" s="324">
        <v>0</v>
      </c>
      <c r="BY258" s="324">
        <v>0</v>
      </c>
      <c r="BZ258" s="324">
        <v>0</v>
      </c>
      <c r="CA258" s="324">
        <v>0</v>
      </c>
      <c r="CB258" s="324">
        <v>0</v>
      </c>
      <c r="CC258" s="324">
        <v>0</v>
      </c>
      <c r="CD258" s="324">
        <v>0</v>
      </c>
      <c r="CE258" s="324">
        <v>0</v>
      </c>
      <c r="CF258" s="328">
        <f t="shared" si="190"/>
        <v>0</v>
      </c>
      <c r="CG258" s="324">
        <v>0</v>
      </c>
      <c r="CH258" s="324">
        <v>0</v>
      </c>
      <c r="CI258" s="324">
        <v>0</v>
      </c>
      <c r="CJ258" s="324">
        <v>0</v>
      </c>
      <c r="CK258" s="324">
        <v>0</v>
      </c>
      <c r="CL258" s="324">
        <v>0</v>
      </c>
      <c r="CM258" s="324">
        <v>0</v>
      </c>
      <c r="CN258" s="324">
        <v>0</v>
      </c>
      <c r="CO258" s="324">
        <v>0</v>
      </c>
      <c r="CP258" s="324">
        <v>0</v>
      </c>
      <c r="CQ258" s="324">
        <v>0</v>
      </c>
      <c r="CR258" s="324">
        <v>0</v>
      </c>
      <c r="CS258" s="324">
        <v>0</v>
      </c>
      <c r="CT258" s="328">
        <f t="shared" si="191"/>
        <v>0</v>
      </c>
      <c r="CU258" s="324">
        <v>0</v>
      </c>
      <c r="CV258" s="324">
        <v>0</v>
      </c>
      <c r="CW258" s="324">
        <v>0</v>
      </c>
      <c r="CX258" s="324">
        <v>0</v>
      </c>
      <c r="CY258" s="324">
        <v>0</v>
      </c>
      <c r="CZ258" s="324">
        <v>0</v>
      </c>
      <c r="DA258" s="324">
        <v>0</v>
      </c>
      <c r="DB258" s="324">
        <v>0</v>
      </c>
      <c r="DC258" s="324">
        <v>0</v>
      </c>
      <c r="DD258" s="324">
        <v>0</v>
      </c>
      <c r="DE258" s="324">
        <v>0</v>
      </c>
      <c r="DF258" s="324">
        <v>0</v>
      </c>
      <c r="DG258" s="324">
        <v>0</v>
      </c>
      <c r="DH258" s="328">
        <f t="shared" si="192"/>
        <v>0</v>
      </c>
    </row>
    <row r="259" spans="1:112" s="5" customFormat="1" ht="12" hidden="1" customHeight="1" outlineLevel="1">
      <c r="A259" s="4"/>
      <c r="S259" s="29">
        <v>1205</v>
      </c>
      <c r="V259" s="78">
        <f t="shared" si="173"/>
        <v>1205</v>
      </c>
      <c r="AA259" s="69">
        <f t="shared" si="174"/>
        <v>1205</v>
      </c>
      <c r="AB259" s="34" t="s">
        <v>403</v>
      </c>
      <c r="AC259" s="324">
        <v>0</v>
      </c>
      <c r="AD259" s="324">
        <v>0</v>
      </c>
      <c r="AE259" s="324">
        <v>0</v>
      </c>
      <c r="AF259" s="324">
        <v>0</v>
      </c>
      <c r="AG259" s="324">
        <v>0</v>
      </c>
      <c r="AH259" s="324">
        <v>0</v>
      </c>
      <c r="AI259" s="324">
        <v>0</v>
      </c>
      <c r="AJ259" s="324">
        <v>0</v>
      </c>
      <c r="AK259" s="324">
        <v>0</v>
      </c>
      <c r="AL259" s="324">
        <v>0</v>
      </c>
      <c r="AM259" s="324">
        <v>0</v>
      </c>
      <c r="AN259" s="324">
        <v>0</v>
      </c>
      <c r="AO259" s="324">
        <v>0</v>
      </c>
      <c r="AP259" s="328">
        <f t="shared" si="187"/>
        <v>0</v>
      </c>
      <c r="AQ259" s="324">
        <v>0</v>
      </c>
      <c r="AR259" s="324">
        <v>0</v>
      </c>
      <c r="AS259" s="324">
        <v>0</v>
      </c>
      <c r="AT259" s="324">
        <v>0</v>
      </c>
      <c r="AU259" s="324">
        <v>0</v>
      </c>
      <c r="AV259" s="324">
        <v>0</v>
      </c>
      <c r="AW259" s="324">
        <v>0</v>
      </c>
      <c r="AX259" s="324">
        <v>0</v>
      </c>
      <c r="AY259" s="324">
        <v>0</v>
      </c>
      <c r="AZ259" s="324">
        <v>0</v>
      </c>
      <c r="BA259" s="324">
        <v>0</v>
      </c>
      <c r="BB259" s="324">
        <v>0</v>
      </c>
      <c r="BC259" s="324">
        <v>0</v>
      </c>
      <c r="BD259" s="328">
        <f t="shared" si="188"/>
        <v>0</v>
      </c>
      <c r="BE259" s="324">
        <v>0</v>
      </c>
      <c r="BF259" s="324">
        <v>0</v>
      </c>
      <c r="BG259" s="324">
        <v>0</v>
      </c>
      <c r="BH259" s="324">
        <v>0</v>
      </c>
      <c r="BI259" s="324">
        <v>0</v>
      </c>
      <c r="BJ259" s="324">
        <v>0</v>
      </c>
      <c r="BK259" s="324">
        <v>0</v>
      </c>
      <c r="BL259" s="324">
        <v>0</v>
      </c>
      <c r="BM259" s="324">
        <v>0</v>
      </c>
      <c r="BN259" s="324">
        <v>0</v>
      </c>
      <c r="BO259" s="324">
        <v>0</v>
      </c>
      <c r="BP259" s="324">
        <v>0</v>
      </c>
      <c r="BQ259" s="324">
        <v>0</v>
      </c>
      <c r="BR259" s="328">
        <f t="shared" si="189"/>
        <v>0</v>
      </c>
      <c r="BS259" s="324">
        <v>0</v>
      </c>
      <c r="BT259" s="324">
        <v>0</v>
      </c>
      <c r="BU259" s="324">
        <v>0</v>
      </c>
      <c r="BV259" s="324">
        <v>0</v>
      </c>
      <c r="BW259" s="324">
        <v>0</v>
      </c>
      <c r="BX259" s="324">
        <v>0</v>
      </c>
      <c r="BY259" s="324">
        <v>0</v>
      </c>
      <c r="BZ259" s="324">
        <v>0</v>
      </c>
      <c r="CA259" s="324">
        <v>0</v>
      </c>
      <c r="CB259" s="324">
        <v>0</v>
      </c>
      <c r="CC259" s="324">
        <v>0</v>
      </c>
      <c r="CD259" s="324">
        <v>0</v>
      </c>
      <c r="CE259" s="324">
        <v>0</v>
      </c>
      <c r="CF259" s="328">
        <f t="shared" si="190"/>
        <v>0</v>
      </c>
      <c r="CG259" s="324">
        <v>0</v>
      </c>
      <c r="CH259" s="324">
        <v>0</v>
      </c>
      <c r="CI259" s="324">
        <v>0</v>
      </c>
      <c r="CJ259" s="324">
        <v>0</v>
      </c>
      <c r="CK259" s="324">
        <v>0</v>
      </c>
      <c r="CL259" s="324">
        <v>0</v>
      </c>
      <c r="CM259" s="324">
        <v>0</v>
      </c>
      <c r="CN259" s="324">
        <v>0</v>
      </c>
      <c r="CO259" s="324">
        <v>0</v>
      </c>
      <c r="CP259" s="324">
        <v>0</v>
      </c>
      <c r="CQ259" s="324">
        <v>0</v>
      </c>
      <c r="CR259" s="324">
        <v>0</v>
      </c>
      <c r="CS259" s="324">
        <v>0</v>
      </c>
      <c r="CT259" s="328">
        <f t="shared" si="191"/>
        <v>0</v>
      </c>
      <c r="CU259" s="324">
        <v>0</v>
      </c>
      <c r="CV259" s="324">
        <v>0</v>
      </c>
      <c r="CW259" s="324">
        <v>0</v>
      </c>
      <c r="CX259" s="324">
        <v>0</v>
      </c>
      <c r="CY259" s="324">
        <v>0</v>
      </c>
      <c r="CZ259" s="324">
        <v>0</v>
      </c>
      <c r="DA259" s="324">
        <v>0</v>
      </c>
      <c r="DB259" s="324">
        <v>0</v>
      </c>
      <c r="DC259" s="324">
        <v>0</v>
      </c>
      <c r="DD259" s="324">
        <v>0</v>
      </c>
      <c r="DE259" s="324">
        <v>0</v>
      </c>
      <c r="DF259" s="324">
        <v>0</v>
      </c>
      <c r="DG259" s="324">
        <v>0</v>
      </c>
      <c r="DH259" s="328">
        <f t="shared" si="192"/>
        <v>0</v>
      </c>
    </row>
    <row r="260" spans="1:112" ht="12" hidden="1" customHeight="1" outlineLevel="1">
      <c r="A260" s="4"/>
      <c r="S260" s="29">
        <v>1300</v>
      </c>
      <c r="V260" s="78">
        <f t="shared" si="173"/>
        <v>1300</v>
      </c>
      <c r="AA260" s="69">
        <f t="shared" si="174"/>
        <v>1300</v>
      </c>
      <c r="AB260" s="34" t="s">
        <v>404</v>
      </c>
      <c r="AC260" s="324">
        <v>264677.34000000003</v>
      </c>
      <c r="AD260" s="324">
        <v>263331.15999999997</v>
      </c>
      <c r="AE260" s="324">
        <v>353935.31</v>
      </c>
      <c r="AF260" s="324">
        <v>299045.58</v>
      </c>
      <c r="AG260" s="324">
        <v>293247.86</v>
      </c>
      <c r="AH260" s="324">
        <v>295993.74</v>
      </c>
      <c r="AI260" s="324">
        <v>280196.5</v>
      </c>
      <c r="AJ260" s="324">
        <v>335124.06</v>
      </c>
      <c r="AK260" s="324">
        <v>282046.28000000003</v>
      </c>
      <c r="AL260" s="324">
        <v>385212.743998044</v>
      </c>
      <c r="AM260" s="324">
        <v>338204.06863636302</v>
      </c>
      <c r="AN260" s="324">
        <v>341204.06863636302</v>
      </c>
      <c r="AO260" s="324">
        <v>3679173.1162169999</v>
      </c>
      <c r="AP260" s="328">
        <f t="shared" si="187"/>
        <v>-53045.595053770114</v>
      </c>
      <c r="AQ260" s="324">
        <v>324492.36238000001</v>
      </c>
      <c r="AR260" s="324">
        <v>348848.59758</v>
      </c>
      <c r="AS260" s="324">
        <v>349597.59758</v>
      </c>
      <c r="AT260" s="324">
        <v>349597.59758</v>
      </c>
      <c r="AU260" s="324">
        <v>349597.59758</v>
      </c>
      <c r="AV260" s="324">
        <v>349597.59758</v>
      </c>
      <c r="AW260" s="324">
        <v>349597.59758</v>
      </c>
      <c r="AX260" s="324">
        <v>349597.59758</v>
      </c>
      <c r="AY260" s="324">
        <v>397747.59758</v>
      </c>
      <c r="AZ260" s="324">
        <v>349597.59758</v>
      </c>
      <c r="BA260" s="324">
        <v>349597.59758</v>
      </c>
      <c r="BB260" s="324">
        <v>352807.59758</v>
      </c>
      <c r="BC260" s="324">
        <v>3862642</v>
      </c>
      <c r="BD260" s="328">
        <f t="shared" si="188"/>
        <v>-358034.93575999979</v>
      </c>
      <c r="BE260" s="324">
        <v>349381.00825139898</v>
      </c>
      <c r="BF260" s="324">
        <v>374467.93050740001</v>
      </c>
      <c r="BG260" s="324">
        <v>375239.40050739999</v>
      </c>
      <c r="BH260" s="324">
        <v>375239.40050739999</v>
      </c>
      <c r="BI260" s="324">
        <v>375239.40050739999</v>
      </c>
      <c r="BJ260" s="324">
        <v>375239.40050739999</v>
      </c>
      <c r="BK260" s="324">
        <v>375239.40050739999</v>
      </c>
      <c r="BL260" s="324">
        <v>375239.40050739999</v>
      </c>
      <c r="BM260" s="324">
        <v>424833.90050739999</v>
      </c>
      <c r="BN260" s="324">
        <v>375239.40050739999</v>
      </c>
      <c r="BO260" s="324">
        <v>375239.40050739999</v>
      </c>
      <c r="BP260" s="324">
        <v>378545.70050739998</v>
      </c>
      <c r="BQ260" s="324">
        <v>4160367.76</v>
      </c>
      <c r="BR260" s="328">
        <f t="shared" si="189"/>
        <v>-368775.98383279797</v>
      </c>
      <c r="BS260" s="324">
        <v>368849.145582275</v>
      </c>
      <c r="BT260" s="324">
        <v>394688.67550595501</v>
      </c>
      <c r="BU260" s="324">
        <v>395483.28960595501</v>
      </c>
      <c r="BV260" s="324">
        <v>395483.28960595501</v>
      </c>
      <c r="BW260" s="324">
        <v>395483.28960595501</v>
      </c>
      <c r="BX260" s="324">
        <v>395483.28960595501</v>
      </c>
      <c r="BY260" s="324">
        <v>395483.28960595501</v>
      </c>
      <c r="BZ260" s="324">
        <v>395483.28960595501</v>
      </c>
      <c r="CA260" s="324">
        <v>446565.62460595497</v>
      </c>
      <c r="CB260" s="324">
        <v>395483.28960595501</v>
      </c>
      <c r="CC260" s="324">
        <v>395483.28960595501</v>
      </c>
      <c r="CD260" s="324">
        <v>398888.77860595501</v>
      </c>
      <c r="CE260" s="324">
        <v>4393019.2778000003</v>
      </c>
      <c r="CF260" s="328">
        <f t="shared" si="190"/>
        <v>-379839.26334778033</v>
      </c>
      <c r="CG260" s="324">
        <v>379914.61994974298</v>
      </c>
      <c r="CH260" s="324">
        <v>406529.33577113401</v>
      </c>
      <c r="CI260" s="324">
        <v>407347.78829413402</v>
      </c>
      <c r="CJ260" s="324">
        <v>407347.78829413402</v>
      </c>
      <c r="CK260" s="324">
        <v>407347.78829413402</v>
      </c>
      <c r="CL260" s="324">
        <v>407347.78829413402</v>
      </c>
      <c r="CM260" s="324">
        <v>407347.78829413402</v>
      </c>
      <c r="CN260" s="324">
        <v>407347.78829413402</v>
      </c>
      <c r="CO260" s="324">
        <v>459962.59334413399</v>
      </c>
      <c r="CP260" s="324">
        <v>407347.78829413402</v>
      </c>
      <c r="CQ260" s="324">
        <v>407347.78829413402</v>
      </c>
      <c r="CR260" s="324">
        <v>410855.44196413399</v>
      </c>
      <c r="CS260" s="324">
        <v>4524809.8561340002</v>
      </c>
      <c r="CT260" s="328">
        <f t="shared" si="191"/>
        <v>-391234.44124821667</v>
      </c>
      <c r="CU260" s="324">
        <v>391312.05854823499</v>
      </c>
      <c r="CV260" s="324">
        <v>418725.21584426798</v>
      </c>
      <c r="CW260" s="324">
        <v>419568.22194295801</v>
      </c>
      <c r="CX260" s="324">
        <v>419568.22194295801</v>
      </c>
      <c r="CY260" s="324">
        <v>419568.22194295801</v>
      </c>
      <c r="CZ260" s="324">
        <v>419568.22194295801</v>
      </c>
      <c r="DA260" s="324">
        <v>419568.22194295801</v>
      </c>
      <c r="DB260" s="324">
        <v>419568.22194295801</v>
      </c>
      <c r="DC260" s="324">
        <v>473761.47114445799</v>
      </c>
      <c r="DD260" s="324">
        <v>419568.22194295801</v>
      </c>
      <c r="DE260" s="324">
        <v>419568.22194295801</v>
      </c>
      <c r="DF260" s="324">
        <v>423181.10522305802</v>
      </c>
      <c r="DG260" s="324">
        <v>4660554.1518180203</v>
      </c>
      <c r="DH260" s="328">
        <f t="shared" si="192"/>
        <v>-402971.47448566277</v>
      </c>
    </row>
    <row r="261" spans="1:112" s="5" customFormat="1" ht="12" hidden="1" customHeight="1" outlineLevel="1">
      <c r="A261" s="4"/>
      <c r="S261" s="29">
        <v>1311</v>
      </c>
      <c r="V261" s="78">
        <f t="shared" si="173"/>
        <v>1311</v>
      </c>
      <c r="AA261" s="69">
        <f t="shared" si="174"/>
        <v>1311</v>
      </c>
      <c r="AB261" s="34" t="s">
        <v>405</v>
      </c>
      <c r="AC261" s="324">
        <v>0</v>
      </c>
      <c r="AD261" s="324">
        <v>0</v>
      </c>
      <c r="AE261" s="324">
        <v>0</v>
      </c>
      <c r="AF261" s="324">
        <v>0</v>
      </c>
      <c r="AG261" s="324">
        <v>0</v>
      </c>
      <c r="AH261" s="324">
        <v>0</v>
      </c>
      <c r="AI261" s="324">
        <v>0</v>
      </c>
      <c r="AJ261" s="324">
        <v>0</v>
      </c>
      <c r="AK261" s="324">
        <v>0</v>
      </c>
      <c r="AL261" s="324">
        <v>0</v>
      </c>
      <c r="AM261" s="324">
        <v>0</v>
      </c>
      <c r="AN261" s="324">
        <v>0</v>
      </c>
      <c r="AO261" s="324">
        <v>0</v>
      </c>
      <c r="AP261" s="328">
        <f t="shared" si="187"/>
        <v>0</v>
      </c>
      <c r="AQ261" s="324">
        <v>0</v>
      </c>
      <c r="AR261" s="324">
        <v>0</v>
      </c>
      <c r="AS261" s="324">
        <v>0</v>
      </c>
      <c r="AT261" s="324">
        <v>0</v>
      </c>
      <c r="AU261" s="324">
        <v>0</v>
      </c>
      <c r="AV261" s="324">
        <v>0</v>
      </c>
      <c r="AW261" s="324">
        <v>0</v>
      </c>
      <c r="AX261" s="324">
        <v>0</v>
      </c>
      <c r="AY261" s="324">
        <v>0</v>
      </c>
      <c r="AZ261" s="324">
        <v>0</v>
      </c>
      <c r="BA261" s="324">
        <v>0</v>
      </c>
      <c r="BB261" s="324">
        <v>0</v>
      </c>
      <c r="BC261" s="324">
        <v>0</v>
      </c>
      <c r="BD261" s="328">
        <f t="shared" si="188"/>
        <v>0</v>
      </c>
      <c r="BE261" s="324">
        <v>0</v>
      </c>
      <c r="BF261" s="324">
        <v>0</v>
      </c>
      <c r="BG261" s="324">
        <v>0</v>
      </c>
      <c r="BH261" s="324">
        <v>0</v>
      </c>
      <c r="BI261" s="324">
        <v>0</v>
      </c>
      <c r="BJ261" s="324">
        <v>0</v>
      </c>
      <c r="BK261" s="324">
        <v>0</v>
      </c>
      <c r="BL261" s="324">
        <v>0</v>
      </c>
      <c r="BM261" s="324">
        <v>0</v>
      </c>
      <c r="BN261" s="324">
        <v>0</v>
      </c>
      <c r="BO261" s="324">
        <v>0</v>
      </c>
      <c r="BP261" s="324">
        <v>0</v>
      </c>
      <c r="BQ261" s="324">
        <v>0</v>
      </c>
      <c r="BR261" s="328">
        <f t="shared" si="189"/>
        <v>0</v>
      </c>
      <c r="BS261" s="324">
        <v>0</v>
      </c>
      <c r="BT261" s="324">
        <v>0</v>
      </c>
      <c r="BU261" s="324">
        <v>0</v>
      </c>
      <c r="BV261" s="324">
        <v>0</v>
      </c>
      <c r="BW261" s="324">
        <v>0</v>
      </c>
      <c r="BX261" s="324">
        <v>0</v>
      </c>
      <c r="BY261" s="324">
        <v>0</v>
      </c>
      <c r="BZ261" s="324">
        <v>0</v>
      </c>
      <c r="CA261" s="324">
        <v>0</v>
      </c>
      <c r="CB261" s="324">
        <v>0</v>
      </c>
      <c r="CC261" s="324">
        <v>0</v>
      </c>
      <c r="CD261" s="324">
        <v>0</v>
      </c>
      <c r="CE261" s="324">
        <v>0</v>
      </c>
      <c r="CF261" s="328">
        <f t="shared" si="190"/>
        <v>0</v>
      </c>
      <c r="CG261" s="324">
        <v>0</v>
      </c>
      <c r="CH261" s="324">
        <v>0</v>
      </c>
      <c r="CI261" s="324">
        <v>0</v>
      </c>
      <c r="CJ261" s="324">
        <v>0</v>
      </c>
      <c r="CK261" s="324">
        <v>0</v>
      </c>
      <c r="CL261" s="324">
        <v>0</v>
      </c>
      <c r="CM261" s="324">
        <v>0</v>
      </c>
      <c r="CN261" s="324">
        <v>0</v>
      </c>
      <c r="CO261" s="324">
        <v>0</v>
      </c>
      <c r="CP261" s="324">
        <v>0</v>
      </c>
      <c r="CQ261" s="324">
        <v>0</v>
      </c>
      <c r="CR261" s="324">
        <v>0</v>
      </c>
      <c r="CS261" s="324">
        <v>0</v>
      </c>
      <c r="CT261" s="328">
        <f t="shared" si="191"/>
        <v>0</v>
      </c>
      <c r="CU261" s="324">
        <v>0</v>
      </c>
      <c r="CV261" s="324">
        <v>0</v>
      </c>
      <c r="CW261" s="324">
        <v>0</v>
      </c>
      <c r="CX261" s="324">
        <v>0</v>
      </c>
      <c r="CY261" s="324">
        <v>0</v>
      </c>
      <c r="CZ261" s="324">
        <v>0</v>
      </c>
      <c r="DA261" s="324">
        <v>0</v>
      </c>
      <c r="DB261" s="324">
        <v>0</v>
      </c>
      <c r="DC261" s="324">
        <v>0</v>
      </c>
      <c r="DD261" s="324">
        <v>0</v>
      </c>
      <c r="DE261" s="324">
        <v>0</v>
      </c>
      <c r="DF261" s="324">
        <v>0</v>
      </c>
      <c r="DG261" s="324">
        <v>0</v>
      </c>
      <c r="DH261" s="328">
        <f t="shared" si="192"/>
        <v>0</v>
      </c>
    </row>
    <row r="262" spans="1:112" s="5" customFormat="1" ht="12" hidden="1" customHeight="1" outlineLevel="1">
      <c r="A262" s="4"/>
      <c r="S262" s="29">
        <v>1322</v>
      </c>
      <c r="V262" s="78">
        <f t="shared" si="173"/>
        <v>1322</v>
      </c>
      <c r="AA262" s="69">
        <f t="shared" si="174"/>
        <v>1322</v>
      </c>
      <c r="AB262" s="34" t="s">
        <v>406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  <c r="AH262" s="324">
        <v>0</v>
      </c>
      <c r="AI262" s="324">
        <v>0</v>
      </c>
      <c r="AJ262" s="324">
        <v>0</v>
      </c>
      <c r="AK262" s="324">
        <v>0</v>
      </c>
      <c r="AL262" s="324">
        <v>0</v>
      </c>
      <c r="AM262" s="324">
        <v>0</v>
      </c>
      <c r="AN262" s="324">
        <v>0</v>
      </c>
      <c r="AO262" s="324">
        <v>0</v>
      </c>
      <c r="AP262" s="328">
        <f t="shared" si="187"/>
        <v>0</v>
      </c>
      <c r="AQ262" s="324">
        <v>0</v>
      </c>
      <c r="AR262" s="324">
        <v>0</v>
      </c>
      <c r="AS262" s="324">
        <v>0</v>
      </c>
      <c r="AT262" s="324">
        <v>0</v>
      </c>
      <c r="AU262" s="324">
        <v>0</v>
      </c>
      <c r="AV262" s="324">
        <v>0</v>
      </c>
      <c r="AW262" s="324">
        <v>0</v>
      </c>
      <c r="AX262" s="324">
        <v>0</v>
      </c>
      <c r="AY262" s="324">
        <v>0</v>
      </c>
      <c r="AZ262" s="324">
        <v>0</v>
      </c>
      <c r="BA262" s="324">
        <v>0</v>
      </c>
      <c r="BB262" s="324">
        <v>0</v>
      </c>
      <c r="BC262" s="324">
        <v>0</v>
      </c>
      <c r="BD262" s="328">
        <f t="shared" si="188"/>
        <v>0</v>
      </c>
      <c r="BE262" s="324">
        <v>0</v>
      </c>
      <c r="BF262" s="324">
        <v>0</v>
      </c>
      <c r="BG262" s="324">
        <v>0</v>
      </c>
      <c r="BH262" s="324">
        <v>0</v>
      </c>
      <c r="BI262" s="324">
        <v>0</v>
      </c>
      <c r="BJ262" s="324">
        <v>0</v>
      </c>
      <c r="BK262" s="324">
        <v>0</v>
      </c>
      <c r="BL262" s="324">
        <v>0</v>
      </c>
      <c r="BM262" s="324">
        <v>0</v>
      </c>
      <c r="BN262" s="324">
        <v>0</v>
      </c>
      <c r="BO262" s="324">
        <v>0</v>
      </c>
      <c r="BP262" s="324">
        <v>0</v>
      </c>
      <c r="BQ262" s="324">
        <v>0</v>
      </c>
      <c r="BR262" s="328">
        <f t="shared" si="189"/>
        <v>0</v>
      </c>
      <c r="BS262" s="324">
        <v>0</v>
      </c>
      <c r="BT262" s="324">
        <v>0</v>
      </c>
      <c r="BU262" s="324">
        <v>0</v>
      </c>
      <c r="BV262" s="324">
        <v>0</v>
      </c>
      <c r="BW262" s="324">
        <v>0</v>
      </c>
      <c r="BX262" s="324">
        <v>0</v>
      </c>
      <c r="BY262" s="324">
        <v>0</v>
      </c>
      <c r="BZ262" s="324">
        <v>0</v>
      </c>
      <c r="CA262" s="324">
        <v>0</v>
      </c>
      <c r="CB262" s="324">
        <v>0</v>
      </c>
      <c r="CC262" s="324">
        <v>0</v>
      </c>
      <c r="CD262" s="324">
        <v>0</v>
      </c>
      <c r="CE262" s="324">
        <v>0</v>
      </c>
      <c r="CF262" s="328">
        <f t="shared" si="190"/>
        <v>0</v>
      </c>
      <c r="CG262" s="324">
        <v>0</v>
      </c>
      <c r="CH262" s="324">
        <v>0</v>
      </c>
      <c r="CI262" s="324">
        <v>0</v>
      </c>
      <c r="CJ262" s="324">
        <v>0</v>
      </c>
      <c r="CK262" s="324">
        <v>0</v>
      </c>
      <c r="CL262" s="324">
        <v>0</v>
      </c>
      <c r="CM262" s="324">
        <v>0</v>
      </c>
      <c r="CN262" s="324">
        <v>0</v>
      </c>
      <c r="CO262" s="324">
        <v>0</v>
      </c>
      <c r="CP262" s="324">
        <v>0</v>
      </c>
      <c r="CQ262" s="324">
        <v>0</v>
      </c>
      <c r="CR262" s="324">
        <v>0</v>
      </c>
      <c r="CS262" s="324">
        <v>0</v>
      </c>
      <c r="CT262" s="328">
        <f t="shared" si="191"/>
        <v>0</v>
      </c>
      <c r="CU262" s="324">
        <v>0</v>
      </c>
      <c r="CV262" s="324">
        <v>0</v>
      </c>
      <c r="CW262" s="324">
        <v>0</v>
      </c>
      <c r="CX262" s="324">
        <v>0</v>
      </c>
      <c r="CY262" s="324">
        <v>0</v>
      </c>
      <c r="CZ262" s="324">
        <v>0</v>
      </c>
      <c r="DA262" s="324">
        <v>0</v>
      </c>
      <c r="DB262" s="324">
        <v>0</v>
      </c>
      <c r="DC262" s="324">
        <v>0</v>
      </c>
      <c r="DD262" s="324">
        <v>0</v>
      </c>
      <c r="DE262" s="324">
        <v>0</v>
      </c>
      <c r="DF262" s="324">
        <v>0</v>
      </c>
      <c r="DG262" s="324">
        <v>0</v>
      </c>
      <c r="DH262" s="328">
        <f t="shared" si="192"/>
        <v>0</v>
      </c>
    </row>
    <row r="263" spans="1:112" ht="12" hidden="1" customHeight="1" outlineLevel="1">
      <c r="A263" s="4"/>
      <c r="S263" s="29">
        <v>1333</v>
      </c>
      <c r="V263" s="78">
        <f t="shared" si="173"/>
        <v>1333</v>
      </c>
      <c r="AA263" s="69">
        <f t="shared" si="174"/>
        <v>1333</v>
      </c>
      <c r="AB263" s="34" t="s">
        <v>407</v>
      </c>
      <c r="AC263" s="324">
        <v>0</v>
      </c>
      <c r="AD263" s="324">
        <v>0</v>
      </c>
      <c r="AE263" s="324">
        <v>0</v>
      </c>
      <c r="AF263" s="324">
        <v>0</v>
      </c>
      <c r="AG263" s="324">
        <v>0</v>
      </c>
      <c r="AH263" s="324">
        <v>0</v>
      </c>
      <c r="AI263" s="324">
        <v>0</v>
      </c>
      <c r="AJ263" s="324">
        <v>0</v>
      </c>
      <c r="AK263" s="324">
        <v>0</v>
      </c>
      <c r="AL263" s="324">
        <v>0</v>
      </c>
      <c r="AM263" s="324">
        <v>0</v>
      </c>
      <c r="AN263" s="324">
        <v>0</v>
      </c>
      <c r="AO263" s="324">
        <v>0</v>
      </c>
      <c r="AP263" s="328">
        <f t="shared" si="187"/>
        <v>0</v>
      </c>
      <c r="AQ263" s="324">
        <v>0</v>
      </c>
      <c r="AR263" s="324">
        <v>0</v>
      </c>
      <c r="AS263" s="324">
        <v>0</v>
      </c>
      <c r="AT263" s="324">
        <v>0</v>
      </c>
      <c r="AU263" s="324">
        <v>0</v>
      </c>
      <c r="AV263" s="324">
        <v>0</v>
      </c>
      <c r="AW263" s="324">
        <v>0</v>
      </c>
      <c r="AX263" s="324">
        <v>0</v>
      </c>
      <c r="AY263" s="324">
        <v>0</v>
      </c>
      <c r="AZ263" s="324">
        <v>0</v>
      </c>
      <c r="BA263" s="324">
        <v>0</v>
      </c>
      <c r="BB263" s="324">
        <v>0</v>
      </c>
      <c r="BC263" s="324">
        <v>0</v>
      </c>
      <c r="BD263" s="328">
        <f t="shared" si="188"/>
        <v>0</v>
      </c>
      <c r="BE263" s="324">
        <v>0</v>
      </c>
      <c r="BF263" s="324">
        <v>0</v>
      </c>
      <c r="BG263" s="324">
        <v>0</v>
      </c>
      <c r="BH263" s="324">
        <v>0</v>
      </c>
      <c r="BI263" s="324">
        <v>0</v>
      </c>
      <c r="BJ263" s="324">
        <v>0</v>
      </c>
      <c r="BK263" s="324">
        <v>0</v>
      </c>
      <c r="BL263" s="324">
        <v>0</v>
      </c>
      <c r="BM263" s="324">
        <v>0</v>
      </c>
      <c r="BN263" s="324">
        <v>0</v>
      </c>
      <c r="BO263" s="324">
        <v>0</v>
      </c>
      <c r="BP263" s="324">
        <v>0</v>
      </c>
      <c r="BQ263" s="324">
        <v>0</v>
      </c>
      <c r="BR263" s="328">
        <f t="shared" si="189"/>
        <v>0</v>
      </c>
      <c r="BS263" s="324">
        <v>0</v>
      </c>
      <c r="BT263" s="324">
        <v>0</v>
      </c>
      <c r="BU263" s="324">
        <v>0</v>
      </c>
      <c r="BV263" s="324">
        <v>0</v>
      </c>
      <c r="BW263" s="324">
        <v>0</v>
      </c>
      <c r="BX263" s="324">
        <v>0</v>
      </c>
      <c r="BY263" s="324">
        <v>0</v>
      </c>
      <c r="BZ263" s="324">
        <v>0</v>
      </c>
      <c r="CA263" s="324">
        <v>0</v>
      </c>
      <c r="CB263" s="324">
        <v>0</v>
      </c>
      <c r="CC263" s="324">
        <v>0</v>
      </c>
      <c r="CD263" s="324">
        <v>0</v>
      </c>
      <c r="CE263" s="324">
        <v>0</v>
      </c>
      <c r="CF263" s="328">
        <f t="shared" si="190"/>
        <v>0</v>
      </c>
      <c r="CG263" s="324">
        <v>0</v>
      </c>
      <c r="CH263" s="324">
        <v>0</v>
      </c>
      <c r="CI263" s="324">
        <v>0</v>
      </c>
      <c r="CJ263" s="324">
        <v>0</v>
      </c>
      <c r="CK263" s="324">
        <v>0</v>
      </c>
      <c r="CL263" s="324">
        <v>0</v>
      </c>
      <c r="CM263" s="324">
        <v>0</v>
      </c>
      <c r="CN263" s="324">
        <v>0</v>
      </c>
      <c r="CO263" s="324">
        <v>0</v>
      </c>
      <c r="CP263" s="324">
        <v>0</v>
      </c>
      <c r="CQ263" s="324">
        <v>0</v>
      </c>
      <c r="CR263" s="324">
        <v>0</v>
      </c>
      <c r="CS263" s="324">
        <v>0</v>
      </c>
      <c r="CT263" s="328">
        <f t="shared" si="191"/>
        <v>0</v>
      </c>
      <c r="CU263" s="324">
        <v>0</v>
      </c>
      <c r="CV263" s="324">
        <v>0</v>
      </c>
      <c r="CW263" s="324">
        <v>0</v>
      </c>
      <c r="CX263" s="324">
        <v>0</v>
      </c>
      <c r="CY263" s="324">
        <v>0</v>
      </c>
      <c r="CZ263" s="324">
        <v>0</v>
      </c>
      <c r="DA263" s="324">
        <v>0</v>
      </c>
      <c r="DB263" s="324">
        <v>0</v>
      </c>
      <c r="DC263" s="324">
        <v>0</v>
      </c>
      <c r="DD263" s="324">
        <v>0</v>
      </c>
      <c r="DE263" s="324">
        <v>0</v>
      </c>
      <c r="DF263" s="324">
        <v>0</v>
      </c>
      <c r="DG263" s="324">
        <v>0</v>
      </c>
      <c r="DH263" s="328">
        <f t="shared" si="192"/>
        <v>0</v>
      </c>
    </row>
    <row r="264" spans="1:112" s="5" customFormat="1" ht="12" hidden="1" customHeight="1" outlineLevel="1">
      <c r="A264" s="4"/>
      <c r="S264" s="29">
        <v>1340</v>
      </c>
      <c r="V264" s="78">
        <f t="shared" si="173"/>
        <v>1340</v>
      </c>
      <c r="AA264" s="69">
        <f t="shared" si="174"/>
        <v>1340</v>
      </c>
      <c r="AB264" s="34" t="s">
        <v>408</v>
      </c>
      <c r="AC264" s="324">
        <v>0</v>
      </c>
      <c r="AD264" s="324">
        <v>0</v>
      </c>
      <c r="AE264" s="324">
        <v>0</v>
      </c>
      <c r="AF264" s="324">
        <v>0</v>
      </c>
      <c r="AG264" s="324">
        <v>0</v>
      </c>
      <c r="AH264" s="324">
        <v>0</v>
      </c>
      <c r="AI264" s="324">
        <v>0</v>
      </c>
      <c r="AJ264" s="324">
        <v>0</v>
      </c>
      <c r="AK264" s="324">
        <v>0</v>
      </c>
      <c r="AL264" s="324">
        <v>0</v>
      </c>
      <c r="AM264" s="324">
        <v>0</v>
      </c>
      <c r="AN264" s="324">
        <v>0</v>
      </c>
      <c r="AO264" s="324">
        <v>0</v>
      </c>
      <c r="AP264" s="328">
        <f t="shared" si="187"/>
        <v>0</v>
      </c>
      <c r="AQ264" s="324">
        <v>0</v>
      </c>
      <c r="AR264" s="324">
        <v>0</v>
      </c>
      <c r="AS264" s="324">
        <v>0</v>
      </c>
      <c r="AT264" s="324">
        <v>0</v>
      </c>
      <c r="AU264" s="324">
        <v>0</v>
      </c>
      <c r="AV264" s="324">
        <v>0</v>
      </c>
      <c r="AW264" s="324">
        <v>0</v>
      </c>
      <c r="AX264" s="324">
        <v>0</v>
      </c>
      <c r="AY264" s="324">
        <v>0</v>
      </c>
      <c r="AZ264" s="324">
        <v>0</v>
      </c>
      <c r="BA264" s="324">
        <v>0</v>
      </c>
      <c r="BB264" s="324">
        <v>0</v>
      </c>
      <c r="BC264" s="324">
        <v>0</v>
      </c>
      <c r="BD264" s="328">
        <f t="shared" si="188"/>
        <v>0</v>
      </c>
      <c r="BE264" s="324">
        <v>0</v>
      </c>
      <c r="BF264" s="324">
        <v>0</v>
      </c>
      <c r="BG264" s="324">
        <v>0</v>
      </c>
      <c r="BH264" s="324">
        <v>0</v>
      </c>
      <c r="BI264" s="324">
        <v>0</v>
      </c>
      <c r="BJ264" s="324">
        <v>0</v>
      </c>
      <c r="BK264" s="324">
        <v>0</v>
      </c>
      <c r="BL264" s="324">
        <v>0</v>
      </c>
      <c r="BM264" s="324">
        <v>0</v>
      </c>
      <c r="BN264" s="324">
        <v>0</v>
      </c>
      <c r="BO264" s="324">
        <v>0</v>
      </c>
      <c r="BP264" s="324">
        <v>0</v>
      </c>
      <c r="BQ264" s="324">
        <v>0</v>
      </c>
      <c r="BR264" s="328">
        <f t="shared" si="189"/>
        <v>0</v>
      </c>
      <c r="BS264" s="324">
        <v>0</v>
      </c>
      <c r="BT264" s="324">
        <v>0</v>
      </c>
      <c r="BU264" s="324">
        <v>0</v>
      </c>
      <c r="BV264" s="324">
        <v>0</v>
      </c>
      <c r="BW264" s="324">
        <v>0</v>
      </c>
      <c r="BX264" s="324">
        <v>0</v>
      </c>
      <c r="BY264" s="324">
        <v>0</v>
      </c>
      <c r="BZ264" s="324">
        <v>0</v>
      </c>
      <c r="CA264" s="324">
        <v>0</v>
      </c>
      <c r="CB264" s="324">
        <v>0</v>
      </c>
      <c r="CC264" s="324">
        <v>0</v>
      </c>
      <c r="CD264" s="324">
        <v>0</v>
      </c>
      <c r="CE264" s="324">
        <v>0</v>
      </c>
      <c r="CF264" s="328">
        <f t="shared" si="190"/>
        <v>0</v>
      </c>
      <c r="CG264" s="324">
        <v>0</v>
      </c>
      <c r="CH264" s="324">
        <v>0</v>
      </c>
      <c r="CI264" s="324">
        <v>0</v>
      </c>
      <c r="CJ264" s="324">
        <v>0</v>
      </c>
      <c r="CK264" s="324">
        <v>0</v>
      </c>
      <c r="CL264" s="324">
        <v>0</v>
      </c>
      <c r="CM264" s="324">
        <v>0</v>
      </c>
      <c r="CN264" s="324">
        <v>0</v>
      </c>
      <c r="CO264" s="324">
        <v>0</v>
      </c>
      <c r="CP264" s="324">
        <v>0</v>
      </c>
      <c r="CQ264" s="324">
        <v>0</v>
      </c>
      <c r="CR264" s="324">
        <v>0</v>
      </c>
      <c r="CS264" s="324">
        <v>0</v>
      </c>
      <c r="CT264" s="328">
        <f t="shared" si="191"/>
        <v>0</v>
      </c>
      <c r="CU264" s="324">
        <v>0</v>
      </c>
      <c r="CV264" s="324">
        <v>0</v>
      </c>
      <c r="CW264" s="324">
        <v>0</v>
      </c>
      <c r="CX264" s="324">
        <v>0</v>
      </c>
      <c r="CY264" s="324">
        <v>0</v>
      </c>
      <c r="CZ264" s="324">
        <v>0</v>
      </c>
      <c r="DA264" s="324">
        <v>0</v>
      </c>
      <c r="DB264" s="324">
        <v>0</v>
      </c>
      <c r="DC264" s="324">
        <v>0</v>
      </c>
      <c r="DD264" s="324">
        <v>0</v>
      </c>
      <c r="DE264" s="324">
        <v>0</v>
      </c>
      <c r="DF264" s="324">
        <v>0</v>
      </c>
      <c r="DG264" s="324">
        <v>0</v>
      </c>
      <c r="DH264" s="328">
        <f t="shared" si="192"/>
        <v>0</v>
      </c>
    </row>
    <row r="265" spans="1:112" s="5" customFormat="1" ht="12" hidden="1" customHeight="1" outlineLevel="1">
      <c r="A265" s="4"/>
      <c r="S265" s="29">
        <v>1350</v>
      </c>
      <c r="V265" s="78">
        <f t="shared" si="173"/>
        <v>1350</v>
      </c>
      <c r="AA265" s="69">
        <f t="shared" si="174"/>
        <v>1350</v>
      </c>
      <c r="AB265" s="34" t="s">
        <v>409</v>
      </c>
      <c r="AC265" s="324">
        <v>0</v>
      </c>
      <c r="AD265" s="324">
        <v>0</v>
      </c>
      <c r="AE265" s="324">
        <v>0</v>
      </c>
      <c r="AF265" s="324">
        <v>0</v>
      </c>
      <c r="AG265" s="324">
        <v>0</v>
      </c>
      <c r="AH265" s="324">
        <v>0</v>
      </c>
      <c r="AI265" s="324">
        <v>0</v>
      </c>
      <c r="AJ265" s="324">
        <v>0</v>
      </c>
      <c r="AK265" s="324">
        <v>0</v>
      </c>
      <c r="AL265" s="324">
        <v>0</v>
      </c>
      <c r="AM265" s="324">
        <v>0</v>
      </c>
      <c r="AN265" s="324">
        <v>0</v>
      </c>
      <c r="AO265" s="324">
        <v>0</v>
      </c>
      <c r="AP265" s="328">
        <f t="shared" si="187"/>
        <v>0</v>
      </c>
      <c r="AQ265" s="324">
        <v>0</v>
      </c>
      <c r="AR265" s="324">
        <v>0</v>
      </c>
      <c r="AS265" s="324">
        <v>0</v>
      </c>
      <c r="AT265" s="324">
        <v>0</v>
      </c>
      <c r="AU265" s="324">
        <v>0</v>
      </c>
      <c r="AV265" s="324">
        <v>0</v>
      </c>
      <c r="AW265" s="324">
        <v>0</v>
      </c>
      <c r="AX265" s="324">
        <v>0</v>
      </c>
      <c r="AY265" s="324">
        <v>0</v>
      </c>
      <c r="AZ265" s="324">
        <v>0</v>
      </c>
      <c r="BA265" s="324">
        <v>0</v>
      </c>
      <c r="BB265" s="324">
        <v>0</v>
      </c>
      <c r="BC265" s="324">
        <v>0</v>
      </c>
      <c r="BD265" s="328">
        <f t="shared" si="188"/>
        <v>0</v>
      </c>
      <c r="BE265" s="324">
        <v>0</v>
      </c>
      <c r="BF265" s="324">
        <v>0</v>
      </c>
      <c r="BG265" s="324">
        <v>0</v>
      </c>
      <c r="BH265" s="324">
        <v>0</v>
      </c>
      <c r="BI265" s="324">
        <v>0</v>
      </c>
      <c r="BJ265" s="324">
        <v>0</v>
      </c>
      <c r="BK265" s="324">
        <v>0</v>
      </c>
      <c r="BL265" s="324">
        <v>0</v>
      </c>
      <c r="BM265" s="324">
        <v>0</v>
      </c>
      <c r="BN265" s="324">
        <v>0</v>
      </c>
      <c r="BO265" s="324">
        <v>0</v>
      </c>
      <c r="BP265" s="324">
        <v>0</v>
      </c>
      <c r="BQ265" s="324">
        <v>0</v>
      </c>
      <c r="BR265" s="328">
        <f t="shared" si="189"/>
        <v>0</v>
      </c>
      <c r="BS265" s="324">
        <v>0</v>
      </c>
      <c r="BT265" s="324">
        <v>0</v>
      </c>
      <c r="BU265" s="324">
        <v>0</v>
      </c>
      <c r="BV265" s="324">
        <v>0</v>
      </c>
      <c r="BW265" s="324">
        <v>0</v>
      </c>
      <c r="BX265" s="324">
        <v>0</v>
      </c>
      <c r="BY265" s="324">
        <v>0</v>
      </c>
      <c r="BZ265" s="324">
        <v>0</v>
      </c>
      <c r="CA265" s="324">
        <v>0</v>
      </c>
      <c r="CB265" s="324">
        <v>0</v>
      </c>
      <c r="CC265" s="324">
        <v>0</v>
      </c>
      <c r="CD265" s="324">
        <v>0</v>
      </c>
      <c r="CE265" s="324">
        <v>0</v>
      </c>
      <c r="CF265" s="328">
        <f t="shared" si="190"/>
        <v>0</v>
      </c>
      <c r="CG265" s="324">
        <v>0</v>
      </c>
      <c r="CH265" s="324">
        <v>0</v>
      </c>
      <c r="CI265" s="324">
        <v>0</v>
      </c>
      <c r="CJ265" s="324">
        <v>0</v>
      </c>
      <c r="CK265" s="324">
        <v>0</v>
      </c>
      <c r="CL265" s="324">
        <v>0</v>
      </c>
      <c r="CM265" s="324">
        <v>0</v>
      </c>
      <c r="CN265" s="324">
        <v>0</v>
      </c>
      <c r="CO265" s="324">
        <v>0</v>
      </c>
      <c r="CP265" s="324">
        <v>0</v>
      </c>
      <c r="CQ265" s="324">
        <v>0</v>
      </c>
      <c r="CR265" s="324">
        <v>0</v>
      </c>
      <c r="CS265" s="324">
        <v>0</v>
      </c>
      <c r="CT265" s="328">
        <f t="shared" si="191"/>
        <v>0</v>
      </c>
      <c r="CU265" s="324">
        <v>0</v>
      </c>
      <c r="CV265" s="324">
        <v>0</v>
      </c>
      <c r="CW265" s="324">
        <v>0</v>
      </c>
      <c r="CX265" s="324">
        <v>0</v>
      </c>
      <c r="CY265" s="324">
        <v>0</v>
      </c>
      <c r="CZ265" s="324">
        <v>0</v>
      </c>
      <c r="DA265" s="324">
        <v>0</v>
      </c>
      <c r="DB265" s="324">
        <v>0</v>
      </c>
      <c r="DC265" s="324">
        <v>0</v>
      </c>
      <c r="DD265" s="324">
        <v>0</v>
      </c>
      <c r="DE265" s="324">
        <v>0</v>
      </c>
      <c r="DF265" s="324">
        <v>0</v>
      </c>
      <c r="DG265" s="324">
        <v>0</v>
      </c>
      <c r="DH265" s="328">
        <f t="shared" si="192"/>
        <v>0</v>
      </c>
    </row>
    <row r="266" spans="1:112" s="5" customFormat="1" ht="12" hidden="1" customHeight="1" outlineLevel="1">
      <c r="A266" s="4"/>
      <c r="S266" s="29">
        <v>1400</v>
      </c>
      <c r="V266" s="78">
        <f t="shared" si="173"/>
        <v>1400</v>
      </c>
      <c r="AA266" s="69">
        <f t="shared" si="174"/>
        <v>1400</v>
      </c>
      <c r="AB266" s="34" t="s">
        <v>410</v>
      </c>
      <c r="AC266" s="324">
        <v>0</v>
      </c>
      <c r="AD266" s="324">
        <v>0</v>
      </c>
      <c r="AE266" s="324">
        <v>0</v>
      </c>
      <c r="AF266" s="324">
        <v>0</v>
      </c>
      <c r="AG266" s="324">
        <v>0</v>
      </c>
      <c r="AH266" s="324">
        <v>0</v>
      </c>
      <c r="AI266" s="324">
        <v>0</v>
      </c>
      <c r="AJ266" s="324">
        <v>0</v>
      </c>
      <c r="AK266" s="324">
        <v>0</v>
      </c>
      <c r="AL266" s="324">
        <v>0</v>
      </c>
      <c r="AM266" s="324">
        <v>0</v>
      </c>
      <c r="AN266" s="324">
        <v>0</v>
      </c>
      <c r="AO266" s="324">
        <v>0</v>
      </c>
      <c r="AP266" s="328">
        <f t="shared" si="187"/>
        <v>0</v>
      </c>
      <c r="AQ266" s="324">
        <v>0</v>
      </c>
      <c r="AR266" s="324">
        <v>0</v>
      </c>
      <c r="AS266" s="324">
        <v>0</v>
      </c>
      <c r="AT266" s="324">
        <v>0</v>
      </c>
      <c r="AU266" s="324">
        <v>0</v>
      </c>
      <c r="AV266" s="324">
        <v>0</v>
      </c>
      <c r="AW266" s="324">
        <v>0</v>
      </c>
      <c r="AX266" s="324">
        <v>0</v>
      </c>
      <c r="AY266" s="324">
        <v>0</v>
      </c>
      <c r="AZ266" s="324">
        <v>0</v>
      </c>
      <c r="BA266" s="324">
        <v>0</v>
      </c>
      <c r="BB266" s="324">
        <v>0</v>
      </c>
      <c r="BC266" s="324">
        <v>0</v>
      </c>
      <c r="BD266" s="328">
        <f t="shared" si="188"/>
        <v>0</v>
      </c>
      <c r="BE266" s="324">
        <v>0</v>
      </c>
      <c r="BF266" s="324">
        <v>0</v>
      </c>
      <c r="BG266" s="324">
        <v>0</v>
      </c>
      <c r="BH266" s="324">
        <v>0</v>
      </c>
      <c r="BI266" s="324">
        <v>0</v>
      </c>
      <c r="BJ266" s="324">
        <v>0</v>
      </c>
      <c r="BK266" s="324">
        <v>0</v>
      </c>
      <c r="BL266" s="324">
        <v>0</v>
      </c>
      <c r="BM266" s="324">
        <v>0</v>
      </c>
      <c r="BN266" s="324">
        <v>0</v>
      </c>
      <c r="BO266" s="324">
        <v>0</v>
      </c>
      <c r="BP266" s="324">
        <v>0</v>
      </c>
      <c r="BQ266" s="324">
        <v>0</v>
      </c>
      <c r="BR266" s="328">
        <f t="shared" si="189"/>
        <v>0</v>
      </c>
      <c r="BS266" s="324">
        <v>0</v>
      </c>
      <c r="BT266" s="324">
        <v>0</v>
      </c>
      <c r="BU266" s="324">
        <v>0</v>
      </c>
      <c r="BV266" s="324">
        <v>0</v>
      </c>
      <c r="BW266" s="324">
        <v>0</v>
      </c>
      <c r="BX266" s="324">
        <v>0</v>
      </c>
      <c r="BY266" s="324">
        <v>0</v>
      </c>
      <c r="BZ266" s="324">
        <v>0</v>
      </c>
      <c r="CA266" s="324">
        <v>0</v>
      </c>
      <c r="CB266" s="324">
        <v>0</v>
      </c>
      <c r="CC266" s="324">
        <v>0</v>
      </c>
      <c r="CD266" s="324">
        <v>0</v>
      </c>
      <c r="CE266" s="324">
        <v>0</v>
      </c>
      <c r="CF266" s="328">
        <f t="shared" si="190"/>
        <v>0</v>
      </c>
      <c r="CG266" s="324">
        <v>0</v>
      </c>
      <c r="CH266" s="324">
        <v>0</v>
      </c>
      <c r="CI266" s="324">
        <v>0</v>
      </c>
      <c r="CJ266" s="324">
        <v>0</v>
      </c>
      <c r="CK266" s="324">
        <v>0</v>
      </c>
      <c r="CL266" s="324">
        <v>0</v>
      </c>
      <c r="CM266" s="324">
        <v>0</v>
      </c>
      <c r="CN266" s="324">
        <v>0</v>
      </c>
      <c r="CO266" s="324">
        <v>0</v>
      </c>
      <c r="CP266" s="324">
        <v>0</v>
      </c>
      <c r="CQ266" s="324">
        <v>0</v>
      </c>
      <c r="CR266" s="324">
        <v>0</v>
      </c>
      <c r="CS266" s="324">
        <v>0</v>
      </c>
      <c r="CT266" s="328">
        <f t="shared" si="191"/>
        <v>0</v>
      </c>
      <c r="CU266" s="324">
        <v>0</v>
      </c>
      <c r="CV266" s="324">
        <v>0</v>
      </c>
      <c r="CW266" s="324">
        <v>0</v>
      </c>
      <c r="CX266" s="324">
        <v>0</v>
      </c>
      <c r="CY266" s="324">
        <v>0</v>
      </c>
      <c r="CZ266" s="324">
        <v>0</v>
      </c>
      <c r="DA266" s="324">
        <v>0</v>
      </c>
      <c r="DB266" s="324">
        <v>0</v>
      </c>
      <c r="DC266" s="324">
        <v>0</v>
      </c>
      <c r="DD266" s="324">
        <v>0</v>
      </c>
      <c r="DE266" s="324">
        <v>0</v>
      </c>
      <c r="DF266" s="324">
        <v>0</v>
      </c>
      <c r="DG266" s="324">
        <v>0</v>
      </c>
      <c r="DH266" s="328">
        <f t="shared" si="192"/>
        <v>0</v>
      </c>
    </row>
    <row r="267" spans="1:112" s="5" customFormat="1" ht="12" hidden="1" customHeight="1" outlineLevel="1">
      <c r="A267" s="4"/>
      <c r="S267" s="29">
        <v>1401</v>
      </c>
      <c r="V267" s="78">
        <f t="shared" si="173"/>
        <v>1401</v>
      </c>
      <c r="AA267" s="69">
        <f t="shared" si="174"/>
        <v>1401</v>
      </c>
      <c r="AB267" s="34" t="s">
        <v>411</v>
      </c>
      <c r="AC267" s="324">
        <v>0</v>
      </c>
      <c r="AD267" s="324">
        <v>0</v>
      </c>
      <c r="AE267" s="324">
        <v>0</v>
      </c>
      <c r="AF267" s="324">
        <v>0</v>
      </c>
      <c r="AG267" s="324">
        <v>0</v>
      </c>
      <c r="AH267" s="324">
        <v>0</v>
      </c>
      <c r="AI267" s="324">
        <v>0</v>
      </c>
      <c r="AJ267" s="324">
        <v>0</v>
      </c>
      <c r="AK267" s="324">
        <v>0</v>
      </c>
      <c r="AL267" s="324">
        <v>0</v>
      </c>
      <c r="AM267" s="324">
        <v>0</v>
      </c>
      <c r="AN267" s="324">
        <v>0</v>
      </c>
      <c r="AO267" s="324">
        <v>0</v>
      </c>
      <c r="AP267" s="328">
        <f t="shared" si="187"/>
        <v>0</v>
      </c>
      <c r="AQ267" s="324">
        <v>0</v>
      </c>
      <c r="AR267" s="324">
        <v>0</v>
      </c>
      <c r="AS267" s="324">
        <v>0</v>
      </c>
      <c r="AT267" s="324">
        <v>0</v>
      </c>
      <c r="AU267" s="324">
        <v>0</v>
      </c>
      <c r="AV267" s="324">
        <v>0</v>
      </c>
      <c r="AW267" s="324">
        <v>0</v>
      </c>
      <c r="AX267" s="324">
        <v>0</v>
      </c>
      <c r="AY267" s="324">
        <v>0</v>
      </c>
      <c r="AZ267" s="324">
        <v>0</v>
      </c>
      <c r="BA267" s="324">
        <v>0</v>
      </c>
      <c r="BB267" s="324">
        <v>0</v>
      </c>
      <c r="BC267" s="324">
        <v>0</v>
      </c>
      <c r="BD267" s="328">
        <f t="shared" si="188"/>
        <v>0</v>
      </c>
      <c r="BE267" s="324">
        <v>0</v>
      </c>
      <c r="BF267" s="324">
        <v>0</v>
      </c>
      <c r="BG267" s="324">
        <v>0</v>
      </c>
      <c r="BH267" s="324">
        <v>0</v>
      </c>
      <c r="BI267" s="324">
        <v>0</v>
      </c>
      <c r="BJ267" s="324">
        <v>0</v>
      </c>
      <c r="BK267" s="324">
        <v>0</v>
      </c>
      <c r="BL267" s="324">
        <v>0</v>
      </c>
      <c r="BM267" s="324">
        <v>0</v>
      </c>
      <c r="BN267" s="324">
        <v>0</v>
      </c>
      <c r="BO267" s="324">
        <v>0</v>
      </c>
      <c r="BP267" s="324">
        <v>0</v>
      </c>
      <c r="BQ267" s="324">
        <v>0</v>
      </c>
      <c r="BR267" s="328">
        <f t="shared" si="189"/>
        <v>0</v>
      </c>
      <c r="BS267" s="324">
        <v>0</v>
      </c>
      <c r="BT267" s="324">
        <v>0</v>
      </c>
      <c r="BU267" s="324">
        <v>0</v>
      </c>
      <c r="BV267" s="324">
        <v>0</v>
      </c>
      <c r="BW267" s="324">
        <v>0</v>
      </c>
      <c r="BX267" s="324">
        <v>0</v>
      </c>
      <c r="BY267" s="324">
        <v>0</v>
      </c>
      <c r="BZ267" s="324">
        <v>0</v>
      </c>
      <c r="CA267" s="324">
        <v>0</v>
      </c>
      <c r="CB267" s="324">
        <v>0</v>
      </c>
      <c r="CC267" s="324">
        <v>0</v>
      </c>
      <c r="CD267" s="324">
        <v>0</v>
      </c>
      <c r="CE267" s="324">
        <v>0</v>
      </c>
      <c r="CF267" s="328">
        <f t="shared" si="190"/>
        <v>0</v>
      </c>
      <c r="CG267" s="324">
        <v>0</v>
      </c>
      <c r="CH267" s="324">
        <v>0</v>
      </c>
      <c r="CI267" s="324">
        <v>0</v>
      </c>
      <c r="CJ267" s="324">
        <v>0</v>
      </c>
      <c r="CK267" s="324">
        <v>0</v>
      </c>
      <c r="CL267" s="324">
        <v>0</v>
      </c>
      <c r="CM267" s="324">
        <v>0</v>
      </c>
      <c r="CN267" s="324">
        <v>0</v>
      </c>
      <c r="CO267" s="324">
        <v>0</v>
      </c>
      <c r="CP267" s="324">
        <v>0</v>
      </c>
      <c r="CQ267" s="324">
        <v>0</v>
      </c>
      <c r="CR267" s="324">
        <v>0</v>
      </c>
      <c r="CS267" s="324">
        <v>0</v>
      </c>
      <c r="CT267" s="328">
        <f t="shared" si="191"/>
        <v>0</v>
      </c>
      <c r="CU267" s="324">
        <v>0</v>
      </c>
      <c r="CV267" s="324">
        <v>0</v>
      </c>
      <c r="CW267" s="324">
        <v>0</v>
      </c>
      <c r="CX267" s="324">
        <v>0</v>
      </c>
      <c r="CY267" s="324">
        <v>0</v>
      </c>
      <c r="CZ267" s="324">
        <v>0</v>
      </c>
      <c r="DA267" s="324">
        <v>0</v>
      </c>
      <c r="DB267" s="324">
        <v>0</v>
      </c>
      <c r="DC267" s="324">
        <v>0</v>
      </c>
      <c r="DD267" s="324">
        <v>0</v>
      </c>
      <c r="DE267" s="324">
        <v>0</v>
      </c>
      <c r="DF267" s="324">
        <v>0</v>
      </c>
      <c r="DG267" s="324">
        <v>0</v>
      </c>
      <c r="DH267" s="328">
        <f t="shared" si="192"/>
        <v>0</v>
      </c>
    </row>
    <row r="268" spans="1:112" ht="12" hidden="1" customHeight="1" outlineLevel="1">
      <c r="A268" s="4"/>
      <c r="S268" s="29">
        <v>1402</v>
      </c>
      <c r="V268" s="78">
        <f t="shared" si="173"/>
        <v>1402</v>
      </c>
      <c r="AA268" s="69">
        <f t="shared" si="174"/>
        <v>1402</v>
      </c>
      <c r="AB268" s="34" t="s">
        <v>412</v>
      </c>
      <c r="AC268" s="324">
        <v>0</v>
      </c>
      <c r="AD268" s="324">
        <v>0</v>
      </c>
      <c r="AE268" s="324">
        <v>0</v>
      </c>
      <c r="AF268" s="324">
        <v>0</v>
      </c>
      <c r="AG268" s="324">
        <v>0</v>
      </c>
      <c r="AH268" s="324">
        <v>0</v>
      </c>
      <c r="AI268" s="324">
        <v>0</v>
      </c>
      <c r="AJ268" s="324">
        <v>0</v>
      </c>
      <c r="AK268" s="324">
        <v>0</v>
      </c>
      <c r="AL268" s="324">
        <v>0</v>
      </c>
      <c r="AM268" s="324">
        <v>0</v>
      </c>
      <c r="AN268" s="324">
        <v>0</v>
      </c>
      <c r="AO268" s="324">
        <v>0</v>
      </c>
      <c r="AP268" s="328">
        <f t="shared" si="187"/>
        <v>0</v>
      </c>
      <c r="AQ268" s="324">
        <v>0</v>
      </c>
      <c r="AR268" s="324">
        <v>0</v>
      </c>
      <c r="AS268" s="324">
        <v>0</v>
      </c>
      <c r="AT268" s="324">
        <v>0</v>
      </c>
      <c r="AU268" s="324">
        <v>0</v>
      </c>
      <c r="AV268" s="324">
        <v>0</v>
      </c>
      <c r="AW268" s="324">
        <v>0</v>
      </c>
      <c r="AX268" s="324">
        <v>0</v>
      </c>
      <c r="AY268" s="324">
        <v>0</v>
      </c>
      <c r="AZ268" s="324">
        <v>0</v>
      </c>
      <c r="BA268" s="324">
        <v>0</v>
      </c>
      <c r="BB268" s="324">
        <v>0</v>
      </c>
      <c r="BC268" s="324">
        <v>0</v>
      </c>
      <c r="BD268" s="328">
        <f t="shared" si="188"/>
        <v>0</v>
      </c>
      <c r="BE268" s="324">
        <v>0</v>
      </c>
      <c r="BF268" s="324">
        <v>0</v>
      </c>
      <c r="BG268" s="324">
        <v>0</v>
      </c>
      <c r="BH268" s="324">
        <v>0</v>
      </c>
      <c r="BI268" s="324">
        <v>0</v>
      </c>
      <c r="BJ268" s="324">
        <v>0</v>
      </c>
      <c r="BK268" s="324">
        <v>0</v>
      </c>
      <c r="BL268" s="324">
        <v>0</v>
      </c>
      <c r="BM268" s="324">
        <v>0</v>
      </c>
      <c r="BN268" s="324">
        <v>0</v>
      </c>
      <c r="BO268" s="324">
        <v>0</v>
      </c>
      <c r="BP268" s="324">
        <v>0</v>
      </c>
      <c r="BQ268" s="324">
        <v>0</v>
      </c>
      <c r="BR268" s="328">
        <f t="shared" si="189"/>
        <v>0</v>
      </c>
      <c r="BS268" s="324">
        <v>0</v>
      </c>
      <c r="BT268" s="324">
        <v>0</v>
      </c>
      <c r="BU268" s="324">
        <v>0</v>
      </c>
      <c r="BV268" s="324">
        <v>0</v>
      </c>
      <c r="BW268" s="324">
        <v>0</v>
      </c>
      <c r="BX268" s="324">
        <v>0</v>
      </c>
      <c r="BY268" s="324">
        <v>0</v>
      </c>
      <c r="BZ268" s="324">
        <v>0</v>
      </c>
      <c r="CA268" s="324">
        <v>0</v>
      </c>
      <c r="CB268" s="324">
        <v>0</v>
      </c>
      <c r="CC268" s="324">
        <v>0</v>
      </c>
      <c r="CD268" s="324">
        <v>0</v>
      </c>
      <c r="CE268" s="324">
        <v>0</v>
      </c>
      <c r="CF268" s="328">
        <f t="shared" si="190"/>
        <v>0</v>
      </c>
      <c r="CG268" s="324">
        <v>0</v>
      </c>
      <c r="CH268" s="324">
        <v>0</v>
      </c>
      <c r="CI268" s="324">
        <v>0</v>
      </c>
      <c r="CJ268" s="324">
        <v>0</v>
      </c>
      <c r="CK268" s="324">
        <v>0</v>
      </c>
      <c r="CL268" s="324">
        <v>0</v>
      </c>
      <c r="CM268" s="324">
        <v>0</v>
      </c>
      <c r="CN268" s="324">
        <v>0</v>
      </c>
      <c r="CO268" s="324">
        <v>0</v>
      </c>
      <c r="CP268" s="324">
        <v>0</v>
      </c>
      <c r="CQ268" s="324">
        <v>0</v>
      </c>
      <c r="CR268" s="324">
        <v>0</v>
      </c>
      <c r="CS268" s="324">
        <v>0</v>
      </c>
      <c r="CT268" s="328">
        <f t="shared" si="191"/>
        <v>0</v>
      </c>
      <c r="CU268" s="324">
        <v>0</v>
      </c>
      <c r="CV268" s="324">
        <v>0</v>
      </c>
      <c r="CW268" s="324">
        <v>0</v>
      </c>
      <c r="CX268" s="324">
        <v>0</v>
      </c>
      <c r="CY268" s="324">
        <v>0</v>
      </c>
      <c r="CZ268" s="324">
        <v>0</v>
      </c>
      <c r="DA268" s="324">
        <v>0</v>
      </c>
      <c r="DB268" s="324">
        <v>0</v>
      </c>
      <c r="DC268" s="324">
        <v>0</v>
      </c>
      <c r="DD268" s="324">
        <v>0</v>
      </c>
      <c r="DE268" s="324">
        <v>0</v>
      </c>
      <c r="DF268" s="324">
        <v>0</v>
      </c>
      <c r="DG268" s="324">
        <v>0</v>
      </c>
      <c r="DH268" s="328">
        <f t="shared" si="192"/>
        <v>0</v>
      </c>
    </row>
    <row r="269" spans="1:112" s="5" customFormat="1" ht="12" hidden="1" customHeight="1" outlineLevel="1">
      <c r="A269" s="4"/>
      <c r="S269" s="29">
        <v>1403</v>
      </c>
      <c r="V269" s="78">
        <f t="shared" si="173"/>
        <v>1403</v>
      </c>
      <c r="AA269" s="69">
        <f t="shared" si="174"/>
        <v>1403</v>
      </c>
      <c r="AB269" s="34" t="s">
        <v>413</v>
      </c>
      <c r="AC269" s="324">
        <v>0</v>
      </c>
      <c r="AD269" s="324">
        <v>0</v>
      </c>
      <c r="AE269" s="324">
        <v>0</v>
      </c>
      <c r="AF269" s="324">
        <v>0</v>
      </c>
      <c r="AG269" s="324">
        <v>0</v>
      </c>
      <c r="AH269" s="324">
        <v>0</v>
      </c>
      <c r="AI269" s="324">
        <v>0</v>
      </c>
      <c r="AJ269" s="324">
        <v>0</v>
      </c>
      <c r="AK269" s="324">
        <v>0</v>
      </c>
      <c r="AL269" s="324">
        <v>0</v>
      </c>
      <c r="AM269" s="324">
        <v>0</v>
      </c>
      <c r="AN269" s="324">
        <v>0</v>
      </c>
      <c r="AO269" s="324">
        <v>0</v>
      </c>
      <c r="AP269" s="328">
        <f t="shared" si="187"/>
        <v>0</v>
      </c>
      <c r="AQ269" s="324">
        <v>0</v>
      </c>
      <c r="AR269" s="324">
        <v>0</v>
      </c>
      <c r="AS269" s="324">
        <v>0</v>
      </c>
      <c r="AT269" s="324">
        <v>0</v>
      </c>
      <c r="AU269" s="324">
        <v>0</v>
      </c>
      <c r="AV269" s="324">
        <v>0</v>
      </c>
      <c r="AW269" s="324">
        <v>0</v>
      </c>
      <c r="AX269" s="324">
        <v>0</v>
      </c>
      <c r="AY269" s="324">
        <v>0</v>
      </c>
      <c r="AZ269" s="324">
        <v>0</v>
      </c>
      <c r="BA269" s="324">
        <v>0</v>
      </c>
      <c r="BB269" s="324">
        <v>0</v>
      </c>
      <c r="BC269" s="324">
        <v>0</v>
      </c>
      <c r="BD269" s="328">
        <f t="shared" si="188"/>
        <v>0</v>
      </c>
      <c r="BE269" s="324">
        <v>0</v>
      </c>
      <c r="BF269" s="324">
        <v>0</v>
      </c>
      <c r="BG269" s="324">
        <v>0</v>
      </c>
      <c r="BH269" s="324">
        <v>0</v>
      </c>
      <c r="BI269" s="324">
        <v>0</v>
      </c>
      <c r="BJ269" s="324">
        <v>0</v>
      </c>
      <c r="BK269" s="324">
        <v>0</v>
      </c>
      <c r="BL269" s="324">
        <v>0</v>
      </c>
      <c r="BM269" s="324">
        <v>0</v>
      </c>
      <c r="BN269" s="324">
        <v>0</v>
      </c>
      <c r="BO269" s="324">
        <v>0</v>
      </c>
      <c r="BP269" s="324">
        <v>0</v>
      </c>
      <c r="BQ269" s="324">
        <v>0</v>
      </c>
      <c r="BR269" s="328">
        <f t="shared" si="189"/>
        <v>0</v>
      </c>
      <c r="BS269" s="324">
        <v>0</v>
      </c>
      <c r="BT269" s="324">
        <v>0</v>
      </c>
      <c r="BU269" s="324">
        <v>0</v>
      </c>
      <c r="BV269" s="324">
        <v>0</v>
      </c>
      <c r="BW269" s="324">
        <v>0</v>
      </c>
      <c r="BX269" s="324">
        <v>0</v>
      </c>
      <c r="BY269" s="324">
        <v>0</v>
      </c>
      <c r="BZ269" s="324">
        <v>0</v>
      </c>
      <c r="CA269" s="324">
        <v>0</v>
      </c>
      <c r="CB269" s="324">
        <v>0</v>
      </c>
      <c r="CC269" s="324">
        <v>0</v>
      </c>
      <c r="CD269" s="324">
        <v>0</v>
      </c>
      <c r="CE269" s="324">
        <v>0</v>
      </c>
      <c r="CF269" s="328">
        <f t="shared" si="190"/>
        <v>0</v>
      </c>
      <c r="CG269" s="324">
        <v>0</v>
      </c>
      <c r="CH269" s="324">
        <v>0</v>
      </c>
      <c r="CI269" s="324">
        <v>0</v>
      </c>
      <c r="CJ269" s="324">
        <v>0</v>
      </c>
      <c r="CK269" s="324">
        <v>0</v>
      </c>
      <c r="CL269" s="324">
        <v>0</v>
      </c>
      <c r="CM269" s="324">
        <v>0</v>
      </c>
      <c r="CN269" s="324">
        <v>0</v>
      </c>
      <c r="CO269" s="324">
        <v>0</v>
      </c>
      <c r="CP269" s="324">
        <v>0</v>
      </c>
      <c r="CQ269" s="324">
        <v>0</v>
      </c>
      <c r="CR269" s="324">
        <v>0</v>
      </c>
      <c r="CS269" s="324">
        <v>0</v>
      </c>
      <c r="CT269" s="328">
        <f t="shared" si="191"/>
        <v>0</v>
      </c>
      <c r="CU269" s="324">
        <v>0</v>
      </c>
      <c r="CV269" s="324">
        <v>0</v>
      </c>
      <c r="CW269" s="324">
        <v>0</v>
      </c>
      <c r="CX269" s="324">
        <v>0</v>
      </c>
      <c r="CY269" s="324">
        <v>0</v>
      </c>
      <c r="CZ269" s="324">
        <v>0</v>
      </c>
      <c r="DA269" s="324">
        <v>0</v>
      </c>
      <c r="DB269" s="324">
        <v>0</v>
      </c>
      <c r="DC269" s="324">
        <v>0</v>
      </c>
      <c r="DD269" s="324">
        <v>0</v>
      </c>
      <c r="DE269" s="324">
        <v>0</v>
      </c>
      <c r="DF269" s="324">
        <v>0</v>
      </c>
      <c r="DG269" s="324">
        <v>0</v>
      </c>
      <c r="DH269" s="328">
        <f t="shared" si="192"/>
        <v>0</v>
      </c>
    </row>
    <row r="270" spans="1:112" s="5" customFormat="1" ht="12" hidden="1" customHeight="1" outlineLevel="1">
      <c r="A270" s="4"/>
      <c r="S270" s="29">
        <v>1404</v>
      </c>
      <c r="V270" s="78">
        <f t="shared" si="173"/>
        <v>1404</v>
      </c>
      <c r="AA270" s="69">
        <f t="shared" si="174"/>
        <v>1404</v>
      </c>
      <c r="AB270" s="34" t="s">
        <v>414</v>
      </c>
      <c r="AC270" s="324">
        <v>0</v>
      </c>
      <c r="AD270" s="324">
        <v>0</v>
      </c>
      <c r="AE270" s="324">
        <v>0</v>
      </c>
      <c r="AF270" s="324">
        <v>0</v>
      </c>
      <c r="AG270" s="324">
        <v>0</v>
      </c>
      <c r="AH270" s="324">
        <v>0</v>
      </c>
      <c r="AI270" s="324">
        <v>0</v>
      </c>
      <c r="AJ270" s="324">
        <v>0</v>
      </c>
      <c r="AK270" s="324">
        <v>0</v>
      </c>
      <c r="AL270" s="324">
        <v>0</v>
      </c>
      <c r="AM270" s="324">
        <v>0</v>
      </c>
      <c r="AN270" s="324">
        <v>0</v>
      </c>
      <c r="AO270" s="324">
        <v>0</v>
      </c>
      <c r="AP270" s="328">
        <f t="shared" si="187"/>
        <v>0</v>
      </c>
      <c r="AQ270" s="324">
        <v>0</v>
      </c>
      <c r="AR270" s="324">
        <v>0</v>
      </c>
      <c r="AS270" s="324">
        <v>0</v>
      </c>
      <c r="AT270" s="324">
        <v>0</v>
      </c>
      <c r="AU270" s="324">
        <v>0</v>
      </c>
      <c r="AV270" s="324">
        <v>0</v>
      </c>
      <c r="AW270" s="324">
        <v>0</v>
      </c>
      <c r="AX270" s="324">
        <v>0</v>
      </c>
      <c r="AY270" s="324">
        <v>0</v>
      </c>
      <c r="AZ270" s="324">
        <v>0</v>
      </c>
      <c r="BA270" s="324">
        <v>0</v>
      </c>
      <c r="BB270" s="324">
        <v>0</v>
      </c>
      <c r="BC270" s="324">
        <v>0</v>
      </c>
      <c r="BD270" s="328">
        <f t="shared" si="188"/>
        <v>0</v>
      </c>
      <c r="BE270" s="324">
        <v>0</v>
      </c>
      <c r="BF270" s="324">
        <v>0</v>
      </c>
      <c r="BG270" s="324">
        <v>0</v>
      </c>
      <c r="BH270" s="324">
        <v>0</v>
      </c>
      <c r="BI270" s="324">
        <v>0</v>
      </c>
      <c r="BJ270" s="324">
        <v>0</v>
      </c>
      <c r="BK270" s="324">
        <v>0</v>
      </c>
      <c r="BL270" s="324">
        <v>0</v>
      </c>
      <c r="BM270" s="324">
        <v>0</v>
      </c>
      <c r="BN270" s="324">
        <v>0</v>
      </c>
      <c r="BO270" s="324">
        <v>0</v>
      </c>
      <c r="BP270" s="324">
        <v>0</v>
      </c>
      <c r="BQ270" s="324">
        <v>0</v>
      </c>
      <c r="BR270" s="328">
        <f t="shared" si="189"/>
        <v>0</v>
      </c>
      <c r="BS270" s="324">
        <v>0</v>
      </c>
      <c r="BT270" s="324">
        <v>0</v>
      </c>
      <c r="BU270" s="324">
        <v>0</v>
      </c>
      <c r="BV270" s="324">
        <v>0</v>
      </c>
      <c r="BW270" s="324">
        <v>0</v>
      </c>
      <c r="BX270" s="324">
        <v>0</v>
      </c>
      <c r="BY270" s="324">
        <v>0</v>
      </c>
      <c r="BZ270" s="324">
        <v>0</v>
      </c>
      <c r="CA270" s="324">
        <v>0</v>
      </c>
      <c r="CB270" s="324">
        <v>0</v>
      </c>
      <c r="CC270" s="324">
        <v>0</v>
      </c>
      <c r="CD270" s="324">
        <v>0</v>
      </c>
      <c r="CE270" s="324">
        <v>0</v>
      </c>
      <c r="CF270" s="328">
        <f t="shared" si="190"/>
        <v>0</v>
      </c>
      <c r="CG270" s="324">
        <v>0</v>
      </c>
      <c r="CH270" s="324">
        <v>0</v>
      </c>
      <c r="CI270" s="324">
        <v>0</v>
      </c>
      <c r="CJ270" s="324">
        <v>0</v>
      </c>
      <c r="CK270" s="324">
        <v>0</v>
      </c>
      <c r="CL270" s="324">
        <v>0</v>
      </c>
      <c r="CM270" s="324">
        <v>0</v>
      </c>
      <c r="CN270" s="324">
        <v>0</v>
      </c>
      <c r="CO270" s="324">
        <v>0</v>
      </c>
      <c r="CP270" s="324">
        <v>0</v>
      </c>
      <c r="CQ270" s="324">
        <v>0</v>
      </c>
      <c r="CR270" s="324">
        <v>0</v>
      </c>
      <c r="CS270" s="324">
        <v>0</v>
      </c>
      <c r="CT270" s="328">
        <f t="shared" si="191"/>
        <v>0</v>
      </c>
      <c r="CU270" s="324">
        <v>0</v>
      </c>
      <c r="CV270" s="324">
        <v>0</v>
      </c>
      <c r="CW270" s="324">
        <v>0</v>
      </c>
      <c r="CX270" s="324">
        <v>0</v>
      </c>
      <c r="CY270" s="324">
        <v>0</v>
      </c>
      <c r="CZ270" s="324">
        <v>0</v>
      </c>
      <c r="DA270" s="324">
        <v>0</v>
      </c>
      <c r="DB270" s="324">
        <v>0</v>
      </c>
      <c r="DC270" s="324">
        <v>0</v>
      </c>
      <c r="DD270" s="324">
        <v>0</v>
      </c>
      <c r="DE270" s="324">
        <v>0</v>
      </c>
      <c r="DF270" s="324">
        <v>0</v>
      </c>
      <c r="DG270" s="324">
        <v>0</v>
      </c>
      <c r="DH270" s="328">
        <f t="shared" si="192"/>
        <v>0</v>
      </c>
    </row>
    <row r="271" spans="1:112" ht="12" hidden="1" customHeight="1" outlineLevel="1">
      <c r="A271" s="4"/>
      <c r="S271" s="29">
        <v>1405</v>
      </c>
      <c r="V271" s="78">
        <f t="shared" si="173"/>
        <v>1405</v>
      </c>
      <c r="AA271" s="69">
        <f t="shared" si="174"/>
        <v>1405</v>
      </c>
      <c r="AB271" s="34" t="s">
        <v>415</v>
      </c>
      <c r="AC271" s="324">
        <v>0</v>
      </c>
      <c r="AD271" s="324">
        <v>0</v>
      </c>
      <c r="AE271" s="324">
        <v>0</v>
      </c>
      <c r="AF271" s="324">
        <v>0</v>
      </c>
      <c r="AG271" s="324">
        <v>0</v>
      </c>
      <c r="AH271" s="324">
        <v>0</v>
      </c>
      <c r="AI271" s="324">
        <v>0</v>
      </c>
      <c r="AJ271" s="324">
        <v>0</v>
      </c>
      <c r="AK271" s="324">
        <v>0</v>
      </c>
      <c r="AL271" s="324">
        <v>0</v>
      </c>
      <c r="AM271" s="324">
        <v>0</v>
      </c>
      <c r="AN271" s="324">
        <v>0</v>
      </c>
      <c r="AO271" s="324">
        <v>0</v>
      </c>
      <c r="AP271" s="328">
        <f t="shared" si="187"/>
        <v>0</v>
      </c>
      <c r="AQ271" s="324">
        <v>0</v>
      </c>
      <c r="AR271" s="324">
        <v>0</v>
      </c>
      <c r="AS271" s="324">
        <v>0</v>
      </c>
      <c r="AT271" s="324">
        <v>0</v>
      </c>
      <c r="AU271" s="324">
        <v>0</v>
      </c>
      <c r="AV271" s="324">
        <v>0</v>
      </c>
      <c r="AW271" s="324">
        <v>0</v>
      </c>
      <c r="AX271" s="324">
        <v>0</v>
      </c>
      <c r="AY271" s="324">
        <v>0</v>
      </c>
      <c r="AZ271" s="324">
        <v>0</v>
      </c>
      <c r="BA271" s="324">
        <v>0</v>
      </c>
      <c r="BB271" s="324">
        <v>0</v>
      </c>
      <c r="BC271" s="324">
        <v>0</v>
      </c>
      <c r="BD271" s="328">
        <f t="shared" si="188"/>
        <v>0</v>
      </c>
      <c r="BE271" s="324">
        <v>0</v>
      </c>
      <c r="BF271" s="324">
        <v>0</v>
      </c>
      <c r="BG271" s="324">
        <v>0</v>
      </c>
      <c r="BH271" s="324">
        <v>0</v>
      </c>
      <c r="BI271" s="324">
        <v>0</v>
      </c>
      <c r="BJ271" s="324">
        <v>0</v>
      </c>
      <c r="BK271" s="324">
        <v>0</v>
      </c>
      <c r="BL271" s="324">
        <v>0</v>
      </c>
      <c r="BM271" s="324">
        <v>0</v>
      </c>
      <c r="BN271" s="324">
        <v>0</v>
      </c>
      <c r="BO271" s="324">
        <v>0</v>
      </c>
      <c r="BP271" s="324">
        <v>0</v>
      </c>
      <c r="BQ271" s="324">
        <v>0</v>
      </c>
      <c r="BR271" s="328">
        <f t="shared" si="189"/>
        <v>0</v>
      </c>
      <c r="BS271" s="324">
        <v>0</v>
      </c>
      <c r="BT271" s="324">
        <v>0</v>
      </c>
      <c r="BU271" s="324">
        <v>0</v>
      </c>
      <c r="BV271" s="324">
        <v>0</v>
      </c>
      <c r="BW271" s="324">
        <v>0</v>
      </c>
      <c r="BX271" s="324">
        <v>0</v>
      </c>
      <c r="BY271" s="324">
        <v>0</v>
      </c>
      <c r="BZ271" s="324">
        <v>0</v>
      </c>
      <c r="CA271" s="324">
        <v>0</v>
      </c>
      <c r="CB271" s="324">
        <v>0</v>
      </c>
      <c r="CC271" s="324">
        <v>0</v>
      </c>
      <c r="CD271" s="324">
        <v>0</v>
      </c>
      <c r="CE271" s="324">
        <v>0</v>
      </c>
      <c r="CF271" s="328">
        <f t="shared" si="190"/>
        <v>0</v>
      </c>
      <c r="CG271" s="324">
        <v>0</v>
      </c>
      <c r="CH271" s="324">
        <v>0</v>
      </c>
      <c r="CI271" s="324">
        <v>0</v>
      </c>
      <c r="CJ271" s="324">
        <v>0</v>
      </c>
      <c r="CK271" s="324">
        <v>0</v>
      </c>
      <c r="CL271" s="324">
        <v>0</v>
      </c>
      <c r="CM271" s="324">
        <v>0</v>
      </c>
      <c r="CN271" s="324">
        <v>0</v>
      </c>
      <c r="CO271" s="324">
        <v>0</v>
      </c>
      <c r="CP271" s="324">
        <v>0</v>
      </c>
      <c r="CQ271" s="324">
        <v>0</v>
      </c>
      <c r="CR271" s="324">
        <v>0</v>
      </c>
      <c r="CS271" s="324">
        <v>0</v>
      </c>
      <c r="CT271" s="328">
        <f t="shared" si="191"/>
        <v>0</v>
      </c>
      <c r="CU271" s="324">
        <v>0</v>
      </c>
      <c r="CV271" s="324">
        <v>0</v>
      </c>
      <c r="CW271" s="324">
        <v>0</v>
      </c>
      <c r="CX271" s="324">
        <v>0</v>
      </c>
      <c r="CY271" s="324">
        <v>0</v>
      </c>
      <c r="CZ271" s="324">
        <v>0</v>
      </c>
      <c r="DA271" s="324">
        <v>0</v>
      </c>
      <c r="DB271" s="324">
        <v>0</v>
      </c>
      <c r="DC271" s="324">
        <v>0</v>
      </c>
      <c r="DD271" s="324">
        <v>0</v>
      </c>
      <c r="DE271" s="324">
        <v>0</v>
      </c>
      <c r="DF271" s="324">
        <v>0</v>
      </c>
      <c r="DG271" s="324">
        <v>0</v>
      </c>
      <c r="DH271" s="328">
        <f t="shared" si="192"/>
        <v>0</v>
      </c>
    </row>
    <row r="272" spans="1:112" s="5" customFormat="1" ht="12" hidden="1" customHeight="1" outlineLevel="1">
      <c r="A272" s="4"/>
      <c r="S272" s="29">
        <v>1900</v>
      </c>
      <c r="V272" s="78">
        <f t="shared" si="173"/>
        <v>1900</v>
      </c>
      <c r="AA272" s="69">
        <f t="shared" si="174"/>
        <v>1900</v>
      </c>
      <c r="AB272" s="34" t="s">
        <v>416</v>
      </c>
      <c r="AC272" s="324">
        <v>0</v>
      </c>
      <c r="AD272" s="324">
        <v>0</v>
      </c>
      <c r="AE272" s="324">
        <v>0</v>
      </c>
      <c r="AF272" s="324">
        <v>0</v>
      </c>
      <c r="AG272" s="324">
        <v>0</v>
      </c>
      <c r="AH272" s="324">
        <v>0</v>
      </c>
      <c r="AI272" s="324">
        <v>0</v>
      </c>
      <c r="AJ272" s="324">
        <v>0</v>
      </c>
      <c r="AK272" s="324">
        <v>0</v>
      </c>
      <c r="AL272" s="324">
        <v>0</v>
      </c>
      <c r="AM272" s="324">
        <v>0</v>
      </c>
      <c r="AN272" s="324">
        <v>0</v>
      </c>
      <c r="AO272" s="324">
        <v>0</v>
      </c>
      <c r="AP272" s="328">
        <f t="shared" si="187"/>
        <v>0</v>
      </c>
      <c r="AQ272" s="324">
        <v>0</v>
      </c>
      <c r="AR272" s="324">
        <v>0</v>
      </c>
      <c r="AS272" s="324">
        <v>0</v>
      </c>
      <c r="AT272" s="324">
        <v>0</v>
      </c>
      <c r="AU272" s="324">
        <v>0</v>
      </c>
      <c r="AV272" s="324">
        <v>0</v>
      </c>
      <c r="AW272" s="324">
        <v>0</v>
      </c>
      <c r="AX272" s="324">
        <v>0</v>
      </c>
      <c r="AY272" s="324">
        <v>0</v>
      </c>
      <c r="AZ272" s="324">
        <v>0</v>
      </c>
      <c r="BA272" s="324">
        <v>0</v>
      </c>
      <c r="BB272" s="324">
        <v>0</v>
      </c>
      <c r="BC272" s="324">
        <v>0</v>
      </c>
      <c r="BD272" s="328">
        <f t="shared" si="188"/>
        <v>0</v>
      </c>
      <c r="BE272" s="324">
        <v>0</v>
      </c>
      <c r="BF272" s="324">
        <v>0</v>
      </c>
      <c r="BG272" s="324">
        <v>0</v>
      </c>
      <c r="BH272" s="324">
        <v>0</v>
      </c>
      <c r="BI272" s="324">
        <v>0</v>
      </c>
      <c r="BJ272" s="324">
        <v>0</v>
      </c>
      <c r="BK272" s="324">
        <v>0</v>
      </c>
      <c r="BL272" s="324">
        <v>0</v>
      </c>
      <c r="BM272" s="324">
        <v>0</v>
      </c>
      <c r="BN272" s="324">
        <v>0</v>
      </c>
      <c r="BO272" s="324">
        <v>0</v>
      </c>
      <c r="BP272" s="324">
        <v>0</v>
      </c>
      <c r="BQ272" s="324">
        <v>0</v>
      </c>
      <c r="BR272" s="328">
        <f t="shared" si="189"/>
        <v>0</v>
      </c>
      <c r="BS272" s="324">
        <v>0</v>
      </c>
      <c r="BT272" s="324">
        <v>0</v>
      </c>
      <c r="BU272" s="324">
        <v>0</v>
      </c>
      <c r="BV272" s="324">
        <v>0</v>
      </c>
      <c r="BW272" s="324">
        <v>0</v>
      </c>
      <c r="BX272" s="324">
        <v>0</v>
      </c>
      <c r="BY272" s="324">
        <v>0</v>
      </c>
      <c r="BZ272" s="324">
        <v>0</v>
      </c>
      <c r="CA272" s="324">
        <v>0</v>
      </c>
      <c r="CB272" s="324">
        <v>0</v>
      </c>
      <c r="CC272" s="324">
        <v>0</v>
      </c>
      <c r="CD272" s="324">
        <v>0</v>
      </c>
      <c r="CE272" s="324">
        <v>0</v>
      </c>
      <c r="CF272" s="328">
        <f t="shared" si="190"/>
        <v>0</v>
      </c>
      <c r="CG272" s="324">
        <v>0</v>
      </c>
      <c r="CH272" s="324">
        <v>0</v>
      </c>
      <c r="CI272" s="324">
        <v>0</v>
      </c>
      <c r="CJ272" s="324">
        <v>0</v>
      </c>
      <c r="CK272" s="324">
        <v>0</v>
      </c>
      <c r="CL272" s="324">
        <v>0</v>
      </c>
      <c r="CM272" s="324">
        <v>0</v>
      </c>
      <c r="CN272" s="324">
        <v>0</v>
      </c>
      <c r="CO272" s="324">
        <v>0</v>
      </c>
      <c r="CP272" s="324">
        <v>0</v>
      </c>
      <c r="CQ272" s="324">
        <v>0</v>
      </c>
      <c r="CR272" s="324">
        <v>0</v>
      </c>
      <c r="CS272" s="324">
        <v>0</v>
      </c>
      <c r="CT272" s="328">
        <f t="shared" si="191"/>
        <v>0</v>
      </c>
      <c r="CU272" s="324">
        <v>0</v>
      </c>
      <c r="CV272" s="324">
        <v>0</v>
      </c>
      <c r="CW272" s="324">
        <v>0</v>
      </c>
      <c r="CX272" s="324">
        <v>0</v>
      </c>
      <c r="CY272" s="324">
        <v>0</v>
      </c>
      <c r="CZ272" s="324">
        <v>0</v>
      </c>
      <c r="DA272" s="324">
        <v>0</v>
      </c>
      <c r="DB272" s="324">
        <v>0</v>
      </c>
      <c r="DC272" s="324">
        <v>0</v>
      </c>
      <c r="DD272" s="324">
        <v>0</v>
      </c>
      <c r="DE272" s="324">
        <v>0</v>
      </c>
      <c r="DF272" s="324">
        <v>0</v>
      </c>
      <c r="DG272" s="324">
        <v>0</v>
      </c>
      <c r="DH272" s="328">
        <f t="shared" si="192"/>
        <v>0</v>
      </c>
    </row>
    <row r="273" spans="1:112" s="5" customFormat="1" ht="12" hidden="1" customHeight="1" outlineLevel="1">
      <c r="A273" s="4"/>
      <c r="S273" s="29">
        <v>1904</v>
      </c>
      <c r="V273" s="78">
        <f t="shared" si="173"/>
        <v>1904</v>
      </c>
      <c r="AA273" s="69">
        <f t="shared" si="174"/>
        <v>1904</v>
      </c>
      <c r="AB273" s="34" t="s">
        <v>417</v>
      </c>
      <c r="AC273" s="324">
        <v>0</v>
      </c>
      <c r="AD273" s="324">
        <v>0</v>
      </c>
      <c r="AE273" s="324">
        <v>0</v>
      </c>
      <c r="AF273" s="324">
        <v>0</v>
      </c>
      <c r="AG273" s="324">
        <v>0</v>
      </c>
      <c r="AH273" s="324">
        <v>0</v>
      </c>
      <c r="AI273" s="324">
        <v>0</v>
      </c>
      <c r="AJ273" s="324">
        <v>0</v>
      </c>
      <c r="AK273" s="324">
        <v>0</v>
      </c>
      <c r="AL273" s="324">
        <v>0</v>
      </c>
      <c r="AM273" s="324">
        <v>0</v>
      </c>
      <c r="AN273" s="324">
        <v>0</v>
      </c>
      <c r="AO273" s="324">
        <v>0</v>
      </c>
      <c r="AP273" s="328">
        <f t="shared" si="187"/>
        <v>0</v>
      </c>
      <c r="AQ273" s="324">
        <v>0</v>
      </c>
      <c r="AR273" s="324">
        <v>0</v>
      </c>
      <c r="AS273" s="324">
        <v>0</v>
      </c>
      <c r="AT273" s="324">
        <v>0</v>
      </c>
      <c r="AU273" s="324">
        <v>0</v>
      </c>
      <c r="AV273" s="324">
        <v>0</v>
      </c>
      <c r="AW273" s="324">
        <v>0</v>
      </c>
      <c r="AX273" s="324">
        <v>0</v>
      </c>
      <c r="AY273" s="324">
        <v>0</v>
      </c>
      <c r="AZ273" s="324">
        <v>0</v>
      </c>
      <c r="BA273" s="324">
        <v>0</v>
      </c>
      <c r="BB273" s="324">
        <v>0</v>
      </c>
      <c r="BC273" s="324">
        <v>0</v>
      </c>
      <c r="BD273" s="328">
        <f t="shared" si="188"/>
        <v>0</v>
      </c>
      <c r="BE273" s="324">
        <v>0</v>
      </c>
      <c r="BF273" s="324">
        <v>0</v>
      </c>
      <c r="BG273" s="324">
        <v>0</v>
      </c>
      <c r="BH273" s="324">
        <v>0</v>
      </c>
      <c r="BI273" s="324">
        <v>0</v>
      </c>
      <c r="BJ273" s="324">
        <v>0</v>
      </c>
      <c r="BK273" s="324">
        <v>0</v>
      </c>
      <c r="BL273" s="324">
        <v>0</v>
      </c>
      <c r="BM273" s="324">
        <v>0</v>
      </c>
      <c r="BN273" s="324">
        <v>0</v>
      </c>
      <c r="BO273" s="324">
        <v>0</v>
      </c>
      <c r="BP273" s="324">
        <v>0</v>
      </c>
      <c r="BQ273" s="324">
        <v>0</v>
      </c>
      <c r="BR273" s="328">
        <f t="shared" si="189"/>
        <v>0</v>
      </c>
      <c r="BS273" s="324">
        <v>0</v>
      </c>
      <c r="BT273" s="324">
        <v>0</v>
      </c>
      <c r="BU273" s="324">
        <v>0</v>
      </c>
      <c r="BV273" s="324">
        <v>0</v>
      </c>
      <c r="BW273" s="324">
        <v>0</v>
      </c>
      <c r="BX273" s="324">
        <v>0</v>
      </c>
      <c r="BY273" s="324">
        <v>0</v>
      </c>
      <c r="BZ273" s="324">
        <v>0</v>
      </c>
      <c r="CA273" s="324">
        <v>0</v>
      </c>
      <c r="CB273" s="324">
        <v>0</v>
      </c>
      <c r="CC273" s="324">
        <v>0</v>
      </c>
      <c r="CD273" s="324">
        <v>0</v>
      </c>
      <c r="CE273" s="324">
        <v>0</v>
      </c>
      <c r="CF273" s="328">
        <f t="shared" si="190"/>
        <v>0</v>
      </c>
      <c r="CG273" s="324">
        <v>0</v>
      </c>
      <c r="CH273" s="324">
        <v>0</v>
      </c>
      <c r="CI273" s="324">
        <v>0</v>
      </c>
      <c r="CJ273" s="324">
        <v>0</v>
      </c>
      <c r="CK273" s="324">
        <v>0</v>
      </c>
      <c r="CL273" s="324">
        <v>0</v>
      </c>
      <c r="CM273" s="324">
        <v>0</v>
      </c>
      <c r="CN273" s="324">
        <v>0</v>
      </c>
      <c r="CO273" s="324">
        <v>0</v>
      </c>
      <c r="CP273" s="324">
        <v>0</v>
      </c>
      <c r="CQ273" s="324">
        <v>0</v>
      </c>
      <c r="CR273" s="324">
        <v>0</v>
      </c>
      <c r="CS273" s="324">
        <v>0</v>
      </c>
      <c r="CT273" s="328">
        <f t="shared" si="191"/>
        <v>0</v>
      </c>
      <c r="CU273" s="324">
        <v>0</v>
      </c>
      <c r="CV273" s="324">
        <v>0</v>
      </c>
      <c r="CW273" s="324">
        <v>0</v>
      </c>
      <c r="CX273" s="324">
        <v>0</v>
      </c>
      <c r="CY273" s="324">
        <v>0</v>
      </c>
      <c r="CZ273" s="324">
        <v>0</v>
      </c>
      <c r="DA273" s="324">
        <v>0</v>
      </c>
      <c r="DB273" s="324">
        <v>0</v>
      </c>
      <c r="DC273" s="324">
        <v>0</v>
      </c>
      <c r="DD273" s="324">
        <v>0</v>
      </c>
      <c r="DE273" s="324">
        <v>0</v>
      </c>
      <c r="DF273" s="324">
        <v>0</v>
      </c>
      <c r="DG273" s="324">
        <v>0</v>
      </c>
      <c r="DH273" s="328">
        <f t="shared" si="192"/>
        <v>0</v>
      </c>
    </row>
    <row r="274" spans="1:112" s="5" customFormat="1" ht="12" hidden="1" customHeight="1" outlineLevel="1">
      <c r="A274" s="4"/>
      <c r="S274" s="29">
        <v>1910</v>
      </c>
      <c r="V274" s="78">
        <f t="shared" si="173"/>
        <v>1910</v>
      </c>
      <c r="AA274" s="69">
        <f t="shared" si="174"/>
        <v>1910</v>
      </c>
      <c r="AB274" s="34" t="s">
        <v>418</v>
      </c>
      <c r="AC274" s="324">
        <v>0</v>
      </c>
      <c r="AD274" s="324">
        <v>0</v>
      </c>
      <c r="AE274" s="324">
        <v>0</v>
      </c>
      <c r="AF274" s="324">
        <v>0</v>
      </c>
      <c r="AG274" s="324">
        <v>0</v>
      </c>
      <c r="AH274" s="324">
        <v>0</v>
      </c>
      <c r="AI274" s="324">
        <v>0</v>
      </c>
      <c r="AJ274" s="324">
        <v>0</v>
      </c>
      <c r="AK274" s="324">
        <v>0</v>
      </c>
      <c r="AL274" s="324">
        <v>0</v>
      </c>
      <c r="AM274" s="324">
        <v>0</v>
      </c>
      <c r="AN274" s="324">
        <v>0</v>
      </c>
      <c r="AO274" s="324">
        <v>0</v>
      </c>
      <c r="AP274" s="328">
        <f t="shared" si="187"/>
        <v>0</v>
      </c>
      <c r="AQ274" s="324">
        <v>0</v>
      </c>
      <c r="AR274" s="324">
        <v>0</v>
      </c>
      <c r="AS274" s="324">
        <v>0</v>
      </c>
      <c r="AT274" s="324">
        <v>0</v>
      </c>
      <c r="AU274" s="324">
        <v>0</v>
      </c>
      <c r="AV274" s="324">
        <v>0</v>
      </c>
      <c r="AW274" s="324">
        <v>0</v>
      </c>
      <c r="AX274" s="324">
        <v>0</v>
      </c>
      <c r="AY274" s="324">
        <v>0</v>
      </c>
      <c r="AZ274" s="324">
        <v>0</v>
      </c>
      <c r="BA274" s="324">
        <v>0</v>
      </c>
      <c r="BB274" s="324">
        <v>0</v>
      </c>
      <c r="BC274" s="324">
        <v>0</v>
      </c>
      <c r="BD274" s="328">
        <f t="shared" si="188"/>
        <v>0</v>
      </c>
      <c r="BE274" s="324">
        <v>0</v>
      </c>
      <c r="BF274" s="324">
        <v>0</v>
      </c>
      <c r="BG274" s="324">
        <v>0</v>
      </c>
      <c r="BH274" s="324">
        <v>0</v>
      </c>
      <c r="BI274" s="324">
        <v>0</v>
      </c>
      <c r="BJ274" s="324">
        <v>0</v>
      </c>
      <c r="BK274" s="324">
        <v>0</v>
      </c>
      <c r="BL274" s="324">
        <v>0</v>
      </c>
      <c r="BM274" s="324">
        <v>0</v>
      </c>
      <c r="BN274" s="324">
        <v>0</v>
      </c>
      <c r="BO274" s="324">
        <v>0</v>
      </c>
      <c r="BP274" s="324">
        <v>0</v>
      </c>
      <c r="BQ274" s="324">
        <v>0</v>
      </c>
      <c r="BR274" s="328">
        <f t="shared" si="189"/>
        <v>0</v>
      </c>
      <c r="BS274" s="324">
        <v>0</v>
      </c>
      <c r="BT274" s="324">
        <v>0</v>
      </c>
      <c r="BU274" s="324">
        <v>0</v>
      </c>
      <c r="BV274" s="324">
        <v>0</v>
      </c>
      <c r="BW274" s="324">
        <v>0</v>
      </c>
      <c r="BX274" s="324">
        <v>0</v>
      </c>
      <c r="BY274" s="324">
        <v>0</v>
      </c>
      <c r="BZ274" s="324">
        <v>0</v>
      </c>
      <c r="CA274" s="324">
        <v>0</v>
      </c>
      <c r="CB274" s="324">
        <v>0</v>
      </c>
      <c r="CC274" s="324">
        <v>0</v>
      </c>
      <c r="CD274" s="324">
        <v>0</v>
      </c>
      <c r="CE274" s="324">
        <v>0</v>
      </c>
      <c r="CF274" s="328">
        <f t="shared" si="190"/>
        <v>0</v>
      </c>
      <c r="CG274" s="324">
        <v>0</v>
      </c>
      <c r="CH274" s="324">
        <v>0</v>
      </c>
      <c r="CI274" s="324">
        <v>0</v>
      </c>
      <c r="CJ274" s="324">
        <v>0</v>
      </c>
      <c r="CK274" s="324">
        <v>0</v>
      </c>
      <c r="CL274" s="324">
        <v>0</v>
      </c>
      <c r="CM274" s="324">
        <v>0</v>
      </c>
      <c r="CN274" s="324">
        <v>0</v>
      </c>
      <c r="CO274" s="324">
        <v>0</v>
      </c>
      <c r="CP274" s="324">
        <v>0</v>
      </c>
      <c r="CQ274" s="324">
        <v>0</v>
      </c>
      <c r="CR274" s="324">
        <v>0</v>
      </c>
      <c r="CS274" s="324">
        <v>0</v>
      </c>
      <c r="CT274" s="328">
        <f t="shared" si="191"/>
        <v>0</v>
      </c>
      <c r="CU274" s="324">
        <v>0</v>
      </c>
      <c r="CV274" s="324">
        <v>0</v>
      </c>
      <c r="CW274" s="324">
        <v>0</v>
      </c>
      <c r="CX274" s="324">
        <v>0</v>
      </c>
      <c r="CY274" s="324">
        <v>0</v>
      </c>
      <c r="CZ274" s="324">
        <v>0</v>
      </c>
      <c r="DA274" s="324">
        <v>0</v>
      </c>
      <c r="DB274" s="324">
        <v>0</v>
      </c>
      <c r="DC274" s="324">
        <v>0</v>
      </c>
      <c r="DD274" s="324">
        <v>0</v>
      </c>
      <c r="DE274" s="324">
        <v>0</v>
      </c>
      <c r="DF274" s="324">
        <v>0</v>
      </c>
      <c r="DG274" s="324">
        <v>0</v>
      </c>
      <c r="DH274" s="328">
        <f t="shared" si="192"/>
        <v>0</v>
      </c>
    </row>
    <row r="275" spans="1:112" s="5" customFormat="1" ht="12" hidden="1" customHeight="1" outlineLevel="1">
      <c r="A275" s="4"/>
      <c r="S275" s="29">
        <v>1920</v>
      </c>
      <c r="V275" s="78">
        <f t="shared" si="173"/>
        <v>1920</v>
      </c>
      <c r="AA275" s="69">
        <f t="shared" si="174"/>
        <v>1920</v>
      </c>
      <c r="AB275" s="34" t="s">
        <v>419</v>
      </c>
      <c r="AC275" s="324">
        <v>0</v>
      </c>
      <c r="AD275" s="324">
        <v>0</v>
      </c>
      <c r="AE275" s="324">
        <v>0</v>
      </c>
      <c r="AF275" s="324">
        <v>0</v>
      </c>
      <c r="AG275" s="324">
        <v>0</v>
      </c>
      <c r="AH275" s="324">
        <v>0</v>
      </c>
      <c r="AI275" s="324">
        <v>0</v>
      </c>
      <c r="AJ275" s="324">
        <v>0</v>
      </c>
      <c r="AK275" s="324">
        <v>0</v>
      </c>
      <c r="AL275" s="324">
        <v>0</v>
      </c>
      <c r="AM275" s="324">
        <v>0</v>
      </c>
      <c r="AN275" s="324">
        <v>0</v>
      </c>
      <c r="AO275" s="324">
        <v>0</v>
      </c>
      <c r="AP275" s="328">
        <f t="shared" si="187"/>
        <v>0</v>
      </c>
      <c r="AQ275" s="324">
        <v>0</v>
      </c>
      <c r="AR275" s="324">
        <v>0</v>
      </c>
      <c r="AS275" s="324">
        <v>0</v>
      </c>
      <c r="AT275" s="324">
        <v>0</v>
      </c>
      <c r="AU275" s="324">
        <v>0</v>
      </c>
      <c r="AV275" s="324">
        <v>0</v>
      </c>
      <c r="AW275" s="324">
        <v>0</v>
      </c>
      <c r="AX275" s="324">
        <v>0</v>
      </c>
      <c r="AY275" s="324">
        <v>0</v>
      </c>
      <c r="AZ275" s="324">
        <v>0</v>
      </c>
      <c r="BA275" s="324">
        <v>0</v>
      </c>
      <c r="BB275" s="324">
        <v>0</v>
      </c>
      <c r="BC275" s="324">
        <v>0</v>
      </c>
      <c r="BD275" s="328">
        <f t="shared" si="188"/>
        <v>0</v>
      </c>
      <c r="BE275" s="324">
        <v>0</v>
      </c>
      <c r="BF275" s="324">
        <v>0</v>
      </c>
      <c r="BG275" s="324">
        <v>0</v>
      </c>
      <c r="BH275" s="324">
        <v>0</v>
      </c>
      <c r="BI275" s="324">
        <v>0</v>
      </c>
      <c r="BJ275" s="324">
        <v>0</v>
      </c>
      <c r="BK275" s="324">
        <v>0</v>
      </c>
      <c r="BL275" s="324">
        <v>0</v>
      </c>
      <c r="BM275" s="324">
        <v>0</v>
      </c>
      <c r="BN275" s="324">
        <v>0</v>
      </c>
      <c r="BO275" s="324">
        <v>0</v>
      </c>
      <c r="BP275" s="324">
        <v>0</v>
      </c>
      <c r="BQ275" s="324">
        <v>0</v>
      </c>
      <c r="BR275" s="328">
        <f t="shared" si="189"/>
        <v>0</v>
      </c>
      <c r="BS275" s="324">
        <v>0</v>
      </c>
      <c r="BT275" s="324">
        <v>0</v>
      </c>
      <c r="BU275" s="324">
        <v>0</v>
      </c>
      <c r="BV275" s="324">
        <v>0</v>
      </c>
      <c r="BW275" s="324">
        <v>0</v>
      </c>
      <c r="BX275" s="324">
        <v>0</v>
      </c>
      <c r="BY275" s="324">
        <v>0</v>
      </c>
      <c r="BZ275" s="324">
        <v>0</v>
      </c>
      <c r="CA275" s="324">
        <v>0</v>
      </c>
      <c r="CB275" s="324">
        <v>0</v>
      </c>
      <c r="CC275" s="324">
        <v>0</v>
      </c>
      <c r="CD275" s="324">
        <v>0</v>
      </c>
      <c r="CE275" s="324">
        <v>0</v>
      </c>
      <c r="CF275" s="328">
        <f t="shared" si="190"/>
        <v>0</v>
      </c>
      <c r="CG275" s="324">
        <v>0</v>
      </c>
      <c r="CH275" s="324">
        <v>0</v>
      </c>
      <c r="CI275" s="324">
        <v>0</v>
      </c>
      <c r="CJ275" s="324">
        <v>0</v>
      </c>
      <c r="CK275" s="324">
        <v>0</v>
      </c>
      <c r="CL275" s="324">
        <v>0</v>
      </c>
      <c r="CM275" s="324">
        <v>0</v>
      </c>
      <c r="CN275" s="324">
        <v>0</v>
      </c>
      <c r="CO275" s="324">
        <v>0</v>
      </c>
      <c r="CP275" s="324">
        <v>0</v>
      </c>
      <c r="CQ275" s="324">
        <v>0</v>
      </c>
      <c r="CR275" s="324">
        <v>0</v>
      </c>
      <c r="CS275" s="324">
        <v>0</v>
      </c>
      <c r="CT275" s="328">
        <f t="shared" si="191"/>
        <v>0</v>
      </c>
      <c r="CU275" s="324">
        <v>0</v>
      </c>
      <c r="CV275" s="324">
        <v>0</v>
      </c>
      <c r="CW275" s="324">
        <v>0</v>
      </c>
      <c r="CX275" s="324">
        <v>0</v>
      </c>
      <c r="CY275" s="324">
        <v>0</v>
      </c>
      <c r="CZ275" s="324">
        <v>0</v>
      </c>
      <c r="DA275" s="324">
        <v>0</v>
      </c>
      <c r="DB275" s="324">
        <v>0</v>
      </c>
      <c r="DC275" s="324">
        <v>0</v>
      </c>
      <c r="DD275" s="324">
        <v>0</v>
      </c>
      <c r="DE275" s="324">
        <v>0</v>
      </c>
      <c r="DF275" s="324">
        <v>0</v>
      </c>
      <c r="DG275" s="324">
        <v>0</v>
      </c>
      <c r="DH275" s="328">
        <f t="shared" si="192"/>
        <v>0</v>
      </c>
    </row>
    <row r="276" spans="1:112" s="5" customFormat="1" ht="12" hidden="1" customHeight="1" outlineLevel="1">
      <c r="A276" s="4"/>
      <c r="S276" s="29">
        <v>1921</v>
      </c>
      <c r="V276" s="78">
        <f t="shared" si="173"/>
        <v>1921</v>
      </c>
      <c r="AA276" s="69">
        <f t="shared" si="174"/>
        <v>1921</v>
      </c>
      <c r="AB276" s="34" t="s">
        <v>420</v>
      </c>
      <c r="AC276" s="324">
        <v>0</v>
      </c>
      <c r="AD276" s="324">
        <v>0</v>
      </c>
      <c r="AE276" s="324">
        <v>0</v>
      </c>
      <c r="AF276" s="324">
        <v>0</v>
      </c>
      <c r="AG276" s="324">
        <v>0</v>
      </c>
      <c r="AH276" s="324">
        <v>0</v>
      </c>
      <c r="AI276" s="324">
        <v>0</v>
      </c>
      <c r="AJ276" s="324">
        <v>0</v>
      </c>
      <c r="AK276" s="324">
        <v>0</v>
      </c>
      <c r="AL276" s="324">
        <v>0</v>
      </c>
      <c r="AM276" s="324">
        <v>0</v>
      </c>
      <c r="AN276" s="324">
        <v>0</v>
      </c>
      <c r="AO276" s="324">
        <v>0</v>
      </c>
      <c r="AP276" s="328">
        <f t="shared" ref="AP276" si="193">AO276-SUM(AC276:AN276)</f>
        <v>0</v>
      </c>
      <c r="AQ276" s="324">
        <v>0</v>
      </c>
      <c r="AR276" s="324">
        <v>0</v>
      </c>
      <c r="AS276" s="324">
        <v>0</v>
      </c>
      <c r="AT276" s="324">
        <v>0</v>
      </c>
      <c r="AU276" s="324">
        <v>0</v>
      </c>
      <c r="AV276" s="324">
        <v>0</v>
      </c>
      <c r="AW276" s="324">
        <v>0</v>
      </c>
      <c r="AX276" s="324">
        <v>0</v>
      </c>
      <c r="AY276" s="324">
        <v>0</v>
      </c>
      <c r="AZ276" s="324">
        <v>0</v>
      </c>
      <c r="BA276" s="324">
        <v>0</v>
      </c>
      <c r="BB276" s="324">
        <v>0</v>
      </c>
      <c r="BC276" s="324">
        <v>0</v>
      </c>
      <c r="BD276" s="328">
        <f t="shared" ref="BD276" si="194">BC276-SUM(AQ276:BB276)</f>
        <v>0</v>
      </c>
      <c r="BE276" s="324">
        <v>0</v>
      </c>
      <c r="BF276" s="324">
        <v>0</v>
      </c>
      <c r="BG276" s="324">
        <v>0</v>
      </c>
      <c r="BH276" s="324">
        <v>0</v>
      </c>
      <c r="BI276" s="324">
        <v>0</v>
      </c>
      <c r="BJ276" s="324">
        <v>0</v>
      </c>
      <c r="BK276" s="324">
        <v>0</v>
      </c>
      <c r="BL276" s="324">
        <v>0</v>
      </c>
      <c r="BM276" s="324">
        <v>0</v>
      </c>
      <c r="BN276" s="324">
        <v>0</v>
      </c>
      <c r="BO276" s="324">
        <v>0</v>
      </c>
      <c r="BP276" s="324">
        <v>0</v>
      </c>
      <c r="BQ276" s="324">
        <v>0</v>
      </c>
      <c r="BR276" s="328">
        <f t="shared" ref="BR276" si="195">BQ276-SUM(BE276:BP276)</f>
        <v>0</v>
      </c>
      <c r="BS276" s="324">
        <v>0</v>
      </c>
      <c r="BT276" s="324">
        <v>0</v>
      </c>
      <c r="BU276" s="324">
        <v>0</v>
      </c>
      <c r="BV276" s="324">
        <v>0</v>
      </c>
      <c r="BW276" s="324">
        <v>0</v>
      </c>
      <c r="BX276" s="324">
        <v>0</v>
      </c>
      <c r="BY276" s="324">
        <v>0</v>
      </c>
      <c r="BZ276" s="324">
        <v>0</v>
      </c>
      <c r="CA276" s="324">
        <v>0</v>
      </c>
      <c r="CB276" s="324">
        <v>0</v>
      </c>
      <c r="CC276" s="324">
        <v>0</v>
      </c>
      <c r="CD276" s="324">
        <v>0</v>
      </c>
      <c r="CE276" s="324">
        <v>0</v>
      </c>
      <c r="CF276" s="328">
        <f t="shared" ref="CF276" si="196">CE276-SUM(BS276:CD276)</f>
        <v>0</v>
      </c>
      <c r="CG276" s="324">
        <v>0</v>
      </c>
      <c r="CH276" s="324">
        <v>0</v>
      </c>
      <c r="CI276" s="324">
        <v>0</v>
      </c>
      <c r="CJ276" s="324">
        <v>0</v>
      </c>
      <c r="CK276" s="324">
        <v>0</v>
      </c>
      <c r="CL276" s="324">
        <v>0</v>
      </c>
      <c r="CM276" s="324">
        <v>0</v>
      </c>
      <c r="CN276" s="324">
        <v>0</v>
      </c>
      <c r="CO276" s="324">
        <v>0</v>
      </c>
      <c r="CP276" s="324">
        <v>0</v>
      </c>
      <c r="CQ276" s="324">
        <v>0</v>
      </c>
      <c r="CR276" s="324">
        <v>0</v>
      </c>
      <c r="CS276" s="324">
        <v>0</v>
      </c>
      <c r="CT276" s="328">
        <f t="shared" ref="CT276" si="197">CS276-SUM(CG276:CR276)</f>
        <v>0</v>
      </c>
      <c r="CU276" s="324">
        <v>0</v>
      </c>
      <c r="CV276" s="324">
        <v>0</v>
      </c>
      <c r="CW276" s="324">
        <v>0</v>
      </c>
      <c r="CX276" s="324">
        <v>0</v>
      </c>
      <c r="CY276" s="324">
        <v>0</v>
      </c>
      <c r="CZ276" s="324">
        <v>0</v>
      </c>
      <c r="DA276" s="324">
        <v>0</v>
      </c>
      <c r="DB276" s="324">
        <v>0</v>
      </c>
      <c r="DC276" s="324">
        <v>0</v>
      </c>
      <c r="DD276" s="324">
        <v>0</v>
      </c>
      <c r="DE276" s="324">
        <v>0</v>
      </c>
      <c r="DF276" s="324">
        <v>0</v>
      </c>
      <c r="DG276" s="324">
        <v>0</v>
      </c>
      <c r="DH276" s="328">
        <f t="shared" ref="DH276" si="198">DG276-SUM(CU276:DF276)</f>
        <v>0</v>
      </c>
    </row>
    <row r="277" spans="1:112" ht="12" hidden="1" customHeight="1" outlineLevel="1">
      <c r="A277" s="4"/>
      <c r="S277" s="29">
        <v>1930</v>
      </c>
      <c r="V277" s="78">
        <f t="shared" si="173"/>
        <v>1930</v>
      </c>
      <c r="AA277" s="69">
        <f t="shared" si="174"/>
        <v>1930</v>
      </c>
      <c r="AB277" s="34" t="s">
        <v>421</v>
      </c>
      <c r="AC277" s="324">
        <v>0</v>
      </c>
      <c r="AD277" s="324">
        <v>0</v>
      </c>
      <c r="AE277" s="324">
        <v>0</v>
      </c>
      <c r="AF277" s="324">
        <v>0</v>
      </c>
      <c r="AG277" s="324">
        <v>0</v>
      </c>
      <c r="AH277" s="324">
        <v>0</v>
      </c>
      <c r="AI277" s="324">
        <v>0</v>
      </c>
      <c r="AJ277" s="324">
        <v>0</v>
      </c>
      <c r="AK277" s="324">
        <v>0</v>
      </c>
      <c r="AL277" s="324">
        <v>0</v>
      </c>
      <c r="AM277" s="324">
        <v>0</v>
      </c>
      <c r="AN277" s="324">
        <v>0</v>
      </c>
      <c r="AO277" s="324">
        <v>0</v>
      </c>
      <c r="AP277" s="328">
        <f t="shared" ref="AP277:AP282" si="199">AO277-SUM(AC277:AN277)</f>
        <v>0</v>
      </c>
      <c r="AQ277" s="324">
        <v>0</v>
      </c>
      <c r="AR277" s="324">
        <v>0</v>
      </c>
      <c r="AS277" s="324">
        <v>0</v>
      </c>
      <c r="AT277" s="324">
        <v>0</v>
      </c>
      <c r="AU277" s="324">
        <v>0</v>
      </c>
      <c r="AV277" s="324">
        <v>0</v>
      </c>
      <c r="AW277" s="324">
        <v>0</v>
      </c>
      <c r="AX277" s="324">
        <v>0</v>
      </c>
      <c r="AY277" s="324">
        <v>0</v>
      </c>
      <c r="AZ277" s="324">
        <v>0</v>
      </c>
      <c r="BA277" s="324">
        <v>0</v>
      </c>
      <c r="BB277" s="324">
        <v>0</v>
      </c>
      <c r="BC277" s="324">
        <v>0</v>
      </c>
      <c r="BD277" s="328">
        <f t="shared" ref="BD277:BD282" si="200">BC277-SUM(AQ277:BB277)</f>
        <v>0</v>
      </c>
      <c r="BE277" s="324">
        <v>0</v>
      </c>
      <c r="BF277" s="324">
        <v>0</v>
      </c>
      <c r="BG277" s="324">
        <v>0</v>
      </c>
      <c r="BH277" s="324">
        <v>0</v>
      </c>
      <c r="BI277" s="324">
        <v>0</v>
      </c>
      <c r="BJ277" s="324">
        <v>0</v>
      </c>
      <c r="BK277" s="324">
        <v>0</v>
      </c>
      <c r="BL277" s="324">
        <v>0</v>
      </c>
      <c r="BM277" s="324">
        <v>0</v>
      </c>
      <c r="BN277" s="324">
        <v>0</v>
      </c>
      <c r="BO277" s="324">
        <v>0</v>
      </c>
      <c r="BP277" s="324">
        <v>0</v>
      </c>
      <c r="BQ277" s="324">
        <v>0</v>
      </c>
      <c r="BR277" s="328">
        <f t="shared" ref="BR277:BR282" si="201">BQ277-SUM(BE277:BP277)</f>
        <v>0</v>
      </c>
      <c r="BS277" s="324">
        <v>0</v>
      </c>
      <c r="BT277" s="324">
        <v>0</v>
      </c>
      <c r="BU277" s="324">
        <v>0</v>
      </c>
      <c r="BV277" s="324">
        <v>0</v>
      </c>
      <c r="BW277" s="324">
        <v>0</v>
      </c>
      <c r="BX277" s="324">
        <v>0</v>
      </c>
      <c r="BY277" s="324">
        <v>0</v>
      </c>
      <c r="BZ277" s="324">
        <v>0</v>
      </c>
      <c r="CA277" s="324">
        <v>0</v>
      </c>
      <c r="CB277" s="324">
        <v>0</v>
      </c>
      <c r="CC277" s="324">
        <v>0</v>
      </c>
      <c r="CD277" s="324">
        <v>0</v>
      </c>
      <c r="CE277" s="324">
        <v>0</v>
      </c>
      <c r="CF277" s="328">
        <f t="shared" ref="CF277:CF282" si="202">CE277-SUM(BS277:CD277)</f>
        <v>0</v>
      </c>
      <c r="CG277" s="324">
        <v>0</v>
      </c>
      <c r="CH277" s="324">
        <v>0</v>
      </c>
      <c r="CI277" s="324">
        <v>0</v>
      </c>
      <c r="CJ277" s="324">
        <v>0</v>
      </c>
      <c r="CK277" s="324">
        <v>0</v>
      </c>
      <c r="CL277" s="324">
        <v>0</v>
      </c>
      <c r="CM277" s="324">
        <v>0</v>
      </c>
      <c r="CN277" s="324">
        <v>0</v>
      </c>
      <c r="CO277" s="324">
        <v>0</v>
      </c>
      <c r="CP277" s="324">
        <v>0</v>
      </c>
      <c r="CQ277" s="324">
        <v>0</v>
      </c>
      <c r="CR277" s="324">
        <v>0</v>
      </c>
      <c r="CS277" s="324">
        <v>0</v>
      </c>
      <c r="CT277" s="328">
        <f t="shared" ref="CT277:CT282" si="203">CS277-SUM(CG277:CR277)</f>
        <v>0</v>
      </c>
      <c r="CU277" s="324">
        <v>0</v>
      </c>
      <c r="CV277" s="324">
        <v>0</v>
      </c>
      <c r="CW277" s="324">
        <v>0</v>
      </c>
      <c r="CX277" s="324">
        <v>0</v>
      </c>
      <c r="CY277" s="324">
        <v>0</v>
      </c>
      <c r="CZ277" s="324">
        <v>0</v>
      </c>
      <c r="DA277" s="324">
        <v>0</v>
      </c>
      <c r="DB277" s="324">
        <v>0</v>
      </c>
      <c r="DC277" s="324">
        <v>0</v>
      </c>
      <c r="DD277" s="324">
        <v>0</v>
      </c>
      <c r="DE277" s="324">
        <v>0</v>
      </c>
      <c r="DF277" s="324">
        <v>0</v>
      </c>
      <c r="DG277" s="324">
        <v>0</v>
      </c>
      <c r="DH277" s="328">
        <f t="shared" ref="DH277:DH282" si="204">DG277-SUM(CU277:DF277)</f>
        <v>0</v>
      </c>
    </row>
    <row r="278" spans="1:112" s="5" customFormat="1" ht="12" hidden="1" customHeight="1" outlineLevel="1">
      <c r="A278" s="4"/>
      <c r="S278" s="29">
        <v>1940</v>
      </c>
      <c r="V278" s="78">
        <f t="shared" si="173"/>
        <v>1940</v>
      </c>
      <c r="AA278" s="69">
        <f t="shared" si="174"/>
        <v>1940</v>
      </c>
      <c r="AB278" s="34" t="s">
        <v>422</v>
      </c>
      <c r="AC278" s="324">
        <v>0</v>
      </c>
      <c r="AD278" s="324">
        <v>0</v>
      </c>
      <c r="AE278" s="324">
        <v>0</v>
      </c>
      <c r="AF278" s="324">
        <v>0</v>
      </c>
      <c r="AG278" s="324">
        <v>0</v>
      </c>
      <c r="AH278" s="324">
        <v>0</v>
      </c>
      <c r="AI278" s="324">
        <v>0</v>
      </c>
      <c r="AJ278" s="324">
        <v>0</v>
      </c>
      <c r="AK278" s="324">
        <v>0</v>
      </c>
      <c r="AL278" s="324">
        <v>0</v>
      </c>
      <c r="AM278" s="324">
        <v>0</v>
      </c>
      <c r="AN278" s="324">
        <v>0</v>
      </c>
      <c r="AO278" s="324">
        <v>0</v>
      </c>
      <c r="AP278" s="328">
        <f t="shared" si="199"/>
        <v>0</v>
      </c>
      <c r="AQ278" s="324">
        <v>0</v>
      </c>
      <c r="AR278" s="324">
        <v>0</v>
      </c>
      <c r="AS278" s="324">
        <v>0</v>
      </c>
      <c r="AT278" s="324">
        <v>0</v>
      </c>
      <c r="AU278" s="324">
        <v>0</v>
      </c>
      <c r="AV278" s="324">
        <v>0</v>
      </c>
      <c r="AW278" s="324">
        <v>0</v>
      </c>
      <c r="AX278" s="324">
        <v>0</v>
      </c>
      <c r="AY278" s="324">
        <v>0</v>
      </c>
      <c r="AZ278" s="324">
        <v>0</v>
      </c>
      <c r="BA278" s="324">
        <v>0</v>
      </c>
      <c r="BB278" s="324">
        <v>0</v>
      </c>
      <c r="BC278" s="324">
        <v>0</v>
      </c>
      <c r="BD278" s="328">
        <f t="shared" si="200"/>
        <v>0</v>
      </c>
      <c r="BE278" s="324">
        <v>0</v>
      </c>
      <c r="BF278" s="324">
        <v>0</v>
      </c>
      <c r="BG278" s="324">
        <v>0</v>
      </c>
      <c r="BH278" s="324">
        <v>0</v>
      </c>
      <c r="BI278" s="324">
        <v>0</v>
      </c>
      <c r="BJ278" s="324">
        <v>0</v>
      </c>
      <c r="BK278" s="324">
        <v>0</v>
      </c>
      <c r="BL278" s="324">
        <v>0</v>
      </c>
      <c r="BM278" s="324">
        <v>0</v>
      </c>
      <c r="BN278" s="324">
        <v>0</v>
      </c>
      <c r="BO278" s="324">
        <v>0</v>
      </c>
      <c r="BP278" s="324">
        <v>0</v>
      </c>
      <c r="BQ278" s="324">
        <v>0</v>
      </c>
      <c r="BR278" s="328">
        <f t="shared" si="201"/>
        <v>0</v>
      </c>
      <c r="BS278" s="324">
        <v>0</v>
      </c>
      <c r="BT278" s="324">
        <v>0</v>
      </c>
      <c r="BU278" s="324">
        <v>0</v>
      </c>
      <c r="BV278" s="324">
        <v>0</v>
      </c>
      <c r="BW278" s="324">
        <v>0</v>
      </c>
      <c r="BX278" s="324">
        <v>0</v>
      </c>
      <c r="BY278" s="324">
        <v>0</v>
      </c>
      <c r="BZ278" s="324">
        <v>0</v>
      </c>
      <c r="CA278" s="324">
        <v>0</v>
      </c>
      <c r="CB278" s="324">
        <v>0</v>
      </c>
      <c r="CC278" s="324">
        <v>0</v>
      </c>
      <c r="CD278" s="324">
        <v>0</v>
      </c>
      <c r="CE278" s="324">
        <v>0</v>
      </c>
      <c r="CF278" s="328">
        <f t="shared" si="202"/>
        <v>0</v>
      </c>
      <c r="CG278" s="324">
        <v>0</v>
      </c>
      <c r="CH278" s="324">
        <v>0</v>
      </c>
      <c r="CI278" s="324">
        <v>0</v>
      </c>
      <c r="CJ278" s="324">
        <v>0</v>
      </c>
      <c r="CK278" s="324">
        <v>0</v>
      </c>
      <c r="CL278" s="324">
        <v>0</v>
      </c>
      <c r="CM278" s="324">
        <v>0</v>
      </c>
      <c r="CN278" s="324">
        <v>0</v>
      </c>
      <c r="CO278" s="324">
        <v>0</v>
      </c>
      <c r="CP278" s="324">
        <v>0</v>
      </c>
      <c r="CQ278" s="324">
        <v>0</v>
      </c>
      <c r="CR278" s="324">
        <v>0</v>
      </c>
      <c r="CS278" s="324">
        <v>0</v>
      </c>
      <c r="CT278" s="328">
        <f t="shared" si="203"/>
        <v>0</v>
      </c>
      <c r="CU278" s="324">
        <v>0</v>
      </c>
      <c r="CV278" s="324">
        <v>0</v>
      </c>
      <c r="CW278" s="324">
        <v>0</v>
      </c>
      <c r="CX278" s="324">
        <v>0</v>
      </c>
      <c r="CY278" s="324">
        <v>0</v>
      </c>
      <c r="CZ278" s="324">
        <v>0</v>
      </c>
      <c r="DA278" s="324">
        <v>0</v>
      </c>
      <c r="DB278" s="324">
        <v>0</v>
      </c>
      <c r="DC278" s="324">
        <v>0</v>
      </c>
      <c r="DD278" s="324">
        <v>0</v>
      </c>
      <c r="DE278" s="324">
        <v>0</v>
      </c>
      <c r="DF278" s="324">
        <v>0</v>
      </c>
      <c r="DG278" s="324">
        <v>0</v>
      </c>
      <c r="DH278" s="328">
        <f t="shared" si="204"/>
        <v>0</v>
      </c>
    </row>
    <row r="279" spans="1:112" s="5" customFormat="1" ht="12" hidden="1" customHeight="1" outlineLevel="1">
      <c r="A279" s="4"/>
      <c r="S279" s="29">
        <v>1950</v>
      </c>
      <c r="V279" s="78">
        <f t="shared" si="173"/>
        <v>1950</v>
      </c>
      <c r="AA279" s="69">
        <f t="shared" si="174"/>
        <v>1950</v>
      </c>
      <c r="AB279" s="34" t="s">
        <v>423</v>
      </c>
      <c r="AC279" s="324">
        <v>0</v>
      </c>
      <c r="AD279" s="324">
        <v>0</v>
      </c>
      <c r="AE279" s="324">
        <v>0</v>
      </c>
      <c r="AF279" s="324">
        <v>0</v>
      </c>
      <c r="AG279" s="324">
        <v>0</v>
      </c>
      <c r="AH279" s="324">
        <v>0</v>
      </c>
      <c r="AI279" s="324">
        <v>0</v>
      </c>
      <c r="AJ279" s="324">
        <v>0</v>
      </c>
      <c r="AK279" s="324">
        <v>0</v>
      </c>
      <c r="AL279" s="324">
        <v>0</v>
      </c>
      <c r="AM279" s="324">
        <v>0</v>
      </c>
      <c r="AN279" s="324">
        <v>0</v>
      </c>
      <c r="AO279" s="324">
        <v>0</v>
      </c>
      <c r="AP279" s="328">
        <f t="shared" si="199"/>
        <v>0</v>
      </c>
      <c r="AQ279" s="324">
        <v>0</v>
      </c>
      <c r="AR279" s="324">
        <v>0</v>
      </c>
      <c r="AS279" s="324">
        <v>0</v>
      </c>
      <c r="AT279" s="324">
        <v>0</v>
      </c>
      <c r="AU279" s="324">
        <v>0</v>
      </c>
      <c r="AV279" s="324">
        <v>0</v>
      </c>
      <c r="AW279" s="324">
        <v>0</v>
      </c>
      <c r="AX279" s="324">
        <v>0</v>
      </c>
      <c r="AY279" s="324">
        <v>0</v>
      </c>
      <c r="AZ279" s="324">
        <v>0</v>
      </c>
      <c r="BA279" s="324">
        <v>0</v>
      </c>
      <c r="BB279" s="324">
        <v>0</v>
      </c>
      <c r="BC279" s="324">
        <v>0</v>
      </c>
      <c r="BD279" s="328">
        <f t="shared" si="200"/>
        <v>0</v>
      </c>
      <c r="BE279" s="324">
        <v>0</v>
      </c>
      <c r="BF279" s="324">
        <v>0</v>
      </c>
      <c r="BG279" s="324">
        <v>0</v>
      </c>
      <c r="BH279" s="324">
        <v>0</v>
      </c>
      <c r="BI279" s="324">
        <v>0</v>
      </c>
      <c r="BJ279" s="324">
        <v>0</v>
      </c>
      <c r="BK279" s="324">
        <v>0</v>
      </c>
      <c r="BL279" s="324">
        <v>0</v>
      </c>
      <c r="BM279" s="324">
        <v>0</v>
      </c>
      <c r="BN279" s="324">
        <v>0</v>
      </c>
      <c r="BO279" s="324">
        <v>0</v>
      </c>
      <c r="BP279" s="324">
        <v>0</v>
      </c>
      <c r="BQ279" s="324">
        <v>0</v>
      </c>
      <c r="BR279" s="328">
        <f t="shared" si="201"/>
        <v>0</v>
      </c>
      <c r="BS279" s="324">
        <v>0</v>
      </c>
      <c r="BT279" s="324">
        <v>0</v>
      </c>
      <c r="BU279" s="324">
        <v>0</v>
      </c>
      <c r="BV279" s="324">
        <v>0</v>
      </c>
      <c r="BW279" s="324">
        <v>0</v>
      </c>
      <c r="BX279" s="324">
        <v>0</v>
      </c>
      <c r="BY279" s="324">
        <v>0</v>
      </c>
      <c r="BZ279" s="324">
        <v>0</v>
      </c>
      <c r="CA279" s="324">
        <v>0</v>
      </c>
      <c r="CB279" s="324">
        <v>0</v>
      </c>
      <c r="CC279" s="324">
        <v>0</v>
      </c>
      <c r="CD279" s="324">
        <v>0</v>
      </c>
      <c r="CE279" s="324">
        <v>0</v>
      </c>
      <c r="CF279" s="328">
        <f t="shared" si="202"/>
        <v>0</v>
      </c>
      <c r="CG279" s="324">
        <v>0</v>
      </c>
      <c r="CH279" s="324">
        <v>0</v>
      </c>
      <c r="CI279" s="324">
        <v>0</v>
      </c>
      <c r="CJ279" s="324">
        <v>0</v>
      </c>
      <c r="CK279" s="324">
        <v>0</v>
      </c>
      <c r="CL279" s="324">
        <v>0</v>
      </c>
      <c r="CM279" s="324">
        <v>0</v>
      </c>
      <c r="CN279" s="324">
        <v>0</v>
      </c>
      <c r="CO279" s="324">
        <v>0</v>
      </c>
      <c r="CP279" s="324">
        <v>0</v>
      </c>
      <c r="CQ279" s="324">
        <v>0</v>
      </c>
      <c r="CR279" s="324">
        <v>0</v>
      </c>
      <c r="CS279" s="324">
        <v>0</v>
      </c>
      <c r="CT279" s="328">
        <f t="shared" si="203"/>
        <v>0</v>
      </c>
      <c r="CU279" s="324">
        <v>0</v>
      </c>
      <c r="CV279" s="324">
        <v>0</v>
      </c>
      <c r="CW279" s="324">
        <v>0</v>
      </c>
      <c r="CX279" s="324">
        <v>0</v>
      </c>
      <c r="CY279" s="324">
        <v>0</v>
      </c>
      <c r="CZ279" s="324">
        <v>0</v>
      </c>
      <c r="DA279" s="324">
        <v>0</v>
      </c>
      <c r="DB279" s="324">
        <v>0</v>
      </c>
      <c r="DC279" s="324">
        <v>0</v>
      </c>
      <c r="DD279" s="324">
        <v>0</v>
      </c>
      <c r="DE279" s="324">
        <v>0</v>
      </c>
      <c r="DF279" s="324">
        <v>0</v>
      </c>
      <c r="DG279" s="324">
        <v>0</v>
      </c>
      <c r="DH279" s="328">
        <f t="shared" si="204"/>
        <v>0</v>
      </c>
    </row>
    <row r="280" spans="1:112" ht="12" hidden="1" customHeight="1" outlineLevel="1">
      <c r="A280" s="4"/>
      <c r="S280" s="29">
        <v>1960</v>
      </c>
      <c r="V280" s="78">
        <f t="shared" si="173"/>
        <v>1960</v>
      </c>
      <c r="AA280" s="69">
        <f t="shared" si="174"/>
        <v>1960</v>
      </c>
      <c r="AB280" s="34" t="s">
        <v>424</v>
      </c>
      <c r="AC280" s="324">
        <v>0</v>
      </c>
      <c r="AD280" s="324">
        <v>0</v>
      </c>
      <c r="AE280" s="324">
        <v>0</v>
      </c>
      <c r="AF280" s="324">
        <v>0</v>
      </c>
      <c r="AG280" s="324">
        <v>0</v>
      </c>
      <c r="AH280" s="324">
        <v>0</v>
      </c>
      <c r="AI280" s="324">
        <v>0</v>
      </c>
      <c r="AJ280" s="324">
        <v>0</v>
      </c>
      <c r="AK280" s="324">
        <v>0</v>
      </c>
      <c r="AL280" s="324">
        <v>0</v>
      </c>
      <c r="AM280" s="324">
        <v>0</v>
      </c>
      <c r="AN280" s="324">
        <v>0</v>
      </c>
      <c r="AO280" s="324">
        <v>0</v>
      </c>
      <c r="AP280" s="328">
        <f t="shared" si="199"/>
        <v>0</v>
      </c>
      <c r="AQ280" s="324">
        <v>0</v>
      </c>
      <c r="AR280" s="324">
        <v>0</v>
      </c>
      <c r="AS280" s="324">
        <v>0</v>
      </c>
      <c r="AT280" s="324">
        <v>0</v>
      </c>
      <c r="AU280" s="324">
        <v>0</v>
      </c>
      <c r="AV280" s="324">
        <v>0</v>
      </c>
      <c r="AW280" s="324">
        <v>0</v>
      </c>
      <c r="AX280" s="324">
        <v>0</v>
      </c>
      <c r="AY280" s="324">
        <v>0</v>
      </c>
      <c r="AZ280" s="324">
        <v>0</v>
      </c>
      <c r="BA280" s="324">
        <v>0</v>
      </c>
      <c r="BB280" s="324">
        <v>0</v>
      </c>
      <c r="BC280" s="324">
        <v>0</v>
      </c>
      <c r="BD280" s="328">
        <f t="shared" si="200"/>
        <v>0</v>
      </c>
      <c r="BE280" s="324">
        <v>0</v>
      </c>
      <c r="BF280" s="324">
        <v>0</v>
      </c>
      <c r="BG280" s="324">
        <v>0</v>
      </c>
      <c r="BH280" s="324">
        <v>0</v>
      </c>
      <c r="BI280" s="324">
        <v>0</v>
      </c>
      <c r="BJ280" s="324">
        <v>0</v>
      </c>
      <c r="BK280" s="324">
        <v>0</v>
      </c>
      <c r="BL280" s="324">
        <v>0</v>
      </c>
      <c r="BM280" s="324">
        <v>0</v>
      </c>
      <c r="BN280" s="324">
        <v>0</v>
      </c>
      <c r="BO280" s="324">
        <v>0</v>
      </c>
      <c r="BP280" s="324">
        <v>0</v>
      </c>
      <c r="BQ280" s="324">
        <v>0</v>
      </c>
      <c r="BR280" s="328">
        <f t="shared" si="201"/>
        <v>0</v>
      </c>
      <c r="BS280" s="324">
        <v>0</v>
      </c>
      <c r="BT280" s="324">
        <v>0</v>
      </c>
      <c r="BU280" s="324">
        <v>0</v>
      </c>
      <c r="BV280" s="324">
        <v>0</v>
      </c>
      <c r="BW280" s="324">
        <v>0</v>
      </c>
      <c r="BX280" s="324">
        <v>0</v>
      </c>
      <c r="BY280" s="324">
        <v>0</v>
      </c>
      <c r="BZ280" s="324">
        <v>0</v>
      </c>
      <c r="CA280" s="324">
        <v>0</v>
      </c>
      <c r="CB280" s="324">
        <v>0</v>
      </c>
      <c r="CC280" s="324">
        <v>0</v>
      </c>
      <c r="CD280" s="324">
        <v>0</v>
      </c>
      <c r="CE280" s="324">
        <v>0</v>
      </c>
      <c r="CF280" s="328">
        <f t="shared" si="202"/>
        <v>0</v>
      </c>
      <c r="CG280" s="324">
        <v>0</v>
      </c>
      <c r="CH280" s="324">
        <v>0</v>
      </c>
      <c r="CI280" s="324">
        <v>0</v>
      </c>
      <c r="CJ280" s="324">
        <v>0</v>
      </c>
      <c r="CK280" s="324">
        <v>0</v>
      </c>
      <c r="CL280" s="324">
        <v>0</v>
      </c>
      <c r="CM280" s="324">
        <v>0</v>
      </c>
      <c r="CN280" s="324">
        <v>0</v>
      </c>
      <c r="CO280" s="324">
        <v>0</v>
      </c>
      <c r="CP280" s="324">
        <v>0</v>
      </c>
      <c r="CQ280" s="324">
        <v>0</v>
      </c>
      <c r="CR280" s="324">
        <v>0</v>
      </c>
      <c r="CS280" s="324">
        <v>0</v>
      </c>
      <c r="CT280" s="328">
        <f t="shared" si="203"/>
        <v>0</v>
      </c>
      <c r="CU280" s="324">
        <v>0</v>
      </c>
      <c r="CV280" s="324">
        <v>0</v>
      </c>
      <c r="CW280" s="324">
        <v>0</v>
      </c>
      <c r="CX280" s="324">
        <v>0</v>
      </c>
      <c r="CY280" s="324">
        <v>0</v>
      </c>
      <c r="CZ280" s="324">
        <v>0</v>
      </c>
      <c r="DA280" s="324">
        <v>0</v>
      </c>
      <c r="DB280" s="324">
        <v>0</v>
      </c>
      <c r="DC280" s="324">
        <v>0</v>
      </c>
      <c r="DD280" s="324">
        <v>0</v>
      </c>
      <c r="DE280" s="324">
        <v>0</v>
      </c>
      <c r="DF280" s="324">
        <v>0</v>
      </c>
      <c r="DG280" s="324">
        <v>0</v>
      </c>
      <c r="DH280" s="328">
        <f t="shared" si="204"/>
        <v>0</v>
      </c>
    </row>
    <row r="281" spans="1:112" s="5" customFormat="1" ht="12" hidden="1" customHeight="1" outlineLevel="1">
      <c r="A281" s="4"/>
      <c r="S281" s="29">
        <v>1970</v>
      </c>
      <c r="V281" s="78">
        <f t="shared" si="173"/>
        <v>1970</v>
      </c>
      <c r="AA281" s="69">
        <f t="shared" si="174"/>
        <v>1970</v>
      </c>
      <c r="AB281" s="34" t="s">
        <v>425</v>
      </c>
      <c r="AC281" s="324">
        <v>0</v>
      </c>
      <c r="AD281" s="324">
        <v>0</v>
      </c>
      <c r="AE281" s="324">
        <v>0</v>
      </c>
      <c r="AF281" s="324">
        <v>0</v>
      </c>
      <c r="AG281" s="324">
        <v>0</v>
      </c>
      <c r="AH281" s="324">
        <v>0</v>
      </c>
      <c r="AI281" s="324">
        <v>0</v>
      </c>
      <c r="AJ281" s="324">
        <v>0</v>
      </c>
      <c r="AK281" s="324">
        <v>0</v>
      </c>
      <c r="AL281" s="324">
        <v>0</v>
      </c>
      <c r="AM281" s="324">
        <v>0</v>
      </c>
      <c r="AN281" s="324">
        <v>0</v>
      </c>
      <c r="AO281" s="324">
        <v>0</v>
      </c>
      <c r="AP281" s="328">
        <f t="shared" si="199"/>
        <v>0</v>
      </c>
      <c r="AQ281" s="324">
        <v>0</v>
      </c>
      <c r="AR281" s="324">
        <v>0</v>
      </c>
      <c r="AS281" s="324">
        <v>0</v>
      </c>
      <c r="AT281" s="324">
        <v>0</v>
      </c>
      <c r="AU281" s="324">
        <v>0</v>
      </c>
      <c r="AV281" s="324">
        <v>0</v>
      </c>
      <c r="AW281" s="324">
        <v>0</v>
      </c>
      <c r="AX281" s="324">
        <v>0</v>
      </c>
      <c r="AY281" s="324">
        <v>0</v>
      </c>
      <c r="AZ281" s="324">
        <v>0</v>
      </c>
      <c r="BA281" s="324">
        <v>0</v>
      </c>
      <c r="BB281" s="324">
        <v>0</v>
      </c>
      <c r="BC281" s="324">
        <v>0</v>
      </c>
      <c r="BD281" s="328">
        <f t="shared" si="200"/>
        <v>0</v>
      </c>
      <c r="BE281" s="324">
        <v>0</v>
      </c>
      <c r="BF281" s="324">
        <v>0</v>
      </c>
      <c r="BG281" s="324">
        <v>0</v>
      </c>
      <c r="BH281" s="324">
        <v>0</v>
      </c>
      <c r="BI281" s="324">
        <v>0</v>
      </c>
      <c r="BJ281" s="324">
        <v>0</v>
      </c>
      <c r="BK281" s="324">
        <v>0</v>
      </c>
      <c r="BL281" s="324">
        <v>0</v>
      </c>
      <c r="BM281" s="324">
        <v>0</v>
      </c>
      <c r="BN281" s="324">
        <v>0</v>
      </c>
      <c r="BO281" s="324">
        <v>0</v>
      </c>
      <c r="BP281" s="324">
        <v>0</v>
      </c>
      <c r="BQ281" s="324">
        <v>0</v>
      </c>
      <c r="BR281" s="328">
        <f t="shared" si="201"/>
        <v>0</v>
      </c>
      <c r="BS281" s="324">
        <v>0</v>
      </c>
      <c r="BT281" s="324">
        <v>0</v>
      </c>
      <c r="BU281" s="324">
        <v>0</v>
      </c>
      <c r="BV281" s="324">
        <v>0</v>
      </c>
      <c r="BW281" s="324">
        <v>0</v>
      </c>
      <c r="BX281" s="324">
        <v>0</v>
      </c>
      <c r="BY281" s="324">
        <v>0</v>
      </c>
      <c r="BZ281" s="324">
        <v>0</v>
      </c>
      <c r="CA281" s="324">
        <v>0</v>
      </c>
      <c r="CB281" s="324">
        <v>0</v>
      </c>
      <c r="CC281" s="324">
        <v>0</v>
      </c>
      <c r="CD281" s="324">
        <v>0</v>
      </c>
      <c r="CE281" s="324">
        <v>0</v>
      </c>
      <c r="CF281" s="328">
        <f t="shared" si="202"/>
        <v>0</v>
      </c>
      <c r="CG281" s="324">
        <v>0</v>
      </c>
      <c r="CH281" s="324">
        <v>0</v>
      </c>
      <c r="CI281" s="324">
        <v>0</v>
      </c>
      <c r="CJ281" s="324">
        <v>0</v>
      </c>
      <c r="CK281" s="324">
        <v>0</v>
      </c>
      <c r="CL281" s="324">
        <v>0</v>
      </c>
      <c r="CM281" s="324">
        <v>0</v>
      </c>
      <c r="CN281" s="324">
        <v>0</v>
      </c>
      <c r="CO281" s="324">
        <v>0</v>
      </c>
      <c r="CP281" s="324">
        <v>0</v>
      </c>
      <c r="CQ281" s="324">
        <v>0</v>
      </c>
      <c r="CR281" s="324">
        <v>0</v>
      </c>
      <c r="CS281" s="324">
        <v>0</v>
      </c>
      <c r="CT281" s="328">
        <f t="shared" si="203"/>
        <v>0</v>
      </c>
      <c r="CU281" s="324">
        <v>0</v>
      </c>
      <c r="CV281" s="324">
        <v>0</v>
      </c>
      <c r="CW281" s="324">
        <v>0</v>
      </c>
      <c r="CX281" s="324">
        <v>0</v>
      </c>
      <c r="CY281" s="324">
        <v>0</v>
      </c>
      <c r="CZ281" s="324">
        <v>0</v>
      </c>
      <c r="DA281" s="324">
        <v>0</v>
      </c>
      <c r="DB281" s="324">
        <v>0</v>
      </c>
      <c r="DC281" s="324">
        <v>0</v>
      </c>
      <c r="DD281" s="324">
        <v>0</v>
      </c>
      <c r="DE281" s="324">
        <v>0</v>
      </c>
      <c r="DF281" s="324">
        <v>0</v>
      </c>
      <c r="DG281" s="324">
        <v>0</v>
      </c>
      <c r="DH281" s="328">
        <f t="shared" si="204"/>
        <v>0</v>
      </c>
    </row>
    <row r="282" spans="1:112" s="5" customFormat="1" ht="12" hidden="1" customHeight="1" outlineLevel="1">
      <c r="A282" s="4"/>
      <c r="S282" s="29">
        <v>1980</v>
      </c>
      <c r="V282" s="78">
        <f t="shared" si="173"/>
        <v>1980</v>
      </c>
      <c r="AA282" s="69">
        <f t="shared" si="174"/>
        <v>1980</v>
      </c>
      <c r="AB282" s="34" t="s">
        <v>426</v>
      </c>
      <c r="AC282" s="324">
        <v>0</v>
      </c>
      <c r="AD282" s="324">
        <v>0</v>
      </c>
      <c r="AE282" s="324">
        <v>0</v>
      </c>
      <c r="AF282" s="324">
        <v>0</v>
      </c>
      <c r="AG282" s="324">
        <v>0</v>
      </c>
      <c r="AH282" s="324">
        <v>0</v>
      </c>
      <c r="AI282" s="324">
        <v>0</v>
      </c>
      <c r="AJ282" s="324">
        <v>0</v>
      </c>
      <c r="AK282" s="324">
        <v>0</v>
      </c>
      <c r="AL282" s="324">
        <v>0</v>
      </c>
      <c r="AM282" s="324">
        <v>0</v>
      </c>
      <c r="AN282" s="324">
        <v>0</v>
      </c>
      <c r="AO282" s="324">
        <v>0</v>
      </c>
      <c r="AP282" s="328">
        <f t="shared" si="199"/>
        <v>0</v>
      </c>
      <c r="AQ282" s="324">
        <v>0</v>
      </c>
      <c r="AR282" s="324">
        <v>0</v>
      </c>
      <c r="AS282" s="324">
        <v>0</v>
      </c>
      <c r="AT282" s="324">
        <v>0</v>
      </c>
      <c r="AU282" s="324">
        <v>0</v>
      </c>
      <c r="AV282" s="324">
        <v>0</v>
      </c>
      <c r="AW282" s="324">
        <v>0</v>
      </c>
      <c r="AX282" s="324">
        <v>0</v>
      </c>
      <c r="AY282" s="324">
        <v>0</v>
      </c>
      <c r="AZ282" s="324">
        <v>0</v>
      </c>
      <c r="BA282" s="324">
        <v>0</v>
      </c>
      <c r="BB282" s="324">
        <v>0</v>
      </c>
      <c r="BC282" s="324">
        <v>0</v>
      </c>
      <c r="BD282" s="328">
        <f t="shared" si="200"/>
        <v>0</v>
      </c>
      <c r="BE282" s="324">
        <v>0</v>
      </c>
      <c r="BF282" s="324">
        <v>0</v>
      </c>
      <c r="BG282" s="324">
        <v>0</v>
      </c>
      <c r="BH282" s="324">
        <v>0</v>
      </c>
      <c r="BI282" s="324">
        <v>0</v>
      </c>
      <c r="BJ282" s="324">
        <v>0</v>
      </c>
      <c r="BK282" s="324">
        <v>0</v>
      </c>
      <c r="BL282" s="324">
        <v>0</v>
      </c>
      <c r="BM282" s="324">
        <v>0</v>
      </c>
      <c r="BN282" s="324">
        <v>0</v>
      </c>
      <c r="BO282" s="324">
        <v>0</v>
      </c>
      <c r="BP282" s="324">
        <v>0</v>
      </c>
      <c r="BQ282" s="324">
        <v>0</v>
      </c>
      <c r="BR282" s="328">
        <f t="shared" si="201"/>
        <v>0</v>
      </c>
      <c r="BS282" s="324">
        <v>0</v>
      </c>
      <c r="BT282" s="324">
        <v>0</v>
      </c>
      <c r="BU282" s="324">
        <v>0</v>
      </c>
      <c r="BV282" s="324">
        <v>0</v>
      </c>
      <c r="BW282" s="324">
        <v>0</v>
      </c>
      <c r="BX282" s="324">
        <v>0</v>
      </c>
      <c r="BY282" s="324">
        <v>0</v>
      </c>
      <c r="BZ282" s="324">
        <v>0</v>
      </c>
      <c r="CA282" s="324">
        <v>0</v>
      </c>
      <c r="CB282" s="324">
        <v>0</v>
      </c>
      <c r="CC282" s="324">
        <v>0</v>
      </c>
      <c r="CD282" s="324">
        <v>0</v>
      </c>
      <c r="CE282" s="324">
        <v>0</v>
      </c>
      <c r="CF282" s="328">
        <f t="shared" si="202"/>
        <v>0</v>
      </c>
      <c r="CG282" s="324">
        <v>0</v>
      </c>
      <c r="CH282" s="324">
        <v>0</v>
      </c>
      <c r="CI282" s="324">
        <v>0</v>
      </c>
      <c r="CJ282" s="324">
        <v>0</v>
      </c>
      <c r="CK282" s="324">
        <v>0</v>
      </c>
      <c r="CL282" s="324">
        <v>0</v>
      </c>
      <c r="CM282" s="324">
        <v>0</v>
      </c>
      <c r="CN282" s="324">
        <v>0</v>
      </c>
      <c r="CO282" s="324">
        <v>0</v>
      </c>
      <c r="CP282" s="324">
        <v>0</v>
      </c>
      <c r="CQ282" s="324">
        <v>0</v>
      </c>
      <c r="CR282" s="324">
        <v>0</v>
      </c>
      <c r="CS282" s="324">
        <v>0</v>
      </c>
      <c r="CT282" s="328">
        <f t="shared" si="203"/>
        <v>0</v>
      </c>
      <c r="CU282" s="324">
        <v>0</v>
      </c>
      <c r="CV282" s="324">
        <v>0</v>
      </c>
      <c r="CW282" s="324">
        <v>0</v>
      </c>
      <c r="CX282" s="324">
        <v>0</v>
      </c>
      <c r="CY282" s="324">
        <v>0</v>
      </c>
      <c r="CZ282" s="324">
        <v>0</v>
      </c>
      <c r="DA282" s="324">
        <v>0</v>
      </c>
      <c r="DB282" s="324">
        <v>0</v>
      </c>
      <c r="DC282" s="324">
        <v>0</v>
      </c>
      <c r="DD282" s="324">
        <v>0</v>
      </c>
      <c r="DE282" s="324">
        <v>0</v>
      </c>
      <c r="DF282" s="324">
        <v>0</v>
      </c>
      <c r="DG282" s="324">
        <v>0</v>
      </c>
      <c r="DH282" s="328">
        <f t="shared" si="204"/>
        <v>0</v>
      </c>
    </row>
    <row r="283" spans="1:112" ht="12" customHeight="1" collapsed="1">
      <c r="A283" s="3"/>
      <c r="AA283" s="67"/>
      <c r="AB283" s="35" t="s">
        <v>119</v>
      </c>
      <c r="AC283" s="324">
        <f t="shared" ref="AC283:AO283" si="205">SUM(AC241:AC282)</f>
        <v>304190.80000000005</v>
      </c>
      <c r="AD283" s="324">
        <f t="shared" si="205"/>
        <v>1302202.1599999999</v>
      </c>
      <c r="AE283" s="324">
        <f t="shared" si="205"/>
        <v>1437504.52</v>
      </c>
      <c r="AF283" s="324">
        <f t="shared" si="205"/>
        <v>1383704</v>
      </c>
      <c r="AG283" s="324">
        <f t="shared" si="205"/>
        <v>1339007.08</v>
      </c>
      <c r="AH283" s="324">
        <f t="shared" si="205"/>
        <v>1353917.53</v>
      </c>
      <c r="AI283" s="324">
        <f t="shared" si="205"/>
        <v>1312143.99</v>
      </c>
      <c r="AJ283" s="324">
        <f t="shared" si="205"/>
        <v>1391094.26</v>
      </c>
      <c r="AK283" s="324">
        <f t="shared" si="205"/>
        <v>1302657.71</v>
      </c>
      <c r="AL283" s="324">
        <f t="shared" si="205"/>
        <v>1688612.929084064</v>
      </c>
      <c r="AM283" s="324">
        <f t="shared" si="205"/>
        <v>1432316.3965570028</v>
      </c>
      <c r="AN283" s="324">
        <f t="shared" si="205"/>
        <v>1469379.3965570028</v>
      </c>
      <c r="AO283" s="324">
        <f t="shared" si="205"/>
        <v>15607966.8048035</v>
      </c>
      <c r="AP283" s="328">
        <f>AO283-SUM(AC283:AN283)</f>
        <v>-108763.96739457175</v>
      </c>
      <c r="AQ283" s="324">
        <f t="shared" ref="AQ283:BC283" si="206">SUM(AQ241:AQ282)</f>
        <v>331999.67943833332</v>
      </c>
      <c r="AR283" s="324">
        <f t="shared" si="206"/>
        <v>1513826.42579559</v>
      </c>
      <c r="AS283" s="324">
        <f t="shared" si="206"/>
        <v>1562048.9717955901</v>
      </c>
      <c r="AT283" s="324">
        <f t="shared" si="206"/>
        <v>1562048.9717955901</v>
      </c>
      <c r="AU283" s="324">
        <f t="shared" si="206"/>
        <v>1562048.9717955901</v>
      </c>
      <c r="AV283" s="324">
        <f t="shared" si="206"/>
        <v>1562048.9717955901</v>
      </c>
      <c r="AW283" s="324">
        <f t="shared" si="206"/>
        <v>1562048.9717955901</v>
      </c>
      <c r="AX283" s="324">
        <f t="shared" si="206"/>
        <v>1562048.9717955901</v>
      </c>
      <c r="AY283" s="324">
        <f t="shared" si="206"/>
        <v>1610198.9717955901</v>
      </c>
      <c r="AZ283" s="324">
        <f t="shared" si="206"/>
        <v>1562048.9717955901</v>
      </c>
      <c r="BA283" s="324">
        <f t="shared" si="206"/>
        <v>1562048.9717955901</v>
      </c>
      <c r="BB283" s="324">
        <f t="shared" si="206"/>
        <v>1601706.38179559</v>
      </c>
      <c r="BC283" s="324">
        <f t="shared" si="206"/>
        <v>17904388.619999997</v>
      </c>
      <c r="BD283" s="328">
        <f>BC283-SUM(AQ283:BB283)</f>
        <v>350265.38681016862</v>
      </c>
      <c r="BE283" s="324">
        <f t="shared" ref="BE283:BQ283" si="207">SUM(BE241:BE282)</f>
        <v>357113.54482148233</v>
      </c>
      <c r="BF283" s="324">
        <f t="shared" si="207"/>
        <v>1635992.86629673</v>
      </c>
      <c r="BG283" s="324">
        <f t="shared" si="207"/>
        <v>1685662.0886767299</v>
      </c>
      <c r="BH283" s="324">
        <f t="shared" si="207"/>
        <v>1685662.0886767299</v>
      </c>
      <c r="BI283" s="324">
        <f t="shared" si="207"/>
        <v>1685662.0886767299</v>
      </c>
      <c r="BJ283" s="324">
        <f t="shared" si="207"/>
        <v>1685662.0886767299</v>
      </c>
      <c r="BK283" s="324">
        <f t="shared" si="207"/>
        <v>1685662.0886767299</v>
      </c>
      <c r="BL283" s="324">
        <f t="shared" si="207"/>
        <v>1685662.0886767299</v>
      </c>
      <c r="BM283" s="324">
        <f t="shared" si="207"/>
        <v>1735256.5886767299</v>
      </c>
      <c r="BN283" s="324">
        <f t="shared" si="207"/>
        <v>1685662.0886767299</v>
      </c>
      <c r="BO283" s="324">
        <f t="shared" si="207"/>
        <v>1685662.0886767299</v>
      </c>
      <c r="BP283" s="324">
        <f t="shared" si="207"/>
        <v>1726509.2209767299</v>
      </c>
      <c r="BQ283" s="324">
        <f t="shared" si="207"/>
        <v>19300996.2786</v>
      </c>
      <c r="BR283" s="328">
        <f>BQ283-SUM(BE283:BP283)</f>
        <v>360827.34841448814</v>
      </c>
      <c r="BS283" s="324">
        <f t="shared" ref="BS283:CE283" si="208">SUM(BS241:BS282)</f>
        <v>376813.6582494608</v>
      </c>
      <c r="BT283" s="324">
        <f t="shared" si="208"/>
        <v>1763181.4693689649</v>
      </c>
      <c r="BU283" s="324">
        <f t="shared" si="208"/>
        <v>1814340.7684203652</v>
      </c>
      <c r="BV283" s="324">
        <f t="shared" si="208"/>
        <v>1814340.7684203652</v>
      </c>
      <c r="BW283" s="324">
        <f t="shared" si="208"/>
        <v>1814340.7684203652</v>
      </c>
      <c r="BX283" s="324">
        <f t="shared" si="208"/>
        <v>1814340.7684203652</v>
      </c>
      <c r="BY283" s="324">
        <f t="shared" si="208"/>
        <v>1814340.7684203652</v>
      </c>
      <c r="BZ283" s="324">
        <f t="shared" si="208"/>
        <v>1814340.7684203652</v>
      </c>
      <c r="CA283" s="324">
        <f t="shared" si="208"/>
        <v>1865423.1034203651</v>
      </c>
      <c r="CB283" s="324">
        <f t="shared" si="208"/>
        <v>1814340.7684203652</v>
      </c>
      <c r="CC283" s="324">
        <f t="shared" si="208"/>
        <v>1814340.7684203652</v>
      </c>
      <c r="CD283" s="324">
        <f t="shared" si="208"/>
        <v>1856413.314689365</v>
      </c>
      <c r="CE283" s="324">
        <f t="shared" si="208"/>
        <v>20748263.861958001</v>
      </c>
      <c r="CF283" s="328">
        <f>CE283-SUM(BS283:CD283)</f>
        <v>371706.16886692494</v>
      </c>
      <c r="CG283" s="324">
        <f t="shared" ref="CG283:CS283" si="209">SUM(CG241:CG282)</f>
        <v>388118.06799694436</v>
      </c>
      <c r="CH283" s="324">
        <f t="shared" si="209"/>
        <v>1822115.9516073042</v>
      </c>
      <c r="CI283" s="324">
        <f t="shared" si="209"/>
        <v>1874810.029630244</v>
      </c>
      <c r="CJ283" s="324">
        <f t="shared" si="209"/>
        <v>1874810.029630244</v>
      </c>
      <c r="CK283" s="324">
        <f t="shared" si="209"/>
        <v>1874810.029630244</v>
      </c>
      <c r="CL283" s="324">
        <f t="shared" si="209"/>
        <v>1874810.029630244</v>
      </c>
      <c r="CM283" s="324">
        <f t="shared" si="209"/>
        <v>1874810.029630244</v>
      </c>
      <c r="CN283" s="324">
        <f t="shared" si="209"/>
        <v>1874810.029630244</v>
      </c>
      <c r="CO283" s="324">
        <f t="shared" si="209"/>
        <v>1927424.8346802441</v>
      </c>
      <c r="CP283" s="324">
        <f t="shared" si="209"/>
        <v>1874810.029630244</v>
      </c>
      <c r="CQ283" s="324">
        <f t="shared" si="209"/>
        <v>1874810.029630244</v>
      </c>
      <c r="CR283" s="324">
        <f t="shared" si="209"/>
        <v>1918144.7522873138</v>
      </c>
      <c r="CS283" s="324">
        <f t="shared" si="209"/>
        <v>21437195.197546702</v>
      </c>
      <c r="CT283" s="328">
        <f>CS283-SUM(CG283:CR283)</f>
        <v>382911.3539329432</v>
      </c>
      <c r="CU283" s="324">
        <f t="shared" ref="CU283:DG283" si="210">SUM(CU241:CU282)</f>
        <v>399761.61003685242</v>
      </c>
      <c r="CV283" s="324">
        <f t="shared" si="210"/>
        <v>1876759.793791888</v>
      </c>
      <c r="CW283" s="324">
        <f t="shared" si="210"/>
        <v>1931034.694155518</v>
      </c>
      <c r="CX283" s="324">
        <f t="shared" si="210"/>
        <v>1931034.694155518</v>
      </c>
      <c r="CY283" s="324">
        <f t="shared" si="210"/>
        <v>1931034.694155518</v>
      </c>
      <c r="CZ283" s="324">
        <f t="shared" si="210"/>
        <v>1931034.694155518</v>
      </c>
      <c r="DA283" s="324">
        <f t="shared" si="210"/>
        <v>1931034.694155518</v>
      </c>
      <c r="DB283" s="324">
        <f t="shared" si="210"/>
        <v>1931034.694155518</v>
      </c>
      <c r="DC283" s="324">
        <f t="shared" si="210"/>
        <v>1985227.9433570181</v>
      </c>
      <c r="DD283" s="324">
        <f t="shared" si="210"/>
        <v>1931034.694155518</v>
      </c>
      <c r="DE283" s="324">
        <f t="shared" si="210"/>
        <v>1931034.694155518</v>
      </c>
      <c r="DF283" s="324">
        <f t="shared" si="210"/>
        <v>1975669.4584922979</v>
      </c>
      <c r="DG283" s="324">
        <f t="shared" si="210"/>
        <v>22080149.053473122</v>
      </c>
      <c r="DH283" s="328">
        <f>DG283-SUM(CU283:DF283)</f>
        <v>394452.694550924</v>
      </c>
    </row>
    <row r="284" spans="1:112" ht="12" hidden="1" customHeight="1" outlineLevel="1">
      <c r="A284" s="4"/>
      <c r="AA284" s="67"/>
      <c r="AB284" s="37" t="s">
        <v>36</v>
      </c>
      <c r="AC284" s="324"/>
      <c r="AD284" s="324"/>
      <c r="AE284" s="324"/>
      <c r="AF284" s="324"/>
      <c r="AG284" s="324"/>
      <c r="AH284" s="324"/>
      <c r="AI284" s="324"/>
      <c r="AJ284" s="324"/>
      <c r="AK284" s="324"/>
      <c r="AL284" s="324"/>
      <c r="AM284" s="324"/>
      <c r="AN284" s="324"/>
      <c r="AO284" s="324"/>
      <c r="AP284" s="328"/>
      <c r="AQ284" s="324"/>
      <c r="AR284" s="324"/>
      <c r="AS284" s="324"/>
      <c r="AT284" s="324"/>
      <c r="AU284" s="324"/>
      <c r="AV284" s="324"/>
      <c r="AW284" s="324"/>
      <c r="AX284" s="324"/>
      <c r="AY284" s="324"/>
      <c r="AZ284" s="324"/>
      <c r="BA284" s="324"/>
      <c r="BB284" s="324"/>
      <c r="BC284" s="324"/>
      <c r="BD284" s="328"/>
      <c r="BE284" s="324"/>
      <c r="BF284" s="324"/>
      <c r="BG284" s="324"/>
      <c r="BH284" s="324"/>
      <c r="BI284" s="324"/>
      <c r="BJ284" s="324"/>
      <c r="BK284" s="324"/>
      <c r="BL284" s="324"/>
      <c r="BM284" s="324"/>
      <c r="BN284" s="324"/>
      <c r="BO284" s="324"/>
      <c r="BP284" s="324"/>
      <c r="BQ284" s="324"/>
      <c r="BR284" s="328"/>
      <c r="BS284" s="324"/>
      <c r="BT284" s="324"/>
      <c r="BU284" s="324"/>
      <c r="BV284" s="324"/>
      <c r="BW284" s="324"/>
      <c r="BX284" s="324"/>
      <c r="BY284" s="324"/>
      <c r="BZ284" s="324"/>
      <c r="CA284" s="324"/>
      <c r="CB284" s="324"/>
      <c r="CC284" s="324"/>
      <c r="CD284" s="324"/>
      <c r="CE284" s="324"/>
      <c r="CF284" s="328"/>
      <c r="CG284" s="324"/>
      <c r="CH284" s="324"/>
      <c r="CI284" s="324"/>
      <c r="CJ284" s="324"/>
      <c r="CK284" s="324"/>
      <c r="CL284" s="324"/>
      <c r="CM284" s="324"/>
      <c r="CN284" s="324"/>
      <c r="CO284" s="324"/>
      <c r="CP284" s="324"/>
      <c r="CQ284" s="324"/>
      <c r="CR284" s="324"/>
      <c r="CS284" s="324"/>
      <c r="CT284" s="328"/>
      <c r="CU284" s="324"/>
      <c r="CV284" s="324"/>
      <c r="CW284" s="324"/>
      <c r="CX284" s="324"/>
      <c r="CY284" s="324"/>
      <c r="CZ284" s="324"/>
      <c r="DA284" s="324"/>
      <c r="DB284" s="324"/>
      <c r="DC284" s="324"/>
      <c r="DD284" s="324"/>
      <c r="DE284" s="324"/>
      <c r="DF284" s="324"/>
      <c r="DG284" s="324"/>
      <c r="DH284" s="328"/>
    </row>
    <row r="285" spans="1:112" ht="12" hidden="1" customHeight="1" outlineLevel="1">
      <c r="A285" s="4"/>
      <c r="AA285" s="71" t="s">
        <v>63</v>
      </c>
      <c r="AB285" s="8"/>
      <c r="AC285" s="324"/>
      <c r="AD285" s="324"/>
      <c r="AE285" s="324"/>
      <c r="AF285" s="324"/>
      <c r="AG285" s="324"/>
      <c r="AH285" s="324"/>
      <c r="AI285" s="324"/>
      <c r="AJ285" s="324"/>
      <c r="AK285" s="324"/>
      <c r="AL285" s="324"/>
      <c r="AM285" s="324"/>
      <c r="AN285" s="324"/>
      <c r="AO285" s="324"/>
      <c r="AP285" s="328"/>
      <c r="AQ285" s="324"/>
      <c r="AR285" s="324"/>
      <c r="AS285" s="324"/>
      <c r="AT285" s="324"/>
      <c r="AU285" s="324"/>
      <c r="AV285" s="324"/>
      <c r="AW285" s="324"/>
      <c r="AX285" s="324"/>
      <c r="AY285" s="324"/>
      <c r="AZ285" s="324"/>
      <c r="BA285" s="324"/>
      <c r="BB285" s="324"/>
      <c r="BC285" s="324"/>
      <c r="BD285" s="328"/>
      <c r="BE285" s="324"/>
      <c r="BF285" s="324"/>
      <c r="BG285" s="324"/>
      <c r="BH285" s="324"/>
      <c r="BI285" s="324"/>
      <c r="BJ285" s="324"/>
      <c r="BK285" s="324"/>
      <c r="BL285" s="324"/>
      <c r="BM285" s="324"/>
      <c r="BN285" s="324"/>
      <c r="BO285" s="324"/>
      <c r="BP285" s="324"/>
      <c r="BQ285" s="324"/>
      <c r="BR285" s="328"/>
      <c r="BS285" s="324"/>
      <c r="BT285" s="324"/>
      <c r="BU285" s="324"/>
      <c r="BV285" s="324"/>
      <c r="BW285" s="324"/>
      <c r="BX285" s="324"/>
      <c r="BY285" s="324"/>
      <c r="BZ285" s="324"/>
      <c r="CA285" s="324"/>
      <c r="CB285" s="324"/>
      <c r="CC285" s="324"/>
      <c r="CD285" s="324"/>
      <c r="CE285" s="324"/>
      <c r="CF285" s="328"/>
      <c r="CG285" s="324"/>
      <c r="CH285" s="324"/>
      <c r="CI285" s="324"/>
      <c r="CJ285" s="324"/>
      <c r="CK285" s="324"/>
      <c r="CL285" s="324"/>
      <c r="CM285" s="324"/>
      <c r="CN285" s="324"/>
      <c r="CO285" s="324"/>
      <c r="CP285" s="324"/>
      <c r="CQ285" s="324"/>
      <c r="CR285" s="324"/>
      <c r="CS285" s="324"/>
      <c r="CT285" s="328"/>
      <c r="CU285" s="324"/>
      <c r="CV285" s="324"/>
      <c r="CW285" s="324"/>
      <c r="CX285" s="324"/>
      <c r="CY285" s="324"/>
      <c r="CZ285" s="324"/>
      <c r="DA285" s="324"/>
      <c r="DB285" s="324"/>
      <c r="DC285" s="324"/>
      <c r="DD285" s="324"/>
      <c r="DE285" s="324"/>
      <c r="DF285" s="324"/>
      <c r="DG285" s="324"/>
      <c r="DH285" s="328"/>
    </row>
    <row r="286" spans="1:112" ht="12" hidden="1" customHeight="1" outlineLevel="1">
      <c r="A286" s="4"/>
      <c r="S286" s="14">
        <v>2000</v>
      </c>
      <c r="V286" s="78">
        <f t="shared" ref="V286:V338" si="211">S286</f>
        <v>2000</v>
      </c>
      <c r="AA286" s="69">
        <f t="shared" ref="AA286:AA317" si="212">S286</f>
        <v>2000</v>
      </c>
      <c r="AB286" s="34" t="s">
        <v>63</v>
      </c>
      <c r="AC286" s="324">
        <v>0</v>
      </c>
      <c r="AD286" s="324">
        <v>0</v>
      </c>
      <c r="AE286" s="324">
        <v>0</v>
      </c>
      <c r="AF286" s="324">
        <v>0</v>
      </c>
      <c r="AG286" s="324">
        <v>0</v>
      </c>
      <c r="AH286" s="324">
        <v>0</v>
      </c>
      <c r="AI286" s="324">
        <v>0</v>
      </c>
      <c r="AJ286" s="324">
        <v>0</v>
      </c>
      <c r="AK286" s="324">
        <v>0</v>
      </c>
      <c r="AL286" s="324">
        <v>0</v>
      </c>
      <c r="AM286" s="324">
        <v>0</v>
      </c>
      <c r="AN286" s="324">
        <v>0</v>
      </c>
      <c r="AO286" s="324">
        <v>0</v>
      </c>
      <c r="AP286" s="328"/>
      <c r="AQ286" s="324">
        <v>0</v>
      </c>
      <c r="AR286" s="324">
        <v>0</v>
      </c>
      <c r="AS286" s="324">
        <v>0</v>
      </c>
      <c r="AT286" s="324">
        <v>0</v>
      </c>
      <c r="AU286" s="324">
        <v>0</v>
      </c>
      <c r="AV286" s="324">
        <v>0</v>
      </c>
      <c r="AW286" s="324">
        <v>0</v>
      </c>
      <c r="AX286" s="324">
        <v>0</v>
      </c>
      <c r="AY286" s="324">
        <v>0</v>
      </c>
      <c r="AZ286" s="324">
        <v>0</v>
      </c>
      <c r="BA286" s="324">
        <v>0</v>
      </c>
      <c r="BB286" s="324">
        <v>0</v>
      </c>
      <c r="BC286" s="324">
        <v>0</v>
      </c>
      <c r="BD286" s="328"/>
      <c r="BE286" s="324">
        <v>0</v>
      </c>
      <c r="BF286" s="324">
        <v>0</v>
      </c>
      <c r="BG286" s="324">
        <v>0</v>
      </c>
      <c r="BH286" s="324">
        <v>0</v>
      </c>
      <c r="BI286" s="324">
        <v>0</v>
      </c>
      <c r="BJ286" s="324">
        <v>0</v>
      </c>
      <c r="BK286" s="324">
        <v>0</v>
      </c>
      <c r="BL286" s="324">
        <v>0</v>
      </c>
      <c r="BM286" s="324">
        <v>0</v>
      </c>
      <c r="BN286" s="324">
        <v>0</v>
      </c>
      <c r="BO286" s="324">
        <v>0</v>
      </c>
      <c r="BP286" s="324">
        <v>0</v>
      </c>
      <c r="BQ286" s="324">
        <v>0</v>
      </c>
      <c r="BR286" s="328"/>
      <c r="BS286" s="324">
        <v>0</v>
      </c>
      <c r="BT286" s="324">
        <v>0</v>
      </c>
      <c r="BU286" s="324">
        <v>0</v>
      </c>
      <c r="BV286" s="324">
        <v>0</v>
      </c>
      <c r="BW286" s="324">
        <v>0</v>
      </c>
      <c r="BX286" s="324">
        <v>0</v>
      </c>
      <c r="BY286" s="324">
        <v>0</v>
      </c>
      <c r="BZ286" s="324">
        <v>0</v>
      </c>
      <c r="CA286" s="324">
        <v>0</v>
      </c>
      <c r="CB286" s="324">
        <v>0</v>
      </c>
      <c r="CC286" s="324">
        <v>0</v>
      </c>
      <c r="CD286" s="324">
        <v>0</v>
      </c>
      <c r="CE286" s="324">
        <v>0</v>
      </c>
      <c r="CF286" s="328"/>
      <c r="CG286" s="324">
        <v>0</v>
      </c>
      <c r="CH286" s="324">
        <v>0</v>
      </c>
      <c r="CI286" s="324">
        <v>0</v>
      </c>
      <c r="CJ286" s="324">
        <v>0</v>
      </c>
      <c r="CK286" s="324">
        <v>0</v>
      </c>
      <c r="CL286" s="324">
        <v>0</v>
      </c>
      <c r="CM286" s="324">
        <v>0</v>
      </c>
      <c r="CN286" s="324">
        <v>0</v>
      </c>
      <c r="CO286" s="324">
        <v>0</v>
      </c>
      <c r="CP286" s="324">
        <v>0</v>
      </c>
      <c r="CQ286" s="324">
        <v>0</v>
      </c>
      <c r="CR286" s="324">
        <v>0</v>
      </c>
      <c r="CS286" s="324">
        <v>0</v>
      </c>
      <c r="CT286" s="328"/>
      <c r="CU286" s="324">
        <v>0</v>
      </c>
      <c r="CV286" s="324">
        <v>0</v>
      </c>
      <c r="CW286" s="324">
        <v>0</v>
      </c>
      <c r="CX286" s="324">
        <v>0</v>
      </c>
      <c r="CY286" s="324">
        <v>0</v>
      </c>
      <c r="CZ286" s="324">
        <v>0</v>
      </c>
      <c r="DA286" s="324">
        <v>0</v>
      </c>
      <c r="DB286" s="324">
        <v>0</v>
      </c>
      <c r="DC286" s="324">
        <v>0</v>
      </c>
      <c r="DD286" s="324">
        <v>0</v>
      </c>
      <c r="DE286" s="324">
        <v>0</v>
      </c>
      <c r="DF286" s="324">
        <v>0</v>
      </c>
      <c r="DG286" s="324">
        <v>0</v>
      </c>
      <c r="DH286" s="328"/>
    </row>
    <row r="287" spans="1:112" ht="12" hidden="1" customHeight="1" outlineLevel="1">
      <c r="A287" s="4"/>
      <c r="S287" s="29">
        <v>2100</v>
      </c>
      <c r="V287" s="78">
        <f t="shared" si="211"/>
        <v>2100</v>
      </c>
      <c r="AA287" s="69">
        <f t="shared" si="212"/>
        <v>2100</v>
      </c>
      <c r="AB287" s="34" t="s">
        <v>427</v>
      </c>
      <c r="AC287" s="324">
        <v>0</v>
      </c>
      <c r="AD287" s="324">
        <v>0</v>
      </c>
      <c r="AE287" s="324">
        <v>0</v>
      </c>
      <c r="AF287" s="324">
        <v>0</v>
      </c>
      <c r="AG287" s="324">
        <v>0</v>
      </c>
      <c r="AH287" s="324">
        <v>0</v>
      </c>
      <c r="AI287" s="324">
        <v>0</v>
      </c>
      <c r="AJ287" s="324">
        <v>0</v>
      </c>
      <c r="AK287" s="324">
        <v>0</v>
      </c>
      <c r="AL287" s="324">
        <v>0</v>
      </c>
      <c r="AM287" s="324">
        <v>0</v>
      </c>
      <c r="AN287" s="324">
        <v>0</v>
      </c>
      <c r="AO287" s="324">
        <v>0</v>
      </c>
      <c r="AP287" s="328">
        <f t="shared" ref="AP287:AP295" si="213">AO287-SUM(AC287:AN287)</f>
        <v>0</v>
      </c>
      <c r="AQ287" s="324">
        <v>0</v>
      </c>
      <c r="AR287" s="324">
        <v>0</v>
      </c>
      <c r="AS287" s="324">
        <v>0</v>
      </c>
      <c r="AT287" s="324">
        <v>0</v>
      </c>
      <c r="AU287" s="324">
        <v>0</v>
      </c>
      <c r="AV287" s="324">
        <v>0</v>
      </c>
      <c r="AW287" s="324">
        <v>0</v>
      </c>
      <c r="AX287" s="324">
        <v>0</v>
      </c>
      <c r="AY287" s="324">
        <v>0</v>
      </c>
      <c r="AZ287" s="324">
        <v>0</v>
      </c>
      <c r="BA287" s="324">
        <v>0</v>
      </c>
      <c r="BB287" s="324">
        <v>0</v>
      </c>
      <c r="BC287" s="324">
        <v>0</v>
      </c>
      <c r="BD287" s="328">
        <f t="shared" ref="BD287:BD295" si="214">BC287-SUM(AQ287:BB287)</f>
        <v>0</v>
      </c>
      <c r="BE287" s="324">
        <v>0</v>
      </c>
      <c r="BF287" s="324">
        <v>0</v>
      </c>
      <c r="BG287" s="324">
        <v>0</v>
      </c>
      <c r="BH287" s="324">
        <v>0</v>
      </c>
      <c r="BI287" s="324">
        <v>0</v>
      </c>
      <c r="BJ287" s="324">
        <v>0</v>
      </c>
      <c r="BK287" s="324">
        <v>0</v>
      </c>
      <c r="BL287" s="324">
        <v>0</v>
      </c>
      <c r="BM287" s="324">
        <v>0</v>
      </c>
      <c r="BN287" s="324">
        <v>0</v>
      </c>
      <c r="BO287" s="324">
        <v>0</v>
      </c>
      <c r="BP287" s="324">
        <v>0</v>
      </c>
      <c r="BQ287" s="324">
        <v>0</v>
      </c>
      <c r="BR287" s="328">
        <f t="shared" ref="BR287:BR295" si="215">BQ287-SUM(BE287:BP287)</f>
        <v>0</v>
      </c>
      <c r="BS287" s="324">
        <v>0</v>
      </c>
      <c r="BT287" s="324">
        <v>0</v>
      </c>
      <c r="BU287" s="324">
        <v>0</v>
      </c>
      <c r="BV287" s="324">
        <v>0</v>
      </c>
      <c r="BW287" s="324">
        <v>0</v>
      </c>
      <c r="BX287" s="324">
        <v>0</v>
      </c>
      <c r="BY287" s="324">
        <v>0</v>
      </c>
      <c r="BZ287" s="324">
        <v>0</v>
      </c>
      <c r="CA287" s="324">
        <v>0</v>
      </c>
      <c r="CB287" s="324">
        <v>0</v>
      </c>
      <c r="CC287" s="324">
        <v>0</v>
      </c>
      <c r="CD287" s="324">
        <v>0</v>
      </c>
      <c r="CE287" s="324">
        <v>0</v>
      </c>
      <c r="CF287" s="328">
        <f t="shared" ref="CF287:CF295" si="216">CE287-SUM(BS287:CD287)</f>
        <v>0</v>
      </c>
      <c r="CG287" s="324">
        <v>0</v>
      </c>
      <c r="CH287" s="324">
        <v>0</v>
      </c>
      <c r="CI287" s="324">
        <v>0</v>
      </c>
      <c r="CJ287" s="324">
        <v>0</v>
      </c>
      <c r="CK287" s="324">
        <v>0</v>
      </c>
      <c r="CL287" s="324">
        <v>0</v>
      </c>
      <c r="CM287" s="324">
        <v>0</v>
      </c>
      <c r="CN287" s="324">
        <v>0</v>
      </c>
      <c r="CO287" s="324">
        <v>0</v>
      </c>
      <c r="CP287" s="324">
        <v>0</v>
      </c>
      <c r="CQ287" s="324">
        <v>0</v>
      </c>
      <c r="CR287" s="324">
        <v>0</v>
      </c>
      <c r="CS287" s="324">
        <v>0</v>
      </c>
      <c r="CT287" s="328">
        <f t="shared" ref="CT287:CT295" si="217">CS287-SUM(CG287:CR287)</f>
        <v>0</v>
      </c>
      <c r="CU287" s="324">
        <v>0</v>
      </c>
      <c r="CV287" s="324">
        <v>0</v>
      </c>
      <c r="CW287" s="324">
        <v>0</v>
      </c>
      <c r="CX287" s="324">
        <v>0</v>
      </c>
      <c r="CY287" s="324">
        <v>0</v>
      </c>
      <c r="CZ287" s="324">
        <v>0</v>
      </c>
      <c r="DA287" s="324">
        <v>0</v>
      </c>
      <c r="DB287" s="324">
        <v>0</v>
      </c>
      <c r="DC287" s="324">
        <v>0</v>
      </c>
      <c r="DD287" s="324">
        <v>0</v>
      </c>
      <c r="DE287" s="324">
        <v>0</v>
      </c>
      <c r="DF287" s="324">
        <v>0</v>
      </c>
      <c r="DG287" s="324">
        <v>0</v>
      </c>
      <c r="DH287" s="328">
        <f t="shared" ref="DH287:DH295" si="218">DG287-SUM(CU287:DF287)</f>
        <v>0</v>
      </c>
    </row>
    <row r="288" spans="1:112" ht="12" hidden="1" customHeight="1" outlineLevel="1">
      <c r="A288" s="4"/>
      <c r="S288" s="29">
        <v>2101</v>
      </c>
      <c r="V288" s="78">
        <f t="shared" si="211"/>
        <v>2101</v>
      </c>
      <c r="AA288" s="69">
        <f t="shared" si="212"/>
        <v>2101</v>
      </c>
      <c r="AB288" s="34" t="s">
        <v>428</v>
      </c>
      <c r="AC288" s="324">
        <v>0</v>
      </c>
      <c r="AD288" s="324">
        <v>0</v>
      </c>
      <c r="AE288" s="324">
        <v>0</v>
      </c>
      <c r="AF288" s="324">
        <v>0</v>
      </c>
      <c r="AG288" s="324">
        <v>0</v>
      </c>
      <c r="AH288" s="324">
        <v>0</v>
      </c>
      <c r="AI288" s="324">
        <v>0</v>
      </c>
      <c r="AJ288" s="324">
        <v>0</v>
      </c>
      <c r="AK288" s="324">
        <v>0</v>
      </c>
      <c r="AL288" s="324">
        <v>0</v>
      </c>
      <c r="AM288" s="324">
        <v>0</v>
      </c>
      <c r="AN288" s="324">
        <v>0</v>
      </c>
      <c r="AO288" s="324">
        <v>0</v>
      </c>
      <c r="AP288" s="328">
        <f t="shared" si="213"/>
        <v>0</v>
      </c>
      <c r="AQ288" s="324">
        <v>0</v>
      </c>
      <c r="AR288" s="324">
        <v>0</v>
      </c>
      <c r="AS288" s="324">
        <v>0</v>
      </c>
      <c r="AT288" s="324">
        <v>0</v>
      </c>
      <c r="AU288" s="324">
        <v>0</v>
      </c>
      <c r="AV288" s="324">
        <v>0</v>
      </c>
      <c r="AW288" s="324">
        <v>0</v>
      </c>
      <c r="AX288" s="324">
        <v>0</v>
      </c>
      <c r="AY288" s="324">
        <v>0</v>
      </c>
      <c r="AZ288" s="324">
        <v>0</v>
      </c>
      <c r="BA288" s="324">
        <v>0</v>
      </c>
      <c r="BB288" s="324">
        <v>0</v>
      </c>
      <c r="BC288" s="324">
        <v>0</v>
      </c>
      <c r="BD288" s="328">
        <f t="shared" si="214"/>
        <v>0</v>
      </c>
      <c r="BE288" s="324">
        <v>0</v>
      </c>
      <c r="BF288" s="324">
        <v>0</v>
      </c>
      <c r="BG288" s="324">
        <v>0</v>
      </c>
      <c r="BH288" s="324">
        <v>0</v>
      </c>
      <c r="BI288" s="324">
        <v>0</v>
      </c>
      <c r="BJ288" s="324">
        <v>0</v>
      </c>
      <c r="BK288" s="324">
        <v>0</v>
      </c>
      <c r="BL288" s="324">
        <v>0</v>
      </c>
      <c r="BM288" s="324">
        <v>0</v>
      </c>
      <c r="BN288" s="324">
        <v>0</v>
      </c>
      <c r="BO288" s="324">
        <v>0</v>
      </c>
      <c r="BP288" s="324">
        <v>0</v>
      </c>
      <c r="BQ288" s="324">
        <v>0</v>
      </c>
      <c r="BR288" s="328">
        <f t="shared" si="215"/>
        <v>0</v>
      </c>
      <c r="BS288" s="324">
        <v>0</v>
      </c>
      <c r="BT288" s="324">
        <v>0</v>
      </c>
      <c r="BU288" s="324">
        <v>0</v>
      </c>
      <c r="BV288" s="324">
        <v>0</v>
      </c>
      <c r="BW288" s="324">
        <v>0</v>
      </c>
      <c r="BX288" s="324">
        <v>0</v>
      </c>
      <c r="BY288" s="324">
        <v>0</v>
      </c>
      <c r="BZ288" s="324">
        <v>0</v>
      </c>
      <c r="CA288" s="324">
        <v>0</v>
      </c>
      <c r="CB288" s="324">
        <v>0</v>
      </c>
      <c r="CC288" s="324">
        <v>0</v>
      </c>
      <c r="CD288" s="324">
        <v>0</v>
      </c>
      <c r="CE288" s="324">
        <v>0</v>
      </c>
      <c r="CF288" s="328">
        <f t="shared" si="216"/>
        <v>0</v>
      </c>
      <c r="CG288" s="324">
        <v>0</v>
      </c>
      <c r="CH288" s="324">
        <v>0</v>
      </c>
      <c r="CI288" s="324">
        <v>0</v>
      </c>
      <c r="CJ288" s="324">
        <v>0</v>
      </c>
      <c r="CK288" s="324">
        <v>0</v>
      </c>
      <c r="CL288" s="324">
        <v>0</v>
      </c>
      <c r="CM288" s="324">
        <v>0</v>
      </c>
      <c r="CN288" s="324">
        <v>0</v>
      </c>
      <c r="CO288" s="324">
        <v>0</v>
      </c>
      <c r="CP288" s="324">
        <v>0</v>
      </c>
      <c r="CQ288" s="324">
        <v>0</v>
      </c>
      <c r="CR288" s="324">
        <v>0</v>
      </c>
      <c r="CS288" s="324">
        <v>0</v>
      </c>
      <c r="CT288" s="328">
        <f t="shared" si="217"/>
        <v>0</v>
      </c>
      <c r="CU288" s="324">
        <v>0</v>
      </c>
      <c r="CV288" s="324">
        <v>0</v>
      </c>
      <c r="CW288" s="324">
        <v>0</v>
      </c>
      <c r="CX288" s="324">
        <v>0</v>
      </c>
      <c r="CY288" s="324">
        <v>0</v>
      </c>
      <c r="CZ288" s="324">
        <v>0</v>
      </c>
      <c r="DA288" s="324">
        <v>0</v>
      </c>
      <c r="DB288" s="324">
        <v>0</v>
      </c>
      <c r="DC288" s="324">
        <v>0</v>
      </c>
      <c r="DD288" s="324">
        <v>0</v>
      </c>
      <c r="DE288" s="324">
        <v>0</v>
      </c>
      <c r="DF288" s="324">
        <v>0</v>
      </c>
      <c r="DG288" s="324">
        <v>0</v>
      </c>
      <c r="DH288" s="328">
        <f t="shared" si="218"/>
        <v>0</v>
      </c>
    </row>
    <row r="289" spans="1:112" ht="12" hidden="1" customHeight="1" outlineLevel="1">
      <c r="A289" s="4"/>
      <c r="S289" s="29">
        <v>2102</v>
      </c>
      <c r="V289" s="78">
        <f t="shared" si="211"/>
        <v>2102</v>
      </c>
      <c r="AA289" s="69">
        <f t="shared" si="212"/>
        <v>2102</v>
      </c>
      <c r="AB289" s="34" t="s">
        <v>429</v>
      </c>
      <c r="AC289" s="324">
        <v>0</v>
      </c>
      <c r="AD289" s="324">
        <v>0</v>
      </c>
      <c r="AE289" s="324">
        <v>0</v>
      </c>
      <c r="AF289" s="324">
        <v>0</v>
      </c>
      <c r="AG289" s="324">
        <v>0</v>
      </c>
      <c r="AH289" s="324">
        <v>0</v>
      </c>
      <c r="AI289" s="324">
        <v>0</v>
      </c>
      <c r="AJ289" s="324">
        <v>0</v>
      </c>
      <c r="AK289" s="324">
        <v>0</v>
      </c>
      <c r="AL289" s="324">
        <v>0</v>
      </c>
      <c r="AM289" s="324">
        <v>0</v>
      </c>
      <c r="AN289" s="324">
        <v>0</v>
      </c>
      <c r="AO289" s="324">
        <v>0</v>
      </c>
      <c r="AP289" s="328">
        <f t="shared" si="213"/>
        <v>0</v>
      </c>
      <c r="AQ289" s="324">
        <v>0</v>
      </c>
      <c r="AR289" s="324">
        <v>0</v>
      </c>
      <c r="AS289" s="324">
        <v>0</v>
      </c>
      <c r="AT289" s="324">
        <v>0</v>
      </c>
      <c r="AU289" s="324">
        <v>0</v>
      </c>
      <c r="AV289" s="324">
        <v>0</v>
      </c>
      <c r="AW289" s="324">
        <v>0</v>
      </c>
      <c r="AX289" s="324">
        <v>0</v>
      </c>
      <c r="AY289" s="324">
        <v>0</v>
      </c>
      <c r="AZ289" s="324">
        <v>0</v>
      </c>
      <c r="BA289" s="324">
        <v>0</v>
      </c>
      <c r="BB289" s="324">
        <v>0</v>
      </c>
      <c r="BC289" s="324">
        <v>0</v>
      </c>
      <c r="BD289" s="328">
        <f t="shared" si="214"/>
        <v>0</v>
      </c>
      <c r="BE289" s="324">
        <v>0</v>
      </c>
      <c r="BF289" s="324">
        <v>0</v>
      </c>
      <c r="BG289" s="324">
        <v>0</v>
      </c>
      <c r="BH289" s="324">
        <v>0</v>
      </c>
      <c r="BI289" s="324">
        <v>0</v>
      </c>
      <c r="BJ289" s="324">
        <v>0</v>
      </c>
      <c r="BK289" s="324">
        <v>0</v>
      </c>
      <c r="BL289" s="324">
        <v>0</v>
      </c>
      <c r="BM289" s="324">
        <v>0</v>
      </c>
      <c r="BN289" s="324">
        <v>0</v>
      </c>
      <c r="BO289" s="324">
        <v>0</v>
      </c>
      <c r="BP289" s="324">
        <v>0</v>
      </c>
      <c r="BQ289" s="324">
        <v>0</v>
      </c>
      <c r="BR289" s="328">
        <f t="shared" si="215"/>
        <v>0</v>
      </c>
      <c r="BS289" s="324">
        <v>0</v>
      </c>
      <c r="BT289" s="324">
        <v>0</v>
      </c>
      <c r="BU289" s="324">
        <v>0</v>
      </c>
      <c r="BV289" s="324">
        <v>0</v>
      </c>
      <c r="BW289" s="324">
        <v>0</v>
      </c>
      <c r="BX289" s="324">
        <v>0</v>
      </c>
      <c r="BY289" s="324">
        <v>0</v>
      </c>
      <c r="BZ289" s="324">
        <v>0</v>
      </c>
      <c r="CA289" s="324">
        <v>0</v>
      </c>
      <c r="CB289" s="324">
        <v>0</v>
      </c>
      <c r="CC289" s="324">
        <v>0</v>
      </c>
      <c r="CD289" s="324">
        <v>0</v>
      </c>
      <c r="CE289" s="324">
        <v>0</v>
      </c>
      <c r="CF289" s="328">
        <f t="shared" si="216"/>
        <v>0</v>
      </c>
      <c r="CG289" s="324">
        <v>0</v>
      </c>
      <c r="CH289" s="324">
        <v>0</v>
      </c>
      <c r="CI289" s="324">
        <v>0</v>
      </c>
      <c r="CJ289" s="324">
        <v>0</v>
      </c>
      <c r="CK289" s="324">
        <v>0</v>
      </c>
      <c r="CL289" s="324">
        <v>0</v>
      </c>
      <c r="CM289" s="324">
        <v>0</v>
      </c>
      <c r="CN289" s="324">
        <v>0</v>
      </c>
      <c r="CO289" s="324">
        <v>0</v>
      </c>
      <c r="CP289" s="324">
        <v>0</v>
      </c>
      <c r="CQ289" s="324">
        <v>0</v>
      </c>
      <c r="CR289" s="324">
        <v>0</v>
      </c>
      <c r="CS289" s="324">
        <v>0</v>
      </c>
      <c r="CT289" s="328">
        <f t="shared" si="217"/>
        <v>0</v>
      </c>
      <c r="CU289" s="324">
        <v>0</v>
      </c>
      <c r="CV289" s="324">
        <v>0</v>
      </c>
      <c r="CW289" s="324">
        <v>0</v>
      </c>
      <c r="CX289" s="324">
        <v>0</v>
      </c>
      <c r="CY289" s="324">
        <v>0</v>
      </c>
      <c r="CZ289" s="324">
        <v>0</v>
      </c>
      <c r="DA289" s="324">
        <v>0</v>
      </c>
      <c r="DB289" s="324">
        <v>0</v>
      </c>
      <c r="DC289" s="324">
        <v>0</v>
      </c>
      <c r="DD289" s="324">
        <v>0</v>
      </c>
      <c r="DE289" s="324">
        <v>0</v>
      </c>
      <c r="DF289" s="324">
        <v>0</v>
      </c>
      <c r="DG289" s="324">
        <v>0</v>
      </c>
      <c r="DH289" s="328">
        <f t="shared" si="218"/>
        <v>0</v>
      </c>
    </row>
    <row r="290" spans="1:112" ht="12" hidden="1" customHeight="1" outlineLevel="1">
      <c r="A290" s="4"/>
      <c r="S290" s="29">
        <v>2103</v>
      </c>
      <c r="V290" s="78">
        <f t="shared" si="211"/>
        <v>2103</v>
      </c>
      <c r="AA290" s="69">
        <f t="shared" si="212"/>
        <v>2103</v>
      </c>
      <c r="AB290" s="34" t="s">
        <v>430</v>
      </c>
      <c r="AC290" s="324">
        <v>0</v>
      </c>
      <c r="AD290" s="324">
        <v>0</v>
      </c>
      <c r="AE290" s="324">
        <v>0</v>
      </c>
      <c r="AF290" s="324">
        <v>0</v>
      </c>
      <c r="AG290" s="324">
        <v>0</v>
      </c>
      <c r="AH290" s="324">
        <v>0</v>
      </c>
      <c r="AI290" s="324">
        <v>0</v>
      </c>
      <c r="AJ290" s="324">
        <v>0</v>
      </c>
      <c r="AK290" s="324">
        <v>0</v>
      </c>
      <c r="AL290" s="324">
        <v>0</v>
      </c>
      <c r="AM290" s="324">
        <v>0</v>
      </c>
      <c r="AN290" s="324">
        <v>0</v>
      </c>
      <c r="AO290" s="324">
        <v>0</v>
      </c>
      <c r="AP290" s="328">
        <f t="shared" si="213"/>
        <v>0</v>
      </c>
      <c r="AQ290" s="324">
        <v>0</v>
      </c>
      <c r="AR290" s="324">
        <v>0</v>
      </c>
      <c r="AS290" s="324">
        <v>0</v>
      </c>
      <c r="AT290" s="324">
        <v>0</v>
      </c>
      <c r="AU290" s="324">
        <v>0</v>
      </c>
      <c r="AV290" s="324">
        <v>0</v>
      </c>
      <c r="AW290" s="324">
        <v>0</v>
      </c>
      <c r="AX290" s="324">
        <v>0</v>
      </c>
      <c r="AY290" s="324">
        <v>0</v>
      </c>
      <c r="AZ290" s="324">
        <v>0</v>
      </c>
      <c r="BA290" s="324">
        <v>0</v>
      </c>
      <c r="BB290" s="324">
        <v>0</v>
      </c>
      <c r="BC290" s="324">
        <v>0</v>
      </c>
      <c r="BD290" s="328">
        <f t="shared" si="214"/>
        <v>0</v>
      </c>
      <c r="BE290" s="324">
        <v>0</v>
      </c>
      <c r="BF290" s="324">
        <v>0</v>
      </c>
      <c r="BG290" s="324">
        <v>0</v>
      </c>
      <c r="BH290" s="324">
        <v>0</v>
      </c>
      <c r="BI290" s="324">
        <v>0</v>
      </c>
      <c r="BJ290" s="324">
        <v>0</v>
      </c>
      <c r="BK290" s="324">
        <v>0</v>
      </c>
      <c r="BL290" s="324">
        <v>0</v>
      </c>
      <c r="BM290" s="324">
        <v>0</v>
      </c>
      <c r="BN290" s="324">
        <v>0</v>
      </c>
      <c r="BO290" s="324">
        <v>0</v>
      </c>
      <c r="BP290" s="324">
        <v>0</v>
      </c>
      <c r="BQ290" s="324">
        <v>0</v>
      </c>
      <c r="BR290" s="328">
        <f t="shared" si="215"/>
        <v>0</v>
      </c>
      <c r="BS290" s="324">
        <v>0</v>
      </c>
      <c r="BT290" s="324">
        <v>0</v>
      </c>
      <c r="BU290" s="324">
        <v>0</v>
      </c>
      <c r="BV290" s="324">
        <v>0</v>
      </c>
      <c r="BW290" s="324">
        <v>0</v>
      </c>
      <c r="BX290" s="324">
        <v>0</v>
      </c>
      <c r="BY290" s="324">
        <v>0</v>
      </c>
      <c r="BZ290" s="324">
        <v>0</v>
      </c>
      <c r="CA290" s="324">
        <v>0</v>
      </c>
      <c r="CB290" s="324">
        <v>0</v>
      </c>
      <c r="CC290" s="324">
        <v>0</v>
      </c>
      <c r="CD290" s="324">
        <v>0</v>
      </c>
      <c r="CE290" s="324">
        <v>0</v>
      </c>
      <c r="CF290" s="328">
        <f t="shared" si="216"/>
        <v>0</v>
      </c>
      <c r="CG290" s="324">
        <v>0</v>
      </c>
      <c r="CH290" s="324">
        <v>0</v>
      </c>
      <c r="CI290" s="324">
        <v>0</v>
      </c>
      <c r="CJ290" s="324">
        <v>0</v>
      </c>
      <c r="CK290" s="324">
        <v>0</v>
      </c>
      <c r="CL290" s="324">
        <v>0</v>
      </c>
      <c r="CM290" s="324">
        <v>0</v>
      </c>
      <c r="CN290" s="324">
        <v>0</v>
      </c>
      <c r="CO290" s="324">
        <v>0</v>
      </c>
      <c r="CP290" s="324">
        <v>0</v>
      </c>
      <c r="CQ290" s="324">
        <v>0</v>
      </c>
      <c r="CR290" s="324">
        <v>0</v>
      </c>
      <c r="CS290" s="324">
        <v>0</v>
      </c>
      <c r="CT290" s="328">
        <f t="shared" si="217"/>
        <v>0</v>
      </c>
      <c r="CU290" s="324">
        <v>0</v>
      </c>
      <c r="CV290" s="324">
        <v>0</v>
      </c>
      <c r="CW290" s="324">
        <v>0</v>
      </c>
      <c r="CX290" s="324">
        <v>0</v>
      </c>
      <c r="CY290" s="324">
        <v>0</v>
      </c>
      <c r="CZ290" s="324">
        <v>0</v>
      </c>
      <c r="DA290" s="324">
        <v>0</v>
      </c>
      <c r="DB290" s="324">
        <v>0</v>
      </c>
      <c r="DC290" s="324">
        <v>0</v>
      </c>
      <c r="DD290" s="324">
        <v>0</v>
      </c>
      <c r="DE290" s="324">
        <v>0</v>
      </c>
      <c r="DF290" s="324">
        <v>0</v>
      </c>
      <c r="DG290" s="324">
        <v>0</v>
      </c>
      <c r="DH290" s="328">
        <f t="shared" si="218"/>
        <v>0</v>
      </c>
    </row>
    <row r="291" spans="1:112" ht="12" hidden="1" customHeight="1" outlineLevel="1">
      <c r="A291" s="4"/>
      <c r="S291" s="29">
        <v>2104</v>
      </c>
      <c r="V291" s="78">
        <f t="shared" si="211"/>
        <v>2104</v>
      </c>
      <c r="AA291" s="69">
        <f t="shared" si="212"/>
        <v>2104</v>
      </c>
      <c r="AB291" s="34" t="s">
        <v>431</v>
      </c>
      <c r="AC291" s="324">
        <v>0</v>
      </c>
      <c r="AD291" s="324">
        <v>0</v>
      </c>
      <c r="AE291" s="324">
        <v>0</v>
      </c>
      <c r="AF291" s="324">
        <v>0</v>
      </c>
      <c r="AG291" s="324">
        <v>0</v>
      </c>
      <c r="AH291" s="324">
        <v>0</v>
      </c>
      <c r="AI291" s="324">
        <v>0</v>
      </c>
      <c r="AJ291" s="324">
        <v>0</v>
      </c>
      <c r="AK291" s="324">
        <v>0</v>
      </c>
      <c r="AL291" s="324">
        <v>0</v>
      </c>
      <c r="AM291" s="324">
        <v>0</v>
      </c>
      <c r="AN291" s="324">
        <v>0</v>
      </c>
      <c r="AO291" s="324">
        <v>0</v>
      </c>
      <c r="AP291" s="328">
        <f t="shared" si="213"/>
        <v>0</v>
      </c>
      <c r="AQ291" s="324">
        <v>0</v>
      </c>
      <c r="AR291" s="324">
        <v>0</v>
      </c>
      <c r="AS291" s="324">
        <v>0</v>
      </c>
      <c r="AT291" s="324">
        <v>0</v>
      </c>
      <c r="AU291" s="324">
        <v>0</v>
      </c>
      <c r="AV291" s="324">
        <v>0</v>
      </c>
      <c r="AW291" s="324">
        <v>0</v>
      </c>
      <c r="AX291" s="324">
        <v>0</v>
      </c>
      <c r="AY291" s="324">
        <v>0</v>
      </c>
      <c r="AZ291" s="324">
        <v>0</v>
      </c>
      <c r="BA291" s="324">
        <v>0</v>
      </c>
      <c r="BB291" s="324">
        <v>0</v>
      </c>
      <c r="BC291" s="324">
        <v>0</v>
      </c>
      <c r="BD291" s="328">
        <f t="shared" si="214"/>
        <v>0</v>
      </c>
      <c r="BE291" s="324">
        <v>0</v>
      </c>
      <c r="BF291" s="324">
        <v>0</v>
      </c>
      <c r="BG291" s="324">
        <v>0</v>
      </c>
      <c r="BH291" s="324">
        <v>0</v>
      </c>
      <c r="BI291" s="324">
        <v>0</v>
      </c>
      <c r="BJ291" s="324">
        <v>0</v>
      </c>
      <c r="BK291" s="324">
        <v>0</v>
      </c>
      <c r="BL291" s="324">
        <v>0</v>
      </c>
      <c r="BM291" s="324">
        <v>0</v>
      </c>
      <c r="BN291" s="324">
        <v>0</v>
      </c>
      <c r="BO291" s="324">
        <v>0</v>
      </c>
      <c r="BP291" s="324">
        <v>0</v>
      </c>
      <c r="BQ291" s="324">
        <v>0</v>
      </c>
      <c r="BR291" s="328">
        <f t="shared" si="215"/>
        <v>0</v>
      </c>
      <c r="BS291" s="324">
        <v>0</v>
      </c>
      <c r="BT291" s="324">
        <v>0</v>
      </c>
      <c r="BU291" s="324">
        <v>0</v>
      </c>
      <c r="BV291" s="324">
        <v>0</v>
      </c>
      <c r="BW291" s="324">
        <v>0</v>
      </c>
      <c r="BX291" s="324">
        <v>0</v>
      </c>
      <c r="BY291" s="324">
        <v>0</v>
      </c>
      <c r="BZ291" s="324">
        <v>0</v>
      </c>
      <c r="CA291" s="324">
        <v>0</v>
      </c>
      <c r="CB291" s="324">
        <v>0</v>
      </c>
      <c r="CC291" s="324">
        <v>0</v>
      </c>
      <c r="CD291" s="324">
        <v>0</v>
      </c>
      <c r="CE291" s="324">
        <v>0</v>
      </c>
      <c r="CF291" s="328">
        <f t="shared" si="216"/>
        <v>0</v>
      </c>
      <c r="CG291" s="324">
        <v>0</v>
      </c>
      <c r="CH291" s="324">
        <v>0</v>
      </c>
      <c r="CI291" s="324">
        <v>0</v>
      </c>
      <c r="CJ291" s="324">
        <v>0</v>
      </c>
      <c r="CK291" s="324">
        <v>0</v>
      </c>
      <c r="CL291" s="324">
        <v>0</v>
      </c>
      <c r="CM291" s="324">
        <v>0</v>
      </c>
      <c r="CN291" s="324">
        <v>0</v>
      </c>
      <c r="CO291" s="324">
        <v>0</v>
      </c>
      <c r="CP291" s="324">
        <v>0</v>
      </c>
      <c r="CQ291" s="324">
        <v>0</v>
      </c>
      <c r="CR291" s="324">
        <v>0</v>
      </c>
      <c r="CS291" s="324">
        <v>0</v>
      </c>
      <c r="CT291" s="328">
        <f t="shared" si="217"/>
        <v>0</v>
      </c>
      <c r="CU291" s="324">
        <v>0</v>
      </c>
      <c r="CV291" s="324">
        <v>0</v>
      </c>
      <c r="CW291" s="324">
        <v>0</v>
      </c>
      <c r="CX291" s="324">
        <v>0</v>
      </c>
      <c r="CY291" s="324">
        <v>0</v>
      </c>
      <c r="CZ291" s="324">
        <v>0</v>
      </c>
      <c r="DA291" s="324">
        <v>0</v>
      </c>
      <c r="DB291" s="324">
        <v>0</v>
      </c>
      <c r="DC291" s="324">
        <v>0</v>
      </c>
      <c r="DD291" s="324">
        <v>0</v>
      </c>
      <c r="DE291" s="324">
        <v>0</v>
      </c>
      <c r="DF291" s="324">
        <v>0</v>
      </c>
      <c r="DG291" s="324">
        <v>0</v>
      </c>
      <c r="DH291" s="328">
        <f t="shared" si="218"/>
        <v>0</v>
      </c>
    </row>
    <row r="292" spans="1:112" ht="12" hidden="1" customHeight="1" outlineLevel="1">
      <c r="A292" s="4"/>
      <c r="S292" s="29">
        <v>2105</v>
      </c>
      <c r="V292" s="78">
        <f t="shared" si="211"/>
        <v>2105</v>
      </c>
      <c r="AA292" s="69">
        <f t="shared" si="212"/>
        <v>2105</v>
      </c>
      <c r="AB292" s="34" t="s">
        <v>432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  <c r="AH292" s="324">
        <v>0</v>
      </c>
      <c r="AI292" s="324">
        <v>0</v>
      </c>
      <c r="AJ292" s="324">
        <v>0</v>
      </c>
      <c r="AK292" s="324">
        <v>0</v>
      </c>
      <c r="AL292" s="324">
        <v>0</v>
      </c>
      <c r="AM292" s="324">
        <v>0</v>
      </c>
      <c r="AN292" s="324">
        <v>0</v>
      </c>
      <c r="AO292" s="324">
        <v>0</v>
      </c>
      <c r="AP292" s="328">
        <f t="shared" si="213"/>
        <v>0</v>
      </c>
      <c r="AQ292" s="324">
        <v>0</v>
      </c>
      <c r="AR292" s="324">
        <v>0</v>
      </c>
      <c r="AS292" s="324">
        <v>0</v>
      </c>
      <c r="AT292" s="324">
        <v>0</v>
      </c>
      <c r="AU292" s="324">
        <v>0</v>
      </c>
      <c r="AV292" s="324">
        <v>0</v>
      </c>
      <c r="AW292" s="324">
        <v>0</v>
      </c>
      <c r="AX292" s="324">
        <v>0</v>
      </c>
      <c r="AY292" s="324">
        <v>0</v>
      </c>
      <c r="AZ292" s="324">
        <v>0</v>
      </c>
      <c r="BA292" s="324">
        <v>0</v>
      </c>
      <c r="BB292" s="324">
        <v>0</v>
      </c>
      <c r="BC292" s="324">
        <v>0</v>
      </c>
      <c r="BD292" s="328">
        <f t="shared" si="214"/>
        <v>0</v>
      </c>
      <c r="BE292" s="324">
        <v>0</v>
      </c>
      <c r="BF292" s="324">
        <v>0</v>
      </c>
      <c r="BG292" s="324">
        <v>0</v>
      </c>
      <c r="BH292" s="324">
        <v>0</v>
      </c>
      <c r="BI292" s="324">
        <v>0</v>
      </c>
      <c r="BJ292" s="324">
        <v>0</v>
      </c>
      <c r="BK292" s="324">
        <v>0</v>
      </c>
      <c r="BL292" s="324">
        <v>0</v>
      </c>
      <c r="BM292" s="324">
        <v>0</v>
      </c>
      <c r="BN292" s="324">
        <v>0</v>
      </c>
      <c r="BO292" s="324">
        <v>0</v>
      </c>
      <c r="BP292" s="324">
        <v>0</v>
      </c>
      <c r="BQ292" s="324">
        <v>0</v>
      </c>
      <c r="BR292" s="328">
        <f t="shared" si="215"/>
        <v>0</v>
      </c>
      <c r="BS292" s="324">
        <v>0</v>
      </c>
      <c r="BT292" s="324">
        <v>0</v>
      </c>
      <c r="BU292" s="324">
        <v>0</v>
      </c>
      <c r="BV292" s="324">
        <v>0</v>
      </c>
      <c r="BW292" s="324">
        <v>0</v>
      </c>
      <c r="BX292" s="324">
        <v>0</v>
      </c>
      <c r="BY292" s="324">
        <v>0</v>
      </c>
      <c r="BZ292" s="324">
        <v>0</v>
      </c>
      <c r="CA292" s="324">
        <v>0</v>
      </c>
      <c r="CB292" s="324">
        <v>0</v>
      </c>
      <c r="CC292" s="324">
        <v>0</v>
      </c>
      <c r="CD292" s="324">
        <v>0</v>
      </c>
      <c r="CE292" s="324">
        <v>0</v>
      </c>
      <c r="CF292" s="328">
        <f t="shared" si="216"/>
        <v>0</v>
      </c>
      <c r="CG292" s="324">
        <v>0</v>
      </c>
      <c r="CH292" s="324">
        <v>0</v>
      </c>
      <c r="CI292" s="324">
        <v>0</v>
      </c>
      <c r="CJ292" s="324">
        <v>0</v>
      </c>
      <c r="CK292" s="324">
        <v>0</v>
      </c>
      <c r="CL292" s="324">
        <v>0</v>
      </c>
      <c r="CM292" s="324">
        <v>0</v>
      </c>
      <c r="CN292" s="324">
        <v>0</v>
      </c>
      <c r="CO292" s="324">
        <v>0</v>
      </c>
      <c r="CP292" s="324">
        <v>0</v>
      </c>
      <c r="CQ292" s="324">
        <v>0</v>
      </c>
      <c r="CR292" s="324">
        <v>0</v>
      </c>
      <c r="CS292" s="324">
        <v>0</v>
      </c>
      <c r="CT292" s="328">
        <f t="shared" si="217"/>
        <v>0</v>
      </c>
      <c r="CU292" s="324">
        <v>0</v>
      </c>
      <c r="CV292" s="324">
        <v>0</v>
      </c>
      <c r="CW292" s="324">
        <v>0</v>
      </c>
      <c r="CX292" s="324">
        <v>0</v>
      </c>
      <c r="CY292" s="324">
        <v>0</v>
      </c>
      <c r="CZ292" s="324">
        <v>0</v>
      </c>
      <c r="DA292" s="324">
        <v>0</v>
      </c>
      <c r="DB292" s="324">
        <v>0</v>
      </c>
      <c r="DC292" s="324">
        <v>0</v>
      </c>
      <c r="DD292" s="324">
        <v>0</v>
      </c>
      <c r="DE292" s="324">
        <v>0</v>
      </c>
      <c r="DF292" s="324">
        <v>0</v>
      </c>
      <c r="DG292" s="324">
        <v>0</v>
      </c>
      <c r="DH292" s="328">
        <f t="shared" si="218"/>
        <v>0</v>
      </c>
    </row>
    <row r="293" spans="1:112" ht="12" hidden="1" customHeight="1" outlineLevel="1">
      <c r="A293" s="4"/>
      <c r="S293" s="29">
        <v>2106</v>
      </c>
      <c r="V293" s="78">
        <f t="shared" si="211"/>
        <v>2106</v>
      </c>
      <c r="AA293" s="69">
        <f t="shared" si="212"/>
        <v>2106</v>
      </c>
      <c r="AB293" s="34" t="s">
        <v>433</v>
      </c>
      <c r="AC293" s="324">
        <v>0</v>
      </c>
      <c r="AD293" s="324">
        <v>0</v>
      </c>
      <c r="AE293" s="324">
        <v>0</v>
      </c>
      <c r="AF293" s="324">
        <v>0</v>
      </c>
      <c r="AG293" s="324">
        <v>0</v>
      </c>
      <c r="AH293" s="324">
        <v>0</v>
      </c>
      <c r="AI293" s="324">
        <v>0</v>
      </c>
      <c r="AJ293" s="324">
        <v>0</v>
      </c>
      <c r="AK293" s="324">
        <v>0</v>
      </c>
      <c r="AL293" s="324">
        <v>0</v>
      </c>
      <c r="AM293" s="324">
        <v>0</v>
      </c>
      <c r="AN293" s="324">
        <v>0</v>
      </c>
      <c r="AO293" s="324">
        <v>0</v>
      </c>
      <c r="AP293" s="328">
        <f t="shared" si="213"/>
        <v>0</v>
      </c>
      <c r="AQ293" s="324">
        <v>0</v>
      </c>
      <c r="AR293" s="324">
        <v>0</v>
      </c>
      <c r="AS293" s="324">
        <v>0</v>
      </c>
      <c r="AT293" s="324">
        <v>0</v>
      </c>
      <c r="AU293" s="324">
        <v>0</v>
      </c>
      <c r="AV293" s="324">
        <v>0</v>
      </c>
      <c r="AW293" s="324">
        <v>0</v>
      </c>
      <c r="AX293" s="324">
        <v>0</v>
      </c>
      <c r="AY293" s="324">
        <v>0</v>
      </c>
      <c r="AZ293" s="324">
        <v>0</v>
      </c>
      <c r="BA293" s="324">
        <v>0</v>
      </c>
      <c r="BB293" s="324">
        <v>0</v>
      </c>
      <c r="BC293" s="324">
        <v>0</v>
      </c>
      <c r="BD293" s="328">
        <f t="shared" si="214"/>
        <v>0</v>
      </c>
      <c r="BE293" s="324">
        <v>0</v>
      </c>
      <c r="BF293" s="324">
        <v>0</v>
      </c>
      <c r="BG293" s="324">
        <v>0</v>
      </c>
      <c r="BH293" s="324">
        <v>0</v>
      </c>
      <c r="BI293" s="324">
        <v>0</v>
      </c>
      <c r="BJ293" s="324">
        <v>0</v>
      </c>
      <c r="BK293" s="324">
        <v>0</v>
      </c>
      <c r="BL293" s="324">
        <v>0</v>
      </c>
      <c r="BM293" s="324">
        <v>0</v>
      </c>
      <c r="BN293" s="324">
        <v>0</v>
      </c>
      <c r="BO293" s="324">
        <v>0</v>
      </c>
      <c r="BP293" s="324">
        <v>0</v>
      </c>
      <c r="BQ293" s="324">
        <v>0</v>
      </c>
      <c r="BR293" s="328">
        <f t="shared" si="215"/>
        <v>0</v>
      </c>
      <c r="BS293" s="324">
        <v>0</v>
      </c>
      <c r="BT293" s="324">
        <v>0</v>
      </c>
      <c r="BU293" s="324">
        <v>0</v>
      </c>
      <c r="BV293" s="324">
        <v>0</v>
      </c>
      <c r="BW293" s="324">
        <v>0</v>
      </c>
      <c r="BX293" s="324">
        <v>0</v>
      </c>
      <c r="BY293" s="324">
        <v>0</v>
      </c>
      <c r="BZ293" s="324">
        <v>0</v>
      </c>
      <c r="CA293" s="324">
        <v>0</v>
      </c>
      <c r="CB293" s="324">
        <v>0</v>
      </c>
      <c r="CC293" s="324">
        <v>0</v>
      </c>
      <c r="CD293" s="324">
        <v>0</v>
      </c>
      <c r="CE293" s="324">
        <v>0</v>
      </c>
      <c r="CF293" s="328">
        <f t="shared" si="216"/>
        <v>0</v>
      </c>
      <c r="CG293" s="324">
        <v>0</v>
      </c>
      <c r="CH293" s="324">
        <v>0</v>
      </c>
      <c r="CI293" s="324">
        <v>0</v>
      </c>
      <c r="CJ293" s="324">
        <v>0</v>
      </c>
      <c r="CK293" s="324">
        <v>0</v>
      </c>
      <c r="CL293" s="324">
        <v>0</v>
      </c>
      <c r="CM293" s="324">
        <v>0</v>
      </c>
      <c r="CN293" s="324">
        <v>0</v>
      </c>
      <c r="CO293" s="324">
        <v>0</v>
      </c>
      <c r="CP293" s="324">
        <v>0</v>
      </c>
      <c r="CQ293" s="324">
        <v>0</v>
      </c>
      <c r="CR293" s="324">
        <v>0</v>
      </c>
      <c r="CS293" s="324">
        <v>0</v>
      </c>
      <c r="CT293" s="328">
        <f t="shared" si="217"/>
        <v>0</v>
      </c>
      <c r="CU293" s="324">
        <v>0</v>
      </c>
      <c r="CV293" s="324">
        <v>0</v>
      </c>
      <c r="CW293" s="324">
        <v>0</v>
      </c>
      <c r="CX293" s="324">
        <v>0</v>
      </c>
      <c r="CY293" s="324">
        <v>0</v>
      </c>
      <c r="CZ293" s="324">
        <v>0</v>
      </c>
      <c r="DA293" s="324">
        <v>0</v>
      </c>
      <c r="DB293" s="324">
        <v>0</v>
      </c>
      <c r="DC293" s="324">
        <v>0</v>
      </c>
      <c r="DD293" s="324">
        <v>0</v>
      </c>
      <c r="DE293" s="324">
        <v>0</v>
      </c>
      <c r="DF293" s="324">
        <v>0</v>
      </c>
      <c r="DG293" s="324">
        <v>0</v>
      </c>
      <c r="DH293" s="328">
        <f t="shared" si="218"/>
        <v>0</v>
      </c>
    </row>
    <row r="294" spans="1:112" ht="12" hidden="1" customHeight="1" outlineLevel="1">
      <c r="A294" s="4"/>
      <c r="S294" s="29">
        <v>2107</v>
      </c>
      <c r="V294" s="78">
        <f t="shared" si="211"/>
        <v>2107</v>
      </c>
      <c r="AA294" s="69">
        <f t="shared" si="212"/>
        <v>2107</v>
      </c>
      <c r="AB294" s="34" t="s">
        <v>434</v>
      </c>
      <c r="AC294" s="324">
        <v>0</v>
      </c>
      <c r="AD294" s="324">
        <v>0</v>
      </c>
      <c r="AE294" s="324">
        <v>0</v>
      </c>
      <c r="AF294" s="324">
        <v>0</v>
      </c>
      <c r="AG294" s="324">
        <v>0</v>
      </c>
      <c r="AH294" s="324">
        <v>0</v>
      </c>
      <c r="AI294" s="324">
        <v>0</v>
      </c>
      <c r="AJ294" s="324">
        <v>0</v>
      </c>
      <c r="AK294" s="324">
        <v>0</v>
      </c>
      <c r="AL294" s="324">
        <v>0</v>
      </c>
      <c r="AM294" s="324">
        <v>0</v>
      </c>
      <c r="AN294" s="324">
        <v>0</v>
      </c>
      <c r="AO294" s="324">
        <v>0</v>
      </c>
      <c r="AP294" s="328">
        <f t="shared" si="213"/>
        <v>0</v>
      </c>
      <c r="AQ294" s="324">
        <v>0</v>
      </c>
      <c r="AR294" s="324">
        <v>0</v>
      </c>
      <c r="AS294" s="324">
        <v>0</v>
      </c>
      <c r="AT294" s="324">
        <v>0</v>
      </c>
      <c r="AU294" s="324">
        <v>0</v>
      </c>
      <c r="AV294" s="324">
        <v>0</v>
      </c>
      <c r="AW294" s="324">
        <v>0</v>
      </c>
      <c r="AX294" s="324">
        <v>0</v>
      </c>
      <c r="AY294" s="324">
        <v>0</v>
      </c>
      <c r="AZ294" s="324">
        <v>0</v>
      </c>
      <c r="BA294" s="324">
        <v>0</v>
      </c>
      <c r="BB294" s="324">
        <v>0</v>
      </c>
      <c r="BC294" s="324">
        <v>0</v>
      </c>
      <c r="BD294" s="328">
        <f t="shared" si="214"/>
        <v>0</v>
      </c>
      <c r="BE294" s="324">
        <v>0</v>
      </c>
      <c r="BF294" s="324">
        <v>0</v>
      </c>
      <c r="BG294" s="324">
        <v>0</v>
      </c>
      <c r="BH294" s="324">
        <v>0</v>
      </c>
      <c r="BI294" s="324">
        <v>0</v>
      </c>
      <c r="BJ294" s="324">
        <v>0</v>
      </c>
      <c r="BK294" s="324">
        <v>0</v>
      </c>
      <c r="BL294" s="324">
        <v>0</v>
      </c>
      <c r="BM294" s="324">
        <v>0</v>
      </c>
      <c r="BN294" s="324">
        <v>0</v>
      </c>
      <c r="BO294" s="324">
        <v>0</v>
      </c>
      <c r="BP294" s="324">
        <v>0</v>
      </c>
      <c r="BQ294" s="324">
        <v>0</v>
      </c>
      <c r="BR294" s="328">
        <f t="shared" si="215"/>
        <v>0</v>
      </c>
      <c r="BS294" s="324">
        <v>0</v>
      </c>
      <c r="BT294" s="324">
        <v>0</v>
      </c>
      <c r="BU294" s="324">
        <v>0</v>
      </c>
      <c r="BV294" s="324">
        <v>0</v>
      </c>
      <c r="BW294" s="324">
        <v>0</v>
      </c>
      <c r="BX294" s="324">
        <v>0</v>
      </c>
      <c r="BY294" s="324">
        <v>0</v>
      </c>
      <c r="BZ294" s="324">
        <v>0</v>
      </c>
      <c r="CA294" s="324">
        <v>0</v>
      </c>
      <c r="CB294" s="324">
        <v>0</v>
      </c>
      <c r="CC294" s="324">
        <v>0</v>
      </c>
      <c r="CD294" s="324">
        <v>0</v>
      </c>
      <c r="CE294" s="324">
        <v>0</v>
      </c>
      <c r="CF294" s="328">
        <f t="shared" si="216"/>
        <v>0</v>
      </c>
      <c r="CG294" s="324">
        <v>0</v>
      </c>
      <c r="CH294" s="324">
        <v>0</v>
      </c>
      <c r="CI294" s="324">
        <v>0</v>
      </c>
      <c r="CJ294" s="324">
        <v>0</v>
      </c>
      <c r="CK294" s="324">
        <v>0</v>
      </c>
      <c r="CL294" s="324">
        <v>0</v>
      </c>
      <c r="CM294" s="324">
        <v>0</v>
      </c>
      <c r="CN294" s="324">
        <v>0</v>
      </c>
      <c r="CO294" s="324">
        <v>0</v>
      </c>
      <c r="CP294" s="324">
        <v>0</v>
      </c>
      <c r="CQ294" s="324">
        <v>0</v>
      </c>
      <c r="CR294" s="324">
        <v>0</v>
      </c>
      <c r="CS294" s="324">
        <v>0</v>
      </c>
      <c r="CT294" s="328">
        <f t="shared" si="217"/>
        <v>0</v>
      </c>
      <c r="CU294" s="324">
        <v>0</v>
      </c>
      <c r="CV294" s="324">
        <v>0</v>
      </c>
      <c r="CW294" s="324">
        <v>0</v>
      </c>
      <c r="CX294" s="324">
        <v>0</v>
      </c>
      <c r="CY294" s="324">
        <v>0</v>
      </c>
      <c r="CZ294" s="324">
        <v>0</v>
      </c>
      <c r="DA294" s="324">
        <v>0</v>
      </c>
      <c r="DB294" s="324">
        <v>0</v>
      </c>
      <c r="DC294" s="324">
        <v>0</v>
      </c>
      <c r="DD294" s="324">
        <v>0</v>
      </c>
      <c r="DE294" s="324">
        <v>0</v>
      </c>
      <c r="DF294" s="324">
        <v>0</v>
      </c>
      <c r="DG294" s="324">
        <v>0</v>
      </c>
      <c r="DH294" s="328">
        <f t="shared" si="218"/>
        <v>0</v>
      </c>
    </row>
    <row r="295" spans="1:112" ht="12" hidden="1" customHeight="1" outlineLevel="1">
      <c r="A295" s="4"/>
      <c r="S295" s="29">
        <v>2108</v>
      </c>
      <c r="V295" s="78">
        <f t="shared" si="211"/>
        <v>2108</v>
      </c>
      <c r="AA295" s="69">
        <f t="shared" si="212"/>
        <v>2108</v>
      </c>
      <c r="AB295" s="34" t="s">
        <v>435</v>
      </c>
      <c r="AC295" s="324">
        <v>0</v>
      </c>
      <c r="AD295" s="324">
        <v>0</v>
      </c>
      <c r="AE295" s="324">
        <v>0</v>
      </c>
      <c r="AF295" s="324">
        <v>0</v>
      </c>
      <c r="AG295" s="324">
        <v>0</v>
      </c>
      <c r="AH295" s="324">
        <v>0</v>
      </c>
      <c r="AI295" s="324">
        <v>0</v>
      </c>
      <c r="AJ295" s="324">
        <v>0</v>
      </c>
      <c r="AK295" s="324">
        <v>0</v>
      </c>
      <c r="AL295" s="324">
        <v>0</v>
      </c>
      <c r="AM295" s="324">
        <v>0</v>
      </c>
      <c r="AN295" s="324">
        <v>0</v>
      </c>
      <c r="AO295" s="324">
        <v>0</v>
      </c>
      <c r="AP295" s="328">
        <f t="shared" si="213"/>
        <v>0</v>
      </c>
      <c r="AQ295" s="324">
        <v>0</v>
      </c>
      <c r="AR295" s="324">
        <v>0</v>
      </c>
      <c r="AS295" s="324">
        <v>0</v>
      </c>
      <c r="AT295" s="324">
        <v>0</v>
      </c>
      <c r="AU295" s="324">
        <v>0</v>
      </c>
      <c r="AV295" s="324">
        <v>0</v>
      </c>
      <c r="AW295" s="324">
        <v>0</v>
      </c>
      <c r="AX295" s="324">
        <v>0</v>
      </c>
      <c r="AY295" s="324">
        <v>0</v>
      </c>
      <c r="AZ295" s="324">
        <v>0</v>
      </c>
      <c r="BA295" s="324">
        <v>0</v>
      </c>
      <c r="BB295" s="324">
        <v>0</v>
      </c>
      <c r="BC295" s="324">
        <v>0</v>
      </c>
      <c r="BD295" s="328">
        <f t="shared" si="214"/>
        <v>0</v>
      </c>
      <c r="BE295" s="324">
        <v>0</v>
      </c>
      <c r="BF295" s="324">
        <v>0</v>
      </c>
      <c r="BG295" s="324">
        <v>0</v>
      </c>
      <c r="BH295" s="324">
        <v>0</v>
      </c>
      <c r="BI295" s="324">
        <v>0</v>
      </c>
      <c r="BJ295" s="324">
        <v>0</v>
      </c>
      <c r="BK295" s="324">
        <v>0</v>
      </c>
      <c r="BL295" s="324">
        <v>0</v>
      </c>
      <c r="BM295" s="324">
        <v>0</v>
      </c>
      <c r="BN295" s="324">
        <v>0</v>
      </c>
      <c r="BO295" s="324">
        <v>0</v>
      </c>
      <c r="BP295" s="324">
        <v>0</v>
      </c>
      <c r="BQ295" s="324">
        <v>0</v>
      </c>
      <c r="BR295" s="328">
        <f t="shared" si="215"/>
        <v>0</v>
      </c>
      <c r="BS295" s="324">
        <v>0</v>
      </c>
      <c r="BT295" s="324">
        <v>0</v>
      </c>
      <c r="BU295" s="324">
        <v>0</v>
      </c>
      <c r="BV295" s="324">
        <v>0</v>
      </c>
      <c r="BW295" s="324">
        <v>0</v>
      </c>
      <c r="BX295" s="324">
        <v>0</v>
      </c>
      <c r="BY295" s="324">
        <v>0</v>
      </c>
      <c r="BZ295" s="324">
        <v>0</v>
      </c>
      <c r="CA295" s="324">
        <v>0</v>
      </c>
      <c r="CB295" s="324">
        <v>0</v>
      </c>
      <c r="CC295" s="324">
        <v>0</v>
      </c>
      <c r="CD295" s="324">
        <v>0</v>
      </c>
      <c r="CE295" s="324">
        <v>0</v>
      </c>
      <c r="CF295" s="328">
        <f t="shared" si="216"/>
        <v>0</v>
      </c>
      <c r="CG295" s="324">
        <v>0</v>
      </c>
      <c r="CH295" s="324">
        <v>0</v>
      </c>
      <c r="CI295" s="324">
        <v>0</v>
      </c>
      <c r="CJ295" s="324">
        <v>0</v>
      </c>
      <c r="CK295" s="324">
        <v>0</v>
      </c>
      <c r="CL295" s="324">
        <v>0</v>
      </c>
      <c r="CM295" s="324">
        <v>0</v>
      </c>
      <c r="CN295" s="324">
        <v>0</v>
      </c>
      <c r="CO295" s="324">
        <v>0</v>
      </c>
      <c r="CP295" s="324">
        <v>0</v>
      </c>
      <c r="CQ295" s="324">
        <v>0</v>
      </c>
      <c r="CR295" s="324">
        <v>0</v>
      </c>
      <c r="CS295" s="324">
        <v>0</v>
      </c>
      <c r="CT295" s="328">
        <f t="shared" si="217"/>
        <v>0</v>
      </c>
      <c r="CU295" s="324">
        <v>0</v>
      </c>
      <c r="CV295" s="324">
        <v>0</v>
      </c>
      <c r="CW295" s="324">
        <v>0</v>
      </c>
      <c r="CX295" s="324">
        <v>0</v>
      </c>
      <c r="CY295" s="324">
        <v>0</v>
      </c>
      <c r="CZ295" s="324">
        <v>0</v>
      </c>
      <c r="DA295" s="324">
        <v>0</v>
      </c>
      <c r="DB295" s="324">
        <v>0</v>
      </c>
      <c r="DC295" s="324">
        <v>0</v>
      </c>
      <c r="DD295" s="324">
        <v>0</v>
      </c>
      <c r="DE295" s="324">
        <v>0</v>
      </c>
      <c r="DF295" s="324">
        <v>0</v>
      </c>
      <c r="DG295" s="324">
        <v>0</v>
      </c>
      <c r="DH295" s="328">
        <f t="shared" si="218"/>
        <v>0</v>
      </c>
    </row>
    <row r="296" spans="1:112" ht="12" hidden="1" customHeight="1" outlineLevel="1">
      <c r="A296" s="4"/>
      <c r="S296" s="29">
        <v>2109</v>
      </c>
      <c r="V296" s="78">
        <f t="shared" si="211"/>
        <v>2109</v>
      </c>
      <c r="AA296" s="69">
        <f t="shared" si="212"/>
        <v>2109</v>
      </c>
      <c r="AB296" s="34" t="s">
        <v>436</v>
      </c>
      <c r="AC296" s="324">
        <v>0</v>
      </c>
      <c r="AD296" s="324">
        <v>0</v>
      </c>
      <c r="AE296" s="324">
        <v>0</v>
      </c>
      <c r="AF296" s="324">
        <v>0</v>
      </c>
      <c r="AG296" s="324">
        <v>0</v>
      </c>
      <c r="AH296" s="324">
        <v>0</v>
      </c>
      <c r="AI296" s="324">
        <v>0</v>
      </c>
      <c r="AJ296" s="324">
        <v>0</v>
      </c>
      <c r="AK296" s="324">
        <v>0</v>
      </c>
      <c r="AL296" s="324">
        <v>0</v>
      </c>
      <c r="AM296" s="324">
        <v>0</v>
      </c>
      <c r="AN296" s="324">
        <v>0</v>
      </c>
      <c r="AO296" s="324">
        <v>0</v>
      </c>
      <c r="AP296" s="328">
        <f t="shared" ref="AP296" si="219">AO296-SUM(AC296:AN296)</f>
        <v>0</v>
      </c>
      <c r="AQ296" s="324">
        <v>0</v>
      </c>
      <c r="AR296" s="324">
        <v>0</v>
      </c>
      <c r="AS296" s="324">
        <v>0</v>
      </c>
      <c r="AT296" s="324">
        <v>0</v>
      </c>
      <c r="AU296" s="324">
        <v>0</v>
      </c>
      <c r="AV296" s="324">
        <v>0</v>
      </c>
      <c r="AW296" s="324">
        <v>0</v>
      </c>
      <c r="AX296" s="324">
        <v>0</v>
      </c>
      <c r="AY296" s="324">
        <v>0</v>
      </c>
      <c r="AZ296" s="324">
        <v>0</v>
      </c>
      <c r="BA296" s="324">
        <v>0</v>
      </c>
      <c r="BB296" s="324">
        <v>0</v>
      </c>
      <c r="BC296" s="324">
        <v>0</v>
      </c>
      <c r="BD296" s="328">
        <f t="shared" ref="BD296" si="220">BC296-SUM(AQ296:BB296)</f>
        <v>0</v>
      </c>
      <c r="BE296" s="324">
        <v>0</v>
      </c>
      <c r="BF296" s="324">
        <v>0</v>
      </c>
      <c r="BG296" s="324">
        <v>0</v>
      </c>
      <c r="BH296" s="324">
        <v>0</v>
      </c>
      <c r="BI296" s="324">
        <v>0</v>
      </c>
      <c r="BJ296" s="324">
        <v>0</v>
      </c>
      <c r="BK296" s="324">
        <v>0</v>
      </c>
      <c r="BL296" s="324">
        <v>0</v>
      </c>
      <c r="BM296" s="324">
        <v>0</v>
      </c>
      <c r="BN296" s="324">
        <v>0</v>
      </c>
      <c r="BO296" s="324">
        <v>0</v>
      </c>
      <c r="BP296" s="324">
        <v>0</v>
      </c>
      <c r="BQ296" s="324">
        <v>0</v>
      </c>
      <c r="BR296" s="328">
        <f t="shared" ref="BR296" si="221">BQ296-SUM(BE296:BP296)</f>
        <v>0</v>
      </c>
      <c r="BS296" s="324">
        <v>0</v>
      </c>
      <c r="BT296" s="324">
        <v>0</v>
      </c>
      <c r="BU296" s="324">
        <v>0</v>
      </c>
      <c r="BV296" s="324">
        <v>0</v>
      </c>
      <c r="BW296" s="324">
        <v>0</v>
      </c>
      <c r="BX296" s="324">
        <v>0</v>
      </c>
      <c r="BY296" s="324">
        <v>0</v>
      </c>
      <c r="BZ296" s="324">
        <v>0</v>
      </c>
      <c r="CA296" s="324">
        <v>0</v>
      </c>
      <c r="CB296" s="324">
        <v>0</v>
      </c>
      <c r="CC296" s="324">
        <v>0</v>
      </c>
      <c r="CD296" s="324">
        <v>0</v>
      </c>
      <c r="CE296" s="324">
        <v>0</v>
      </c>
      <c r="CF296" s="328">
        <f t="shared" ref="CF296" si="222">CE296-SUM(BS296:CD296)</f>
        <v>0</v>
      </c>
      <c r="CG296" s="324">
        <v>0</v>
      </c>
      <c r="CH296" s="324">
        <v>0</v>
      </c>
      <c r="CI296" s="324">
        <v>0</v>
      </c>
      <c r="CJ296" s="324">
        <v>0</v>
      </c>
      <c r="CK296" s="324">
        <v>0</v>
      </c>
      <c r="CL296" s="324">
        <v>0</v>
      </c>
      <c r="CM296" s="324">
        <v>0</v>
      </c>
      <c r="CN296" s="324">
        <v>0</v>
      </c>
      <c r="CO296" s="324">
        <v>0</v>
      </c>
      <c r="CP296" s="324">
        <v>0</v>
      </c>
      <c r="CQ296" s="324">
        <v>0</v>
      </c>
      <c r="CR296" s="324">
        <v>0</v>
      </c>
      <c r="CS296" s="324">
        <v>0</v>
      </c>
      <c r="CT296" s="328">
        <f t="shared" ref="CT296" si="223">CS296-SUM(CG296:CR296)</f>
        <v>0</v>
      </c>
      <c r="CU296" s="324">
        <v>0</v>
      </c>
      <c r="CV296" s="324">
        <v>0</v>
      </c>
      <c r="CW296" s="324">
        <v>0</v>
      </c>
      <c r="CX296" s="324">
        <v>0</v>
      </c>
      <c r="CY296" s="324">
        <v>0</v>
      </c>
      <c r="CZ296" s="324">
        <v>0</v>
      </c>
      <c r="DA296" s="324">
        <v>0</v>
      </c>
      <c r="DB296" s="324">
        <v>0</v>
      </c>
      <c r="DC296" s="324">
        <v>0</v>
      </c>
      <c r="DD296" s="324">
        <v>0</v>
      </c>
      <c r="DE296" s="324">
        <v>0</v>
      </c>
      <c r="DF296" s="324">
        <v>0</v>
      </c>
      <c r="DG296" s="324">
        <v>0</v>
      </c>
      <c r="DH296" s="328">
        <f t="shared" ref="DH296" si="224">DG296-SUM(CU296:DF296)</f>
        <v>0</v>
      </c>
    </row>
    <row r="297" spans="1:112" ht="12" hidden="1" customHeight="1" outlineLevel="1">
      <c r="A297" s="4"/>
      <c r="S297" s="29">
        <v>2200</v>
      </c>
      <c r="V297" s="78">
        <f t="shared" si="211"/>
        <v>2200</v>
      </c>
      <c r="AA297" s="69">
        <f t="shared" si="212"/>
        <v>2200</v>
      </c>
      <c r="AB297" s="34" t="s">
        <v>437</v>
      </c>
      <c r="AC297" s="324">
        <v>0</v>
      </c>
      <c r="AD297" s="324">
        <v>0</v>
      </c>
      <c r="AE297" s="324">
        <v>0</v>
      </c>
      <c r="AF297" s="324">
        <v>0</v>
      </c>
      <c r="AG297" s="324">
        <v>0</v>
      </c>
      <c r="AH297" s="324">
        <v>0</v>
      </c>
      <c r="AI297" s="324">
        <v>0</v>
      </c>
      <c r="AJ297" s="324">
        <v>0</v>
      </c>
      <c r="AK297" s="324">
        <v>0</v>
      </c>
      <c r="AL297" s="324">
        <v>0</v>
      </c>
      <c r="AM297" s="324">
        <v>0</v>
      </c>
      <c r="AN297" s="324">
        <v>0</v>
      </c>
      <c r="AO297" s="324">
        <v>0</v>
      </c>
      <c r="AP297" s="328">
        <f t="shared" ref="AP297:AP327" si="225">AO297-SUM(AC297:AN297)</f>
        <v>0</v>
      </c>
      <c r="AQ297" s="324">
        <v>0</v>
      </c>
      <c r="AR297" s="324">
        <v>0</v>
      </c>
      <c r="AS297" s="324">
        <v>0</v>
      </c>
      <c r="AT297" s="324">
        <v>0</v>
      </c>
      <c r="AU297" s="324">
        <v>0</v>
      </c>
      <c r="AV297" s="324">
        <v>0</v>
      </c>
      <c r="AW297" s="324">
        <v>0</v>
      </c>
      <c r="AX297" s="324">
        <v>0</v>
      </c>
      <c r="AY297" s="324">
        <v>0</v>
      </c>
      <c r="AZ297" s="324">
        <v>0</v>
      </c>
      <c r="BA297" s="324">
        <v>0</v>
      </c>
      <c r="BB297" s="324">
        <v>0</v>
      </c>
      <c r="BC297" s="324">
        <v>0</v>
      </c>
      <c r="BD297" s="328">
        <f t="shared" ref="BD297:BD327" si="226">BC297-SUM(AQ297:BB297)</f>
        <v>0</v>
      </c>
      <c r="BE297" s="324">
        <v>0</v>
      </c>
      <c r="BF297" s="324">
        <v>0</v>
      </c>
      <c r="BG297" s="324">
        <v>0</v>
      </c>
      <c r="BH297" s="324">
        <v>0</v>
      </c>
      <c r="BI297" s="324">
        <v>0</v>
      </c>
      <c r="BJ297" s="324">
        <v>0</v>
      </c>
      <c r="BK297" s="324">
        <v>0</v>
      </c>
      <c r="BL297" s="324">
        <v>0</v>
      </c>
      <c r="BM297" s="324">
        <v>0</v>
      </c>
      <c r="BN297" s="324">
        <v>0</v>
      </c>
      <c r="BO297" s="324">
        <v>0</v>
      </c>
      <c r="BP297" s="324">
        <v>0</v>
      </c>
      <c r="BQ297" s="324">
        <v>0</v>
      </c>
      <c r="BR297" s="328">
        <f t="shared" ref="BR297:BR327" si="227">BQ297-SUM(BE297:BP297)</f>
        <v>0</v>
      </c>
      <c r="BS297" s="324">
        <v>0</v>
      </c>
      <c r="BT297" s="324">
        <v>0</v>
      </c>
      <c r="BU297" s="324">
        <v>0</v>
      </c>
      <c r="BV297" s="324">
        <v>0</v>
      </c>
      <c r="BW297" s="324">
        <v>0</v>
      </c>
      <c r="BX297" s="324">
        <v>0</v>
      </c>
      <c r="BY297" s="324">
        <v>0</v>
      </c>
      <c r="BZ297" s="324">
        <v>0</v>
      </c>
      <c r="CA297" s="324">
        <v>0</v>
      </c>
      <c r="CB297" s="324">
        <v>0</v>
      </c>
      <c r="CC297" s="324">
        <v>0</v>
      </c>
      <c r="CD297" s="324">
        <v>0</v>
      </c>
      <c r="CE297" s="324">
        <v>0</v>
      </c>
      <c r="CF297" s="328">
        <f t="shared" ref="CF297:CF327" si="228">CE297-SUM(BS297:CD297)</f>
        <v>0</v>
      </c>
      <c r="CG297" s="324">
        <v>0</v>
      </c>
      <c r="CH297" s="324">
        <v>0</v>
      </c>
      <c r="CI297" s="324">
        <v>0</v>
      </c>
      <c r="CJ297" s="324">
        <v>0</v>
      </c>
      <c r="CK297" s="324">
        <v>0</v>
      </c>
      <c r="CL297" s="324">
        <v>0</v>
      </c>
      <c r="CM297" s="324">
        <v>0</v>
      </c>
      <c r="CN297" s="324">
        <v>0</v>
      </c>
      <c r="CO297" s="324">
        <v>0</v>
      </c>
      <c r="CP297" s="324">
        <v>0</v>
      </c>
      <c r="CQ297" s="324">
        <v>0</v>
      </c>
      <c r="CR297" s="324">
        <v>0</v>
      </c>
      <c r="CS297" s="324">
        <v>0</v>
      </c>
      <c r="CT297" s="328">
        <f t="shared" ref="CT297:CT327" si="229">CS297-SUM(CG297:CR297)</f>
        <v>0</v>
      </c>
      <c r="CU297" s="324">
        <v>0</v>
      </c>
      <c r="CV297" s="324">
        <v>0</v>
      </c>
      <c r="CW297" s="324">
        <v>0</v>
      </c>
      <c r="CX297" s="324">
        <v>0</v>
      </c>
      <c r="CY297" s="324">
        <v>0</v>
      </c>
      <c r="CZ297" s="324">
        <v>0</v>
      </c>
      <c r="DA297" s="324">
        <v>0</v>
      </c>
      <c r="DB297" s="324">
        <v>0</v>
      </c>
      <c r="DC297" s="324">
        <v>0</v>
      </c>
      <c r="DD297" s="324">
        <v>0</v>
      </c>
      <c r="DE297" s="324">
        <v>0</v>
      </c>
      <c r="DF297" s="324">
        <v>0</v>
      </c>
      <c r="DG297" s="324">
        <v>0</v>
      </c>
      <c r="DH297" s="328">
        <f t="shared" ref="DH297:DH327" si="230">DG297-SUM(CU297:DF297)</f>
        <v>0</v>
      </c>
    </row>
    <row r="298" spans="1:112" ht="12" hidden="1" customHeight="1" outlineLevel="1">
      <c r="A298" s="4"/>
      <c r="S298" s="29">
        <v>2201</v>
      </c>
      <c r="V298" s="78">
        <f t="shared" si="211"/>
        <v>2201</v>
      </c>
      <c r="AA298" s="69">
        <f t="shared" si="212"/>
        <v>2201</v>
      </c>
      <c r="AB298" s="34" t="s">
        <v>438</v>
      </c>
      <c r="AC298" s="324">
        <v>0</v>
      </c>
      <c r="AD298" s="324">
        <v>0</v>
      </c>
      <c r="AE298" s="324">
        <v>0</v>
      </c>
      <c r="AF298" s="324">
        <v>0</v>
      </c>
      <c r="AG298" s="324">
        <v>0</v>
      </c>
      <c r="AH298" s="324">
        <v>0</v>
      </c>
      <c r="AI298" s="324">
        <v>0</v>
      </c>
      <c r="AJ298" s="324">
        <v>0</v>
      </c>
      <c r="AK298" s="324">
        <v>0</v>
      </c>
      <c r="AL298" s="324">
        <v>0</v>
      </c>
      <c r="AM298" s="324">
        <v>0</v>
      </c>
      <c r="AN298" s="324">
        <v>0</v>
      </c>
      <c r="AO298" s="324">
        <v>0</v>
      </c>
      <c r="AP298" s="328">
        <f t="shared" si="225"/>
        <v>0</v>
      </c>
      <c r="AQ298" s="324">
        <v>0</v>
      </c>
      <c r="AR298" s="324">
        <v>0</v>
      </c>
      <c r="AS298" s="324">
        <v>0</v>
      </c>
      <c r="AT298" s="324">
        <v>0</v>
      </c>
      <c r="AU298" s="324">
        <v>0</v>
      </c>
      <c r="AV298" s="324">
        <v>0</v>
      </c>
      <c r="AW298" s="324">
        <v>0</v>
      </c>
      <c r="AX298" s="324">
        <v>0</v>
      </c>
      <c r="AY298" s="324">
        <v>0</v>
      </c>
      <c r="AZ298" s="324">
        <v>0</v>
      </c>
      <c r="BA298" s="324">
        <v>0</v>
      </c>
      <c r="BB298" s="324">
        <v>0</v>
      </c>
      <c r="BC298" s="324">
        <v>0</v>
      </c>
      <c r="BD298" s="328">
        <f t="shared" si="226"/>
        <v>0</v>
      </c>
      <c r="BE298" s="324">
        <v>0</v>
      </c>
      <c r="BF298" s="324">
        <v>0</v>
      </c>
      <c r="BG298" s="324">
        <v>0</v>
      </c>
      <c r="BH298" s="324">
        <v>0</v>
      </c>
      <c r="BI298" s="324">
        <v>0</v>
      </c>
      <c r="BJ298" s="324">
        <v>0</v>
      </c>
      <c r="BK298" s="324">
        <v>0</v>
      </c>
      <c r="BL298" s="324">
        <v>0</v>
      </c>
      <c r="BM298" s="324">
        <v>0</v>
      </c>
      <c r="BN298" s="324">
        <v>0</v>
      </c>
      <c r="BO298" s="324">
        <v>0</v>
      </c>
      <c r="BP298" s="324">
        <v>0</v>
      </c>
      <c r="BQ298" s="324">
        <v>0</v>
      </c>
      <c r="BR298" s="328">
        <f t="shared" si="227"/>
        <v>0</v>
      </c>
      <c r="BS298" s="324">
        <v>0</v>
      </c>
      <c r="BT298" s="324">
        <v>0</v>
      </c>
      <c r="BU298" s="324">
        <v>0</v>
      </c>
      <c r="BV298" s="324">
        <v>0</v>
      </c>
      <c r="BW298" s="324">
        <v>0</v>
      </c>
      <c r="BX298" s="324">
        <v>0</v>
      </c>
      <c r="BY298" s="324">
        <v>0</v>
      </c>
      <c r="BZ298" s="324">
        <v>0</v>
      </c>
      <c r="CA298" s="324">
        <v>0</v>
      </c>
      <c r="CB298" s="324">
        <v>0</v>
      </c>
      <c r="CC298" s="324">
        <v>0</v>
      </c>
      <c r="CD298" s="324">
        <v>0</v>
      </c>
      <c r="CE298" s="324">
        <v>0</v>
      </c>
      <c r="CF298" s="328">
        <f t="shared" si="228"/>
        <v>0</v>
      </c>
      <c r="CG298" s="324">
        <v>0</v>
      </c>
      <c r="CH298" s="324">
        <v>0</v>
      </c>
      <c r="CI298" s="324">
        <v>0</v>
      </c>
      <c r="CJ298" s="324">
        <v>0</v>
      </c>
      <c r="CK298" s="324">
        <v>0</v>
      </c>
      <c r="CL298" s="324">
        <v>0</v>
      </c>
      <c r="CM298" s="324">
        <v>0</v>
      </c>
      <c r="CN298" s="324">
        <v>0</v>
      </c>
      <c r="CO298" s="324">
        <v>0</v>
      </c>
      <c r="CP298" s="324">
        <v>0</v>
      </c>
      <c r="CQ298" s="324">
        <v>0</v>
      </c>
      <c r="CR298" s="324">
        <v>0</v>
      </c>
      <c r="CS298" s="324">
        <v>0</v>
      </c>
      <c r="CT298" s="328">
        <f t="shared" si="229"/>
        <v>0</v>
      </c>
      <c r="CU298" s="324">
        <v>0</v>
      </c>
      <c r="CV298" s="324">
        <v>0</v>
      </c>
      <c r="CW298" s="324">
        <v>0</v>
      </c>
      <c r="CX298" s="324">
        <v>0</v>
      </c>
      <c r="CY298" s="324">
        <v>0</v>
      </c>
      <c r="CZ298" s="324">
        <v>0</v>
      </c>
      <c r="DA298" s="324">
        <v>0</v>
      </c>
      <c r="DB298" s="324">
        <v>0</v>
      </c>
      <c r="DC298" s="324">
        <v>0</v>
      </c>
      <c r="DD298" s="324">
        <v>0</v>
      </c>
      <c r="DE298" s="324">
        <v>0</v>
      </c>
      <c r="DF298" s="324">
        <v>0</v>
      </c>
      <c r="DG298" s="324">
        <v>0</v>
      </c>
      <c r="DH298" s="328">
        <f t="shared" si="230"/>
        <v>0</v>
      </c>
    </row>
    <row r="299" spans="1:112" ht="12" hidden="1" customHeight="1" outlineLevel="1">
      <c r="A299" s="4"/>
      <c r="S299" s="29">
        <v>2202</v>
      </c>
      <c r="V299" s="78">
        <f t="shared" si="211"/>
        <v>2202</v>
      </c>
      <c r="AA299" s="69">
        <f t="shared" si="212"/>
        <v>2202</v>
      </c>
      <c r="AB299" s="34" t="s">
        <v>439</v>
      </c>
      <c r="AC299" s="324">
        <v>0</v>
      </c>
      <c r="AD299" s="324">
        <v>0</v>
      </c>
      <c r="AE299" s="324">
        <v>0</v>
      </c>
      <c r="AF299" s="324">
        <v>0</v>
      </c>
      <c r="AG299" s="324">
        <v>0</v>
      </c>
      <c r="AH299" s="324">
        <v>0</v>
      </c>
      <c r="AI299" s="324">
        <v>0</v>
      </c>
      <c r="AJ299" s="324">
        <v>0</v>
      </c>
      <c r="AK299" s="324">
        <v>0</v>
      </c>
      <c r="AL299" s="324">
        <v>0</v>
      </c>
      <c r="AM299" s="324">
        <v>0</v>
      </c>
      <c r="AN299" s="324">
        <v>0</v>
      </c>
      <c r="AO299" s="324">
        <v>0</v>
      </c>
      <c r="AP299" s="328">
        <f t="shared" si="225"/>
        <v>0</v>
      </c>
      <c r="AQ299" s="324">
        <v>0</v>
      </c>
      <c r="AR299" s="324">
        <v>0</v>
      </c>
      <c r="AS299" s="324">
        <v>0</v>
      </c>
      <c r="AT299" s="324">
        <v>0</v>
      </c>
      <c r="AU299" s="324">
        <v>0</v>
      </c>
      <c r="AV299" s="324">
        <v>0</v>
      </c>
      <c r="AW299" s="324">
        <v>0</v>
      </c>
      <c r="AX299" s="324">
        <v>0</v>
      </c>
      <c r="AY299" s="324">
        <v>0</v>
      </c>
      <c r="AZ299" s="324">
        <v>0</v>
      </c>
      <c r="BA299" s="324">
        <v>0</v>
      </c>
      <c r="BB299" s="324">
        <v>0</v>
      </c>
      <c r="BC299" s="324">
        <v>0</v>
      </c>
      <c r="BD299" s="328">
        <f t="shared" si="226"/>
        <v>0</v>
      </c>
      <c r="BE299" s="324">
        <v>0</v>
      </c>
      <c r="BF299" s="324">
        <v>0</v>
      </c>
      <c r="BG299" s="324">
        <v>0</v>
      </c>
      <c r="BH299" s="324">
        <v>0</v>
      </c>
      <c r="BI299" s="324">
        <v>0</v>
      </c>
      <c r="BJ299" s="324">
        <v>0</v>
      </c>
      <c r="BK299" s="324">
        <v>0</v>
      </c>
      <c r="BL299" s="324">
        <v>0</v>
      </c>
      <c r="BM299" s="324">
        <v>0</v>
      </c>
      <c r="BN299" s="324">
        <v>0</v>
      </c>
      <c r="BO299" s="324">
        <v>0</v>
      </c>
      <c r="BP299" s="324">
        <v>0</v>
      </c>
      <c r="BQ299" s="324">
        <v>0</v>
      </c>
      <c r="BR299" s="328">
        <f t="shared" si="227"/>
        <v>0</v>
      </c>
      <c r="BS299" s="324">
        <v>0</v>
      </c>
      <c r="BT299" s="324">
        <v>0</v>
      </c>
      <c r="BU299" s="324">
        <v>0</v>
      </c>
      <c r="BV299" s="324">
        <v>0</v>
      </c>
      <c r="BW299" s="324">
        <v>0</v>
      </c>
      <c r="BX299" s="324">
        <v>0</v>
      </c>
      <c r="BY299" s="324">
        <v>0</v>
      </c>
      <c r="BZ299" s="324">
        <v>0</v>
      </c>
      <c r="CA299" s="324">
        <v>0</v>
      </c>
      <c r="CB299" s="324">
        <v>0</v>
      </c>
      <c r="CC299" s="324">
        <v>0</v>
      </c>
      <c r="CD299" s="324">
        <v>0</v>
      </c>
      <c r="CE299" s="324">
        <v>0</v>
      </c>
      <c r="CF299" s="328">
        <f t="shared" si="228"/>
        <v>0</v>
      </c>
      <c r="CG299" s="324">
        <v>0</v>
      </c>
      <c r="CH299" s="324">
        <v>0</v>
      </c>
      <c r="CI299" s="324">
        <v>0</v>
      </c>
      <c r="CJ299" s="324">
        <v>0</v>
      </c>
      <c r="CK299" s="324">
        <v>0</v>
      </c>
      <c r="CL299" s="324">
        <v>0</v>
      </c>
      <c r="CM299" s="324">
        <v>0</v>
      </c>
      <c r="CN299" s="324">
        <v>0</v>
      </c>
      <c r="CO299" s="324">
        <v>0</v>
      </c>
      <c r="CP299" s="324">
        <v>0</v>
      </c>
      <c r="CQ299" s="324">
        <v>0</v>
      </c>
      <c r="CR299" s="324">
        <v>0</v>
      </c>
      <c r="CS299" s="324">
        <v>0</v>
      </c>
      <c r="CT299" s="328">
        <f t="shared" si="229"/>
        <v>0</v>
      </c>
      <c r="CU299" s="324">
        <v>0</v>
      </c>
      <c r="CV299" s="324">
        <v>0</v>
      </c>
      <c r="CW299" s="324">
        <v>0</v>
      </c>
      <c r="CX299" s="324">
        <v>0</v>
      </c>
      <c r="CY299" s="324">
        <v>0</v>
      </c>
      <c r="CZ299" s="324">
        <v>0</v>
      </c>
      <c r="DA299" s="324">
        <v>0</v>
      </c>
      <c r="DB299" s="324">
        <v>0</v>
      </c>
      <c r="DC299" s="324">
        <v>0</v>
      </c>
      <c r="DD299" s="324">
        <v>0</v>
      </c>
      <c r="DE299" s="324">
        <v>0</v>
      </c>
      <c r="DF299" s="324">
        <v>0</v>
      </c>
      <c r="DG299" s="324">
        <v>0</v>
      </c>
      <c r="DH299" s="328">
        <f t="shared" si="230"/>
        <v>0</v>
      </c>
    </row>
    <row r="300" spans="1:112" ht="12" hidden="1" customHeight="1" outlineLevel="1">
      <c r="A300" s="4"/>
      <c r="S300" s="29">
        <v>2203</v>
      </c>
      <c r="V300" s="78">
        <f t="shared" si="211"/>
        <v>2203</v>
      </c>
      <c r="AA300" s="69">
        <f t="shared" si="212"/>
        <v>2203</v>
      </c>
      <c r="AB300" s="34" t="s">
        <v>440</v>
      </c>
      <c r="AC300" s="324">
        <v>0</v>
      </c>
      <c r="AD300" s="324">
        <v>0</v>
      </c>
      <c r="AE300" s="324">
        <v>0</v>
      </c>
      <c r="AF300" s="324">
        <v>0</v>
      </c>
      <c r="AG300" s="324">
        <v>0</v>
      </c>
      <c r="AH300" s="324">
        <v>0</v>
      </c>
      <c r="AI300" s="324">
        <v>0</v>
      </c>
      <c r="AJ300" s="324">
        <v>0</v>
      </c>
      <c r="AK300" s="324">
        <v>0</v>
      </c>
      <c r="AL300" s="324">
        <v>0</v>
      </c>
      <c r="AM300" s="324">
        <v>0</v>
      </c>
      <c r="AN300" s="324">
        <v>0</v>
      </c>
      <c r="AO300" s="324">
        <v>0</v>
      </c>
      <c r="AP300" s="328">
        <f t="shared" si="225"/>
        <v>0</v>
      </c>
      <c r="AQ300" s="324">
        <v>0</v>
      </c>
      <c r="AR300" s="324">
        <v>0</v>
      </c>
      <c r="AS300" s="324">
        <v>0</v>
      </c>
      <c r="AT300" s="324">
        <v>0</v>
      </c>
      <c r="AU300" s="324">
        <v>0</v>
      </c>
      <c r="AV300" s="324">
        <v>0</v>
      </c>
      <c r="AW300" s="324">
        <v>0</v>
      </c>
      <c r="AX300" s="324">
        <v>0</v>
      </c>
      <c r="AY300" s="324">
        <v>0</v>
      </c>
      <c r="AZ300" s="324">
        <v>0</v>
      </c>
      <c r="BA300" s="324">
        <v>0</v>
      </c>
      <c r="BB300" s="324">
        <v>0</v>
      </c>
      <c r="BC300" s="324">
        <v>0</v>
      </c>
      <c r="BD300" s="328">
        <f t="shared" si="226"/>
        <v>0</v>
      </c>
      <c r="BE300" s="324">
        <v>0</v>
      </c>
      <c r="BF300" s="324">
        <v>0</v>
      </c>
      <c r="BG300" s="324">
        <v>0</v>
      </c>
      <c r="BH300" s="324">
        <v>0</v>
      </c>
      <c r="BI300" s="324">
        <v>0</v>
      </c>
      <c r="BJ300" s="324">
        <v>0</v>
      </c>
      <c r="BK300" s="324">
        <v>0</v>
      </c>
      <c r="BL300" s="324">
        <v>0</v>
      </c>
      <c r="BM300" s="324">
        <v>0</v>
      </c>
      <c r="BN300" s="324">
        <v>0</v>
      </c>
      <c r="BO300" s="324">
        <v>0</v>
      </c>
      <c r="BP300" s="324">
        <v>0</v>
      </c>
      <c r="BQ300" s="324">
        <v>0</v>
      </c>
      <c r="BR300" s="328">
        <f t="shared" si="227"/>
        <v>0</v>
      </c>
      <c r="BS300" s="324">
        <v>0</v>
      </c>
      <c r="BT300" s="324">
        <v>0</v>
      </c>
      <c r="BU300" s="324">
        <v>0</v>
      </c>
      <c r="BV300" s="324">
        <v>0</v>
      </c>
      <c r="BW300" s="324">
        <v>0</v>
      </c>
      <c r="BX300" s="324">
        <v>0</v>
      </c>
      <c r="BY300" s="324">
        <v>0</v>
      </c>
      <c r="BZ300" s="324">
        <v>0</v>
      </c>
      <c r="CA300" s="324">
        <v>0</v>
      </c>
      <c r="CB300" s="324">
        <v>0</v>
      </c>
      <c r="CC300" s="324">
        <v>0</v>
      </c>
      <c r="CD300" s="324">
        <v>0</v>
      </c>
      <c r="CE300" s="324">
        <v>0</v>
      </c>
      <c r="CF300" s="328">
        <f t="shared" si="228"/>
        <v>0</v>
      </c>
      <c r="CG300" s="324">
        <v>0</v>
      </c>
      <c r="CH300" s="324">
        <v>0</v>
      </c>
      <c r="CI300" s="324">
        <v>0</v>
      </c>
      <c r="CJ300" s="324">
        <v>0</v>
      </c>
      <c r="CK300" s="324">
        <v>0</v>
      </c>
      <c r="CL300" s="324">
        <v>0</v>
      </c>
      <c r="CM300" s="324">
        <v>0</v>
      </c>
      <c r="CN300" s="324">
        <v>0</v>
      </c>
      <c r="CO300" s="324">
        <v>0</v>
      </c>
      <c r="CP300" s="324">
        <v>0</v>
      </c>
      <c r="CQ300" s="324">
        <v>0</v>
      </c>
      <c r="CR300" s="324">
        <v>0</v>
      </c>
      <c r="CS300" s="324">
        <v>0</v>
      </c>
      <c r="CT300" s="328">
        <f t="shared" si="229"/>
        <v>0</v>
      </c>
      <c r="CU300" s="324">
        <v>0</v>
      </c>
      <c r="CV300" s="324">
        <v>0</v>
      </c>
      <c r="CW300" s="324">
        <v>0</v>
      </c>
      <c r="CX300" s="324">
        <v>0</v>
      </c>
      <c r="CY300" s="324">
        <v>0</v>
      </c>
      <c r="CZ300" s="324">
        <v>0</v>
      </c>
      <c r="DA300" s="324">
        <v>0</v>
      </c>
      <c r="DB300" s="324">
        <v>0</v>
      </c>
      <c r="DC300" s="324">
        <v>0</v>
      </c>
      <c r="DD300" s="324">
        <v>0</v>
      </c>
      <c r="DE300" s="324">
        <v>0</v>
      </c>
      <c r="DF300" s="324">
        <v>0</v>
      </c>
      <c r="DG300" s="324">
        <v>0</v>
      </c>
      <c r="DH300" s="328">
        <f t="shared" si="230"/>
        <v>0</v>
      </c>
    </row>
    <row r="301" spans="1:112" ht="12" hidden="1" customHeight="1" outlineLevel="1">
      <c r="A301" s="4"/>
      <c r="S301" s="29">
        <v>2204</v>
      </c>
      <c r="V301" s="78">
        <f t="shared" si="211"/>
        <v>2204</v>
      </c>
      <c r="AA301" s="69">
        <f t="shared" si="212"/>
        <v>2204</v>
      </c>
      <c r="AB301" s="34" t="s">
        <v>441</v>
      </c>
      <c r="AC301" s="324">
        <v>0</v>
      </c>
      <c r="AD301" s="324">
        <v>0</v>
      </c>
      <c r="AE301" s="324">
        <v>0</v>
      </c>
      <c r="AF301" s="324">
        <v>0</v>
      </c>
      <c r="AG301" s="324">
        <v>0</v>
      </c>
      <c r="AH301" s="324">
        <v>0</v>
      </c>
      <c r="AI301" s="324">
        <v>0</v>
      </c>
      <c r="AJ301" s="324">
        <v>0</v>
      </c>
      <c r="AK301" s="324">
        <v>0</v>
      </c>
      <c r="AL301" s="324">
        <v>0</v>
      </c>
      <c r="AM301" s="324">
        <v>0</v>
      </c>
      <c r="AN301" s="324">
        <v>0</v>
      </c>
      <c r="AO301" s="324">
        <v>0</v>
      </c>
      <c r="AP301" s="328">
        <f t="shared" si="225"/>
        <v>0</v>
      </c>
      <c r="AQ301" s="324">
        <v>0</v>
      </c>
      <c r="AR301" s="324">
        <v>0</v>
      </c>
      <c r="AS301" s="324">
        <v>0</v>
      </c>
      <c r="AT301" s="324">
        <v>0</v>
      </c>
      <c r="AU301" s="324">
        <v>0</v>
      </c>
      <c r="AV301" s="324">
        <v>0</v>
      </c>
      <c r="AW301" s="324">
        <v>0</v>
      </c>
      <c r="AX301" s="324">
        <v>0</v>
      </c>
      <c r="AY301" s="324">
        <v>0</v>
      </c>
      <c r="AZ301" s="324">
        <v>0</v>
      </c>
      <c r="BA301" s="324">
        <v>0</v>
      </c>
      <c r="BB301" s="324">
        <v>0</v>
      </c>
      <c r="BC301" s="324">
        <v>0</v>
      </c>
      <c r="BD301" s="328">
        <f t="shared" si="226"/>
        <v>0</v>
      </c>
      <c r="BE301" s="324">
        <v>0</v>
      </c>
      <c r="BF301" s="324">
        <v>0</v>
      </c>
      <c r="BG301" s="324">
        <v>0</v>
      </c>
      <c r="BH301" s="324">
        <v>0</v>
      </c>
      <c r="BI301" s="324">
        <v>0</v>
      </c>
      <c r="BJ301" s="324">
        <v>0</v>
      </c>
      <c r="BK301" s="324">
        <v>0</v>
      </c>
      <c r="BL301" s="324">
        <v>0</v>
      </c>
      <c r="BM301" s="324">
        <v>0</v>
      </c>
      <c r="BN301" s="324">
        <v>0</v>
      </c>
      <c r="BO301" s="324">
        <v>0</v>
      </c>
      <c r="BP301" s="324">
        <v>0</v>
      </c>
      <c r="BQ301" s="324">
        <v>0</v>
      </c>
      <c r="BR301" s="328">
        <f t="shared" si="227"/>
        <v>0</v>
      </c>
      <c r="BS301" s="324">
        <v>0</v>
      </c>
      <c r="BT301" s="324">
        <v>0</v>
      </c>
      <c r="BU301" s="324">
        <v>0</v>
      </c>
      <c r="BV301" s="324">
        <v>0</v>
      </c>
      <c r="BW301" s="324">
        <v>0</v>
      </c>
      <c r="BX301" s="324">
        <v>0</v>
      </c>
      <c r="BY301" s="324">
        <v>0</v>
      </c>
      <c r="BZ301" s="324">
        <v>0</v>
      </c>
      <c r="CA301" s="324">
        <v>0</v>
      </c>
      <c r="CB301" s="324">
        <v>0</v>
      </c>
      <c r="CC301" s="324">
        <v>0</v>
      </c>
      <c r="CD301" s="324">
        <v>0</v>
      </c>
      <c r="CE301" s="324">
        <v>0</v>
      </c>
      <c r="CF301" s="328">
        <f t="shared" si="228"/>
        <v>0</v>
      </c>
      <c r="CG301" s="324">
        <v>0</v>
      </c>
      <c r="CH301" s="324">
        <v>0</v>
      </c>
      <c r="CI301" s="324">
        <v>0</v>
      </c>
      <c r="CJ301" s="324">
        <v>0</v>
      </c>
      <c r="CK301" s="324">
        <v>0</v>
      </c>
      <c r="CL301" s="324">
        <v>0</v>
      </c>
      <c r="CM301" s="324">
        <v>0</v>
      </c>
      <c r="CN301" s="324">
        <v>0</v>
      </c>
      <c r="CO301" s="324">
        <v>0</v>
      </c>
      <c r="CP301" s="324">
        <v>0</v>
      </c>
      <c r="CQ301" s="324">
        <v>0</v>
      </c>
      <c r="CR301" s="324">
        <v>0</v>
      </c>
      <c r="CS301" s="324">
        <v>0</v>
      </c>
      <c r="CT301" s="328">
        <f t="shared" si="229"/>
        <v>0</v>
      </c>
      <c r="CU301" s="324">
        <v>0</v>
      </c>
      <c r="CV301" s="324">
        <v>0</v>
      </c>
      <c r="CW301" s="324">
        <v>0</v>
      </c>
      <c r="CX301" s="324">
        <v>0</v>
      </c>
      <c r="CY301" s="324">
        <v>0</v>
      </c>
      <c r="CZ301" s="324">
        <v>0</v>
      </c>
      <c r="DA301" s="324">
        <v>0</v>
      </c>
      <c r="DB301" s="324">
        <v>0</v>
      </c>
      <c r="DC301" s="324">
        <v>0</v>
      </c>
      <c r="DD301" s="324">
        <v>0</v>
      </c>
      <c r="DE301" s="324">
        <v>0</v>
      </c>
      <c r="DF301" s="324">
        <v>0</v>
      </c>
      <c r="DG301" s="324">
        <v>0</v>
      </c>
      <c r="DH301" s="328">
        <f t="shared" si="230"/>
        <v>0</v>
      </c>
    </row>
    <row r="302" spans="1:112" ht="12" hidden="1" customHeight="1" outlineLevel="1">
      <c r="A302" s="4"/>
      <c r="S302" s="29">
        <v>2205</v>
      </c>
      <c r="V302" s="78">
        <f t="shared" si="211"/>
        <v>2205</v>
      </c>
      <c r="AA302" s="69">
        <f t="shared" si="212"/>
        <v>2205</v>
      </c>
      <c r="AB302" s="34" t="s">
        <v>442</v>
      </c>
      <c r="AC302" s="324">
        <v>0</v>
      </c>
      <c r="AD302" s="324">
        <v>0</v>
      </c>
      <c r="AE302" s="324">
        <v>0</v>
      </c>
      <c r="AF302" s="324">
        <v>0</v>
      </c>
      <c r="AG302" s="324">
        <v>0</v>
      </c>
      <c r="AH302" s="324">
        <v>0</v>
      </c>
      <c r="AI302" s="324">
        <v>0</v>
      </c>
      <c r="AJ302" s="324">
        <v>0</v>
      </c>
      <c r="AK302" s="324">
        <v>0</v>
      </c>
      <c r="AL302" s="324">
        <v>0</v>
      </c>
      <c r="AM302" s="324">
        <v>0</v>
      </c>
      <c r="AN302" s="324">
        <v>0</v>
      </c>
      <c r="AO302" s="324">
        <v>0</v>
      </c>
      <c r="AP302" s="328">
        <f t="shared" si="225"/>
        <v>0</v>
      </c>
      <c r="AQ302" s="324">
        <v>0</v>
      </c>
      <c r="AR302" s="324">
        <v>0</v>
      </c>
      <c r="AS302" s="324">
        <v>0</v>
      </c>
      <c r="AT302" s="324">
        <v>0</v>
      </c>
      <c r="AU302" s="324">
        <v>0</v>
      </c>
      <c r="AV302" s="324">
        <v>0</v>
      </c>
      <c r="AW302" s="324">
        <v>0</v>
      </c>
      <c r="AX302" s="324">
        <v>0</v>
      </c>
      <c r="AY302" s="324">
        <v>0</v>
      </c>
      <c r="AZ302" s="324">
        <v>0</v>
      </c>
      <c r="BA302" s="324">
        <v>0</v>
      </c>
      <c r="BB302" s="324">
        <v>0</v>
      </c>
      <c r="BC302" s="324">
        <v>0</v>
      </c>
      <c r="BD302" s="328">
        <f t="shared" si="226"/>
        <v>0</v>
      </c>
      <c r="BE302" s="324">
        <v>0</v>
      </c>
      <c r="BF302" s="324">
        <v>0</v>
      </c>
      <c r="BG302" s="324">
        <v>0</v>
      </c>
      <c r="BH302" s="324">
        <v>0</v>
      </c>
      <c r="BI302" s="324">
        <v>0</v>
      </c>
      <c r="BJ302" s="324">
        <v>0</v>
      </c>
      <c r="BK302" s="324">
        <v>0</v>
      </c>
      <c r="BL302" s="324">
        <v>0</v>
      </c>
      <c r="BM302" s="324">
        <v>0</v>
      </c>
      <c r="BN302" s="324">
        <v>0</v>
      </c>
      <c r="BO302" s="324">
        <v>0</v>
      </c>
      <c r="BP302" s="324">
        <v>0</v>
      </c>
      <c r="BQ302" s="324">
        <v>0</v>
      </c>
      <c r="BR302" s="328">
        <f t="shared" si="227"/>
        <v>0</v>
      </c>
      <c r="BS302" s="324">
        <v>0</v>
      </c>
      <c r="BT302" s="324">
        <v>0</v>
      </c>
      <c r="BU302" s="324">
        <v>0</v>
      </c>
      <c r="BV302" s="324">
        <v>0</v>
      </c>
      <c r="BW302" s="324">
        <v>0</v>
      </c>
      <c r="BX302" s="324">
        <v>0</v>
      </c>
      <c r="BY302" s="324">
        <v>0</v>
      </c>
      <c r="BZ302" s="324">
        <v>0</v>
      </c>
      <c r="CA302" s="324">
        <v>0</v>
      </c>
      <c r="CB302" s="324">
        <v>0</v>
      </c>
      <c r="CC302" s="324">
        <v>0</v>
      </c>
      <c r="CD302" s="324">
        <v>0</v>
      </c>
      <c r="CE302" s="324">
        <v>0</v>
      </c>
      <c r="CF302" s="328">
        <f t="shared" si="228"/>
        <v>0</v>
      </c>
      <c r="CG302" s="324">
        <v>0</v>
      </c>
      <c r="CH302" s="324">
        <v>0</v>
      </c>
      <c r="CI302" s="324">
        <v>0</v>
      </c>
      <c r="CJ302" s="324">
        <v>0</v>
      </c>
      <c r="CK302" s="324">
        <v>0</v>
      </c>
      <c r="CL302" s="324">
        <v>0</v>
      </c>
      <c r="CM302" s="324">
        <v>0</v>
      </c>
      <c r="CN302" s="324">
        <v>0</v>
      </c>
      <c r="CO302" s="324">
        <v>0</v>
      </c>
      <c r="CP302" s="324">
        <v>0</v>
      </c>
      <c r="CQ302" s="324">
        <v>0</v>
      </c>
      <c r="CR302" s="324">
        <v>0</v>
      </c>
      <c r="CS302" s="324">
        <v>0</v>
      </c>
      <c r="CT302" s="328">
        <f t="shared" si="229"/>
        <v>0</v>
      </c>
      <c r="CU302" s="324">
        <v>0</v>
      </c>
      <c r="CV302" s="324">
        <v>0</v>
      </c>
      <c r="CW302" s="324">
        <v>0</v>
      </c>
      <c r="CX302" s="324">
        <v>0</v>
      </c>
      <c r="CY302" s="324">
        <v>0</v>
      </c>
      <c r="CZ302" s="324">
        <v>0</v>
      </c>
      <c r="DA302" s="324">
        <v>0</v>
      </c>
      <c r="DB302" s="324">
        <v>0</v>
      </c>
      <c r="DC302" s="324">
        <v>0</v>
      </c>
      <c r="DD302" s="324">
        <v>0</v>
      </c>
      <c r="DE302" s="324">
        <v>0</v>
      </c>
      <c r="DF302" s="324">
        <v>0</v>
      </c>
      <c r="DG302" s="324">
        <v>0</v>
      </c>
      <c r="DH302" s="328">
        <f t="shared" si="230"/>
        <v>0</v>
      </c>
    </row>
    <row r="303" spans="1:112" ht="12" hidden="1" customHeight="1" outlineLevel="1">
      <c r="A303" s="4"/>
      <c r="S303" s="29">
        <v>2300</v>
      </c>
      <c r="V303" s="78">
        <f t="shared" si="211"/>
        <v>2300</v>
      </c>
      <c r="AA303" s="69">
        <f t="shared" si="212"/>
        <v>2300</v>
      </c>
      <c r="AB303" s="34" t="s">
        <v>443</v>
      </c>
      <c r="AC303" s="324">
        <v>0</v>
      </c>
      <c r="AD303" s="324">
        <v>0</v>
      </c>
      <c r="AE303" s="324">
        <v>0</v>
      </c>
      <c r="AF303" s="324">
        <v>0</v>
      </c>
      <c r="AG303" s="324">
        <v>0</v>
      </c>
      <c r="AH303" s="324">
        <v>0</v>
      </c>
      <c r="AI303" s="324">
        <v>0</v>
      </c>
      <c r="AJ303" s="324">
        <v>0</v>
      </c>
      <c r="AK303" s="324">
        <v>0</v>
      </c>
      <c r="AL303" s="324">
        <v>0</v>
      </c>
      <c r="AM303" s="324">
        <v>0</v>
      </c>
      <c r="AN303" s="324">
        <v>0</v>
      </c>
      <c r="AO303" s="324">
        <v>0</v>
      </c>
      <c r="AP303" s="328">
        <f t="shared" si="225"/>
        <v>0</v>
      </c>
      <c r="AQ303" s="324">
        <v>0</v>
      </c>
      <c r="AR303" s="324">
        <v>0</v>
      </c>
      <c r="AS303" s="324">
        <v>0</v>
      </c>
      <c r="AT303" s="324">
        <v>0</v>
      </c>
      <c r="AU303" s="324">
        <v>0</v>
      </c>
      <c r="AV303" s="324">
        <v>0</v>
      </c>
      <c r="AW303" s="324">
        <v>0</v>
      </c>
      <c r="AX303" s="324">
        <v>0</v>
      </c>
      <c r="AY303" s="324">
        <v>0</v>
      </c>
      <c r="AZ303" s="324">
        <v>0</v>
      </c>
      <c r="BA303" s="324">
        <v>0</v>
      </c>
      <c r="BB303" s="324">
        <v>0</v>
      </c>
      <c r="BC303" s="324">
        <v>0</v>
      </c>
      <c r="BD303" s="328">
        <f t="shared" si="226"/>
        <v>0</v>
      </c>
      <c r="BE303" s="324">
        <v>0</v>
      </c>
      <c r="BF303" s="324">
        <v>0</v>
      </c>
      <c r="BG303" s="324">
        <v>0</v>
      </c>
      <c r="BH303" s="324">
        <v>0</v>
      </c>
      <c r="BI303" s="324">
        <v>0</v>
      </c>
      <c r="BJ303" s="324">
        <v>0</v>
      </c>
      <c r="BK303" s="324">
        <v>0</v>
      </c>
      <c r="BL303" s="324">
        <v>0</v>
      </c>
      <c r="BM303" s="324">
        <v>0</v>
      </c>
      <c r="BN303" s="324">
        <v>0</v>
      </c>
      <c r="BO303" s="324">
        <v>0</v>
      </c>
      <c r="BP303" s="324">
        <v>0</v>
      </c>
      <c r="BQ303" s="324">
        <v>0</v>
      </c>
      <c r="BR303" s="328">
        <f t="shared" si="227"/>
        <v>0</v>
      </c>
      <c r="BS303" s="324">
        <v>0</v>
      </c>
      <c r="BT303" s="324">
        <v>0</v>
      </c>
      <c r="BU303" s="324">
        <v>0</v>
      </c>
      <c r="BV303" s="324">
        <v>0</v>
      </c>
      <c r="BW303" s="324">
        <v>0</v>
      </c>
      <c r="BX303" s="324">
        <v>0</v>
      </c>
      <c r="BY303" s="324">
        <v>0</v>
      </c>
      <c r="BZ303" s="324">
        <v>0</v>
      </c>
      <c r="CA303" s="324">
        <v>0</v>
      </c>
      <c r="CB303" s="324">
        <v>0</v>
      </c>
      <c r="CC303" s="324">
        <v>0</v>
      </c>
      <c r="CD303" s="324">
        <v>0</v>
      </c>
      <c r="CE303" s="324">
        <v>0</v>
      </c>
      <c r="CF303" s="328">
        <f t="shared" si="228"/>
        <v>0</v>
      </c>
      <c r="CG303" s="324">
        <v>0</v>
      </c>
      <c r="CH303" s="324">
        <v>0</v>
      </c>
      <c r="CI303" s="324">
        <v>0</v>
      </c>
      <c r="CJ303" s="324">
        <v>0</v>
      </c>
      <c r="CK303" s="324">
        <v>0</v>
      </c>
      <c r="CL303" s="324">
        <v>0</v>
      </c>
      <c r="CM303" s="324">
        <v>0</v>
      </c>
      <c r="CN303" s="324">
        <v>0</v>
      </c>
      <c r="CO303" s="324">
        <v>0</v>
      </c>
      <c r="CP303" s="324">
        <v>0</v>
      </c>
      <c r="CQ303" s="324">
        <v>0</v>
      </c>
      <c r="CR303" s="324">
        <v>0</v>
      </c>
      <c r="CS303" s="324">
        <v>0</v>
      </c>
      <c r="CT303" s="328">
        <f t="shared" si="229"/>
        <v>0</v>
      </c>
      <c r="CU303" s="324">
        <v>0</v>
      </c>
      <c r="CV303" s="324">
        <v>0</v>
      </c>
      <c r="CW303" s="324">
        <v>0</v>
      </c>
      <c r="CX303" s="324">
        <v>0</v>
      </c>
      <c r="CY303" s="324">
        <v>0</v>
      </c>
      <c r="CZ303" s="324">
        <v>0</v>
      </c>
      <c r="DA303" s="324">
        <v>0</v>
      </c>
      <c r="DB303" s="324">
        <v>0</v>
      </c>
      <c r="DC303" s="324">
        <v>0</v>
      </c>
      <c r="DD303" s="324">
        <v>0</v>
      </c>
      <c r="DE303" s="324">
        <v>0</v>
      </c>
      <c r="DF303" s="324">
        <v>0</v>
      </c>
      <c r="DG303" s="324">
        <v>0</v>
      </c>
      <c r="DH303" s="328">
        <f t="shared" si="230"/>
        <v>0</v>
      </c>
    </row>
    <row r="304" spans="1:112" ht="12" hidden="1" customHeight="1" outlineLevel="1">
      <c r="A304" s="4"/>
      <c r="S304" s="29">
        <v>2311</v>
      </c>
      <c r="V304" s="78">
        <f t="shared" si="211"/>
        <v>2311</v>
      </c>
      <c r="AA304" s="69">
        <f t="shared" si="212"/>
        <v>2311</v>
      </c>
      <c r="AB304" s="34" t="s">
        <v>444</v>
      </c>
      <c r="AC304" s="324">
        <v>0</v>
      </c>
      <c r="AD304" s="324">
        <v>0</v>
      </c>
      <c r="AE304" s="324">
        <v>0</v>
      </c>
      <c r="AF304" s="324">
        <v>0</v>
      </c>
      <c r="AG304" s="324">
        <v>0</v>
      </c>
      <c r="AH304" s="324">
        <v>0</v>
      </c>
      <c r="AI304" s="324">
        <v>0</v>
      </c>
      <c r="AJ304" s="324">
        <v>0</v>
      </c>
      <c r="AK304" s="324">
        <v>0</v>
      </c>
      <c r="AL304" s="324">
        <v>0</v>
      </c>
      <c r="AM304" s="324">
        <v>0</v>
      </c>
      <c r="AN304" s="324">
        <v>0</v>
      </c>
      <c r="AO304" s="324">
        <v>0</v>
      </c>
      <c r="AP304" s="328">
        <f t="shared" si="225"/>
        <v>0</v>
      </c>
      <c r="AQ304" s="324">
        <v>0</v>
      </c>
      <c r="AR304" s="324">
        <v>0</v>
      </c>
      <c r="AS304" s="324">
        <v>0</v>
      </c>
      <c r="AT304" s="324">
        <v>0</v>
      </c>
      <c r="AU304" s="324">
        <v>0</v>
      </c>
      <c r="AV304" s="324">
        <v>0</v>
      </c>
      <c r="AW304" s="324">
        <v>0</v>
      </c>
      <c r="AX304" s="324">
        <v>0</v>
      </c>
      <c r="AY304" s="324">
        <v>0</v>
      </c>
      <c r="AZ304" s="324">
        <v>0</v>
      </c>
      <c r="BA304" s="324">
        <v>0</v>
      </c>
      <c r="BB304" s="324">
        <v>0</v>
      </c>
      <c r="BC304" s="324">
        <v>0</v>
      </c>
      <c r="BD304" s="328">
        <f t="shared" si="226"/>
        <v>0</v>
      </c>
      <c r="BE304" s="324">
        <v>0</v>
      </c>
      <c r="BF304" s="324">
        <v>0</v>
      </c>
      <c r="BG304" s="324">
        <v>0</v>
      </c>
      <c r="BH304" s="324">
        <v>0</v>
      </c>
      <c r="BI304" s="324">
        <v>0</v>
      </c>
      <c r="BJ304" s="324">
        <v>0</v>
      </c>
      <c r="BK304" s="324">
        <v>0</v>
      </c>
      <c r="BL304" s="324">
        <v>0</v>
      </c>
      <c r="BM304" s="324">
        <v>0</v>
      </c>
      <c r="BN304" s="324">
        <v>0</v>
      </c>
      <c r="BO304" s="324">
        <v>0</v>
      </c>
      <c r="BP304" s="324">
        <v>0</v>
      </c>
      <c r="BQ304" s="324">
        <v>0</v>
      </c>
      <c r="BR304" s="328">
        <f t="shared" si="227"/>
        <v>0</v>
      </c>
      <c r="BS304" s="324">
        <v>0</v>
      </c>
      <c r="BT304" s="324">
        <v>0</v>
      </c>
      <c r="BU304" s="324">
        <v>0</v>
      </c>
      <c r="BV304" s="324">
        <v>0</v>
      </c>
      <c r="BW304" s="324">
        <v>0</v>
      </c>
      <c r="BX304" s="324">
        <v>0</v>
      </c>
      <c r="BY304" s="324">
        <v>0</v>
      </c>
      <c r="BZ304" s="324">
        <v>0</v>
      </c>
      <c r="CA304" s="324">
        <v>0</v>
      </c>
      <c r="CB304" s="324">
        <v>0</v>
      </c>
      <c r="CC304" s="324">
        <v>0</v>
      </c>
      <c r="CD304" s="324">
        <v>0</v>
      </c>
      <c r="CE304" s="324">
        <v>0</v>
      </c>
      <c r="CF304" s="328">
        <f t="shared" si="228"/>
        <v>0</v>
      </c>
      <c r="CG304" s="324">
        <v>0</v>
      </c>
      <c r="CH304" s="324">
        <v>0</v>
      </c>
      <c r="CI304" s="324">
        <v>0</v>
      </c>
      <c r="CJ304" s="324">
        <v>0</v>
      </c>
      <c r="CK304" s="324">
        <v>0</v>
      </c>
      <c r="CL304" s="324">
        <v>0</v>
      </c>
      <c r="CM304" s="324">
        <v>0</v>
      </c>
      <c r="CN304" s="324">
        <v>0</v>
      </c>
      <c r="CO304" s="324">
        <v>0</v>
      </c>
      <c r="CP304" s="324">
        <v>0</v>
      </c>
      <c r="CQ304" s="324">
        <v>0</v>
      </c>
      <c r="CR304" s="324">
        <v>0</v>
      </c>
      <c r="CS304" s="324">
        <v>0</v>
      </c>
      <c r="CT304" s="328">
        <f t="shared" si="229"/>
        <v>0</v>
      </c>
      <c r="CU304" s="324">
        <v>0</v>
      </c>
      <c r="CV304" s="324">
        <v>0</v>
      </c>
      <c r="CW304" s="324">
        <v>0</v>
      </c>
      <c r="CX304" s="324">
        <v>0</v>
      </c>
      <c r="CY304" s="324">
        <v>0</v>
      </c>
      <c r="CZ304" s="324">
        <v>0</v>
      </c>
      <c r="DA304" s="324">
        <v>0</v>
      </c>
      <c r="DB304" s="324">
        <v>0</v>
      </c>
      <c r="DC304" s="324">
        <v>0</v>
      </c>
      <c r="DD304" s="324">
        <v>0</v>
      </c>
      <c r="DE304" s="324">
        <v>0</v>
      </c>
      <c r="DF304" s="324">
        <v>0</v>
      </c>
      <c r="DG304" s="324">
        <v>0</v>
      </c>
      <c r="DH304" s="328">
        <f t="shared" si="230"/>
        <v>0</v>
      </c>
    </row>
    <row r="305" spans="1:112" ht="12" hidden="1" customHeight="1" outlineLevel="1">
      <c r="A305" s="4"/>
      <c r="S305" s="29">
        <v>2322</v>
      </c>
      <c r="V305" s="78">
        <f t="shared" si="211"/>
        <v>2322</v>
      </c>
      <c r="AA305" s="69">
        <f t="shared" si="212"/>
        <v>2322</v>
      </c>
      <c r="AB305" s="34" t="s">
        <v>445</v>
      </c>
      <c r="AC305" s="324">
        <v>0</v>
      </c>
      <c r="AD305" s="324">
        <v>0</v>
      </c>
      <c r="AE305" s="324">
        <v>0</v>
      </c>
      <c r="AF305" s="324">
        <v>0</v>
      </c>
      <c r="AG305" s="324">
        <v>0</v>
      </c>
      <c r="AH305" s="324">
        <v>0</v>
      </c>
      <c r="AI305" s="324">
        <v>0</v>
      </c>
      <c r="AJ305" s="324">
        <v>0</v>
      </c>
      <c r="AK305" s="324">
        <v>0</v>
      </c>
      <c r="AL305" s="324">
        <v>0</v>
      </c>
      <c r="AM305" s="324">
        <v>0</v>
      </c>
      <c r="AN305" s="324">
        <v>0</v>
      </c>
      <c r="AO305" s="324">
        <v>0</v>
      </c>
      <c r="AP305" s="328">
        <f t="shared" si="225"/>
        <v>0</v>
      </c>
      <c r="AQ305" s="324">
        <v>0</v>
      </c>
      <c r="AR305" s="324">
        <v>0</v>
      </c>
      <c r="AS305" s="324">
        <v>0</v>
      </c>
      <c r="AT305" s="324">
        <v>0</v>
      </c>
      <c r="AU305" s="324">
        <v>0</v>
      </c>
      <c r="AV305" s="324">
        <v>0</v>
      </c>
      <c r="AW305" s="324">
        <v>0</v>
      </c>
      <c r="AX305" s="324">
        <v>0</v>
      </c>
      <c r="AY305" s="324">
        <v>0</v>
      </c>
      <c r="AZ305" s="324">
        <v>0</v>
      </c>
      <c r="BA305" s="324">
        <v>0</v>
      </c>
      <c r="BB305" s="324">
        <v>0</v>
      </c>
      <c r="BC305" s="324">
        <v>0</v>
      </c>
      <c r="BD305" s="328">
        <f t="shared" si="226"/>
        <v>0</v>
      </c>
      <c r="BE305" s="324">
        <v>0</v>
      </c>
      <c r="BF305" s="324">
        <v>0</v>
      </c>
      <c r="BG305" s="324">
        <v>0</v>
      </c>
      <c r="BH305" s="324">
        <v>0</v>
      </c>
      <c r="BI305" s="324">
        <v>0</v>
      </c>
      <c r="BJ305" s="324">
        <v>0</v>
      </c>
      <c r="BK305" s="324">
        <v>0</v>
      </c>
      <c r="BL305" s="324">
        <v>0</v>
      </c>
      <c r="BM305" s="324">
        <v>0</v>
      </c>
      <c r="BN305" s="324">
        <v>0</v>
      </c>
      <c r="BO305" s="324">
        <v>0</v>
      </c>
      <c r="BP305" s="324">
        <v>0</v>
      </c>
      <c r="BQ305" s="324">
        <v>0</v>
      </c>
      <c r="BR305" s="328">
        <f t="shared" si="227"/>
        <v>0</v>
      </c>
      <c r="BS305" s="324">
        <v>0</v>
      </c>
      <c r="BT305" s="324">
        <v>0</v>
      </c>
      <c r="BU305" s="324">
        <v>0</v>
      </c>
      <c r="BV305" s="324">
        <v>0</v>
      </c>
      <c r="BW305" s="324">
        <v>0</v>
      </c>
      <c r="BX305" s="324">
        <v>0</v>
      </c>
      <c r="BY305" s="324">
        <v>0</v>
      </c>
      <c r="BZ305" s="324">
        <v>0</v>
      </c>
      <c r="CA305" s="324">
        <v>0</v>
      </c>
      <c r="CB305" s="324">
        <v>0</v>
      </c>
      <c r="CC305" s="324">
        <v>0</v>
      </c>
      <c r="CD305" s="324">
        <v>0</v>
      </c>
      <c r="CE305" s="324">
        <v>0</v>
      </c>
      <c r="CF305" s="328">
        <f t="shared" si="228"/>
        <v>0</v>
      </c>
      <c r="CG305" s="324">
        <v>0</v>
      </c>
      <c r="CH305" s="324">
        <v>0</v>
      </c>
      <c r="CI305" s="324">
        <v>0</v>
      </c>
      <c r="CJ305" s="324">
        <v>0</v>
      </c>
      <c r="CK305" s="324">
        <v>0</v>
      </c>
      <c r="CL305" s="324">
        <v>0</v>
      </c>
      <c r="CM305" s="324">
        <v>0</v>
      </c>
      <c r="CN305" s="324">
        <v>0</v>
      </c>
      <c r="CO305" s="324">
        <v>0</v>
      </c>
      <c r="CP305" s="324">
        <v>0</v>
      </c>
      <c r="CQ305" s="324">
        <v>0</v>
      </c>
      <c r="CR305" s="324">
        <v>0</v>
      </c>
      <c r="CS305" s="324">
        <v>0</v>
      </c>
      <c r="CT305" s="328">
        <f t="shared" si="229"/>
        <v>0</v>
      </c>
      <c r="CU305" s="324">
        <v>0</v>
      </c>
      <c r="CV305" s="324">
        <v>0</v>
      </c>
      <c r="CW305" s="324">
        <v>0</v>
      </c>
      <c r="CX305" s="324">
        <v>0</v>
      </c>
      <c r="CY305" s="324">
        <v>0</v>
      </c>
      <c r="CZ305" s="324">
        <v>0</v>
      </c>
      <c r="DA305" s="324">
        <v>0</v>
      </c>
      <c r="DB305" s="324">
        <v>0</v>
      </c>
      <c r="DC305" s="324">
        <v>0</v>
      </c>
      <c r="DD305" s="324">
        <v>0</v>
      </c>
      <c r="DE305" s="324">
        <v>0</v>
      </c>
      <c r="DF305" s="324">
        <v>0</v>
      </c>
      <c r="DG305" s="324">
        <v>0</v>
      </c>
      <c r="DH305" s="328">
        <f t="shared" si="230"/>
        <v>0</v>
      </c>
    </row>
    <row r="306" spans="1:112" ht="12" hidden="1" customHeight="1" outlineLevel="1">
      <c r="A306" s="4"/>
      <c r="S306" s="29">
        <v>2330</v>
      </c>
      <c r="V306" s="78">
        <f t="shared" si="211"/>
        <v>2330</v>
      </c>
      <c r="AA306" s="69">
        <f t="shared" si="212"/>
        <v>2330</v>
      </c>
      <c r="AB306" s="34" t="s">
        <v>446</v>
      </c>
      <c r="AC306" s="324">
        <v>0</v>
      </c>
      <c r="AD306" s="324">
        <v>0</v>
      </c>
      <c r="AE306" s="324">
        <v>0</v>
      </c>
      <c r="AF306" s="324">
        <v>0</v>
      </c>
      <c r="AG306" s="324">
        <v>0</v>
      </c>
      <c r="AH306" s="324">
        <v>0</v>
      </c>
      <c r="AI306" s="324">
        <v>0</v>
      </c>
      <c r="AJ306" s="324">
        <v>0</v>
      </c>
      <c r="AK306" s="324">
        <v>0</v>
      </c>
      <c r="AL306" s="324">
        <v>0</v>
      </c>
      <c r="AM306" s="324">
        <v>0</v>
      </c>
      <c r="AN306" s="324">
        <v>0</v>
      </c>
      <c r="AO306" s="324">
        <v>0</v>
      </c>
      <c r="AP306" s="328">
        <f t="shared" si="225"/>
        <v>0</v>
      </c>
      <c r="AQ306" s="324">
        <v>0</v>
      </c>
      <c r="AR306" s="324">
        <v>0</v>
      </c>
      <c r="AS306" s="324">
        <v>0</v>
      </c>
      <c r="AT306" s="324">
        <v>0</v>
      </c>
      <c r="AU306" s="324">
        <v>0</v>
      </c>
      <c r="AV306" s="324">
        <v>0</v>
      </c>
      <c r="AW306" s="324">
        <v>0</v>
      </c>
      <c r="AX306" s="324">
        <v>0</v>
      </c>
      <c r="AY306" s="324">
        <v>0</v>
      </c>
      <c r="AZ306" s="324">
        <v>0</v>
      </c>
      <c r="BA306" s="324">
        <v>0</v>
      </c>
      <c r="BB306" s="324">
        <v>0</v>
      </c>
      <c r="BC306" s="324">
        <v>0</v>
      </c>
      <c r="BD306" s="328">
        <f t="shared" si="226"/>
        <v>0</v>
      </c>
      <c r="BE306" s="324">
        <v>0</v>
      </c>
      <c r="BF306" s="324">
        <v>0</v>
      </c>
      <c r="BG306" s="324">
        <v>0</v>
      </c>
      <c r="BH306" s="324">
        <v>0</v>
      </c>
      <c r="BI306" s="324">
        <v>0</v>
      </c>
      <c r="BJ306" s="324">
        <v>0</v>
      </c>
      <c r="BK306" s="324">
        <v>0</v>
      </c>
      <c r="BL306" s="324">
        <v>0</v>
      </c>
      <c r="BM306" s="324">
        <v>0</v>
      </c>
      <c r="BN306" s="324">
        <v>0</v>
      </c>
      <c r="BO306" s="324">
        <v>0</v>
      </c>
      <c r="BP306" s="324">
        <v>0</v>
      </c>
      <c r="BQ306" s="324">
        <v>0</v>
      </c>
      <c r="BR306" s="328">
        <f t="shared" si="227"/>
        <v>0</v>
      </c>
      <c r="BS306" s="324">
        <v>0</v>
      </c>
      <c r="BT306" s="324">
        <v>0</v>
      </c>
      <c r="BU306" s="324">
        <v>0</v>
      </c>
      <c r="BV306" s="324">
        <v>0</v>
      </c>
      <c r="BW306" s="324">
        <v>0</v>
      </c>
      <c r="BX306" s="324">
        <v>0</v>
      </c>
      <c r="BY306" s="324">
        <v>0</v>
      </c>
      <c r="BZ306" s="324">
        <v>0</v>
      </c>
      <c r="CA306" s="324">
        <v>0</v>
      </c>
      <c r="CB306" s="324">
        <v>0</v>
      </c>
      <c r="CC306" s="324">
        <v>0</v>
      </c>
      <c r="CD306" s="324">
        <v>0</v>
      </c>
      <c r="CE306" s="324">
        <v>0</v>
      </c>
      <c r="CF306" s="328">
        <f t="shared" si="228"/>
        <v>0</v>
      </c>
      <c r="CG306" s="324">
        <v>0</v>
      </c>
      <c r="CH306" s="324">
        <v>0</v>
      </c>
      <c r="CI306" s="324">
        <v>0</v>
      </c>
      <c r="CJ306" s="324">
        <v>0</v>
      </c>
      <c r="CK306" s="324">
        <v>0</v>
      </c>
      <c r="CL306" s="324">
        <v>0</v>
      </c>
      <c r="CM306" s="324">
        <v>0</v>
      </c>
      <c r="CN306" s="324">
        <v>0</v>
      </c>
      <c r="CO306" s="324">
        <v>0</v>
      </c>
      <c r="CP306" s="324">
        <v>0</v>
      </c>
      <c r="CQ306" s="324">
        <v>0</v>
      </c>
      <c r="CR306" s="324">
        <v>0</v>
      </c>
      <c r="CS306" s="324">
        <v>0</v>
      </c>
      <c r="CT306" s="328">
        <f t="shared" si="229"/>
        <v>0</v>
      </c>
      <c r="CU306" s="324">
        <v>0</v>
      </c>
      <c r="CV306" s="324">
        <v>0</v>
      </c>
      <c r="CW306" s="324">
        <v>0</v>
      </c>
      <c r="CX306" s="324">
        <v>0</v>
      </c>
      <c r="CY306" s="324">
        <v>0</v>
      </c>
      <c r="CZ306" s="324">
        <v>0</v>
      </c>
      <c r="DA306" s="324">
        <v>0</v>
      </c>
      <c r="DB306" s="324">
        <v>0</v>
      </c>
      <c r="DC306" s="324">
        <v>0</v>
      </c>
      <c r="DD306" s="324">
        <v>0</v>
      </c>
      <c r="DE306" s="324">
        <v>0</v>
      </c>
      <c r="DF306" s="324">
        <v>0</v>
      </c>
      <c r="DG306" s="324">
        <v>0</v>
      </c>
      <c r="DH306" s="328">
        <f t="shared" si="230"/>
        <v>0</v>
      </c>
    </row>
    <row r="307" spans="1:112" ht="12" hidden="1" customHeight="1" outlineLevel="1">
      <c r="A307" s="4"/>
      <c r="S307" s="29">
        <v>2340</v>
      </c>
      <c r="V307" s="78">
        <f t="shared" si="211"/>
        <v>2340</v>
      </c>
      <c r="AA307" s="69">
        <f t="shared" si="212"/>
        <v>2340</v>
      </c>
      <c r="AB307" s="34" t="s">
        <v>447</v>
      </c>
      <c r="AC307" s="324">
        <v>0</v>
      </c>
      <c r="AD307" s="324">
        <v>0</v>
      </c>
      <c r="AE307" s="324">
        <v>0</v>
      </c>
      <c r="AF307" s="324">
        <v>0</v>
      </c>
      <c r="AG307" s="324">
        <v>0</v>
      </c>
      <c r="AH307" s="324">
        <v>0</v>
      </c>
      <c r="AI307" s="324">
        <v>0</v>
      </c>
      <c r="AJ307" s="324">
        <v>0</v>
      </c>
      <c r="AK307" s="324">
        <v>0</v>
      </c>
      <c r="AL307" s="324">
        <v>0</v>
      </c>
      <c r="AM307" s="324">
        <v>0</v>
      </c>
      <c r="AN307" s="324">
        <v>0</v>
      </c>
      <c r="AO307" s="324">
        <v>0</v>
      </c>
      <c r="AP307" s="328">
        <f t="shared" si="225"/>
        <v>0</v>
      </c>
      <c r="AQ307" s="324">
        <v>0</v>
      </c>
      <c r="AR307" s="324">
        <v>0</v>
      </c>
      <c r="AS307" s="324">
        <v>0</v>
      </c>
      <c r="AT307" s="324">
        <v>0</v>
      </c>
      <c r="AU307" s="324">
        <v>0</v>
      </c>
      <c r="AV307" s="324">
        <v>0</v>
      </c>
      <c r="AW307" s="324">
        <v>0</v>
      </c>
      <c r="AX307" s="324">
        <v>0</v>
      </c>
      <c r="AY307" s="324">
        <v>0</v>
      </c>
      <c r="AZ307" s="324">
        <v>0</v>
      </c>
      <c r="BA307" s="324">
        <v>0</v>
      </c>
      <c r="BB307" s="324">
        <v>0</v>
      </c>
      <c r="BC307" s="324">
        <v>0</v>
      </c>
      <c r="BD307" s="328">
        <f t="shared" si="226"/>
        <v>0</v>
      </c>
      <c r="BE307" s="324">
        <v>0</v>
      </c>
      <c r="BF307" s="324">
        <v>0</v>
      </c>
      <c r="BG307" s="324">
        <v>0</v>
      </c>
      <c r="BH307" s="324">
        <v>0</v>
      </c>
      <c r="BI307" s="324">
        <v>0</v>
      </c>
      <c r="BJ307" s="324">
        <v>0</v>
      </c>
      <c r="BK307" s="324">
        <v>0</v>
      </c>
      <c r="BL307" s="324">
        <v>0</v>
      </c>
      <c r="BM307" s="324">
        <v>0</v>
      </c>
      <c r="BN307" s="324">
        <v>0</v>
      </c>
      <c r="BO307" s="324">
        <v>0</v>
      </c>
      <c r="BP307" s="324">
        <v>0</v>
      </c>
      <c r="BQ307" s="324">
        <v>0</v>
      </c>
      <c r="BR307" s="328">
        <f t="shared" si="227"/>
        <v>0</v>
      </c>
      <c r="BS307" s="324">
        <v>0</v>
      </c>
      <c r="BT307" s="324">
        <v>0</v>
      </c>
      <c r="BU307" s="324">
        <v>0</v>
      </c>
      <c r="BV307" s="324">
        <v>0</v>
      </c>
      <c r="BW307" s="324">
        <v>0</v>
      </c>
      <c r="BX307" s="324">
        <v>0</v>
      </c>
      <c r="BY307" s="324">
        <v>0</v>
      </c>
      <c r="BZ307" s="324">
        <v>0</v>
      </c>
      <c r="CA307" s="324">
        <v>0</v>
      </c>
      <c r="CB307" s="324">
        <v>0</v>
      </c>
      <c r="CC307" s="324">
        <v>0</v>
      </c>
      <c r="CD307" s="324">
        <v>0</v>
      </c>
      <c r="CE307" s="324">
        <v>0</v>
      </c>
      <c r="CF307" s="328">
        <f t="shared" si="228"/>
        <v>0</v>
      </c>
      <c r="CG307" s="324">
        <v>0</v>
      </c>
      <c r="CH307" s="324">
        <v>0</v>
      </c>
      <c r="CI307" s="324">
        <v>0</v>
      </c>
      <c r="CJ307" s="324">
        <v>0</v>
      </c>
      <c r="CK307" s="324">
        <v>0</v>
      </c>
      <c r="CL307" s="324">
        <v>0</v>
      </c>
      <c r="CM307" s="324">
        <v>0</v>
      </c>
      <c r="CN307" s="324">
        <v>0</v>
      </c>
      <c r="CO307" s="324">
        <v>0</v>
      </c>
      <c r="CP307" s="324">
        <v>0</v>
      </c>
      <c r="CQ307" s="324">
        <v>0</v>
      </c>
      <c r="CR307" s="324">
        <v>0</v>
      </c>
      <c r="CS307" s="324">
        <v>0</v>
      </c>
      <c r="CT307" s="328">
        <f t="shared" si="229"/>
        <v>0</v>
      </c>
      <c r="CU307" s="324">
        <v>0</v>
      </c>
      <c r="CV307" s="324">
        <v>0</v>
      </c>
      <c r="CW307" s="324">
        <v>0</v>
      </c>
      <c r="CX307" s="324">
        <v>0</v>
      </c>
      <c r="CY307" s="324">
        <v>0</v>
      </c>
      <c r="CZ307" s="324">
        <v>0</v>
      </c>
      <c r="DA307" s="324">
        <v>0</v>
      </c>
      <c r="DB307" s="324">
        <v>0</v>
      </c>
      <c r="DC307" s="324">
        <v>0</v>
      </c>
      <c r="DD307" s="324">
        <v>0</v>
      </c>
      <c r="DE307" s="324">
        <v>0</v>
      </c>
      <c r="DF307" s="324">
        <v>0</v>
      </c>
      <c r="DG307" s="324">
        <v>0</v>
      </c>
      <c r="DH307" s="328">
        <f t="shared" si="230"/>
        <v>0</v>
      </c>
    </row>
    <row r="308" spans="1:112" ht="12" hidden="1" customHeight="1" outlineLevel="1">
      <c r="A308" s="4"/>
      <c r="S308" s="29">
        <v>2350</v>
      </c>
      <c r="V308" s="78">
        <f t="shared" si="211"/>
        <v>2350</v>
      </c>
      <c r="AA308" s="69">
        <f t="shared" si="212"/>
        <v>2350</v>
      </c>
      <c r="AB308" s="34" t="s">
        <v>448</v>
      </c>
      <c r="AC308" s="324">
        <v>0</v>
      </c>
      <c r="AD308" s="324">
        <v>0</v>
      </c>
      <c r="AE308" s="324">
        <v>0</v>
      </c>
      <c r="AF308" s="324">
        <v>0</v>
      </c>
      <c r="AG308" s="324">
        <v>0</v>
      </c>
      <c r="AH308" s="324">
        <v>0</v>
      </c>
      <c r="AI308" s="324">
        <v>0</v>
      </c>
      <c r="AJ308" s="324">
        <v>0</v>
      </c>
      <c r="AK308" s="324">
        <v>0</v>
      </c>
      <c r="AL308" s="324">
        <v>0</v>
      </c>
      <c r="AM308" s="324">
        <v>0</v>
      </c>
      <c r="AN308" s="324">
        <v>0</v>
      </c>
      <c r="AO308" s="324">
        <v>0</v>
      </c>
      <c r="AP308" s="328">
        <f t="shared" si="225"/>
        <v>0</v>
      </c>
      <c r="AQ308" s="324">
        <v>0</v>
      </c>
      <c r="AR308" s="324">
        <v>0</v>
      </c>
      <c r="AS308" s="324">
        <v>0</v>
      </c>
      <c r="AT308" s="324">
        <v>0</v>
      </c>
      <c r="AU308" s="324">
        <v>0</v>
      </c>
      <c r="AV308" s="324">
        <v>0</v>
      </c>
      <c r="AW308" s="324">
        <v>0</v>
      </c>
      <c r="AX308" s="324">
        <v>0</v>
      </c>
      <c r="AY308" s="324">
        <v>0</v>
      </c>
      <c r="AZ308" s="324">
        <v>0</v>
      </c>
      <c r="BA308" s="324">
        <v>0</v>
      </c>
      <c r="BB308" s="324">
        <v>0</v>
      </c>
      <c r="BC308" s="324">
        <v>0</v>
      </c>
      <c r="BD308" s="328">
        <f t="shared" si="226"/>
        <v>0</v>
      </c>
      <c r="BE308" s="324">
        <v>0</v>
      </c>
      <c r="BF308" s="324">
        <v>0</v>
      </c>
      <c r="BG308" s="324">
        <v>0</v>
      </c>
      <c r="BH308" s="324">
        <v>0</v>
      </c>
      <c r="BI308" s="324">
        <v>0</v>
      </c>
      <c r="BJ308" s="324">
        <v>0</v>
      </c>
      <c r="BK308" s="324">
        <v>0</v>
      </c>
      <c r="BL308" s="324">
        <v>0</v>
      </c>
      <c r="BM308" s="324">
        <v>0</v>
      </c>
      <c r="BN308" s="324">
        <v>0</v>
      </c>
      <c r="BO308" s="324">
        <v>0</v>
      </c>
      <c r="BP308" s="324">
        <v>0</v>
      </c>
      <c r="BQ308" s="324">
        <v>0</v>
      </c>
      <c r="BR308" s="328">
        <f t="shared" si="227"/>
        <v>0</v>
      </c>
      <c r="BS308" s="324">
        <v>0</v>
      </c>
      <c r="BT308" s="324">
        <v>0</v>
      </c>
      <c r="BU308" s="324">
        <v>0</v>
      </c>
      <c r="BV308" s="324">
        <v>0</v>
      </c>
      <c r="BW308" s="324">
        <v>0</v>
      </c>
      <c r="BX308" s="324">
        <v>0</v>
      </c>
      <c r="BY308" s="324">
        <v>0</v>
      </c>
      <c r="BZ308" s="324">
        <v>0</v>
      </c>
      <c r="CA308" s="324">
        <v>0</v>
      </c>
      <c r="CB308" s="324">
        <v>0</v>
      </c>
      <c r="CC308" s="324">
        <v>0</v>
      </c>
      <c r="CD308" s="324">
        <v>0</v>
      </c>
      <c r="CE308" s="324">
        <v>0</v>
      </c>
      <c r="CF308" s="328">
        <f t="shared" si="228"/>
        <v>0</v>
      </c>
      <c r="CG308" s="324">
        <v>0</v>
      </c>
      <c r="CH308" s="324">
        <v>0</v>
      </c>
      <c r="CI308" s="324">
        <v>0</v>
      </c>
      <c r="CJ308" s="324">
        <v>0</v>
      </c>
      <c r="CK308" s="324">
        <v>0</v>
      </c>
      <c r="CL308" s="324">
        <v>0</v>
      </c>
      <c r="CM308" s="324">
        <v>0</v>
      </c>
      <c r="CN308" s="324">
        <v>0</v>
      </c>
      <c r="CO308" s="324">
        <v>0</v>
      </c>
      <c r="CP308" s="324">
        <v>0</v>
      </c>
      <c r="CQ308" s="324">
        <v>0</v>
      </c>
      <c r="CR308" s="324">
        <v>0</v>
      </c>
      <c r="CS308" s="324">
        <v>0</v>
      </c>
      <c r="CT308" s="328">
        <f t="shared" si="229"/>
        <v>0</v>
      </c>
      <c r="CU308" s="324">
        <v>0</v>
      </c>
      <c r="CV308" s="324">
        <v>0</v>
      </c>
      <c r="CW308" s="324">
        <v>0</v>
      </c>
      <c r="CX308" s="324">
        <v>0</v>
      </c>
      <c r="CY308" s="324">
        <v>0</v>
      </c>
      <c r="CZ308" s="324">
        <v>0</v>
      </c>
      <c r="DA308" s="324">
        <v>0</v>
      </c>
      <c r="DB308" s="324">
        <v>0</v>
      </c>
      <c r="DC308" s="324">
        <v>0</v>
      </c>
      <c r="DD308" s="324">
        <v>0</v>
      </c>
      <c r="DE308" s="324">
        <v>0</v>
      </c>
      <c r="DF308" s="324">
        <v>0</v>
      </c>
      <c r="DG308" s="324">
        <v>0</v>
      </c>
      <c r="DH308" s="328">
        <f t="shared" si="230"/>
        <v>0</v>
      </c>
    </row>
    <row r="309" spans="1:112" ht="12" hidden="1" customHeight="1" outlineLevel="1">
      <c r="A309" s="4"/>
      <c r="S309" s="29">
        <v>2400</v>
      </c>
      <c r="V309" s="78">
        <f t="shared" si="211"/>
        <v>2400</v>
      </c>
      <c r="AA309" s="69">
        <f t="shared" si="212"/>
        <v>2400</v>
      </c>
      <c r="AB309" s="34" t="s">
        <v>449</v>
      </c>
      <c r="AC309" s="324">
        <v>212745.73</v>
      </c>
      <c r="AD309" s="324">
        <v>237200.32</v>
      </c>
      <c r="AE309" s="324">
        <v>220021.46</v>
      </c>
      <c r="AF309" s="324">
        <v>236804.02</v>
      </c>
      <c r="AG309" s="324">
        <v>229891.28</v>
      </c>
      <c r="AH309" s="324">
        <v>231640.3</v>
      </c>
      <c r="AI309" s="324">
        <v>245342.5</v>
      </c>
      <c r="AJ309" s="324">
        <v>242083.92</v>
      </c>
      <c r="AK309" s="324">
        <v>236474.52</v>
      </c>
      <c r="AL309" s="324">
        <v>195054.95699576201</v>
      </c>
      <c r="AM309" s="324">
        <v>222960.78394916799</v>
      </c>
      <c r="AN309" s="324">
        <v>241369.22061583499</v>
      </c>
      <c r="AO309" s="324">
        <v>2751589.01156076</v>
      </c>
      <c r="AP309" s="328">
        <f t="shared" si="225"/>
        <v>-5.1222741603851318E-9</v>
      </c>
      <c r="AQ309" s="324">
        <v>231144.09349999999</v>
      </c>
      <c r="AR309" s="324">
        <v>234809.54804545399</v>
      </c>
      <c r="AS309" s="324">
        <v>234809.54804545399</v>
      </c>
      <c r="AT309" s="324">
        <v>234809.54804545399</v>
      </c>
      <c r="AU309" s="324">
        <v>245309.54804545399</v>
      </c>
      <c r="AV309" s="324">
        <v>255809.54804545399</v>
      </c>
      <c r="AW309" s="324">
        <v>231135.64885190499</v>
      </c>
      <c r="AX309" s="324">
        <v>231013.18554545401</v>
      </c>
      <c r="AY309" s="324">
        <v>231013.18554545401</v>
      </c>
      <c r="AZ309" s="324">
        <v>231013.18554545401</v>
      </c>
      <c r="BA309" s="324">
        <v>231013.18554545401</v>
      </c>
      <c r="BB309" s="324">
        <v>255688.18554545401</v>
      </c>
      <c r="BC309" s="324">
        <v>3357573.8933333298</v>
      </c>
      <c r="BD309" s="328">
        <f t="shared" si="226"/>
        <v>510005.48302688543</v>
      </c>
      <c r="BE309" s="324">
        <v>234168.162929999</v>
      </c>
      <c r="BF309" s="324">
        <v>237943.581111818</v>
      </c>
      <c r="BG309" s="324">
        <v>237943.581111818</v>
      </c>
      <c r="BH309" s="324">
        <v>237943.581111818</v>
      </c>
      <c r="BI309" s="324">
        <v>248758.581111818</v>
      </c>
      <c r="BJ309" s="324">
        <v>259573.581111818</v>
      </c>
      <c r="BK309" s="324">
        <v>237943.581111818</v>
      </c>
      <c r="BL309" s="324">
        <v>237943.581111818</v>
      </c>
      <c r="BM309" s="324">
        <v>237943.581111818</v>
      </c>
      <c r="BN309" s="324">
        <v>237943.581111818</v>
      </c>
      <c r="BO309" s="324">
        <v>237943.581111818</v>
      </c>
      <c r="BP309" s="324">
        <v>263358.83111181803</v>
      </c>
      <c r="BQ309" s="324">
        <v>3469370.1768</v>
      </c>
      <c r="BR309" s="328">
        <f t="shared" si="227"/>
        <v>559962.37164000235</v>
      </c>
      <c r="BS309" s="324">
        <v>245370.50156790001</v>
      </c>
      <c r="BT309" s="324">
        <v>249259.18229517201</v>
      </c>
      <c r="BU309" s="324">
        <v>249259.18229517201</v>
      </c>
      <c r="BV309" s="324">
        <v>249259.18229517201</v>
      </c>
      <c r="BW309" s="324">
        <v>260398.63229517199</v>
      </c>
      <c r="BX309" s="324">
        <v>271538.08229517197</v>
      </c>
      <c r="BY309" s="324">
        <v>249259.18229517201</v>
      </c>
      <c r="BZ309" s="324">
        <v>249259.18229517201</v>
      </c>
      <c r="CA309" s="324">
        <v>249259.18229517201</v>
      </c>
      <c r="CB309" s="324">
        <v>249259.18229517201</v>
      </c>
      <c r="CC309" s="324">
        <v>249259.18229517201</v>
      </c>
      <c r="CD309" s="324">
        <v>275436.88979517203</v>
      </c>
      <c r="CE309" s="324">
        <v>3623578.8071039999</v>
      </c>
      <c r="CF309" s="328">
        <f t="shared" si="228"/>
        <v>576761.24278920796</v>
      </c>
      <c r="CG309" s="324">
        <v>252731.61661493601</v>
      </c>
      <c r="CH309" s="324">
        <v>256736.957764027</v>
      </c>
      <c r="CI309" s="324">
        <v>256736.957764027</v>
      </c>
      <c r="CJ309" s="324">
        <v>256736.957764027</v>
      </c>
      <c r="CK309" s="324">
        <v>268210.591264027</v>
      </c>
      <c r="CL309" s="324">
        <v>279684.22476402699</v>
      </c>
      <c r="CM309" s="324">
        <v>256736.957764027</v>
      </c>
      <c r="CN309" s="324">
        <v>256736.957764027</v>
      </c>
      <c r="CO309" s="324">
        <v>256736.957764027</v>
      </c>
      <c r="CP309" s="324">
        <v>256736.957764027</v>
      </c>
      <c r="CQ309" s="324">
        <v>256736.957764027</v>
      </c>
      <c r="CR309" s="324">
        <v>283699.99648902699</v>
      </c>
      <c r="CS309" s="324">
        <v>3732286.1713171201</v>
      </c>
      <c r="CT309" s="328">
        <f t="shared" si="229"/>
        <v>594064.08007288678</v>
      </c>
      <c r="CU309" s="324">
        <v>260313.565113385</v>
      </c>
      <c r="CV309" s="324">
        <v>264439.066496949</v>
      </c>
      <c r="CW309" s="324">
        <v>264439.066496949</v>
      </c>
      <c r="CX309" s="324">
        <v>264439.066496949</v>
      </c>
      <c r="CY309" s="324">
        <v>276256.90900194901</v>
      </c>
      <c r="CZ309" s="324">
        <v>288074.75150694902</v>
      </c>
      <c r="DA309" s="324">
        <v>264439.066496949</v>
      </c>
      <c r="DB309" s="324">
        <v>264439.066496949</v>
      </c>
      <c r="DC309" s="324">
        <v>264439.066496949</v>
      </c>
      <c r="DD309" s="324">
        <v>264439.066496949</v>
      </c>
      <c r="DE309" s="324">
        <v>264439.066496949</v>
      </c>
      <c r="DF309" s="324">
        <v>292210.99638369901</v>
      </c>
      <c r="DG309" s="324">
        <v>3844254.7564566298</v>
      </c>
      <c r="DH309" s="328">
        <f t="shared" si="230"/>
        <v>611886.00247505493</v>
      </c>
    </row>
    <row r="310" spans="1:112" ht="12" hidden="1" customHeight="1" outlineLevel="1">
      <c r="A310" s="4"/>
      <c r="S310" s="29">
        <v>2401</v>
      </c>
      <c r="V310" s="78">
        <f t="shared" si="211"/>
        <v>2401</v>
      </c>
      <c r="AA310" s="69">
        <f t="shared" si="212"/>
        <v>2401</v>
      </c>
      <c r="AB310" s="34" t="s">
        <v>450</v>
      </c>
      <c r="AC310" s="324">
        <v>0</v>
      </c>
      <c r="AD310" s="324">
        <v>0</v>
      </c>
      <c r="AE310" s="324">
        <v>0</v>
      </c>
      <c r="AF310" s="324">
        <v>0</v>
      </c>
      <c r="AG310" s="324">
        <v>0</v>
      </c>
      <c r="AH310" s="324">
        <v>0</v>
      </c>
      <c r="AI310" s="324">
        <v>0</v>
      </c>
      <c r="AJ310" s="324">
        <v>0</v>
      </c>
      <c r="AK310" s="324">
        <v>0</v>
      </c>
      <c r="AL310" s="324">
        <v>0</v>
      </c>
      <c r="AM310" s="324">
        <v>0</v>
      </c>
      <c r="AN310" s="324">
        <v>0</v>
      </c>
      <c r="AO310" s="324">
        <v>0</v>
      </c>
      <c r="AP310" s="328">
        <f t="shared" si="225"/>
        <v>0</v>
      </c>
      <c r="AQ310" s="324">
        <v>0</v>
      </c>
      <c r="AR310" s="324">
        <v>0</v>
      </c>
      <c r="AS310" s="324">
        <v>0</v>
      </c>
      <c r="AT310" s="324">
        <v>0</v>
      </c>
      <c r="AU310" s="324">
        <v>0</v>
      </c>
      <c r="AV310" s="324">
        <v>0</v>
      </c>
      <c r="AW310" s="324">
        <v>0</v>
      </c>
      <c r="AX310" s="324">
        <v>0</v>
      </c>
      <c r="AY310" s="324">
        <v>0</v>
      </c>
      <c r="AZ310" s="324">
        <v>0</v>
      </c>
      <c r="BA310" s="324">
        <v>0</v>
      </c>
      <c r="BB310" s="324">
        <v>0</v>
      </c>
      <c r="BC310" s="324">
        <v>0</v>
      </c>
      <c r="BD310" s="328">
        <f t="shared" si="226"/>
        <v>0</v>
      </c>
      <c r="BE310" s="324">
        <v>0</v>
      </c>
      <c r="BF310" s="324">
        <v>0</v>
      </c>
      <c r="BG310" s="324">
        <v>0</v>
      </c>
      <c r="BH310" s="324">
        <v>0</v>
      </c>
      <c r="BI310" s="324">
        <v>0</v>
      </c>
      <c r="BJ310" s="324">
        <v>0</v>
      </c>
      <c r="BK310" s="324">
        <v>0</v>
      </c>
      <c r="BL310" s="324">
        <v>0</v>
      </c>
      <c r="BM310" s="324">
        <v>0</v>
      </c>
      <c r="BN310" s="324">
        <v>0</v>
      </c>
      <c r="BO310" s="324">
        <v>0</v>
      </c>
      <c r="BP310" s="324">
        <v>0</v>
      </c>
      <c r="BQ310" s="324">
        <v>0</v>
      </c>
      <c r="BR310" s="328">
        <f t="shared" si="227"/>
        <v>0</v>
      </c>
      <c r="BS310" s="324">
        <v>0</v>
      </c>
      <c r="BT310" s="324">
        <v>0</v>
      </c>
      <c r="BU310" s="324">
        <v>0</v>
      </c>
      <c r="BV310" s="324">
        <v>0</v>
      </c>
      <c r="BW310" s="324">
        <v>0</v>
      </c>
      <c r="BX310" s="324">
        <v>0</v>
      </c>
      <c r="BY310" s="324">
        <v>0</v>
      </c>
      <c r="BZ310" s="324">
        <v>0</v>
      </c>
      <c r="CA310" s="324">
        <v>0</v>
      </c>
      <c r="CB310" s="324">
        <v>0</v>
      </c>
      <c r="CC310" s="324">
        <v>0</v>
      </c>
      <c r="CD310" s="324">
        <v>0</v>
      </c>
      <c r="CE310" s="324">
        <v>0</v>
      </c>
      <c r="CF310" s="328">
        <f t="shared" si="228"/>
        <v>0</v>
      </c>
      <c r="CG310" s="324">
        <v>0</v>
      </c>
      <c r="CH310" s="324">
        <v>0</v>
      </c>
      <c r="CI310" s="324">
        <v>0</v>
      </c>
      <c r="CJ310" s="324">
        <v>0</v>
      </c>
      <c r="CK310" s="324">
        <v>0</v>
      </c>
      <c r="CL310" s="324">
        <v>0</v>
      </c>
      <c r="CM310" s="324">
        <v>0</v>
      </c>
      <c r="CN310" s="324">
        <v>0</v>
      </c>
      <c r="CO310" s="324">
        <v>0</v>
      </c>
      <c r="CP310" s="324">
        <v>0</v>
      </c>
      <c r="CQ310" s="324">
        <v>0</v>
      </c>
      <c r="CR310" s="324">
        <v>0</v>
      </c>
      <c r="CS310" s="324">
        <v>0</v>
      </c>
      <c r="CT310" s="328">
        <f t="shared" si="229"/>
        <v>0</v>
      </c>
      <c r="CU310" s="324">
        <v>0</v>
      </c>
      <c r="CV310" s="324">
        <v>0</v>
      </c>
      <c r="CW310" s="324">
        <v>0</v>
      </c>
      <c r="CX310" s="324">
        <v>0</v>
      </c>
      <c r="CY310" s="324">
        <v>0</v>
      </c>
      <c r="CZ310" s="324">
        <v>0</v>
      </c>
      <c r="DA310" s="324">
        <v>0</v>
      </c>
      <c r="DB310" s="324">
        <v>0</v>
      </c>
      <c r="DC310" s="324">
        <v>0</v>
      </c>
      <c r="DD310" s="324">
        <v>0</v>
      </c>
      <c r="DE310" s="324">
        <v>0</v>
      </c>
      <c r="DF310" s="324">
        <v>0</v>
      </c>
      <c r="DG310" s="324">
        <v>0</v>
      </c>
      <c r="DH310" s="328">
        <f t="shared" si="230"/>
        <v>0</v>
      </c>
    </row>
    <row r="311" spans="1:112" ht="12" hidden="1" customHeight="1" outlineLevel="1">
      <c r="A311" s="4"/>
      <c r="S311" s="29">
        <v>2402</v>
      </c>
      <c r="V311" s="78">
        <f t="shared" si="211"/>
        <v>2402</v>
      </c>
      <c r="AA311" s="69">
        <f t="shared" si="212"/>
        <v>2402</v>
      </c>
      <c r="AB311" s="34" t="s">
        <v>451</v>
      </c>
      <c r="AC311" s="324">
        <v>0</v>
      </c>
      <c r="AD311" s="324">
        <v>0</v>
      </c>
      <c r="AE311" s="324">
        <v>0</v>
      </c>
      <c r="AF311" s="324">
        <v>0</v>
      </c>
      <c r="AG311" s="324">
        <v>0</v>
      </c>
      <c r="AH311" s="324">
        <v>0</v>
      </c>
      <c r="AI311" s="324">
        <v>0</v>
      </c>
      <c r="AJ311" s="324">
        <v>0</v>
      </c>
      <c r="AK311" s="324">
        <v>0</v>
      </c>
      <c r="AL311" s="324">
        <v>0</v>
      </c>
      <c r="AM311" s="324">
        <v>0</v>
      </c>
      <c r="AN311" s="324">
        <v>0</v>
      </c>
      <c r="AO311" s="324">
        <v>0</v>
      </c>
      <c r="AP311" s="328">
        <f t="shared" si="225"/>
        <v>0</v>
      </c>
      <c r="AQ311" s="324">
        <v>0</v>
      </c>
      <c r="AR311" s="324">
        <v>0</v>
      </c>
      <c r="AS311" s="324">
        <v>0</v>
      </c>
      <c r="AT311" s="324">
        <v>0</v>
      </c>
      <c r="AU311" s="324">
        <v>0</v>
      </c>
      <c r="AV311" s="324">
        <v>0</v>
      </c>
      <c r="AW311" s="324">
        <v>0</v>
      </c>
      <c r="AX311" s="324">
        <v>0</v>
      </c>
      <c r="AY311" s="324">
        <v>0</v>
      </c>
      <c r="AZ311" s="324">
        <v>0</v>
      </c>
      <c r="BA311" s="324">
        <v>0</v>
      </c>
      <c r="BB311" s="324">
        <v>0</v>
      </c>
      <c r="BC311" s="324">
        <v>0</v>
      </c>
      <c r="BD311" s="328">
        <f t="shared" si="226"/>
        <v>0</v>
      </c>
      <c r="BE311" s="324">
        <v>0</v>
      </c>
      <c r="BF311" s="324">
        <v>0</v>
      </c>
      <c r="BG311" s="324">
        <v>0</v>
      </c>
      <c r="BH311" s="324">
        <v>0</v>
      </c>
      <c r="BI311" s="324">
        <v>0</v>
      </c>
      <c r="BJ311" s="324">
        <v>0</v>
      </c>
      <c r="BK311" s="324">
        <v>0</v>
      </c>
      <c r="BL311" s="324">
        <v>0</v>
      </c>
      <c r="BM311" s="324">
        <v>0</v>
      </c>
      <c r="BN311" s="324">
        <v>0</v>
      </c>
      <c r="BO311" s="324">
        <v>0</v>
      </c>
      <c r="BP311" s="324">
        <v>0</v>
      </c>
      <c r="BQ311" s="324">
        <v>0</v>
      </c>
      <c r="BR311" s="328">
        <f t="shared" si="227"/>
        <v>0</v>
      </c>
      <c r="BS311" s="324">
        <v>0</v>
      </c>
      <c r="BT311" s="324">
        <v>0</v>
      </c>
      <c r="BU311" s="324">
        <v>0</v>
      </c>
      <c r="BV311" s="324">
        <v>0</v>
      </c>
      <c r="BW311" s="324">
        <v>0</v>
      </c>
      <c r="BX311" s="324">
        <v>0</v>
      </c>
      <c r="BY311" s="324">
        <v>0</v>
      </c>
      <c r="BZ311" s="324">
        <v>0</v>
      </c>
      <c r="CA311" s="324">
        <v>0</v>
      </c>
      <c r="CB311" s="324">
        <v>0</v>
      </c>
      <c r="CC311" s="324">
        <v>0</v>
      </c>
      <c r="CD311" s="324">
        <v>0</v>
      </c>
      <c r="CE311" s="324">
        <v>0</v>
      </c>
      <c r="CF311" s="328">
        <f t="shared" si="228"/>
        <v>0</v>
      </c>
      <c r="CG311" s="324">
        <v>0</v>
      </c>
      <c r="CH311" s="324">
        <v>0</v>
      </c>
      <c r="CI311" s="324">
        <v>0</v>
      </c>
      <c r="CJ311" s="324">
        <v>0</v>
      </c>
      <c r="CK311" s="324">
        <v>0</v>
      </c>
      <c r="CL311" s="324">
        <v>0</v>
      </c>
      <c r="CM311" s="324">
        <v>0</v>
      </c>
      <c r="CN311" s="324">
        <v>0</v>
      </c>
      <c r="CO311" s="324">
        <v>0</v>
      </c>
      <c r="CP311" s="324">
        <v>0</v>
      </c>
      <c r="CQ311" s="324">
        <v>0</v>
      </c>
      <c r="CR311" s="324">
        <v>0</v>
      </c>
      <c r="CS311" s="324">
        <v>0</v>
      </c>
      <c r="CT311" s="328">
        <f t="shared" si="229"/>
        <v>0</v>
      </c>
      <c r="CU311" s="324">
        <v>0</v>
      </c>
      <c r="CV311" s="324">
        <v>0</v>
      </c>
      <c r="CW311" s="324">
        <v>0</v>
      </c>
      <c r="CX311" s="324">
        <v>0</v>
      </c>
      <c r="CY311" s="324">
        <v>0</v>
      </c>
      <c r="CZ311" s="324">
        <v>0</v>
      </c>
      <c r="DA311" s="324">
        <v>0</v>
      </c>
      <c r="DB311" s="324">
        <v>0</v>
      </c>
      <c r="DC311" s="324">
        <v>0</v>
      </c>
      <c r="DD311" s="324">
        <v>0</v>
      </c>
      <c r="DE311" s="324">
        <v>0</v>
      </c>
      <c r="DF311" s="324">
        <v>0</v>
      </c>
      <c r="DG311" s="324">
        <v>0</v>
      </c>
      <c r="DH311" s="328">
        <f t="shared" si="230"/>
        <v>0</v>
      </c>
    </row>
    <row r="312" spans="1:112" ht="12" hidden="1" customHeight="1" outlineLevel="1">
      <c r="A312" s="4"/>
      <c r="S312" s="29">
        <v>2403</v>
      </c>
      <c r="V312" s="78">
        <f t="shared" si="211"/>
        <v>2403</v>
      </c>
      <c r="AA312" s="69">
        <f t="shared" si="212"/>
        <v>2403</v>
      </c>
      <c r="AB312" s="34" t="s">
        <v>452</v>
      </c>
      <c r="AC312" s="324">
        <v>0</v>
      </c>
      <c r="AD312" s="324">
        <v>0</v>
      </c>
      <c r="AE312" s="324">
        <v>0</v>
      </c>
      <c r="AF312" s="324">
        <v>0</v>
      </c>
      <c r="AG312" s="324">
        <v>0</v>
      </c>
      <c r="AH312" s="324">
        <v>0</v>
      </c>
      <c r="AI312" s="324">
        <v>0</v>
      </c>
      <c r="AJ312" s="324">
        <v>0</v>
      </c>
      <c r="AK312" s="324">
        <v>0</v>
      </c>
      <c r="AL312" s="324">
        <v>0</v>
      </c>
      <c r="AM312" s="324">
        <v>0</v>
      </c>
      <c r="AN312" s="324">
        <v>0</v>
      </c>
      <c r="AO312" s="324">
        <v>0</v>
      </c>
      <c r="AP312" s="328">
        <f t="shared" si="225"/>
        <v>0</v>
      </c>
      <c r="AQ312" s="324">
        <v>0</v>
      </c>
      <c r="AR312" s="324">
        <v>0</v>
      </c>
      <c r="AS312" s="324">
        <v>0</v>
      </c>
      <c r="AT312" s="324">
        <v>0</v>
      </c>
      <c r="AU312" s="324">
        <v>0</v>
      </c>
      <c r="AV312" s="324">
        <v>0</v>
      </c>
      <c r="AW312" s="324">
        <v>0</v>
      </c>
      <c r="AX312" s="324">
        <v>0</v>
      </c>
      <c r="AY312" s="324">
        <v>0</v>
      </c>
      <c r="AZ312" s="324">
        <v>0</v>
      </c>
      <c r="BA312" s="324">
        <v>0</v>
      </c>
      <c r="BB312" s="324">
        <v>0</v>
      </c>
      <c r="BC312" s="324">
        <v>0</v>
      </c>
      <c r="BD312" s="328">
        <f t="shared" si="226"/>
        <v>0</v>
      </c>
      <c r="BE312" s="324">
        <v>0</v>
      </c>
      <c r="BF312" s="324">
        <v>0</v>
      </c>
      <c r="BG312" s="324">
        <v>0</v>
      </c>
      <c r="BH312" s="324">
        <v>0</v>
      </c>
      <c r="BI312" s="324">
        <v>0</v>
      </c>
      <c r="BJ312" s="324">
        <v>0</v>
      </c>
      <c r="BK312" s="324">
        <v>0</v>
      </c>
      <c r="BL312" s="324">
        <v>0</v>
      </c>
      <c r="BM312" s="324">
        <v>0</v>
      </c>
      <c r="BN312" s="324">
        <v>0</v>
      </c>
      <c r="BO312" s="324">
        <v>0</v>
      </c>
      <c r="BP312" s="324">
        <v>0</v>
      </c>
      <c r="BQ312" s="324">
        <v>0</v>
      </c>
      <c r="BR312" s="328">
        <f t="shared" si="227"/>
        <v>0</v>
      </c>
      <c r="BS312" s="324">
        <v>0</v>
      </c>
      <c r="BT312" s="324">
        <v>0</v>
      </c>
      <c r="BU312" s="324">
        <v>0</v>
      </c>
      <c r="BV312" s="324">
        <v>0</v>
      </c>
      <c r="BW312" s="324">
        <v>0</v>
      </c>
      <c r="BX312" s="324">
        <v>0</v>
      </c>
      <c r="BY312" s="324">
        <v>0</v>
      </c>
      <c r="BZ312" s="324">
        <v>0</v>
      </c>
      <c r="CA312" s="324">
        <v>0</v>
      </c>
      <c r="CB312" s="324">
        <v>0</v>
      </c>
      <c r="CC312" s="324">
        <v>0</v>
      </c>
      <c r="CD312" s="324">
        <v>0</v>
      </c>
      <c r="CE312" s="324">
        <v>0</v>
      </c>
      <c r="CF312" s="328">
        <f t="shared" si="228"/>
        <v>0</v>
      </c>
      <c r="CG312" s="324">
        <v>0</v>
      </c>
      <c r="CH312" s="324">
        <v>0</v>
      </c>
      <c r="CI312" s="324">
        <v>0</v>
      </c>
      <c r="CJ312" s="324">
        <v>0</v>
      </c>
      <c r="CK312" s="324">
        <v>0</v>
      </c>
      <c r="CL312" s="324">
        <v>0</v>
      </c>
      <c r="CM312" s="324">
        <v>0</v>
      </c>
      <c r="CN312" s="324">
        <v>0</v>
      </c>
      <c r="CO312" s="324">
        <v>0</v>
      </c>
      <c r="CP312" s="324">
        <v>0</v>
      </c>
      <c r="CQ312" s="324">
        <v>0</v>
      </c>
      <c r="CR312" s="324">
        <v>0</v>
      </c>
      <c r="CS312" s="324">
        <v>0</v>
      </c>
      <c r="CT312" s="328">
        <f t="shared" si="229"/>
        <v>0</v>
      </c>
      <c r="CU312" s="324">
        <v>0</v>
      </c>
      <c r="CV312" s="324">
        <v>0</v>
      </c>
      <c r="CW312" s="324">
        <v>0</v>
      </c>
      <c r="CX312" s="324">
        <v>0</v>
      </c>
      <c r="CY312" s="324">
        <v>0</v>
      </c>
      <c r="CZ312" s="324">
        <v>0</v>
      </c>
      <c r="DA312" s="324">
        <v>0</v>
      </c>
      <c r="DB312" s="324">
        <v>0</v>
      </c>
      <c r="DC312" s="324">
        <v>0</v>
      </c>
      <c r="DD312" s="324">
        <v>0</v>
      </c>
      <c r="DE312" s="324">
        <v>0</v>
      </c>
      <c r="DF312" s="324">
        <v>0</v>
      </c>
      <c r="DG312" s="324">
        <v>0</v>
      </c>
      <c r="DH312" s="328">
        <f t="shared" si="230"/>
        <v>0</v>
      </c>
    </row>
    <row r="313" spans="1:112" ht="12" hidden="1" customHeight="1" outlineLevel="1">
      <c r="A313" s="4"/>
      <c r="S313" s="29">
        <v>2404</v>
      </c>
      <c r="V313" s="78">
        <f t="shared" si="211"/>
        <v>2404</v>
      </c>
      <c r="AA313" s="69">
        <f t="shared" si="212"/>
        <v>2404</v>
      </c>
      <c r="AB313" s="34" t="s">
        <v>453</v>
      </c>
      <c r="AC313" s="324">
        <v>0</v>
      </c>
      <c r="AD313" s="324">
        <v>0</v>
      </c>
      <c r="AE313" s="324">
        <v>0</v>
      </c>
      <c r="AF313" s="324">
        <v>0</v>
      </c>
      <c r="AG313" s="324">
        <v>0</v>
      </c>
      <c r="AH313" s="324">
        <v>0</v>
      </c>
      <c r="AI313" s="324">
        <v>0</v>
      </c>
      <c r="AJ313" s="324">
        <v>0</v>
      </c>
      <c r="AK313" s="324">
        <v>0</v>
      </c>
      <c r="AL313" s="324">
        <v>0</v>
      </c>
      <c r="AM313" s="324">
        <v>0</v>
      </c>
      <c r="AN313" s="324">
        <v>0</v>
      </c>
      <c r="AO313" s="324">
        <v>0</v>
      </c>
      <c r="AP313" s="328">
        <f t="shared" si="225"/>
        <v>0</v>
      </c>
      <c r="AQ313" s="324">
        <v>0</v>
      </c>
      <c r="AR313" s="324">
        <v>0</v>
      </c>
      <c r="AS313" s="324">
        <v>0</v>
      </c>
      <c r="AT313" s="324">
        <v>0</v>
      </c>
      <c r="AU313" s="324">
        <v>0</v>
      </c>
      <c r="AV313" s="324">
        <v>0</v>
      </c>
      <c r="AW313" s="324">
        <v>0</v>
      </c>
      <c r="AX313" s="324">
        <v>0</v>
      </c>
      <c r="AY313" s="324">
        <v>0</v>
      </c>
      <c r="AZ313" s="324">
        <v>0</v>
      </c>
      <c r="BA313" s="324">
        <v>0</v>
      </c>
      <c r="BB313" s="324">
        <v>0</v>
      </c>
      <c r="BC313" s="324">
        <v>0</v>
      </c>
      <c r="BD313" s="328">
        <f t="shared" si="226"/>
        <v>0</v>
      </c>
      <c r="BE313" s="324">
        <v>0</v>
      </c>
      <c r="BF313" s="324">
        <v>0</v>
      </c>
      <c r="BG313" s="324">
        <v>0</v>
      </c>
      <c r="BH313" s="324">
        <v>0</v>
      </c>
      <c r="BI313" s="324">
        <v>0</v>
      </c>
      <c r="BJ313" s="324">
        <v>0</v>
      </c>
      <c r="BK313" s="324">
        <v>0</v>
      </c>
      <c r="BL313" s="324">
        <v>0</v>
      </c>
      <c r="BM313" s="324">
        <v>0</v>
      </c>
      <c r="BN313" s="324">
        <v>0</v>
      </c>
      <c r="BO313" s="324">
        <v>0</v>
      </c>
      <c r="BP313" s="324">
        <v>0</v>
      </c>
      <c r="BQ313" s="324">
        <v>0</v>
      </c>
      <c r="BR313" s="328">
        <f t="shared" si="227"/>
        <v>0</v>
      </c>
      <c r="BS313" s="324">
        <v>0</v>
      </c>
      <c r="BT313" s="324">
        <v>0</v>
      </c>
      <c r="BU313" s="324">
        <v>0</v>
      </c>
      <c r="BV313" s="324">
        <v>0</v>
      </c>
      <c r="BW313" s="324">
        <v>0</v>
      </c>
      <c r="BX313" s="324">
        <v>0</v>
      </c>
      <c r="BY313" s="324">
        <v>0</v>
      </c>
      <c r="BZ313" s="324">
        <v>0</v>
      </c>
      <c r="CA313" s="324">
        <v>0</v>
      </c>
      <c r="CB313" s="324">
        <v>0</v>
      </c>
      <c r="CC313" s="324">
        <v>0</v>
      </c>
      <c r="CD313" s="324">
        <v>0</v>
      </c>
      <c r="CE313" s="324">
        <v>0</v>
      </c>
      <c r="CF313" s="328">
        <f t="shared" si="228"/>
        <v>0</v>
      </c>
      <c r="CG313" s="324">
        <v>0</v>
      </c>
      <c r="CH313" s="324">
        <v>0</v>
      </c>
      <c r="CI313" s="324">
        <v>0</v>
      </c>
      <c r="CJ313" s="324">
        <v>0</v>
      </c>
      <c r="CK313" s="324">
        <v>0</v>
      </c>
      <c r="CL313" s="324">
        <v>0</v>
      </c>
      <c r="CM313" s="324">
        <v>0</v>
      </c>
      <c r="CN313" s="324">
        <v>0</v>
      </c>
      <c r="CO313" s="324">
        <v>0</v>
      </c>
      <c r="CP313" s="324">
        <v>0</v>
      </c>
      <c r="CQ313" s="324">
        <v>0</v>
      </c>
      <c r="CR313" s="324">
        <v>0</v>
      </c>
      <c r="CS313" s="324">
        <v>0</v>
      </c>
      <c r="CT313" s="328">
        <f t="shared" si="229"/>
        <v>0</v>
      </c>
      <c r="CU313" s="324">
        <v>0</v>
      </c>
      <c r="CV313" s="324">
        <v>0</v>
      </c>
      <c r="CW313" s="324">
        <v>0</v>
      </c>
      <c r="CX313" s="324">
        <v>0</v>
      </c>
      <c r="CY313" s="324">
        <v>0</v>
      </c>
      <c r="CZ313" s="324">
        <v>0</v>
      </c>
      <c r="DA313" s="324">
        <v>0</v>
      </c>
      <c r="DB313" s="324">
        <v>0</v>
      </c>
      <c r="DC313" s="324">
        <v>0</v>
      </c>
      <c r="DD313" s="324">
        <v>0</v>
      </c>
      <c r="DE313" s="324">
        <v>0</v>
      </c>
      <c r="DF313" s="324">
        <v>0</v>
      </c>
      <c r="DG313" s="324">
        <v>0</v>
      </c>
      <c r="DH313" s="328">
        <f t="shared" si="230"/>
        <v>0</v>
      </c>
    </row>
    <row r="314" spans="1:112" ht="12" hidden="1" customHeight="1" outlineLevel="1">
      <c r="A314" s="4"/>
      <c r="S314" s="29">
        <v>2405</v>
      </c>
      <c r="V314" s="78">
        <f t="shared" si="211"/>
        <v>2405</v>
      </c>
      <c r="AA314" s="69">
        <f t="shared" si="212"/>
        <v>2405</v>
      </c>
      <c r="AB314" s="34" t="s">
        <v>454</v>
      </c>
      <c r="AC314" s="324">
        <v>0</v>
      </c>
      <c r="AD314" s="324">
        <v>0</v>
      </c>
      <c r="AE314" s="324">
        <v>0</v>
      </c>
      <c r="AF314" s="324">
        <v>0</v>
      </c>
      <c r="AG314" s="324">
        <v>0</v>
      </c>
      <c r="AH314" s="324">
        <v>0</v>
      </c>
      <c r="AI314" s="324">
        <v>0</v>
      </c>
      <c r="AJ314" s="324">
        <v>0</v>
      </c>
      <c r="AK314" s="324">
        <v>0</v>
      </c>
      <c r="AL314" s="324">
        <v>0</v>
      </c>
      <c r="AM314" s="324">
        <v>0</v>
      </c>
      <c r="AN314" s="324">
        <v>0</v>
      </c>
      <c r="AO314" s="324">
        <v>0</v>
      </c>
      <c r="AP314" s="328">
        <f t="shared" si="225"/>
        <v>0</v>
      </c>
      <c r="AQ314" s="324">
        <v>0</v>
      </c>
      <c r="AR314" s="324">
        <v>0</v>
      </c>
      <c r="AS314" s="324">
        <v>0</v>
      </c>
      <c r="AT314" s="324">
        <v>0</v>
      </c>
      <c r="AU314" s="324">
        <v>0</v>
      </c>
      <c r="AV314" s="324">
        <v>0</v>
      </c>
      <c r="AW314" s="324">
        <v>0</v>
      </c>
      <c r="AX314" s="324">
        <v>0</v>
      </c>
      <c r="AY314" s="324">
        <v>0</v>
      </c>
      <c r="AZ314" s="324">
        <v>0</v>
      </c>
      <c r="BA314" s="324">
        <v>0</v>
      </c>
      <c r="BB314" s="324">
        <v>0</v>
      </c>
      <c r="BC314" s="324">
        <v>0</v>
      </c>
      <c r="BD314" s="328">
        <f t="shared" si="226"/>
        <v>0</v>
      </c>
      <c r="BE314" s="324">
        <v>0</v>
      </c>
      <c r="BF314" s="324">
        <v>0</v>
      </c>
      <c r="BG314" s="324">
        <v>0</v>
      </c>
      <c r="BH314" s="324">
        <v>0</v>
      </c>
      <c r="BI314" s="324">
        <v>0</v>
      </c>
      <c r="BJ314" s="324">
        <v>0</v>
      </c>
      <c r="BK314" s="324">
        <v>0</v>
      </c>
      <c r="BL314" s="324">
        <v>0</v>
      </c>
      <c r="BM314" s="324">
        <v>0</v>
      </c>
      <c r="BN314" s="324">
        <v>0</v>
      </c>
      <c r="BO314" s="324">
        <v>0</v>
      </c>
      <c r="BP314" s="324">
        <v>0</v>
      </c>
      <c r="BQ314" s="324">
        <v>0</v>
      </c>
      <c r="BR314" s="328">
        <f t="shared" si="227"/>
        <v>0</v>
      </c>
      <c r="BS314" s="324">
        <v>0</v>
      </c>
      <c r="BT314" s="324">
        <v>0</v>
      </c>
      <c r="BU314" s="324">
        <v>0</v>
      </c>
      <c r="BV314" s="324">
        <v>0</v>
      </c>
      <c r="BW314" s="324">
        <v>0</v>
      </c>
      <c r="BX314" s="324">
        <v>0</v>
      </c>
      <c r="BY314" s="324">
        <v>0</v>
      </c>
      <c r="BZ314" s="324">
        <v>0</v>
      </c>
      <c r="CA314" s="324">
        <v>0</v>
      </c>
      <c r="CB314" s="324">
        <v>0</v>
      </c>
      <c r="CC314" s="324">
        <v>0</v>
      </c>
      <c r="CD314" s="324">
        <v>0</v>
      </c>
      <c r="CE314" s="324">
        <v>0</v>
      </c>
      <c r="CF314" s="328">
        <f t="shared" si="228"/>
        <v>0</v>
      </c>
      <c r="CG314" s="324">
        <v>0</v>
      </c>
      <c r="CH314" s="324">
        <v>0</v>
      </c>
      <c r="CI314" s="324">
        <v>0</v>
      </c>
      <c r="CJ314" s="324">
        <v>0</v>
      </c>
      <c r="CK314" s="324">
        <v>0</v>
      </c>
      <c r="CL314" s="324">
        <v>0</v>
      </c>
      <c r="CM314" s="324">
        <v>0</v>
      </c>
      <c r="CN314" s="324">
        <v>0</v>
      </c>
      <c r="CO314" s="324">
        <v>0</v>
      </c>
      <c r="CP314" s="324">
        <v>0</v>
      </c>
      <c r="CQ314" s="324">
        <v>0</v>
      </c>
      <c r="CR314" s="324">
        <v>0</v>
      </c>
      <c r="CS314" s="324">
        <v>0</v>
      </c>
      <c r="CT314" s="328">
        <f t="shared" si="229"/>
        <v>0</v>
      </c>
      <c r="CU314" s="324">
        <v>0</v>
      </c>
      <c r="CV314" s="324">
        <v>0</v>
      </c>
      <c r="CW314" s="324">
        <v>0</v>
      </c>
      <c r="CX314" s="324">
        <v>0</v>
      </c>
      <c r="CY314" s="324">
        <v>0</v>
      </c>
      <c r="CZ314" s="324">
        <v>0</v>
      </c>
      <c r="DA314" s="324">
        <v>0</v>
      </c>
      <c r="DB314" s="324">
        <v>0</v>
      </c>
      <c r="DC314" s="324">
        <v>0</v>
      </c>
      <c r="DD314" s="324">
        <v>0</v>
      </c>
      <c r="DE314" s="324">
        <v>0</v>
      </c>
      <c r="DF314" s="324">
        <v>0</v>
      </c>
      <c r="DG314" s="324">
        <v>0</v>
      </c>
      <c r="DH314" s="328">
        <f t="shared" si="230"/>
        <v>0</v>
      </c>
    </row>
    <row r="315" spans="1:112" ht="12" hidden="1" customHeight="1" outlineLevel="1">
      <c r="A315" s="4"/>
      <c r="S315" s="29">
        <v>2600</v>
      </c>
      <c r="V315" s="78">
        <f t="shared" si="211"/>
        <v>2600</v>
      </c>
      <c r="AA315" s="69">
        <f t="shared" si="212"/>
        <v>2600</v>
      </c>
      <c r="AB315" s="34" t="s">
        <v>455</v>
      </c>
      <c r="AC315" s="324">
        <v>0</v>
      </c>
      <c r="AD315" s="324">
        <v>0</v>
      </c>
      <c r="AE315" s="324">
        <v>0</v>
      </c>
      <c r="AF315" s="324">
        <v>0</v>
      </c>
      <c r="AG315" s="324">
        <v>0</v>
      </c>
      <c r="AH315" s="324">
        <v>0</v>
      </c>
      <c r="AI315" s="324">
        <v>0</v>
      </c>
      <c r="AJ315" s="324">
        <v>0</v>
      </c>
      <c r="AK315" s="324">
        <v>0</v>
      </c>
      <c r="AL315" s="324">
        <v>0</v>
      </c>
      <c r="AM315" s="324">
        <v>0</v>
      </c>
      <c r="AN315" s="324">
        <v>0</v>
      </c>
      <c r="AO315" s="324">
        <v>0</v>
      </c>
      <c r="AP315" s="328">
        <f t="shared" si="225"/>
        <v>0</v>
      </c>
      <c r="AQ315" s="324">
        <v>0</v>
      </c>
      <c r="AR315" s="324">
        <v>0</v>
      </c>
      <c r="AS315" s="324">
        <v>0</v>
      </c>
      <c r="AT315" s="324">
        <v>0</v>
      </c>
      <c r="AU315" s="324">
        <v>0</v>
      </c>
      <c r="AV315" s="324">
        <v>0</v>
      </c>
      <c r="AW315" s="324">
        <v>0</v>
      </c>
      <c r="AX315" s="324">
        <v>0</v>
      </c>
      <c r="AY315" s="324">
        <v>0</v>
      </c>
      <c r="AZ315" s="324">
        <v>0</v>
      </c>
      <c r="BA315" s="324">
        <v>0</v>
      </c>
      <c r="BB315" s="324">
        <v>0</v>
      </c>
      <c r="BC315" s="324">
        <v>0</v>
      </c>
      <c r="BD315" s="328">
        <f t="shared" si="226"/>
        <v>0</v>
      </c>
      <c r="BE315" s="324">
        <v>0</v>
      </c>
      <c r="BF315" s="324">
        <v>0</v>
      </c>
      <c r="BG315" s="324">
        <v>0</v>
      </c>
      <c r="BH315" s="324">
        <v>0</v>
      </c>
      <c r="BI315" s="324">
        <v>0</v>
      </c>
      <c r="BJ315" s="324">
        <v>0</v>
      </c>
      <c r="BK315" s="324">
        <v>0</v>
      </c>
      <c r="BL315" s="324">
        <v>0</v>
      </c>
      <c r="BM315" s="324">
        <v>0</v>
      </c>
      <c r="BN315" s="324">
        <v>0</v>
      </c>
      <c r="BO315" s="324">
        <v>0</v>
      </c>
      <c r="BP315" s="324">
        <v>0</v>
      </c>
      <c r="BQ315" s="324">
        <v>0</v>
      </c>
      <c r="BR315" s="328">
        <f t="shared" si="227"/>
        <v>0</v>
      </c>
      <c r="BS315" s="324">
        <v>0</v>
      </c>
      <c r="BT315" s="324">
        <v>0</v>
      </c>
      <c r="BU315" s="324">
        <v>0</v>
      </c>
      <c r="BV315" s="324">
        <v>0</v>
      </c>
      <c r="BW315" s="324">
        <v>0</v>
      </c>
      <c r="BX315" s="324">
        <v>0</v>
      </c>
      <c r="BY315" s="324">
        <v>0</v>
      </c>
      <c r="BZ315" s="324">
        <v>0</v>
      </c>
      <c r="CA315" s="324">
        <v>0</v>
      </c>
      <c r="CB315" s="324">
        <v>0</v>
      </c>
      <c r="CC315" s="324">
        <v>0</v>
      </c>
      <c r="CD315" s="324">
        <v>0</v>
      </c>
      <c r="CE315" s="324">
        <v>0</v>
      </c>
      <c r="CF315" s="328">
        <f t="shared" si="228"/>
        <v>0</v>
      </c>
      <c r="CG315" s="324">
        <v>0</v>
      </c>
      <c r="CH315" s="324">
        <v>0</v>
      </c>
      <c r="CI315" s="324">
        <v>0</v>
      </c>
      <c r="CJ315" s="324">
        <v>0</v>
      </c>
      <c r="CK315" s="324">
        <v>0</v>
      </c>
      <c r="CL315" s="324">
        <v>0</v>
      </c>
      <c r="CM315" s="324">
        <v>0</v>
      </c>
      <c r="CN315" s="324">
        <v>0</v>
      </c>
      <c r="CO315" s="324">
        <v>0</v>
      </c>
      <c r="CP315" s="324">
        <v>0</v>
      </c>
      <c r="CQ315" s="324">
        <v>0</v>
      </c>
      <c r="CR315" s="324">
        <v>0</v>
      </c>
      <c r="CS315" s="324">
        <v>0</v>
      </c>
      <c r="CT315" s="328">
        <f t="shared" si="229"/>
        <v>0</v>
      </c>
      <c r="CU315" s="324">
        <v>0</v>
      </c>
      <c r="CV315" s="324">
        <v>0</v>
      </c>
      <c r="CW315" s="324">
        <v>0</v>
      </c>
      <c r="CX315" s="324">
        <v>0</v>
      </c>
      <c r="CY315" s="324">
        <v>0</v>
      </c>
      <c r="CZ315" s="324">
        <v>0</v>
      </c>
      <c r="DA315" s="324">
        <v>0</v>
      </c>
      <c r="DB315" s="324">
        <v>0</v>
      </c>
      <c r="DC315" s="324">
        <v>0</v>
      </c>
      <c r="DD315" s="324">
        <v>0</v>
      </c>
      <c r="DE315" s="324">
        <v>0</v>
      </c>
      <c r="DF315" s="324">
        <v>0</v>
      </c>
      <c r="DG315" s="324">
        <v>0</v>
      </c>
      <c r="DH315" s="328">
        <f t="shared" si="230"/>
        <v>0</v>
      </c>
    </row>
    <row r="316" spans="1:112" ht="12" hidden="1" customHeight="1" outlineLevel="1">
      <c r="A316" s="4"/>
      <c r="S316" s="29">
        <v>2601</v>
      </c>
      <c r="V316" s="78">
        <f t="shared" si="211"/>
        <v>2601</v>
      </c>
      <c r="AA316" s="69">
        <f t="shared" si="212"/>
        <v>2601</v>
      </c>
      <c r="AB316" s="34" t="s">
        <v>456</v>
      </c>
      <c r="AC316" s="324">
        <v>0</v>
      </c>
      <c r="AD316" s="324">
        <v>0</v>
      </c>
      <c r="AE316" s="324">
        <v>0</v>
      </c>
      <c r="AF316" s="324">
        <v>0</v>
      </c>
      <c r="AG316" s="324">
        <v>0</v>
      </c>
      <c r="AH316" s="324">
        <v>0</v>
      </c>
      <c r="AI316" s="324">
        <v>0</v>
      </c>
      <c r="AJ316" s="324">
        <v>0</v>
      </c>
      <c r="AK316" s="324">
        <v>0</v>
      </c>
      <c r="AL316" s="324">
        <v>0</v>
      </c>
      <c r="AM316" s="324">
        <v>0</v>
      </c>
      <c r="AN316" s="324">
        <v>0</v>
      </c>
      <c r="AO316" s="324">
        <v>0</v>
      </c>
      <c r="AP316" s="328">
        <f t="shared" si="225"/>
        <v>0</v>
      </c>
      <c r="AQ316" s="324">
        <v>0</v>
      </c>
      <c r="AR316" s="324">
        <v>0</v>
      </c>
      <c r="AS316" s="324">
        <v>0</v>
      </c>
      <c r="AT316" s="324">
        <v>0</v>
      </c>
      <c r="AU316" s="324">
        <v>0</v>
      </c>
      <c r="AV316" s="324">
        <v>0</v>
      </c>
      <c r="AW316" s="324">
        <v>0</v>
      </c>
      <c r="AX316" s="324">
        <v>0</v>
      </c>
      <c r="AY316" s="324">
        <v>0</v>
      </c>
      <c r="AZ316" s="324">
        <v>0</v>
      </c>
      <c r="BA316" s="324">
        <v>0</v>
      </c>
      <c r="BB316" s="324">
        <v>0</v>
      </c>
      <c r="BC316" s="324">
        <v>0</v>
      </c>
      <c r="BD316" s="328">
        <f t="shared" si="226"/>
        <v>0</v>
      </c>
      <c r="BE316" s="324">
        <v>0</v>
      </c>
      <c r="BF316" s="324">
        <v>0</v>
      </c>
      <c r="BG316" s="324">
        <v>0</v>
      </c>
      <c r="BH316" s="324">
        <v>0</v>
      </c>
      <c r="BI316" s="324">
        <v>0</v>
      </c>
      <c r="BJ316" s="324">
        <v>0</v>
      </c>
      <c r="BK316" s="324">
        <v>0</v>
      </c>
      <c r="BL316" s="324">
        <v>0</v>
      </c>
      <c r="BM316" s="324">
        <v>0</v>
      </c>
      <c r="BN316" s="324">
        <v>0</v>
      </c>
      <c r="BO316" s="324">
        <v>0</v>
      </c>
      <c r="BP316" s="324">
        <v>0</v>
      </c>
      <c r="BQ316" s="324">
        <v>0</v>
      </c>
      <c r="BR316" s="328">
        <f t="shared" si="227"/>
        <v>0</v>
      </c>
      <c r="BS316" s="324">
        <v>0</v>
      </c>
      <c r="BT316" s="324">
        <v>0</v>
      </c>
      <c r="BU316" s="324">
        <v>0</v>
      </c>
      <c r="BV316" s="324">
        <v>0</v>
      </c>
      <c r="BW316" s="324">
        <v>0</v>
      </c>
      <c r="BX316" s="324">
        <v>0</v>
      </c>
      <c r="BY316" s="324">
        <v>0</v>
      </c>
      <c r="BZ316" s="324">
        <v>0</v>
      </c>
      <c r="CA316" s="324">
        <v>0</v>
      </c>
      <c r="CB316" s="324">
        <v>0</v>
      </c>
      <c r="CC316" s="324">
        <v>0</v>
      </c>
      <c r="CD316" s="324">
        <v>0</v>
      </c>
      <c r="CE316" s="324">
        <v>0</v>
      </c>
      <c r="CF316" s="328">
        <f t="shared" si="228"/>
        <v>0</v>
      </c>
      <c r="CG316" s="324">
        <v>0</v>
      </c>
      <c r="CH316" s="324">
        <v>0</v>
      </c>
      <c r="CI316" s="324">
        <v>0</v>
      </c>
      <c r="CJ316" s="324">
        <v>0</v>
      </c>
      <c r="CK316" s="324">
        <v>0</v>
      </c>
      <c r="CL316" s="324">
        <v>0</v>
      </c>
      <c r="CM316" s="324">
        <v>0</v>
      </c>
      <c r="CN316" s="324">
        <v>0</v>
      </c>
      <c r="CO316" s="324">
        <v>0</v>
      </c>
      <c r="CP316" s="324">
        <v>0</v>
      </c>
      <c r="CQ316" s="324">
        <v>0</v>
      </c>
      <c r="CR316" s="324">
        <v>0</v>
      </c>
      <c r="CS316" s="324">
        <v>0</v>
      </c>
      <c r="CT316" s="328">
        <f t="shared" si="229"/>
        <v>0</v>
      </c>
      <c r="CU316" s="324">
        <v>0</v>
      </c>
      <c r="CV316" s="324">
        <v>0</v>
      </c>
      <c r="CW316" s="324">
        <v>0</v>
      </c>
      <c r="CX316" s="324">
        <v>0</v>
      </c>
      <c r="CY316" s="324">
        <v>0</v>
      </c>
      <c r="CZ316" s="324">
        <v>0</v>
      </c>
      <c r="DA316" s="324">
        <v>0</v>
      </c>
      <c r="DB316" s="324">
        <v>0</v>
      </c>
      <c r="DC316" s="324">
        <v>0</v>
      </c>
      <c r="DD316" s="324">
        <v>0</v>
      </c>
      <c r="DE316" s="324">
        <v>0</v>
      </c>
      <c r="DF316" s="324">
        <v>0</v>
      </c>
      <c r="DG316" s="324">
        <v>0</v>
      </c>
      <c r="DH316" s="328">
        <f t="shared" si="230"/>
        <v>0</v>
      </c>
    </row>
    <row r="317" spans="1:112" ht="12" hidden="1" customHeight="1" outlineLevel="1">
      <c r="A317" s="4"/>
      <c r="S317" s="29">
        <v>2602</v>
      </c>
      <c r="V317" s="78">
        <f t="shared" si="211"/>
        <v>2602</v>
      </c>
      <c r="AA317" s="69">
        <f t="shared" si="212"/>
        <v>2602</v>
      </c>
      <c r="AB317" s="34" t="s">
        <v>457</v>
      </c>
      <c r="AC317" s="324">
        <v>0</v>
      </c>
      <c r="AD317" s="324">
        <v>0</v>
      </c>
      <c r="AE317" s="324">
        <v>0</v>
      </c>
      <c r="AF317" s="324">
        <v>0</v>
      </c>
      <c r="AG317" s="324">
        <v>0</v>
      </c>
      <c r="AH317" s="324">
        <v>0</v>
      </c>
      <c r="AI317" s="324">
        <v>0</v>
      </c>
      <c r="AJ317" s="324">
        <v>0</v>
      </c>
      <c r="AK317" s="324">
        <v>0</v>
      </c>
      <c r="AL317" s="324">
        <v>0</v>
      </c>
      <c r="AM317" s="324">
        <v>0</v>
      </c>
      <c r="AN317" s="324">
        <v>0</v>
      </c>
      <c r="AO317" s="324">
        <v>0</v>
      </c>
      <c r="AP317" s="328">
        <f t="shared" si="225"/>
        <v>0</v>
      </c>
      <c r="AQ317" s="324">
        <v>0</v>
      </c>
      <c r="AR317" s="324">
        <v>0</v>
      </c>
      <c r="AS317" s="324">
        <v>0</v>
      </c>
      <c r="AT317" s="324">
        <v>0</v>
      </c>
      <c r="AU317" s="324">
        <v>0</v>
      </c>
      <c r="AV317" s="324">
        <v>0</v>
      </c>
      <c r="AW317" s="324">
        <v>0</v>
      </c>
      <c r="AX317" s="324">
        <v>0</v>
      </c>
      <c r="AY317" s="324">
        <v>0</v>
      </c>
      <c r="AZ317" s="324">
        <v>0</v>
      </c>
      <c r="BA317" s="324">
        <v>0</v>
      </c>
      <c r="BB317" s="324">
        <v>0</v>
      </c>
      <c r="BC317" s="324">
        <v>0</v>
      </c>
      <c r="BD317" s="328">
        <f t="shared" si="226"/>
        <v>0</v>
      </c>
      <c r="BE317" s="324">
        <v>0</v>
      </c>
      <c r="BF317" s="324">
        <v>0</v>
      </c>
      <c r="BG317" s="324">
        <v>0</v>
      </c>
      <c r="BH317" s="324">
        <v>0</v>
      </c>
      <c r="BI317" s="324">
        <v>0</v>
      </c>
      <c r="BJ317" s="324">
        <v>0</v>
      </c>
      <c r="BK317" s="324">
        <v>0</v>
      </c>
      <c r="BL317" s="324">
        <v>0</v>
      </c>
      <c r="BM317" s="324">
        <v>0</v>
      </c>
      <c r="BN317" s="324">
        <v>0</v>
      </c>
      <c r="BO317" s="324">
        <v>0</v>
      </c>
      <c r="BP317" s="324">
        <v>0</v>
      </c>
      <c r="BQ317" s="324">
        <v>0</v>
      </c>
      <c r="BR317" s="328">
        <f t="shared" si="227"/>
        <v>0</v>
      </c>
      <c r="BS317" s="324">
        <v>0</v>
      </c>
      <c r="BT317" s="324">
        <v>0</v>
      </c>
      <c r="BU317" s="324">
        <v>0</v>
      </c>
      <c r="BV317" s="324">
        <v>0</v>
      </c>
      <c r="BW317" s="324">
        <v>0</v>
      </c>
      <c r="BX317" s="324">
        <v>0</v>
      </c>
      <c r="BY317" s="324">
        <v>0</v>
      </c>
      <c r="BZ317" s="324">
        <v>0</v>
      </c>
      <c r="CA317" s="324">
        <v>0</v>
      </c>
      <c r="CB317" s="324">
        <v>0</v>
      </c>
      <c r="CC317" s="324">
        <v>0</v>
      </c>
      <c r="CD317" s="324">
        <v>0</v>
      </c>
      <c r="CE317" s="324">
        <v>0</v>
      </c>
      <c r="CF317" s="328">
        <f t="shared" si="228"/>
        <v>0</v>
      </c>
      <c r="CG317" s="324">
        <v>0</v>
      </c>
      <c r="CH317" s="324">
        <v>0</v>
      </c>
      <c r="CI317" s="324">
        <v>0</v>
      </c>
      <c r="CJ317" s="324">
        <v>0</v>
      </c>
      <c r="CK317" s="324">
        <v>0</v>
      </c>
      <c r="CL317" s="324">
        <v>0</v>
      </c>
      <c r="CM317" s="324">
        <v>0</v>
      </c>
      <c r="CN317" s="324">
        <v>0</v>
      </c>
      <c r="CO317" s="324">
        <v>0</v>
      </c>
      <c r="CP317" s="324">
        <v>0</v>
      </c>
      <c r="CQ317" s="324">
        <v>0</v>
      </c>
      <c r="CR317" s="324">
        <v>0</v>
      </c>
      <c r="CS317" s="324">
        <v>0</v>
      </c>
      <c r="CT317" s="328">
        <f t="shared" si="229"/>
        <v>0</v>
      </c>
      <c r="CU317" s="324">
        <v>0</v>
      </c>
      <c r="CV317" s="324">
        <v>0</v>
      </c>
      <c r="CW317" s="324">
        <v>0</v>
      </c>
      <c r="CX317" s="324">
        <v>0</v>
      </c>
      <c r="CY317" s="324">
        <v>0</v>
      </c>
      <c r="CZ317" s="324">
        <v>0</v>
      </c>
      <c r="DA317" s="324">
        <v>0</v>
      </c>
      <c r="DB317" s="324">
        <v>0</v>
      </c>
      <c r="DC317" s="324">
        <v>0</v>
      </c>
      <c r="DD317" s="324">
        <v>0</v>
      </c>
      <c r="DE317" s="324">
        <v>0</v>
      </c>
      <c r="DF317" s="324">
        <v>0</v>
      </c>
      <c r="DG317" s="324">
        <v>0</v>
      </c>
      <c r="DH317" s="328">
        <f t="shared" si="230"/>
        <v>0</v>
      </c>
    </row>
    <row r="318" spans="1:112" ht="12" hidden="1" customHeight="1" outlineLevel="1">
      <c r="A318" s="4"/>
      <c r="S318" s="29">
        <v>2603</v>
      </c>
      <c r="V318" s="78">
        <f t="shared" si="211"/>
        <v>2603</v>
      </c>
      <c r="AA318" s="69">
        <f t="shared" ref="AA318:AA338" si="231">S318</f>
        <v>2603</v>
      </c>
      <c r="AB318" s="34" t="s">
        <v>458</v>
      </c>
      <c r="AC318" s="324">
        <v>0</v>
      </c>
      <c r="AD318" s="324">
        <v>0</v>
      </c>
      <c r="AE318" s="324">
        <v>0</v>
      </c>
      <c r="AF318" s="324">
        <v>0</v>
      </c>
      <c r="AG318" s="324">
        <v>0</v>
      </c>
      <c r="AH318" s="324">
        <v>0</v>
      </c>
      <c r="AI318" s="324">
        <v>0</v>
      </c>
      <c r="AJ318" s="324">
        <v>0</v>
      </c>
      <c r="AK318" s="324">
        <v>0</v>
      </c>
      <c r="AL318" s="324">
        <v>0</v>
      </c>
      <c r="AM318" s="324">
        <v>0</v>
      </c>
      <c r="AN318" s="324">
        <v>0</v>
      </c>
      <c r="AO318" s="324">
        <v>0</v>
      </c>
      <c r="AP318" s="328">
        <f t="shared" si="225"/>
        <v>0</v>
      </c>
      <c r="AQ318" s="324">
        <v>0</v>
      </c>
      <c r="AR318" s="324">
        <v>0</v>
      </c>
      <c r="AS318" s="324">
        <v>0</v>
      </c>
      <c r="AT318" s="324">
        <v>0</v>
      </c>
      <c r="AU318" s="324">
        <v>0</v>
      </c>
      <c r="AV318" s="324">
        <v>0</v>
      </c>
      <c r="AW318" s="324">
        <v>0</v>
      </c>
      <c r="AX318" s="324">
        <v>0</v>
      </c>
      <c r="AY318" s="324">
        <v>0</v>
      </c>
      <c r="AZ318" s="324">
        <v>0</v>
      </c>
      <c r="BA318" s="324">
        <v>0</v>
      </c>
      <c r="BB318" s="324">
        <v>0</v>
      </c>
      <c r="BC318" s="324">
        <v>0</v>
      </c>
      <c r="BD318" s="328">
        <f t="shared" si="226"/>
        <v>0</v>
      </c>
      <c r="BE318" s="324">
        <v>0</v>
      </c>
      <c r="BF318" s="324">
        <v>0</v>
      </c>
      <c r="BG318" s="324">
        <v>0</v>
      </c>
      <c r="BH318" s="324">
        <v>0</v>
      </c>
      <c r="BI318" s="324">
        <v>0</v>
      </c>
      <c r="BJ318" s="324">
        <v>0</v>
      </c>
      <c r="BK318" s="324">
        <v>0</v>
      </c>
      <c r="BL318" s="324">
        <v>0</v>
      </c>
      <c r="BM318" s="324">
        <v>0</v>
      </c>
      <c r="BN318" s="324">
        <v>0</v>
      </c>
      <c r="BO318" s="324">
        <v>0</v>
      </c>
      <c r="BP318" s="324">
        <v>0</v>
      </c>
      <c r="BQ318" s="324">
        <v>0</v>
      </c>
      <c r="BR318" s="328">
        <f t="shared" si="227"/>
        <v>0</v>
      </c>
      <c r="BS318" s="324">
        <v>0</v>
      </c>
      <c r="BT318" s="324">
        <v>0</v>
      </c>
      <c r="BU318" s="324">
        <v>0</v>
      </c>
      <c r="BV318" s="324">
        <v>0</v>
      </c>
      <c r="BW318" s="324">
        <v>0</v>
      </c>
      <c r="BX318" s="324">
        <v>0</v>
      </c>
      <c r="BY318" s="324">
        <v>0</v>
      </c>
      <c r="BZ318" s="324">
        <v>0</v>
      </c>
      <c r="CA318" s="324">
        <v>0</v>
      </c>
      <c r="CB318" s="324">
        <v>0</v>
      </c>
      <c r="CC318" s="324">
        <v>0</v>
      </c>
      <c r="CD318" s="324">
        <v>0</v>
      </c>
      <c r="CE318" s="324">
        <v>0</v>
      </c>
      <c r="CF318" s="328">
        <f t="shared" si="228"/>
        <v>0</v>
      </c>
      <c r="CG318" s="324">
        <v>0</v>
      </c>
      <c r="CH318" s="324">
        <v>0</v>
      </c>
      <c r="CI318" s="324">
        <v>0</v>
      </c>
      <c r="CJ318" s="324">
        <v>0</v>
      </c>
      <c r="CK318" s="324">
        <v>0</v>
      </c>
      <c r="CL318" s="324">
        <v>0</v>
      </c>
      <c r="CM318" s="324">
        <v>0</v>
      </c>
      <c r="CN318" s="324">
        <v>0</v>
      </c>
      <c r="CO318" s="324">
        <v>0</v>
      </c>
      <c r="CP318" s="324">
        <v>0</v>
      </c>
      <c r="CQ318" s="324">
        <v>0</v>
      </c>
      <c r="CR318" s="324">
        <v>0</v>
      </c>
      <c r="CS318" s="324">
        <v>0</v>
      </c>
      <c r="CT318" s="328">
        <f t="shared" si="229"/>
        <v>0</v>
      </c>
      <c r="CU318" s="324">
        <v>0</v>
      </c>
      <c r="CV318" s="324">
        <v>0</v>
      </c>
      <c r="CW318" s="324">
        <v>0</v>
      </c>
      <c r="CX318" s="324">
        <v>0</v>
      </c>
      <c r="CY318" s="324">
        <v>0</v>
      </c>
      <c r="CZ318" s="324">
        <v>0</v>
      </c>
      <c r="DA318" s="324">
        <v>0</v>
      </c>
      <c r="DB318" s="324">
        <v>0</v>
      </c>
      <c r="DC318" s="324">
        <v>0</v>
      </c>
      <c r="DD318" s="324">
        <v>0</v>
      </c>
      <c r="DE318" s="324">
        <v>0</v>
      </c>
      <c r="DF318" s="324">
        <v>0</v>
      </c>
      <c r="DG318" s="324">
        <v>0</v>
      </c>
      <c r="DH318" s="328">
        <f t="shared" si="230"/>
        <v>0</v>
      </c>
    </row>
    <row r="319" spans="1:112" ht="12" hidden="1" customHeight="1" outlineLevel="1">
      <c r="A319" s="4"/>
      <c r="S319" s="29">
        <v>2604</v>
      </c>
      <c r="V319" s="78">
        <f t="shared" si="211"/>
        <v>2604</v>
      </c>
      <c r="AA319" s="69">
        <f t="shared" si="231"/>
        <v>2604</v>
      </c>
      <c r="AB319" s="34" t="s">
        <v>459</v>
      </c>
      <c r="AC319" s="324">
        <v>0</v>
      </c>
      <c r="AD319" s="324">
        <v>0</v>
      </c>
      <c r="AE319" s="324">
        <v>0</v>
      </c>
      <c r="AF319" s="324">
        <v>0</v>
      </c>
      <c r="AG319" s="324">
        <v>0</v>
      </c>
      <c r="AH319" s="324">
        <v>0</v>
      </c>
      <c r="AI319" s="324">
        <v>0</v>
      </c>
      <c r="AJ319" s="324">
        <v>0</v>
      </c>
      <c r="AK319" s="324">
        <v>0</v>
      </c>
      <c r="AL319" s="324">
        <v>0</v>
      </c>
      <c r="AM319" s="324">
        <v>0</v>
      </c>
      <c r="AN319" s="324">
        <v>0</v>
      </c>
      <c r="AO319" s="324">
        <v>0</v>
      </c>
      <c r="AP319" s="328">
        <f t="shared" si="225"/>
        <v>0</v>
      </c>
      <c r="AQ319" s="324">
        <v>0</v>
      </c>
      <c r="AR319" s="324">
        <v>0</v>
      </c>
      <c r="AS319" s="324">
        <v>0</v>
      </c>
      <c r="AT319" s="324">
        <v>0</v>
      </c>
      <c r="AU319" s="324">
        <v>0</v>
      </c>
      <c r="AV319" s="324">
        <v>0</v>
      </c>
      <c r="AW319" s="324">
        <v>0</v>
      </c>
      <c r="AX319" s="324">
        <v>0</v>
      </c>
      <c r="AY319" s="324">
        <v>0</v>
      </c>
      <c r="AZ319" s="324">
        <v>0</v>
      </c>
      <c r="BA319" s="324">
        <v>0</v>
      </c>
      <c r="BB319" s="324">
        <v>0</v>
      </c>
      <c r="BC319" s="324">
        <v>0</v>
      </c>
      <c r="BD319" s="328">
        <f t="shared" si="226"/>
        <v>0</v>
      </c>
      <c r="BE319" s="324">
        <v>0</v>
      </c>
      <c r="BF319" s="324">
        <v>0</v>
      </c>
      <c r="BG319" s="324">
        <v>0</v>
      </c>
      <c r="BH319" s="324">
        <v>0</v>
      </c>
      <c r="BI319" s="324">
        <v>0</v>
      </c>
      <c r="BJ319" s="324">
        <v>0</v>
      </c>
      <c r="BK319" s="324">
        <v>0</v>
      </c>
      <c r="BL319" s="324">
        <v>0</v>
      </c>
      <c r="BM319" s="324">
        <v>0</v>
      </c>
      <c r="BN319" s="324">
        <v>0</v>
      </c>
      <c r="BO319" s="324">
        <v>0</v>
      </c>
      <c r="BP319" s="324">
        <v>0</v>
      </c>
      <c r="BQ319" s="324">
        <v>0</v>
      </c>
      <c r="BR319" s="328">
        <f t="shared" si="227"/>
        <v>0</v>
      </c>
      <c r="BS319" s="324">
        <v>0</v>
      </c>
      <c r="BT319" s="324">
        <v>0</v>
      </c>
      <c r="BU319" s="324">
        <v>0</v>
      </c>
      <c r="BV319" s="324">
        <v>0</v>
      </c>
      <c r="BW319" s="324">
        <v>0</v>
      </c>
      <c r="BX319" s="324">
        <v>0</v>
      </c>
      <c r="BY319" s="324">
        <v>0</v>
      </c>
      <c r="BZ319" s="324">
        <v>0</v>
      </c>
      <c r="CA319" s="324">
        <v>0</v>
      </c>
      <c r="CB319" s="324">
        <v>0</v>
      </c>
      <c r="CC319" s="324">
        <v>0</v>
      </c>
      <c r="CD319" s="324">
        <v>0</v>
      </c>
      <c r="CE319" s="324">
        <v>0</v>
      </c>
      <c r="CF319" s="328">
        <f t="shared" si="228"/>
        <v>0</v>
      </c>
      <c r="CG319" s="324">
        <v>0</v>
      </c>
      <c r="CH319" s="324">
        <v>0</v>
      </c>
      <c r="CI319" s="324">
        <v>0</v>
      </c>
      <c r="CJ319" s="324">
        <v>0</v>
      </c>
      <c r="CK319" s="324">
        <v>0</v>
      </c>
      <c r="CL319" s="324">
        <v>0</v>
      </c>
      <c r="CM319" s="324">
        <v>0</v>
      </c>
      <c r="CN319" s="324">
        <v>0</v>
      </c>
      <c r="CO319" s="324">
        <v>0</v>
      </c>
      <c r="CP319" s="324">
        <v>0</v>
      </c>
      <c r="CQ319" s="324">
        <v>0</v>
      </c>
      <c r="CR319" s="324">
        <v>0</v>
      </c>
      <c r="CS319" s="324">
        <v>0</v>
      </c>
      <c r="CT319" s="328">
        <f t="shared" si="229"/>
        <v>0</v>
      </c>
      <c r="CU319" s="324">
        <v>0</v>
      </c>
      <c r="CV319" s="324">
        <v>0</v>
      </c>
      <c r="CW319" s="324">
        <v>0</v>
      </c>
      <c r="CX319" s="324">
        <v>0</v>
      </c>
      <c r="CY319" s="324">
        <v>0</v>
      </c>
      <c r="CZ319" s="324">
        <v>0</v>
      </c>
      <c r="DA319" s="324">
        <v>0</v>
      </c>
      <c r="DB319" s="324">
        <v>0</v>
      </c>
      <c r="DC319" s="324">
        <v>0</v>
      </c>
      <c r="DD319" s="324">
        <v>0</v>
      </c>
      <c r="DE319" s="324">
        <v>0</v>
      </c>
      <c r="DF319" s="324">
        <v>0</v>
      </c>
      <c r="DG319" s="324">
        <v>0</v>
      </c>
      <c r="DH319" s="328">
        <f t="shared" si="230"/>
        <v>0</v>
      </c>
    </row>
    <row r="320" spans="1:112" ht="12" hidden="1" customHeight="1" outlineLevel="1">
      <c r="A320" s="4"/>
      <c r="S320" s="29">
        <v>2605</v>
      </c>
      <c r="V320" s="78">
        <f t="shared" si="211"/>
        <v>2605</v>
      </c>
      <c r="AA320" s="69">
        <f t="shared" si="231"/>
        <v>2605</v>
      </c>
      <c r="AB320" s="34" t="s">
        <v>460</v>
      </c>
      <c r="AC320" s="324">
        <v>0</v>
      </c>
      <c r="AD320" s="324">
        <v>0</v>
      </c>
      <c r="AE320" s="324">
        <v>0</v>
      </c>
      <c r="AF320" s="324">
        <v>0</v>
      </c>
      <c r="AG320" s="324">
        <v>0</v>
      </c>
      <c r="AH320" s="324">
        <v>0</v>
      </c>
      <c r="AI320" s="324">
        <v>0</v>
      </c>
      <c r="AJ320" s="324">
        <v>0</v>
      </c>
      <c r="AK320" s="324">
        <v>0</v>
      </c>
      <c r="AL320" s="324">
        <v>0</v>
      </c>
      <c r="AM320" s="324">
        <v>0</v>
      </c>
      <c r="AN320" s="324">
        <v>0</v>
      </c>
      <c r="AO320" s="324">
        <v>0</v>
      </c>
      <c r="AP320" s="328">
        <f t="shared" si="225"/>
        <v>0</v>
      </c>
      <c r="AQ320" s="324">
        <v>0</v>
      </c>
      <c r="AR320" s="324">
        <v>0</v>
      </c>
      <c r="AS320" s="324">
        <v>0</v>
      </c>
      <c r="AT320" s="324">
        <v>0</v>
      </c>
      <c r="AU320" s="324">
        <v>0</v>
      </c>
      <c r="AV320" s="324">
        <v>0</v>
      </c>
      <c r="AW320" s="324">
        <v>0</v>
      </c>
      <c r="AX320" s="324">
        <v>0</v>
      </c>
      <c r="AY320" s="324">
        <v>0</v>
      </c>
      <c r="AZ320" s="324">
        <v>0</v>
      </c>
      <c r="BA320" s="324">
        <v>0</v>
      </c>
      <c r="BB320" s="324">
        <v>0</v>
      </c>
      <c r="BC320" s="324">
        <v>0</v>
      </c>
      <c r="BD320" s="328">
        <f t="shared" si="226"/>
        <v>0</v>
      </c>
      <c r="BE320" s="324">
        <v>0</v>
      </c>
      <c r="BF320" s="324">
        <v>0</v>
      </c>
      <c r="BG320" s="324">
        <v>0</v>
      </c>
      <c r="BH320" s="324">
        <v>0</v>
      </c>
      <c r="BI320" s="324">
        <v>0</v>
      </c>
      <c r="BJ320" s="324">
        <v>0</v>
      </c>
      <c r="BK320" s="324">
        <v>0</v>
      </c>
      <c r="BL320" s="324">
        <v>0</v>
      </c>
      <c r="BM320" s="324">
        <v>0</v>
      </c>
      <c r="BN320" s="324">
        <v>0</v>
      </c>
      <c r="BO320" s="324">
        <v>0</v>
      </c>
      <c r="BP320" s="324">
        <v>0</v>
      </c>
      <c r="BQ320" s="324">
        <v>0</v>
      </c>
      <c r="BR320" s="328">
        <f t="shared" si="227"/>
        <v>0</v>
      </c>
      <c r="BS320" s="324">
        <v>0</v>
      </c>
      <c r="BT320" s="324">
        <v>0</v>
      </c>
      <c r="BU320" s="324">
        <v>0</v>
      </c>
      <c r="BV320" s="324">
        <v>0</v>
      </c>
      <c r="BW320" s="324">
        <v>0</v>
      </c>
      <c r="BX320" s="324">
        <v>0</v>
      </c>
      <c r="BY320" s="324">
        <v>0</v>
      </c>
      <c r="BZ320" s="324">
        <v>0</v>
      </c>
      <c r="CA320" s="324">
        <v>0</v>
      </c>
      <c r="CB320" s="324">
        <v>0</v>
      </c>
      <c r="CC320" s="324">
        <v>0</v>
      </c>
      <c r="CD320" s="324">
        <v>0</v>
      </c>
      <c r="CE320" s="324">
        <v>0</v>
      </c>
      <c r="CF320" s="328">
        <f t="shared" si="228"/>
        <v>0</v>
      </c>
      <c r="CG320" s="324">
        <v>0</v>
      </c>
      <c r="CH320" s="324">
        <v>0</v>
      </c>
      <c r="CI320" s="324">
        <v>0</v>
      </c>
      <c r="CJ320" s="324">
        <v>0</v>
      </c>
      <c r="CK320" s="324">
        <v>0</v>
      </c>
      <c r="CL320" s="324">
        <v>0</v>
      </c>
      <c r="CM320" s="324">
        <v>0</v>
      </c>
      <c r="CN320" s="324">
        <v>0</v>
      </c>
      <c r="CO320" s="324">
        <v>0</v>
      </c>
      <c r="CP320" s="324">
        <v>0</v>
      </c>
      <c r="CQ320" s="324">
        <v>0</v>
      </c>
      <c r="CR320" s="324">
        <v>0</v>
      </c>
      <c r="CS320" s="324">
        <v>0</v>
      </c>
      <c r="CT320" s="328">
        <f t="shared" si="229"/>
        <v>0</v>
      </c>
      <c r="CU320" s="324">
        <v>0</v>
      </c>
      <c r="CV320" s="324">
        <v>0</v>
      </c>
      <c r="CW320" s="324">
        <v>0</v>
      </c>
      <c r="CX320" s="324">
        <v>0</v>
      </c>
      <c r="CY320" s="324">
        <v>0</v>
      </c>
      <c r="CZ320" s="324">
        <v>0</v>
      </c>
      <c r="DA320" s="324">
        <v>0</v>
      </c>
      <c r="DB320" s="324">
        <v>0</v>
      </c>
      <c r="DC320" s="324">
        <v>0</v>
      </c>
      <c r="DD320" s="324">
        <v>0</v>
      </c>
      <c r="DE320" s="324">
        <v>0</v>
      </c>
      <c r="DF320" s="324">
        <v>0</v>
      </c>
      <c r="DG320" s="324">
        <v>0</v>
      </c>
      <c r="DH320" s="328">
        <f t="shared" si="230"/>
        <v>0</v>
      </c>
    </row>
    <row r="321" spans="1:112" ht="12" hidden="1" customHeight="1" outlineLevel="1">
      <c r="A321" s="4"/>
      <c r="S321" s="29">
        <v>2900</v>
      </c>
      <c r="V321" s="78">
        <f t="shared" si="211"/>
        <v>2900</v>
      </c>
      <c r="AA321" s="69">
        <f t="shared" si="231"/>
        <v>2900</v>
      </c>
      <c r="AB321" s="34" t="s">
        <v>461</v>
      </c>
      <c r="AC321" s="324">
        <v>91979.25</v>
      </c>
      <c r="AD321" s="324">
        <v>161846.14000000001</v>
      </c>
      <c r="AE321" s="324">
        <v>162492.96</v>
      </c>
      <c r="AF321" s="324">
        <v>191900.51</v>
      </c>
      <c r="AG321" s="324">
        <v>181642.78</v>
      </c>
      <c r="AH321" s="324">
        <v>195006.03</v>
      </c>
      <c r="AI321" s="324">
        <v>199421.87</v>
      </c>
      <c r="AJ321" s="324">
        <v>219218.13</v>
      </c>
      <c r="AK321" s="324">
        <v>219594.47</v>
      </c>
      <c r="AL321" s="324">
        <v>205512.91457282801</v>
      </c>
      <c r="AM321" s="324">
        <v>104468.248671883</v>
      </c>
      <c r="AN321" s="324">
        <v>147178.516853701</v>
      </c>
      <c r="AO321" s="324">
        <v>2135795.7477230402</v>
      </c>
      <c r="AP321" s="328">
        <f t="shared" si="225"/>
        <v>55533.927624628181</v>
      </c>
      <c r="AQ321" s="324">
        <v>26357.325000000001</v>
      </c>
      <c r="AR321" s="324">
        <v>224666.927318181</v>
      </c>
      <c r="AS321" s="324">
        <v>224666.927318181</v>
      </c>
      <c r="AT321" s="324">
        <v>224666.927318181</v>
      </c>
      <c r="AU321" s="324">
        <v>224666.927318181</v>
      </c>
      <c r="AV321" s="324">
        <v>224666.927318181</v>
      </c>
      <c r="AW321" s="324">
        <v>224666.927318181</v>
      </c>
      <c r="AX321" s="324">
        <v>224666.927318181</v>
      </c>
      <c r="AY321" s="324">
        <v>224666.927318181</v>
      </c>
      <c r="AZ321" s="324">
        <v>224666.927318181</v>
      </c>
      <c r="BA321" s="324">
        <v>224666.927318181</v>
      </c>
      <c r="BB321" s="324">
        <v>226241.927318181</v>
      </c>
      <c r="BC321" s="324">
        <v>2429783.3883333299</v>
      </c>
      <c r="BD321" s="328">
        <f t="shared" si="226"/>
        <v>-69485.137166660745</v>
      </c>
      <c r="BE321" s="324">
        <v>27148.044750000001</v>
      </c>
      <c r="BF321" s="324">
        <v>250519.98968318099</v>
      </c>
      <c r="BG321" s="324">
        <v>250519.98968318099</v>
      </c>
      <c r="BH321" s="324">
        <v>250519.98968318099</v>
      </c>
      <c r="BI321" s="324">
        <v>250519.98968318099</v>
      </c>
      <c r="BJ321" s="324">
        <v>250519.98968318099</v>
      </c>
      <c r="BK321" s="324">
        <v>250519.98968318099</v>
      </c>
      <c r="BL321" s="324">
        <v>250519.98968318099</v>
      </c>
      <c r="BM321" s="324">
        <v>250519.98968318099</v>
      </c>
      <c r="BN321" s="324">
        <v>250519.98968318099</v>
      </c>
      <c r="BO321" s="324">
        <v>250519.98968318099</v>
      </c>
      <c r="BP321" s="324">
        <v>252142.23968318099</v>
      </c>
      <c r="BQ321" s="324">
        <v>2804813.6566499998</v>
      </c>
      <c r="BR321" s="328">
        <f t="shared" si="227"/>
        <v>20323.47538500838</v>
      </c>
      <c r="BS321" s="324">
        <v>27962.486092499999</v>
      </c>
      <c r="BT321" s="324">
        <v>283737.33855549502</v>
      </c>
      <c r="BU321" s="324">
        <v>283737.33855549502</v>
      </c>
      <c r="BV321" s="324">
        <v>283737.33855549502</v>
      </c>
      <c r="BW321" s="324">
        <v>283737.33855549502</v>
      </c>
      <c r="BX321" s="324">
        <v>283737.33855549502</v>
      </c>
      <c r="BY321" s="324">
        <v>283737.33855549502</v>
      </c>
      <c r="BZ321" s="324">
        <v>283737.33855549502</v>
      </c>
      <c r="CA321" s="324">
        <v>283737.33855549502</v>
      </c>
      <c r="CB321" s="324">
        <v>283737.33855549502</v>
      </c>
      <c r="CC321" s="324">
        <v>283737.33855549502</v>
      </c>
      <c r="CD321" s="324">
        <v>285408.256055495</v>
      </c>
      <c r="CE321" s="324">
        <v>3171677.3073494998</v>
      </c>
      <c r="CF321" s="328">
        <f t="shared" si="228"/>
        <v>20933.179646554869</v>
      </c>
      <c r="CG321" s="324">
        <v>28801.360675274998</v>
      </c>
      <c r="CH321" s="324">
        <v>292249.45871216001</v>
      </c>
      <c r="CI321" s="324">
        <v>292249.45871216001</v>
      </c>
      <c r="CJ321" s="324">
        <v>292249.45871216001</v>
      </c>
      <c r="CK321" s="324">
        <v>292249.45871216001</v>
      </c>
      <c r="CL321" s="324">
        <v>292249.45871216001</v>
      </c>
      <c r="CM321" s="324">
        <v>292249.45871216001</v>
      </c>
      <c r="CN321" s="324">
        <v>292249.45871216001</v>
      </c>
      <c r="CO321" s="324">
        <v>292249.45871216001</v>
      </c>
      <c r="CP321" s="324">
        <v>292249.45871216001</v>
      </c>
      <c r="CQ321" s="324">
        <v>292249.45871216001</v>
      </c>
      <c r="CR321" s="324">
        <v>293970.50373716</v>
      </c>
      <c r="CS321" s="324">
        <v>3266827.6265699798</v>
      </c>
      <c r="CT321" s="328">
        <f t="shared" si="229"/>
        <v>21561.175035944209</v>
      </c>
      <c r="CU321" s="324">
        <v>29665.401495533199</v>
      </c>
      <c r="CV321" s="324">
        <v>301016.94247352501</v>
      </c>
      <c r="CW321" s="324">
        <v>301016.94247352501</v>
      </c>
      <c r="CX321" s="324">
        <v>301016.94247352501</v>
      </c>
      <c r="CY321" s="324">
        <v>301016.94247352501</v>
      </c>
      <c r="CZ321" s="324">
        <v>301016.94247352501</v>
      </c>
      <c r="DA321" s="324">
        <v>301016.94247352501</v>
      </c>
      <c r="DB321" s="324">
        <v>301016.94247352501</v>
      </c>
      <c r="DC321" s="324">
        <v>301016.94247352501</v>
      </c>
      <c r="DD321" s="324">
        <v>301016.94247352501</v>
      </c>
      <c r="DE321" s="324">
        <v>301016.94247352501</v>
      </c>
      <c r="DF321" s="324">
        <v>302789.61884927499</v>
      </c>
      <c r="DG321" s="324">
        <v>3364832.4553670799</v>
      </c>
      <c r="DH321" s="328">
        <f t="shared" si="230"/>
        <v>22208.010287021287</v>
      </c>
    </row>
    <row r="322" spans="1:112" ht="12" hidden="1" customHeight="1" outlineLevel="1">
      <c r="A322" s="4"/>
      <c r="S322" s="29">
        <v>2904</v>
      </c>
      <c r="V322" s="78">
        <f t="shared" si="211"/>
        <v>2904</v>
      </c>
      <c r="AA322" s="69">
        <f t="shared" si="231"/>
        <v>2904</v>
      </c>
      <c r="AB322" s="34" t="s">
        <v>462</v>
      </c>
      <c r="AC322" s="324">
        <v>0</v>
      </c>
      <c r="AD322" s="324">
        <v>0</v>
      </c>
      <c r="AE322" s="324">
        <v>0</v>
      </c>
      <c r="AF322" s="324">
        <v>0</v>
      </c>
      <c r="AG322" s="324">
        <v>0</v>
      </c>
      <c r="AH322" s="324">
        <v>0</v>
      </c>
      <c r="AI322" s="324">
        <v>0</v>
      </c>
      <c r="AJ322" s="324">
        <v>0</v>
      </c>
      <c r="AK322" s="324">
        <v>0</v>
      </c>
      <c r="AL322" s="324">
        <v>0</v>
      </c>
      <c r="AM322" s="324">
        <v>0</v>
      </c>
      <c r="AN322" s="324">
        <v>0</v>
      </c>
      <c r="AO322" s="324">
        <v>0</v>
      </c>
      <c r="AP322" s="328">
        <f t="shared" si="225"/>
        <v>0</v>
      </c>
      <c r="AQ322" s="324">
        <v>0</v>
      </c>
      <c r="AR322" s="324">
        <v>0</v>
      </c>
      <c r="AS322" s="324">
        <v>0</v>
      </c>
      <c r="AT322" s="324">
        <v>0</v>
      </c>
      <c r="AU322" s="324">
        <v>0</v>
      </c>
      <c r="AV322" s="324">
        <v>0</v>
      </c>
      <c r="AW322" s="324">
        <v>0</v>
      </c>
      <c r="AX322" s="324">
        <v>0</v>
      </c>
      <c r="AY322" s="324">
        <v>0</v>
      </c>
      <c r="AZ322" s="324">
        <v>0</v>
      </c>
      <c r="BA322" s="324">
        <v>0</v>
      </c>
      <c r="BB322" s="324">
        <v>0</v>
      </c>
      <c r="BC322" s="324">
        <v>0</v>
      </c>
      <c r="BD322" s="328">
        <f t="shared" si="226"/>
        <v>0</v>
      </c>
      <c r="BE322" s="324">
        <v>0</v>
      </c>
      <c r="BF322" s="324">
        <v>0</v>
      </c>
      <c r="BG322" s="324">
        <v>0</v>
      </c>
      <c r="BH322" s="324">
        <v>0</v>
      </c>
      <c r="BI322" s="324">
        <v>0</v>
      </c>
      <c r="BJ322" s="324">
        <v>0</v>
      </c>
      <c r="BK322" s="324">
        <v>0</v>
      </c>
      <c r="BL322" s="324">
        <v>0</v>
      </c>
      <c r="BM322" s="324">
        <v>0</v>
      </c>
      <c r="BN322" s="324">
        <v>0</v>
      </c>
      <c r="BO322" s="324">
        <v>0</v>
      </c>
      <c r="BP322" s="324">
        <v>0</v>
      </c>
      <c r="BQ322" s="324">
        <v>0</v>
      </c>
      <c r="BR322" s="328">
        <f t="shared" si="227"/>
        <v>0</v>
      </c>
      <c r="BS322" s="324">
        <v>0</v>
      </c>
      <c r="BT322" s="324">
        <v>0</v>
      </c>
      <c r="BU322" s="324">
        <v>0</v>
      </c>
      <c r="BV322" s="324">
        <v>0</v>
      </c>
      <c r="BW322" s="324">
        <v>0</v>
      </c>
      <c r="BX322" s="324">
        <v>0</v>
      </c>
      <c r="BY322" s="324">
        <v>0</v>
      </c>
      <c r="BZ322" s="324">
        <v>0</v>
      </c>
      <c r="CA322" s="324">
        <v>0</v>
      </c>
      <c r="CB322" s="324">
        <v>0</v>
      </c>
      <c r="CC322" s="324">
        <v>0</v>
      </c>
      <c r="CD322" s="324">
        <v>0</v>
      </c>
      <c r="CE322" s="324">
        <v>0</v>
      </c>
      <c r="CF322" s="328">
        <f t="shared" si="228"/>
        <v>0</v>
      </c>
      <c r="CG322" s="324">
        <v>0</v>
      </c>
      <c r="CH322" s="324">
        <v>0</v>
      </c>
      <c r="CI322" s="324">
        <v>0</v>
      </c>
      <c r="CJ322" s="324">
        <v>0</v>
      </c>
      <c r="CK322" s="324">
        <v>0</v>
      </c>
      <c r="CL322" s="324">
        <v>0</v>
      </c>
      <c r="CM322" s="324">
        <v>0</v>
      </c>
      <c r="CN322" s="324">
        <v>0</v>
      </c>
      <c r="CO322" s="324">
        <v>0</v>
      </c>
      <c r="CP322" s="324">
        <v>0</v>
      </c>
      <c r="CQ322" s="324">
        <v>0</v>
      </c>
      <c r="CR322" s="324">
        <v>0</v>
      </c>
      <c r="CS322" s="324">
        <v>0</v>
      </c>
      <c r="CT322" s="328">
        <f t="shared" si="229"/>
        <v>0</v>
      </c>
      <c r="CU322" s="324">
        <v>0</v>
      </c>
      <c r="CV322" s="324">
        <v>0</v>
      </c>
      <c r="CW322" s="324">
        <v>0</v>
      </c>
      <c r="CX322" s="324">
        <v>0</v>
      </c>
      <c r="CY322" s="324">
        <v>0</v>
      </c>
      <c r="CZ322" s="324">
        <v>0</v>
      </c>
      <c r="DA322" s="324">
        <v>0</v>
      </c>
      <c r="DB322" s="324">
        <v>0</v>
      </c>
      <c r="DC322" s="324">
        <v>0</v>
      </c>
      <c r="DD322" s="324">
        <v>0</v>
      </c>
      <c r="DE322" s="324">
        <v>0</v>
      </c>
      <c r="DF322" s="324">
        <v>0</v>
      </c>
      <c r="DG322" s="324">
        <v>0</v>
      </c>
      <c r="DH322" s="328">
        <f t="shared" si="230"/>
        <v>0</v>
      </c>
    </row>
    <row r="323" spans="1:112" ht="12" hidden="1" customHeight="1" outlineLevel="1">
      <c r="A323" s="4"/>
      <c r="S323" s="29">
        <v>2905</v>
      </c>
      <c r="V323" s="78">
        <f t="shared" si="211"/>
        <v>2905</v>
      </c>
      <c r="AA323" s="69">
        <f t="shared" si="231"/>
        <v>2905</v>
      </c>
      <c r="AB323" s="34" t="s">
        <v>463</v>
      </c>
      <c r="AC323" s="324">
        <v>0</v>
      </c>
      <c r="AD323" s="324">
        <v>0</v>
      </c>
      <c r="AE323" s="324">
        <v>0</v>
      </c>
      <c r="AF323" s="324">
        <v>0</v>
      </c>
      <c r="AG323" s="324">
        <v>0</v>
      </c>
      <c r="AH323" s="324">
        <v>0</v>
      </c>
      <c r="AI323" s="324">
        <v>0</v>
      </c>
      <c r="AJ323" s="324">
        <v>0</v>
      </c>
      <c r="AK323" s="324">
        <v>0</v>
      </c>
      <c r="AL323" s="324">
        <v>0</v>
      </c>
      <c r="AM323" s="324">
        <v>0</v>
      </c>
      <c r="AN323" s="324">
        <v>0</v>
      </c>
      <c r="AO323" s="324">
        <v>0</v>
      </c>
      <c r="AP323" s="328">
        <f t="shared" si="225"/>
        <v>0</v>
      </c>
      <c r="AQ323" s="324">
        <v>0</v>
      </c>
      <c r="AR323" s="324">
        <v>0</v>
      </c>
      <c r="AS323" s="324">
        <v>0</v>
      </c>
      <c r="AT323" s="324">
        <v>0</v>
      </c>
      <c r="AU323" s="324">
        <v>0</v>
      </c>
      <c r="AV323" s="324">
        <v>0</v>
      </c>
      <c r="AW323" s="324">
        <v>0</v>
      </c>
      <c r="AX323" s="324">
        <v>0</v>
      </c>
      <c r="AY323" s="324">
        <v>0</v>
      </c>
      <c r="AZ323" s="324">
        <v>0</v>
      </c>
      <c r="BA323" s="324">
        <v>0</v>
      </c>
      <c r="BB323" s="324">
        <v>0</v>
      </c>
      <c r="BC323" s="324">
        <v>0</v>
      </c>
      <c r="BD323" s="328">
        <f t="shared" si="226"/>
        <v>0</v>
      </c>
      <c r="BE323" s="324">
        <v>0</v>
      </c>
      <c r="BF323" s="324">
        <v>0</v>
      </c>
      <c r="BG323" s="324">
        <v>0</v>
      </c>
      <c r="BH323" s="324">
        <v>0</v>
      </c>
      <c r="BI323" s="324">
        <v>0</v>
      </c>
      <c r="BJ323" s="324">
        <v>0</v>
      </c>
      <c r="BK323" s="324">
        <v>0</v>
      </c>
      <c r="BL323" s="324">
        <v>0</v>
      </c>
      <c r="BM323" s="324">
        <v>0</v>
      </c>
      <c r="BN323" s="324">
        <v>0</v>
      </c>
      <c r="BO323" s="324">
        <v>0</v>
      </c>
      <c r="BP323" s="324">
        <v>0</v>
      </c>
      <c r="BQ323" s="324">
        <v>0</v>
      </c>
      <c r="BR323" s="328">
        <f t="shared" si="227"/>
        <v>0</v>
      </c>
      <c r="BS323" s="324">
        <v>0</v>
      </c>
      <c r="BT323" s="324">
        <v>0</v>
      </c>
      <c r="BU323" s="324">
        <v>0</v>
      </c>
      <c r="BV323" s="324">
        <v>0</v>
      </c>
      <c r="BW323" s="324">
        <v>0</v>
      </c>
      <c r="BX323" s="324">
        <v>0</v>
      </c>
      <c r="BY323" s="324">
        <v>0</v>
      </c>
      <c r="BZ323" s="324">
        <v>0</v>
      </c>
      <c r="CA323" s="324">
        <v>0</v>
      </c>
      <c r="CB323" s="324">
        <v>0</v>
      </c>
      <c r="CC323" s="324">
        <v>0</v>
      </c>
      <c r="CD323" s="324">
        <v>0</v>
      </c>
      <c r="CE323" s="324">
        <v>0</v>
      </c>
      <c r="CF323" s="328">
        <f t="shared" si="228"/>
        <v>0</v>
      </c>
      <c r="CG323" s="324">
        <v>0</v>
      </c>
      <c r="CH323" s="324">
        <v>0</v>
      </c>
      <c r="CI323" s="324">
        <v>0</v>
      </c>
      <c r="CJ323" s="324">
        <v>0</v>
      </c>
      <c r="CK323" s="324">
        <v>0</v>
      </c>
      <c r="CL323" s="324">
        <v>0</v>
      </c>
      <c r="CM323" s="324">
        <v>0</v>
      </c>
      <c r="CN323" s="324">
        <v>0</v>
      </c>
      <c r="CO323" s="324">
        <v>0</v>
      </c>
      <c r="CP323" s="324">
        <v>0</v>
      </c>
      <c r="CQ323" s="324">
        <v>0</v>
      </c>
      <c r="CR323" s="324">
        <v>0</v>
      </c>
      <c r="CS323" s="324">
        <v>0</v>
      </c>
      <c r="CT323" s="328">
        <f t="shared" si="229"/>
        <v>0</v>
      </c>
      <c r="CU323" s="324">
        <v>0</v>
      </c>
      <c r="CV323" s="324">
        <v>0</v>
      </c>
      <c r="CW323" s="324">
        <v>0</v>
      </c>
      <c r="CX323" s="324">
        <v>0</v>
      </c>
      <c r="CY323" s="324">
        <v>0</v>
      </c>
      <c r="CZ323" s="324">
        <v>0</v>
      </c>
      <c r="DA323" s="324">
        <v>0</v>
      </c>
      <c r="DB323" s="324">
        <v>0</v>
      </c>
      <c r="DC323" s="324">
        <v>0</v>
      </c>
      <c r="DD323" s="324">
        <v>0</v>
      </c>
      <c r="DE323" s="324">
        <v>0</v>
      </c>
      <c r="DF323" s="324">
        <v>0</v>
      </c>
      <c r="DG323" s="324">
        <v>0</v>
      </c>
      <c r="DH323" s="328">
        <f t="shared" si="230"/>
        <v>0</v>
      </c>
    </row>
    <row r="324" spans="1:112" ht="12" hidden="1" customHeight="1" outlineLevel="1">
      <c r="A324" s="4"/>
      <c r="S324" s="29">
        <v>2908</v>
      </c>
      <c r="V324" s="78">
        <f t="shared" si="211"/>
        <v>2908</v>
      </c>
      <c r="AA324" s="69">
        <f t="shared" si="231"/>
        <v>2908</v>
      </c>
      <c r="AB324" s="34" t="s">
        <v>464</v>
      </c>
      <c r="AC324" s="324">
        <v>0</v>
      </c>
      <c r="AD324" s="324">
        <v>0</v>
      </c>
      <c r="AE324" s="324">
        <v>0</v>
      </c>
      <c r="AF324" s="324">
        <v>0</v>
      </c>
      <c r="AG324" s="324">
        <v>0</v>
      </c>
      <c r="AH324" s="324">
        <v>0</v>
      </c>
      <c r="AI324" s="324">
        <v>0</v>
      </c>
      <c r="AJ324" s="324">
        <v>0</v>
      </c>
      <c r="AK324" s="324">
        <v>0</v>
      </c>
      <c r="AL324" s="324">
        <v>0</v>
      </c>
      <c r="AM324" s="324">
        <v>0</v>
      </c>
      <c r="AN324" s="324">
        <v>0</v>
      </c>
      <c r="AO324" s="324">
        <v>0</v>
      </c>
      <c r="AP324" s="328">
        <f t="shared" si="225"/>
        <v>0</v>
      </c>
      <c r="AQ324" s="324">
        <v>0</v>
      </c>
      <c r="AR324" s="324">
        <v>0</v>
      </c>
      <c r="AS324" s="324">
        <v>0</v>
      </c>
      <c r="AT324" s="324">
        <v>0</v>
      </c>
      <c r="AU324" s="324">
        <v>0</v>
      </c>
      <c r="AV324" s="324">
        <v>0</v>
      </c>
      <c r="AW324" s="324">
        <v>0</v>
      </c>
      <c r="AX324" s="324">
        <v>0</v>
      </c>
      <c r="AY324" s="324">
        <v>0</v>
      </c>
      <c r="AZ324" s="324">
        <v>0</v>
      </c>
      <c r="BA324" s="324">
        <v>0</v>
      </c>
      <c r="BB324" s="324">
        <v>0</v>
      </c>
      <c r="BC324" s="324">
        <v>0</v>
      </c>
      <c r="BD324" s="328">
        <f t="shared" si="226"/>
        <v>0</v>
      </c>
      <c r="BE324" s="324">
        <v>0</v>
      </c>
      <c r="BF324" s="324">
        <v>0</v>
      </c>
      <c r="BG324" s="324">
        <v>0</v>
      </c>
      <c r="BH324" s="324">
        <v>0</v>
      </c>
      <c r="BI324" s="324">
        <v>0</v>
      </c>
      <c r="BJ324" s="324">
        <v>0</v>
      </c>
      <c r="BK324" s="324">
        <v>0</v>
      </c>
      <c r="BL324" s="324">
        <v>0</v>
      </c>
      <c r="BM324" s="324">
        <v>0</v>
      </c>
      <c r="BN324" s="324">
        <v>0</v>
      </c>
      <c r="BO324" s="324">
        <v>0</v>
      </c>
      <c r="BP324" s="324">
        <v>0</v>
      </c>
      <c r="BQ324" s="324">
        <v>0</v>
      </c>
      <c r="BR324" s="328">
        <f t="shared" si="227"/>
        <v>0</v>
      </c>
      <c r="BS324" s="324">
        <v>0</v>
      </c>
      <c r="BT324" s="324">
        <v>0</v>
      </c>
      <c r="BU324" s="324">
        <v>0</v>
      </c>
      <c r="BV324" s="324">
        <v>0</v>
      </c>
      <c r="BW324" s="324">
        <v>0</v>
      </c>
      <c r="BX324" s="324">
        <v>0</v>
      </c>
      <c r="BY324" s="324">
        <v>0</v>
      </c>
      <c r="BZ324" s="324">
        <v>0</v>
      </c>
      <c r="CA324" s="324">
        <v>0</v>
      </c>
      <c r="CB324" s="324">
        <v>0</v>
      </c>
      <c r="CC324" s="324">
        <v>0</v>
      </c>
      <c r="CD324" s="324">
        <v>0</v>
      </c>
      <c r="CE324" s="324">
        <v>0</v>
      </c>
      <c r="CF324" s="328">
        <f t="shared" si="228"/>
        <v>0</v>
      </c>
      <c r="CG324" s="324">
        <v>0</v>
      </c>
      <c r="CH324" s="324">
        <v>0</v>
      </c>
      <c r="CI324" s="324">
        <v>0</v>
      </c>
      <c r="CJ324" s="324">
        <v>0</v>
      </c>
      <c r="CK324" s="324">
        <v>0</v>
      </c>
      <c r="CL324" s="324">
        <v>0</v>
      </c>
      <c r="CM324" s="324">
        <v>0</v>
      </c>
      <c r="CN324" s="324">
        <v>0</v>
      </c>
      <c r="CO324" s="324">
        <v>0</v>
      </c>
      <c r="CP324" s="324">
        <v>0</v>
      </c>
      <c r="CQ324" s="324">
        <v>0</v>
      </c>
      <c r="CR324" s="324">
        <v>0</v>
      </c>
      <c r="CS324" s="324">
        <v>0</v>
      </c>
      <c r="CT324" s="328">
        <f t="shared" si="229"/>
        <v>0</v>
      </c>
      <c r="CU324" s="324">
        <v>0</v>
      </c>
      <c r="CV324" s="324">
        <v>0</v>
      </c>
      <c r="CW324" s="324">
        <v>0</v>
      </c>
      <c r="CX324" s="324">
        <v>0</v>
      </c>
      <c r="CY324" s="324">
        <v>0</v>
      </c>
      <c r="CZ324" s="324">
        <v>0</v>
      </c>
      <c r="DA324" s="324">
        <v>0</v>
      </c>
      <c r="DB324" s="324">
        <v>0</v>
      </c>
      <c r="DC324" s="324">
        <v>0</v>
      </c>
      <c r="DD324" s="324">
        <v>0</v>
      </c>
      <c r="DE324" s="324">
        <v>0</v>
      </c>
      <c r="DF324" s="324">
        <v>0</v>
      </c>
      <c r="DG324" s="324">
        <v>0</v>
      </c>
      <c r="DH324" s="328">
        <f t="shared" si="230"/>
        <v>0</v>
      </c>
    </row>
    <row r="325" spans="1:112" ht="12" hidden="1" customHeight="1" outlineLevel="1">
      <c r="A325" s="4"/>
      <c r="S325" s="29">
        <v>2909</v>
      </c>
      <c r="V325" s="78">
        <f t="shared" si="211"/>
        <v>2909</v>
      </c>
      <c r="AA325" s="69">
        <f t="shared" si="231"/>
        <v>2909</v>
      </c>
      <c r="AB325" s="34" t="s">
        <v>465</v>
      </c>
      <c r="AC325" s="324">
        <v>0</v>
      </c>
      <c r="AD325" s="324">
        <v>0</v>
      </c>
      <c r="AE325" s="324">
        <v>0</v>
      </c>
      <c r="AF325" s="324">
        <v>0</v>
      </c>
      <c r="AG325" s="324">
        <v>0</v>
      </c>
      <c r="AH325" s="324">
        <v>0</v>
      </c>
      <c r="AI325" s="324">
        <v>0</v>
      </c>
      <c r="AJ325" s="324">
        <v>0</v>
      </c>
      <c r="AK325" s="324">
        <v>0</v>
      </c>
      <c r="AL325" s="324">
        <v>0</v>
      </c>
      <c r="AM325" s="324">
        <v>0</v>
      </c>
      <c r="AN325" s="324">
        <v>0</v>
      </c>
      <c r="AO325" s="324">
        <v>0</v>
      </c>
      <c r="AP325" s="328">
        <f t="shared" si="225"/>
        <v>0</v>
      </c>
      <c r="AQ325" s="324">
        <v>0</v>
      </c>
      <c r="AR325" s="324">
        <v>0</v>
      </c>
      <c r="AS325" s="324">
        <v>0</v>
      </c>
      <c r="AT325" s="324">
        <v>0</v>
      </c>
      <c r="AU325" s="324">
        <v>0</v>
      </c>
      <c r="AV325" s="324">
        <v>0</v>
      </c>
      <c r="AW325" s="324">
        <v>0</v>
      </c>
      <c r="AX325" s="324">
        <v>0</v>
      </c>
      <c r="AY325" s="324">
        <v>0</v>
      </c>
      <c r="AZ325" s="324">
        <v>0</v>
      </c>
      <c r="BA325" s="324">
        <v>0</v>
      </c>
      <c r="BB325" s="324">
        <v>0</v>
      </c>
      <c r="BC325" s="324">
        <v>0</v>
      </c>
      <c r="BD325" s="328">
        <f t="shared" si="226"/>
        <v>0</v>
      </c>
      <c r="BE325" s="324">
        <v>0</v>
      </c>
      <c r="BF325" s="324">
        <v>0</v>
      </c>
      <c r="BG325" s="324">
        <v>0</v>
      </c>
      <c r="BH325" s="324">
        <v>0</v>
      </c>
      <c r="BI325" s="324">
        <v>0</v>
      </c>
      <c r="BJ325" s="324">
        <v>0</v>
      </c>
      <c r="BK325" s="324">
        <v>0</v>
      </c>
      <c r="BL325" s="324">
        <v>0</v>
      </c>
      <c r="BM325" s="324">
        <v>0</v>
      </c>
      <c r="BN325" s="324">
        <v>0</v>
      </c>
      <c r="BO325" s="324">
        <v>0</v>
      </c>
      <c r="BP325" s="324">
        <v>0</v>
      </c>
      <c r="BQ325" s="324">
        <v>0</v>
      </c>
      <c r="BR325" s="328">
        <f t="shared" si="227"/>
        <v>0</v>
      </c>
      <c r="BS325" s="324">
        <v>0</v>
      </c>
      <c r="BT325" s="324">
        <v>0</v>
      </c>
      <c r="BU325" s="324">
        <v>0</v>
      </c>
      <c r="BV325" s="324">
        <v>0</v>
      </c>
      <c r="BW325" s="324">
        <v>0</v>
      </c>
      <c r="BX325" s="324">
        <v>0</v>
      </c>
      <c r="BY325" s="324">
        <v>0</v>
      </c>
      <c r="BZ325" s="324">
        <v>0</v>
      </c>
      <c r="CA325" s="324">
        <v>0</v>
      </c>
      <c r="CB325" s="324">
        <v>0</v>
      </c>
      <c r="CC325" s="324">
        <v>0</v>
      </c>
      <c r="CD325" s="324">
        <v>0</v>
      </c>
      <c r="CE325" s="324">
        <v>0</v>
      </c>
      <c r="CF325" s="328">
        <f t="shared" si="228"/>
        <v>0</v>
      </c>
      <c r="CG325" s="324">
        <v>0</v>
      </c>
      <c r="CH325" s="324">
        <v>0</v>
      </c>
      <c r="CI325" s="324">
        <v>0</v>
      </c>
      <c r="CJ325" s="324">
        <v>0</v>
      </c>
      <c r="CK325" s="324">
        <v>0</v>
      </c>
      <c r="CL325" s="324">
        <v>0</v>
      </c>
      <c r="CM325" s="324">
        <v>0</v>
      </c>
      <c r="CN325" s="324">
        <v>0</v>
      </c>
      <c r="CO325" s="324">
        <v>0</v>
      </c>
      <c r="CP325" s="324">
        <v>0</v>
      </c>
      <c r="CQ325" s="324">
        <v>0</v>
      </c>
      <c r="CR325" s="324">
        <v>0</v>
      </c>
      <c r="CS325" s="324">
        <v>0</v>
      </c>
      <c r="CT325" s="328">
        <f t="shared" si="229"/>
        <v>0</v>
      </c>
      <c r="CU325" s="324">
        <v>0</v>
      </c>
      <c r="CV325" s="324">
        <v>0</v>
      </c>
      <c r="CW325" s="324">
        <v>0</v>
      </c>
      <c r="CX325" s="324">
        <v>0</v>
      </c>
      <c r="CY325" s="324">
        <v>0</v>
      </c>
      <c r="CZ325" s="324">
        <v>0</v>
      </c>
      <c r="DA325" s="324">
        <v>0</v>
      </c>
      <c r="DB325" s="324">
        <v>0</v>
      </c>
      <c r="DC325" s="324">
        <v>0</v>
      </c>
      <c r="DD325" s="324">
        <v>0</v>
      </c>
      <c r="DE325" s="324">
        <v>0</v>
      </c>
      <c r="DF325" s="324">
        <v>0</v>
      </c>
      <c r="DG325" s="324">
        <v>0</v>
      </c>
      <c r="DH325" s="328">
        <f t="shared" si="230"/>
        <v>0</v>
      </c>
    </row>
    <row r="326" spans="1:112" ht="12" hidden="1" customHeight="1" outlineLevel="1">
      <c r="A326" s="4"/>
      <c r="S326" s="29">
        <v>2911</v>
      </c>
      <c r="V326" s="78">
        <f t="shared" si="211"/>
        <v>2911</v>
      </c>
      <c r="AA326" s="69">
        <f t="shared" si="231"/>
        <v>2911</v>
      </c>
      <c r="AB326" s="34" t="s">
        <v>466</v>
      </c>
      <c r="AC326" s="324">
        <v>0</v>
      </c>
      <c r="AD326" s="324">
        <v>0</v>
      </c>
      <c r="AE326" s="324">
        <v>0</v>
      </c>
      <c r="AF326" s="324">
        <v>0</v>
      </c>
      <c r="AG326" s="324">
        <v>0</v>
      </c>
      <c r="AH326" s="324">
        <v>0</v>
      </c>
      <c r="AI326" s="324">
        <v>0</v>
      </c>
      <c r="AJ326" s="324">
        <v>0</v>
      </c>
      <c r="AK326" s="324">
        <v>0</v>
      </c>
      <c r="AL326" s="324">
        <v>0</v>
      </c>
      <c r="AM326" s="324">
        <v>0</v>
      </c>
      <c r="AN326" s="324">
        <v>0</v>
      </c>
      <c r="AO326" s="324">
        <v>0</v>
      </c>
      <c r="AP326" s="328">
        <f t="shared" si="225"/>
        <v>0</v>
      </c>
      <c r="AQ326" s="324">
        <v>0</v>
      </c>
      <c r="AR326" s="324">
        <v>0</v>
      </c>
      <c r="AS326" s="324">
        <v>0</v>
      </c>
      <c r="AT326" s="324">
        <v>0</v>
      </c>
      <c r="AU326" s="324">
        <v>0</v>
      </c>
      <c r="AV326" s="324">
        <v>0</v>
      </c>
      <c r="AW326" s="324">
        <v>0</v>
      </c>
      <c r="AX326" s="324">
        <v>0</v>
      </c>
      <c r="AY326" s="324">
        <v>0</v>
      </c>
      <c r="AZ326" s="324">
        <v>0</v>
      </c>
      <c r="BA326" s="324">
        <v>0</v>
      </c>
      <c r="BB326" s="324">
        <v>0</v>
      </c>
      <c r="BC326" s="324">
        <v>0</v>
      </c>
      <c r="BD326" s="328">
        <f t="shared" si="226"/>
        <v>0</v>
      </c>
      <c r="BE326" s="324">
        <v>0</v>
      </c>
      <c r="BF326" s="324">
        <v>0</v>
      </c>
      <c r="BG326" s="324">
        <v>0</v>
      </c>
      <c r="BH326" s="324">
        <v>0</v>
      </c>
      <c r="BI326" s="324">
        <v>0</v>
      </c>
      <c r="BJ326" s="324">
        <v>0</v>
      </c>
      <c r="BK326" s="324">
        <v>0</v>
      </c>
      <c r="BL326" s="324">
        <v>0</v>
      </c>
      <c r="BM326" s="324">
        <v>0</v>
      </c>
      <c r="BN326" s="324">
        <v>0</v>
      </c>
      <c r="BO326" s="324">
        <v>0</v>
      </c>
      <c r="BP326" s="324">
        <v>0</v>
      </c>
      <c r="BQ326" s="324">
        <v>0</v>
      </c>
      <c r="BR326" s="328">
        <f t="shared" si="227"/>
        <v>0</v>
      </c>
      <c r="BS326" s="324">
        <v>0</v>
      </c>
      <c r="BT326" s="324">
        <v>0</v>
      </c>
      <c r="BU326" s="324">
        <v>0</v>
      </c>
      <c r="BV326" s="324">
        <v>0</v>
      </c>
      <c r="BW326" s="324">
        <v>0</v>
      </c>
      <c r="BX326" s="324">
        <v>0</v>
      </c>
      <c r="BY326" s="324">
        <v>0</v>
      </c>
      <c r="BZ326" s="324">
        <v>0</v>
      </c>
      <c r="CA326" s="324">
        <v>0</v>
      </c>
      <c r="CB326" s="324">
        <v>0</v>
      </c>
      <c r="CC326" s="324">
        <v>0</v>
      </c>
      <c r="CD326" s="324">
        <v>0</v>
      </c>
      <c r="CE326" s="324">
        <v>0</v>
      </c>
      <c r="CF326" s="328">
        <f t="shared" si="228"/>
        <v>0</v>
      </c>
      <c r="CG326" s="324">
        <v>0</v>
      </c>
      <c r="CH326" s="324">
        <v>0</v>
      </c>
      <c r="CI326" s="324">
        <v>0</v>
      </c>
      <c r="CJ326" s="324">
        <v>0</v>
      </c>
      <c r="CK326" s="324">
        <v>0</v>
      </c>
      <c r="CL326" s="324">
        <v>0</v>
      </c>
      <c r="CM326" s="324">
        <v>0</v>
      </c>
      <c r="CN326" s="324">
        <v>0</v>
      </c>
      <c r="CO326" s="324">
        <v>0</v>
      </c>
      <c r="CP326" s="324">
        <v>0</v>
      </c>
      <c r="CQ326" s="324">
        <v>0</v>
      </c>
      <c r="CR326" s="324">
        <v>0</v>
      </c>
      <c r="CS326" s="324">
        <v>0</v>
      </c>
      <c r="CT326" s="328">
        <f t="shared" si="229"/>
        <v>0</v>
      </c>
      <c r="CU326" s="324">
        <v>0</v>
      </c>
      <c r="CV326" s="324">
        <v>0</v>
      </c>
      <c r="CW326" s="324">
        <v>0</v>
      </c>
      <c r="CX326" s="324">
        <v>0</v>
      </c>
      <c r="CY326" s="324">
        <v>0</v>
      </c>
      <c r="CZ326" s="324">
        <v>0</v>
      </c>
      <c r="DA326" s="324">
        <v>0</v>
      </c>
      <c r="DB326" s="324">
        <v>0</v>
      </c>
      <c r="DC326" s="324">
        <v>0</v>
      </c>
      <c r="DD326" s="324">
        <v>0</v>
      </c>
      <c r="DE326" s="324">
        <v>0</v>
      </c>
      <c r="DF326" s="324">
        <v>0</v>
      </c>
      <c r="DG326" s="324">
        <v>0</v>
      </c>
      <c r="DH326" s="328">
        <f t="shared" si="230"/>
        <v>0</v>
      </c>
    </row>
    <row r="327" spans="1:112" ht="12" hidden="1" customHeight="1" outlineLevel="1">
      <c r="A327" s="4"/>
      <c r="S327" s="29">
        <v>2912</v>
      </c>
      <c r="V327" s="78">
        <f t="shared" si="211"/>
        <v>2912</v>
      </c>
      <c r="AA327" s="69">
        <f t="shared" si="231"/>
        <v>2912</v>
      </c>
      <c r="AB327" s="34" t="s">
        <v>467</v>
      </c>
      <c r="AC327" s="324">
        <v>0</v>
      </c>
      <c r="AD327" s="324">
        <v>0</v>
      </c>
      <c r="AE327" s="324">
        <v>0</v>
      </c>
      <c r="AF327" s="324">
        <v>0</v>
      </c>
      <c r="AG327" s="324">
        <v>0</v>
      </c>
      <c r="AH327" s="324">
        <v>0</v>
      </c>
      <c r="AI327" s="324">
        <v>0</v>
      </c>
      <c r="AJ327" s="324">
        <v>0</v>
      </c>
      <c r="AK327" s="324">
        <v>0</v>
      </c>
      <c r="AL327" s="324">
        <v>0</v>
      </c>
      <c r="AM327" s="324">
        <v>0</v>
      </c>
      <c r="AN327" s="324">
        <v>0</v>
      </c>
      <c r="AO327" s="324">
        <v>0</v>
      </c>
      <c r="AP327" s="328">
        <f t="shared" si="225"/>
        <v>0</v>
      </c>
      <c r="AQ327" s="324">
        <v>0</v>
      </c>
      <c r="AR327" s="324">
        <v>0</v>
      </c>
      <c r="AS327" s="324">
        <v>0</v>
      </c>
      <c r="AT327" s="324">
        <v>0</v>
      </c>
      <c r="AU327" s="324">
        <v>0</v>
      </c>
      <c r="AV327" s="324">
        <v>0</v>
      </c>
      <c r="AW327" s="324">
        <v>0</v>
      </c>
      <c r="AX327" s="324">
        <v>0</v>
      </c>
      <c r="AY327" s="324">
        <v>0</v>
      </c>
      <c r="AZ327" s="324">
        <v>0</v>
      </c>
      <c r="BA327" s="324">
        <v>0</v>
      </c>
      <c r="BB327" s="324">
        <v>0</v>
      </c>
      <c r="BC327" s="324">
        <v>0</v>
      </c>
      <c r="BD327" s="328">
        <f t="shared" si="226"/>
        <v>0</v>
      </c>
      <c r="BE327" s="324">
        <v>0</v>
      </c>
      <c r="BF327" s="324">
        <v>0</v>
      </c>
      <c r="BG327" s="324">
        <v>0</v>
      </c>
      <c r="BH327" s="324">
        <v>0</v>
      </c>
      <c r="BI327" s="324">
        <v>0</v>
      </c>
      <c r="BJ327" s="324">
        <v>0</v>
      </c>
      <c r="BK327" s="324">
        <v>0</v>
      </c>
      <c r="BL327" s="324">
        <v>0</v>
      </c>
      <c r="BM327" s="324">
        <v>0</v>
      </c>
      <c r="BN327" s="324">
        <v>0</v>
      </c>
      <c r="BO327" s="324">
        <v>0</v>
      </c>
      <c r="BP327" s="324">
        <v>0</v>
      </c>
      <c r="BQ327" s="324">
        <v>0</v>
      </c>
      <c r="BR327" s="328">
        <f t="shared" si="227"/>
        <v>0</v>
      </c>
      <c r="BS327" s="324">
        <v>0</v>
      </c>
      <c r="BT327" s="324">
        <v>0</v>
      </c>
      <c r="BU327" s="324">
        <v>0</v>
      </c>
      <c r="BV327" s="324">
        <v>0</v>
      </c>
      <c r="BW327" s="324">
        <v>0</v>
      </c>
      <c r="BX327" s="324">
        <v>0</v>
      </c>
      <c r="BY327" s="324">
        <v>0</v>
      </c>
      <c r="BZ327" s="324">
        <v>0</v>
      </c>
      <c r="CA327" s="324">
        <v>0</v>
      </c>
      <c r="CB327" s="324">
        <v>0</v>
      </c>
      <c r="CC327" s="324">
        <v>0</v>
      </c>
      <c r="CD327" s="324">
        <v>0</v>
      </c>
      <c r="CE327" s="324">
        <v>0</v>
      </c>
      <c r="CF327" s="328">
        <f t="shared" si="228"/>
        <v>0</v>
      </c>
      <c r="CG327" s="324">
        <v>0</v>
      </c>
      <c r="CH327" s="324">
        <v>0</v>
      </c>
      <c r="CI327" s="324">
        <v>0</v>
      </c>
      <c r="CJ327" s="324">
        <v>0</v>
      </c>
      <c r="CK327" s="324">
        <v>0</v>
      </c>
      <c r="CL327" s="324">
        <v>0</v>
      </c>
      <c r="CM327" s="324">
        <v>0</v>
      </c>
      <c r="CN327" s="324">
        <v>0</v>
      </c>
      <c r="CO327" s="324">
        <v>0</v>
      </c>
      <c r="CP327" s="324">
        <v>0</v>
      </c>
      <c r="CQ327" s="324">
        <v>0</v>
      </c>
      <c r="CR327" s="324">
        <v>0</v>
      </c>
      <c r="CS327" s="324">
        <v>0</v>
      </c>
      <c r="CT327" s="328">
        <f t="shared" si="229"/>
        <v>0</v>
      </c>
      <c r="CU327" s="324">
        <v>0</v>
      </c>
      <c r="CV327" s="324">
        <v>0</v>
      </c>
      <c r="CW327" s="324">
        <v>0</v>
      </c>
      <c r="CX327" s="324">
        <v>0</v>
      </c>
      <c r="CY327" s="324">
        <v>0</v>
      </c>
      <c r="CZ327" s="324">
        <v>0</v>
      </c>
      <c r="DA327" s="324">
        <v>0</v>
      </c>
      <c r="DB327" s="324">
        <v>0</v>
      </c>
      <c r="DC327" s="324">
        <v>0</v>
      </c>
      <c r="DD327" s="324">
        <v>0</v>
      </c>
      <c r="DE327" s="324">
        <v>0</v>
      </c>
      <c r="DF327" s="324">
        <v>0</v>
      </c>
      <c r="DG327" s="324">
        <v>0</v>
      </c>
      <c r="DH327" s="328">
        <f t="shared" si="230"/>
        <v>0</v>
      </c>
    </row>
    <row r="328" spans="1:112" ht="12" hidden="1" customHeight="1" outlineLevel="1">
      <c r="A328" s="4"/>
      <c r="S328" s="29">
        <v>2913</v>
      </c>
      <c r="V328" s="78">
        <f t="shared" si="211"/>
        <v>2913</v>
      </c>
      <c r="AA328" s="69">
        <f t="shared" si="231"/>
        <v>2913</v>
      </c>
      <c r="AB328" s="34" t="s">
        <v>468</v>
      </c>
      <c r="AC328" s="324">
        <v>0</v>
      </c>
      <c r="AD328" s="324">
        <v>0</v>
      </c>
      <c r="AE328" s="324">
        <v>0</v>
      </c>
      <c r="AF328" s="324">
        <v>0</v>
      </c>
      <c r="AG328" s="324">
        <v>0</v>
      </c>
      <c r="AH328" s="324">
        <v>0</v>
      </c>
      <c r="AI328" s="324">
        <v>0</v>
      </c>
      <c r="AJ328" s="324">
        <v>0</v>
      </c>
      <c r="AK328" s="324">
        <v>0</v>
      </c>
      <c r="AL328" s="324">
        <v>0</v>
      </c>
      <c r="AM328" s="324">
        <v>0</v>
      </c>
      <c r="AN328" s="324">
        <v>0</v>
      </c>
      <c r="AO328" s="324">
        <v>0</v>
      </c>
      <c r="AP328" s="328">
        <f t="shared" ref="AP328" si="232">AO328-SUM(AC328:AN328)</f>
        <v>0</v>
      </c>
      <c r="AQ328" s="324">
        <v>0</v>
      </c>
      <c r="AR328" s="324">
        <v>0</v>
      </c>
      <c r="AS328" s="324">
        <v>0</v>
      </c>
      <c r="AT328" s="324">
        <v>0</v>
      </c>
      <c r="AU328" s="324">
        <v>0</v>
      </c>
      <c r="AV328" s="324">
        <v>0</v>
      </c>
      <c r="AW328" s="324">
        <v>0</v>
      </c>
      <c r="AX328" s="324">
        <v>0</v>
      </c>
      <c r="AY328" s="324">
        <v>0</v>
      </c>
      <c r="AZ328" s="324">
        <v>0</v>
      </c>
      <c r="BA328" s="324">
        <v>0</v>
      </c>
      <c r="BB328" s="324">
        <v>0</v>
      </c>
      <c r="BC328" s="324">
        <v>0</v>
      </c>
      <c r="BD328" s="328">
        <f t="shared" ref="BD328" si="233">BC328-SUM(AQ328:BB328)</f>
        <v>0</v>
      </c>
      <c r="BE328" s="324">
        <v>0</v>
      </c>
      <c r="BF328" s="324">
        <v>0</v>
      </c>
      <c r="BG328" s="324">
        <v>0</v>
      </c>
      <c r="BH328" s="324">
        <v>0</v>
      </c>
      <c r="BI328" s="324">
        <v>0</v>
      </c>
      <c r="BJ328" s="324">
        <v>0</v>
      </c>
      <c r="BK328" s="324">
        <v>0</v>
      </c>
      <c r="BL328" s="324">
        <v>0</v>
      </c>
      <c r="BM328" s="324">
        <v>0</v>
      </c>
      <c r="BN328" s="324">
        <v>0</v>
      </c>
      <c r="BO328" s="324">
        <v>0</v>
      </c>
      <c r="BP328" s="324">
        <v>0</v>
      </c>
      <c r="BQ328" s="324">
        <v>0</v>
      </c>
      <c r="BR328" s="328">
        <f t="shared" ref="BR328" si="234">BQ328-SUM(BE328:BP328)</f>
        <v>0</v>
      </c>
      <c r="BS328" s="324">
        <v>0</v>
      </c>
      <c r="BT328" s="324">
        <v>0</v>
      </c>
      <c r="BU328" s="324">
        <v>0</v>
      </c>
      <c r="BV328" s="324">
        <v>0</v>
      </c>
      <c r="BW328" s="324">
        <v>0</v>
      </c>
      <c r="BX328" s="324">
        <v>0</v>
      </c>
      <c r="BY328" s="324">
        <v>0</v>
      </c>
      <c r="BZ328" s="324">
        <v>0</v>
      </c>
      <c r="CA328" s="324">
        <v>0</v>
      </c>
      <c r="CB328" s="324">
        <v>0</v>
      </c>
      <c r="CC328" s="324">
        <v>0</v>
      </c>
      <c r="CD328" s="324">
        <v>0</v>
      </c>
      <c r="CE328" s="324">
        <v>0</v>
      </c>
      <c r="CF328" s="328">
        <f t="shared" ref="CF328" si="235">CE328-SUM(BS328:CD328)</f>
        <v>0</v>
      </c>
      <c r="CG328" s="324">
        <v>0</v>
      </c>
      <c r="CH328" s="324">
        <v>0</v>
      </c>
      <c r="CI328" s="324">
        <v>0</v>
      </c>
      <c r="CJ328" s="324">
        <v>0</v>
      </c>
      <c r="CK328" s="324">
        <v>0</v>
      </c>
      <c r="CL328" s="324">
        <v>0</v>
      </c>
      <c r="CM328" s="324">
        <v>0</v>
      </c>
      <c r="CN328" s="324">
        <v>0</v>
      </c>
      <c r="CO328" s="324">
        <v>0</v>
      </c>
      <c r="CP328" s="324">
        <v>0</v>
      </c>
      <c r="CQ328" s="324">
        <v>0</v>
      </c>
      <c r="CR328" s="324">
        <v>0</v>
      </c>
      <c r="CS328" s="324">
        <v>0</v>
      </c>
      <c r="CT328" s="328">
        <f t="shared" ref="CT328" si="236">CS328-SUM(CG328:CR328)</f>
        <v>0</v>
      </c>
      <c r="CU328" s="324">
        <v>0</v>
      </c>
      <c r="CV328" s="324">
        <v>0</v>
      </c>
      <c r="CW328" s="324">
        <v>0</v>
      </c>
      <c r="CX328" s="324">
        <v>0</v>
      </c>
      <c r="CY328" s="324">
        <v>0</v>
      </c>
      <c r="CZ328" s="324">
        <v>0</v>
      </c>
      <c r="DA328" s="324">
        <v>0</v>
      </c>
      <c r="DB328" s="324">
        <v>0</v>
      </c>
      <c r="DC328" s="324">
        <v>0</v>
      </c>
      <c r="DD328" s="324">
        <v>0</v>
      </c>
      <c r="DE328" s="324">
        <v>0</v>
      </c>
      <c r="DF328" s="324">
        <v>0</v>
      </c>
      <c r="DG328" s="324">
        <v>0</v>
      </c>
      <c r="DH328" s="328">
        <f t="shared" ref="DH328" si="237">DG328-SUM(CU328:DF328)</f>
        <v>0</v>
      </c>
    </row>
    <row r="329" spans="1:112" ht="12" hidden="1" customHeight="1" outlineLevel="1">
      <c r="A329" s="4"/>
      <c r="S329" s="29">
        <v>2914</v>
      </c>
      <c r="V329" s="78">
        <f t="shared" si="211"/>
        <v>2914</v>
      </c>
      <c r="AA329" s="69">
        <f t="shared" si="231"/>
        <v>2914</v>
      </c>
      <c r="AB329" s="34" t="s">
        <v>469</v>
      </c>
      <c r="AC329" s="324">
        <v>0</v>
      </c>
      <c r="AD329" s="324">
        <v>0</v>
      </c>
      <c r="AE329" s="324">
        <v>0</v>
      </c>
      <c r="AF329" s="324">
        <v>0</v>
      </c>
      <c r="AG329" s="324">
        <v>0</v>
      </c>
      <c r="AH329" s="324">
        <v>0</v>
      </c>
      <c r="AI329" s="324">
        <v>0</v>
      </c>
      <c r="AJ329" s="324">
        <v>0</v>
      </c>
      <c r="AK329" s="324">
        <v>0</v>
      </c>
      <c r="AL329" s="324">
        <v>0</v>
      </c>
      <c r="AM329" s="324">
        <v>0</v>
      </c>
      <c r="AN329" s="324">
        <v>0</v>
      </c>
      <c r="AO329" s="324">
        <v>0</v>
      </c>
      <c r="AP329" s="328">
        <f t="shared" ref="AP329" si="238">AO329-SUM(AC329:AN329)</f>
        <v>0</v>
      </c>
      <c r="AQ329" s="324">
        <v>0</v>
      </c>
      <c r="AR329" s="324">
        <v>0</v>
      </c>
      <c r="AS329" s="324">
        <v>0</v>
      </c>
      <c r="AT329" s="324">
        <v>0</v>
      </c>
      <c r="AU329" s="324">
        <v>0</v>
      </c>
      <c r="AV329" s="324">
        <v>0</v>
      </c>
      <c r="AW329" s="324">
        <v>0</v>
      </c>
      <c r="AX329" s="324">
        <v>0</v>
      </c>
      <c r="AY329" s="324">
        <v>0</v>
      </c>
      <c r="AZ329" s="324">
        <v>0</v>
      </c>
      <c r="BA329" s="324">
        <v>0</v>
      </c>
      <c r="BB329" s="324">
        <v>0</v>
      </c>
      <c r="BC329" s="324">
        <v>0</v>
      </c>
      <c r="BD329" s="328">
        <f t="shared" ref="BD329" si="239">BC329-SUM(AQ329:BB329)</f>
        <v>0</v>
      </c>
      <c r="BE329" s="324">
        <v>0</v>
      </c>
      <c r="BF329" s="324">
        <v>0</v>
      </c>
      <c r="BG329" s="324">
        <v>0</v>
      </c>
      <c r="BH329" s="324">
        <v>0</v>
      </c>
      <c r="BI329" s="324">
        <v>0</v>
      </c>
      <c r="BJ329" s="324">
        <v>0</v>
      </c>
      <c r="BK329" s="324">
        <v>0</v>
      </c>
      <c r="BL329" s="324">
        <v>0</v>
      </c>
      <c r="BM329" s="324">
        <v>0</v>
      </c>
      <c r="BN329" s="324">
        <v>0</v>
      </c>
      <c r="BO329" s="324">
        <v>0</v>
      </c>
      <c r="BP329" s="324">
        <v>0</v>
      </c>
      <c r="BQ329" s="324">
        <v>0</v>
      </c>
      <c r="BR329" s="328">
        <f t="shared" ref="BR329" si="240">BQ329-SUM(BE329:BP329)</f>
        <v>0</v>
      </c>
      <c r="BS329" s="324">
        <v>0</v>
      </c>
      <c r="BT329" s="324">
        <v>0</v>
      </c>
      <c r="BU329" s="324">
        <v>0</v>
      </c>
      <c r="BV329" s="324">
        <v>0</v>
      </c>
      <c r="BW329" s="324">
        <v>0</v>
      </c>
      <c r="BX329" s="324">
        <v>0</v>
      </c>
      <c r="BY329" s="324">
        <v>0</v>
      </c>
      <c r="BZ329" s="324">
        <v>0</v>
      </c>
      <c r="CA329" s="324">
        <v>0</v>
      </c>
      <c r="CB329" s="324">
        <v>0</v>
      </c>
      <c r="CC329" s="324">
        <v>0</v>
      </c>
      <c r="CD329" s="324">
        <v>0</v>
      </c>
      <c r="CE329" s="324">
        <v>0</v>
      </c>
      <c r="CF329" s="328">
        <f t="shared" ref="CF329" si="241">CE329-SUM(BS329:CD329)</f>
        <v>0</v>
      </c>
      <c r="CG329" s="324">
        <v>0</v>
      </c>
      <c r="CH329" s="324">
        <v>0</v>
      </c>
      <c r="CI329" s="324">
        <v>0</v>
      </c>
      <c r="CJ329" s="324">
        <v>0</v>
      </c>
      <c r="CK329" s="324">
        <v>0</v>
      </c>
      <c r="CL329" s="324">
        <v>0</v>
      </c>
      <c r="CM329" s="324">
        <v>0</v>
      </c>
      <c r="CN329" s="324">
        <v>0</v>
      </c>
      <c r="CO329" s="324">
        <v>0</v>
      </c>
      <c r="CP329" s="324">
        <v>0</v>
      </c>
      <c r="CQ329" s="324">
        <v>0</v>
      </c>
      <c r="CR329" s="324">
        <v>0</v>
      </c>
      <c r="CS329" s="324">
        <v>0</v>
      </c>
      <c r="CT329" s="328">
        <f t="shared" ref="CT329" si="242">CS329-SUM(CG329:CR329)</f>
        <v>0</v>
      </c>
      <c r="CU329" s="324">
        <v>0</v>
      </c>
      <c r="CV329" s="324">
        <v>0</v>
      </c>
      <c r="CW329" s="324">
        <v>0</v>
      </c>
      <c r="CX329" s="324">
        <v>0</v>
      </c>
      <c r="CY329" s="324">
        <v>0</v>
      </c>
      <c r="CZ329" s="324">
        <v>0</v>
      </c>
      <c r="DA329" s="324">
        <v>0</v>
      </c>
      <c r="DB329" s="324">
        <v>0</v>
      </c>
      <c r="DC329" s="324">
        <v>0</v>
      </c>
      <c r="DD329" s="324">
        <v>0</v>
      </c>
      <c r="DE329" s="324">
        <v>0</v>
      </c>
      <c r="DF329" s="324">
        <v>0</v>
      </c>
      <c r="DG329" s="324">
        <v>0</v>
      </c>
      <c r="DH329" s="328">
        <f t="shared" ref="DH329" si="243">DG329-SUM(CU329:DF329)</f>
        <v>0</v>
      </c>
    </row>
    <row r="330" spans="1:112" ht="12" hidden="1" customHeight="1" outlineLevel="1">
      <c r="A330" s="4"/>
      <c r="S330" s="29">
        <v>2915</v>
      </c>
      <c r="V330" s="78">
        <f t="shared" si="211"/>
        <v>2915</v>
      </c>
      <c r="AA330" s="69">
        <f t="shared" si="231"/>
        <v>2915</v>
      </c>
      <c r="AB330" s="34" t="s">
        <v>470</v>
      </c>
      <c r="AC330" s="324">
        <v>0</v>
      </c>
      <c r="AD330" s="324">
        <v>0</v>
      </c>
      <c r="AE330" s="324">
        <v>0</v>
      </c>
      <c r="AF330" s="324">
        <v>0</v>
      </c>
      <c r="AG330" s="324">
        <v>0</v>
      </c>
      <c r="AH330" s="324">
        <v>0</v>
      </c>
      <c r="AI330" s="324">
        <v>0</v>
      </c>
      <c r="AJ330" s="324">
        <v>0</v>
      </c>
      <c r="AK330" s="324">
        <v>0</v>
      </c>
      <c r="AL330" s="324">
        <v>0</v>
      </c>
      <c r="AM330" s="324">
        <v>0</v>
      </c>
      <c r="AN330" s="324">
        <v>0</v>
      </c>
      <c r="AO330" s="324">
        <v>0</v>
      </c>
      <c r="AP330" s="328">
        <f t="shared" ref="AP330:AP336" si="244">AO330-SUM(AC330:AN330)</f>
        <v>0</v>
      </c>
      <c r="AQ330" s="324">
        <v>0</v>
      </c>
      <c r="AR330" s="324">
        <v>0</v>
      </c>
      <c r="AS330" s="324">
        <v>0</v>
      </c>
      <c r="AT330" s="324">
        <v>0</v>
      </c>
      <c r="AU330" s="324">
        <v>0</v>
      </c>
      <c r="AV330" s="324">
        <v>0</v>
      </c>
      <c r="AW330" s="324">
        <v>0</v>
      </c>
      <c r="AX330" s="324">
        <v>0</v>
      </c>
      <c r="AY330" s="324">
        <v>0</v>
      </c>
      <c r="AZ330" s="324">
        <v>0</v>
      </c>
      <c r="BA330" s="324">
        <v>0</v>
      </c>
      <c r="BB330" s="324">
        <v>0</v>
      </c>
      <c r="BC330" s="324">
        <v>0</v>
      </c>
      <c r="BD330" s="328">
        <f t="shared" ref="BD330:BD336" si="245">BC330-SUM(AQ330:BB330)</f>
        <v>0</v>
      </c>
      <c r="BE330" s="324">
        <v>0</v>
      </c>
      <c r="BF330" s="324">
        <v>0</v>
      </c>
      <c r="BG330" s="324">
        <v>0</v>
      </c>
      <c r="BH330" s="324">
        <v>0</v>
      </c>
      <c r="BI330" s="324">
        <v>0</v>
      </c>
      <c r="BJ330" s="324">
        <v>0</v>
      </c>
      <c r="BK330" s="324">
        <v>0</v>
      </c>
      <c r="BL330" s="324">
        <v>0</v>
      </c>
      <c r="BM330" s="324">
        <v>0</v>
      </c>
      <c r="BN330" s="324">
        <v>0</v>
      </c>
      <c r="BO330" s="324">
        <v>0</v>
      </c>
      <c r="BP330" s="324">
        <v>0</v>
      </c>
      <c r="BQ330" s="324">
        <v>0</v>
      </c>
      <c r="BR330" s="328">
        <f t="shared" ref="BR330:BR336" si="246">BQ330-SUM(BE330:BP330)</f>
        <v>0</v>
      </c>
      <c r="BS330" s="324">
        <v>0</v>
      </c>
      <c r="BT330" s="324">
        <v>0</v>
      </c>
      <c r="BU330" s="324">
        <v>0</v>
      </c>
      <c r="BV330" s="324">
        <v>0</v>
      </c>
      <c r="BW330" s="324">
        <v>0</v>
      </c>
      <c r="BX330" s="324">
        <v>0</v>
      </c>
      <c r="BY330" s="324">
        <v>0</v>
      </c>
      <c r="BZ330" s="324">
        <v>0</v>
      </c>
      <c r="CA330" s="324">
        <v>0</v>
      </c>
      <c r="CB330" s="324">
        <v>0</v>
      </c>
      <c r="CC330" s="324">
        <v>0</v>
      </c>
      <c r="CD330" s="324">
        <v>0</v>
      </c>
      <c r="CE330" s="324">
        <v>0</v>
      </c>
      <c r="CF330" s="328">
        <f t="shared" ref="CF330:CF336" si="247">CE330-SUM(BS330:CD330)</f>
        <v>0</v>
      </c>
      <c r="CG330" s="324">
        <v>0</v>
      </c>
      <c r="CH330" s="324">
        <v>0</v>
      </c>
      <c r="CI330" s="324">
        <v>0</v>
      </c>
      <c r="CJ330" s="324">
        <v>0</v>
      </c>
      <c r="CK330" s="324">
        <v>0</v>
      </c>
      <c r="CL330" s="324">
        <v>0</v>
      </c>
      <c r="CM330" s="324">
        <v>0</v>
      </c>
      <c r="CN330" s="324">
        <v>0</v>
      </c>
      <c r="CO330" s="324">
        <v>0</v>
      </c>
      <c r="CP330" s="324">
        <v>0</v>
      </c>
      <c r="CQ330" s="324">
        <v>0</v>
      </c>
      <c r="CR330" s="324">
        <v>0</v>
      </c>
      <c r="CS330" s="324">
        <v>0</v>
      </c>
      <c r="CT330" s="328">
        <f t="shared" ref="CT330:CT336" si="248">CS330-SUM(CG330:CR330)</f>
        <v>0</v>
      </c>
      <c r="CU330" s="324">
        <v>0</v>
      </c>
      <c r="CV330" s="324">
        <v>0</v>
      </c>
      <c r="CW330" s="324">
        <v>0</v>
      </c>
      <c r="CX330" s="324">
        <v>0</v>
      </c>
      <c r="CY330" s="324">
        <v>0</v>
      </c>
      <c r="CZ330" s="324">
        <v>0</v>
      </c>
      <c r="DA330" s="324">
        <v>0</v>
      </c>
      <c r="DB330" s="324">
        <v>0</v>
      </c>
      <c r="DC330" s="324">
        <v>0</v>
      </c>
      <c r="DD330" s="324">
        <v>0</v>
      </c>
      <c r="DE330" s="324">
        <v>0</v>
      </c>
      <c r="DF330" s="324">
        <v>0</v>
      </c>
      <c r="DG330" s="324">
        <v>0</v>
      </c>
      <c r="DH330" s="328">
        <f t="shared" ref="DH330:DH336" si="249">DG330-SUM(CU330:DF330)</f>
        <v>0</v>
      </c>
    </row>
    <row r="331" spans="1:112" ht="12" hidden="1" customHeight="1" outlineLevel="1">
      <c r="A331" s="4"/>
      <c r="S331" s="29">
        <v>2925</v>
      </c>
      <c r="V331" s="78">
        <f t="shared" si="211"/>
        <v>2925</v>
      </c>
      <c r="AA331" s="69">
        <f t="shared" si="231"/>
        <v>2925</v>
      </c>
      <c r="AB331" s="34" t="s">
        <v>471</v>
      </c>
      <c r="AC331" s="324">
        <v>0</v>
      </c>
      <c r="AD331" s="324">
        <v>0</v>
      </c>
      <c r="AE331" s="324">
        <v>0</v>
      </c>
      <c r="AF331" s="324">
        <v>0</v>
      </c>
      <c r="AG331" s="324">
        <v>0</v>
      </c>
      <c r="AH331" s="324">
        <v>0</v>
      </c>
      <c r="AI331" s="324">
        <v>0</v>
      </c>
      <c r="AJ331" s="324">
        <v>0</v>
      </c>
      <c r="AK331" s="324">
        <v>0</v>
      </c>
      <c r="AL331" s="324">
        <v>0</v>
      </c>
      <c r="AM331" s="324">
        <v>0</v>
      </c>
      <c r="AN331" s="324">
        <v>0</v>
      </c>
      <c r="AO331" s="324">
        <v>0</v>
      </c>
      <c r="AP331" s="328">
        <f t="shared" si="244"/>
        <v>0</v>
      </c>
      <c r="AQ331" s="324">
        <v>0</v>
      </c>
      <c r="AR331" s="324">
        <v>0</v>
      </c>
      <c r="AS331" s="324">
        <v>0</v>
      </c>
      <c r="AT331" s="324">
        <v>0</v>
      </c>
      <c r="AU331" s="324">
        <v>0</v>
      </c>
      <c r="AV331" s="324">
        <v>0</v>
      </c>
      <c r="AW331" s="324">
        <v>0</v>
      </c>
      <c r="AX331" s="324">
        <v>0</v>
      </c>
      <c r="AY331" s="324">
        <v>0</v>
      </c>
      <c r="AZ331" s="324">
        <v>0</v>
      </c>
      <c r="BA331" s="324">
        <v>0</v>
      </c>
      <c r="BB331" s="324">
        <v>0</v>
      </c>
      <c r="BC331" s="324">
        <v>0</v>
      </c>
      <c r="BD331" s="328">
        <f t="shared" si="245"/>
        <v>0</v>
      </c>
      <c r="BE331" s="324">
        <v>0</v>
      </c>
      <c r="BF331" s="324">
        <v>0</v>
      </c>
      <c r="BG331" s="324">
        <v>0</v>
      </c>
      <c r="BH331" s="324">
        <v>0</v>
      </c>
      <c r="BI331" s="324">
        <v>0</v>
      </c>
      <c r="BJ331" s="324">
        <v>0</v>
      </c>
      <c r="BK331" s="324">
        <v>0</v>
      </c>
      <c r="BL331" s="324">
        <v>0</v>
      </c>
      <c r="BM331" s="324">
        <v>0</v>
      </c>
      <c r="BN331" s="324">
        <v>0</v>
      </c>
      <c r="BO331" s="324">
        <v>0</v>
      </c>
      <c r="BP331" s="324">
        <v>0</v>
      </c>
      <c r="BQ331" s="324">
        <v>0</v>
      </c>
      <c r="BR331" s="328">
        <f t="shared" si="246"/>
        <v>0</v>
      </c>
      <c r="BS331" s="324">
        <v>0</v>
      </c>
      <c r="BT331" s="324">
        <v>0</v>
      </c>
      <c r="BU331" s="324">
        <v>0</v>
      </c>
      <c r="BV331" s="324">
        <v>0</v>
      </c>
      <c r="BW331" s="324">
        <v>0</v>
      </c>
      <c r="BX331" s="324">
        <v>0</v>
      </c>
      <c r="BY331" s="324">
        <v>0</v>
      </c>
      <c r="BZ331" s="324">
        <v>0</v>
      </c>
      <c r="CA331" s="324">
        <v>0</v>
      </c>
      <c r="CB331" s="324">
        <v>0</v>
      </c>
      <c r="CC331" s="324">
        <v>0</v>
      </c>
      <c r="CD331" s="324">
        <v>0</v>
      </c>
      <c r="CE331" s="324">
        <v>0</v>
      </c>
      <c r="CF331" s="328">
        <f t="shared" si="247"/>
        <v>0</v>
      </c>
      <c r="CG331" s="324">
        <v>0</v>
      </c>
      <c r="CH331" s="324">
        <v>0</v>
      </c>
      <c r="CI331" s="324">
        <v>0</v>
      </c>
      <c r="CJ331" s="324">
        <v>0</v>
      </c>
      <c r="CK331" s="324">
        <v>0</v>
      </c>
      <c r="CL331" s="324">
        <v>0</v>
      </c>
      <c r="CM331" s="324">
        <v>0</v>
      </c>
      <c r="CN331" s="324">
        <v>0</v>
      </c>
      <c r="CO331" s="324">
        <v>0</v>
      </c>
      <c r="CP331" s="324">
        <v>0</v>
      </c>
      <c r="CQ331" s="324">
        <v>0</v>
      </c>
      <c r="CR331" s="324">
        <v>0</v>
      </c>
      <c r="CS331" s="324">
        <v>0</v>
      </c>
      <c r="CT331" s="328">
        <f t="shared" si="248"/>
        <v>0</v>
      </c>
      <c r="CU331" s="324">
        <v>0</v>
      </c>
      <c r="CV331" s="324">
        <v>0</v>
      </c>
      <c r="CW331" s="324">
        <v>0</v>
      </c>
      <c r="CX331" s="324">
        <v>0</v>
      </c>
      <c r="CY331" s="324">
        <v>0</v>
      </c>
      <c r="CZ331" s="324">
        <v>0</v>
      </c>
      <c r="DA331" s="324">
        <v>0</v>
      </c>
      <c r="DB331" s="324">
        <v>0</v>
      </c>
      <c r="DC331" s="324">
        <v>0</v>
      </c>
      <c r="DD331" s="324">
        <v>0</v>
      </c>
      <c r="DE331" s="324">
        <v>0</v>
      </c>
      <c r="DF331" s="324">
        <v>0</v>
      </c>
      <c r="DG331" s="324">
        <v>0</v>
      </c>
      <c r="DH331" s="328">
        <f t="shared" si="249"/>
        <v>0</v>
      </c>
    </row>
    <row r="332" spans="1:112" ht="12" hidden="1" customHeight="1" outlineLevel="1">
      <c r="A332" s="4"/>
      <c r="S332" s="29">
        <v>2928</v>
      </c>
      <c r="V332" s="78">
        <f t="shared" si="211"/>
        <v>2928</v>
      </c>
      <c r="AA332" s="69">
        <f t="shared" si="231"/>
        <v>2928</v>
      </c>
      <c r="AB332" s="34" t="s">
        <v>472</v>
      </c>
      <c r="AC332" s="324">
        <v>0</v>
      </c>
      <c r="AD332" s="324">
        <v>0</v>
      </c>
      <c r="AE332" s="324">
        <v>0</v>
      </c>
      <c r="AF332" s="324">
        <v>0</v>
      </c>
      <c r="AG332" s="324">
        <v>0</v>
      </c>
      <c r="AH332" s="324">
        <v>0</v>
      </c>
      <c r="AI332" s="324">
        <v>0</v>
      </c>
      <c r="AJ332" s="324">
        <v>0</v>
      </c>
      <c r="AK332" s="324">
        <v>0</v>
      </c>
      <c r="AL332" s="324">
        <v>0</v>
      </c>
      <c r="AM332" s="324">
        <v>0</v>
      </c>
      <c r="AN332" s="324">
        <v>0</v>
      </c>
      <c r="AO332" s="324">
        <v>0</v>
      </c>
      <c r="AP332" s="328">
        <f t="shared" si="244"/>
        <v>0</v>
      </c>
      <c r="AQ332" s="324">
        <v>0</v>
      </c>
      <c r="AR332" s="324">
        <v>0</v>
      </c>
      <c r="AS332" s="324">
        <v>0</v>
      </c>
      <c r="AT332" s="324">
        <v>0</v>
      </c>
      <c r="AU332" s="324">
        <v>0</v>
      </c>
      <c r="AV332" s="324">
        <v>0</v>
      </c>
      <c r="AW332" s="324">
        <v>0</v>
      </c>
      <c r="AX332" s="324">
        <v>0</v>
      </c>
      <c r="AY332" s="324">
        <v>0</v>
      </c>
      <c r="AZ332" s="324">
        <v>0</v>
      </c>
      <c r="BA332" s="324">
        <v>0</v>
      </c>
      <c r="BB332" s="324">
        <v>0</v>
      </c>
      <c r="BC332" s="324">
        <v>0</v>
      </c>
      <c r="BD332" s="328">
        <f t="shared" si="245"/>
        <v>0</v>
      </c>
      <c r="BE332" s="324">
        <v>0</v>
      </c>
      <c r="BF332" s="324">
        <v>0</v>
      </c>
      <c r="BG332" s="324">
        <v>0</v>
      </c>
      <c r="BH332" s="324">
        <v>0</v>
      </c>
      <c r="BI332" s="324">
        <v>0</v>
      </c>
      <c r="BJ332" s="324">
        <v>0</v>
      </c>
      <c r="BK332" s="324">
        <v>0</v>
      </c>
      <c r="BL332" s="324">
        <v>0</v>
      </c>
      <c r="BM332" s="324">
        <v>0</v>
      </c>
      <c r="BN332" s="324">
        <v>0</v>
      </c>
      <c r="BO332" s="324">
        <v>0</v>
      </c>
      <c r="BP332" s="324">
        <v>0</v>
      </c>
      <c r="BQ332" s="324">
        <v>0</v>
      </c>
      <c r="BR332" s="328">
        <f t="shared" si="246"/>
        <v>0</v>
      </c>
      <c r="BS332" s="324">
        <v>0</v>
      </c>
      <c r="BT332" s="324">
        <v>0</v>
      </c>
      <c r="BU332" s="324">
        <v>0</v>
      </c>
      <c r="BV332" s="324">
        <v>0</v>
      </c>
      <c r="BW332" s="324">
        <v>0</v>
      </c>
      <c r="BX332" s="324">
        <v>0</v>
      </c>
      <c r="BY332" s="324">
        <v>0</v>
      </c>
      <c r="BZ332" s="324">
        <v>0</v>
      </c>
      <c r="CA332" s="324">
        <v>0</v>
      </c>
      <c r="CB332" s="324">
        <v>0</v>
      </c>
      <c r="CC332" s="324">
        <v>0</v>
      </c>
      <c r="CD332" s="324">
        <v>0</v>
      </c>
      <c r="CE332" s="324">
        <v>0</v>
      </c>
      <c r="CF332" s="328">
        <f t="shared" si="247"/>
        <v>0</v>
      </c>
      <c r="CG332" s="324">
        <v>0</v>
      </c>
      <c r="CH332" s="324">
        <v>0</v>
      </c>
      <c r="CI332" s="324">
        <v>0</v>
      </c>
      <c r="CJ332" s="324">
        <v>0</v>
      </c>
      <c r="CK332" s="324">
        <v>0</v>
      </c>
      <c r="CL332" s="324">
        <v>0</v>
      </c>
      <c r="CM332" s="324">
        <v>0</v>
      </c>
      <c r="CN332" s="324">
        <v>0</v>
      </c>
      <c r="CO332" s="324">
        <v>0</v>
      </c>
      <c r="CP332" s="324">
        <v>0</v>
      </c>
      <c r="CQ332" s="324">
        <v>0</v>
      </c>
      <c r="CR332" s="324">
        <v>0</v>
      </c>
      <c r="CS332" s="324">
        <v>0</v>
      </c>
      <c r="CT332" s="328">
        <f t="shared" si="248"/>
        <v>0</v>
      </c>
      <c r="CU332" s="324">
        <v>0</v>
      </c>
      <c r="CV332" s="324">
        <v>0</v>
      </c>
      <c r="CW332" s="324">
        <v>0</v>
      </c>
      <c r="CX332" s="324">
        <v>0</v>
      </c>
      <c r="CY332" s="324">
        <v>0</v>
      </c>
      <c r="CZ332" s="324">
        <v>0</v>
      </c>
      <c r="DA332" s="324">
        <v>0</v>
      </c>
      <c r="DB332" s="324">
        <v>0</v>
      </c>
      <c r="DC332" s="324">
        <v>0</v>
      </c>
      <c r="DD332" s="324">
        <v>0</v>
      </c>
      <c r="DE332" s="324">
        <v>0</v>
      </c>
      <c r="DF332" s="324">
        <v>0</v>
      </c>
      <c r="DG332" s="324">
        <v>0</v>
      </c>
      <c r="DH332" s="328">
        <f t="shared" si="249"/>
        <v>0</v>
      </c>
    </row>
    <row r="333" spans="1:112" ht="12" hidden="1" customHeight="1" outlineLevel="1">
      <c r="A333" s="4"/>
      <c r="S333" s="29">
        <v>2930</v>
      </c>
      <c r="V333" s="78">
        <f t="shared" si="211"/>
        <v>2930</v>
      </c>
      <c r="AA333" s="69">
        <f t="shared" si="231"/>
        <v>2930</v>
      </c>
      <c r="AB333" s="34" t="s">
        <v>473</v>
      </c>
      <c r="AC333" s="324">
        <v>0</v>
      </c>
      <c r="AD333" s="324">
        <v>0</v>
      </c>
      <c r="AE333" s="324">
        <v>0</v>
      </c>
      <c r="AF333" s="324">
        <v>0</v>
      </c>
      <c r="AG333" s="324">
        <v>0</v>
      </c>
      <c r="AH333" s="324">
        <v>0</v>
      </c>
      <c r="AI333" s="324">
        <v>0</v>
      </c>
      <c r="AJ333" s="324">
        <v>0</v>
      </c>
      <c r="AK333" s="324">
        <v>0</v>
      </c>
      <c r="AL333" s="324">
        <v>0</v>
      </c>
      <c r="AM333" s="324">
        <v>0</v>
      </c>
      <c r="AN333" s="324">
        <v>0</v>
      </c>
      <c r="AO333" s="324">
        <v>0</v>
      </c>
      <c r="AP333" s="328">
        <f t="shared" si="244"/>
        <v>0</v>
      </c>
      <c r="AQ333" s="324">
        <v>0</v>
      </c>
      <c r="AR333" s="324">
        <v>0</v>
      </c>
      <c r="AS333" s="324">
        <v>0</v>
      </c>
      <c r="AT333" s="324">
        <v>0</v>
      </c>
      <c r="AU333" s="324">
        <v>0</v>
      </c>
      <c r="AV333" s="324">
        <v>0</v>
      </c>
      <c r="AW333" s="324">
        <v>0</v>
      </c>
      <c r="AX333" s="324">
        <v>0</v>
      </c>
      <c r="AY333" s="324">
        <v>0</v>
      </c>
      <c r="AZ333" s="324">
        <v>0</v>
      </c>
      <c r="BA333" s="324">
        <v>0</v>
      </c>
      <c r="BB333" s="324">
        <v>0</v>
      </c>
      <c r="BC333" s="324">
        <v>0</v>
      </c>
      <c r="BD333" s="328">
        <f t="shared" si="245"/>
        <v>0</v>
      </c>
      <c r="BE333" s="324">
        <v>0</v>
      </c>
      <c r="BF333" s="324">
        <v>0</v>
      </c>
      <c r="BG333" s="324">
        <v>0</v>
      </c>
      <c r="BH333" s="324">
        <v>0</v>
      </c>
      <c r="BI333" s="324">
        <v>0</v>
      </c>
      <c r="BJ333" s="324">
        <v>0</v>
      </c>
      <c r="BK333" s="324">
        <v>0</v>
      </c>
      <c r="BL333" s="324">
        <v>0</v>
      </c>
      <c r="BM333" s="324">
        <v>0</v>
      </c>
      <c r="BN333" s="324">
        <v>0</v>
      </c>
      <c r="BO333" s="324">
        <v>0</v>
      </c>
      <c r="BP333" s="324">
        <v>0</v>
      </c>
      <c r="BQ333" s="324">
        <v>0</v>
      </c>
      <c r="BR333" s="328">
        <f t="shared" si="246"/>
        <v>0</v>
      </c>
      <c r="BS333" s="324">
        <v>0</v>
      </c>
      <c r="BT333" s="324">
        <v>0</v>
      </c>
      <c r="BU333" s="324">
        <v>0</v>
      </c>
      <c r="BV333" s="324">
        <v>0</v>
      </c>
      <c r="BW333" s="324">
        <v>0</v>
      </c>
      <c r="BX333" s="324">
        <v>0</v>
      </c>
      <c r="BY333" s="324">
        <v>0</v>
      </c>
      <c r="BZ333" s="324">
        <v>0</v>
      </c>
      <c r="CA333" s="324">
        <v>0</v>
      </c>
      <c r="CB333" s="324">
        <v>0</v>
      </c>
      <c r="CC333" s="324">
        <v>0</v>
      </c>
      <c r="CD333" s="324">
        <v>0</v>
      </c>
      <c r="CE333" s="324">
        <v>0</v>
      </c>
      <c r="CF333" s="328">
        <f t="shared" si="247"/>
        <v>0</v>
      </c>
      <c r="CG333" s="324">
        <v>0</v>
      </c>
      <c r="CH333" s="324">
        <v>0</v>
      </c>
      <c r="CI333" s="324">
        <v>0</v>
      </c>
      <c r="CJ333" s="324">
        <v>0</v>
      </c>
      <c r="CK333" s="324">
        <v>0</v>
      </c>
      <c r="CL333" s="324">
        <v>0</v>
      </c>
      <c r="CM333" s="324">
        <v>0</v>
      </c>
      <c r="CN333" s="324">
        <v>0</v>
      </c>
      <c r="CO333" s="324">
        <v>0</v>
      </c>
      <c r="CP333" s="324">
        <v>0</v>
      </c>
      <c r="CQ333" s="324">
        <v>0</v>
      </c>
      <c r="CR333" s="324">
        <v>0</v>
      </c>
      <c r="CS333" s="324">
        <v>0</v>
      </c>
      <c r="CT333" s="328">
        <f t="shared" si="248"/>
        <v>0</v>
      </c>
      <c r="CU333" s="324">
        <v>0</v>
      </c>
      <c r="CV333" s="324">
        <v>0</v>
      </c>
      <c r="CW333" s="324">
        <v>0</v>
      </c>
      <c r="CX333" s="324">
        <v>0</v>
      </c>
      <c r="CY333" s="324">
        <v>0</v>
      </c>
      <c r="CZ333" s="324">
        <v>0</v>
      </c>
      <c r="DA333" s="324">
        <v>0</v>
      </c>
      <c r="DB333" s="324">
        <v>0</v>
      </c>
      <c r="DC333" s="324">
        <v>0</v>
      </c>
      <c r="DD333" s="324">
        <v>0</v>
      </c>
      <c r="DE333" s="324">
        <v>0</v>
      </c>
      <c r="DF333" s="324">
        <v>0</v>
      </c>
      <c r="DG333" s="324">
        <v>0</v>
      </c>
      <c r="DH333" s="328">
        <f t="shared" si="249"/>
        <v>0</v>
      </c>
    </row>
    <row r="334" spans="1:112" ht="12" hidden="1" customHeight="1" outlineLevel="1">
      <c r="A334" s="4"/>
      <c r="S334" s="29">
        <v>2933</v>
      </c>
      <c r="V334" s="78">
        <f t="shared" si="211"/>
        <v>2933</v>
      </c>
      <c r="AA334" s="69">
        <f t="shared" si="231"/>
        <v>2933</v>
      </c>
      <c r="AB334" s="34" t="s">
        <v>474</v>
      </c>
      <c r="AC334" s="324">
        <v>0</v>
      </c>
      <c r="AD334" s="324">
        <v>0</v>
      </c>
      <c r="AE334" s="324">
        <v>0</v>
      </c>
      <c r="AF334" s="324">
        <v>0</v>
      </c>
      <c r="AG334" s="324">
        <v>0</v>
      </c>
      <c r="AH334" s="324">
        <v>0</v>
      </c>
      <c r="AI334" s="324">
        <v>0</v>
      </c>
      <c r="AJ334" s="324">
        <v>0</v>
      </c>
      <c r="AK334" s="324">
        <v>0</v>
      </c>
      <c r="AL334" s="324">
        <v>0</v>
      </c>
      <c r="AM334" s="324">
        <v>0</v>
      </c>
      <c r="AN334" s="324">
        <v>0</v>
      </c>
      <c r="AO334" s="324">
        <v>0</v>
      </c>
      <c r="AP334" s="328">
        <f t="shared" si="244"/>
        <v>0</v>
      </c>
      <c r="AQ334" s="324">
        <v>0</v>
      </c>
      <c r="AR334" s="324">
        <v>0</v>
      </c>
      <c r="AS334" s="324">
        <v>0</v>
      </c>
      <c r="AT334" s="324">
        <v>0</v>
      </c>
      <c r="AU334" s="324">
        <v>0</v>
      </c>
      <c r="AV334" s="324">
        <v>0</v>
      </c>
      <c r="AW334" s="324">
        <v>0</v>
      </c>
      <c r="AX334" s="324">
        <v>0</v>
      </c>
      <c r="AY334" s="324">
        <v>0</v>
      </c>
      <c r="AZ334" s="324">
        <v>0</v>
      </c>
      <c r="BA334" s="324">
        <v>0</v>
      </c>
      <c r="BB334" s="324">
        <v>0</v>
      </c>
      <c r="BC334" s="324">
        <v>0</v>
      </c>
      <c r="BD334" s="328">
        <f t="shared" si="245"/>
        <v>0</v>
      </c>
      <c r="BE334" s="324">
        <v>0</v>
      </c>
      <c r="BF334" s="324">
        <v>0</v>
      </c>
      <c r="BG334" s="324">
        <v>0</v>
      </c>
      <c r="BH334" s="324">
        <v>0</v>
      </c>
      <c r="BI334" s="324">
        <v>0</v>
      </c>
      <c r="BJ334" s="324">
        <v>0</v>
      </c>
      <c r="BK334" s="324">
        <v>0</v>
      </c>
      <c r="BL334" s="324">
        <v>0</v>
      </c>
      <c r="BM334" s="324">
        <v>0</v>
      </c>
      <c r="BN334" s="324">
        <v>0</v>
      </c>
      <c r="BO334" s="324">
        <v>0</v>
      </c>
      <c r="BP334" s="324">
        <v>0</v>
      </c>
      <c r="BQ334" s="324">
        <v>0</v>
      </c>
      <c r="BR334" s="328">
        <f t="shared" si="246"/>
        <v>0</v>
      </c>
      <c r="BS334" s="324">
        <v>0</v>
      </c>
      <c r="BT334" s="324">
        <v>0</v>
      </c>
      <c r="BU334" s="324">
        <v>0</v>
      </c>
      <c r="BV334" s="324">
        <v>0</v>
      </c>
      <c r="BW334" s="324">
        <v>0</v>
      </c>
      <c r="BX334" s="324">
        <v>0</v>
      </c>
      <c r="BY334" s="324">
        <v>0</v>
      </c>
      <c r="BZ334" s="324">
        <v>0</v>
      </c>
      <c r="CA334" s="324">
        <v>0</v>
      </c>
      <c r="CB334" s="324">
        <v>0</v>
      </c>
      <c r="CC334" s="324">
        <v>0</v>
      </c>
      <c r="CD334" s="324">
        <v>0</v>
      </c>
      <c r="CE334" s="324">
        <v>0</v>
      </c>
      <c r="CF334" s="328">
        <f t="shared" si="247"/>
        <v>0</v>
      </c>
      <c r="CG334" s="324">
        <v>0</v>
      </c>
      <c r="CH334" s="324">
        <v>0</v>
      </c>
      <c r="CI334" s="324">
        <v>0</v>
      </c>
      <c r="CJ334" s="324">
        <v>0</v>
      </c>
      <c r="CK334" s="324">
        <v>0</v>
      </c>
      <c r="CL334" s="324">
        <v>0</v>
      </c>
      <c r="CM334" s="324">
        <v>0</v>
      </c>
      <c r="CN334" s="324">
        <v>0</v>
      </c>
      <c r="CO334" s="324">
        <v>0</v>
      </c>
      <c r="CP334" s="324">
        <v>0</v>
      </c>
      <c r="CQ334" s="324">
        <v>0</v>
      </c>
      <c r="CR334" s="324">
        <v>0</v>
      </c>
      <c r="CS334" s="324">
        <v>0</v>
      </c>
      <c r="CT334" s="328">
        <f t="shared" si="248"/>
        <v>0</v>
      </c>
      <c r="CU334" s="324">
        <v>0</v>
      </c>
      <c r="CV334" s="324">
        <v>0</v>
      </c>
      <c r="CW334" s="324">
        <v>0</v>
      </c>
      <c r="CX334" s="324">
        <v>0</v>
      </c>
      <c r="CY334" s="324">
        <v>0</v>
      </c>
      <c r="CZ334" s="324">
        <v>0</v>
      </c>
      <c r="DA334" s="324">
        <v>0</v>
      </c>
      <c r="DB334" s="324">
        <v>0</v>
      </c>
      <c r="DC334" s="324">
        <v>0</v>
      </c>
      <c r="DD334" s="324">
        <v>0</v>
      </c>
      <c r="DE334" s="324">
        <v>0</v>
      </c>
      <c r="DF334" s="324">
        <v>0</v>
      </c>
      <c r="DG334" s="324">
        <v>0</v>
      </c>
      <c r="DH334" s="328">
        <f t="shared" si="249"/>
        <v>0</v>
      </c>
    </row>
    <row r="335" spans="1:112" ht="12" hidden="1" customHeight="1" outlineLevel="1">
      <c r="A335" s="4"/>
      <c r="S335" s="29">
        <v>2935</v>
      </c>
      <c r="V335" s="78">
        <f t="shared" si="211"/>
        <v>2935</v>
      </c>
      <c r="AA335" s="69">
        <f t="shared" si="231"/>
        <v>2935</v>
      </c>
      <c r="AB335" s="34" t="s">
        <v>475</v>
      </c>
      <c r="AC335" s="324">
        <v>0</v>
      </c>
      <c r="AD335" s="324">
        <v>0</v>
      </c>
      <c r="AE335" s="324">
        <v>0</v>
      </c>
      <c r="AF335" s="324">
        <v>0</v>
      </c>
      <c r="AG335" s="324">
        <v>0</v>
      </c>
      <c r="AH335" s="324">
        <v>0</v>
      </c>
      <c r="AI335" s="324">
        <v>0</v>
      </c>
      <c r="AJ335" s="324">
        <v>0</v>
      </c>
      <c r="AK335" s="324">
        <v>0</v>
      </c>
      <c r="AL335" s="324">
        <v>0</v>
      </c>
      <c r="AM335" s="324">
        <v>0</v>
      </c>
      <c r="AN335" s="324">
        <v>0</v>
      </c>
      <c r="AO335" s="324">
        <v>0</v>
      </c>
      <c r="AP335" s="328">
        <f t="shared" si="244"/>
        <v>0</v>
      </c>
      <c r="AQ335" s="324">
        <v>0</v>
      </c>
      <c r="AR335" s="324">
        <v>0</v>
      </c>
      <c r="AS335" s="324">
        <v>0</v>
      </c>
      <c r="AT335" s="324">
        <v>0</v>
      </c>
      <c r="AU335" s="324">
        <v>0</v>
      </c>
      <c r="AV335" s="324">
        <v>0</v>
      </c>
      <c r="AW335" s="324">
        <v>0</v>
      </c>
      <c r="AX335" s="324">
        <v>0</v>
      </c>
      <c r="AY335" s="324">
        <v>0</v>
      </c>
      <c r="AZ335" s="324">
        <v>0</v>
      </c>
      <c r="BA335" s="324">
        <v>0</v>
      </c>
      <c r="BB335" s="324">
        <v>0</v>
      </c>
      <c r="BC335" s="324">
        <v>0</v>
      </c>
      <c r="BD335" s="328">
        <f t="shared" si="245"/>
        <v>0</v>
      </c>
      <c r="BE335" s="324">
        <v>0</v>
      </c>
      <c r="BF335" s="324">
        <v>0</v>
      </c>
      <c r="BG335" s="324">
        <v>0</v>
      </c>
      <c r="BH335" s="324">
        <v>0</v>
      </c>
      <c r="BI335" s="324">
        <v>0</v>
      </c>
      <c r="BJ335" s="324">
        <v>0</v>
      </c>
      <c r="BK335" s="324">
        <v>0</v>
      </c>
      <c r="BL335" s="324">
        <v>0</v>
      </c>
      <c r="BM335" s="324">
        <v>0</v>
      </c>
      <c r="BN335" s="324">
        <v>0</v>
      </c>
      <c r="BO335" s="324">
        <v>0</v>
      </c>
      <c r="BP335" s="324">
        <v>0</v>
      </c>
      <c r="BQ335" s="324">
        <v>0</v>
      </c>
      <c r="BR335" s="328">
        <f t="shared" si="246"/>
        <v>0</v>
      </c>
      <c r="BS335" s="324">
        <v>0</v>
      </c>
      <c r="BT335" s="324">
        <v>0</v>
      </c>
      <c r="BU335" s="324">
        <v>0</v>
      </c>
      <c r="BV335" s="324">
        <v>0</v>
      </c>
      <c r="BW335" s="324">
        <v>0</v>
      </c>
      <c r="BX335" s="324">
        <v>0</v>
      </c>
      <c r="BY335" s="324">
        <v>0</v>
      </c>
      <c r="BZ335" s="324">
        <v>0</v>
      </c>
      <c r="CA335" s="324">
        <v>0</v>
      </c>
      <c r="CB335" s="324">
        <v>0</v>
      </c>
      <c r="CC335" s="324">
        <v>0</v>
      </c>
      <c r="CD335" s="324">
        <v>0</v>
      </c>
      <c r="CE335" s="324">
        <v>0</v>
      </c>
      <c r="CF335" s="328">
        <f t="shared" si="247"/>
        <v>0</v>
      </c>
      <c r="CG335" s="324">
        <v>0</v>
      </c>
      <c r="CH335" s="324">
        <v>0</v>
      </c>
      <c r="CI335" s="324">
        <v>0</v>
      </c>
      <c r="CJ335" s="324">
        <v>0</v>
      </c>
      <c r="CK335" s="324">
        <v>0</v>
      </c>
      <c r="CL335" s="324">
        <v>0</v>
      </c>
      <c r="CM335" s="324">
        <v>0</v>
      </c>
      <c r="CN335" s="324">
        <v>0</v>
      </c>
      <c r="CO335" s="324">
        <v>0</v>
      </c>
      <c r="CP335" s="324">
        <v>0</v>
      </c>
      <c r="CQ335" s="324">
        <v>0</v>
      </c>
      <c r="CR335" s="324">
        <v>0</v>
      </c>
      <c r="CS335" s="324">
        <v>0</v>
      </c>
      <c r="CT335" s="328">
        <f t="shared" si="248"/>
        <v>0</v>
      </c>
      <c r="CU335" s="324">
        <v>0</v>
      </c>
      <c r="CV335" s="324">
        <v>0</v>
      </c>
      <c r="CW335" s="324">
        <v>0</v>
      </c>
      <c r="CX335" s="324">
        <v>0</v>
      </c>
      <c r="CY335" s="324">
        <v>0</v>
      </c>
      <c r="CZ335" s="324">
        <v>0</v>
      </c>
      <c r="DA335" s="324">
        <v>0</v>
      </c>
      <c r="DB335" s="324">
        <v>0</v>
      </c>
      <c r="DC335" s="324">
        <v>0</v>
      </c>
      <c r="DD335" s="324">
        <v>0</v>
      </c>
      <c r="DE335" s="324">
        <v>0</v>
      </c>
      <c r="DF335" s="324">
        <v>0</v>
      </c>
      <c r="DG335" s="324">
        <v>0</v>
      </c>
      <c r="DH335" s="328">
        <f t="shared" si="249"/>
        <v>0</v>
      </c>
    </row>
    <row r="336" spans="1:112" ht="12" hidden="1" customHeight="1" outlineLevel="1">
      <c r="A336" s="4"/>
      <c r="S336" s="29">
        <v>2940</v>
      </c>
      <c r="V336" s="78">
        <f t="shared" si="211"/>
        <v>2940</v>
      </c>
      <c r="AA336" s="69">
        <f t="shared" si="231"/>
        <v>2940</v>
      </c>
      <c r="AB336" s="34" t="s">
        <v>476</v>
      </c>
      <c r="AC336" s="324">
        <v>0</v>
      </c>
      <c r="AD336" s="324">
        <v>0</v>
      </c>
      <c r="AE336" s="324">
        <v>0</v>
      </c>
      <c r="AF336" s="324">
        <v>0</v>
      </c>
      <c r="AG336" s="324">
        <v>0</v>
      </c>
      <c r="AH336" s="324">
        <v>0</v>
      </c>
      <c r="AI336" s="324">
        <v>0</v>
      </c>
      <c r="AJ336" s="324">
        <v>0</v>
      </c>
      <c r="AK336" s="324">
        <v>0</v>
      </c>
      <c r="AL336" s="324">
        <v>0</v>
      </c>
      <c r="AM336" s="324">
        <v>0</v>
      </c>
      <c r="AN336" s="324">
        <v>0</v>
      </c>
      <c r="AO336" s="324">
        <v>0</v>
      </c>
      <c r="AP336" s="328">
        <f t="shared" si="244"/>
        <v>0</v>
      </c>
      <c r="AQ336" s="324">
        <v>0</v>
      </c>
      <c r="AR336" s="324">
        <v>0</v>
      </c>
      <c r="AS336" s="324">
        <v>0</v>
      </c>
      <c r="AT336" s="324">
        <v>0</v>
      </c>
      <c r="AU336" s="324">
        <v>0</v>
      </c>
      <c r="AV336" s="324">
        <v>0</v>
      </c>
      <c r="AW336" s="324">
        <v>0</v>
      </c>
      <c r="AX336" s="324">
        <v>0</v>
      </c>
      <c r="AY336" s="324">
        <v>0</v>
      </c>
      <c r="AZ336" s="324">
        <v>0</v>
      </c>
      <c r="BA336" s="324">
        <v>0</v>
      </c>
      <c r="BB336" s="324">
        <v>0</v>
      </c>
      <c r="BC336" s="324">
        <v>0</v>
      </c>
      <c r="BD336" s="328">
        <f t="shared" si="245"/>
        <v>0</v>
      </c>
      <c r="BE336" s="324">
        <v>0</v>
      </c>
      <c r="BF336" s="324">
        <v>0</v>
      </c>
      <c r="BG336" s="324">
        <v>0</v>
      </c>
      <c r="BH336" s="324">
        <v>0</v>
      </c>
      <c r="BI336" s="324">
        <v>0</v>
      </c>
      <c r="BJ336" s="324">
        <v>0</v>
      </c>
      <c r="BK336" s="324">
        <v>0</v>
      </c>
      <c r="BL336" s="324">
        <v>0</v>
      </c>
      <c r="BM336" s="324">
        <v>0</v>
      </c>
      <c r="BN336" s="324">
        <v>0</v>
      </c>
      <c r="BO336" s="324">
        <v>0</v>
      </c>
      <c r="BP336" s="324">
        <v>0</v>
      </c>
      <c r="BQ336" s="324">
        <v>0</v>
      </c>
      <c r="BR336" s="328">
        <f t="shared" si="246"/>
        <v>0</v>
      </c>
      <c r="BS336" s="324">
        <v>0</v>
      </c>
      <c r="BT336" s="324">
        <v>0</v>
      </c>
      <c r="BU336" s="324">
        <v>0</v>
      </c>
      <c r="BV336" s="324">
        <v>0</v>
      </c>
      <c r="BW336" s="324">
        <v>0</v>
      </c>
      <c r="BX336" s="324">
        <v>0</v>
      </c>
      <c r="BY336" s="324">
        <v>0</v>
      </c>
      <c r="BZ336" s="324">
        <v>0</v>
      </c>
      <c r="CA336" s="324">
        <v>0</v>
      </c>
      <c r="CB336" s="324">
        <v>0</v>
      </c>
      <c r="CC336" s="324">
        <v>0</v>
      </c>
      <c r="CD336" s="324">
        <v>0</v>
      </c>
      <c r="CE336" s="324">
        <v>0</v>
      </c>
      <c r="CF336" s="328">
        <f t="shared" si="247"/>
        <v>0</v>
      </c>
      <c r="CG336" s="324">
        <v>0</v>
      </c>
      <c r="CH336" s="324">
        <v>0</v>
      </c>
      <c r="CI336" s="324">
        <v>0</v>
      </c>
      <c r="CJ336" s="324">
        <v>0</v>
      </c>
      <c r="CK336" s="324">
        <v>0</v>
      </c>
      <c r="CL336" s="324">
        <v>0</v>
      </c>
      <c r="CM336" s="324">
        <v>0</v>
      </c>
      <c r="CN336" s="324">
        <v>0</v>
      </c>
      <c r="CO336" s="324">
        <v>0</v>
      </c>
      <c r="CP336" s="324">
        <v>0</v>
      </c>
      <c r="CQ336" s="324">
        <v>0</v>
      </c>
      <c r="CR336" s="324">
        <v>0</v>
      </c>
      <c r="CS336" s="324">
        <v>0</v>
      </c>
      <c r="CT336" s="328">
        <f t="shared" si="248"/>
        <v>0</v>
      </c>
      <c r="CU336" s="324">
        <v>0</v>
      </c>
      <c r="CV336" s="324">
        <v>0</v>
      </c>
      <c r="CW336" s="324">
        <v>0</v>
      </c>
      <c r="CX336" s="324">
        <v>0</v>
      </c>
      <c r="CY336" s="324">
        <v>0</v>
      </c>
      <c r="CZ336" s="324">
        <v>0</v>
      </c>
      <c r="DA336" s="324">
        <v>0</v>
      </c>
      <c r="DB336" s="324">
        <v>0</v>
      </c>
      <c r="DC336" s="324">
        <v>0</v>
      </c>
      <c r="DD336" s="324">
        <v>0</v>
      </c>
      <c r="DE336" s="324">
        <v>0</v>
      </c>
      <c r="DF336" s="324">
        <v>0</v>
      </c>
      <c r="DG336" s="324">
        <v>0</v>
      </c>
      <c r="DH336" s="328">
        <f t="shared" si="249"/>
        <v>0</v>
      </c>
    </row>
    <row r="337" spans="1:112" ht="12" hidden="1" customHeight="1" outlineLevel="1">
      <c r="A337" s="4"/>
      <c r="S337" s="29">
        <v>2941</v>
      </c>
      <c r="V337" s="78">
        <f t="shared" si="211"/>
        <v>2941</v>
      </c>
      <c r="AA337" s="69">
        <f t="shared" si="231"/>
        <v>2941</v>
      </c>
      <c r="AB337" s="34" t="s">
        <v>477</v>
      </c>
      <c r="AC337" s="324">
        <v>0</v>
      </c>
      <c r="AD337" s="324">
        <v>0</v>
      </c>
      <c r="AE337" s="324">
        <v>0</v>
      </c>
      <c r="AF337" s="324">
        <v>0</v>
      </c>
      <c r="AG337" s="324">
        <v>0</v>
      </c>
      <c r="AH337" s="324">
        <v>0</v>
      </c>
      <c r="AI337" s="324">
        <v>0</v>
      </c>
      <c r="AJ337" s="324">
        <v>0</v>
      </c>
      <c r="AK337" s="324">
        <v>0</v>
      </c>
      <c r="AL337" s="324">
        <v>0</v>
      </c>
      <c r="AM337" s="324">
        <v>0</v>
      </c>
      <c r="AN337" s="324">
        <v>0</v>
      </c>
      <c r="AO337" s="324">
        <v>0</v>
      </c>
      <c r="AP337" s="328">
        <f t="shared" ref="AP337:AP338" si="250">AO337-SUM(AC337:AN337)</f>
        <v>0</v>
      </c>
      <c r="AQ337" s="324">
        <v>0</v>
      </c>
      <c r="AR337" s="324">
        <v>0</v>
      </c>
      <c r="AS337" s="324">
        <v>0</v>
      </c>
      <c r="AT337" s="324">
        <v>0</v>
      </c>
      <c r="AU337" s="324">
        <v>0</v>
      </c>
      <c r="AV337" s="324">
        <v>0</v>
      </c>
      <c r="AW337" s="324">
        <v>0</v>
      </c>
      <c r="AX337" s="324">
        <v>0</v>
      </c>
      <c r="AY337" s="324">
        <v>0</v>
      </c>
      <c r="AZ337" s="324">
        <v>0</v>
      </c>
      <c r="BA337" s="324">
        <v>0</v>
      </c>
      <c r="BB337" s="324">
        <v>0</v>
      </c>
      <c r="BC337" s="324">
        <v>0</v>
      </c>
      <c r="BD337" s="328">
        <f t="shared" ref="BD337:BD338" si="251">BC337-SUM(AQ337:BB337)</f>
        <v>0</v>
      </c>
      <c r="BE337" s="324">
        <v>0</v>
      </c>
      <c r="BF337" s="324">
        <v>0</v>
      </c>
      <c r="BG337" s="324">
        <v>0</v>
      </c>
      <c r="BH337" s="324">
        <v>0</v>
      </c>
      <c r="BI337" s="324">
        <v>0</v>
      </c>
      <c r="BJ337" s="324">
        <v>0</v>
      </c>
      <c r="BK337" s="324">
        <v>0</v>
      </c>
      <c r="BL337" s="324">
        <v>0</v>
      </c>
      <c r="BM337" s="324">
        <v>0</v>
      </c>
      <c r="BN337" s="324">
        <v>0</v>
      </c>
      <c r="BO337" s="324">
        <v>0</v>
      </c>
      <c r="BP337" s="324">
        <v>0</v>
      </c>
      <c r="BQ337" s="324">
        <v>0</v>
      </c>
      <c r="BR337" s="328">
        <f t="shared" ref="BR337:BR338" si="252">BQ337-SUM(BE337:BP337)</f>
        <v>0</v>
      </c>
      <c r="BS337" s="324">
        <v>0</v>
      </c>
      <c r="BT337" s="324">
        <v>0</v>
      </c>
      <c r="BU337" s="324">
        <v>0</v>
      </c>
      <c r="BV337" s="324">
        <v>0</v>
      </c>
      <c r="BW337" s="324">
        <v>0</v>
      </c>
      <c r="BX337" s="324">
        <v>0</v>
      </c>
      <c r="BY337" s="324">
        <v>0</v>
      </c>
      <c r="BZ337" s="324">
        <v>0</v>
      </c>
      <c r="CA337" s="324">
        <v>0</v>
      </c>
      <c r="CB337" s="324">
        <v>0</v>
      </c>
      <c r="CC337" s="324">
        <v>0</v>
      </c>
      <c r="CD337" s="324">
        <v>0</v>
      </c>
      <c r="CE337" s="324">
        <v>0</v>
      </c>
      <c r="CF337" s="328">
        <f t="shared" ref="CF337:CF338" si="253">CE337-SUM(BS337:CD337)</f>
        <v>0</v>
      </c>
      <c r="CG337" s="324">
        <v>0</v>
      </c>
      <c r="CH337" s="324">
        <v>0</v>
      </c>
      <c r="CI337" s="324">
        <v>0</v>
      </c>
      <c r="CJ337" s="324">
        <v>0</v>
      </c>
      <c r="CK337" s="324">
        <v>0</v>
      </c>
      <c r="CL337" s="324">
        <v>0</v>
      </c>
      <c r="CM337" s="324">
        <v>0</v>
      </c>
      <c r="CN337" s="324">
        <v>0</v>
      </c>
      <c r="CO337" s="324">
        <v>0</v>
      </c>
      <c r="CP337" s="324">
        <v>0</v>
      </c>
      <c r="CQ337" s="324">
        <v>0</v>
      </c>
      <c r="CR337" s="324">
        <v>0</v>
      </c>
      <c r="CS337" s="324">
        <v>0</v>
      </c>
      <c r="CT337" s="328">
        <f t="shared" ref="CT337:CT338" si="254">CS337-SUM(CG337:CR337)</f>
        <v>0</v>
      </c>
      <c r="CU337" s="324">
        <v>0</v>
      </c>
      <c r="CV337" s="324">
        <v>0</v>
      </c>
      <c r="CW337" s="324">
        <v>0</v>
      </c>
      <c r="CX337" s="324">
        <v>0</v>
      </c>
      <c r="CY337" s="324">
        <v>0</v>
      </c>
      <c r="CZ337" s="324">
        <v>0</v>
      </c>
      <c r="DA337" s="324">
        <v>0</v>
      </c>
      <c r="DB337" s="324">
        <v>0</v>
      </c>
      <c r="DC337" s="324">
        <v>0</v>
      </c>
      <c r="DD337" s="324">
        <v>0</v>
      </c>
      <c r="DE337" s="324">
        <v>0</v>
      </c>
      <c r="DF337" s="324">
        <v>0</v>
      </c>
      <c r="DG337" s="324">
        <v>0</v>
      </c>
      <c r="DH337" s="328">
        <f t="shared" ref="DH337:DH338" si="255">DG337-SUM(CU337:DF337)</f>
        <v>0</v>
      </c>
    </row>
    <row r="338" spans="1:112" ht="12" hidden="1" customHeight="1" outlineLevel="1">
      <c r="A338" s="4"/>
      <c r="S338" s="29">
        <v>2999</v>
      </c>
      <c r="V338" s="78">
        <f t="shared" si="211"/>
        <v>2999</v>
      </c>
      <c r="AA338" s="69">
        <f t="shared" si="231"/>
        <v>2999</v>
      </c>
      <c r="AB338" s="34" t="s">
        <v>478</v>
      </c>
      <c r="AC338" s="324">
        <v>0</v>
      </c>
      <c r="AD338" s="324">
        <v>0</v>
      </c>
      <c r="AE338" s="324">
        <v>0</v>
      </c>
      <c r="AF338" s="324">
        <v>0</v>
      </c>
      <c r="AG338" s="324">
        <v>0</v>
      </c>
      <c r="AH338" s="324">
        <v>0</v>
      </c>
      <c r="AI338" s="324">
        <v>0</v>
      </c>
      <c r="AJ338" s="324">
        <v>0</v>
      </c>
      <c r="AK338" s="324">
        <v>0</v>
      </c>
      <c r="AL338" s="324">
        <v>0</v>
      </c>
      <c r="AM338" s="324">
        <v>0</v>
      </c>
      <c r="AN338" s="324">
        <v>0</v>
      </c>
      <c r="AO338" s="324">
        <v>0</v>
      </c>
      <c r="AP338" s="328">
        <f t="shared" si="250"/>
        <v>0</v>
      </c>
      <c r="AQ338" s="324">
        <v>0</v>
      </c>
      <c r="AR338" s="324">
        <v>0</v>
      </c>
      <c r="AS338" s="324">
        <v>0</v>
      </c>
      <c r="AT338" s="324">
        <v>0</v>
      </c>
      <c r="AU338" s="324">
        <v>0</v>
      </c>
      <c r="AV338" s="324">
        <v>0</v>
      </c>
      <c r="AW338" s="324">
        <v>0</v>
      </c>
      <c r="AX338" s="324">
        <v>0</v>
      </c>
      <c r="AY338" s="324">
        <v>0</v>
      </c>
      <c r="AZ338" s="324">
        <v>0</v>
      </c>
      <c r="BA338" s="324">
        <v>0</v>
      </c>
      <c r="BB338" s="324">
        <v>0</v>
      </c>
      <c r="BC338" s="324">
        <v>0</v>
      </c>
      <c r="BD338" s="328">
        <f t="shared" si="251"/>
        <v>0</v>
      </c>
      <c r="BE338" s="324">
        <v>0</v>
      </c>
      <c r="BF338" s="324">
        <v>0</v>
      </c>
      <c r="BG338" s="324">
        <v>0</v>
      </c>
      <c r="BH338" s="324">
        <v>0</v>
      </c>
      <c r="BI338" s="324">
        <v>0</v>
      </c>
      <c r="BJ338" s="324">
        <v>0</v>
      </c>
      <c r="BK338" s="324">
        <v>0</v>
      </c>
      <c r="BL338" s="324">
        <v>0</v>
      </c>
      <c r="BM338" s="324">
        <v>0</v>
      </c>
      <c r="BN338" s="324">
        <v>0</v>
      </c>
      <c r="BO338" s="324">
        <v>0</v>
      </c>
      <c r="BP338" s="324">
        <v>0</v>
      </c>
      <c r="BQ338" s="324">
        <v>0</v>
      </c>
      <c r="BR338" s="328">
        <f t="shared" si="252"/>
        <v>0</v>
      </c>
      <c r="BS338" s="324">
        <v>0</v>
      </c>
      <c r="BT338" s="324">
        <v>0</v>
      </c>
      <c r="BU338" s="324">
        <v>0</v>
      </c>
      <c r="BV338" s="324">
        <v>0</v>
      </c>
      <c r="BW338" s="324">
        <v>0</v>
      </c>
      <c r="BX338" s="324">
        <v>0</v>
      </c>
      <c r="BY338" s="324">
        <v>0</v>
      </c>
      <c r="BZ338" s="324">
        <v>0</v>
      </c>
      <c r="CA338" s="324">
        <v>0</v>
      </c>
      <c r="CB338" s="324">
        <v>0</v>
      </c>
      <c r="CC338" s="324">
        <v>0</v>
      </c>
      <c r="CD338" s="324">
        <v>0</v>
      </c>
      <c r="CE338" s="324">
        <v>0</v>
      </c>
      <c r="CF338" s="328">
        <f t="shared" si="253"/>
        <v>0</v>
      </c>
      <c r="CG338" s="324">
        <v>0</v>
      </c>
      <c r="CH338" s="324">
        <v>0</v>
      </c>
      <c r="CI338" s="324">
        <v>0</v>
      </c>
      <c r="CJ338" s="324">
        <v>0</v>
      </c>
      <c r="CK338" s="324">
        <v>0</v>
      </c>
      <c r="CL338" s="324">
        <v>0</v>
      </c>
      <c r="CM338" s="324">
        <v>0</v>
      </c>
      <c r="CN338" s="324">
        <v>0</v>
      </c>
      <c r="CO338" s="324">
        <v>0</v>
      </c>
      <c r="CP338" s="324">
        <v>0</v>
      </c>
      <c r="CQ338" s="324">
        <v>0</v>
      </c>
      <c r="CR338" s="324">
        <v>0</v>
      </c>
      <c r="CS338" s="324">
        <v>0</v>
      </c>
      <c r="CT338" s="328">
        <f t="shared" si="254"/>
        <v>0</v>
      </c>
      <c r="CU338" s="324">
        <v>0</v>
      </c>
      <c r="CV338" s="324">
        <v>0</v>
      </c>
      <c r="CW338" s="324">
        <v>0</v>
      </c>
      <c r="CX338" s="324">
        <v>0</v>
      </c>
      <c r="CY338" s="324">
        <v>0</v>
      </c>
      <c r="CZ338" s="324">
        <v>0</v>
      </c>
      <c r="DA338" s="324">
        <v>0</v>
      </c>
      <c r="DB338" s="324">
        <v>0</v>
      </c>
      <c r="DC338" s="324">
        <v>0</v>
      </c>
      <c r="DD338" s="324">
        <v>0</v>
      </c>
      <c r="DE338" s="324">
        <v>0</v>
      </c>
      <c r="DF338" s="324">
        <v>0</v>
      </c>
      <c r="DG338" s="324">
        <v>0</v>
      </c>
      <c r="DH338" s="328">
        <f t="shared" si="255"/>
        <v>0</v>
      </c>
    </row>
    <row r="339" spans="1:112" ht="12" customHeight="1" collapsed="1">
      <c r="A339" s="3"/>
      <c r="AA339" s="67"/>
      <c r="AB339" s="35" t="s">
        <v>63</v>
      </c>
      <c r="AC339" s="12">
        <f>SUM(AC286:AC338)</f>
        <v>304724.98</v>
      </c>
      <c r="AD339" s="12">
        <f t="shared" ref="AD339:AN339" si="256">SUM(AD286:AD338)</f>
        <v>399046.46</v>
      </c>
      <c r="AE339" s="12">
        <f t="shared" si="256"/>
        <v>382514.42</v>
      </c>
      <c r="AF339" s="12">
        <f t="shared" si="256"/>
        <v>428704.53</v>
      </c>
      <c r="AG339" s="12">
        <f t="shared" si="256"/>
        <v>411534.06</v>
      </c>
      <c r="AH339" s="12">
        <f t="shared" si="256"/>
        <v>426646.32999999996</v>
      </c>
      <c r="AI339" s="12">
        <f t="shared" si="256"/>
        <v>444764.37</v>
      </c>
      <c r="AJ339" s="12">
        <f t="shared" si="256"/>
        <v>461302.05000000005</v>
      </c>
      <c r="AK339" s="12">
        <f t="shared" si="256"/>
        <v>456068.99</v>
      </c>
      <c r="AL339" s="12">
        <f t="shared" si="256"/>
        <v>400567.87156859005</v>
      </c>
      <c r="AM339" s="12">
        <f t="shared" si="256"/>
        <v>327429.03262105101</v>
      </c>
      <c r="AN339" s="12">
        <f t="shared" si="256"/>
        <v>388547.73746953602</v>
      </c>
      <c r="AO339" s="12">
        <f>SUM(AO286:AO338)</f>
        <v>4887384.7592837997</v>
      </c>
      <c r="AP339" s="328">
        <f>AO339-SUM(AC339:AN339)</f>
        <v>55533.92762462236</v>
      </c>
      <c r="AQ339" s="12">
        <f>SUM(AQ286:AQ338)</f>
        <v>257501.4185</v>
      </c>
      <c r="AR339" s="12">
        <f t="shared" ref="AR339:BB339" si="257">SUM(AR286:AR338)</f>
        <v>459476.47536363499</v>
      </c>
      <c r="AS339" s="12">
        <f t="shared" si="257"/>
        <v>459476.47536363499</v>
      </c>
      <c r="AT339" s="12">
        <f t="shared" si="257"/>
        <v>459476.47536363499</v>
      </c>
      <c r="AU339" s="12">
        <f t="shared" si="257"/>
        <v>469976.47536363499</v>
      </c>
      <c r="AV339" s="12">
        <f t="shared" si="257"/>
        <v>480476.47536363499</v>
      </c>
      <c r="AW339" s="12">
        <f t="shared" si="257"/>
        <v>455802.57617008599</v>
      </c>
      <c r="AX339" s="12">
        <f t="shared" si="257"/>
        <v>455680.112863635</v>
      </c>
      <c r="AY339" s="12">
        <f t="shared" si="257"/>
        <v>455680.112863635</v>
      </c>
      <c r="AZ339" s="12">
        <f t="shared" si="257"/>
        <v>455680.112863635</v>
      </c>
      <c r="BA339" s="12">
        <f t="shared" si="257"/>
        <v>455680.112863635</v>
      </c>
      <c r="BB339" s="12">
        <f t="shared" si="257"/>
        <v>481930.112863635</v>
      </c>
      <c r="BC339" s="12">
        <f>SUM(BC286:BC338)</f>
        <v>5787357.2816666598</v>
      </c>
      <c r="BD339" s="328">
        <f>BC339-SUM(AQ339:BB339)</f>
        <v>440520.34586022422</v>
      </c>
      <c r="BE339" s="12">
        <f>SUM(BE286:BE338)</f>
        <v>261316.207679999</v>
      </c>
      <c r="BF339" s="12">
        <f t="shared" ref="BF339:BP339" si="258">SUM(BF286:BF338)</f>
        <v>488463.57079499902</v>
      </c>
      <c r="BG339" s="12">
        <f t="shared" si="258"/>
        <v>488463.57079499902</v>
      </c>
      <c r="BH339" s="12">
        <f t="shared" si="258"/>
        <v>488463.57079499902</v>
      </c>
      <c r="BI339" s="12">
        <f t="shared" si="258"/>
        <v>499278.57079499902</v>
      </c>
      <c r="BJ339" s="12">
        <f t="shared" si="258"/>
        <v>510093.57079499902</v>
      </c>
      <c r="BK339" s="12">
        <f t="shared" si="258"/>
        <v>488463.57079499902</v>
      </c>
      <c r="BL339" s="12">
        <f t="shared" si="258"/>
        <v>488463.57079499902</v>
      </c>
      <c r="BM339" s="12">
        <f t="shared" si="258"/>
        <v>488463.57079499902</v>
      </c>
      <c r="BN339" s="12">
        <f t="shared" si="258"/>
        <v>488463.57079499902</v>
      </c>
      <c r="BO339" s="12">
        <f t="shared" si="258"/>
        <v>488463.57079499902</v>
      </c>
      <c r="BP339" s="12">
        <f t="shared" si="258"/>
        <v>515501.07079499902</v>
      </c>
      <c r="BQ339" s="12">
        <f>SUM(BQ286:BQ338)</f>
        <v>6274183.8334499998</v>
      </c>
      <c r="BR339" s="328">
        <f>BQ339-SUM(BE339:BP339)</f>
        <v>580285.8470250126</v>
      </c>
      <c r="BS339" s="12">
        <f>SUM(BS286:BS338)</f>
        <v>273332.98766039999</v>
      </c>
      <c r="BT339" s="12">
        <f t="shared" ref="BT339:CD339" si="259">SUM(BT286:BT338)</f>
        <v>532996.52085066703</v>
      </c>
      <c r="BU339" s="12">
        <f t="shared" si="259"/>
        <v>532996.52085066703</v>
      </c>
      <c r="BV339" s="12">
        <f t="shared" si="259"/>
        <v>532996.52085066703</v>
      </c>
      <c r="BW339" s="12">
        <f t="shared" si="259"/>
        <v>544135.97085066698</v>
      </c>
      <c r="BX339" s="12">
        <f t="shared" si="259"/>
        <v>555275.42085066694</v>
      </c>
      <c r="BY339" s="12">
        <f t="shared" si="259"/>
        <v>532996.52085066703</v>
      </c>
      <c r="BZ339" s="12">
        <f t="shared" si="259"/>
        <v>532996.52085066703</v>
      </c>
      <c r="CA339" s="12">
        <f t="shared" si="259"/>
        <v>532996.52085066703</v>
      </c>
      <c r="CB339" s="12">
        <f t="shared" si="259"/>
        <v>532996.52085066703</v>
      </c>
      <c r="CC339" s="12">
        <f t="shared" si="259"/>
        <v>532996.52085066703</v>
      </c>
      <c r="CD339" s="12">
        <f t="shared" si="259"/>
        <v>560845.14585066703</v>
      </c>
      <c r="CE339" s="12">
        <f>SUM(CE286:CE338)</f>
        <v>6795256.1144535001</v>
      </c>
      <c r="CF339" s="328">
        <f>CE339-SUM(BS339:CD339)</f>
        <v>597694.42243576422</v>
      </c>
      <c r="CG339" s="12">
        <f>SUM(CG286:CG338)</f>
        <v>281532.97729021101</v>
      </c>
      <c r="CH339" s="12">
        <f t="shared" ref="CH339:CR339" si="260">SUM(CH286:CH338)</f>
        <v>548986.41647618706</v>
      </c>
      <c r="CI339" s="12">
        <f t="shared" si="260"/>
        <v>548986.41647618706</v>
      </c>
      <c r="CJ339" s="12">
        <f t="shared" si="260"/>
        <v>548986.41647618706</v>
      </c>
      <c r="CK339" s="12">
        <f t="shared" si="260"/>
        <v>560460.04997618706</v>
      </c>
      <c r="CL339" s="12">
        <f t="shared" si="260"/>
        <v>571933.68347618706</v>
      </c>
      <c r="CM339" s="12">
        <f t="shared" si="260"/>
        <v>548986.41647618706</v>
      </c>
      <c r="CN339" s="12">
        <f t="shared" si="260"/>
        <v>548986.41647618706</v>
      </c>
      <c r="CO339" s="12">
        <f t="shared" si="260"/>
        <v>548986.41647618706</v>
      </c>
      <c r="CP339" s="12">
        <f t="shared" si="260"/>
        <v>548986.41647618706</v>
      </c>
      <c r="CQ339" s="12">
        <f t="shared" si="260"/>
        <v>548986.41647618706</v>
      </c>
      <c r="CR339" s="12">
        <f t="shared" si="260"/>
        <v>577670.50022618705</v>
      </c>
      <c r="CS339" s="12">
        <f>SUM(CS286:CS338)</f>
        <v>6999113.7978870999</v>
      </c>
      <c r="CT339" s="328">
        <f>CS339-SUM(CG339:CR339)</f>
        <v>615625.25510882959</v>
      </c>
      <c r="CU339" s="12">
        <f>SUM(CU286:CU338)</f>
        <v>289978.96660891821</v>
      </c>
      <c r="CV339" s="12">
        <f t="shared" ref="CV339:DF339" si="261">SUM(CV286:CV338)</f>
        <v>565456.00897047401</v>
      </c>
      <c r="CW339" s="12">
        <f t="shared" si="261"/>
        <v>565456.00897047401</v>
      </c>
      <c r="CX339" s="12">
        <f t="shared" si="261"/>
        <v>565456.00897047401</v>
      </c>
      <c r="CY339" s="12">
        <f t="shared" si="261"/>
        <v>577273.85147547396</v>
      </c>
      <c r="CZ339" s="12">
        <f t="shared" si="261"/>
        <v>589091.69398047403</v>
      </c>
      <c r="DA339" s="12">
        <f t="shared" si="261"/>
        <v>565456.00897047401</v>
      </c>
      <c r="DB339" s="12">
        <f t="shared" si="261"/>
        <v>565456.00897047401</v>
      </c>
      <c r="DC339" s="12">
        <f t="shared" si="261"/>
        <v>565456.00897047401</v>
      </c>
      <c r="DD339" s="12">
        <f t="shared" si="261"/>
        <v>565456.00897047401</v>
      </c>
      <c r="DE339" s="12">
        <f t="shared" si="261"/>
        <v>565456.00897047401</v>
      </c>
      <c r="DF339" s="12">
        <f t="shared" si="261"/>
        <v>595000.61523297406</v>
      </c>
      <c r="DG339" s="12">
        <f>SUM(DG286:DG338)</f>
        <v>7209087.2118237093</v>
      </c>
      <c r="DH339" s="328">
        <f>DG339-SUM(CU339:DF339)</f>
        <v>634094.01276207715</v>
      </c>
    </row>
    <row r="340" spans="1:112" ht="12" hidden="1" customHeight="1" outlineLevel="1">
      <c r="A340" s="4"/>
      <c r="AA340" s="67"/>
      <c r="AB340" s="8" t="s">
        <v>36</v>
      </c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6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6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6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6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6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62"/>
    </row>
    <row r="341" spans="1:112" ht="12" hidden="1" customHeight="1" outlineLevel="1">
      <c r="A341" s="4"/>
      <c r="AA341" s="68" t="s">
        <v>64</v>
      </c>
      <c r="AB341" s="8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6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6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6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6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6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62"/>
    </row>
    <row r="342" spans="1:112" ht="12" hidden="1" customHeight="1" outlineLevel="1">
      <c r="A342" s="4"/>
      <c r="S342" s="14">
        <v>3000</v>
      </c>
      <c r="V342" s="78">
        <f t="shared" ref="V342:V375" si="262">S342</f>
        <v>3000</v>
      </c>
      <c r="AA342" s="72">
        <f t="shared" ref="AA342:AA375" si="263">S342</f>
        <v>3000</v>
      </c>
      <c r="AB342" s="35" t="s">
        <v>64</v>
      </c>
      <c r="AC342" s="324">
        <v>0</v>
      </c>
      <c r="AD342" s="324">
        <v>0</v>
      </c>
      <c r="AE342" s="324">
        <v>0</v>
      </c>
      <c r="AF342" s="324">
        <v>0</v>
      </c>
      <c r="AG342" s="324">
        <v>0</v>
      </c>
      <c r="AH342" s="324">
        <v>0</v>
      </c>
      <c r="AI342" s="324">
        <v>0</v>
      </c>
      <c r="AJ342" s="324">
        <v>0</v>
      </c>
      <c r="AK342" s="324">
        <v>0</v>
      </c>
      <c r="AL342" s="324">
        <v>0</v>
      </c>
      <c r="AM342" s="324">
        <v>0</v>
      </c>
      <c r="AN342" s="324">
        <v>0</v>
      </c>
      <c r="AO342" s="324">
        <v>0</v>
      </c>
      <c r="AP342" s="62"/>
      <c r="AQ342" s="324">
        <v>0</v>
      </c>
      <c r="AR342" s="324">
        <v>0</v>
      </c>
      <c r="AS342" s="324">
        <v>0</v>
      </c>
      <c r="AT342" s="324">
        <v>0</v>
      </c>
      <c r="AU342" s="324">
        <v>0</v>
      </c>
      <c r="AV342" s="324">
        <v>0</v>
      </c>
      <c r="AW342" s="324">
        <v>0</v>
      </c>
      <c r="AX342" s="324">
        <v>0</v>
      </c>
      <c r="AY342" s="324">
        <v>0</v>
      </c>
      <c r="AZ342" s="324">
        <v>0</v>
      </c>
      <c r="BA342" s="324">
        <v>0</v>
      </c>
      <c r="BB342" s="324">
        <v>0</v>
      </c>
      <c r="BC342" s="324">
        <v>0</v>
      </c>
      <c r="BD342" s="62"/>
      <c r="BE342" s="324">
        <v>0</v>
      </c>
      <c r="BF342" s="324">
        <v>0</v>
      </c>
      <c r="BG342" s="324">
        <v>0</v>
      </c>
      <c r="BH342" s="324">
        <v>0</v>
      </c>
      <c r="BI342" s="324">
        <v>0</v>
      </c>
      <c r="BJ342" s="324">
        <v>0</v>
      </c>
      <c r="BK342" s="324">
        <v>0</v>
      </c>
      <c r="BL342" s="324">
        <v>0</v>
      </c>
      <c r="BM342" s="324">
        <v>0</v>
      </c>
      <c r="BN342" s="324">
        <v>0</v>
      </c>
      <c r="BO342" s="324">
        <v>0</v>
      </c>
      <c r="BP342" s="324">
        <v>0</v>
      </c>
      <c r="BQ342" s="324">
        <v>0</v>
      </c>
      <c r="BR342" s="62"/>
      <c r="BS342" s="324">
        <v>0</v>
      </c>
      <c r="BT342" s="324">
        <v>0</v>
      </c>
      <c r="BU342" s="324">
        <v>0</v>
      </c>
      <c r="BV342" s="324">
        <v>0</v>
      </c>
      <c r="BW342" s="324">
        <v>0</v>
      </c>
      <c r="BX342" s="324">
        <v>0</v>
      </c>
      <c r="BY342" s="324">
        <v>0</v>
      </c>
      <c r="BZ342" s="324">
        <v>0</v>
      </c>
      <c r="CA342" s="324">
        <v>0</v>
      </c>
      <c r="CB342" s="324">
        <v>0</v>
      </c>
      <c r="CC342" s="324">
        <v>0</v>
      </c>
      <c r="CD342" s="324">
        <v>0</v>
      </c>
      <c r="CE342" s="324">
        <v>0</v>
      </c>
      <c r="CF342" s="62"/>
      <c r="CG342" s="324">
        <v>0</v>
      </c>
      <c r="CH342" s="324">
        <v>0</v>
      </c>
      <c r="CI342" s="324">
        <v>0</v>
      </c>
      <c r="CJ342" s="324">
        <v>0</v>
      </c>
      <c r="CK342" s="324">
        <v>0</v>
      </c>
      <c r="CL342" s="324">
        <v>0</v>
      </c>
      <c r="CM342" s="324">
        <v>0</v>
      </c>
      <c r="CN342" s="324">
        <v>0</v>
      </c>
      <c r="CO342" s="324">
        <v>0</v>
      </c>
      <c r="CP342" s="324">
        <v>0</v>
      </c>
      <c r="CQ342" s="324">
        <v>0</v>
      </c>
      <c r="CR342" s="324">
        <v>0</v>
      </c>
      <c r="CS342" s="324">
        <v>0</v>
      </c>
      <c r="CT342" s="62"/>
      <c r="CU342" s="324">
        <v>0</v>
      </c>
      <c r="CV342" s="324">
        <v>0</v>
      </c>
      <c r="CW342" s="324">
        <v>0</v>
      </c>
      <c r="CX342" s="324">
        <v>0</v>
      </c>
      <c r="CY342" s="324">
        <v>0</v>
      </c>
      <c r="CZ342" s="324">
        <v>0</v>
      </c>
      <c r="DA342" s="324">
        <v>0</v>
      </c>
      <c r="DB342" s="324">
        <v>0</v>
      </c>
      <c r="DC342" s="324">
        <v>0</v>
      </c>
      <c r="DD342" s="324">
        <v>0</v>
      </c>
      <c r="DE342" s="324">
        <v>0</v>
      </c>
      <c r="DF342" s="324">
        <v>0</v>
      </c>
      <c r="DG342" s="324">
        <v>0</v>
      </c>
      <c r="DH342" s="62"/>
    </row>
    <row r="343" spans="1:112" ht="12" hidden="1" customHeight="1" outlineLevel="1">
      <c r="A343" s="4"/>
      <c r="S343" s="29">
        <v>3100</v>
      </c>
      <c r="V343" s="78">
        <f t="shared" si="262"/>
        <v>3100</v>
      </c>
      <c r="AA343" s="70">
        <f t="shared" si="263"/>
        <v>3100</v>
      </c>
      <c r="AB343" s="34" t="s">
        <v>237</v>
      </c>
      <c r="AC343" s="324">
        <v>-3855.15</v>
      </c>
      <c r="AD343" s="324">
        <v>0</v>
      </c>
      <c r="AE343" s="324">
        <v>0</v>
      </c>
      <c r="AF343" s="324">
        <v>0</v>
      </c>
      <c r="AG343" s="324">
        <v>0</v>
      </c>
      <c r="AH343" s="324">
        <v>0</v>
      </c>
      <c r="AI343" s="324">
        <v>0</v>
      </c>
      <c r="AJ343" s="324">
        <v>0</v>
      </c>
      <c r="AK343" s="324">
        <v>0</v>
      </c>
      <c r="AL343" s="324">
        <v>2999.05</v>
      </c>
      <c r="AM343" s="324">
        <v>0</v>
      </c>
      <c r="AN343" s="324">
        <v>856.1</v>
      </c>
      <c r="AO343" s="324">
        <v>0</v>
      </c>
      <c r="AP343" s="328">
        <f t="shared" ref="AP343:AP375" si="264">AO343-SUM(AC343:AN343)</f>
        <v>0</v>
      </c>
      <c r="AQ343" s="324">
        <v>0</v>
      </c>
      <c r="AR343" s="324">
        <v>0</v>
      </c>
      <c r="AS343" s="324">
        <v>0</v>
      </c>
      <c r="AT343" s="324">
        <v>0</v>
      </c>
      <c r="AU343" s="324">
        <v>0</v>
      </c>
      <c r="AV343" s="324">
        <v>0</v>
      </c>
      <c r="AW343" s="324">
        <v>0</v>
      </c>
      <c r="AX343" s="324">
        <v>0</v>
      </c>
      <c r="AY343" s="324">
        <v>0</v>
      </c>
      <c r="AZ343" s="324">
        <v>0</v>
      </c>
      <c r="BA343" s="324">
        <v>0</v>
      </c>
      <c r="BB343" s="324">
        <v>0</v>
      </c>
      <c r="BC343" s="324">
        <v>0</v>
      </c>
      <c r="BD343" s="328">
        <f t="shared" ref="BD343:BD375" si="265">BC343-SUM(AQ343:BB343)</f>
        <v>0</v>
      </c>
      <c r="BE343" s="324">
        <v>0</v>
      </c>
      <c r="BF343" s="324">
        <v>0</v>
      </c>
      <c r="BG343" s="324">
        <v>0</v>
      </c>
      <c r="BH343" s="324">
        <v>0</v>
      </c>
      <c r="BI343" s="324">
        <v>0</v>
      </c>
      <c r="BJ343" s="324">
        <v>0</v>
      </c>
      <c r="BK343" s="324">
        <v>0</v>
      </c>
      <c r="BL343" s="324">
        <v>0</v>
      </c>
      <c r="BM343" s="324">
        <v>0</v>
      </c>
      <c r="BN343" s="324">
        <v>0</v>
      </c>
      <c r="BO343" s="324">
        <v>0</v>
      </c>
      <c r="BP343" s="324">
        <v>0</v>
      </c>
      <c r="BQ343" s="324">
        <v>0</v>
      </c>
      <c r="BR343" s="328">
        <f t="shared" ref="BR343:BR375" si="266">BQ343-SUM(BE343:BP343)</f>
        <v>0</v>
      </c>
      <c r="BS343" s="324">
        <v>0</v>
      </c>
      <c r="BT343" s="324">
        <v>0</v>
      </c>
      <c r="BU343" s="324">
        <v>0</v>
      </c>
      <c r="BV343" s="324">
        <v>0</v>
      </c>
      <c r="BW343" s="324">
        <v>0</v>
      </c>
      <c r="BX343" s="324">
        <v>0</v>
      </c>
      <c r="BY343" s="324">
        <v>0</v>
      </c>
      <c r="BZ343" s="324">
        <v>0</v>
      </c>
      <c r="CA343" s="324">
        <v>0</v>
      </c>
      <c r="CB343" s="324">
        <v>0</v>
      </c>
      <c r="CC343" s="324">
        <v>0</v>
      </c>
      <c r="CD343" s="324">
        <v>0</v>
      </c>
      <c r="CE343" s="324">
        <v>0</v>
      </c>
      <c r="CF343" s="328">
        <f t="shared" ref="CF343:CF375" si="267">CE343-SUM(BS343:CD343)</f>
        <v>0</v>
      </c>
      <c r="CG343" s="324">
        <v>0</v>
      </c>
      <c r="CH343" s="324">
        <v>0</v>
      </c>
      <c r="CI343" s="324">
        <v>0</v>
      </c>
      <c r="CJ343" s="324">
        <v>0</v>
      </c>
      <c r="CK343" s="324">
        <v>0</v>
      </c>
      <c r="CL343" s="324">
        <v>0</v>
      </c>
      <c r="CM343" s="324">
        <v>0</v>
      </c>
      <c r="CN343" s="324">
        <v>0</v>
      </c>
      <c r="CO343" s="324">
        <v>0</v>
      </c>
      <c r="CP343" s="324">
        <v>0</v>
      </c>
      <c r="CQ343" s="324">
        <v>0</v>
      </c>
      <c r="CR343" s="324">
        <v>0</v>
      </c>
      <c r="CS343" s="324">
        <v>0</v>
      </c>
      <c r="CT343" s="328">
        <f t="shared" ref="CT343:CT375" si="268">CS343-SUM(CG343:CR343)</f>
        <v>0</v>
      </c>
      <c r="CU343" s="324">
        <v>0</v>
      </c>
      <c r="CV343" s="324">
        <v>0</v>
      </c>
      <c r="CW343" s="324">
        <v>0</v>
      </c>
      <c r="CX343" s="324">
        <v>0</v>
      </c>
      <c r="CY343" s="324">
        <v>0</v>
      </c>
      <c r="CZ343" s="324">
        <v>0</v>
      </c>
      <c r="DA343" s="324">
        <v>0</v>
      </c>
      <c r="DB343" s="324">
        <v>0</v>
      </c>
      <c r="DC343" s="324">
        <v>0</v>
      </c>
      <c r="DD343" s="324">
        <v>0</v>
      </c>
      <c r="DE343" s="324">
        <v>0</v>
      </c>
      <c r="DF343" s="324">
        <v>0</v>
      </c>
      <c r="DG343" s="324">
        <v>0</v>
      </c>
      <c r="DH343" s="328">
        <f t="shared" ref="DH343:DH375" si="269">DG343-SUM(CU343:DF343)</f>
        <v>0</v>
      </c>
    </row>
    <row r="344" spans="1:112" ht="12" hidden="1" customHeight="1" outlineLevel="1">
      <c r="A344" s="4"/>
      <c r="S344" s="29">
        <v>3101</v>
      </c>
      <c r="V344" s="78">
        <f t="shared" si="262"/>
        <v>3101</v>
      </c>
      <c r="AA344" s="70">
        <f t="shared" si="263"/>
        <v>3101</v>
      </c>
      <c r="AB344" s="34" t="s">
        <v>657</v>
      </c>
      <c r="AC344" s="324">
        <v>50208.160000000003</v>
      </c>
      <c r="AD344" s="324">
        <v>191127.67</v>
      </c>
      <c r="AE344" s="324">
        <v>194819.15</v>
      </c>
      <c r="AF344" s="324">
        <v>197649.89</v>
      </c>
      <c r="AG344" s="324">
        <v>192853.38</v>
      </c>
      <c r="AH344" s="324">
        <v>184821.91</v>
      </c>
      <c r="AI344" s="324">
        <v>187299.59</v>
      </c>
      <c r="AJ344" s="324">
        <v>200653.44</v>
      </c>
      <c r="AK344" s="324">
        <v>188715.3</v>
      </c>
      <c r="AL344" s="324">
        <v>207096.55123058899</v>
      </c>
      <c r="AM344" s="324">
        <v>186083.241339206</v>
      </c>
      <c r="AN344" s="324">
        <v>173827.51197859499</v>
      </c>
      <c r="AO344" s="324">
        <v>2149723.6864016699</v>
      </c>
      <c r="AP344" s="328">
        <f t="shared" si="264"/>
        <v>-5432.1081467201002</v>
      </c>
      <c r="AQ344" s="324">
        <v>50185.211663617003</v>
      </c>
      <c r="AR344" s="324">
        <v>233992.68669876401</v>
      </c>
      <c r="AS344" s="324">
        <v>241478.47649521299</v>
      </c>
      <c r="AT344" s="324">
        <v>241478.47649521299</v>
      </c>
      <c r="AU344" s="324">
        <v>241478.47649521299</v>
      </c>
      <c r="AV344" s="324">
        <v>241478.47649521299</v>
      </c>
      <c r="AW344" s="324">
        <v>241478.47649521299</v>
      </c>
      <c r="AX344" s="324">
        <v>241478.47649521299</v>
      </c>
      <c r="AY344" s="324">
        <v>248946.91809852701</v>
      </c>
      <c r="AZ344" s="324">
        <v>241478.47649521299</v>
      </c>
      <c r="BA344" s="324">
        <v>241478.47649521299</v>
      </c>
      <c r="BB344" s="324">
        <v>247450.87546094801</v>
      </c>
      <c r="BC344" s="324">
        <v>2720868.25999999</v>
      </c>
      <c r="BD344" s="328">
        <f t="shared" si="265"/>
        <v>8464.7561164307408</v>
      </c>
      <c r="BE344" s="324">
        <v>60289.176201438597</v>
      </c>
      <c r="BF344" s="324">
        <v>282298.68162930198</v>
      </c>
      <c r="BG344" s="324">
        <v>290898.86128873698</v>
      </c>
      <c r="BH344" s="324">
        <v>290898.86128873698</v>
      </c>
      <c r="BI344" s="324">
        <v>290898.86128873698</v>
      </c>
      <c r="BJ344" s="324">
        <v>290898.86128873698</v>
      </c>
      <c r="BK344" s="324">
        <v>290898.86128873698</v>
      </c>
      <c r="BL344" s="324">
        <v>290898.86128873698</v>
      </c>
      <c r="BM344" s="324">
        <v>299482.77743604599</v>
      </c>
      <c r="BN344" s="324">
        <v>290898.86128873698</v>
      </c>
      <c r="BO344" s="324">
        <v>290898.86128873698</v>
      </c>
      <c r="BP344" s="324">
        <v>297801.79304612399</v>
      </c>
      <c r="BQ344" s="324">
        <v>3276782.5688499999</v>
      </c>
      <c r="BR344" s="328">
        <f t="shared" si="266"/>
        <v>9719.2502271933481</v>
      </c>
      <c r="BS344" s="324">
        <v>67186.344915364505</v>
      </c>
      <c r="BT344" s="324">
        <v>321224.37293198699</v>
      </c>
      <c r="BU344" s="324">
        <v>330567.46642934898</v>
      </c>
      <c r="BV344" s="324">
        <v>330567.46642934898</v>
      </c>
      <c r="BW344" s="324">
        <v>330567.46642934898</v>
      </c>
      <c r="BX344" s="324">
        <v>330567.46642934898</v>
      </c>
      <c r="BY344" s="324">
        <v>330567.46642934898</v>
      </c>
      <c r="BZ344" s="324">
        <v>330567.46642934898</v>
      </c>
      <c r="CA344" s="324">
        <v>339895.23039554799</v>
      </c>
      <c r="CB344" s="324">
        <v>330567.46642934898</v>
      </c>
      <c r="CC344" s="324">
        <v>330567.46642934898</v>
      </c>
      <c r="CD344" s="324">
        <v>338092.500786916</v>
      </c>
      <c r="CE344" s="324">
        <v>3721494.9263299899</v>
      </c>
      <c r="CF344" s="328">
        <f t="shared" si="267"/>
        <v>10556.745865382254</v>
      </c>
      <c r="CG344" s="324">
        <v>69210.210062108206</v>
      </c>
      <c r="CH344" s="324">
        <v>332012.16659761901</v>
      </c>
      <c r="CI344" s="324">
        <v>341636.57344017999</v>
      </c>
      <c r="CJ344" s="324">
        <v>341636.57344017999</v>
      </c>
      <c r="CK344" s="324">
        <v>341636.57344017999</v>
      </c>
      <c r="CL344" s="324">
        <v>341636.57344017999</v>
      </c>
      <c r="CM344" s="324">
        <v>341636.57344017999</v>
      </c>
      <c r="CN344" s="324">
        <v>341636.57344017999</v>
      </c>
      <c r="CO344" s="324">
        <v>351245.65461231797</v>
      </c>
      <c r="CP344" s="324">
        <v>341636.57344017999</v>
      </c>
      <c r="CQ344" s="324">
        <v>341636.57344017999</v>
      </c>
      <c r="CR344" s="324">
        <v>349393.72625349002</v>
      </c>
      <c r="CS344" s="324">
        <v>3845838.1072883299</v>
      </c>
      <c r="CT344" s="328">
        <f t="shared" si="268"/>
        <v>10883.762241354212</v>
      </c>
      <c r="CU344" s="324">
        <v>75578.570711264707</v>
      </c>
      <c r="CV344" s="324">
        <v>362558.538771678</v>
      </c>
      <c r="CW344" s="324">
        <v>373068.53417477797</v>
      </c>
      <c r="CX344" s="324">
        <v>373068.53417477797</v>
      </c>
      <c r="CY344" s="324">
        <v>373068.53417477797</v>
      </c>
      <c r="CZ344" s="324">
        <v>373068.53417477797</v>
      </c>
      <c r="DA344" s="324">
        <v>373068.53417477797</v>
      </c>
      <c r="DB344" s="324">
        <v>373068.53417477797</v>
      </c>
      <c r="DC344" s="324">
        <v>383561.78990812198</v>
      </c>
      <c r="DD344" s="324">
        <v>373068.53417477797</v>
      </c>
      <c r="DE344" s="324">
        <v>373068.53417477797</v>
      </c>
      <c r="DF344" s="324">
        <v>381539.46688700898</v>
      </c>
      <c r="DG344" s="324">
        <v>4199682.8139930004</v>
      </c>
      <c r="DH344" s="328">
        <f t="shared" si="269"/>
        <v>11896.174316702876</v>
      </c>
    </row>
    <row r="345" spans="1:112" ht="12" hidden="1" customHeight="1" outlineLevel="1">
      <c r="A345" s="4"/>
      <c r="S345" s="29">
        <v>3102</v>
      </c>
      <c r="V345" s="78">
        <f t="shared" si="262"/>
        <v>3102</v>
      </c>
      <c r="AA345" s="70">
        <f t="shared" si="263"/>
        <v>3102</v>
      </c>
      <c r="AB345" s="34" t="s">
        <v>658</v>
      </c>
      <c r="AC345" s="324">
        <v>0</v>
      </c>
      <c r="AD345" s="324">
        <v>0</v>
      </c>
      <c r="AE345" s="324">
        <v>0</v>
      </c>
      <c r="AF345" s="324">
        <v>0</v>
      </c>
      <c r="AG345" s="324">
        <v>0</v>
      </c>
      <c r="AH345" s="324">
        <v>0</v>
      </c>
      <c r="AI345" s="324">
        <v>0</v>
      </c>
      <c r="AJ345" s="324">
        <v>0</v>
      </c>
      <c r="AK345" s="324">
        <v>0</v>
      </c>
      <c r="AL345" s="324">
        <v>1862.21812446077</v>
      </c>
      <c r="AM345" s="324">
        <v>1862.21812446077</v>
      </c>
      <c r="AN345" s="324">
        <v>18930.675295078501</v>
      </c>
      <c r="AO345" s="324">
        <v>22655.111543999999</v>
      </c>
      <c r="AP345" s="328">
        <f t="shared" si="264"/>
        <v>-4.3655745685100555E-11</v>
      </c>
      <c r="AQ345" s="324">
        <v>1334.2805632842501</v>
      </c>
      <c r="AR345" s="324">
        <v>1358.0773113740499</v>
      </c>
      <c r="AS345" s="324">
        <v>1358.0773113740499</v>
      </c>
      <c r="AT345" s="324">
        <v>1358.0773113740499</v>
      </c>
      <c r="AU345" s="324">
        <v>1450.2478145387499</v>
      </c>
      <c r="AV345" s="324">
        <v>1542.4183177034499</v>
      </c>
      <c r="AW345" s="324">
        <v>1325.8272983030199</v>
      </c>
      <c r="AX345" s="324">
        <v>1324.7522978673201</v>
      </c>
      <c r="AY345" s="324">
        <v>1324.7522978673201</v>
      </c>
      <c r="AZ345" s="324">
        <v>1324.7522978673201</v>
      </c>
      <c r="BA345" s="324">
        <v>1324.7522978673201</v>
      </c>
      <c r="BB345" s="324">
        <v>1555.1785557790799</v>
      </c>
      <c r="BC345" s="324">
        <v>32861.18</v>
      </c>
      <c r="BD345" s="328">
        <f t="shared" si="265"/>
        <v>16279.986324800018</v>
      </c>
      <c r="BE345" s="324">
        <v>1510.5688022904101</v>
      </c>
      <c r="BF345" s="324">
        <v>1538.19974269153</v>
      </c>
      <c r="BG345" s="324">
        <v>1538.19974269153</v>
      </c>
      <c r="BH345" s="324">
        <v>1538.19974269153</v>
      </c>
      <c r="BI345" s="324">
        <v>1645.2209907240299</v>
      </c>
      <c r="BJ345" s="324">
        <v>1752.24223875654</v>
      </c>
      <c r="BK345" s="324">
        <v>1538.19974269153</v>
      </c>
      <c r="BL345" s="324">
        <v>1538.19974269153</v>
      </c>
      <c r="BM345" s="324">
        <v>1538.19974269153</v>
      </c>
      <c r="BN345" s="324">
        <v>1538.19974269153</v>
      </c>
      <c r="BO345" s="324">
        <v>1538.19974269153</v>
      </c>
      <c r="BP345" s="324">
        <v>1805.75286277279</v>
      </c>
      <c r="BQ345" s="324">
        <v>37693.26715</v>
      </c>
      <c r="BR345" s="328">
        <f t="shared" si="266"/>
        <v>18673.884313923991</v>
      </c>
      <c r="BS345" s="324">
        <v>1639.1296220330501</v>
      </c>
      <c r="BT345" s="324">
        <v>1669.1121642564999</v>
      </c>
      <c r="BU345" s="324">
        <v>1669.1121642564999</v>
      </c>
      <c r="BV345" s="324">
        <v>1669.1121642564999</v>
      </c>
      <c r="BW345" s="324">
        <v>1785.2417292064999</v>
      </c>
      <c r="BX345" s="324">
        <v>1901.37129415651</v>
      </c>
      <c r="BY345" s="324">
        <v>1669.1121642564999</v>
      </c>
      <c r="BZ345" s="324">
        <v>1669.1121642564999</v>
      </c>
      <c r="CA345" s="324">
        <v>1669.1121642564999</v>
      </c>
      <c r="CB345" s="324">
        <v>1669.1121642564999</v>
      </c>
      <c r="CC345" s="324">
        <v>1669.1121642564999</v>
      </c>
      <c r="CD345" s="324">
        <v>1959.4360766315101</v>
      </c>
      <c r="CE345" s="324">
        <v>40901.249015000001</v>
      </c>
      <c r="CF345" s="328">
        <f t="shared" si="267"/>
        <v>20263.172978920429</v>
      </c>
      <c r="CG345" s="324">
        <v>1688.3035106940399</v>
      </c>
      <c r="CH345" s="324">
        <v>1719.1855291842</v>
      </c>
      <c r="CI345" s="324">
        <v>1719.1855291842</v>
      </c>
      <c r="CJ345" s="324">
        <v>1719.1855291842</v>
      </c>
      <c r="CK345" s="324">
        <v>1838.7989810827</v>
      </c>
      <c r="CL345" s="324">
        <v>1958.4124329812</v>
      </c>
      <c r="CM345" s="324">
        <v>1719.1855291842</v>
      </c>
      <c r="CN345" s="324">
        <v>1719.1855291842</v>
      </c>
      <c r="CO345" s="324">
        <v>1719.1855291842</v>
      </c>
      <c r="CP345" s="324">
        <v>1719.1855291842</v>
      </c>
      <c r="CQ345" s="324">
        <v>1719.1855291842</v>
      </c>
      <c r="CR345" s="324">
        <v>2018.21915893045</v>
      </c>
      <c r="CS345" s="324">
        <v>42128.28648545</v>
      </c>
      <c r="CT345" s="328">
        <f t="shared" si="268"/>
        <v>20871.068168288009</v>
      </c>
      <c r="CU345" s="324">
        <v>1843.6539515340801</v>
      </c>
      <c r="CV345" s="324">
        <v>1877.37760078322</v>
      </c>
      <c r="CW345" s="324">
        <v>1877.37760078322</v>
      </c>
      <c r="CX345" s="324">
        <v>1877.37760078322</v>
      </c>
      <c r="CY345" s="324">
        <v>2007.9973690017</v>
      </c>
      <c r="CZ345" s="324">
        <v>2138.6171372201802</v>
      </c>
      <c r="DA345" s="324">
        <v>1877.37760078322</v>
      </c>
      <c r="DB345" s="324">
        <v>1877.37760078322</v>
      </c>
      <c r="DC345" s="324">
        <v>1877.37760078322</v>
      </c>
      <c r="DD345" s="324">
        <v>1877.37760078322</v>
      </c>
      <c r="DE345" s="324">
        <v>1877.37760078322</v>
      </c>
      <c r="DF345" s="324">
        <v>2203.9270213294199</v>
      </c>
      <c r="DG345" s="324">
        <v>46004.750542946298</v>
      </c>
      <c r="DH345" s="328">
        <f t="shared" si="269"/>
        <v>22791.534257595158</v>
      </c>
    </row>
    <row r="346" spans="1:112" ht="12" hidden="1" customHeight="1" outlineLevel="1">
      <c r="A346" s="4"/>
      <c r="S346" s="29">
        <v>3200</v>
      </c>
      <c r="V346" s="78">
        <f t="shared" si="262"/>
        <v>3200</v>
      </c>
      <c r="AA346" s="70">
        <f t="shared" si="263"/>
        <v>3200</v>
      </c>
      <c r="AB346" s="34" t="s">
        <v>238</v>
      </c>
      <c r="AC346" s="324">
        <v>0</v>
      </c>
      <c r="AD346" s="324">
        <v>1.94</v>
      </c>
      <c r="AE346" s="324">
        <v>0</v>
      </c>
      <c r="AF346" s="324">
        <v>0</v>
      </c>
      <c r="AG346" s="324">
        <v>0</v>
      </c>
      <c r="AH346" s="324">
        <v>0</v>
      </c>
      <c r="AI346" s="324">
        <v>0</v>
      </c>
      <c r="AJ346" s="324">
        <v>0</v>
      </c>
      <c r="AK346" s="324">
        <v>0</v>
      </c>
      <c r="AL346" s="324">
        <v>-1.94</v>
      </c>
      <c r="AM346" s="324">
        <v>0</v>
      </c>
      <c r="AN346" s="324">
        <v>0</v>
      </c>
      <c r="AO346" s="324">
        <v>0</v>
      </c>
      <c r="AP346" s="328">
        <f t="shared" si="264"/>
        <v>0</v>
      </c>
      <c r="AQ346" s="324">
        <v>0</v>
      </c>
      <c r="AR346" s="324">
        <v>0</v>
      </c>
      <c r="AS346" s="324">
        <v>0</v>
      </c>
      <c r="AT346" s="324">
        <v>0</v>
      </c>
      <c r="AU346" s="324">
        <v>0</v>
      </c>
      <c r="AV346" s="324">
        <v>0</v>
      </c>
      <c r="AW346" s="324">
        <v>0</v>
      </c>
      <c r="AX346" s="324">
        <v>0</v>
      </c>
      <c r="AY346" s="324">
        <v>0</v>
      </c>
      <c r="AZ346" s="324">
        <v>0</v>
      </c>
      <c r="BA346" s="324">
        <v>0</v>
      </c>
      <c r="BB346" s="324">
        <v>0</v>
      </c>
      <c r="BC346" s="324">
        <v>0</v>
      </c>
      <c r="BD346" s="328">
        <f t="shared" si="265"/>
        <v>0</v>
      </c>
      <c r="BE346" s="324">
        <v>0</v>
      </c>
      <c r="BF346" s="324">
        <v>0</v>
      </c>
      <c r="BG346" s="324">
        <v>0</v>
      </c>
      <c r="BH346" s="324">
        <v>0</v>
      </c>
      <c r="BI346" s="324">
        <v>0</v>
      </c>
      <c r="BJ346" s="324">
        <v>0</v>
      </c>
      <c r="BK346" s="324">
        <v>0</v>
      </c>
      <c r="BL346" s="324">
        <v>0</v>
      </c>
      <c r="BM346" s="324">
        <v>0</v>
      </c>
      <c r="BN346" s="324">
        <v>0</v>
      </c>
      <c r="BO346" s="324">
        <v>0</v>
      </c>
      <c r="BP346" s="324">
        <v>0</v>
      </c>
      <c r="BQ346" s="324">
        <v>0</v>
      </c>
      <c r="BR346" s="328">
        <f t="shared" si="266"/>
        <v>0</v>
      </c>
      <c r="BS346" s="324">
        <v>0</v>
      </c>
      <c r="BT346" s="324">
        <v>0</v>
      </c>
      <c r="BU346" s="324">
        <v>0</v>
      </c>
      <c r="BV346" s="324">
        <v>0</v>
      </c>
      <c r="BW346" s="324">
        <v>0</v>
      </c>
      <c r="BX346" s="324">
        <v>0</v>
      </c>
      <c r="BY346" s="324">
        <v>0</v>
      </c>
      <c r="BZ346" s="324">
        <v>0</v>
      </c>
      <c r="CA346" s="324">
        <v>0</v>
      </c>
      <c r="CB346" s="324">
        <v>0</v>
      </c>
      <c r="CC346" s="324">
        <v>0</v>
      </c>
      <c r="CD346" s="324">
        <v>0</v>
      </c>
      <c r="CE346" s="324">
        <v>0</v>
      </c>
      <c r="CF346" s="328">
        <f t="shared" si="267"/>
        <v>0</v>
      </c>
      <c r="CG346" s="324">
        <v>0</v>
      </c>
      <c r="CH346" s="324">
        <v>0</v>
      </c>
      <c r="CI346" s="324">
        <v>0</v>
      </c>
      <c r="CJ346" s="324">
        <v>0</v>
      </c>
      <c r="CK346" s="324">
        <v>0</v>
      </c>
      <c r="CL346" s="324">
        <v>0</v>
      </c>
      <c r="CM346" s="324">
        <v>0</v>
      </c>
      <c r="CN346" s="324">
        <v>0</v>
      </c>
      <c r="CO346" s="324">
        <v>0</v>
      </c>
      <c r="CP346" s="324">
        <v>0</v>
      </c>
      <c r="CQ346" s="324">
        <v>0</v>
      </c>
      <c r="CR346" s="324">
        <v>0</v>
      </c>
      <c r="CS346" s="324">
        <v>0</v>
      </c>
      <c r="CT346" s="328">
        <f t="shared" si="268"/>
        <v>0</v>
      </c>
      <c r="CU346" s="324">
        <v>0</v>
      </c>
      <c r="CV346" s="324">
        <v>0</v>
      </c>
      <c r="CW346" s="324">
        <v>0</v>
      </c>
      <c r="CX346" s="324">
        <v>0</v>
      </c>
      <c r="CY346" s="324">
        <v>0</v>
      </c>
      <c r="CZ346" s="324">
        <v>0</v>
      </c>
      <c r="DA346" s="324">
        <v>0</v>
      </c>
      <c r="DB346" s="324">
        <v>0</v>
      </c>
      <c r="DC346" s="324">
        <v>0</v>
      </c>
      <c r="DD346" s="324">
        <v>0</v>
      </c>
      <c r="DE346" s="324">
        <v>0</v>
      </c>
      <c r="DF346" s="324">
        <v>0</v>
      </c>
      <c r="DG346" s="324">
        <v>0</v>
      </c>
      <c r="DH346" s="328">
        <f t="shared" si="269"/>
        <v>0</v>
      </c>
    </row>
    <row r="347" spans="1:112" ht="12" hidden="1" customHeight="1" outlineLevel="1">
      <c r="A347" s="4"/>
      <c r="S347" s="29">
        <v>3201</v>
      </c>
      <c r="V347" s="78">
        <f t="shared" si="262"/>
        <v>3201</v>
      </c>
      <c r="AA347" s="70">
        <f t="shared" si="263"/>
        <v>3201</v>
      </c>
      <c r="AB347" s="34" t="s">
        <v>659</v>
      </c>
      <c r="AC347" s="324">
        <v>0</v>
      </c>
      <c r="AD347" s="324">
        <v>0</v>
      </c>
      <c r="AE347" s="324">
        <v>0</v>
      </c>
      <c r="AF347" s="324">
        <v>0</v>
      </c>
      <c r="AG347" s="324">
        <v>0</v>
      </c>
      <c r="AH347" s="324">
        <v>0</v>
      </c>
      <c r="AI347" s="324">
        <v>0</v>
      </c>
      <c r="AJ347" s="324">
        <v>0</v>
      </c>
      <c r="AK347" s="324">
        <v>0</v>
      </c>
      <c r="AL347" s="324">
        <v>0</v>
      </c>
      <c r="AM347" s="324">
        <v>7598.1192357973696</v>
      </c>
      <c r="AN347" s="324">
        <v>873.34547540263395</v>
      </c>
      <c r="AO347" s="324">
        <v>0</v>
      </c>
      <c r="AP347" s="328">
        <f t="shared" si="264"/>
        <v>-8471.4647112000039</v>
      </c>
      <c r="AQ347" s="324">
        <v>144.222766529729</v>
      </c>
      <c r="AR347" s="324">
        <v>821.87524239120103</v>
      </c>
      <c r="AS347" s="324">
        <v>843.01947468794503</v>
      </c>
      <c r="AT347" s="324">
        <v>843.01947468794503</v>
      </c>
      <c r="AU347" s="324">
        <v>843.01947468794503</v>
      </c>
      <c r="AV347" s="324">
        <v>843.01947468794503</v>
      </c>
      <c r="AW347" s="324">
        <v>843.01947468794503</v>
      </c>
      <c r="AX347" s="324">
        <v>843.01947468794503</v>
      </c>
      <c r="AY347" s="324">
        <v>873.77472166502605</v>
      </c>
      <c r="AZ347" s="324">
        <v>843.01947468794503</v>
      </c>
      <c r="BA347" s="324">
        <v>843.01947468794503</v>
      </c>
      <c r="BB347" s="324">
        <v>973.971471910486</v>
      </c>
      <c r="BC347" s="324">
        <v>0</v>
      </c>
      <c r="BD347" s="328">
        <f t="shared" si="265"/>
        <v>-9558.0000000000036</v>
      </c>
      <c r="BE347" s="324">
        <v>173.69574648498099</v>
      </c>
      <c r="BF347" s="324">
        <v>961.11597562489396</v>
      </c>
      <c r="BG347" s="324">
        <v>982.53667011225298</v>
      </c>
      <c r="BH347" s="324">
        <v>982.53667011225298</v>
      </c>
      <c r="BI347" s="324">
        <v>982.53667011225298</v>
      </c>
      <c r="BJ347" s="324">
        <v>982.53667011225298</v>
      </c>
      <c r="BK347" s="324">
        <v>982.53667011225298</v>
      </c>
      <c r="BL347" s="324">
        <v>982.53667011225298</v>
      </c>
      <c r="BM347" s="324">
        <v>1013.69404391205</v>
      </c>
      <c r="BN347" s="324">
        <v>982.53667011225298</v>
      </c>
      <c r="BO347" s="324">
        <v>982.53667011225298</v>
      </c>
      <c r="BP347" s="324">
        <v>1115.2008730800601</v>
      </c>
      <c r="BQ347" s="324">
        <v>0</v>
      </c>
      <c r="BR347" s="328">
        <f t="shared" si="266"/>
        <v>-11124.000000000009</v>
      </c>
      <c r="BS347" s="324">
        <v>184.635595944909</v>
      </c>
      <c r="BT347" s="324">
        <v>1128.91261606937</v>
      </c>
      <c r="BU347" s="324">
        <v>1151.68244648988</v>
      </c>
      <c r="BV347" s="324">
        <v>1151.68244648988</v>
      </c>
      <c r="BW347" s="324">
        <v>1151.68244648988</v>
      </c>
      <c r="BX347" s="324">
        <v>1151.68244648988</v>
      </c>
      <c r="BY347" s="324">
        <v>1151.68244648988</v>
      </c>
      <c r="BZ347" s="324">
        <v>1151.68244648988</v>
      </c>
      <c r="CA347" s="324">
        <v>1184.80219982881</v>
      </c>
      <c r="CB347" s="324">
        <v>1151.68244648988</v>
      </c>
      <c r="CC347" s="324">
        <v>1151.68244648988</v>
      </c>
      <c r="CD347" s="324">
        <v>1292.7022162378701</v>
      </c>
      <c r="CE347" s="324">
        <v>0</v>
      </c>
      <c r="CF347" s="328">
        <f t="shared" si="267"/>
        <v>-13004.512199999999</v>
      </c>
      <c r="CG347" s="324">
        <v>195.013708101297</v>
      </c>
      <c r="CH347" s="324">
        <v>1215.02562369466</v>
      </c>
      <c r="CI347" s="324">
        <v>1239.0753148737499</v>
      </c>
      <c r="CJ347" s="324">
        <v>1239.0753148737499</v>
      </c>
      <c r="CK347" s="324">
        <v>1239.0753148737499</v>
      </c>
      <c r="CL347" s="324">
        <v>1239.0753148737499</v>
      </c>
      <c r="CM347" s="324">
        <v>1239.0753148737499</v>
      </c>
      <c r="CN347" s="324">
        <v>1239.0753148737499</v>
      </c>
      <c r="CO347" s="324">
        <v>1274.05668386151</v>
      </c>
      <c r="CP347" s="324">
        <v>1239.0753148737499</v>
      </c>
      <c r="CQ347" s="324">
        <v>1239.0753148737499</v>
      </c>
      <c r="CR347" s="324">
        <v>1388.02161135253</v>
      </c>
      <c r="CS347" s="324">
        <v>0</v>
      </c>
      <c r="CT347" s="328">
        <f t="shared" si="268"/>
        <v>-13984.720145999994</v>
      </c>
      <c r="CU347" s="324">
        <v>223.886452780122</v>
      </c>
      <c r="CV347" s="324">
        <v>1394.9161808904901</v>
      </c>
      <c r="CW347" s="324">
        <v>1422.5265478793899</v>
      </c>
      <c r="CX347" s="324">
        <v>1422.5265478793899</v>
      </c>
      <c r="CY347" s="324">
        <v>1422.5265478793899</v>
      </c>
      <c r="CZ347" s="324">
        <v>1422.5265478793899</v>
      </c>
      <c r="DA347" s="324">
        <v>1422.5265478793899</v>
      </c>
      <c r="DB347" s="324">
        <v>1422.5265478793899</v>
      </c>
      <c r="DC347" s="324">
        <v>1462.6870816814301</v>
      </c>
      <c r="DD347" s="324">
        <v>1422.5265478793899</v>
      </c>
      <c r="DE347" s="324">
        <v>1422.5265478793899</v>
      </c>
      <c r="DF347" s="324">
        <v>1593.5250807417499</v>
      </c>
      <c r="DG347" s="324">
        <v>0</v>
      </c>
      <c r="DH347" s="328">
        <f t="shared" si="269"/>
        <v>-16055.227179128911</v>
      </c>
    </row>
    <row r="348" spans="1:112" ht="12" hidden="1" customHeight="1" outlineLevel="1">
      <c r="A348" s="4"/>
      <c r="S348" s="29">
        <v>3202</v>
      </c>
      <c r="V348" s="78">
        <f t="shared" si="262"/>
        <v>3202</v>
      </c>
      <c r="AA348" s="70">
        <f t="shared" si="263"/>
        <v>3202</v>
      </c>
      <c r="AB348" s="34" t="s">
        <v>660</v>
      </c>
      <c r="AC348" s="324">
        <v>25274.61</v>
      </c>
      <c r="AD348" s="324">
        <v>35570.589999999997</v>
      </c>
      <c r="AE348" s="324">
        <v>40862.5</v>
      </c>
      <c r="AF348" s="324">
        <v>40070.639999999999</v>
      </c>
      <c r="AG348" s="324">
        <v>39402.370000000003</v>
      </c>
      <c r="AH348" s="324">
        <v>39553.69</v>
      </c>
      <c r="AI348" s="324">
        <v>40134.01</v>
      </c>
      <c r="AJ348" s="324">
        <v>39982.94</v>
      </c>
      <c r="AK348" s="324">
        <v>38533.06</v>
      </c>
      <c r="AL348" s="324">
        <v>59522.0691410328</v>
      </c>
      <c r="AM348" s="324">
        <v>38915.854753117099</v>
      </c>
      <c r="AN348" s="324">
        <v>41414.667080989399</v>
      </c>
      <c r="AO348" s="324">
        <v>492017.50611088402</v>
      </c>
      <c r="AP348" s="328">
        <f t="shared" si="264"/>
        <v>12780.505135744752</v>
      </c>
      <c r="AQ348" s="324">
        <v>21870.842316328901</v>
      </c>
      <c r="AR348" s="324">
        <v>54465.723056967603</v>
      </c>
      <c r="AS348" s="324">
        <v>54465.723056967603</v>
      </c>
      <c r="AT348" s="324">
        <v>54465.723056967603</v>
      </c>
      <c r="AU348" s="324">
        <v>54766.918929917803</v>
      </c>
      <c r="AV348" s="324">
        <v>55068.114802868004</v>
      </c>
      <c r="AW348" s="324">
        <v>54360.336078421802</v>
      </c>
      <c r="AX348" s="324">
        <v>54356.823179136903</v>
      </c>
      <c r="AY348" s="324">
        <v>54356.823179136903</v>
      </c>
      <c r="AZ348" s="324">
        <v>54356.823179136903</v>
      </c>
      <c r="BA348" s="324">
        <v>54356.823179136903</v>
      </c>
      <c r="BB348" s="324">
        <v>55109.812861512401</v>
      </c>
      <c r="BC348" s="324">
        <v>621014.33202013304</v>
      </c>
      <c r="BD348" s="328">
        <f t="shared" si="265"/>
        <v>-986.15485636633821</v>
      </c>
      <c r="BE348" s="324">
        <v>25459.917197872699</v>
      </c>
      <c r="BF348" s="324">
        <v>67140.665345982095</v>
      </c>
      <c r="BG348" s="324">
        <v>67140.665345982095</v>
      </c>
      <c r="BH348" s="324">
        <v>67140.665345982095</v>
      </c>
      <c r="BI348" s="324">
        <v>67495.511739313602</v>
      </c>
      <c r="BJ348" s="324">
        <v>67850.358132644993</v>
      </c>
      <c r="BK348" s="324">
        <v>67140.665345982095</v>
      </c>
      <c r="BL348" s="324">
        <v>67140.665345982095</v>
      </c>
      <c r="BM348" s="324">
        <v>67140.665345982095</v>
      </c>
      <c r="BN348" s="324">
        <v>67140.665345982095</v>
      </c>
      <c r="BO348" s="324">
        <v>67140.665345982095</v>
      </c>
      <c r="BP348" s="324">
        <v>68027.781329310703</v>
      </c>
      <c r="BQ348" s="324">
        <v>801754.66679359996</v>
      </c>
      <c r="BR348" s="328">
        <f t="shared" si="266"/>
        <v>35795.775626601302</v>
      </c>
      <c r="BS348" s="324">
        <v>30455.689856625901</v>
      </c>
      <c r="BT348" s="324">
        <v>83807.0454457702</v>
      </c>
      <c r="BU348" s="324">
        <v>83807.0454457702</v>
      </c>
      <c r="BV348" s="324">
        <v>83807.0454457702</v>
      </c>
      <c r="BW348" s="324">
        <v>84221.878621894299</v>
      </c>
      <c r="BX348" s="324">
        <v>84636.711798018398</v>
      </c>
      <c r="BY348" s="324">
        <v>83807.0454457702</v>
      </c>
      <c r="BZ348" s="324">
        <v>83807.0454457702</v>
      </c>
      <c r="CA348" s="324">
        <v>83807.0454457702</v>
      </c>
      <c r="CB348" s="324">
        <v>83807.0454457702</v>
      </c>
      <c r="CC348" s="324">
        <v>83807.0454457702</v>
      </c>
      <c r="CD348" s="324">
        <v>84844.128386080396</v>
      </c>
      <c r="CE348" s="324">
        <v>1011222.43759361</v>
      </c>
      <c r="CF348" s="328">
        <f t="shared" si="267"/>
        <v>56607.665364829241</v>
      </c>
      <c r="CG348" s="324">
        <v>32751.270708814802</v>
      </c>
      <c r="CH348" s="324">
        <v>90123.955346991104</v>
      </c>
      <c r="CI348" s="324">
        <v>90123.955346991104</v>
      </c>
      <c r="CJ348" s="324">
        <v>90123.955346991104</v>
      </c>
      <c r="CK348" s="324">
        <v>90570.0563453332</v>
      </c>
      <c r="CL348" s="324">
        <v>91016.157343675295</v>
      </c>
      <c r="CM348" s="324">
        <v>90123.955346991104</v>
      </c>
      <c r="CN348" s="324">
        <v>90123.955346991104</v>
      </c>
      <c r="CO348" s="324">
        <v>90123.955346991104</v>
      </c>
      <c r="CP348" s="324">
        <v>90123.955346991104</v>
      </c>
      <c r="CQ348" s="324">
        <v>90123.955346991104</v>
      </c>
      <c r="CR348" s="324">
        <v>91239.207842846299</v>
      </c>
      <c r="CS348" s="324">
        <v>1090312.94143603</v>
      </c>
      <c r="CT348" s="328">
        <f t="shared" si="268"/>
        <v>63744.606419431744</v>
      </c>
      <c r="CU348" s="324">
        <v>37600.258435316202</v>
      </c>
      <c r="CV348" s="324">
        <v>103467.252992651</v>
      </c>
      <c r="CW348" s="324">
        <v>103467.252992651</v>
      </c>
      <c r="CX348" s="324">
        <v>103467.252992651</v>
      </c>
      <c r="CY348" s="324">
        <v>103979.40145171501</v>
      </c>
      <c r="CZ348" s="324">
        <v>104491.54991078</v>
      </c>
      <c r="DA348" s="324">
        <v>103467.252992651</v>
      </c>
      <c r="DB348" s="324">
        <v>103467.252992651</v>
      </c>
      <c r="DC348" s="324">
        <v>103467.252992651</v>
      </c>
      <c r="DD348" s="324">
        <v>103467.252992651</v>
      </c>
      <c r="DE348" s="324">
        <v>103467.252992651</v>
      </c>
      <c r="DF348" s="324">
        <v>104747.62414031199</v>
      </c>
      <c r="DG348" s="324">
        <v>1154978.2496293299</v>
      </c>
      <c r="DH348" s="328">
        <f t="shared" si="269"/>
        <v>-23578.608250001213</v>
      </c>
    </row>
    <row r="349" spans="1:112" ht="12" hidden="1" customHeight="1" outlineLevel="1">
      <c r="A349" s="4"/>
      <c r="S349" s="29">
        <v>3300</v>
      </c>
      <c r="V349" s="78">
        <f t="shared" si="262"/>
        <v>3300</v>
      </c>
      <c r="AA349" s="70">
        <f t="shared" si="263"/>
        <v>3300</v>
      </c>
      <c r="AB349" s="34" t="s">
        <v>479</v>
      </c>
      <c r="AC349" s="324">
        <v>23831.17</v>
      </c>
      <c r="AD349" s="324">
        <v>39316.69</v>
      </c>
      <c r="AE349" s="324">
        <v>42448.54</v>
      </c>
      <c r="AF349" s="324">
        <v>42223.360000000001</v>
      </c>
      <c r="AG349" s="324">
        <v>40288.050000000003</v>
      </c>
      <c r="AH349" s="324">
        <v>42582.720000000001</v>
      </c>
      <c r="AI349" s="324">
        <v>44100.13</v>
      </c>
      <c r="AJ349" s="324">
        <v>55402.84</v>
      </c>
      <c r="AK349" s="324">
        <v>52410.879999999997</v>
      </c>
      <c r="AL349" s="324">
        <v>-187661.37666666601</v>
      </c>
      <c r="AM349" s="324">
        <v>-76466.136666666702</v>
      </c>
      <c r="AN349" s="324">
        <v>-118476.866666666</v>
      </c>
      <c r="AO349" s="324">
        <v>0</v>
      </c>
      <c r="AP349" s="328">
        <f t="shared" si="264"/>
        <v>-1.2951204553246498E-9</v>
      </c>
      <c r="AQ349" s="324">
        <v>0</v>
      </c>
      <c r="AR349" s="324">
        <v>0</v>
      </c>
      <c r="AS349" s="324">
        <v>0</v>
      </c>
      <c r="AT349" s="324">
        <v>0</v>
      </c>
      <c r="AU349" s="324">
        <v>0</v>
      </c>
      <c r="AV349" s="324">
        <v>0</v>
      </c>
      <c r="AW349" s="324">
        <v>0</v>
      </c>
      <c r="AX349" s="324">
        <v>0</v>
      </c>
      <c r="AY349" s="324">
        <v>0</v>
      </c>
      <c r="AZ349" s="324">
        <v>0</v>
      </c>
      <c r="BA349" s="324">
        <v>0</v>
      </c>
      <c r="BB349" s="324">
        <v>0</v>
      </c>
      <c r="BC349" s="324">
        <v>0</v>
      </c>
      <c r="BD349" s="328">
        <f t="shared" si="265"/>
        <v>0</v>
      </c>
      <c r="BE349" s="324">
        <v>0</v>
      </c>
      <c r="BF349" s="324">
        <v>0</v>
      </c>
      <c r="BG349" s="324">
        <v>0</v>
      </c>
      <c r="BH349" s="324">
        <v>0</v>
      </c>
      <c r="BI349" s="324">
        <v>0</v>
      </c>
      <c r="BJ349" s="324">
        <v>0</v>
      </c>
      <c r="BK349" s="324">
        <v>0</v>
      </c>
      <c r="BL349" s="324">
        <v>0</v>
      </c>
      <c r="BM349" s="324">
        <v>0</v>
      </c>
      <c r="BN349" s="324">
        <v>0</v>
      </c>
      <c r="BO349" s="324">
        <v>0</v>
      </c>
      <c r="BP349" s="324">
        <v>0</v>
      </c>
      <c r="BQ349" s="324">
        <v>0</v>
      </c>
      <c r="BR349" s="328">
        <f t="shared" si="266"/>
        <v>0</v>
      </c>
      <c r="BS349" s="324">
        <v>0</v>
      </c>
      <c r="BT349" s="324">
        <v>0</v>
      </c>
      <c r="BU349" s="324">
        <v>0</v>
      </c>
      <c r="BV349" s="324">
        <v>0</v>
      </c>
      <c r="BW349" s="324">
        <v>0</v>
      </c>
      <c r="BX349" s="324">
        <v>0</v>
      </c>
      <c r="BY349" s="324">
        <v>0</v>
      </c>
      <c r="BZ349" s="324">
        <v>0</v>
      </c>
      <c r="CA349" s="324">
        <v>0</v>
      </c>
      <c r="CB349" s="324">
        <v>0</v>
      </c>
      <c r="CC349" s="324">
        <v>0</v>
      </c>
      <c r="CD349" s="324">
        <v>0</v>
      </c>
      <c r="CE349" s="324">
        <v>0</v>
      </c>
      <c r="CF349" s="328">
        <f t="shared" si="267"/>
        <v>0</v>
      </c>
      <c r="CG349" s="324">
        <v>0</v>
      </c>
      <c r="CH349" s="324">
        <v>0</v>
      </c>
      <c r="CI349" s="324">
        <v>0</v>
      </c>
      <c r="CJ349" s="324">
        <v>0</v>
      </c>
      <c r="CK349" s="324">
        <v>0</v>
      </c>
      <c r="CL349" s="324">
        <v>0</v>
      </c>
      <c r="CM349" s="324">
        <v>0</v>
      </c>
      <c r="CN349" s="324">
        <v>0</v>
      </c>
      <c r="CO349" s="324">
        <v>0</v>
      </c>
      <c r="CP349" s="324">
        <v>0</v>
      </c>
      <c r="CQ349" s="324">
        <v>0</v>
      </c>
      <c r="CR349" s="324">
        <v>0</v>
      </c>
      <c r="CS349" s="324">
        <v>0</v>
      </c>
      <c r="CT349" s="328">
        <f t="shared" si="268"/>
        <v>0</v>
      </c>
      <c r="CU349" s="324">
        <v>0</v>
      </c>
      <c r="CV349" s="324">
        <v>0</v>
      </c>
      <c r="CW349" s="324">
        <v>0</v>
      </c>
      <c r="CX349" s="324">
        <v>0</v>
      </c>
      <c r="CY349" s="324">
        <v>0</v>
      </c>
      <c r="CZ349" s="324">
        <v>0</v>
      </c>
      <c r="DA349" s="324">
        <v>0</v>
      </c>
      <c r="DB349" s="324">
        <v>0</v>
      </c>
      <c r="DC349" s="324">
        <v>0</v>
      </c>
      <c r="DD349" s="324">
        <v>0</v>
      </c>
      <c r="DE349" s="324">
        <v>0</v>
      </c>
      <c r="DF349" s="324">
        <v>0</v>
      </c>
      <c r="DG349" s="324">
        <v>0</v>
      </c>
      <c r="DH349" s="328">
        <f t="shared" si="269"/>
        <v>0</v>
      </c>
    </row>
    <row r="350" spans="1:112" ht="12" hidden="1" customHeight="1" outlineLevel="1">
      <c r="A350" s="4"/>
      <c r="S350" s="29">
        <v>3301</v>
      </c>
      <c r="V350" s="78">
        <f t="shared" si="262"/>
        <v>3301</v>
      </c>
      <c r="AA350" s="70">
        <f t="shared" si="263"/>
        <v>3301</v>
      </c>
      <c r="AB350" s="34" t="s">
        <v>661</v>
      </c>
      <c r="AC350" s="324">
        <v>0</v>
      </c>
      <c r="AD350" s="324">
        <v>0</v>
      </c>
      <c r="AE350" s="324">
        <v>0</v>
      </c>
      <c r="AF350" s="324">
        <v>0</v>
      </c>
      <c r="AG350" s="324">
        <v>0</v>
      </c>
      <c r="AH350" s="324">
        <v>0</v>
      </c>
      <c r="AI350" s="324">
        <v>0</v>
      </c>
      <c r="AJ350" s="324">
        <v>0</v>
      </c>
      <c r="AK350" s="324">
        <v>0</v>
      </c>
      <c r="AL350" s="324">
        <v>24338.520720768101</v>
      </c>
      <c r="AM350" s="324">
        <v>12919.3179052498</v>
      </c>
      <c r="AN350" s="324">
        <v>11194.304579436501</v>
      </c>
      <c r="AO350" s="324">
        <v>44042.739147272703</v>
      </c>
      <c r="AP350" s="328">
        <f t="shared" si="264"/>
        <v>-4409.4040581817026</v>
      </c>
      <c r="AQ350" s="324">
        <v>1471.6759289588799</v>
      </c>
      <c r="AR350" s="324">
        <v>4744.5444477086803</v>
      </c>
      <c r="AS350" s="324">
        <v>4883.4886917244403</v>
      </c>
      <c r="AT350" s="324">
        <v>4883.4886917244403</v>
      </c>
      <c r="AU350" s="324">
        <v>4883.4886917244403</v>
      </c>
      <c r="AV350" s="324">
        <v>4883.4886917244403</v>
      </c>
      <c r="AW350" s="324">
        <v>4883.4886917244403</v>
      </c>
      <c r="AX350" s="324">
        <v>4883.4886917244403</v>
      </c>
      <c r="AY350" s="324">
        <v>5024.5418894795403</v>
      </c>
      <c r="AZ350" s="324">
        <v>4883.4886917244403</v>
      </c>
      <c r="BA350" s="324">
        <v>4883.4886917244403</v>
      </c>
      <c r="BB350" s="324">
        <v>5067.7472771078101</v>
      </c>
      <c r="BC350" s="324">
        <v>73869.194440000007</v>
      </c>
      <c r="BD350" s="328">
        <f t="shared" si="265"/>
        <v>18492.775362949564</v>
      </c>
      <c r="BE350" s="324">
        <v>1505.43202266449</v>
      </c>
      <c r="BF350" s="324">
        <v>4874.3319920364902</v>
      </c>
      <c r="BG350" s="324">
        <v>5012.7805425034103</v>
      </c>
      <c r="BH350" s="324">
        <v>5012.7805425034103</v>
      </c>
      <c r="BI350" s="324">
        <v>5012.7805425034103</v>
      </c>
      <c r="BJ350" s="324">
        <v>5012.7805425034103</v>
      </c>
      <c r="BK350" s="324">
        <v>5012.7805425034103</v>
      </c>
      <c r="BL350" s="324">
        <v>5012.7805425034103</v>
      </c>
      <c r="BM350" s="324">
        <v>5152.1580139144598</v>
      </c>
      <c r="BN350" s="324">
        <v>5012.7805425034103</v>
      </c>
      <c r="BO350" s="324">
        <v>5012.7805425034103</v>
      </c>
      <c r="BP350" s="324">
        <v>5183.3212807192003</v>
      </c>
      <c r="BQ350" s="324">
        <v>76085.270273200003</v>
      </c>
      <c r="BR350" s="328">
        <f t="shared" si="266"/>
        <v>19267.782623838088</v>
      </c>
      <c r="BS350" s="324">
        <v>1514.65458458333</v>
      </c>
      <c r="BT350" s="324">
        <v>5006.8529209528497</v>
      </c>
      <c r="BU350" s="324">
        <v>5145.8928294881398</v>
      </c>
      <c r="BV350" s="324">
        <v>5145.8928294881398</v>
      </c>
      <c r="BW350" s="324">
        <v>5145.8928294881398</v>
      </c>
      <c r="BX350" s="324">
        <v>5145.8928294881398</v>
      </c>
      <c r="BY350" s="324">
        <v>5145.8928294881398</v>
      </c>
      <c r="BZ350" s="324">
        <v>5145.8928294881398</v>
      </c>
      <c r="CA350" s="324">
        <v>5285.1370450150998</v>
      </c>
      <c r="CB350" s="324">
        <v>5145.8928294881398</v>
      </c>
      <c r="CC350" s="324">
        <v>5145.8928294881398</v>
      </c>
      <c r="CD350" s="324">
        <v>5308.8430923863398</v>
      </c>
      <c r="CE350" s="324">
        <v>78367.828381396001</v>
      </c>
      <c r="CF350" s="328">
        <f t="shared" si="267"/>
        <v>20085.198102553259</v>
      </c>
      <c r="CG350" s="324">
        <v>1537.5823058626399</v>
      </c>
      <c r="CH350" s="324">
        <v>5138.0097012145598</v>
      </c>
      <c r="CI350" s="324">
        <v>5280.8895321513401</v>
      </c>
      <c r="CJ350" s="324">
        <v>5280.8895321513401</v>
      </c>
      <c r="CK350" s="324">
        <v>5280.8895321513401</v>
      </c>
      <c r="CL350" s="324">
        <v>5280.8895321513401</v>
      </c>
      <c r="CM350" s="324">
        <v>5280.8895321513401</v>
      </c>
      <c r="CN350" s="324">
        <v>5280.8895321513401</v>
      </c>
      <c r="CO350" s="324">
        <v>5423.82926371963</v>
      </c>
      <c r="CP350" s="324">
        <v>5280.8895321513401</v>
      </c>
      <c r="CQ350" s="324">
        <v>5280.8895321513401</v>
      </c>
      <c r="CR350" s="324">
        <v>5445.1896592005096</v>
      </c>
      <c r="CS350" s="324">
        <v>80718.863232837801</v>
      </c>
      <c r="CT350" s="328">
        <f t="shared" si="268"/>
        <v>20927.136045629741</v>
      </c>
      <c r="CU350" s="324">
        <v>1563.90404950773</v>
      </c>
      <c r="CV350" s="324">
        <v>5272.3197398724096</v>
      </c>
      <c r="CW350" s="324">
        <v>5419.4884266536501</v>
      </c>
      <c r="CX350" s="324">
        <v>5419.4884266536501</v>
      </c>
      <c r="CY350" s="324">
        <v>5419.4884266536501</v>
      </c>
      <c r="CZ350" s="324">
        <v>5419.4884266536501</v>
      </c>
      <c r="DA350" s="324">
        <v>5419.4884266536501</v>
      </c>
      <c r="DB350" s="324">
        <v>5419.4884266536501</v>
      </c>
      <c r="DC350" s="324">
        <v>5566.7199736040902</v>
      </c>
      <c r="DD350" s="324">
        <v>5419.4884266536501</v>
      </c>
      <c r="DE350" s="324">
        <v>5419.4884266536501</v>
      </c>
      <c r="DF350" s="324">
        <v>5587.2458266108997</v>
      </c>
      <c r="DG350" s="324">
        <v>83140.429129822995</v>
      </c>
      <c r="DH350" s="328">
        <f t="shared" si="269"/>
        <v>21794.332126998648</v>
      </c>
    </row>
    <row r="351" spans="1:112" ht="12" hidden="1" customHeight="1" outlineLevel="1">
      <c r="A351" s="4"/>
      <c r="S351" s="29">
        <v>3302</v>
      </c>
      <c r="V351" s="78">
        <f t="shared" si="262"/>
        <v>3302</v>
      </c>
      <c r="AA351" s="70">
        <f t="shared" si="263"/>
        <v>3302</v>
      </c>
      <c r="AB351" s="34" t="s">
        <v>662</v>
      </c>
      <c r="AC351" s="324">
        <v>0</v>
      </c>
      <c r="AD351" s="324">
        <v>0</v>
      </c>
      <c r="AE351" s="324">
        <v>0</v>
      </c>
      <c r="AF351" s="324">
        <v>0</v>
      </c>
      <c r="AG351" s="324">
        <v>0</v>
      </c>
      <c r="AH351" s="324">
        <v>0</v>
      </c>
      <c r="AI351" s="324">
        <v>0</v>
      </c>
      <c r="AJ351" s="324">
        <v>0</v>
      </c>
      <c r="AK351" s="324">
        <v>0</v>
      </c>
      <c r="AL351" s="324">
        <v>124537.06816077</v>
      </c>
      <c r="AM351" s="324">
        <v>51876.338941697701</v>
      </c>
      <c r="AN351" s="324">
        <v>103820.42462039999</v>
      </c>
      <c r="AO351" s="324">
        <v>283676.93523559603</v>
      </c>
      <c r="AP351" s="328">
        <f t="shared" si="264"/>
        <v>3443.103512728354</v>
      </c>
      <c r="AQ351" s="324">
        <v>14385.0631539106</v>
      </c>
      <c r="AR351" s="324">
        <v>26879.3371098727</v>
      </c>
      <c r="AS351" s="324">
        <v>26879.3371098727</v>
      </c>
      <c r="AT351" s="324">
        <v>26879.3371098727</v>
      </c>
      <c r="AU351" s="324">
        <v>27421.1908896555</v>
      </c>
      <c r="AV351" s="324">
        <v>27963.044669438299</v>
      </c>
      <c r="AW351" s="324">
        <v>26689.745094199799</v>
      </c>
      <c r="AX351" s="324">
        <v>26683.425360344001</v>
      </c>
      <c r="AY351" s="324">
        <v>26683.425360344001</v>
      </c>
      <c r="AZ351" s="324">
        <v>26683.425360344001</v>
      </c>
      <c r="BA351" s="324">
        <v>26683.425360344001</v>
      </c>
      <c r="BB351" s="324">
        <v>28038.059809801001</v>
      </c>
      <c r="BC351" s="324">
        <v>332478.86146333301</v>
      </c>
      <c r="BD351" s="328">
        <f t="shared" si="265"/>
        <v>20610.045075333735</v>
      </c>
      <c r="BE351" s="324">
        <v>14532.997095741101</v>
      </c>
      <c r="BF351" s="324">
        <v>28585.611859670698</v>
      </c>
      <c r="BG351" s="324">
        <v>28585.611859670698</v>
      </c>
      <c r="BH351" s="324">
        <v>28585.611859670698</v>
      </c>
      <c r="BI351" s="324">
        <v>29137.923816992701</v>
      </c>
      <c r="BJ351" s="324">
        <v>29690.2357743147</v>
      </c>
      <c r="BK351" s="324">
        <v>28585.611859670698</v>
      </c>
      <c r="BL351" s="324">
        <v>28585.611859670698</v>
      </c>
      <c r="BM351" s="324">
        <v>28585.611859670698</v>
      </c>
      <c r="BN351" s="324">
        <v>28585.611859670698</v>
      </c>
      <c r="BO351" s="324">
        <v>28585.611859670698</v>
      </c>
      <c r="BP351" s="324">
        <v>29966.391752975702</v>
      </c>
      <c r="BQ351" s="324">
        <v>360914.46097389999</v>
      </c>
      <c r="BR351" s="328">
        <f t="shared" si="266"/>
        <v>28902.017656510172</v>
      </c>
      <c r="BS351" s="324">
        <v>15151.9298594392</v>
      </c>
      <c r="BT351" s="324">
        <v>31218.240439974601</v>
      </c>
      <c r="BU351" s="324">
        <v>31218.240439974601</v>
      </c>
      <c r="BV351" s="324">
        <v>31218.240439974601</v>
      </c>
      <c r="BW351" s="324">
        <v>31781.733787202102</v>
      </c>
      <c r="BX351" s="324">
        <v>32345.227134429599</v>
      </c>
      <c r="BY351" s="324">
        <v>31218.240439974601</v>
      </c>
      <c r="BZ351" s="324">
        <v>31218.240439974601</v>
      </c>
      <c r="CA351" s="324">
        <v>31218.240439974601</v>
      </c>
      <c r="CB351" s="324">
        <v>31218.240439974601</v>
      </c>
      <c r="CC351" s="324">
        <v>31218.240439974601</v>
      </c>
      <c r="CD351" s="324">
        <v>32626.973808043302</v>
      </c>
      <c r="CE351" s="324">
        <v>391420.86629511701</v>
      </c>
      <c r="CF351" s="328">
        <f t="shared" si="267"/>
        <v>29769.078186206054</v>
      </c>
      <c r="CG351" s="324">
        <v>15530.4383935483</v>
      </c>
      <c r="CH351" s="324">
        <v>32077.347215914899</v>
      </c>
      <c r="CI351" s="324">
        <v>32077.347215914899</v>
      </c>
      <c r="CJ351" s="324">
        <v>32077.347215914899</v>
      </c>
      <c r="CK351" s="324">
        <v>32652.3573947451</v>
      </c>
      <c r="CL351" s="324">
        <v>33227.367573575197</v>
      </c>
      <c r="CM351" s="324">
        <v>32077.347215914899</v>
      </c>
      <c r="CN351" s="324">
        <v>32077.347215914899</v>
      </c>
      <c r="CO351" s="324">
        <v>32077.347215914899</v>
      </c>
      <c r="CP351" s="324">
        <v>32077.347215914899</v>
      </c>
      <c r="CQ351" s="324">
        <v>32077.347215914899</v>
      </c>
      <c r="CR351" s="324">
        <v>33514.872662990303</v>
      </c>
      <c r="CS351" s="324">
        <v>402205.96428397001</v>
      </c>
      <c r="CT351" s="328">
        <f t="shared" si="268"/>
        <v>30662.150531791849</v>
      </c>
      <c r="CU351" s="324">
        <v>15913.9195671174</v>
      </c>
      <c r="CV351" s="324">
        <v>32955.727829371201</v>
      </c>
      <c r="CW351" s="324">
        <v>32955.727829371201</v>
      </c>
      <c r="CX351" s="324">
        <v>32955.727829371201</v>
      </c>
      <c r="CY351" s="324">
        <v>33542.148147149899</v>
      </c>
      <c r="CZ351" s="324">
        <v>34128.568464928503</v>
      </c>
      <c r="DA351" s="324">
        <v>32955.727829371201</v>
      </c>
      <c r="DB351" s="324">
        <v>32955.727829371201</v>
      </c>
      <c r="DC351" s="324">
        <v>32955.727829371201</v>
      </c>
      <c r="DD351" s="324">
        <v>32955.727829371201</v>
      </c>
      <c r="DE351" s="324">
        <v>32955.727829371201</v>
      </c>
      <c r="DF351" s="324">
        <v>34421.778623817903</v>
      </c>
      <c r="DG351" s="324">
        <v>413234.24662407901</v>
      </c>
      <c r="DH351" s="328">
        <f t="shared" si="269"/>
        <v>31582.009186095675</v>
      </c>
    </row>
    <row r="352" spans="1:112" ht="12" hidden="1" customHeight="1" outlineLevel="1">
      <c r="A352" s="4"/>
      <c r="S352" s="29">
        <v>3303</v>
      </c>
      <c r="V352" s="78">
        <f t="shared" si="262"/>
        <v>3303</v>
      </c>
      <c r="AA352" s="70">
        <f t="shared" si="263"/>
        <v>3303</v>
      </c>
      <c r="AB352" s="34" t="s">
        <v>663</v>
      </c>
      <c r="AC352" s="324">
        <v>2006.98</v>
      </c>
      <c r="AD352" s="324">
        <v>6540.79</v>
      </c>
      <c r="AE352" s="324">
        <v>7324.12</v>
      </c>
      <c r="AF352" s="324">
        <v>7210.36</v>
      </c>
      <c r="AG352" s="324">
        <v>6913.86</v>
      </c>
      <c r="AH352" s="324">
        <v>6848.81</v>
      </c>
      <c r="AI352" s="324">
        <v>6918.47</v>
      </c>
      <c r="AJ352" s="324">
        <v>0</v>
      </c>
      <c r="AK352" s="324">
        <v>0</v>
      </c>
      <c r="AL352" s="324">
        <v>90585.666751291094</v>
      </c>
      <c r="AM352" s="324">
        <v>57082.531545575497</v>
      </c>
      <c r="AN352" s="324">
        <v>36461.007900005599</v>
      </c>
      <c r="AO352" s="324">
        <v>226315.51866965101</v>
      </c>
      <c r="AP352" s="328">
        <f t="shared" si="264"/>
        <v>-1577.0775272211758</v>
      </c>
      <c r="AQ352" s="324">
        <v>4813.9953518558304</v>
      </c>
      <c r="AR352" s="324">
        <v>21950.483174035999</v>
      </c>
      <c r="AS352" s="324">
        <v>22649.710091035999</v>
      </c>
      <c r="AT352" s="324">
        <v>22649.710091035999</v>
      </c>
      <c r="AU352" s="324">
        <v>22649.710091035999</v>
      </c>
      <c r="AV352" s="324">
        <v>22649.710091035999</v>
      </c>
      <c r="AW352" s="324">
        <v>22649.710091035999</v>
      </c>
      <c r="AX352" s="324">
        <v>22649.710091035999</v>
      </c>
      <c r="AY352" s="324">
        <v>23347.885091036002</v>
      </c>
      <c r="AZ352" s="324">
        <v>22649.710091035999</v>
      </c>
      <c r="BA352" s="324">
        <v>22649.710091035999</v>
      </c>
      <c r="BB352" s="324">
        <v>23224.742536035999</v>
      </c>
      <c r="BC352" s="324">
        <v>259613.63498999999</v>
      </c>
      <c r="BD352" s="328">
        <f t="shared" si="265"/>
        <v>5078.8481087481778</v>
      </c>
      <c r="BE352" s="324">
        <v>5178.1463999115103</v>
      </c>
      <c r="BF352" s="324">
        <v>23721.896561302601</v>
      </c>
      <c r="BG352" s="324">
        <v>24442.100285812601</v>
      </c>
      <c r="BH352" s="324">
        <v>24442.100285812601</v>
      </c>
      <c r="BI352" s="324">
        <v>24442.100285812601</v>
      </c>
      <c r="BJ352" s="324">
        <v>24442.100285812601</v>
      </c>
      <c r="BK352" s="324">
        <v>24442.100285812601</v>
      </c>
      <c r="BL352" s="324">
        <v>24442.100285812601</v>
      </c>
      <c r="BM352" s="324">
        <v>25161.220535812601</v>
      </c>
      <c r="BN352" s="324">
        <v>24442.100285812601</v>
      </c>
      <c r="BO352" s="324">
        <v>24442.100285812601</v>
      </c>
      <c r="BP352" s="324">
        <v>25034.383704162599</v>
      </c>
      <c r="BQ352" s="324">
        <v>279864.44603970001</v>
      </c>
      <c r="BR352" s="328">
        <f t="shared" si="266"/>
        <v>5231.9965520098922</v>
      </c>
      <c r="BS352" s="324">
        <v>5463.7980446171796</v>
      </c>
      <c r="BT352" s="324">
        <v>25566.131305850002</v>
      </c>
      <c r="BU352" s="324">
        <v>26307.9411420953</v>
      </c>
      <c r="BV352" s="324">
        <v>26307.9411420953</v>
      </c>
      <c r="BW352" s="324">
        <v>26307.9411420953</v>
      </c>
      <c r="BX352" s="324">
        <v>26307.9411420953</v>
      </c>
      <c r="BY352" s="324">
        <v>26307.9411420953</v>
      </c>
      <c r="BZ352" s="324">
        <v>26307.9411420953</v>
      </c>
      <c r="CA352" s="324">
        <v>27048.634999595299</v>
      </c>
      <c r="CB352" s="324">
        <v>26307.9411420953</v>
      </c>
      <c r="CC352" s="324">
        <v>26307.9411420953</v>
      </c>
      <c r="CD352" s="324">
        <v>26917.9930629958</v>
      </c>
      <c r="CE352" s="324">
        <v>300849.82599839102</v>
      </c>
      <c r="CF352" s="328">
        <f t="shared" si="267"/>
        <v>5389.7394485703553</v>
      </c>
      <c r="CG352" s="324">
        <v>5627.7119859556997</v>
      </c>
      <c r="CH352" s="324">
        <v>26420.681298305899</v>
      </c>
      <c r="CI352" s="324">
        <v>27184.745429638599</v>
      </c>
      <c r="CJ352" s="324">
        <v>27184.745429638599</v>
      </c>
      <c r="CK352" s="324">
        <v>27184.745429638599</v>
      </c>
      <c r="CL352" s="324">
        <v>27184.745429638599</v>
      </c>
      <c r="CM352" s="324">
        <v>27184.745429638599</v>
      </c>
      <c r="CN352" s="324">
        <v>27184.745429638599</v>
      </c>
      <c r="CO352" s="324">
        <v>27947.6601028636</v>
      </c>
      <c r="CP352" s="324">
        <v>27184.745429638599</v>
      </c>
      <c r="CQ352" s="324">
        <v>27184.745429638599</v>
      </c>
      <c r="CR352" s="324">
        <v>27813.098908166099</v>
      </c>
      <c r="CS352" s="324">
        <v>310839.33036442701</v>
      </c>
      <c r="CT352" s="328">
        <f t="shared" si="268"/>
        <v>5552.2146320269094</v>
      </c>
      <c r="CU352" s="324">
        <v>5796.54334553437</v>
      </c>
      <c r="CV352" s="324">
        <v>27213.017009982399</v>
      </c>
      <c r="CW352" s="324">
        <v>28000.003065255001</v>
      </c>
      <c r="CX352" s="324">
        <v>28000.003065255001</v>
      </c>
      <c r="CY352" s="324">
        <v>28000.003065255001</v>
      </c>
      <c r="CZ352" s="324">
        <v>28000.003065255001</v>
      </c>
      <c r="DA352" s="324">
        <v>28000.003065255001</v>
      </c>
      <c r="DB352" s="324">
        <v>28000.003065255001</v>
      </c>
      <c r="DC352" s="324">
        <v>28785.805178676801</v>
      </c>
      <c r="DD352" s="324">
        <v>28000.003065255001</v>
      </c>
      <c r="DE352" s="324">
        <v>28000.003065255001</v>
      </c>
      <c r="DF352" s="324">
        <v>28647.207148138401</v>
      </c>
      <c r="DG352" s="324">
        <v>320162.16127535998</v>
      </c>
      <c r="DH352" s="328">
        <f t="shared" si="269"/>
        <v>5719.564070988039</v>
      </c>
    </row>
    <row r="353" spans="1:112" ht="12" hidden="1" customHeight="1" outlineLevel="1">
      <c r="A353" s="4"/>
      <c r="S353" s="29">
        <v>3304</v>
      </c>
      <c r="V353" s="78">
        <f t="shared" si="262"/>
        <v>3304</v>
      </c>
      <c r="AA353" s="70">
        <f t="shared" si="263"/>
        <v>3304</v>
      </c>
      <c r="AB353" s="34" t="s">
        <v>664</v>
      </c>
      <c r="AC353" s="324">
        <v>1013.59</v>
      </c>
      <c r="AD353" s="324">
        <v>1148.6400000000001</v>
      </c>
      <c r="AE353" s="324">
        <v>1769.61</v>
      </c>
      <c r="AF353" s="324">
        <v>1627.53</v>
      </c>
      <c r="AG353" s="324">
        <v>1452.55</v>
      </c>
      <c r="AH353" s="324">
        <v>1405.72</v>
      </c>
      <c r="AI353" s="324">
        <v>1468.47</v>
      </c>
      <c r="AJ353" s="324">
        <v>0</v>
      </c>
      <c r="AK353" s="324">
        <v>0</v>
      </c>
      <c r="AL353" s="324">
        <v>19611.301838971202</v>
      </c>
      <c r="AM353" s="324">
        <v>12504.1767796719</v>
      </c>
      <c r="AN353" s="324">
        <v>28060.2484404149</v>
      </c>
      <c r="AO353" s="324">
        <v>70867.079009615307</v>
      </c>
      <c r="AP353" s="328">
        <f t="shared" si="264"/>
        <v>805.24195055730524</v>
      </c>
      <c r="AQ353" s="324">
        <v>3733.77056824999</v>
      </c>
      <c r="AR353" s="324">
        <v>6662.4088927727198</v>
      </c>
      <c r="AS353" s="324">
        <v>6662.4088927727198</v>
      </c>
      <c r="AT353" s="324">
        <v>6662.4088927727198</v>
      </c>
      <c r="AU353" s="324">
        <v>6814.6588927727198</v>
      </c>
      <c r="AV353" s="324">
        <v>6966.9088927727198</v>
      </c>
      <c r="AW353" s="324">
        <v>6609.1373544662702</v>
      </c>
      <c r="AX353" s="324">
        <v>6607.3616365227199</v>
      </c>
      <c r="AY353" s="324">
        <v>6607.3616365227199</v>
      </c>
      <c r="AZ353" s="324">
        <v>6607.3616365227199</v>
      </c>
      <c r="BA353" s="324">
        <v>6607.3616365227199</v>
      </c>
      <c r="BB353" s="324">
        <v>6987.9866365227199</v>
      </c>
      <c r="BC353" s="324">
        <v>83916.680584166606</v>
      </c>
      <c r="BD353" s="328">
        <f t="shared" si="265"/>
        <v>6387.5450149731478</v>
      </c>
      <c r="BE353" s="324">
        <v>3789.08501136</v>
      </c>
      <c r="BF353" s="324">
        <v>7082.72177652749</v>
      </c>
      <c r="BG353" s="324">
        <v>7082.72177652749</v>
      </c>
      <c r="BH353" s="324">
        <v>7082.72177652749</v>
      </c>
      <c r="BI353" s="324">
        <v>7239.5392765274901</v>
      </c>
      <c r="BJ353" s="324">
        <v>7396.3567765274902</v>
      </c>
      <c r="BK353" s="324">
        <v>7082.72177652749</v>
      </c>
      <c r="BL353" s="324">
        <v>7082.72177652749</v>
      </c>
      <c r="BM353" s="324">
        <v>7082.72177652749</v>
      </c>
      <c r="BN353" s="324">
        <v>7082.72177652749</v>
      </c>
      <c r="BO353" s="324">
        <v>7082.72177652749</v>
      </c>
      <c r="BP353" s="324">
        <v>7474.7655265274898</v>
      </c>
      <c r="BQ353" s="324">
        <v>90975.665585024995</v>
      </c>
      <c r="BR353" s="328">
        <f t="shared" si="266"/>
        <v>8414.1447818626038</v>
      </c>
      <c r="BS353" s="324">
        <v>3963.3283210758</v>
      </c>
      <c r="BT353" s="324">
        <v>7728.4495523346804</v>
      </c>
      <c r="BU353" s="324">
        <v>7728.4495523346804</v>
      </c>
      <c r="BV353" s="324">
        <v>7728.4495523346804</v>
      </c>
      <c r="BW353" s="324">
        <v>7889.9715773346798</v>
      </c>
      <c r="BX353" s="324">
        <v>8051.49360233468</v>
      </c>
      <c r="BY353" s="324">
        <v>7728.4495523346804</v>
      </c>
      <c r="BZ353" s="324">
        <v>7728.4495523346804</v>
      </c>
      <c r="CA353" s="324">
        <v>7728.4495523346804</v>
      </c>
      <c r="CB353" s="324">
        <v>7728.4495523346804</v>
      </c>
      <c r="CC353" s="324">
        <v>7728.4495523346804</v>
      </c>
      <c r="CD353" s="324">
        <v>8132.2546148346801</v>
      </c>
      <c r="CE353" s="324">
        <v>98531.213659575704</v>
      </c>
      <c r="CF353" s="328">
        <f t="shared" si="267"/>
        <v>8666.5691253184195</v>
      </c>
      <c r="CG353" s="324">
        <v>4082.2281707080701</v>
      </c>
      <c r="CH353" s="324">
        <v>7960.3030389047299</v>
      </c>
      <c r="CI353" s="324">
        <v>7960.3030389047299</v>
      </c>
      <c r="CJ353" s="324">
        <v>7960.3030389047299</v>
      </c>
      <c r="CK353" s="324">
        <v>8126.6707246547303</v>
      </c>
      <c r="CL353" s="324">
        <v>8293.0384104047298</v>
      </c>
      <c r="CM353" s="324">
        <v>7960.3030389047299</v>
      </c>
      <c r="CN353" s="324">
        <v>7960.3030389047299</v>
      </c>
      <c r="CO353" s="324">
        <v>7960.3030389047299</v>
      </c>
      <c r="CP353" s="324">
        <v>7960.3030389047299</v>
      </c>
      <c r="CQ353" s="324">
        <v>7960.3030389047299</v>
      </c>
      <c r="CR353" s="324">
        <v>8376.2222532797296</v>
      </c>
      <c r="CS353" s="324">
        <v>101487.150069362</v>
      </c>
      <c r="CT353" s="328">
        <f t="shared" si="268"/>
        <v>8926.5661990769004</v>
      </c>
      <c r="CU353" s="324">
        <v>4204.6950158293103</v>
      </c>
      <c r="CV353" s="324">
        <v>8199.1121300718605</v>
      </c>
      <c r="CW353" s="324">
        <v>8199.1121300718605</v>
      </c>
      <c r="CX353" s="324">
        <v>8199.1121300718605</v>
      </c>
      <c r="CY353" s="324">
        <v>8370.4708463943607</v>
      </c>
      <c r="CZ353" s="324">
        <v>8541.8295627168609</v>
      </c>
      <c r="DA353" s="324">
        <v>8199.1121300718605</v>
      </c>
      <c r="DB353" s="324">
        <v>8199.1121300718605</v>
      </c>
      <c r="DC353" s="324">
        <v>8199.1121300718605</v>
      </c>
      <c r="DD353" s="324">
        <v>8199.1121300718605</v>
      </c>
      <c r="DE353" s="324">
        <v>8199.1121300718605</v>
      </c>
      <c r="DF353" s="324">
        <v>8627.5089208781101</v>
      </c>
      <c r="DG353" s="324">
        <v>104531.764571443</v>
      </c>
      <c r="DH353" s="328">
        <f t="shared" si="269"/>
        <v>9194.3631850494567</v>
      </c>
    </row>
    <row r="354" spans="1:112" ht="12" hidden="1" customHeight="1" outlineLevel="1">
      <c r="A354" s="4"/>
      <c r="S354" s="29">
        <v>3342</v>
      </c>
      <c r="V354" s="78">
        <f t="shared" si="262"/>
        <v>3342</v>
      </c>
      <c r="AA354" s="70">
        <f t="shared" si="263"/>
        <v>3342</v>
      </c>
      <c r="AB354" s="34" t="s">
        <v>665</v>
      </c>
      <c r="AC354" s="324">
        <v>0</v>
      </c>
      <c r="AD354" s="324">
        <v>0</v>
      </c>
      <c r="AE354" s="324">
        <v>0</v>
      </c>
      <c r="AF354" s="324">
        <v>0</v>
      </c>
      <c r="AG354" s="324">
        <v>0</v>
      </c>
      <c r="AH354" s="324">
        <v>0</v>
      </c>
      <c r="AI354" s="324">
        <v>0</v>
      </c>
      <c r="AJ354" s="324">
        <v>0</v>
      </c>
      <c r="AK354" s="324">
        <v>0</v>
      </c>
      <c r="AL354" s="324">
        <v>0</v>
      </c>
      <c r="AM354" s="324">
        <v>0</v>
      </c>
      <c r="AN354" s="324">
        <v>0</v>
      </c>
      <c r="AO354" s="324">
        <v>0</v>
      </c>
      <c r="AP354" s="328">
        <f t="shared" si="264"/>
        <v>0</v>
      </c>
      <c r="AQ354" s="324">
        <v>0</v>
      </c>
      <c r="AR354" s="324">
        <v>0</v>
      </c>
      <c r="AS354" s="324">
        <v>0</v>
      </c>
      <c r="AT354" s="324">
        <v>0</v>
      </c>
      <c r="AU354" s="324">
        <v>0</v>
      </c>
      <c r="AV354" s="324">
        <v>0</v>
      </c>
      <c r="AW354" s="324">
        <v>0</v>
      </c>
      <c r="AX354" s="324">
        <v>0</v>
      </c>
      <c r="AY354" s="324">
        <v>0</v>
      </c>
      <c r="AZ354" s="324">
        <v>0</v>
      </c>
      <c r="BA354" s="324">
        <v>0</v>
      </c>
      <c r="BB354" s="324">
        <v>0</v>
      </c>
      <c r="BC354" s="324">
        <v>0</v>
      </c>
      <c r="BD354" s="328">
        <f t="shared" si="265"/>
        <v>0</v>
      </c>
      <c r="BE354" s="324">
        <v>0</v>
      </c>
      <c r="BF354" s="324">
        <v>0</v>
      </c>
      <c r="BG354" s="324">
        <v>0</v>
      </c>
      <c r="BH354" s="324">
        <v>0</v>
      </c>
      <c r="BI354" s="324">
        <v>0</v>
      </c>
      <c r="BJ354" s="324">
        <v>0</v>
      </c>
      <c r="BK354" s="324">
        <v>0</v>
      </c>
      <c r="BL354" s="324">
        <v>0</v>
      </c>
      <c r="BM354" s="324">
        <v>0</v>
      </c>
      <c r="BN354" s="324">
        <v>0</v>
      </c>
      <c r="BO354" s="324">
        <v>0</v>
      </c>
      <c r="BP354" s="324">
        <v>0</v>
      </c>
      <c r="BQ354" s="324">
        <v>0</v>
      </c>
      <c r="BR354" s="328">
        <f t="shared" si="266"/>
        <v>0</v>
      </c>
      <c r="BS354" s="324">
        <v>0</v>
      </c>
      <c r="BT354" s="324">
        <v>0</v>
      </c>
      <c r="BU354" s="324">
        <v>0</v>
      </c>
      <c r="BV354" s="324">
        <v>0</v>
      </c>
      <c r="BW354" s="324">
        <v>0</v>
      </c>
      <c r="BX354" s="324">
        <v>0</v>
      </c>
      <c r="BY354" s="324">
        <v>0</v>
      </c>
      <c r="BZ354" s="324">
        <v>0</v>
      </c>
      <c r="CA354" s="324">
        <v>0</v>
      </c>
      <c r="CB354" s="324">
        <v>0</v>
      </c>
      <c r="CC354" s="324">
        <v>0</v>
      </c>
      <c r="CD354" s="324">
        <v>0</v>
      </c>
      <c r="CE354" s="324">
        <v>0</v>
      </c>
      <c r="CF354" s="328">
        <f t="shared" si="267"/>
        <v>0</v>
      </c>
      <c r="CG354" s="324">
        <v>0</v>
      </c>
      <c r="CH354" s="324">
        <v>0</v>
      </c>
      <c r="CI354" s="324">
        <v>0</v>
      </c>
      <c r="CJ354" s="324">
        <v>0</v>
      </c>
      <c r="CK354" s="324">
        <v>0</v>
      </c>
      <c r="CL354" s="324">
        <v>0</v>
      </c>
      <c r="CM354" s="324">
        <v>0</v>
      </c>
      <c r="CN354" s="324">
        <v>0</v>
      </c>
      <c r="CO354" s="324">
        <v>0</v>
      </c>
      <c r="CP354" s="324">
        <v>0</v>
      </c>
      <c r="CQ354" s="324">
        <v>0</v>
      </c>
      <c r="CR354" s="324">
        <v>0</v>
      </c>
      <c r="CS354" s="324">
        <v>0</v>
      </c>
      <c r="CT354" s="328">
        <f t="shared" si="268"/>
        <v>0</v>
      </c>
      <c r="CU354" s="324">
        <v>0</v>
      </c>
      <c r="CV354" s="324">
        <v>0</v>
      </c>
      <c r="CW354" s="324">
        <v>0</v>
      </c>
      <c r="CX354" s="324">
        <v>0</v>
      </c>
      <c r="CY354" s="324">
        <v>0</v>
      </c>
      <c r="CZ354" s="324">
        <v>0</v>
      </c>
      <c r="DA354" s="324">
        <v>0</v>
      </c>
      <c r="DB354" s="324">
        <v>0</v>
      </c>
      <c r="DC354" s="324">
        <v>0</v>
      </c>
      <c r="DD354" s="324">
        <v>0</v>
      </c>
      <c r="DE354" s="324">
        <v>0</v>
      </c>
      <c r="DF354" s="324">
        <v>0</v>
      </c>
      <c r="DG354" s="324">
        <v>0</v>
      </c>
      <c r="DH354" s="328">
        <f t="shared" si="269"/>
        <v>0</v>
      </c>
    </row>
    <row r="355" spans="1:112" ht="12" hidden="1" customHeight="1" outlineLevel="1">
      <c r="A355" s="4"/>
      <c r="S355" s="29">
        <v>3400</v>
      </c>
      <c r="V355" s="78">
        <f t="shared" si="262"/>
        <v>3400</v>
      </c>
      <c r="AA355" s="70">
        <f t="shared" si="263"/>
        <v>3400</v>
      </c>
      <c r="AB355" s="34" t="s">
        <v>480</v>
      </c>
      <c r="AC355" s="324">
        <v>200731.2</v>
      </c>
      <c r="AD355" s="324">
        <v>218251.71</v>
      </c>
      <c r="AE355" s="324">
        <v>185137.19</v>
      </c>
      <c r="AF355" s="324">
        <v>333626.59000000003</v>
      </c>
      <c r="AG355" s="324">
        <v>180156.31</v>
      </c>
      <c r="AH355" s="324">
        <v>300341.38</v>
      </c>
      <c r="AI355" s="324">
        <v>158187.38</v>
      </c>
      <c r="AJ355" s="324">
        <v>239327.52</v>
      </c>
      <c r="AK355" s="324">
        <v>367616.95</v>
      </c>
      <c r="AL355" s="324">
        <v>-1439975.28</v>
      </c>
      <c r="AM355" s="324">
        <v>-272115.43</v>
      </c>
      <c r="AN355" s="324">
        <v>-272115.43</v>
      </c>
      <c r="AO355" s="324">
        <v>0</v>
      </c>
      <c r="AP355" s="328">
        <f t="shared" si="264"/>
        <v>-199170.09000000043</v>
      </c>
      <c r="AQ355" s="324">
        <v>0</v>
      </c>
      <c r="AR355" s="324">
        <v>0</v>
      </c>
      <c r="AS355" s="324">
        <v>0</v>
      </c>
      <c r="AT355" s="324">
        <v>0</v>
      </c>
      <c r="AU355" s="324">
        <v>0</v>
      </c>
      <c r="AV355" s="324">
        <v>0</v>
      </c>
      <c r="AW355" s="324">
        <v>0</v>
      </c>
      <c r="AX355" s="324">
        <v>0</v>
      </c>
      <c r="AY355" s="324">
        <v>0</v>
      </c>
      <c r="AZ355" s="324">
        <v>0</v>
      </c>
      <c r="BA355" s="324">
        <v>0</v>
      </c>
      <c r="BB355" s="324">
        <v>0</v>
      </c>
      <c r="BC355" s="324">
        <v>0</v>
      </c>
      <c r="BD355" s="328">
        <f t="shared" si="265"/>
        <v>0</v>
      </c>
      <c r="BE355" s="324">
        <v>0</v>
      </c>
      <c r="BF355" s="324">
        <v>0</v>
      </c>
      <c r="BG355" s="324">
        <v>0</v>
      </c>
      <c r="BH355" s="324">
        <v>0</v>
      </c>
      <c r="BI355" s="324">
        <v>0</v>
      </c>
      <c r="BJ355" s="324">
        <v>0</v>
      </c>
      <c r="BK355" s="324">
        <v>0</v>
      </c>
      <c r="BL355" s="324">
        <v>0</v>
      </c>
      <c r="BM355" s="324">
        <v>0</v>
      </c>
      <c r="BN355" s="324">
        <v>0</v>
      </c>
      <c r="BO355" s="324">
        <v>0</v>
      </c>
      <c r="BP355" s="324">
        <v>0</v>
      </c>
      <c r="BQ355" s="324">
        <v>0</v>
      </c>
      <c r="BR355" s="328">
        <f t="shared" si="266"/>
        <v>0</v>
      </c>
      <c r="BS355" s="324">
        <v>0</v>
      </c>
      <c r="BT355" s="324">
        <v>0</v>
      </c>
      <c r="BU355" s="324">
        <v>0</v>
      </c>
      <c r="BV355" s="324">
        <v>0</v>
      </c>
      <c r="BW355" s="324">
        <v>0</v>
      </c>
      <c r="BX355" s="324">
        <v>0</v>
      </c>
      <c r="BY355" s="324">
        <v>0</v>
      </c>
      <c r="BZ355" s="324">
        <v>0</v>
      </c>
      <c r="CA355" s="324">
        <v>0</v>
      </c>
      <c r="CB355" s="324">
        <v>0</v>
      </c>
      <c r="CC355" s="324">
        <v>0</v>
      </c>
      <c r="CD355" s="324">
        <v>0</v>
      </c>
      <c r="CE355" s="324">
        <v>0</v>
      </c>
      <c r="CF355" s="328">
        <f t="shared" si="267"/>
        <v>0</v>
      </c>
      <c r="CG355" s="324">
        <v>0</v>
      </c>
      <c r="CH355" s="324">
        <v>0</v>
      </c>
      <c r="CI355" s="324">
        <v>0</v>
      </c>
      <c r="CJ355" s="324">
        <v>0</v>
      </c>
      <c r="CK355" s="324">
        <v>0</v>
      </c>
      <c r="CL355" s="324">
        <v>0</v>
      </c>
      <c r="CM355" s="324">
        <v>0</v>
      </c>
      <c r="CN355" s="324">
        <v>0</v>
      </c>
      <c r="CO355" s="324">
        <v>0</v>
      </c>
      <c r="CP355" s="324">
        <v>0</v>
      </c>
      <c r="CQ355" s="324">
        <v>0</v>
      </c>
      <c r="CR355" s="324">
        <v>0</v>
      </c>
      <c r="CS355" s="324">
        <v>0</v>
      </c>
      <c r="CT355" s="328">
        <f t="shared" si="268"/>
        <v>0</v>
      </c>
      <c r="CU355" s="324">
        <v>0</v>
      </c>
      <c r="CV355" s="324">
        <v>0</v>
      </c>
      <c r="CW355" s="324">
        <v>0</v>
      </c>
      <c r="CX355" s="324">
        <v>0</v>
      </c>
      <c r="CY355" s="324">
        <v>0</v>
      </c>
      <c r="CZ355" s="324">
        <v>0</v>
      </c>
      <c r="DA355" s="324">
        <v>0</v>
      </c>
      <c r="DB355" s="324">
        <v>0</v>
      </c>
      <c r="DC355" s="324">
        <v>0</v>
      </c>
      <c r="DD355" s="324">
        <v>0</v>
      </c>
      <c r="DE355" s="324">
        <v>0</v>
      </c>
      <c r="DF355" s="324">
        <v>0</v>
      </c>
      <c r="DG355" s="324">
        <v>0</v>
      </c>
      <c r="DH355" s="328">
        <f t="shared" si="269"/>
        <v>0</v>
      </c>
    </row>
    <row r="356" spans="1:112" ht="12" hidden="1" customHeight="1" outlineLevel="1">
      <c r="A356" s="4"/>
      <c r="S356" s="29">
        <v>3401</v>
      </c>
      <c r="V356" s="78">
        <f t="shared" si="262"/>
        <v>3401</v>
      </c>
      <c r="AA356" s="70">
        <f t="shared" si="263"/>
        <v>3401</v>
      </c>
      <c r="AB356" s="34" t="s">
        <v>666</v>
      </c>
      <c r="AC356" s="324">
        <v>-1161.4000000000001</v>
      </c>
      <c r="AD356" s="324">
        <v>-3890.26</v>
      </c>
      <c r="AE356" s="324">
        <v>-4416.83</v>
      </c>
      <c r="AF356" s="324">
        <v>-4746.16</v>
      </c>
      <c r="AG356" s="324">
        <v>-4265.3900000000003</v>
      </c>
      <c r="AH356" s="324">
        <v>-4908.62</v>
      </c>
      <c r="AI356" s="324">
        <v>-5206.25</v>
      </c>
      <c r="AJ356" s="324">
        <v>-4853.9799999999996</v>
      </c>
      <c r="AK356" s="324">
        <v>-5264.66</v>
      </c>
      <c r="AL356" s="324">
        <v>1909127.38547743</v>
      </c>
      <c r="AM356" s="324">
        <v>552117.96184616198</v>
      </c>
      <c r="AN356" s="324">
        <v>391506.10295179603</v>
      </c>
      <c r="AO356" s="324">
        <v>3048313.6058124001</v>
      </c>
      <c r="AP356" s="328">
        <f t="shared" si="264"/>
        <v>234275.70553701231</v>
      </c>
      <c r="AQ356" s="324">
        <v>415541.93040687602</v>
      </c>
      <c r="AR356" s="324">
        <v>260793.30123371101</v>
      </c>
      <c r="AS356" s="324">
        <v>260758.186608711</v>
      </c>
      <c r="AT356" s="324">
        <v>260758.17558371101</v>
      </c>
      <c r="AU356" s="324">
        <v>260758.17558371101</v>
      </c>
      <c r="AV356" s="324">
        <v>260758.17558371101</v>
      </c>
      <c r="AW356" s="324">
        <v>260758.17558371101</v>
      </c>
      <c r="AX356" s="324">
        <v>260758.17558371101</v>
      </c>
      <c r="AY356" s="324">
        <v>260758.17558371101</v>
      </c>
      <c r="AZ356" s="324">
        <v>537605.55982377497</v>
      </c>
      <c r="BA356" s="324">
        <v>287701.36452799401</v>
      </c>
      <c r="BB356" s="324">
        <v>107319.290096955</v>
      </c>
      <c r="BC356" s="324">
        <v>3569138.2504081698</v>
      </c>
      <c r="BD356" s="328">
        <f t="shared" si="265"/>
        <v>134869.56420788215</v>
      </c>
      <c r="BE356" s="324">
        <v>476367.57202358101</v>
      </c>
      <c r="BF356" s="324">
        <v>299375.80054766702</v>
      </c>
      <c r="BG356" s="324">
        <v>299337.08667360398</v>
      </c>
      <c r="BH356" s="324">
        <v>299337.07451854198</v>
      </c>
      <c r="BI356" s="324">
        <v>299337.07451854198</v>
      </c>
      <c r="BJ356" s="324">
        <v>299337.07451854198</v>
      </c>
      <c r="BK356" s="324">
        <v>299337.07451854198</v>
      </c>
      <c r="BL356" s="324">
        <v>299337.07451854198</v>
      </c>
      <c r="BM356" s="324">
        <v>299337.07451854198</v>
      </c>
      <c r="BN356" s="324">
        <v>604561.31564321194</v>
      </c>
      <c r="BO356" s="324">
        <v>329041.94032961398</v>
      </c>
      <c r="BP356" s="324">
        <v>123789.295456893</v>
      </c>
      <c r="BQ356" s="324">
        <v>4077189.1523250001</v>
      </c>
      <c r="BR356" s="328">
        <f t="shared" si="266"/>
        <v>148693.6945391777</v>
      </c>
      <c r="BS356" s="324">
        <v>546301.75449584099</v>
      </c>
      <c r="BT356" s="324">
        <v>343127.75259989599</v>
      </c>
      <c r="BU356" s="324">
        <v>343085.07055374299</v>
      </c>
      <c r="BV356" s="324">
        <v>343085.057152786</v>
      </c>
      <c r="BW356" s="324">
        <v>343085.057152786</v>
      </c>
      <c r="BX356" s="324">
        <v>343085.057152786</v>
      </c>
      <c r="BY356" s="324">
        <v>343085.057152786</v>
      </c>
      <c r="BZ356" s="324">
        <v>343085.057152786</v>
      </c>
      <c r="CA356" s="324">
        <v>343085.057152786</v>
      </c>
      <c r="CB356" s="324">
        <v>679594.78299273597</v>
      </c>
      <c r="CC356" s="324">
        <v>375834.67170949298</v>
      </c>
      <c r="CD356" s="324">
        <v>141503.05689356799</v>
      </c>
      <c r="CE356" s="324">
        <v>4651892.23039144</v>
      </c>
      <c r="CF356" s="328">
        <f t="shared" si="267"/>
        <v>163934.79822944757</v>
      </c>
      <c r="CG356" s="324">
        <v>603405.77591450699</v>
      </c>
      <c r="CH356" s="324">
        <v>379406.43882422801</v>
      </c>
      <c r="CI356" s="324">
        <v>379359.38186834299</v>
      </c>
      <c r="CJ356" s="324">
        <v>379359.36709378898</v>
      </c>
      <c r="CK356" s="324">
        <v>379359.36709378898</v>
      </c>
      <c r="CL356" s="324">
        <v>379359.36709378898</v>
      </c>
      <c r="CM356" s="324">
        <v>379359.36709378898</v>
      </c>
      <c r="CN356" s="324">
        <v>379359.36709378898</v>
      </c>
      <c r="CO356" s="324">
        <v>379359.36709378898</v>
      </c>
      <c r="CP356" s="324">
        <v>750361.33983233303</v>
      </c>
      <c r="CQ356" s="324">
        <v>415465.81714255799</v>
      </c>
      <c r="CR356" s="324">
        <v>157115.21180800101</v>
      </c>
      <c r="CS356" s="324">
        <v>5142008.2830006704</v>
      </c>
      <c r="CT356" s="328">
        <f t="shared" si="268"/>
        <v>180738.11504796706</v>
      </c>
      <c r="CU356" s="324">
        <v>665254.86794574396</v>
      </c>
      <c r="CV356" s="324">
        <v>418295.59880371101</v>
      </c>
      <c r="CW356" s="324">
        <v>418243.718509848</v>
      </c>
      <c r="CX356" s="324">
        <v>418243.70222090202</v>
      </c>
      <c r="CY356" s="324">
        <v>418243.70222090202</v>
      </c>
      <c r="CZ356" s="324">
        <v>418243.70222090202</v>
      </c>
      <c r="DA356" s="324">
        <v>418243.70222090202</v>
      </c>
      <c r="DB356" s="324">
        <v>418243.70222090202</v>
      </c>
      <c r="DC356" s="324">
        <v>418243.70222090202</v>
      </c>
      <c r="DD356" s="324">
        <v>827273.37716514699</v>
      </c>
      <c r="DE356" s="324">
        <v>458051.06339967001</v>
      </c>
      <c r="DF356" s="324">
        <v>173219.52101832099</v>
      </c>
      <c r="DG356" s="324">
        <v>5669064.1320082396</v>
      </c>
      <c r="DH356" s="328">
        <f t="shared" si="269"/>
        <v>199263.77184038796</v>
      </c>
    </row>
    <row r="357" spans="1:112" ht="12" hidden="1" customHeight="1" outlineLevel="1">
      <c r="A357" s="4"/>
      <c r="S357" s="29">
        <v>3402</v>
      </c>
      <c r="V357" s="78">
        <f t="shared" si="262"/>
        <v>3402</v>
      </c>
      <c r="AA357" s="70">
        <f t="shared" si="263"/>
        <v>3402</v>
      </c>
      <c r="AB357" s="34" t="s">
        <v>667</v>
      </c>
      <c r="AC357" s="324">
        <v>0</v>
      </c>
      <c r="AD357" s="324">
        <v>0</v>
      </c>
      <c r="AE357" s="324">
        <v>0</v>
      </c>
      <c r="AF357" s="324">
        <v>0</v>
      </c>
      <c r="AG357" s="324">
        <v>0</v>
      </c>
      <c r="AH357" s="324">
        <v>0</v>
      </c>
      <c r="AI357" s="324">
        <v>0</v>
      </c>
      <c r="AJ357" s="324">
        <v>0</v>
      </c>
      <c r="AK357" s="324">
        <v>0</v>
      </c>
      <c r="AL357" s="324">
        <v>8250</v>
      </c>
      <c r="AM357" s="324">
        <v>750</v>
      </c>
      <c r="AN357" s="324">
        <v>0</v>
      </c>
      <c r="AO357" s="324">
        <v>9000</v>
      </c>
      <c r="AP357" s="328">
        <f t="shared" si="264"/>
        <v>0</v>
      </c>
      <c r="AQ357" s="324">
        <v>5788.125</v>
      </c>
      <c r="AR357" s="324">
        <v>4134.375</v>
      </c>
      <c r="AS357" s="324">
        <v>4134.375</v>
      </c>
      <c r="AT357" s="324">
        <v>4134.375</v>
      </c>
      <c r="AU357" s="324">
        <v>4134.375</v>
      </c>
      <c r="AV357" s="324">
        <v>4134.375</v>
      </c>
      <c r="AW357" s="324">
        <v>4134.375</v>
      </c>
      <c r="AX357" s="324">
        <v>4134.375</v>
      </c>
      <c r="AY357" s="324">
        <v>4134.375</v>
      </c>
      <c r="AZ357" s="324">
        <v>4134.375</v>
      </c>
      <c r="BA357" s="324">
        <v>4134.375</v>
      </c>
      <c r="BB357" s="324">
        <v>2480.625</v>
      </c>
      <c r="BC357" s="324">
        <v>178605</v>
      </c>
      <c r="BD357" s="328">
        <f t="shared" si="265"/>
        <v>128992.5</v>
      </c>
      <c r="BE357" s="324">
        <v>6381.4078124999996</v>
      </c>
      <c r="BF357" s="324">
        <v>4558.1484375</v>
      </c>
      <c r="BG357" s="324">
        <v>4558.1484375</v>
      </c>
      <c r="BH357" s="324">
        <v>4558.1484375</v>
      </c>
      <c r="BI357" s="324">
        <v>4558.1484375</v>
      </c>
      <c r="BJ357" s="324">
        <v>4558.1484375</v>
      </c>
      <c r="BK357" s="324">
        <v>4558.1484375</v>
      </c>
      <c r="BL357" s="324">
        <v>4558.1484375</v>
      </c>
      <c r="BM357" s="324">
        <v>4558.1484375</v>
      </c>
      <c r="BN357" s="324">
        <v>4558.1484375</v>
      </c>
      <c r="BO357" s="324">
        <v>4558.1484375</v>
      </c>
      <c r="BP357" s="324">
        <v>2734.8890624999999</v>
      </c>
      <c r="BQ357" s="324">
        <v>196912.01250000001</v>
      </c>
      <c r="BR357" s="328">
        <f t="shared" si="266"/>
        <v>142214.23125000001</v>
      </c>
      <c r="BS357" s="324">
        <v>8040.5738437500004</v>
      </c>
      <c r="BT357" s="324">
        <v>6030.4303828125003</v>
      </c>
      <c r="BU357" s="324">
        <v>6030.4303828125003</v>
      </c>
      <c r="BV357" s="324">
        <v>6030.4303828125003</v>
      </c>
      <c r="BW357" s="324">
        <v>6030.4303828125003</v>
      </c>
      <c r="BX357" s="324">
        <v>6030.4303828125003</v>
      </c>
      <c r="BY357" s="324">
        <v>6030.4303828125003</v>
      </c>
      <c r="BZ357" s="324">
        <v>6030.4303828125003</v>
      </c>
      <c r="CA357" s="324">
        <v>6030.4303828125003</v>
      </c>
      <c r="CB357" s="324">
        <v>6030.4303828125003</v>
      </c>
      <c r="CC357" s="324">
        <v>6030.4303828125003</v>
      </c>
      <c r="CD357" s="324">
        <v>4020.2869218750002</v>
      </c>
      <c r="CE357" s="324">
        <v>229156.35454687499</v>
      </c>
      <c r="CF357" s="328">
        <f t="shared" si="267"/>
        <v>156791.18995312499</v>
      </c>
      <c r="CG357" s="324">
        <v>8864.73266273439</v>
      </c>
      <c r="CH357" s="324">
        <v>6648.5494970507898</v>
      </c>
      <c r="CI357" s="324">
        <v>6648.5494970507898</v>
      </c>
      <c r="CJ357" s="324">
        <v>6648.5494970507898</v>
      </c>
      <c r="CK357" s="324">
        <v>6648.5494970507898</v>
      </c>
      <c r="CL357" s="324">
        <v>6648.5494970507898</v>
      </c>
      <c r="CM357" s="324">
        <v>6648.5494970507898</v>
      </c>
      <c r="CN357" s="324">
        <v>6648.5494970507898</v>
      </c>
      <c r="CO357" s="324">
        <v>6648.5494970507898</v>
      </c>
      <c r="CP357" s="324">
        <v>6648.5494970507898</v>
      </c>
      <c r="CQ357" s="324">
        <v>6648.5494970507898</v>
      </c>
      <c r="CR357" s="324">
        <v>4432.3663313671896</v>
      </c>
      <c r="CS357" s="324">
        <v>252644.880887929</v>
      </c>
      <c r="CT357" s="328">
        <f t="shared" si="268"/>
        <v>172862.28692331957</v>
      </c>
      <c r="CU357" s="324">
        <v>9773.3677606646597</v>
      </c>
      <c r="CV357" s="324">
        <v>7330.0258204984802</v>
      </c>
      <c r="CW357" s="324">
        <v>7330.0258204984802</v>
      </c>
      <c r="CX357" s="324">
        <v>7330.0258204984802</v>
      </c>
      <c r="CY357" s="324">
        <v>7330.0258204984802</v>
      </c>
      <c r="CZ357" s="324">
        <v>7330.0258204984802</v>
      </c>
      <c r="DA357" s="324">
        <v>7330.0258204984802</v>
      </c>
      <c r="DB357" s="324">
        <v>7330.0258204984802</v>
      </c>
      <c r="DC357" s="324">
        <v>7330.0258204984802</v>
      </c>
      <c r="DD357" s="324">
        <v>7330.0258204984802</v>
      </c>
      <c r="DE357" s="324">
        <v>7330.0258204984802</v>
      </c>
      <c r="DF357" s="324">
        <v>4886.6838803323199</v>
      </c>
      <c r="DG357" s="324">
        <v>278540.98117894202</v>
      </c>
      <c r="DH357" s="328">
        <f t="shared" si="269"/>
        <v>190580.67133296025</v>
      </c>
    </row>
    <row r="358" spans="1:112" ht="12" hidden="1" customHeight="1" outlineLevel="1">
      <c r="A358" s="4"/>
      <c r="S358" s="29">
        <v>3500</v>
      </c>
      <c r="V358" s="78">
        <f t="shared" si="262"/>
        <v>3500</v>
      </c>
      <c r="AA358" s="70">
        <f t="shared" si="263"/>
        <v>3500</v>
      </c>
      <c r="AB358" s="34" t="s">
        <v>239</v>
      </c>
      <c r="AC358" s="324">
        <v>287.74</v>
      </c>
      <c r="AD358" s="324">
        <v>1225.1199999999999</v>
      </c>
      <c r="AE358" s="324">
        <v>1141.75</v>
      </c>
      <c r="AF358" s="324">
        <v>900.5</v>
      </c>
      <c r="AG358" s="324">
        <v>1301.47</v>
      </c>
      <c r="AH358" s="324">
        <v>2557.91</v>
      </c>
      <c r="AI358" s="324">
        <v>18458.75</v>
      </c>
      <c r="AJ358" s="324">
        <v>5280.96</v>
      </c>
      <c r="AK358" s="324">
        <v>3015.58</v>
      </c>
      <c r="AL358" s="324">
        <v>-7423.2666666666601</v>
      </c>
      <c r="AM358" s="324">
        <v>-7598.0316666666604</v>
      </c>
      <c r="AN358" s="324">
        <v>-7598.0316666666604</v>
      </c>
      <c r="AO358" s="324">
        <v>0</v>
      </c>
      <c r="AP358" s="328">
        <f t="shared" si="264"/>
        <v>-11550.450000000021</v>
      </c>
      <c r="AQ358" s="324">
        <v>0</v>
      </c>
      <c r="AR358" s="324">
        <v>0</v>
      </c>
      <c r="AS358" s="324">
        <v>0</v>
      </c>
      <c r="AT358" s="324">
        <v>0</v>
      </c>
      <c r="AU358" s="324">
        <v>0</v>
      </c>
      <c r="AV358" s="324">
        <v>0</v>
      </c>
      <c r="AW358" s="324">
        <v>0</v>
      </c>
      <c r="AX358" s="324">
        <v>0</v>
      </c>
      <c r="AY358" s="324">
        <v>0</v>
      </c>
      <c r="AZ358" s="324">
        <v>0</v>
      </c>
      <c r="BA358" s="324">
        <v>0</v>
      </c>
      <c r="BB358" s="324">
        <v>0</v>
      </c>
      <c r="BC358" s="324">
        <v>0</v>
      </c>
      <c r="BD358" s="328">
        <f t="shared" si="265"/>
        <v>0</v>
      </c>
      <c r="BE358" s="324">
        <v>0</v>
      </c>
      <c r="BF358" s="324">
        <v>0</v>
      </c>
      <c r="BG358" s="324">
        <v>0</v>
      </c>
      <c r="BH358" s="324">
        <v>0</v>
      </c>
      <c r="BI358" s="324">
        <v>0</v>
      </c>
      <c r="BJ358" s="324">
        <v>0</v>
      </c>
      <c r="BK358" s="324">
        <v>0</v>
      </c>
      <c r="BL358" s="324">
        <v>0</v>
      </c>
      <c r="BM358" s="324">
        <v>0</v>
      </c>
      <c r="BN358" s="324">
        <v>0</v>
      </c>
      <c r="BO358" s="324">
        <v>0</v>
      </c>
      <c r="BP358" s="324">
        <v>0</v>
      </c>
      <c r="BQ358" s="324">
        <v>0</v>
      </c>
      <c r="BR358" s="328">
        <f t="shared" si="266"/>
        <v>0</v>
      </c>
      <c r="BS358" s="324">
        <v>0</v>
      </c>
      <c r="BT358" s="324">
        <v>0</v>
      </c>
      <c r="BU358" s="324">
        <v>0</v>
      </c>
      <c r="BV358" s="324">
        <v>0</v>
      </c>
      <c r="BW358" s="324">
        <v>0</v>
      </c>
      <c r="BX358" s="324">
        <v>0</v>
      </c>
      <c r="BY358" s="324">
        <v>0</v>
      </c>
      <c r="BZ358" s="324">
        <v>0</v>
      </c>
      <c r="CA358" s="324">
        <v>0</v>
      </c>
      <c r="CB358" s="324">
        <v>0</v>
      </c>
      <c r="CC358" s="324">
        <v>0</v>
      </c>
      <c r="CD358" s="324">
        <v>0</v>
      </c>
      <c r="CE358" s="324">
        <v>0</v>
      </c>
      <c r="CF358" s="328">
        <f t="shared" si="267"/>
        <v>0</v>
      </c>
      <c r="CG358" s="324">
        <v>0</v>
      </c>
      <c r="CH358" s="324">
        <v>0</v>
      </c>
      <c r="CI358" s="324">
        <v>0</v>
      </c>
      <c r="CJ358" s="324">
        <v>0</v>
      </c>
      <c r="CK358" s="324">
        <v>0</v>
      </c>
      <c r="CL358" s="324">
        <v>0</v>
      </c>
      <c r="CM358" s="324">
        <v>0</v>
      </c>
      <c r="CN358" s="324">
        <v>0</v>
      </c>
      <c r="CO358" s="324">
        <v>0</v>
      </c>
      <c r="CP358" s="324">
        <v>0</v>
      </c>
      <c r="CQ358" s="324">
        <v>0</v>
      </c>
      <c r="CR358" s="324">
        <v>0</v>
      </c>
      <c r="CS358" s="324">
        <v>0</v>
      </c>
      <c r="CT358" s="328">
        <f t="shared" si="268"/>
        <v>0</v>
      </c>
      <c r="CU358" s="324">
        <v>0</v>
      </c>
      <c r="CV358" s="324">
        <v>0</v>
      </c>
      <c r="CW358" s="324">
        <v>0</v>
      </c>
      <c r="CX358" s="324">
        <v>0</v>
      </c>
      <c r="CY358" s="324">
        <v>0</v>
      </c>
      <c r="CZ358" s="324">
        <v>0</v>
      </c>
      <c r="DA358" s="324">
        <v>0</v>
      </c>
      <c r="DB358" s="324">
        <v>0</v>
      </c>
      <c r="DC358" s="324">
        <v>0</v>
      </c>
      <c r="DD358" s="324">
        <v>0</v>
      </c>
      <c r="DE358" s="324">
        <v>0</v>
      </c>
      <c r="DF358" s="324">
        <v>0</v>
      </c>
      <c r="DG358" s="324">
        <v>0</v>
      </c>
      <c r="DH358" s="328">
        <f t="shared" si="269"/>
        <v>0</v>
      </c>
    </row>
    <row r="359" spans="1:112" ht="12" hidden="1" customHeight="1" outlineLevel="1">
      <c r="A359" s="4"/>
      <c r="S359" s="29">
        <v>3501</v>
      </c>
      <c r="V359" s="78">
        <f t="shared" si="262"/>
        <v>3501</v>
      </c>
      <c r="AA359" s="70">
        <f t="shared" si="263"/>
        <v>3501</v>
      </c>
      <c r="AB359" s="34" t="s">
        <v>668</v>
      </c>
      <c r="AC359" s="324">
        <v>-0.01</v>
      </c>
      <c r="AD359" s="324">
        <v>-0.03</v>
      </c>
      <c r="AE359" s="324">
        <v>-0.01</v>
      </c>
      <c r="AF359" s="324">
        <v>0</v>
      </c>
      <c r="AG359" s="324">
        <v>0</v>
      </c>
      <c r="AH359" s="324">
        <v>0</v>
      </c>
      <c r="AI359" s="324">
        <v>0.02</v>
      </c>
      <c r="AJ359" s="324">
        <v>0</v>
      </c>
      <c r="AK359" s="324">
        <v>0</v>
      </c>
      <c r="AL359" s="324">
        <v>6673.6585359465498</v>
      </c>
      <c r="AM359" s="324">
        <v>10601.688359042</v>
      </c>
      <c r="AN359" s="324">
        <v>10601.688359042</v>
      </c>
      <c r="AO359" s="324">
        <v>29826.480230333302</v>
      </c>
      <c r="AP359" s="328">
        <f t="shared" si="264"/>
        <v>1949.4749763027503</v>
      </c>
      <c r="AQ359" s="324">
        <v>1449.09157338723</v>
      </c>
      <c r="AR359" s="324">
        <v>1449.09157338723</v>
      </c>
      <c r="AS359" s="324">
        <v>10143.6410137106</v>
      </c>
      <c r="AT359" s="324">
        <v>1449.09157338723</v>
      </c>
      <c r="AU359" s="324">
        <v>0</v>
      </c>
      <c r="AV359" s="324">
        <v>0</v>
      </c>
      <c r="AW359" s="324">
        <v>11592.7325870979</v>
      </c>
      <c r="AX359" s="324">
        <v>1449.09157338723</v>
      </c>
      <c r="AY359" s="324">
        <v>1449.09157338723</v>
      </c>
      <c r="AZ359" s="324">
        <v>0</v>
      </c>
      <c r="BA359" s="324">
        <v>0</v>
      </c>
      <c r="BB359" s="324">
        <v>0</v>
      </c>
      <c r="BC359" s="324">
        <v>29016.6175</v>
      </c>
      <c r="BD359" s="328">
        <f t="shared" si="265"/>
        <v>34.786032255346072</v>
      </c>
      <c r="BE359" s="324">
        <v>554.01175491557501</v>
      </c>
      <c r="BF359" s="324">
        <v>554.01175491557501</v>
      </c>
      <c r="BG359" s="324">
        <v>3878.0822844090198</v>
      </c>
      <c r="BH359" s="324">
        <v>554.01175491557501</v>
      </c>
      <c r="BI359" s="324">
        <v>0</v>
      </c>
      <c r="BJ359" s="324">
        <v>0</v>
      </c>
      <c r="BK359" s="324">
        <v>4432.0940393246001</v>
      </c>
      <c r="BL359" s="324">
        <v>554.01175491557501</v>
      </c>
      <c r="BM359" s="324">
        <v>554.01175491557501</v>
      </c>
      <c r="BN359" s="324">
        <v>0</v>
      </c>
      <c r="BO359" s="324">
        <v>0</v>
      </c>
      <c r="BP359" s="324">
        <v>0</v>
      </c>
      <c r="BQ359" s="324">
        <v>10999.76938</v>
      </c>
      <c r="BR359" s="328">
        <f t="shared" si="266"/>
        <v>-80.465718311494129</v>
      </c>
      <c r="BS359" s="324">
        <v>594.00969993804301</v>
      </c>
      <c r="BT359" s="324">
        <v>594.00969993804301</v>
      </c>
      <c r="BU359" s="324">
        <v>4158.0678995662902</v>
      </c>
      <c r="BV359" s="324">
        <v>594.00969993804301</v>
      </c>
      <c r="BW359" s="324">
        <v>0</v>
      </c>
      <c r="BX359" s="324">
        <v>0</v>
      </c>
      <c r="BY359" s="324">
        <v>4752.0775995043396</v>
      </c>
      <c r="BZ359" s="324">
        <v>594.00969993804301</v>
      </c>
      <c r="CA359" s="324">
        <v>594.00969993804301</v>
      </c>
      <c r="CB359" s="324">
        <v>0</v>
      </c>
      <c r="CC359" s="324">
        <v>0</v>
      </c>
      <c r="CD359" s="324">
        <v>0</v>
      </c>
      <c r="CE359" s="324">
        <v>11796.5013089</v>
      </c>
      <c r="CF359" s="328">
        <f t="shared" si="267"/>
        <v>-83.692689860845348</v>
      </c>
      <c r="CG359" s="324">
        <v>610.82722642943395</v>
      </c>
      <c r="CH359" s="324">
        <v>610.82722642943395</v>
      </c>
      <c r="CI359" s="324">
        <v>4275.7905850060397</v>
      </c>
      <c r="CJ359" s="324">
        <v>610.82722642943395</v>
      </c>
      <c r="CK359" s="324">
        <v>0</v>
      </c>
      <c r="CL359" s="324">
        <v>0</v>
      </c>
      <c r="CM359" s="324">
        <v>4886.6178114354698</v>
      </c>
      <c r="CN359" s="324">
        <v>610.82722642943395</v>
      </c>
      <c r="CO359" s="324">
        <v>610.82722642943395</v>
      </c>
      <c r="CP359" s="324">
        <v>0</v>
      </c>
      <c r="CQ359" s="324">
        <v>0</v>
      </c>
      <c r="CR359" s="324">
        <v>0</v>
      </c>
      <c r="CS359" s="324">
        <v>12129.528058032</v>
      </c>
      <c r="CT359" s="328">
        <f t="shared" si="268"/>
        <v>-87.016470556678541</v>
      </c>
      <c r="CU359" s="324">
        <v>626.12264322231795</v>
      </c>
      <c r="CV359" s="324">
        <v>626.12264322231795</v>
      </c>
      <c r="CW359" s="324">
        <v>4382.8585025562197</v>
      </c>
      <c r="CX359" s="324">
        <v>626.12264322231795</v>
      </c>
      <c r="CY359" s="324">
        <v>0</v>
      </c>
      <c r="CZ359" s="324">
        <v>0</v>
      </c>
      <c r="DA359" s="324">
        <v>5008.9811457785399</v>
      </c>
      <c r="DB359" s="324">
        <v>626.12264322231795</v>
      </c>
      <c r="DC359" s="324">
        <v>626.12264322231795</v>
      </c>
      <c r="DD359" s="324">
        <v>0</v>
      </c>
      <c r="DE359" s="324">
        <v>0</v>
      </c>
      <c r="DF359" s="324">
        <v>0</v>
      </c>
      <c r="DG359" s="324">
        <v>12432.012899772901</v>
      </c>
      <c r="DH359" s="328">
        <f t="shared" si="269"/>
        <v>-90.439964673447321</v>
      </c>
    </row>
    <row r="360" spans="1:112" ht="12" hidden="1" customHeight="1" outlineLevel="1">
      <c r="A360" s="4"/>
      <c r="S360" s="29">
        <v>3502</v>
      </c>
      <c r="V360" s="78">
        <f t="shared" si="262"/>
        <v>3502</v>
      </c>
      <c r="AA360" s="70">
        <f t="shared" si="263"/>
        <v>3502</v>
      </c>
      <c r="AB360" s="34" t="s">
        <v>669</v>
      </c>
      <c r="AC360" s="324">
        <v>0</v>
      </c>
      <c r="AD360" s="324">
        <v>0</v>
      </c>
      <c r="AE360" s="324">
        <v>0</v>
      </c>
      <c r="AF360" s="324">
        <v>0</v>
      </c>
      <c r="AG360" s="324">
        <v>0</v>
      </c>
      <c r="AH360" s="324">
        <v>0</v>
      </c>
      <c r="AI360" s="324">
        <v>0</v>
      </c>
      <c r="AJ360" s="324">
        <v>0</v>
      </c>
      <c r="AK360" s="324">
        <v>0</v>
      </c>
      <c r="AL360" s="324">
        <v>1699.7440840735401</v>
      </c>
      <c r="AM360" s="324">
        <v>3444.27500198384</v>
      </c>
      <c r="AN360" s="324">
        <v>3444.27500198384</v>
      </c>
      <c r="AO360" s="324">
        <v>18458.0521540236</v>
      </c>
      <c r="AP360" s="328">
        <f t="shared" si="264"/>
        <v>9869.7580659823798</v>
      </c>
      <c r="AQ360" s="324">
        <v>899.60742434929602</v>
      </c>
      <c r="AR360" s="324">
        <v>899.60742434929602</v>
      </c>
      <c r="AS360" s="324">
        <v>6297.2519704450697</v>
      </c>
      <c r="AT360" s="324">
        <v>899.60742434929602</v>
      </c>
      <c r="AU360" s="324">
        <v>0</v>
      </c>
      <c r="AV360" s="324">
        <v>0</v>
      </c>
      <c r="AW360" s="324">
        <v>7196.85939479437</v>
      </c>
      <c r="AX360" s="324">
        <v>899.60742434929602</v>
      </c>
      <c r="AY360" s="324">
        <v>899.60742434929602</v>
      </c>
      <c r="AZ360" s="324">
        <v>0</v>
      </c>
      <c r="BA360" s="324">
        <v>0</v>
      </c>
      <c r="BB360" s="324">
        <v>0</v>
      </c>
      <c r="BC360" s="324">
        <v>17923.425015833302</v>
      </c>
      <c r="BD360" s="328">
        <f t="shared" si="265"/>
        <v>-68.723471152618004</v>
      </c>
      <c r="BE360" s="324">
        <v>191.300646873125</v>
      </c>
      <c r="BF360" s="324">
        <v>191.300646873125</v>
      </c>
      <c r="BG360" s="324">
        <v>1339.10452811187</v>
      </c>
      <c r="BH360" s="324">
        <v>191.300646873125</v>
      </c>
      <c r="BI360" s="324">
        <v>0</v>
      </c>
      <c r="BJ360" s="324">
        <v>0</v>
      </c>
      <c r="BK360" s="324">
        <v>1530.405174985</v>
      </c>
      <c r="BL360" s="324">
        <v>191.300646873125</v>
      </c>
      <c r="BM360" s="324">
        <v>191.300646873125</v>
      </c>
      <c r="BN360" s="324">
        <v>0</v>
      </c>
      <c r="BO360" s="324">
        <v>0</v>
      </c>
      <c r="BP360" s="324">
        <v>0</v>
      </c>
      <c r="BQ360" s="324">
        <v>4223.7006479749998</v>
      </c>
      <c r="BR360" s="328">
        <f t="shared" si="266"/>
        <v>397.68771051250451</v>
      </c>
      <c r="BS360" s="324">
        <v>208.76983542931799</v>
      </c>
      <c r="BT360" s="324">
        <v>208.76983542931799</v>
      </c>
      <c r="BU360" s="324">
        <v>1461.3888480052301</v>
      </c>
      <c r="BV360" s="324">
        <v>208.76983542931799</v>
      </c>
      <c r="BW360" s="324">
        <v>0</v>
      </c>
      <c r="BX360" s="324">
        <v>0</v>
      </c>
      <c r="BY360" s="324">
        <v>1670.1586834345401</v>
      </c>
      <c r="BZ360" s="324">
        <v>208.76983542931799</v>
      </c>
      <c r="CA360" s="324">
        <v>208.76983542931799</v>
      </c>
      <c r="CB360" s="324">
        <v>0</v>
      </c>
      <c r="CC360" s="324">
        <v>0</v>
      </c>
      <c r="CD360" s="324">
        <v>0</v>
      </c>
      <c r="CE360" s="324">
        <v>4582.2850504142498</v>
      </c>
      <c r="CF360" s="328">
        <f t="shared" si="267"/>
        <v>406.88834182789014</v>
      </c>
      <c r="CG360" s="324">
        <v>213.394930492198</v>
      </c>
      <c r="CH360" s="324">
        <v>213.394930492198</v>
      </c>
      <c r="CI360" s="324">
        <v>1493.7645134453801</v>
      </c>
      <c r="CJ360" s="324">
        <v>213.394930492198</v>
      </c>
      <c r="CK360" s="324">
        <v>0</v>
      </c>
      <c r="CL360" s="324">
        <v>0</v>
      </c>
      <c r="CM360" s="324">
        <v>1707.1594439375799</v>
      </c>
      <c r="CN360" s="324">
        <v>213.394930492198</v>
      </c>
      <c r="CO360" s="324">
        <v>213.394930492198</v>
      </c>
      <c r="CP360" s="324">
        <v>0</v>
      </c>
      <c r="CQ360" s="324">
        <v>0</v>
      </c>
      <c r="CR360" s="324">
        <v>0</v>
      </c>
      <c r="CS360" s="324">
        <v>4684.2636019266702</v>
      </c>
      <c r="CT360" s="328">
        <f t="shared" si="268"/>
        <v>416.36499208272016</v>
      </c>
      <c r="CU360" s="324">
        <v>218.15877840696399</v>
      </c>
      <c r="CV360" s="324">
        <v>218.15877840696399</v>
      </c>
      <c r="CW360" s="324">
        <v>1527.1114488487401</v>
      </c>
      <c r="CX360" s="324">
        <v>218.15877840696399</v>
      </c>
      <c r="CY360" s="324">
        <v>0</v>
      </c>
      <c r="CZ360" s="324">
        <v>0</v>
      </c>
      <c r="DA360" s="324">
        <v>1745.2702272557101</v>
      </c>
      <c r="DB360" s="324">
        <v>218.15877840696399</v>
      </c>
      <c r="DC360" s="324">
        <v>218.15877840696399</v>
      </c>
      <c r="DD360" s="324">
        <v>0</v>
      </c>
      <c r="DE360" s="324">
        <v>0</v>
      </c>
      <c r="DF360" s="324">
        <v>0</v>
      </c>
      <c r="DG360" s="324">
        <v>4789.3015099844697</v>
      </c>
      <c r="DH360" s="328">
        <f t="shared" si="269"/>
        <v>426.12594184519912</v>
      </c>
    </row>
    <row r="361" spans="1:112" ht="12" hidden="1" customHeight="1" outlineLevel="1">
      <c r="A361" s="4"/>
      <c r="S361" s="29">
        <v>3513</v>
      </c>
      <c r="V361" s="78">
        <f t="shared" si="262"/>
        <v>3513</v>
      </c>
      <c r="AA361" s="70">
        <f t="shared" si="263"/>
        <v>3513</v>
      </c>
      <c r="AB361" s="34" t="s">
        <v>670</v>
      </c>
      <c r="AC361" s="324">
        <v>0</v>
      </c>
      <c r="AD361" s="324">
        <v>0</v>
      </c>
      <c r="AE361" s="324">
        <v>0</v>
      </c>
      <c r="AF361" s="324">
        <v>0</v>
      </c>
      <c r="AG361" s="324">
        <v>0</v>
      </c>
      <c r="AH361" s="324">
        <v>0</v>
      </c>
      <c r="AI361" s="324">
        <v>0</v>
      </c>
      <c r="AJ361" s="324">
        <v>0</v>
      </c>
      <c r="AK361" s="324">
        <v>0</v>
      </c>
      <c r="AL361" s="324">
        <v>0</v>
      </c>
      <c r="AM361" s="324">
        <v>0</v>
      </c>
      <c r="AN361" s="324">
        <v>0</v>
      </c>
      <c r="AO361" s="324">
        <v>0</v>
      </c>
      <c r="AP361" s="328">
        <f t="shared" si="264"/>
        <v>0</v>
      </c>
      <c r="AQ361" s="324">
        <v>0</v>
      </c>
      <c r="AR361" s="324">
        <v>0</v>
      </c>
      <c r="AS361" s="324">
        <v>0</v>
      </c>
      <c r="AT361" s="324">
        <v>0</v>
      </c>
      <c r="AU361" s="324">
        <v>0</v>
      </c>
      <c r="AV361" s="324">
        <v>0</v>
      </c>
      <c r="AW361" s="324">
        <v>0</v>
      </c>
      <c r="AX361" s="324">
        <v>0</v>
      </c>
      <c r="AY361" s="324">
        <v>0</v>
      </c>
      <c r="AZ361" s="324">
        <v>0</v>
      </c>
      <c r="BA361" s="324">
        <v>0</v>
      </c>
      <c r="BB361" s="324">
        <v>0</v>
      </c>
      <c r="BC361" s="324">
        <v>0</v>
      </c>
      <c r="BD361" s="328">
        <f t="shared" si="265"/>
        <v>0</v>
      </c>
      <c r="BE361" s="324">
        <v>0</v>
      </c>
      <c r="BF361" s="324">
        <v>0</v>
      </c>
      <c r="BG361" s="324">
        <v>0</v>
      </c>
      <c r="BH361" s="324">
        <v>0</v>
      </c>
      <c r="BI361" s="324">
        <v>0</v>
      </c>
      <c r="BJ361" s="324">
        <v>0</v>
      </c>
      <c r="BK361" s="324">
        <v>0</v>
      </c>
      <c r="BL361" s="324">
        <v>0</v>
      </c>
      <c r="BM361" s="324">
        <v>0</v>
      </c>
      <c r="BN361" s="324">
        <v>0</v>
      </c>
      <c r="BO361" s="324">
        <v>0</v>
      </c>
      <c r="BP361" s="324">
        <v>0</v>
      </c>
      <c r="BQ361" s="324">
        <v>0</v>
      </c>
      <c r="BR361" s="328">
        <f t="shared" si="266"/>
        <v>0</v>
      </c>
      <c r="BS361" s="324">
        <v>0</v>
      </c>
      <c r="BT361" s="324">
        <v>0</v>
      </c>
      <c r="BU361" s="324">
        <v>0</v>
      </c>
      <c r="BV361" s="324">
        <v>0</v>
      </c>
      <c r="BW361" s="324">
        <v>0</v>
      </c>
      <c r="BX361" s="324">
        <v>0</v>
      </c>
      <c r="BY361" s="324">
        <v>0</v>
      </c>
      <c r="BZ361" s="324">
        <v>0</v>
      </c>
      <c r="CA361" s="324">
        <v>0</v>
      </c>
      <c r="CB361" s="324">
        <v>0</v>
      </c>
      <c r="CC361" s="324">
        <v>0</v>
      </c>
      <c r="CD361" s="324">
        <v>0</v>
      </c>
      <c r="CE361" s="324">
        <v>0</v>
      </c>
      <c r="CF361" s="328">
        <f t="shared" si="267"/>
        <v>0</v>
      </c>
      <c r="CG361" s="324">
        <v>0</v>
      </c>
      <c r="CH361" s="324">
        <v>0</v>
      </c>
      <c r="CI361" s="324">
        <v>0</v>
      </c>
      <c r="CJ361" s="324">
        <v>0</v>
      </c>
      <c r="CK361" s="324">
        <v>0</v>
      </c>
      <c r="CL361" s="324">
        <v>0</v>
      </c>
      <c r="CM361" s="324">
        <v>0</v>
      </c>
      <c r="CN361" s="324">
        <v>0</v>
      </c>
      <c r="CO361" s="324">
        <v>0</v>
      </c>
      <c r="CP361" s="324">
        <v>0</v>
      </c>
      <c r="CQ361" s="324">
        <v>0</v>
      </c>
      <c r="CR361" s="324">
        <v>0</v>
      </c>
      <c r="CS361" s="324">
        <v>0</v>
      </c>
      <c r="CT361" s="328">
        <f t="shared" si="268"/>
        <v>0</v>
      </c>
      <c r="CU361" s="324">
        <v>0</v>
      </c>
      <c r="CV361" s="324">
        <v>0</v>
      </c>
      <c r="CW361" s="324">
        <v>0</v>
      </c>
      <c r="CX361" s="324">
        <v>0</v>
      </c>
      <c r="CY361" s="324">
        <v>0</v>
      </c>
      <c r="CZ361" s="324">
        <v>0</v>
      </c>
      <c r="DA361" s="324">
        <v>0</v>
      </c>
      <c r="DB361" s="324">
        <v>0</v>
      </c>
      <c r="DC361" s="324">
        <v>0</v>
      </c>
      <c r="DD361" s="324">
        <v>0</v>
      </c>
      <c r="DE361" s="324">
        <v>0</v>
      </c>
      <c r="DF361" s="324">
        <v>0</v>
      </c>
      <c r="DG361" s="324">
        <v>0</v>
      </c>
      <c r="DH361" s="328">
        <f t="shared" si="269"/>
        <v>0</v>
      </c>
    </row>
    <row r="362" spans="1:112" ht="12" hidden="1" customHeight="1" outlineLevel="1">
      <c r="A362" s="4"/>
      <c r="S362" s="29">
        <v>3514</v>
      </c>
      <c r="V362" s="78">
        <f t="shared" si="262"/>
        <v>3514</v>
      </c>
      <c r="AA362" s="70">
        <f t="shared" si="263"/>
        <v>3514</v>
      </c>
      <c r="AB362" s="34" t="s">
        <v>671</v>
      </c>
      <c r="AC362" s="324">
        <v>0</v>
      </c>
      <c r="AD362" s="324">
        <v>0</v>
      </c>
      <c r="AE362" s="324">
        <v>0</v>
      </c>
      <c r="AF362" s="324">
        <v>0</v>
      </c>
      <c r="AG362" s="324">
        <v>0</v>
      </c>
      <c r="AH362" s="324">
        <v>0</v>
      </c>
      <c r="AI362" s="324">
        <v>0</v>
      </c>
      <c r="AJ362" s="324">
        <v>0</v>
      </c>
      <c r="AK362" s="324">
        <v>0</v>
      </c>
      <c r="AL362" s="324">
        <v>0</v>
      </c>
      <c r="AM362" s="324">
        <v>0</v>
      </c>
      <c r="AN362" s="324">
        <v>0</v>
      </c>
      <c r="AO362" s="324">
        <v>0</v>
      </c>
      <c r="AP362" s="328">
        <f t="shared" si="264"/>
        <v>0</v>
      </c>
      <c r="AQ362" s="324">
        <v>0</v>
      </c>
      <c r="AR362" s="324">
        <v>0</v>
      </c>
      <c r="AS362" s="324">
        <v>0</v>
      </c>
      <c r="AT362" s="324">
        <v>0</v>
      </c>
      <c r="AU362" s="324">
        <v>0</v>
      </c>
      <c r="AV362" s="324">
        <v>0</v>
      </c>
      <c r="AW362" s="324">
        <v>0</v>
      </c>
      <c r="AX362" s="324">
        <v>0</v>
      </c>
      <c r="AY362" s="324">
        <v>0</v>
      </c>
      <c r="AZ362" s="324">
        <v>0</v>
      </c>
      <c r="BA362" s="324">
        <v>0</v>
      </c>
      <c r="BB362" s="324">
        <v>0</v>
      </c>
      <c r="BC362" s="324">
        <v>0</v>
      </c>
      <c r="BD362" s="328">
        <f t="shared" si="265"/>
        <v>0</v>
      </c>
      <c r="BE362" s="324">
        <v>0</v>
      </c>
      <c r="BF362" s="324">
        <v>0</v>
      </c>
      <c r="BG362" s="324">
        <v>0</v>
      </c>
      <c r="BH362" s="324">
        <v>0</v>
      </c>
      <c r="BI362" s="324">
        <v>0</v>
      </c>
      <c r="BJ362" s="324">
        <v>0</v>
      </c>
      <c r="BK362" s="324">
        <v>0</v>
      </c>
      <c r="BL362" s="324">
        <v>0</v>
      </c>
      <c r="BM362" s="324">
        <v>0</v>
      </c>
      <c r="BN362" s="324">
        <v>0</v>
      </c>
      <c r="BO362" s="324">
        <v>0</v>
      </c>
      <c r="BP362" s="324">
        <v>0</v>
      </c>
      <c r="BQ362" s="324">
        <v>0</v>
      </c>
      <c r="BR362" s="328">
        <f t="shared" si="266"/>
        <v>0</v>
      </c>
      <c r="BS362" s="324">
        <v>0</v>
      </c>
      <c r="BT362" s="324">
        <v>0</v>
      </c>
      <c r="BU362" s="324">
        <v>0</v>
      </c>
      <c r="BV362" s="324">
        <v>0</v>
      </c>
      <c r="BW362" s="324">
        <v>0</v>
      </c>
      <c r="BX362" s="324">
        <v>0</v>
      </c>
      <c r="BY362" s="324">
        <v>0</v>
      </c>
      <c r="BZ362" s="324">
        <v>0</v>
      </c>
      <c r="CA362" s="324">
        <v>0</v>
      </c>
      <c r="CB362" s="324">
        <v>0</v>
      </c>
      <c r="CC362" s="324">
        <v>0</v>
      </c>
      <c r="CD362" s="324">
        <v>0</v>
      </c>
      <c r="CE362" s="324">
        <v>0</v>
      </c>
      <c r="CF362" s="328">
        <f t="shared" si="267"/>
        <v>0</v>
      </c>
      <c r="CG362" s="324">
        <v>0</v>
      </c>
      <c r="CH362" s="324">
        <v>0</v>
      </c>
      <c r="CI362" s="324">
        <v>0</v>
      </c>
      <c r="CJ362" s="324">
        <v>0</v>
      </c>
      <c r="CK362" s="324">
        <v>0</v>
      </c>
      <c r="CL362" s="324">
        <v>0</v>
      </c>
      <c r="CM362" s="324">
        <v>0</v>
      </c>
      <c r="CN362" s="324">
        <v>0</v>
      </c>
      <c r="CO362" s="324">
        <v>0</v>
      </c>
      <c r="CP362" s="324">
        <v>0</v>
      </c>
      <c r="CQ362" s="324">
        <v>0</v>
      </c>
      <c r="CR362" s="324">
        <v>0</v>
      </c>
      <c r="CS362" s="324">
        <v>0</v>
      </c>
      <c r="CT362" s="328">
        <f t="shared" si="268"/>
        <v>0</v>
      </c>
      <c r="CU362" s="324">
        <v>0</v>
      </c>
      <c r="CV362" s="324">
        <v>0</v>
      </c>
      <c r="CW362" s="324">
        <v>0</v>
      </c>
      <c r="CX362" s="324">
        <v>0</v>
      </c>
      <c r="CY362" s="324">
        <v>0</v>
      </c>
      <c r="CZ362" s="324">
        <v>0</v>
      </c>
      <c r="DA362" s="324">
        <v>0</v>
      </c>
      <c r="DB362" s="324">
        <v>0</v>
      </c>
      <c r="DC362" s="324">
        <v>0</v>
      </c>
      <c r="DD362" s="324">
        <v>0</v>
      </c>
      <c r="DE362" s="324">
        <v>0</v>
      </c>
      <c r="DF362" s="324">
        <v>0</v>
      </c>
      <c r="DG362" s="324">
        <v>0</v>
      </c>
      <c r="DH362" s="328">
        <f t="shared" si="269"/>
        <v>0</v>
      </c>
    </row>
    <row r="363" spans="1:112" ht="12" hidden="1" customHeight="1" outlineLevel="1">
      <c r="A363" s="4"/>
      <c r="S363" s="29">
        <v>3600</v>
      </c>
      <c r="V363" s="78">
        <f t="shared" si="262"/>
        <v>3600</v>
      </c>
      <c r="AA363" s="70">
        <f t="shared" si="263"/>
        <v>3600</v>
      </c>
      <c r="AB363" s="34" t="s">
        <v>240</v>
      </c>
      <c r="AC363" s="324">
        <v>0</v>
      </c>
      <c r="AD363" s="324">
        <v>0</v>
      </c>
      <c r="AE363" s="324">
        <v>0</v>
      </c>
      <c r="AF363" s="324">
        <v>0</v>
      </c>
      <c r="AG363" s="324">
        <v>0</v>
      </c>
      <c r="AH363" s="324">
        <v>0</v>
      </c>
      <c r="AI363" s="324">
        <v>0</v>
      </c>
      <c r="AJ363" s="324">
        <v>0</v>
      </c>
      <c r="AK363" s="324">
        <v>0</v>
      </c>
      <c r="AL363" s="324">
        <v>0</v>
      </c>
      <c r="AM363" s="324">
        <v>0</v>
      </c>
      <c r="AN363" s="324">
        <v>0</v>
      </c>
      <c r="AO363" s="324">
        <v>0</v>
      </c>
      <c r="AP363" s="328">
        <f t="shared" si="264"/>
        <v>0</v>
      </c>
      <c r="AQ363" s="324">
        <v>0</v>
      </c>
      <c r="AR363" s="324">
        <v>0</v>
      </c>
      <c r="AS363" s="324">
        <v>0</v>
      </c>
      <c r="AT363" s="324">
        <v>0</v>
      </c>
      <c r="AU363" s="324">
        <v>0</v>
      </c>
      <c r="AV363" s="324">
        <v>0</v>
      </c>
      <c r="AW363" s="324">
        <v>0</v>
      </c>
      <c r="AX363" s="324">
        <v>0</v>
      </c>
      <c r="AY363" s="324">
        <v>0</v>
      </c>
      <c r="AZ363" s="324">
        <v>0</v>
      </c>
      <c r="BA363" s="324">
        <v>0</v>
      </c>
      <c r="BB363" s="324">
        <v>0</v>
      </c>
      <c r="BC363" s="324">
        <v>0</v>
      </c>
      <c r="BD363" s="328">
        <f t="shared" si="265"/>
        <v>0</v>
      </c>
      <c r="BE363" s="324">
        <v>0</v>
      </c>
      <c r="BF363" s="324">
        <v>0</v>
      </c>
      <c r="BG363" s="324">
        <v>0</v>
      </c>
      <c r="BH363" s="324">
        <v>0</v>
      </c>
      <c r="BI363" s="324">
        <v>0</v>
      </c>
      <c r="BJ363" s="324">
        <v>0</v>
      </c>
      <c r="BK363" s="324">
        <v>0</v>
      </c>
      <c r="BL363" s="324">
        <v>0</v>
      </c>
      <c r="BM363" s="324">
        <v>0</v>
      </c>
      <c r="BN363" s="324">
        <v>0</v>
      </c>
      <c r="BO363" s="324">
        <v>0</v>
      </c>
      <c r="BP363" s="324">
        <v>0</v>
      </c>
      <c r="BQ363" s="324">
        <v>0</v>
      </c>
      <c r="BR363" s="328">
        <f t="shared" si="266"/>
        <v>0</v>
      </c>
      <c r="BS363" s="324">
        <v>0</v>
      </c>
      <c r="BT363" s="324">
        <v>0</v>
      </c>
      <c r="BU363" s="324">
        <v>0</v>
      </c>
      <c r="BV363" s="324">
        <v>0</v>
      </c>
      <c r="BW363" s="324">
        <v>0</v>
      </c>
      <c r="BX363" s="324">
        <v>0</v>
      </c>
      <c r="BY363" s="324">
        <v>0</v>
      </c>
      <c r="BZ363" s="324">
        <v>0</v>
      </c>
      <c r="CA363" s="324">
        <v>0</v>
      </c>
      <c r="CB363" s="324">
        <v>0</v>
      </c>
      <c r="CC363" s="324">
        <v>0</v>
      </c>
      <c r="CD363" s="324">
        <v>0</v>
      </c>
      <c r="CE363" s="324">
        <v>0</v>
      </c>
      <c r="CF363" s="328">
        <f t="shared" si="267"/>
        <v>0</v>
      </c>
      <c r="CG363" s="324">
        <v>0</v>
      </c>
      <c r="CH363" s="324">
        <v>0</v>
      </c>
      <c r="CI363" s="324">
        <v>0</v>
      </c>
      <c r="CJ363" s="324">
        <v>0</v>
      </c>
      <c r="CK363" s="324">
        <v>0</v>
      </c>
      <c r="CL363" s="324">
        <v>0</v>
      </c>
      <c r="CM363" s="324">
        <v>0</v>
      </c>
      <c r="CN363" s="324">
        <v>0</v>
      </c>
      <c r="CO363" s="324">
        <v>0</v>
      </c>
      <c r="CP363" s="324">
        <v>0</v>
      </c>
      <c r="CQ363" s="324">
        <v>0</v>
      </c>
      <c r="CR363" s="324">
        <v>0</v>
      </c>
      <c r="CS363" s="324">
        <v>0</v>
      </c>
      <c r="CT363" s="328">
        <f t="shared" si="268"/>
        <v>0</v>
      </c>
      <c r="CU363" s="324">
        <v>0</v>
      </c>
      <c r="CV363" s="324">
        <v>0</v>
      </c>
      <c r="CW363" s="324">
        <v>0</v>
      </c>
      <c r="CX363" s="324">
        <v>0</v>
      </c>
      <c r="CY363" s="324">
        <v>0</v>
      </c>
      <c r="CZ363" s="324">
        <v>0</v>
      </c>
      <c r="DA363" s="324">
        <v>0</v>
      </c>
      <c r="DB363" s="324">
        <v>0</v>
      </c>
      <c r="DC363" s="324">
        <v>0</v>
      </c>
      <c r="DD363" s="324">
        <v>0</v>
      </c>
      <c r="DE363" s="324">
        <v>0</v>
      </c>
      <c r="DF363" s="324">
        <v>0</v>
      </c>
      <c r="DG363" s="324">
        <v>0</v>
      </c>
      <c r="DH363" s="328">
        <f t="shared" si="269"/>
        <v>0</v>
      </c>
    </row>
    <row r="364" spans="1:112" ht="12" hidden="1" customHeight="1" outlineLevel="1">
      <c r="A364" s="4"/>
      <c r="S364" s="29">
        <v>3601</v>
      </c>
      <c r="V364" s="78">
        <f t="shared" si="262"/>
        <v>3601</v>
      </c>
      <c r="AA364" s="70">
        <f t="shared" si="263"/>
        <v>3601</v>
      </c>
      <c r="AB364" s="34" t="s">
        <v>672</v>
      </c>
      <c r="AC364" s="324">
        <v>56499</v>
      </c>
      <c r="AD364" s="324">
        <v>9390</v>
      </c>
      <c r="AE364" s="324">
        <v>36396</v>
      </c>
      <c r="AF364" s="324">
        <v>33864</v>
      </c>
      <c r="AG364" s="324">
        <v>16171</v>
      </c>
      <c r="AH364" s="324">
        <v>28776</v>
      </c>
      <c r="AI364" s="324">
        <v>-4232</v>
      </c>
      <c r="AJ364" s="324">
        <v>3838</v>
      </c>
      <c r="AK364" s="324">
        <v>16174</v>
      </c>
      <c r="AL364" s="324">
        <v>-15870.1694527501</v>
      </c>
      <c r="AM364" s="324">
        <v>-1200.36143954217</v>
      </c>
      <c r="AN364" s="324">
        <v>-2835.08061275727</v>
      </c>
      <c r="AO364" s="324">
        <v>175745.706222087</v>
      </c>
      <c r="AP364" s="328">
        <f t="shared" si="264"/>
        <v>-1224.6822728634579</v>
      </c>
      <c r="AQ364" s="324">
        <v>49414.856901429397</v>
      </c>
      <c r="AR364" s="324">
        <v>18530.571338035999</v>
      </c>
      <c r="AS364" s="324">
        <v>18530.571338035999</v>
      </c>
      <c r="AT364" s="324">
        <v>18530.571338035999</v>
      </c>
      <c r="AU364" s="324">
        <v>18530.571338035999</v>
      </c>
      <c r="AV364" s="324">
        <v>18530.571338035999</v>
      </c>
      <c r="AW364" s="324">
        <v>18530.571338035999</v>
      </c>
      <c r="AX364" s="324">
        <v>18530.571338035999</v>
      </c>
      <c r="AY364" s="324">
        <v>18530.571338035999</v>
      </c>
      <c r="AZ364" s="324">
        <v>0</v>
      </c>
      <c r="BA364" s="324">
        <v>0</v>
      </c>
      <c r="BB364" s="324">
        <v>0</v>
      </c>
      <c r="BC364" s="324">
        <v>201603.41586119999</v>
      </c>
      <c r="BD364" s="328">
        <f t="shared" si="265"/>
        <v>3943.9882554825745</v>
      </c>
      <c r="BE364" s="324">
        <v>53316.5755384722</v>
      </c>
      <c r="BF364" s="324">
        <v>19993.715826927099</v>
      </c>
      <c r="BG364" s="324">
        <v>19993.715826927099</v>
      </c>
      <c r="BH364" s="324">
        <v>19993.715826927099</v>
      </c>
      <c r="BI364" s="324">
        <v>19993.715826927099</v>
      </c>
      <c r="BJ364" s="324">
        <v>19993.715826927099</v>
      </c>
      <c r="BK364" s="324">
        <v>19993.715826927099</v>
      </c>
      <c r="BL364" s="324">
        <v>19993.715826927099</v>
      </c>
      <c r="BM364" s="324">
        <v>19993.715826927099</v>
      </c>
      <c r="BN364" s="324">
        <v>0</v>
      </c>
      <c r="BO364" s="324">
        <v>0</v>
      </c>
      <c r="BP364" s="324">
        <v>0</v>
      </c>
      <c r="BQ364" s="324">
        <v>217329.21809703601</v>
      </c>
      <c r="BR364" s="328">
        <f t="shared" si="266"/>
        <v>4062.9159431470034</v>
      </c>
      <c r="BS364" s="324">
        <v>57360.009906051499</v>
      </c>
      <c r="BT364" s="324">
        <v>21510.0037147693</v>
      </c>
      <c r="BU364" s="324">
        <v>21510.0037147693</v>
      </c>
      <c r="BV364" s="324">
        <v>21510.0037147693</v>
      </c>
      <c r="BW364" s="324">
        <v>21510.0037147693</v>
      </c>
      <c r="BX364" s="324">
        <v>21510.0037147693</v>
      </c>
      <c r="BY364" s="324">
        <v>21510.0037147693</v>
      </c>
      <c r="BZ364" s="324">
        <v>21510.0037147693</v>
      </c>
      <c r="CA364" s="324">
        <v>21510.0037147693</v>
      </c>
      <c r="CB364" s="324">
        <v>0</v>
      </c>
      <c r="CC364" s="324">
        <v>0</v>
      </c>
      <c r="CD364" s="324">
        <v>0</v>
      </c>
      <c r="CE364" s="324">
        <v>233625.45108564699</v>
      </c>
      <c r="CF364" s="328">
        <f t="shared" si="267"/>
        <v>4185.4114614411374</v>
      </c>
      <c r="CG364" s="324">
        <v>59267.809019772903</v>
      </c>
      <c r="CH364" s="324">
        <v>22225.428382414801</v>
      </c>
      <c r="CI364" s="324">
        <v>22225.428382414801</v>
      </c>
      <c r="CJ364" s="324">
        <v>22225.428382414801</v>
      </c>
      <c r="CK364" s="324">
        <v>22225.428382414801</v>
      </c>
      <c r="CL364" s="324">
        <v>22225.428382414801</v>
      </c>
      <c r="CM364" s="324">
        <v>22225.428382414801</v>
      </c>
      <c r="CN364" s="324">
        <v>22225.428382414801</v>
      </c>
      <c r="CO364" s="324">
        <v>22225.428382414801</v>
      </c>
      <c r="CP364" s="324">
        <v>0</v>
      </c>
      <c r="CQ364" s="324">
        <v>0</v>
      </c>
      <c r="CR364" s="324">
        <v>0</v>
      </c>
      <c r="CS364" s="324">
        <v>241382.817924376</v>
      </c>
      <c r="CT364" s="328">
        <f t="shared" si="268"/>
        <v>4311.5818452846725</v>
      </c>
      <c r="CU364" s="324">
        <v>61045.235250366197</v>
      </c>
      <c r="CV364" s="324">
        <v>22891.9632188873</v>
      </c>
      <c r="CW364" s="324">
        <v>22891.9632188873</v>
      </c>
      <c r="CX364" s="324">
        <v>22891.9632188873</v>
      </c>
      <c r="CY364" s="324">
        <v>22891.9632188873</v>
      </c>
      <c r="CZ364" s="324">
        <v>22891.9632188873</v>
      </c>
      <c r="DA364" s="324">
        <v>22891.9632188873</v>
      </c>
      <c r="DB364" s="324">
        <v>22891.9632188873</v>
      </c>
      <c r="DC364" s="324">
        <v>22891.9632188873</v>
      </c>
      <c r="DD364" s="324">
        <v>0</v>
      </c>
      <c r="DE364" s="324">
        <v>0</v>
      </c>
      <c r="DF364" s="324">
        <v>0</v>
      </c>
      <c r="DG364" s="324">
        <v>248622.478342107</v>
      </c>
      <c r="DH364" s="328">
        <f t="shared" si="269"/>
        <v>4441.5373406423605</v>
      </c>
    </row>
    <row r="365" spans="1:112" ht="12" hidden="1" customHeight="1" outlineLevel="1">
      <c r="A365" s="4"/>
      <c r="S365" s="29">
        <v>3602</v>
      </c>
      <c r="V365" s="78">
        <f t="shared" si="262"/>
        <v>3602</v>
      </c>
      <c r="AA365" s="70">
        <f t="shared" si="263"/>
        <v>3602</v>
      </c>
      <c r="AB365" s="34" t="s">
        <v>673</v>
      </c>
      <c r="AC365" s="324">
        <v>0</v>
      </c>
      <c r="AD365" s="324">
        <v>0</v>
      </c>
      <c r="AE365" s="324">
        <v>0</v>
      </c>
      <c r="AF365" s="324">
        <v>0</v>
      </c>
      <c r="AG365" s="324">
        <v>0</v>
      </c>
      <c r="AH365" s="324">
        <v>0</v>
      </c>
      <c r="AI365" s="324">
        <v>0</v>
      </c>
      <c r="AJ365" s="324">
        <v>0</v>
      </c>
      <c r="AK365" s="324">
        <v>0</v>
      </c>
      <c r="AL365" s="324">
        <v>45873.277673831901</v>
      </c>
      <c r="AM365" s="324">
        <v>6305.0586725978901</v>
      </c>
      <c r="AN365" s="324">
        <v>2228.3040180524399</v>
      </c>
      <c r="AO365" s="324">
        <v>55031.952389535603</v>
      </c>
      <c r="AP365" s="328">
        <f t="shared" si="264"/>
        <v>625.31202505337569</v>
      </c>
      <c r="AQ365" s="324">
        <v>15051.3459742951</v>
      </c>
      <c r="AR365" s="324">
        <v>5644.2547403606704</v>
      </c>
      <c r="AS365" s="324">
        <v>5644.2547403606704</v>
      </c>
      <c r="AT365" s="324">
        <v>5644.2547403606704</v>
      </c>
      <c r="AU365" s="324">
        <v>5644.2547403606704</v>
      </c>
      <c r="AV365" s="324">
        <v>5644.2547403606704</v>
      </c>
      <c r="AW365" s="324">
        <v>5644.2547403606704</v>
      </c>
      <c r="AX365" s="324">
        <v>5644.2547403606704</v>
      </c>
      <c r="AY365" s="324">
        <v>5644.2547403606704</v>
      </c>
      <c r="AZ365" s="324">
        <v>0</v>
      </c>
      <c r="BA365" s="324">
        <v>0</v>
      </c>
      <c r="BB365" s="324">
        <v>0</v>
      </c>
      <c r="BC365" s="324">
        <v>65165.642991566601</v>
      </c>
      <c r="BD365" s="328">
        <f t="shared" si="265"/>
        <v>4960.2590943861287</v>
      </c>
      <c r="BE365" s="324">
        <v>16028.3228317863</v>
      </c>
      <c r="BF365" s="324">
        <v>6010.6210619198901</v>
      </c>
      <c r="BG365" s="324">
        <v>6010.6210619198901</v>
      </c>
      <c r="BH365" s="324">
        <v>6010.6210619198901</v>
      </c>
      <c r="BI365" s="324">
        <v>6010.6210619198901</v>
      </c>
      <c r="BJ365" s="324">
        <v>6010.6210619198901</v>
      </c>
      <c r="BK365" s="324">
        <v>6010.6210619198901</v>
      </c>
      <c r="BL365" s="324">
        <v>6010.6210619198901</v>
      </c>
      <c r="BM365" s="324">
        <v>6010.6210619198901</v>
      </c>
      <c r="BN365" s="324">
        <v>0</v>
      </c>
      <c r="BO365" s="324">
        <v>0</v>
      </c>
      <c r="BP365" s="324">
        <v>0</v>
      </c>
      <c r="BQ365" s="324">
        <v>70647.309964646993</v>
      </c>
      <c r="BR365" s="328">
        <f t="shared" si="266"/>
        <v>6534.0186375015692</v>
      </c>
      <c r="BS365" s="324">
        <v>17446.1361630299</v>
      </c>
      <c r="BT365" s="324">
        <v>6542.3010611362197</v>
      </c>
      <c r="BU365" s="324">
        <v>6542.3010611362197</v>
      </c>
      <c r="BV365" s="324">
        <v>6542.3010611362197</v>
      </c>
      <c r="BW365" s="324">
        <v>6542.3010611362197</v>
      </c>
      <c r="BX365" s="324">
        <v>6542.3010611362197</v>
      </c>
      <c r="BY365" s="324">
        <v>6542.3010611362197</v>
      </c>
      <c r="BZ365" s="324">
        <v>6542.3010611362197</v>
      </c>
      <c r="CA365" s="324">
        <v>6542.3010611362197</v>
      </c>
      <c r="CB365" s="324">
        <v>0</v>
      </c>
      <c r="CC365" s="324">
        <v>0</v>
      </c>
      <c r="CD365" s="324">
        <v>0</v>
      </c>
      <c r="CE365" s="324">
        <v>76514.583848746304</v>
      </c>
      <c r="CF365" s="328">
        <f t="shared" si="267"/>
        <v>6730.039196626647</v>
      </c>
      <c r="CG365" s="324">
        <v>17969.520247920798</v>
      </c>
      <c r="CH365" s="324">
        <v>6738.5700929703198</v>
      </c>
      <c r="CI365" s="324">
        <v>6738.5700929703198</v>
      </c>
      <c r="CJ365" s="324">
        <v>6738.5700929703198</v>
      </c>
      <c r="CK365" s="324">
        <v>6738.5700929703198</v>
      </c>
      <c r="CL365" s="324">
        <v>6738.5700929703198</v>
      </c>
      <c r="CM365" s="324">
        <v>6738.5700929703198</v>
      </c>
      <c r="CN365" s="324">
        <v>6738.5700929703198</v>
      </c>
      <c r="CO365" s="324">
        <v>6738.5700929703198</v>
      </c>
      <c r="CP365" s="324">
        <v>0</v>
      </c>
      <c r="CQ365" s="324">
        <v>0</v>
      </c>
      <c r="CR365" s="324">
        <v>0</v>
      </c>
      <c r="CS365" s="324">
        <v>78810.021364208806</v>
      </c>
      <c r="CT365" s="328">
        <f t="shared" si="268"/>
        <v>6931.940372525467</v>
      </c>
      <c r="CU365" s="324">
        <v>18508.605855358401</v>
      </c>
      <c r="CV365" s="324">
        <v>6940.7271957594303</v>
      </c>
      <c r="CW365" s="324">
        <v>6940.7271957594303</v>
      </c>
      <c r="CX365" s="324">
        <v>6940.7271957594303</v>
      </c>
      <c r="CY365" s="324">
        <v>6940.7271957594303</v>
      </c>
      <c r="CZ365" s="324">
        <v>6940.7271957594303</v>
      </c>
      <c r="DA365" s="324">
        <v>6940.7271957594303</v>
      </c>
      <c r="DB365" s="324">
        <v>6940.7271957594303</v>
      </c>
      <c r="DC365" s="324">
        <v>6940.7271957594303</v>
      </c>
      <c r="DD365" s="324">
        <v>0</v>
      </c>
      <c r="DE365" s="324">
        <v>0</v>
      </c>
      <c r="DF365" s="324">
        <v>0</v>
      </c>
      <c r="DG365" s="324">
        <v>81174.322005135007</v>
      </c>
      <c r="DH365" s="328">
        <f t="shared" si="269"/>
        <v>7139.8985837011714</v>
      </c>
    </row>
    <row r="366" spans="1:112" ht="12" hidden="1" customHeight="1" outlineLevel="1">
      <c r="A366" s="4"/>
      <c r="S366" s="29">
        <v>3700</v>
      </c>
      <c r="V366" s="78">
        <f t="shared" si="262"/>
        <v>3700</v>
      </c>
      <c r="AA366" s="70">
        <f t="shared" si="263"/>
        <v>3700</v>
      </c>
      <c r="AB366" s="34" t="s">
        <v>241</v>
      </c>
      <c r="AC366" s="324">
        <v>0</v>
      </c>
      <c r="AD366" s="324">
        <v>0</v>
      </c>
      <c r="AE366" s="324">
        <v>0</v>
      </c>
      <c r="AF366" s="324">
        <v>0</v>
      </c>
      <c r="AG366" s="324">
        <v>0</v>
      </c>
      <c r="AH366" s="324">
        <v>0</v>
      </c>
      <c r="AI366" s="324">
        <v>0</v>
      </c>
      <c r="AJ366" s="324">
        <v>0</v>
      </c>
      <c r="AK366" s="324">
        <v>0</v>
      </c>
      <c r="AL366" s="324">
        <v>0</v>
      </c>
      <c r="AM366" s="324">
        <v>0</v>
      </c>
      <c r="AN366" s="324">
        <v>0</v>
      </c>
      <c r="AO366" s="324">
        <v>0</v>
      </c>
      <c r="AP366" s="328">
        <f t="shared" si="264"/>
        <v>0</v>
      </c>
      <c r="AQ366" s="324">
        <v>0</v>
      </c>
      <c r="AR366" s="324">
        <v>0</v>
      </c>
      <c r="AS366" s="324">
        <v>0</v>
      </c>
      <c r="AT366" s="324">
        <v>0</v>
      </c>
      <c r="AU366" s="324">
        <v>0</v>
      </c>
      <c r="AV366" s="324">
        <v>0</v>
      </c>
      <c r="AW366" s="324">
        <v>0</v>
      </c>
      <c r="AX366" s="324">
        <v>0</v>
      </c>
      <c r="AY366" s="324">
        <v>0</v>
      </c>
      <c r="AZ366" s="324">
        <v>0</v>
      </c>
      <c r="BA366" s="324">
        <v>0</v>
      </c>
      <c r="BB366" s="324">
        <v>0</v>
      </c>
      <c r="BC366" s="324">
        <v>0</v>
      </c>
      <c r="BD366" s="328">
        <f t="shared" si="265"/>
        <v>0</v>
      </c>
      <c r="BE366" s="324">
        <v>0</v>
      </c>
      <c r="BF366" s="324">
        <v>0</v>
      </c>
      <c r="BG366" s="324">
        <v>0</v>
      </c>
      <c r="BH366" s="324">
        <v>0</v>
      </c>
      <c r="BI366" s="324">
        <v>0</v>
      </c>
      <c r="BJ366" s="324">
        <v>0</v>
      </c>
      <c r="BK366" s="324">
        <v>0</v>
      </c>
      <c r="BL366" s="324">
        <v>0</v>
      </c>
      <c r="BM366" s="324">
        <v>0</v>
      </c>
      <c r="BN366" s="324">
        <v>0</v>
      </c>
      <c r="BO366" s="324">
        <v>0</v>
      </c>
      <c r="BP366" s="324">
        <v>0</v>
      </c>
      <c r="BQ366" s="324">
        <v>0</v>
      </c>
      <c r="BR366" s="328">
        <f t="shared" si="266"/>
        <v>0</v>
      </c>
      <c r="BS366" s="324">
        <v>0</v>
      </c>
      <c r="BT366" s="324">
        <v>0</v>
      </c>
      <c r="BU366" s="324">
        <v>0</v>
      </c>
      <c r="BV366" s="324">
        <v>0</v>
      </c>
      <c r="BW366" s="324">
        <v>0</v>
      </c>
      <c r="BX366" s="324">
        <v>0</v>
      </c>
      <c r="BY366" s="324">
        <v>0</v>
      </c>
      <c r="BZ366" s="324">
        <v>0</v>
      </c>
      <c r="CA366" s="324">
        <v>0</v>
      </c>
      <c r="CB366" s="324">
        <v>0</v>
      </c>
      <c r="CC366" s="324">
        <v>0</v>
      </c>
      <c r="CD366" s="324">
        <v>0</v>
      </c>
      <c r="CE366" s="324">
        <v>0</v>
      </c>
      <c r="CF366" s="328">
        <f t="shared" si="267"/>
        <v>0</v>
      </c>
      <c r="CG366" s="324">
        <v>0</v>
      </c>
      <c r="CH366" s="324">
        <v>0</v>
      </c>
      <c r="CI366" s="324">
        <v>0</v>
      </c>
      <c r="CJ366" s="324">
        <v>0</v>
      </c>
      <c r="CK366" s="324">
        <v>0</v>
      </c>
      <c r="CL366" s="324">
        <v>0</v>
      </c>
      <c r="CM366" s="324">
        <v>0</v>
      </c>
      <c r="CN366" s="324">
        <v>0</v>
      </c>
      <c r="CO366" s="324">
        <v>0</v>
      </c>
      <c r="CP366" s="324">
        <v>0</v>
      </c>
      <c r="CQ366" s="324">
        <v>0</v>
      </c>
      <c r="CR366" s="324">
        <v>0</v>
      </c>
      <c r="CS366" s="324">
        <v>0</v>
      </c>
      <c r="CT366" s="328">
        <f t="shared" si="268"/>
        <v>0</v>
      </c>
      <c r="CU366" s="324">
        <v>0</v>
      </c>
      <c r="CV366" s="324">
        <v>0</v>
      </c>
      <c r="CW366" s="324">
        <v>0</v>
      </c>
      <c r="CX366" s="324">
        <v>0</v>
      </c>
      <c r="CY366" s="324">
        <v>0</v>
      </c>
      <c r="CZ366" s="324">
        <v>0</v>
      </c>
      <c r="DA366" s="324">
        <v>0</v>
      </c>
      <c r="DB366" s="324">
        <v>0</v>
      </c>
      <c r="DC366" s="324">
        <v>0</v>
      </c>
      <c r="DD366" s="324">
        <v>0</v>
      </c>
      <c r="DE366" s="324">
        <v>0</v>
      </c>
      <c r="DF366" s="324">
        <v>0</v>
      </c>
      <c r="DG366" s="324">
        <v>0</v>
      </c>
      <c r="DH366" s="328">
        <f t="shared" si="269"/>
        <v>0</v>
      </c>
    </row>
    <row r="367" spans="1:112" ht="12" hidden="1" customHeight="1" outlineLevel="1">
      <c r="A367" s="4"/>
      <c r="S367" s="29">
        <v>3701</v>
      </c>
      <c r="V367" s="78">
        <f t="shared" si="262"/>
        <v>3701</v>
      </c>
      <c r="AA367" s="70">
        <f t="shared" si="263"/>
        <v>3701</v>
      </c>
      <c r="AB367" s="34" t="s">
        <v>674</v>
      </c>
      <c r="AC367" s="324">
        <v>0</v>
      </c>
      <c r="AD367" s="324">
        <v>20881.490000000002</v>
      </c>
      <c r="AE367" s="324">
        <v>-20881.490000000002</v>
      </c>
      <c r="AF367" s="324">
        <v>-5622.4</v>
      </c>
      <c r="AG367" s="324">
        <v>5622.4</v>
      </c>
      <c r="AH367" s="324">
        <v>2042.08</v>
      </c>
      <c r="AI367" s="324">
        <v>0</v>
      </c>
      <c r="AJ367" s="324">
        <v>-2042.08</v>
      </c>
      <c r="AK367" s="324">
        <v>5250.73</v>
      </c>
      <c r="AL367" s="324">
        <v>-5250.73</v>
      </c>
      <c r="AM367" s="324">
        <v>0</v>
      </c>
      <c r="AN367" s="324">
        <v>0</v>
      </c>
      <c r="AO367" s="324">
        <v>0</v>
      </c>
      <c r="AP367" s="328">
        <f t="shared" si="264"/>
        <v>0</v>
      </c>
      <c r="AQ367" s="324">
        <v>0</v>
      </c>
      <c r="AR367" s="324">
        <v>0</v>
      </c>
      <c r="AS367" s="324">
        <v>0</v>
      </c>
      <c r="AT367" s="324">
        <v>0</v>
      </c>
      <c r="AU367" s="324">
        <v>0</v>
      </c>
      <c r="AV367" s="324">
        <v>0</v>
      </c>
      <c r="AW367" s="324">
        <v>0</v>
      </c>
      <c r="AX367" s="324">
        <v>0</v>
      </c>
      <c r="AY367" s="324">
        <v>0</v>
      </c>
      <c r="AZ367" s="324">
        <v>0</v>
      </c>
      <c r="BA367" s="324">
        <v>0</v>
      </c>
      <c r="BB367" s="324">
        <v>0</v>
      </c>
      <c r="BC367" s="324">
        <v>0</v>
      </c>
      <c r="BD367" s="328">
        <f t="shared" si="265"/>
        <v>0</v>
      </c>
      <c r="BE367" s="324">
        <v>0</v>
      </c>
      <c r="BF367" s="324">
        <v>0</v>
      </c>
      <c r="BG367" s="324">
        <v>0</v>
      </c>
      <c r="BH367" s="324">
        <v>0</v>
      </c>
      <c r="BI367" s="324">
        <v>0</v>
      </c>
      <c r="BJ367" s="324">
        <v>0</v>
      </c>
      <c r="BK367" s="324">
        <v>0</v>
      </c>
      <c r="BL367" s="324">
        <v>0</v>
      </c>
      <c r="BM367" s="324">
        <v>0</v>
      </c>
      <c r="BN367" s="324">
        <v>0</v>
      </c>
      <c r="BO367" s="324">
        <v>0</v>
      </c>
      <c r="BP367" s="324">
        <v>0</v>
      </c>
      <c r="BQ367" s="324">
        <v>0</v>
      </c>
      <c r="BR367" s="328">
        <f t="shared" si="266"/>
        <v>0</v>
      </c>
      <c r="BS367" s="324">
        <v>0</v>
      </c>
      <c r="BT367" s="324">
        <v>0</v>
      </c>
      <c r="BU367" s="324">
        <v>0</v>
      </c>
      <c r="BV367" s="324">
        <v>0</v>
      </c>
      <c r="BW367" s="324">
        <v>0</v>
      </c>
      <c r="BX367" s="324">
        <v>0</v>
      </c>
      <c r="BY367" s="324">
        <v>0</v>
      </c>
      <c r="BZ367" s="324">
        <v>0</v>
      </c>
      <c r="CA367" s="324">
        <v>0</v>
      </c>
      <c r="CB367" s="324">
        <v>0</v>
      </c>
      <c r="CC367" s="324">
        <v>0</v>
      </c>
      <c r="CD367" s="324">
        <v>0</v>
      </c>
      <c r="CE367" s="324">
        <v>0</v>
      </c>
      <c r="CF367" s="328">
        <f t="shared" si="267"/>
        <v>0</v>
      </c>
      <c r="CG367" s="324">
        <v>0</v>
      </c>
      <c r="CH367" s="324">
        <v>0</v>
      </c>
      <c r="CI367" s="324">
        <v>0</v>
      </c>
      <c r="CJ367" s="324">
        <v>0</v>
      </c>
      <c r="CK367" s="324">
        <v>0</v>
      </c>
      <c r="CL367" s="324">
        <v>0</v>
      </c>
      <c r="CM367" s="324">
        <v>0</v>
      </c>
      <c r="CN367" s="324">
        <v>0</v>
      </c>
      <c r="CO367" s="324">
        <v>0</v>
      </c>
      <c r="CP367" s="324">
        <v>0</v>
      </c>
      <c r="CQ367" s="324">
        <v>0</v>
      </c>
      <c r="CR367" s="324">
        <v>0</v>
      </c>
      <c r="CS367" s="324">
        <v>0</v>
      </c>
      <c r="CT367" s="328">
        <f t="shared" si="268"/>
        <v>0</v>
      </c>
      <c r="CU367" s="324">
        <v>0</v>
      </c>
      <c r="CV367" s="324">
        <v>0</v>
      </c>
      <c r="CW367" s="324">
        <v>0</v>
      </c>
      <c r="CX367" s="324">
        <v>0</v>
      </c>
      <c r="CY367" s="324">
        <v>0</v>
      </c>
      <c r="CZ367" s="324">
        <v>0</v>
      </c>
      <c r="DA367" s="324">
        <v>0</v>
      </c>
      <c r="DB367" s="324">
        <v>0</v>
      </c>
      <c r="DC367" s="324">
        <v>0</v>
      </c>
      <c r="DD367" s="324">
        <v>0</v>
      </c>
      <c r="DE367" s="324">
        <v>0</v>
      </c>
      <c r="DF367" s="324">
        <v>0</v>
      </c>
      <c r="DG367" s="324">
        <v>0</v>
      </c>
      <c r="DH367" s="328">
        <f t="shared" si="269"/>
        <v>0</v>
      </c>
    </row>
    <row r="368" spans="1:112" ht="12" hidden="1" customHeight="1" outlineLevel="1">
      <c r="A368" s="4"/>
      <c r="S368" s="29">
        <v>3702</v>
      </c>
      <c r="V368" s="78">
        <f t="shared" si="262"/>
        <v>3702</v>
      </c>
      <c r="AA368" s="70">
        <f t="shared" si="263"/>
        <v>3702</v>
      </c>
      <c r="AB368" s="34" t="s">
        <v>675</v>
      </c>
      <c r="AC368" s="324">
        <v>0</v>
      </c>
      <c r="AD368" s="324">
        <v>0</v>
      </c>
      <c r="AE368" s="324">
        <v>0</v>
      </c>
      <c r="AF368" s="324">
        <v>0</v>
      </c>
      <c r="AG368" s="324">
        <v>0</v>
      </c>
      <c r="AH368" s="324">
        <v>0</v>
      </c>
      <c r="AI368" s="324">
        <v>0</v>
      </c>
      <c r="AJ368" s="324">
        <v>0</v>
      </c>
      <c r="AK368" s="324">
        <v>0</v>
      </c>
      <c r="AL368" s="324">
        <v>0</v>
      </c>
      <c r="AM368" s="324">
        <v>0</v>
      </c>
      <c r="AN368" s="324">
        <v>0</v>
      </c>
      <c r="AO368" s="324">
        <v>0</v>
      </c>
      <c r="AP368" s="328">
        <f t="shared" si="264"/>
        <v>0</v>
      </c>
      <c r="AQ368" s="324">
        <v>0</v>
      </c>
      <c r="AR368" s="324">
        <v>0</v>
      </c>
      <c r="AS368" s="324">
        <v>0</v>
      </c>
      <c r="AT368" s="324">
        <v>0</v>
      </c>
      <c r="AU368" s="324">
        <v>0</v>
      </c>
      <c r="AV368" s="324">
        <v>0</v>
      </c>
      <c r="AW368" s="324">
        <v>0</v>
      </c>
      <c r="AX368" s="324">
        <v>0</v>
      </c>
      <c r="AY368" s="324">
        <v>0</v>
      </c>
      <c r="AZ368" s="324">
        <v>0</v>
      </c>
      <c r="BA368" s="324">
        <v>0</v>
      </c>
      <c r="BB368" s="324">
        <v>0</v>
      </c>
      <c r="BC368" s="324">
        <v>0</v>
      </c>
      <c r="BD368" s="328">
        <f t="shared" si="265"/>
        <v>0</v>
      </c>
      <c r="BE368" s="324">
        <v>0</v>
      </c>
      <c r="BF368" s="324">
        <v>0</v>
      </c>
      <c r="BG368" s="324">
        <v>0</v>
      </c>
      <c r="BH368" s="324">
        <v>0</v>
      </c>
      <c r="BI368" s="324">
        <v>0</v>
      </c>
      <c r="BJ368" s="324">
        <v>0</v>
      </c>
      <c r="BK368" s="324">
        <v>0</v>
      </c>
      <c r="BL368" s="324">
        <v>0</v>
      </c>
      <c r="BM368" s="324">
        <v>0</v>
      </c>
      <c r="BN368" s="324">
        <v>0</v>
      </c>
      <c r="BO368" s="324">
        <v>0</v>
      </c>
      <c r="BP368" s="324">
        <v>0</v>
      </c>
      <c r="BQ368" s="324">
        <v>0</v>
      </c>
      <c r="BR368" s="328">
        <f t="shared" si="266"/>
        <v>0</v>
      </c>
      <c r="BS368" s="324">
        <v>0</v>
      </c>
      <c r="BT368" s="324">
        <v>0</v>
      </c>
      <c r="BU368" s="324">
        <v>0</v>
      </c>
      <c r="BV368" s="324">
        <v>0</v>
      </c>
      <c r="BW368" s="324">
        <v>0</v>
      </c>
      <c r="BX368" s="324">
        <v>0</v>
      </c>
      <c r="BY368" s="324">
        <v>0</v>
      </c>
      <c r="BZ368" s="324">
        <v>0</v>
      </c>
      <c r="CA368" s="324">
        <v>0</v>
      </c>
      <c r="CB368" s="324">
        <v>0</v>
      </c>
      <c r="CC368" s="324">
        <v>0</v>
      </c>
      <c r="CD368" s="324">
        <v>0</v>
      </c>
      <c r="CE368" s="324">
        <v>0</v>
      </c>
      <c r="CF368" s="328">
        <f t="shared" si="267"/>
        <v>0</v>
      </c>
      <c r="CG368" s="324">
        <v>0</v>
      </c>
      <c r="CH368" s="324">
        <v>0</v>
      </c>
      <c r="CI368" s="324">
        <v>0</v>
      </c>
      <c r="CJ368" s="324">
        <v>0</v>
      </c>
      <c r="CK368" s="324">
        <v>0</v>
      </c>
      <c r="CL368" s="324">
        <v>0</v>
      </c>
      <c r="CM368" s="324">
        <v>0</v>
      </c>
      <c r="CN368" s="324">
        <v>0</v>
      </c>
      <c r="CO368" s="324">
        <v>0</v>
      </c>
      <c r="CP368" s="324">
        <v>0</v>
      </c>
      <c r="CQ368" s="324">
        <v>0</v>
      </c>
      <c r="CR368" s="324">
        <v>0</v>
      </c>
      <c r="CS368" s="324">
        <v>0</v>
      </c>
      <c r="CT368" s="328">
        <f t="shared" si="268"/>
        <v>0</v>
      </c>
      <c r="CU368" s="324">
        <v>0</v>
      </c>
      <c r="CV368" s="324">
        <v>0</v>
      </c>
      <c r="CW368" s="324">
        <v>0</v>
      </c>
      <c r="CX368" s="324">
        <v>0</v>
      </c>
      <c r="CY368" s="324">
        <v>0</v>
      </c>
      <c r="CZ368" s="324">
        <v>0</v>
      </c>
      <c r="DA368" s="324">
        <v>0</v>
      </c>
      <c r="DB368" s="324">
        <v>0</v>
      </c>
      <c r="DC368" s="324">
        <v>0</v>
      </c>
      <c r="DD368" s="324">
        <v>0</v>
      </c>
      <c r="DE368" s="324">
        <v>0</v>
      </c>
      <c r="DF368" s="324">
        <v>0</v>
      </c>
      <c r="DG368" s="324">
        <v>0</v>
      </c>
      <c r="DH368" s="328">
        <f t="shared" si="269"/>
        <v>0</v>
      </c>
    </row>
    <row r="369" spans="1:112" ht="12" hidden="1" customHeight="1" outlineLevel="1">
      <c r="A369" s="4"/>
      <c r="R369" s="1"/>
      <c r="S369" s="14">
        <v>3800</v>
      </c>
      <c r="V369" s="78">
        <f t="shared" si="262"/>
        <v>3800</v>
      </c>
      <c r="AA369" s="70">
        <f t="shared" si="263"/>
        <v>3800</v>
      </c>
      <c r="AB369" s="34" t="s">
        <v>242</v>
      </c>
      <c r="AC369" s="324">
        <v>0</v>
      </c>
      <c r="AD369" s="324">
        <v>0</v>
      </c>
      <c r="AE369" s="324">
        <v>0</v>
      </c>
      <c r="AF369" s="324">
        <v>0</v>
      </c>
      <c r="AG369" s="324">
        <v>0</v>
      </c>
      <c r="AH369" s="324">
        <v>0</v>
      </c>
      <c r="AI369" s="324">
        <v>0</v>
      </c>
      <c r="AJ369" s="324">
        <v>0</v>
      </c>
      <c r="AK369" s="324">
        <v>0</v>
      </c>
      <c r="AL369" s="324">
        <v>0</v>
      </c>
      <c r="AM369" s="324">
        <v>0</v>
      </c>
      <c r="AN369" s="324">
        <v>0</v>
      </c>
      <c r="AO369" s="324">
        <v>0</v>
      </c>
      <c r="AP369" s="328">
        <f t="shared" si="264"/>
        <v>0</v>
      </c>
      <c r="AQ369" s="324">
        <v>0</v>
      </c>
      <c r="AR369" s="324">
        <v>0</v>
      </c>
      <c r="AS369" s="324">
        <v>0</v>
      </c>
      <c r="AT369" s="324">
        <v>0</v>
      </c>
      <c r="AU369" s="324">
        <v>0</v>
      </c>
      <c r="AV369" s="324">
        <v>0</v>
      </c>
      <c r="AW369" s="324">
        <v>0</v>
      </c>
      <c r="AX369" s="324">
        <v>0</v>
      </c>
      <c r="AY369" s="324">
        <v>0</v>
      </c>
      <c r="AZ369" s="324">
        <v>0</v>
      </c>
      <c r="BA369" s="324">
        <v>0</v>
      </c>
      <c r="BB369" s="324">
        <v>0</v>
      </c>
      <c r="BC369" s="324">
        <v>0</v>
      </c>
      <c r="BD369" s="328">
        <f t="shared" si="265"/>
        <v>0</v>
      </c>
      <c r="BE369" s="324">
        <v>0</v>
      </c>
      <c r="BF369" s="324">
        <v>0</v>
      </c>
      <c r="BG369" s="324">
        <v>0</v>
      </c>
      <c r="BH369" s="324">
        <v>0</v>
      </c>
      <c r="BI369" s="324">
        <v>0</v>
      </c>
      <c r="BJ369" s="324">
        <v>0</v>
      </c>
      <c r="BK369" s="324">
        <v>0</v>
      </c>
      <c r="BL369" s="324">
        <v>0</v>
      </c>
      <c r="BM369" s="324">
        <v>0</v>
      </c>
      <c r="BN369" s="324">
        <v>0</v>
      </c>
      <c r="BO369" s="324">
        <v>0</v>
      </c>
      <c r="BP369" s="324">
        <v>0</v>
      </c>
      <c r="BQ369" s="324">
        <v>0</v>
      </c>
      <c r="BR369" s="328">
        <f t="shared" si="266"/>
        <v>0</v>
      </c>
      <c r="BS369" s="324">
        <v>0</v>
      </c>
      <c r="BT369" s="324">
        <v>0</v>
      </c>
      <c r="BU369" s="324">
        <v>0</v>
      </c>
      <c r="BV369" s="324">
        <v>0</v>
      </c>
      <c r="BW369" s="324">
        <v>0</v>
      </c>
      <c r="BX369" s="324">
        <v>0</v>
      </c>
      <c r="BY369" s="324">
        <v>0</v>
      </c>
      <c r="BZ369" s="324">
        <v>0</v>
      </c>
      <c r="CA369" s="324">
        <v>0</v>
      </c>
      <c r="CB369" s="324">
        <v>0</v>
      </c>
      <c r="CC369" s="324">
        <v>0</v>
      </c>
      <c r="CD369" s="324">
        <v>0</v>
      </c>
      <c r="CE369" s="324">
        <v>0</v>
      </c>
      <c r="CF369" s="328">
        <f t="shared" si="267"/>
        <v>0</v>
      </c>
      <c r="CG369" s="324">
        <v>0</v>
      </c>
      <c r="CH369" s="324">
        <v>0</v>
      </c>
      <c r="CI369" s="324">
        <v>0</v>
      </c>
      <c r="CJ369" s="324">
        <v>0</v>
      </c>
      <c r="CK369" s="324">
        <v>0</v>
      </c>
      <c r="CL369" s="324">
        <v>0</v>
      </c>
      <c r="CM369" s="324">
        <v>0</v>
      </c>
      <c r="CN369" s="324">
        <v>0</v>
      </c>
      <c r="CO369" s="324">
        <v>0</v>
      </c>
      <c r="CP369" s="324">
        <v>0</v>
      </c>
      <c r="CQ369" s="324">
        <v>0</v>
      </c>
      <c r="CR369" s="324">
        <v>0</v>
      </c>
      <c r="CS369" s="324">
        <v>0</v>
      </c>
      <c r="CT369" s="328">
        <f t="shared" si="268"/>
        <v>0</v>
      </c>
      <c r="CU369" s="324">
        <v>0</v>
      </c>
      <c r="CV369" s="324">
        <v>0</v>
      </c>
      <c r="CW369" s="324">
        <v>0</v>
      </c>
      <c r="CX369" s="324">
        <v>0</v>
      </c>
      <c r="CY369" s="324">
        <v>0</v>
      </c>
      <c r="CZ369" s="324">
        <v>0</v>
      </c>
      <c r="DA369" s="324">
        <v>0</v>
      </c>
      <c r="DB369" s="324">
        <v>0</v>
      </c>
      <c r="DC369" s="324">
        <v>0</v>
      </c>
      <c r="DD369" s="324">
        <v>0</v>
      </c>
      <c r="DE369" s="324">
        <v>0</v>
      </c>
      <c r="DF369" s="324">
        <v>0</v>
      </c>
      <c r="DG369" s="324">
        <v>0</v>
      </c>
      <c r="DH369" s="328">
        <f t="shared" si="269"/>
        <v>0</v>
      </c>
    </row>
    <row r="370" spans="1:112" ht="12" hidden="1" customHeight="1" outlineLevel="1">
      <c r="A370" s="4"/>
      <c r="R370" s="1"/>
      <c r="S370" s="14">
        <v>3801</v>
      </c>
      <c r="V370" s="78">
        <f t="shared" si="262"/>
        <v>3801</v>
      </c>
      <c r="AA370" s="70">
        <f t="shared" si="263"/>
        <v>3801</v>
      </c>
      <c r="AB370" s="34" t="s">
        <v>676</v>
      </c>
      <c r="AC370" s="324">
        <v>0</v>
      </c>
      <c r="AD370" s="324">
        <v>0</v>
      </c>
      <c r="AE370" s="324">
        <v>0</v>
      </c>
      <c r="AF370" s="324">
        <v>0</v>
      </c>
      <c r="AG370" s="324">
        <v>0</v>
      </c>
      <c r="AH370" s="324">
        <v>0</v>
      </c>
      <c r="AI370" s="324">
        <v>0</v>
      </c>
      <c r="AJ370" s="324">
        <v>0</v>
      </c>
      <c r="AK370" s="324">
        <v>0</v>
      </c>
      <c r="AL370" s="324">
        <v>0</v>
      </c>
      <c r="AM370" s="324">
        <v>0</v>
      </c>
      <c r="AN370" s="324">
        <v>0</v>
      </c>
      <c r="AO370" s="324">
        <v>0</v>
      </c>
      <c r="AP370" s="328">
        <f t="shared" si="264"/>
        <v>0</v>
      </c>
      <c r="AQ370" s="324">
        <v>0</v>
      </c>
      <c r="AR370" s="324">
        <v>0</v>
      </c>
      <c r="AS370" s="324">
        <v>0</v>
      </c>
      <c r="AT370" s="324">
        <v>0</v>
      </c>
      <c r="AU370" s="324">
        <v>0</v>
      </c>
      <c r="AV370" s="324">
        <v>0</v>
      </c>
      <c r="AW370" s="324">
        <v>0</v>
      </c>
      <c r="AX370" s="324">
        <v>0</v>
      </c>
      <c r="AY370" s="324">
        <v>0</v>
      </c>
      <c r="AZ370" s="324">
        <v>0</v>
      </c>
      <c r="BA370" s="324">
        <v>0</v>
      </c>
      <c r="BB370" s="324">
        <v>0</v>
      </c>
      <c r="BC370" s="324">
        <v>0</v>
      </c>
      <c r="BD370" s="328">
        <f t="shared" si="265"/>
        <v>0</v>
      </c>
      <c r="BE370" s="324">
        <v>0</v>
      </c>
      <c r="BF370" s="324">
        <v>0</v>
      </c>
      <c r="BG370" s="324">
        <v>0</v>
      </c>
      <c r="BH370" s="324">
        <v>0</v>
      </c>
      <c r="BI370" s="324">
        <v>0</v>
      </c>
      <c r="BJ370" s="324">
        <v>0</v>
      </c>
      <c r="BK370" s="324">
        <v>0</v>
      </c>
      <c r="BL370" s="324">
        <v>0</v>
      </c>
      <c r="BM370" s="324">
        <v>0</v>
      </c>
      <c r="BN370" s="324">
        <v>0</v>
      </c>
      <c r="BO370" s="324">
        <v>0</v>
      </c>
      <c r="BP370" s="324">
        <v>0</v>
      </c>
      <c r="BQ370" s="324">
        <v>0</v>
      </c>
      <c r="BR370" s="328">
        <f t="shared" si="266"/>
        <v>0</v>
      </c>
      <c r="BS370" s="324">
        <v>0</v>
      </c>
      <c r="BT370" s="324">
        <v>0</v>
      </c>
      <c r="BU370" s="324">
        <v>0</v>
      </c>
      <c r="BV370" s="324">
        <v>0</v>
      </c>
      <c r="BW370" s="324">
        <v>0</v>
      </c>
      <c r="BX370" s="324">
        <v>0</v>
      </c>
      <c r="BY370" s="324">
        <v>0</v>
      </c>
      <c r="BZ370" s="324">
        <v>0</v>
      </c>
      <c r="CA370" s="324">
        <v>0</v>
      </c>
      <c r="CB370" s="324">
        <v>0</v>
      </c>
      <c r="CC370" s="324">
        <v>0</v>
      </c>
      <c r="CD370" s="324">
        <v>0</v>
      </c>
      <c r="CE370" s="324">
        <v>0</v>
      </c>
      <c r="CF370" s="328">
        <f t="shared" si="267"/>
        <v>0</v>
      </c>
      <c r="CG370" s="324">
        <v>0</v>
      </c>
      <c r="CH370" s="324">
        <v>0</v>
      </c>
      <c r="CI370" s="324">
        <v>0</v>
      </c>
      <c r="CJ370" s="324">
        <v>0</v>
      </c>
      <c r="CK370" s="324">
        <v>0</v>
      </c>
      <c r="CL370" s="324">
        <v>0</v>
      </c>
      <c r="CM370" s="324">
        <v>0</v>
      </c>
      <c r="CN370" s="324">
        <v>0</v>
      </c>
      <c r="CO370" s="324">
        <v>0</v>
      </c>
      <c r="CP370" s="324">
        <v>0</v>
      </c>
      <c r="CQ370" s="324">
        <v>0</v>
      </c>
      <c r="CR370" s="324">
        <v>0</v>
      </c>
      <c r="CS370" s="324">
        <v>0</v>
      </c>
      <c r="CT370" s="328">
        <f t="shared" si="268"/>
        <v>0</v>
      </c>
      <c r="CU370" s="324">
        <v>0</v>
      </c>
      <c r="CV370" s="324">
        <v>0</v>
      </c>
      <c r="CW370" s="324">
        <v>0</v>
      </c>
      <c r="CX370" s="324">
        <v>0</v>
      </c>
      <c r="CY370" s="324">
        <v>0</v>
      </c>
      <c r="CZ370" s="324">
        <v>0</v>
      </c>
      <c r="DA370" s="324">
        <v>0</v>
      </c>
      <c r="DB370" s="324">
        <v>0</v>
      </c>
      <c r="DC370" s="324">
        <v>0</v>
      </c>
      <c r="DD370" s="324">
        <v>0</v>
      </c>
      <c r="DE370" s="324">
        <v>0</v>
      </c>
      <c r="DF370" s="324">
        <v>0</v>
      </c>
      <c r="DG370" s="324">
        <v>0</v>
      </c>
      <c r="DH370" s="328">
        <f t="shared" si="269"/>
        <v>0</v>
      </c>
    </row>
    <row r="371" spans="1:112" ht="12" hidden="1" customHeight="1" outlineLevel="1">
      <c r="A371" s="4"/>
      <c r="R371" s="1"/>
      <c r="S371" s="14">
        <v>3802</v>
      </c>
      <c r="V371" s="78">
        <f t="shared" si="262"/>
        <v>3802</v>
      </c>
      <c r="AA371" s="70">
        <f t="shared" si="263"/>
        <v>3802</v>
      </c>
      <c r="AB371" s="34" t="s">
        <v>677</v>
      </c>
      <c r="AC371" s="324">
        <v>0</v>
      </c>
      <c r="AD371" s="324">
        <v>0</v>
      </c>
      <c r="AE371" s="324">
        <v>0</v>
      </c>
      <c r="AF371" s="324">
        <v>0</v>
      </c>
      <c r="AG371" s="324">
        <v>0</v>
      </c>
      <c r="AH371" s="324">
        <v>0</v>
      </c>
      <c r="AI371" s="324">
        <v>0</v>
      </c>
      <c r="AJ371" s="324">
        <v>0</v>
      </c>
      <c r="AK371" s="324">
        <v>0</v>
      </c>
      <c r="AL371" s="324">
        <v>0</v>
      </c>
      <c r="AM371" s="324">
        <v>0</v>
      </c>
      <c r="AN371" s="324">
        <v>0</v>
      </c>
      <c r="AO371" s="324">
        <v>0</v>
      </c>
      <c r="AP371" s="328">
        <f t="shared" si="264"/>
        <v>0</v>
      </c>
      <c r="AQ371" s="324">
        <v>0</v>
      </c>
      <c r="AR371" s="324">
        <v>0</v>
      </c>
      <c r="AS371" s="324">
        <v>0</v>
      </c>
      <c r="AT371" s="324">
        <v>0</v>
      </c>
      <c r="AU371" s="324">
        <v>0</v>
      </c>
      <c r="AV371" s="324">
        <v>0</v>
      </c>
      <c r="AW371" s="324">
        <v>0</v>
      </c>
      <c r="AX371" s="324">
        <v>0</v>
      </c>
      <c r="AY371" s="324">
        <v>0</v>
      </c>
      <c r="AZ371" s="324">
        <v>0</v>
      </c>
      <c r="BA371" s="324">
        <v>0</v>
      </c>
      <c r="BB371" s="324">
        <v>0</v>
      </c>
      <c r="BC371" s="324">
        <v>0</v>
      </c>
      <c r="BD371" s="328">
        <f t="shared" si="265"/>
        <v>0</v>
      </c>
      <c r="BE371" s="324">
        <v>0</v>
      </c>
      <c r="BF371" s="324">
        <v>0</v>
      </c>
      <c r="BG371" s="324">
        <v>0</v>
      </c>
      <c r="BH371" s="324">
        <v>0</v>
      </c>
      <c r="BI371" s="324">
        <v>0</v>
      </c>
      <c r="BJ371" s="324">
        <v>0</v>
      </c>
      <c r="BK371" s="324">
        <v>0</v>
      </c>
      <c r="BL371" s="324">
        <v>0</v>
      </c>
      <c r="BM371" s="324">
        <v>0</v>
      </c>
      <c r="BN371" s="324">
        <v>0</v>
      </c>
      <c r="BO371" s="324">
        <v>0</v>
      </c>
      <c r="BP371" s="324">
        <v>0</v>
      </c>
      <c r="BQ371" s="324">
        <v>0</v>
      </c>
      <c r="BR371" s="328">
        <f t="shared" si="266"/>
        <v>0</v>
      </c>
      <c r="BS371" s="324">
        <v>0</v>
      </c>
      <c r="BT371" s="324">
        <v>0</v>
      </c>
      <c r="BU371" s="324">
        <v>0</v>
      </c>
      <c r="BV371" s="324">
        <v>0</v>
      </c>
      <c r="BW371" s="324">
        <v>0</v>
      </c>
      <c r="BX371" s="324">
        <v>0</v>
      </c>
      <c r="BY371" s="324">
        <v>0</v>
      </c>
      <c r="BZ371" s="324">
        <v>0</v>
      </c>
      <c r="CA371" s="324">
        <v>0</v>
      </c>
      <c r="CB371" s="324">
        <v>0</v>
      </c>
      <c r="CC371" s="324">
        <v>0</v>
      </c>
      <c r="CD371" s="324">
        <v>0</v>
      </c>
      <c r="CE371" s="324">
        <v>0</v>
      </c>
      <c r="CF371" s="328">
        <f t="shared" si="267"/>
        <v>0</v>
      </c>
      <c r="CG371" s="324">
        <v>0</v>
      </c>
      <c r="CH371" s="324">
        <v>0</v>
      </c>
      <c r="CI371" s="324">
        <v>0</v>
      </c>
      <c r="CJ371" s="324">
        <v>0</v>
      </c>
      <c r="CK371" s="324">
        <v>0</v>
      </c>
      <c r="CL371" s="324">
        <v>0</v>
      </c>
      <c r="CM371" s="324">
        <v>0</v>
      </c>
      <c r="CN371" s="324">
        <v>0</v>
      </c>
      <c r="CO371" s="324">
        <v>0</v>
      </c>
      <c r="CP371" s="324">
        <v>0</v>
      </c>
      <c r="CQ371" s="324">
        <v>0</v>
      </c>
      <c r="CR371" s="324">
        <v>0</v>
      </c>
      <c r="CS371" s="324">
        <v>0</v>
      </c>
      <c r="CT371" s="328">
        <f t="shared" si="268"/>
        <v>0</v>
      </c>
      <c r="CU371" s="324">
        <v>0</v>
      </c>
      <c r="CV371" s="324">
        <v>0</v>
      </c>
      <c r="CW371" s="324">
        <v>0</v>
      </c>
      <c r="CX371" s="324">
        <v>0</v>
      </c>
      <c r="CY371" s="324">
        <v>0</v>
      </c>
      <c r="CZ371" s="324">
        <v>0</v>
      </c>
      <c r="DA371" s="324">
        <v>0</v>
      </c>
      <c r="DB371" s="324">
        <v>0</v>
      </c>
      <c r="DC371" s="324">
        <v>0</v>
      </c>
      <c r="DD371" s="324">
        <v>0</v>
      </c>
      <c r="DE371" s="324">
        <v>0</v>
      </c>
      <c r="DF371" s="324">
        <v>0</v>
      </c>
      <c r="DG371" s="324">
        <v>0</v>
      </c>
      <c r="DH371" s="328">
        <f t="shared" si="269"/>
        <v>0</v>
      </c>
    </row>
    <row r="372" spans="1:112" ht="12" hidden="1" customHeight="1" outlineLevel="1">
      <c r="A372" s="4"/>
      <c r="S372" s="14">
        <v>3900</v>
      </c>
      <c r="V372" s="78">
        <f t="shared" si="262"/>
        <v>3900</v>
      </c>
      <c r="AA372" s="70">
        <f t="shared" si="263"/>
        <v>3900</v>
      </c>
      <c r="AB372" s="34" t="s">
        <v>481</v>
      </c>
      <c r="AC372" s="324">
        <v>3395.73</v>
      </c>
      <c r="AD372" s="324">
        <v>3206.18</v>
      </c>
      <c r="AE372" s="324">
        <v>3273.68</v>
      </c>
      <c r="AF372" s="324">
        <v>3917.84</v>
      </c>
      <c r="AG372" s="324">
        <v>3688.68</v>
      </c>
      <c r="AH372" s="324">
        <v>4662.91</v>
      </c>
      <c r="AI372" s="324">
        <v>5071.07</v>
      </c>
      <c r="AJ372" s="324">
        <v>-11577.32</v>
      </c>
      <c r="AK372" s="324">
        <v>-5250.73</v>
      </c>
      <c r="AL372" s="324">
        <v>-10388.040000000001</v>
      </c>
      <c r="AM372" s="324">
        <v>0</v>
      </c>
      <c r="AN372" s="324">
        <v>0</v>
      </c>
      <c r="AO372" s="324">
        <v>0</v>
      </c>
      <c r="AP372" s="328">
        <f t="shared" si="264"/>
        <v>0</v>
      </c>
      <c r="AQ372" s="324">
        <v>0</v>
      </c>
      <c r="AR372" s="324">
        <v>0</v>
      </c>
      <c r="AS372" s="324">
        <v>0</v>
      </c>
      <c r="AT372" s="324">
        <v>0</v>
      </c>
      <c r="AU372" s="324">
        <v>0</v>
      </c>
      <c r="AV372" s="324">
        <v>0</v>
      </c>
      <c r="AW372" s="324">
        <v>0</v>
      </c>
      <c r="AX372" s="324">
        <v>0</v>
      </c>
      <c r="AY372" s="324">
        <v>0</v>
      </c>
      <c r="AZ372" s="324">
        <v>0</v>
      </c>
      <c r="BA372" s="324">
        <v>0</v>
      </c>
      <c r="BB372" s="324">
        <v>0</v>
      </c>
      <c r="BC372" s="324">
        <v>0</v>
      </c>
      <c r="BD372" s="328">
        <f t="shared" si="265"/>
        <v>0</v>
      </c>
      <c r="BE372" s="324">
        <v>0</v>
      </c>
      <c r="BF372" s="324">
        <v>0</v>
      </c>
      <c r="BG372" s="324">
        <v>0</v>
      </c>
      <c r="BH372" s="324">
        <v>0</v>
      </c>
      <c r="BI372" s="324">
        <v>0</v>
      </c>
      <c r="BJ372" s="324">
        <v>0</v>
      </c>
      <c r="BK372" s="324">
        <v>0</v>
      </c>
      <c r="BL372" s="324">
        <v>0</v>
      </c>
      <c r="BM372" s="324">
        <v>0</v>
      </c>
      <c r="BN372" s="324">
        <v>0</v>
      </c>
      <c r="BO372" s="324">
        <v>0</v>
      </c>
      <c r="BP372" s="324">
        <v>0</v>
      </c>
      <c r="BQ372" s="324">
        <v>0</v>
      </c>
      <c r="BR372" s="328">
        <f t="shared" si="266"/>
        <v>0</v>
      </c>
      <c r="BS372" s="324">
        <v>0</v>
      </c>
      <c r="BT372" s="324">
        <v>0</v>
      </c>
      <c r="BU372" s="324">
        <v>0</v>
      </c>
      <c r="BV372" s="324">
        <v>0</v>
      </c>
      <c r="BW372" s="324">
        <v>0</v>
      </c>
      <c r="BX372" s="324">
        <v>0</v>
      </c>
      <c r="BY372" s="324">
        <v>0</v>
      </c>
      <c r="BZ372" s="324">
        <v>0</v>
      </c>
      <c r="CA372" s="324">
        <v>0</v>
      </c>
      <c r="CB372" s="324">
        <v>0</v>
      </c>
      <c r="CC372" s="324">
        <v>0</v>
      </c>
      <c r="CD372" s="324">
        <v>0</v>
      </c>
      <c r="CE372" s="324">
        <v>0</v>
      </c>
      <c r="CF372" s="328">
        <f t="shared" si="267"/>
        <v>0</v>
      </c>
      <c r="CG372" s="324">
        <v>0</v>
      </c>
      <c r="CH372" s="324">
        <v>0</v>
      </c>
      <c r="CI372" s="324">
        <v>0</v>
      </c>
      <c r="CJ372" s="324">
        <v>0</v>
      </c>
      <c r="CK372" s="324">
        <v>0</v>
      </c>
      <c r="CL372" s="324">
        <v>0</v>
      </c>
      <c r="CM372" s="324">
        <v>0</v>
      </c>
      <c r="CN372" s="324">
        <v>0</v>
      </c>
      <c r="CO372" s="324">
        <v>0</v>
      </c>
      <c r="CP372" s="324">
        <v>0</v>
      </c>
      <c r="CQ372" s="324">
        <v>0</v>
      </c>
      <c r="CR372" s="324">
        <v>0</v>
      </c>
      <c r="CS372" s="324">
        <v>0</v>
      </c>
      <c r="CT372" s="328">
        <f t="shared" si="268"/>
        <v>0</v>
      </c>
      <c r="CU372" s="324">
        <v>0</v>
      </c>
      <c r="CV372" s="324">
        <v>0</v>
      </c>
      <c r="CW372" s="324">
        <v>0</v>
      </c>
      <c r="CX372" s="324">
        <v>0</v>
      </c>
      <c r="CY372" s="324">
        <v>0</v>
      </c>
      <c r="CZ372" s="324">
        <v>0</v>
      </c>
      <c r="DA372" s="324">
        <v>0</v>
      </c>
      <c r="DB372" s="324">
        <v>0</v>
      </c>
      <c r="DC372" s="324">
        <v>0</v>
      </c>
      <c r="DD372" s="324">
        <v>0</v>
      </c>
      <c r="DE372" s="324">
        <v>0</v>
      </c>
      <c r="DF372" s="324">
        <v>0</v>
      </c>
      <c r="DG372" s="324">
        <v>0</v>
      </c>
      <c r="DH372" s="328">
        <f t="shared" si="269"/>
        <v>0</v>
      </c>
    </row>
    <row r="373" spans="1:112" ht="12" hidden="1" customHeight="1" outlineLevel="1">
      <c r="A373" s="4"/>
      <c r="S373" s="14">
        <v>3901</v>
      </c>
      <c r="V373" s="78">
        <f t="shared" si="262"/>
        <v>3901</v>
      </c>
      <c r="AA373" s="70">
        <f t="shared" si="263"/>
        <v>3901</v>
      </c>
      <c r="AB373" s="34" t="s">
        <v>678</v>
      </c>
      <c r="AC373" s="324">
        <v>0</v>
      </c>
      <c r="AD373" s="324">
        <v>0</v>
      </c>
      <c r="AE373" s="324">
        <v>0</v>
      </c>
      <c r="AF373" s="324">
        <v>0</v>
      </c>
      <c r="AG373" s="324">
        <v>0</v>
      </c>
      <c r="AH373" s="324">
        <v>0</v>
      </c>
      <c r="AI373" s="324">
        <v>0</v>
      </c>
      <c r="AJ373" s="324">
        <v>0</v>
      </c>
      <c r="AK373" s="324">
        <v>0</v>
      </c>
      <c r="AL373" s="324">
        <v>0</v>
      </c>
      <c r="AM373" s="324">
        <v>0</v>
      </c>
      <c r="AN373" s="324">
        <v>0</v>
      </c>
      <c r="AO373" s="324">
        <v>0</v>
      </c>
      <c r="AP373" s="328">
        <f t="shared" si="264"/>
        <v>0</v>
      </c>
      <c r="AQ373" s="324">
        <v>0</v>
      </c>
      <c r="AR373" s="324">
        <v>0</v>
      </c>
      <c r="AS373" s="324">
        <v>0</v>
      </c>
      <c r="AT373" s="324">
        <v>0</v>
      </c>
      <c r="AU373" s="324">
        <v>0</v>
      </c>
      <c r="AV373" s="324">
        <v>0</v>
      </c>
      <c r="AW373" s="324">
        <v>0</v>
      </c>
      <c r="AX373" s="324">
        <v>0</v>
      </c>
      <c r="AY373" s="324">
        <v>0</v>
      </c>
      <c r="AZ373" s="324">
        <v>0</v>
      </c>
      <c r="BA373" s="324">
        <v>0</v>
      </c>
      <c r="BB373" s="324">
        <v>0</v>
      </c>
      <c r="BC373" s="324">
        <v>0</v>
      </c>
      <c r="BD373" s="328">
        <f t="shared" si="265"/>
        <v>0</v>
      </c>
      <c r="BE373" s="324">
        <v>0</v>
      </c>
      <c r="BF373" s="324">
        <v>0</v>
      </c>
      <c r="BG373" s="324">
        <v>0</v>
      </c>
      <c r="BH373" s="324">
        <v>0</v>
      </c>
      <c r="BI373" s="324">
        <v>0</v>
      </c>
      <c r="BJ373" s="324">
        <v>0</v>
      </c>
      <c r="BK373" s="324">
        <v>0</v>
      </c>
      <c r="BL373" s="324">
        <v>0</v>
      </c>
      <c r="BM373" s="324">
        <v>0</v>
      </c>
      <c r="BN373" s="324">
        <v>0</v>
      </c>
      <c r="BO373" s="324">
        <v>0</v>
      </c>
      <c r="BP373" s="324">
        <v>0</v>
      </c>
      <c r="BQ373" s="324">
        <v>0</v>
      </c>
      <c r="BR373" s="328">
        <f t="shared" si="266"/>
        <v>0</v>
      </c>
      <c r="BS373" s="324">
        <v>0</v>
      </c>
      <c r="BT373" s="324">
        <v>0</v>
      </c>
      <c r="BU373" s="324">
        <v>0</v>
      </c>
      <c r="BV373" s="324">
        <v>0</v>
      </c>
      <c r="BW373" s="324">
        <v>0</v>
      </c>
      <c r="BX373" s="324">
        <v>0</v>
      </c>
      <c r="BY373" s="324">
        <v>0</v>
      </c>
      <c r="BZ373" s="324">
        <v>0</v>
      </c>
      <c r="CA373" s="324">
        <v>0</v>
      </c>
      <c r="CB373" s="324">
        <v>0</v>
      </c>
      <c r="CC373" s="324">
        <v>0</v>
      </c>
      <c r="CD373" s="324">
        <v>0</v>
      </c>
      <c r="CE373" s="324">
        <v>0</v>
      </c>
      <c r="CF373" s="328">
        <f t="shared" si="267"/>
        <v>0</v>
      </c>
      <c r="CG373" s="324">
        <v>0</v>
      </c>
      <c r="CH373" s="324">
        <v>0</v>
      </c>
      <c r="CI373" s="324">
        <v>0</v>
      </c>
      <c r="CJ373" s="324">
        <v>0</v>
      </c>
      <c r="CK373" s="324">
        <v>0</v>
      </c>
      <c r="CL373" s="324">
        <v>0</v>
      </c>
      <c r="CM373" s="324">
        <v>0</v>
      </c>
      <c r="CN373" s="324">
        <v>0</v>
      </c>
      <c r="CO373" s="324">
        <v>0</v>
      </c>
      <c r="CP373" s="324">
        <v>0</v>
      </c>
      <c r="CQ373" s="324">
        <v>0</v>
      </c>
      <c r="CR373" s="324">
        <v>0</v>
      </c>
      <c r="CS373" s="324">
        <v>0</v>
      </c>
      <c r="CT373" s="328">
        <f t="shared" si="268"/>
        <v>0</v>
      </c>
      <c r="CU373" s="324">
        <v>0</v>
      </c>
      <c r="CV373" s="324">
        <v>0</v>
      </c>
      <c r="CW373" s="324">
        <v>0</v>
      </c>
      <c r="CX373" s="324">
        <v>0</v>
      </c>
      <c r="CY373" s="324">
        <v>0</v>
      </c>
      <c r="CZ373" s="324">
        <v>0</v>
      </c>
      <c r="DA373" s="324">
        <v>0</v>
      </c>
      <c r="DB373" s="324">
        <v>0</v>
      </c>
      <c r="DC373" s="324">
        <v>0</v>
      </c>
      <c r="DD373" s="324">
        <v>0</v>
      </c>
      <c r="DE373" s="324">
        <v>0</v>
      </c>
      <c r="DF373" s="324">
        <v>0</v>
      </c>
      <c r="DG373" s="324">
        <v>0</v>
      </c>
      <c r="DH373" s="328">
        <f t="shared" si="269"/>
        <v>0</v>
      </c>
    </row>
    <row r="374" spans="1:112" ht="12" hidden="1" customHeight="1" outlineLevel="1">
      <c r="A374" s="4"/>
      <c r="S374" s="14">
        <v>3902</v>
      </c>
      <c r="V374" s="78">
        <f t="shared" si="262"/>
        <v>3902</v>
      </c>
      <c r="AA374" s="70">
        <f t="shared" si="263"/>
        <v>3902</v>
      </c>
      <c r="AB374" s="34" t="s">
        <v>679</v>
      </c>
      <c r="AC374" s="324">
        <v>0</v>
      </c>
      <c r="AD374" s="324">
        <v>0</v>
      </c>
      <c r="AE374" s="324">
        <v>0</v>
      </c>
      <c r="AF374" s="324">
        <v>0</v>
      </c>
      <c r="AG374" s="324">
        <v>0</v>
      </c>
      <c r="AH374" s="324">
        <v>0</v>
      </c>
      <c r="AI374" s="324">
        <v>0</v>
      </c>
      <c r="AJ374" s="324">
        <v>0</v>
      </c>
      <c r="AK374" s="324">
        <v>0</v>
      </c>
      <c r="AL374" s="324">
        <v>59323.139247254097</v>
      </c>
      <c r="AM374" s="324">
        <v>5933.2351580886298</v>
      </c>
      <c r="AN374" s="324">
        <v>6925.3440290660101</v>
      </c>
      <c r="AO374" s="324">
        <v>72181.718434408802</v>
      </c>
      <c r="AP374" s="328">
        <f t="shared" si="264"/>
        <v>0</v>
      </c>
      <c r="AQ374" s="324">
        <v>6873.1753558767696</v>
      </c>
      <c r="AR374" s="324">
        <v>6995.7576875253699</v>
      </c>
      <c r="AS374" s="324">
        <v>6995.7576875253699</v>
      </c>
      <c r="AT374" s="324">
        <v>6995.7576875253699</v>
      </c>
      <c r="AU374" s="324">
        <v>7470.5484086995302</v>
      </c>
      <c r="AV374" s="324">
        <v>7945.3391298736797</v>
      </c>
      <c r="AW374" s="324">
        <v>6829.6307115609898</v>
      </c>
      <c r="AX374" s="324">
        <v>6824.0931456955104</v>
      </c>
      <c r="AY374" s="324">
        <v>6824.0931456955104</v>
      </c>
      <c r="AZ374" s="324">
        <v>6824.0931456955104</v>
      </c>
      <c r="BA374" s="324">
        <v>6824.0931456955104</v>
      </c>
      <c r="BB374" s="324">
        <v>8011.0699486309004</v>
      </c>
      <c r="BC374" s="324">
        <v>124981.5</v>
      </c>
      <c r="BD374" s="328">
        <f t="shared" si="265"/>
        <v>39568.090799999976</v>
      </c>
      <c r="BE374" s="324">
        <v>6987.2675321385996</v>
      </c>
      <c r="BF374" s="324">
        <v>7115.0768530079804</v>
      </c>
      <c r="BG374" s="324">
        <v>7115.0768530079804</v>
      </c>
      <c r="BH374" s="324">
        <v>7115.0768530079804</v>
      </c>
      <c r="BI374" s="324">
        <v>7610.1129549668203</v>
      </c>
      <c r="BJ374" s="324">
        <v>8105.1490569256703</v>
      </c>
      <c r="BK374" s="324">
        <v>7115.0768530079804</v>
      </c>
      <c r="BL374" s="324">
        <v>7115.0768530079804</v>
      </c>
      <c r="BM374" s="324">
        <v>7115.0768530079804</v>
      </c>
      <c r="BN374" s="324">
        <v>7115.0768530079804</v>
      </c>
      <c r="BO374" s="324">
        <v>7115.0768530079804</v>
      </c>
      <c r="BP374" s="324">
        <v>8352.6671079050993</v>
      </c>
      <c r="BQ374" s="324">
        <v>128730.94500000001</v>
      </c>
      <c r="BR374" s="328">
        <f t="shared" si="266"/>
        <v>40755.133523999975</v>
      </c>
      <c r="BS374" s="324">
        <v>7196.8855581027601</v>
      </c>
      <c r="BT374" s="324">
        <v>7328.5291585982204</v>
      </c>
      <c r="BU374" s="324">
        <v>7328.5291585982204</v>
      </c>
      <c r="BV374" s="324">
        <v>7328.5291585982204</v>
      </c>
      <c r="BW374" s="324">
        <v>7838.4163436158296</v>
      </c>
      <c r="BX374" s="324">
        <v>8348.3035286334398</v>
      </c>
      <c r="BY374" s="324">
        <v>7328.5291585982204</v>
      </c>
      <c r="BZ374" s="324">
        <v>7328.5291585982204</v>
      </c>
      <c r="CA374" s="324">
        <v>7328.5291585982204</v>
      </c>
      <c r="CB374" s="324">
        <v>7328.5291585982204</v>
      </c>
      <c r="CC374" s="324">
        <v>7328.5291585982204</v>
      </c>
      <c r="CD374" s="324">
        <v>8603.2471211422508</v>
      </c>
      <c r="CE374" s="324">
        <v>132592.87335000001</v>
      </c>
      <c r="CF374" s="328">
        <f t="shared" si="267"/>
        <v>41977.787529719964</v>
      </c>
      <c r="CG374" s="324">
        <v>7412.7921248458397</v>
      </c>
      <c r="CH374" s="324">
        <v>7548.3850333561604</v>
      </c>
      <c r="CI374" s="324">
        <v>7548.3850333561604</v>
      </c>
      <c r="CJ374" s="324">
        <v>7548.3850333561604</v>
      </c>
      <c r="CK374" s="324">
        <v>8073.5688339242997</v>
      </c>
      <c r="CL374" s="324">
        <v>8598.7526344924408</v>
      </c>
      <c r="CM374" s="324">
        <v>7548.3850333561604</v>
      </c>
      <c r="CN374" s="324">
        <v>7548.3850333561604</v>
      </c>
      <c r="CO374" s="324">
        <v>7548.3850333561604</v>
      </c>
      <c r="CP374" s="324">
        <v>7548.3850333561604</v>
      </c>
      <c r="CQ374" s="324">
        <v>7548.3850333561604</v>
      </c>
      <c r="CR374" s="324">
        <v>8861.3445347765191</v>
      </c>
      <c r="CS374" s="324">
        <v>136570.65955049999</v>
      </c>
      <c r="CT374" s="328">
        <f t="shared" si="268"/>
        <v>43237.121155611618</v>
      </c>
      <c r="CU374" s="324">
        <v>7635.1758885912204</v>
      </c>
      <c r="CV374" s="324">
        <v>7774.8365843568499</v>
      </c>
      <c r="CW374" s="324">
        <v>7774.8365843568499</v>
      </c>
      <c r="CX374" s="324">
        <v>7774.8365843568499</v>
      </c>
      <c r="CY374" s="324">
        <v>8315.7758989420308</v>
      </c>
      <c r="CZ374" s="324">
        <v>8856.7152135272208</v>
      </c>
      <c r="DA374" s="324">
        <v>7774.8365843568499</v>
      </c>
      <c r="DB374" s="324">
        <v>7774.8365843568499</v>
      </c>
      <c r="DC374" s="324">
        <v>7774.8365843568499</v>
      </c>
      <c r="DD374" s="324">
        <v>7774.8365843568499</v>
      </c>
      <c r="DE374" s="324">
        <v>7774.8365843568499</v>
      </c>
      <c r="DF374" s="324">
        <v>9127.1848708198104</v>
      </c>
      <c r="DG374" s="324">
        <v>140667.779337015</v>
      </c>
      <c r="DH374" s="328">
        <f t="shared" si="269"/>
        <v>44534.234790279937</v>
      </c>
    </row>
    <row r="375" spans="1:112" ht="12" hidden="1" customHeight="1" outlineLevel="1">
      <c r="A375" s="4"/>
      <c r="S375" s="14">
        <v>3915</v>
      </c>
      <c r="V375" s="78">
        <f t="shared" si="262"/>
        <v>3915</v>
      </c>
      <c r="AA375" s="70">
        <f t="shared" si="263"/>
        <v>3915</v>
      </c>
      <c r="AB375" s="34" t="s">
        <v>680</v>
      </c>
      <c r="AC375" s="324">
        <v>0</v>
      </c>
      <c r="AD375" s="324">
        <v>0</v>
      </c>
      <c r="AE375" s="324">
        <v>0</v>
      </c>
      <c r="AF375" s="324">
        <v>38710.31</v>
      </c>
      <c r="AG375" s="324">
        <v>601.09</v>
      </c>
      <c r="AH375" s="324">
        <v>1028.0999999999999</v>
      </c>
      <c r="AI375" s="324">
        <v>0</v>
      </c>
      <c r="AJ375" s="324">
        <v>0</v>
      </c>
      <c r="AK375" s="324">
        <v>0</v>
      </c>
      <c r="AL375" s="324">
        <v>29256.295320687499</v>
      </c>
      <c r="AM375" s="324">
        <v>6959.5795320687503</v>
      </c>
      <c r="AN375" s="324">
        <v>6959.5795320687503</v>
      </c>
      <c r="AO375" s="324">
        <v>83514.954384825003</v>
      </c>
      <c r="AP375" s="328">
        <f t="shared" si="264"/>
        <v>0</v>
      </c>
      <c r="AQ375" s="324">
        <v>6861.4742719696596</v>
      </c>
      <c r="AR375" s="324">
        <v>6861.4742719696596</v>
      </c>
      <c r="AS375" s="324">
        <v>6861.4742719696596</v>
      </c>
      <c r="AT375" s="324">
        <v>6861.4742719696596</v>
      </c>
      <c r="AU375" s="324">
        <v>6861.4742719696596</v>
      </c>
      <c r="AV375" s="324">
        <v>6861.4742719696596</v>
      </c>
      <c r="AW375" s="324">
        <v>6861.4742719696596</v>
      </c>
      <c r="AX375" s="324">
        <v>6861.4742719696596</v>
      </c>
      <c r="AY375" s="324">
        <v>6861.4742719696596</v>
      </c>
      <c r="AZ375" s="324">
        <v>6861.4742719696596</v>
      </c>
      <c r="BA375" s="324">
        <v>6861.4742719696596</v>
      </c>
      <c r="BB375" s="324">
        <v>6861.4742719696596</v>
      </c>
      <c r="BC375" s="324">
        <v>82337.691263636007</v>
      </c>
      <c r="BD375" s="328">
        <f t="shared" si="265"/>
        <v>0</v>
      </c>
      <c r="BE375" s="324">
        <v>7067.3185001287602</v>
      </c>
      <c r="BF375" s="324">
        <v>7067.3185001287602</v>
      </c>
      <c r="BG375" s="324">
        <v>7067.3185001287602</v>
      </c>
      <c r="BH375" s="324">
        <v>7067.3185001287602</v>
      </c>
      <c r="BI375" s="324">
        <v>7067.3185001287602</v>
      </c>
      <c r="BJ375" s="324">
        <v>7067.3185001287602</v>
      </c>
      <c r="BK375" s="324">
        <v>7067.3185001287602</v>
      </c>
      <c r="BL375" s="324">
        <v>7067.3185001287602</v>
      </c>
      <c r="BM375" s="324">
        <v>7067.3185001287602</v>
      </c>
      <c r="BN375" s="324">
        <v>7067.3185001287602</v>
      </c>
      <c r="BO375" s="324">
        <v>7067.3185001287602</v>
      </c>
      <c r="BP375" s="324">
        <v>7067.3185001287602</v>
      </c>
      <c r="BQ375" s="324">
        <v>84807.822001545093</v>
      </c>
      <c r="BR375" s="328">
        <f t="shared" si="266"/>
        <v>0</v>
      </c>
      <c r="BS375" s="324">
        <v>7279.33805513263</v>
      </c>
      <c r="BT375" s="324">
        <v>7279.33805513263</v>
      </c>
      <c r="BU375" s="324">
        <v>7279.33805513263</v>
      </c>
      <c r="BV375" s="324">
        <v>7279.33805513263</v>
      </c>
      <c r="BW375" s="324">
        <v>7279.33805513263</v>
      </c>
      <c r="BX375" s="324">
        <v>7279.33805513263</v>
      </c>
      <c r="BY375" s="324">
        <v>7279.33805513263</v>
      </c>
      <c r="BZ375" s="324">
        <v>7279.33805513263</v>
      </c>
      <c r="CA375" s="324">
        <v>7279.33805513263</v>
      </c>
      <c r="CB375" s="324">
        <v>7279.33805513263</v>
      </c>
      <c r="CC375" s="324">
        <v>7279.33805513263</v>
      </c>
      <c r="CD375" s="324">
        <v>7279.33805513263</v>
      </c>
      <c r="CE375" s="324">
        <v>87352.056661591603</v>
      </c>
      <c r="CF375" s="328">
        <f t="shared" si="267"/>
        <v>0</v>
      </c>
      <c r="CG375" s="324">
        <v>7497.71819678661</v>
      </c>
      <c r="CH375" s="324">
        <v>7497.71819678661</v>
      </c>
      <c r="CI375" s="324">
        <v>7497.71819678661</v>
      </c>
      <c r="CJ375" s="324">
        <v>7497.71819678661</v>
      </c>
      <c r="CK375" s="324">
        <v>7497.71819678661</v>
      </c>
      <c r="CL375" s="324">
        <v>7497.71819678661</v>
      </c>
      <c r="CM375" s="324">
        <v>7497.71819678661</v>
      </c>
      <c r="CN375" s="324">
        <v>7497.71819678661</v>
      </c>
      <c r="CO375" s="324">
        <v>7497.71819678661</v>
      </c>
      <c r="CP375" s="324">
        <v>7497.71819678661</v>
      </c>
      <c r="CQ375" s="324">
        <v>7497.71819678661</v>
      </c>
      <c r="CR375" s="324">
        <v>7497.71819678661</v>
      </c>
      <c r="CS375" s="324">
        <v>89972.618361439294</v>
      </c>
      <c r="CT375" s="328">
        <f t="shared" si="268"/>
        <v>0</v>
      </c>
      <c r="CU375" s="324">
        <v>7722.6497426901997</v>
      </c>
      <c r="CV375" s="324">
        <v>7722.6497426901997</v>
      </c>
      <c r="CW375" s="324">
        <v>7722.6497426901997</v>
      </c>
      <c r="CX375" s="324">
        <v>7722.6497426901997</v>
      </c>
      <c r="CY375" s="324">
        <v>7722.6497426901997</v>
      </c>
      <c r="CZ375" s="324">
        <v>7722.6497426901997</v>
      </c>
      <c r="DA375" s="324">
        <v>7722.6497426901997</v>
      </c>
      <c r="DB375" s="324">
        <v>7722.6497426901997</v>
      </c>
      <c r="DC375" s="324">
        <v>7722.6497426901997</v>
      </c>
      <c r="DD375" s="324">
        <v>7722.6497426901997</v>
      </c>
      <c r="DE375" s="324">
        <v>7722.6497426901997</v>
      </c>
      <c r="DF375" s="324">
        <v>7722.6497426901997</v>
      </c>
      <c r="DG375" s="324">
        <v>92671.7969122824</v>
      </c>
      <c r="DH375" s="328">
        <f t="shared" si="269"/>
        <v>0</v>
      </c>
    </row>
    <row r="376" spans="1:112" ht="12" customHeight="1" collapsed="1">
      <c r="A376" s="3"/>
      <c r="AA376" s="70"/>
      <c r="AB376" s="35" t="s">
        <v>64</v>
      </c>
      <c r="AC376" s="324">
        <f t="shared" ref="AC376:AO376" si="270">SUM(AC342:AC375)</f>
        <v>358231.61999999994</v>
      </c>
      <c r="AD376" s="324">
        <f t="shared" si="270"/>
        <v>522770.52999999997</v>
      </c>
      <c r="AE376" s="324">
        <f t="shared" si="270"/>
        <v>487874.20999999996</v>
      </c>
      <c r="AF376" s="324">
        <f t="shared" si="270"/>
        <v>689432.46</v>
      </c>
      <c r="AG376" s="324">
        <f t="shared" si="270"/>
        <v>484185.76999999996</v>
      </c>
      <c r="AH376" s="324">
        <f t="shared" si="270"/>
        <v>609712.61</v>
      </c>
      <c r="AI376" s="324">
        <f t="shared" si="270"/>
        <v>452199.63999999996</v>
      </c>
      <c r="AJ376" s="324">
        <f t="shared" si="270"/>
        <v>526012.32000000007</v>
      </c>
      <c r="AK376" s="324">
        <f t="shared" si="270"/>
        <v>661201.10999999987</v>
      </c>
      <c r="AL376" s="324">
        <f t="shared" si="270"/>
        <v>924185.14352102368</v>
      </c>
      <c r="AM376" s="324">
        <f t="shared" si="270"/>
        <v>597573.63742184395</v>
      </c>
      <c r="AN376" s="324">
        <f t="shared" si="270"/>
        <v>436078.17031624168</v>
      </c>
      <c r="AO376" s="324">
        <f t="shared" si="270"/>
        <v>6781371.0457463032</v>
      </c>
      <c r="AP376" s="328">
        <f>AO376-SUM(AC376:AN376)</f>
        <v>31913.824487194419</v>
      </c>
      <c r="AQ376" s="324">
        <f t="shared" ref="AQ376:BC376" si="271">SUM(AQ342:AQ375)</f>
        <v>599818.66922091856</v>
      </c>
      <c r="AR376" s="324">
        <f t="shared" si="271"/>
        <v>656183.56920322625</v>
      </c>
      <c r="AS376" s="324">
        <f t="shared" si="271"/>
        <v>678585.75375440682</v>
      </c>
      <c r="AT376" s="324">
        <f t="shared" si="271"/>
        <v>664493.54874298768</v>
      </c>
      <c r="AU376" s="324">
        <f t="shared" si="271"/>
        <v>663707.110622323</v>
      </c>
      <c r="AV376" s="324">
        <f t="shared" si="271"/>
        <v>665269.37149939477</v>
      </c>
      <c r="AW376" s="324">
        <f t="shared" si="271"/>
        <v>680387.81420558272</v>
      </c>
      <c r="AX376" s="324">
        <f t="shared" si="271"/>
        <v>663928.70030404162</v>
      </c>
      <c r="AY376" s="324">
        <f t="shared" si="271"/>
        <v>672267.1253520879</v>
      </c>
      <c r="AZ376" s="324">
        <f t="shared" si="271"/>
        <v>914252.55946797237</v>
      </c>
      <c r="BA376" s="324">
        <f t="shared" si="271"/>
        <v>664348.36417219136</v>
      </c>
      <c r="BB376" s="324">
        <f t="shared" si="271"/>
        <v>493080.83392717293</v>
      </c>
      <c r="BC376" s="324">
        <f t="shared" si="271"/>
        <v>8393393.6865380276</v>
      </c>
      <c r="BD376" s="328">
        <f>BC376-SUM(AQ376:BB376)</f>
        <v>377070.26606572233</v>
      </c>
      <c r="BE376" s="324">
        <f t="shared" ref="BE376:BQ376" si="272">SUM(BE342:BE375)</f>
        <v>679332.79511815938</v>
      </c>
      <c r="BF376" s="324">
        <f t="shared" si="272"/>
        <v>761069.21851207723</v>
      </c>
      <c r="BG376" s="324">
        <f t="shared" si="272"/>
        <v>774982.63167764561</v>
      </c>
      <c r="BH376" s="324">
        <f t="shared" si="272"/>
        <v>770510.74511185137</v>
      </c>
      <c r="BI376" s="324">
        <f t="shared" si="272"/>
        <v>771431.46591070772</v>
      </c>
      <c r="BJ376" s="324">
        <f t="shared" si="272"/>
        <v>773097.49911135226</v>
      </c>
      <c r="BK376" s="324">
        <f t="shared" si="272"/>
        <v>775727.93192437221</v>
      </c>
      <c r="BL376" s="324">
        <f t="shared" si="272"/>
        <v>770510.74511185137</v>
      </c>
      <c r="BM376" s="324">
        <f t="shared" si="272"/>
        <v>779984.31635437137</v>
      </c>
      <c r="BN376" s="324">
        <f t="shared" si="272"/>
        <v>1048985.3369458858</v>
      </c>
      <c r="BO376" s="324">
        <f t="shared" si="272"/>
        <v>773465.96163228783</v>
      </c>
      <c r="BP376" s="324">
        <f t="shared" si="272"/>
        <v>578353.56050309946</v>
      </c>
      <c r="BQ376" s="324">
        <f t="shared" si="272"/>
        <v>9714910.2755816281</v>
      </c>
      <c r="BR376" s="328">
        <f>BQ376-SUM(BE376:BP376)</f>
        <v>457458.06766796671</v>
      </c>
      <c r="BS376" s="324">
        <f t="shared" ref="BS376:CE376" si="273">SUM(BS342:BS375)</f>
        <v>769986.98835695896</v>
      </c>
      <c r="BT376" s="324">
        <f t="shared" si="273"/>
        <v>869970.25188490737</v>
      </c>
      <c r="BU376" s="324">
        <f t="shared" si="273"/>
        <v>884990.96012352163</v>
      </c>
      <c r="BV376" s="324">
        <f t="shared" si="273"/>
        <v>880174.26951036043</v>
      </c>
      <c r="BW376" s="324">
        <f t="shared" si="273"/>
        <v>881137.35527331242</v>
      </c>
      <c r="BX376" s="324">
        <f t="shared" si="273"/>
        <v>882903.22057163157</v>
      </c>
      <c r="BY376" s="324">
        <f t="shared" si="273"/>
        <v>885793.72625793214</v>
      </c>
      <c r="BZ376" s="324">
        <f t="shared" si="273"/>
        <v>880174.26951036043</v>
      </c>
      <c r="CA376" s="324">
        <f t="shared" si="273"/>
        <v>890415.09130292537</v>
      </c>
      <c r="CB376" s="324">
        <f t="shared" si="273"/>
        <v>1187828.9110390376</v>
      </c>
      <c r="CC376" s="324">
        <f t="shared" si="273"/>
        <v>884068.79975579469</v>
      </c>
      <c r="CD376" s="324">
        <f t="shared" si="273"/>
        <v>660580.76103584364</v>
      </c>
      <c r="CE376" s="324">
        <f t="shared" si="273"/>
        <v>11070300.683516694</v>
      </c>
      <c r="CF376" s="328">
        <f>CE376-SUM(BS376:CD376)</f>
        <v>512276.07889410667</v>
      </c>
      <c r="CG376" s="324">
        <f t="shared" ref="CG376:CS376" si="274">SUM(CG342:CG375)</f>
        <v>835865.32916928211</v>
      </c>
      <c r="CH376" s="324">
        <f t="shared" si="274"/>
        <v>927555.98653555731</v>
      </c>
      <c r="CI376" s="324">
        <f t="shared" si="274"/>
        <v>943009.66301721171</v>
      </c>
      <c r="CJ376" s="324">
        <f t="shared" si="274"/>
        <v>938064.31530112773</v>
      </c>
      <c r="CK376" s="324">
        <f t="shared" si="274"/>
        <v>939072.36925959517</v>
      </c>
      <c r="CL376" s="324">
        <f t="shared" si="274"/>
        <v>940904.6453749839</v>
      </c>
      <c r="CM376" s="324">
        <f t="shared" si="274"/>
        <v>943833.87039957917</v>
      </c>
      <c r="CN376" s="324">
        <f t="shared" si="274"/>
        <v>938064.31530112773</v>
      </c>
      <c r="CO376" s="324">
        <f t="shared" si="274"/>
        <v>948614.23224704689</v>
      </c>
      <c r="CP376" s="324">
        <f t="shared" si="274"/>
        <v>1279278.0674073654</v>
      </c>
      <c r="CQ376" s="324">
        <f t="shared" si="274"/>
        <v>944382.54471759021</v>
      </c>
      <c r="CR376" s="324">
        <f t="shared" si="274"/>
        <v>697095.19922118715</v>
      </c>
      <c r="CS376" s="324">
        <f t="shared" si="274"/>
        <v>11831733.715909488</v>
      </c>
      <c r="CT376" s="328">
        <f>CS376-SUM(CG376:CR376)</f>
        <v>555993.17795783654</v>
      </c>
      <c r="CU376" s="324">
        <f t="shared" ref="CU376:DG376" si="275">SUM(CU342:CU375)</f>
        <v>913509.61539392779</v>
      </c>
      <c r="CV376" s="324">
        <f t="shared" si="275"/>
        <v>1014738.345042833</v>
      </c>
      <c r="CW376" s="324">
        <f t="shared" si="275"/>
        <v>1031223.9137908885</v>
      </c>
      <c r="CX376" s="324">
        <f t="shared" si="275"/>
        <v>1026158.2089721668</v>
      </c>
      <c r="CY376" s="324">
        <f t="shared" si="275"/>
        <v>1027255.4141265063</v>
      </c>
      <c r="CZ376" s="324">
        <f t="shared" si="275"/>
        <v>1029196.900702476</v>
      </c>
      <c r="DA376" s="324">
        <f t="shared" si="275"/>
        <v>1032068.1789235718</v>
      </c>
      <c r="DB376" s="324">
        <f t="shared" si="275"/>
        <v>1026158.2089721668</v>
      </c>
      <c r="DC376" s="324">
        <f t="shared" si="275"/>
        <v>1037624.6588996851</v>
      </c>
      <c r="DD376" s="324">
        <f t="shared" si="275"/>
        <v>1404510.9120801359</v>
      </c>
      <c r="DE376" s="324">
        <f t="shared" si="275"/>
        <v>1035288.5983146589</v>
      </c>
      <c r="DF376" s="324">
        <f t="shared" si="275"/>
        <v>762324.3231610005</v>
      </c>
      <c r="DG376" s="324">
        <f t="shared" si="275"/>
        <v>12849697.21995946</v>
      </c>
      <c r="DH376" s="328">
        <f>DG376-SUM(CU376:DF376)</f>
        <v>509639.94157944247</v>
      </c>
    </row>
    <row r="377" spans="1:112" ht="12" hidden="1" customHeight="1" outlineLevel="1">
      <c r="A377" s="4"/>
      <c r="AA377" s="67"/>
      <c r="AB377" s="8" t="s">
        <v>36</v>
      </c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6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6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6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6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6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62"/>
    </row>
    <row r="378" spans="1:112" ht="12" hidden="1" customHeight="1" outlineLevel="1">
      <c r="A378" s="4"/>
      <c r="AA378" s="68" t="s">
        <v>66</v>
      </c>
      <c r="AB378" s="8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6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6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6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6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6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62"/>
    </row>
    <row r="379" spans="1:112" ht="12" hidden="1" customHeight="1" outlineLevel="1">
      <c r="A379" s="4"/>
      <c r="S379" s="14">
        <v>4000</v>
      </c>
      <c r="V379" s="78">
        <f t="shared" ref="V379:V430" si="276">S379</f>
        <v>4000</v>
      </c>
      <c r="AA379" s="72">
        <f t="shared" ref="AA379:AA410" si="277">S379</f>
        <v>4000</v>
      </c>
      <c r="AB379" s="35" t="s">
        <v>66</v>
      </c>
      <c r="AC379" s="324">
        <v>0</v>
      </c>
      <c r="AD379" s="324">
        <v>0</v>
      </c>
      <c r="AE379" s="324">
        <v>0</v>
      </c>
      <c r="AF379" s="324">
        <v>0</v>
      </c>
      <c r="AG379" s="324">
        <v>0</v>
      </c>
      <c r="AH379" s="324">
        <v>0</v>
      </c>
      <c r="AI379" s="324">
        <v>0</v>
      </c>
      <c r="AJ379" s="324">
        <v>0</v>
      </c>
      <c r="AK379" s="324">
        <v>0</v>
      </c>
      <c r="AL379" s="324">
        <v>0</v>
      </c>
      <c r="AM379" s="324">
        <v>0</v>
      </c>
      <c r="AN379" s="324">
        <v>0</v>
      </c>
      <c r="AO379" s="324">
        <v>0</v>
      </c>
      <c r="AP379" s="62"/>
      <c r="AQ379" s="324">
        <v>0</v>
      </c>
      <c r="AR379" s="324">
        <v>0</v>
      </c>
      <c r="AS379" s="324">
        <v>0</v>
      </c>
      <c r="AT379" s="324">
        <v>0</v>
      </c>
      <c r="AU379" s="324">
        <v>0</v>
      </c>
      <c r="AV379" s="324">
        <v>0</v>
      </c>
      <c r="AW379" s="324">
        <v>0</v>
      </c>
      <c r="AX379" s="324">
        <v>0</v>
      </c>
      <c r="AY379" s="324">
        <v>0</v>
      </c>
      <c r="AZ379" s="324">
        <v>0</v>
      </c>
      <c r="BA379" s="324">
        <v>0</v>
      </c>
      <c r="BB379" s="324">
        <v>0</v>
      </c>
      <c r="BC379" s="324">
        <v>0</v>
      </c>
      <c r="BD379" s="62"/>
      <c r="BE379" s="324">
        <v>0</v>
      </c>
      <c r="BF379" s="324">
        <v>0</v>
      </c>
      <c r="BG379" s="324">
        <v>0</v>
      </c>
      <c r="BH379" s="324">
        <v>0</v>
      </c>
      <c r="BI379" s="324">
        <v>0</v>
      </c>
      <c r="BJ379" s="324">
        <v>0</v>
      </c>
      <c r="BK379" s="324">
        <v>0</v>
      </c>
      <c r="BL379" s="324">
        <v>0</v>
      </c>
      <c r="BM379" s="324">
        <v>0</v>
      </c>
      <c r="BN379" s="324">
        <v>0</v>
      </c>
      <c r="BO379" s="324">
        <v>0</v>
      </c>
      <c r="BP379" s="324">
        <v>0</v>
      </c>
      <c r="BQ379" s="324">
        <v>0</v>
      </c>
      <c r="BR379" s="62"/>
      <c r="BS379" s="324">
        <v>0</v>
      </c>
      <c r="BT379" s="324">
        <v>0</v>
      </c>
      <c r="BU379" s="324">
        <v>0</v>
      </c>
      <c r="BV379" s="324">
        <v>0</v>
      </c>
      <c r="BW379" s="324">
        <v>0</v>
      </c>
      <c r="BX379" s="324">
        <v>0</v>
      </c>
      <c r="BY379" s="324">
        <v>0</v>
      </c>
      <c r="BZ379" s="324">
        <v>0</v>
      </c>
      <c r="CA379" s="324">
        <v>0</v>
      </c>
      <c r="CB379" s="324">
        <v>0</v>
      </c>
      <c r="CC379" s="324">
        <v>0</v>
      </c>
      <c r="CD379" s="324">
        <v>0</v>
      </c>
      <c r="CE379" s="324">
        <v>0</v>
      </c>
      <c r="CF379" s="62"/>
      <c r="CG379" s="324">
        <v>0</v>
      </c>
      <c r="CH379" s="324">
        <v>0</v>
      </c>
      <c r="CI379" s="324">
        <v>0</v>
      </c>
      <c r="CJ379" s="324">
        <v>0</v>
      </c>
      <c r="CK379" s="324">
        <v>0</v>
      </c>
      <c r="CL379" s="324">
        <v>0</v>
      </c>
      <c r="CM379" s="324">
        <v>0</v>
      </c>
      <c r="CN379" s="324">
        <v>0</v>
      </c>
      <c r="CO379" s="324">
        <v>0</v>
      </c>
      <c r="CP379" s="324">
        <v>0</v>
      </c>
      <c r="CQ379" s="324">
        <v>0</v>
      </c>
      <c r="CR379" s="324">
        <v>0</v>
      </c>
      <c r="CS379" s="324">
        <v>0</v>
      </c>
      <c r="CT379" s="62"/>
      <c r="CU379" s="324">
        <v>0</v>
      </c>
      <c r="CV379" s="324">
        <v>0</v>
      </c>
      <c r="CW379" s="324">
        <v>0</v>
      </c>
      <c r="CX379" s="324">
        <v>0</v>
      </c>
      <c r="CY379" s="324">
        <v>0</v>
      </c>
      <c r="CZ379" s="324">
        <v>0</v>
      </c>
      <c r="DA379" s="324">
        <v>0</v>
      </c>
      <c r="DB379" s="324">
        <v>0</v>
      </c>
      <c r="DC379" s="324">
        <v>0</v>
      </c>
      <c r="DD379" s="324">
        <v>0</v>
      </c>
      <c r="DE379" s="324">
        <v>0</v>
      </c>
      <c r="DF379" s="324">
        <v>0</v>
      </c>
      <c r="DG379" s="324">
        <v>0</v>
      </c>
      <c r="DH379" s="62"/>
    </row>
    <row r="380" spans="1:112" ht="12" hidden="1" customHeight="1" outlineLevel="1">
      <c r="A380" s="4"/>
      <c r="S380" s="14">
        <v>4100</v>
      </c>
      <c r="V380" s="78">
        <f t="shared" si="276"/>
        <v>4100</v>
      </c>
      <c r="AA380" s="70">
        <f t="shared" si="277"/>
        <v>4100</v>
      </c>
      <c r="AB380" s="34" t="s">
        <v>482</v>
      </c>
      <c r="AC380" s="324">
        <v>3509.74</v>
      </c>
      <c r="AD380" s="324">
        <v>76683.839999999997</v>
      </c>
      <c r="AE380" s="324">
        <v>13437.68</v>
      </c>
      <c r="AF380" s="324">
        <v>68823.72</v>
      </c>
      <c r="AG380" s="324">
        <v>0</v>
      </c>
      <c r="AH380" s="324">
        <v>0</v>
      </c>
      <c r="AI380" s="324">
        <v>0</v>
      </c>
      <c r="AJ380" s="324">
        <v>3885.39</v>
      </c>
      <c r="AK380" s="324">
        <v>5930.5</v>
      </c>
      <c r="AL380" s="324">
        <v>39730.955542076699</v>
      </c>
      <c r="AM380" s="324">
        <v>2691.4383963615201</v>
      </c>
      <c r="AN380" s="324">
        <v>27485.4860615617</v>
      </c>
      <c r="AO380" s="324">
        <v>243198.75</v>
      </c>
      <c r="AP380" s="328">
        <f t="shared" ref="AP380:AP411" si="278">AO380-SUM(AC380:AN380)</f>
        <v>1020.0000000000582</v>
      </c>
      <c r="AQ380" s="324">
        <v>0</v>
      </c>
      <c r="AR380" s="324">
        <v>74287.941478762004</v>
      </c>
      <c r="AS380" s="324">
        <v>29018.787717592</v>
      </c>
      <c r="AT380" s="324">
        <v>42386.726509325199</v>
      </c>
      <c r="AU380" s="324">
        <v>0</v>
      </c>
      <c r="AV380" s="324">
        <v>0</v>
      </c>
      <c r="AW380" s="324">
        <v>4291.6666666666697</v>
      </c>
      <c r="AX380" s="324">
        <v>7809.4761108721204</v>
      </c>
      <c r="AY380" s="324">
        <v>11125.657066666599</v>
      </c>
      <c r="AZ380" s="324">
        <v>34796.546528113402</v>
      </c>
      <c r="BA380" s="324">
        <v>3773.3314537715901</v>
      </c>
      <c r="BB380" s="324">
        <v>27988.866468230099</v>
      </c>
      <c r="BC380" s="324">
        <v>231530</v>
      </c>
      <c r="BD380" s="328">
        <f t="shared" ref="BD380:BD411" si="279">BC380-SUM(AQ380:BB380)</f>
        <v>-3948.9999999996508</v>
      </c>
      <c r="BE380" s="324">
        <v>0</v>
      </c>
      <c r="BF380" s="324">
        <v>76971.127444899103</v>
      </c>
      <c r="BG380" s="324">
        <v>29889.351349119799</v>
      </c>
      <c r="BH380" s="324">
        <v>43658.328304604896</v>
      </c>
      <c r="BI380" s="324">
        <v>0</v>
      </c>
      <c r="BJ380" s="324">
        <v>0</v>
      </c>
      <c r="BK380" s="324">
        <v>4420.4166666666697</v>
      </c>
      <c r="BL380" s="324">
        <v>8043.7603941982798</v>
      </c>
      <c r="BM380" s="324">
        <v>11459.426778666601</v>
      </c>
      <c r="BN380" s="324">
        <v>36174.570952832597</v>
      </c>
      <c r="BO380" s="324">
        <v>3886.5313973847401</v>
      </c>
      <c r="BP380" s="324">
        <v>28870.501872917201</v>
      </c>
      <c r="BQ380" s="324">
        <v>276506.54516128998</v>
      </c>
      <c r="BR380" s="328">
        <f t="shared" ref="BR380:BR411" si="280">BQ380-SUM(BE380:BP380)</f>
        <v>33132.530000000144</v>
      </c>
      <c r="BS380" s="324">
        <v>0</v>
      </c>
      <c r="BT380" s="324">
        <v>79280.261268246002</v>
      </c>
      <c r="BU380" s="324">
        <v>30786.0318895934</v>
      </c>
      <c r="BV380" s="324">
        <v>44968.078153743103</v>
      </c>
      <c r="BW380" s="324">
        <v>0</v>
      </c>
      <c r="BX380" s="324">
        <v>0</v>
      </c>
      <c r="BY380" s="324">
        <v>4553.0291666666699</v>
      </c>
      <c r="BZ380" s="324">
        <v>8285.0732060242299</v>
      </c>
      <c r="CA380" s="324">
        <v>11803.2095820266</v>
      </c>
      <c r="CB380" s="324">
        <v>37259.808081417599</v>
      </c>
      <c r="CC380" s="324">
        <v>4003.1273393062902</v>
      </c>
      <c r="CD380" s="324">
        <v>29736.616929104701</v>
      </c>
      <c r="CE380" s="324">
        <v>284801.741516129</v>
      </c>
      <c r="CF380" s="328">
        <f t="shared" ref="CF380:CF411" si="281">CE380-SUM(BS380:CD380)</f>
        <v>34126.505900000368</v>
      </c>
      <c r="CG380" s="324">
        <v>0</v>
      </c>
      <c r="CH380" s="324">
        <v>81334.799031735602</v>
      </c>
      <c r="CI380" s="324">
        <v>31168.541321811201</v>
      </c>
      <c r="CJ380" s="324">
        <v>40690.065296243403</v>
      </c>
      <c r="CK380" s="324">
        <v>0</v>
      </c>
      <c r="CL380" s="324">
        <v>0</v>
      </c>
      <c r="CM380" s="324">
        <v>4689.6200416666697</v>
      </c>
      <c r="CN380" s="324">
        <v>8459.2199845795894</v>
      </c>
      <c r="CO380" s="324">
        <v>12157.3058694874</v>
      </c>
      <c r="CP380" s="324">
        <v>38326.934264875403</v>
      </c>
      <c r="CQ380" s="324">
        <v>4277.0829138235804</v>
      </c>
      <c r="CR380" s="324">
        <v>30525.5634603898</v>
      </c>
      <c r="CS380" s="324">
        <v>257604.68326161199</v>
      </c>
      <c r="CT380" s="328">
        <f t="shared" ref="CT380:CT411" si="282">CS380-SUM(CG380:CR380)</f>
        <v>5975.5510769993416</v>
      </c>
      <c r="CU380" s="324">
        <v>0</v>
      </c>
      <c r="CV380" s="324">
        <v>83774.843002687805</v>
      </c>
      <c r="CW380" s="324">
        <v>19903.358242520801</v>
      </c>
      <c r="CX380" s="324">
        <v>34718.198224075401</v>
      </c>
      <c r="CY380" s="324">
        <v>0</v>
      </c>
      <c r="CZ380" s="324">
        <v>0</v>
      </c>
      <c r="DA380" s="324">
        <v>4830.3086429166697</v>
      </c>
      <c r="DB380" s="324">
        <v>8712.9965841169796</v>
      </c>
      <c r="DC380" s="324">
        <v>12522.0250455721</v>
      </c>
      <c r="DD380" s="324">
        <v>39629.288956366603</v>
      </c>
      <c r="DE380" s="324">
        <v>4405.3954012382901</v>
      </c>
      <c r="DF380" s="324">
        <v>31288.783700656499</v>
      </c>
      <c r="DG380" s="324">
        <v>249163.56005946099</v>
      </c>
      <c r="DH380" s="328">
        <f t="shared" ref="DH380:DH411" si="283">DG380-SUM(CU380:DF380)</f>
        <v>9378.3622593098553</v>
      </c>
    </row>
    <row r="381" spans="1:112" ht="12" hidden="1" customHeight="1" outlineLevel="1">
      <c r="A381" s="4"/>
      <c r="S381" s="14">
        <v>4101</v>
      </c>
      <c r="V381" s="78">
        <f t="shared" si="276"/>
        <v>4101</v>
      </c>
      <c r="AA381" s="70">
        <f t="shared" si="277"/>
        <v>4101</v>
      </c>
      <c r="AB381" s="34" t="s">
        <v>483</v>
      </c>
      <c r="AC381" s="324">
        <v>0</v>
      </c>
      <c r="AD381" s="324">
        <v>0</v>
      </c>
      <c r="AE381" s="324">
        <v>0</v>
      </c>
      <c r="AF381" s="324">
        <v>0</v>
      </c>
      <c r="AG381" s="324">
        <v>0</v>
      </c>
      <c r="AH381" s="324">
        <v>0</v>
      </c>
      <c r="AI381" s="324">
        <v>0</v>
      </c>
      <c r="AJ381" s="324">
        <v>0</v>
      </c>
      <c r="AK381" s="324">
        <v>0</v>
      </c>
      <c r="AL381" s="324">
        <v>0</v>
      </c>
      <c r="AM381" s="324">
        <v>0</v>
      </c>
      <c r="AN381" s="324">
        <v>0</v>
      </c>
      <c r="AO381" s="324">
        <v>0</v>
      </c>
      <c r="AP381" s="328">
        <f t="shared" si="278"/>
        <v>0</v>
      </c>
      <c r="AQ381" s="324">
        <v>0</v>
      </c>
      <c r="AR381" s="324">
        <v>0</v>
      </c>
      <c r="AS381" s="324">
        <v>0</v>
      </c>
      <c r="AT381" s="324">
        <v>0</v>
      </c>
      <c r="AU381" s="324">
        <v>0</v>
      </c>
      <c r="AV381" s="324">
        <v>0</v>
      </c>
      <c r="AW381" s="324">
        <v>0</v>
      </c>
      <c r="AX381" s="324">
        <v>0</v>
      </c>
      <c r="AY381" s="324">
        <v>0</v>
      </c>
      <c r="AZ381" s="324">
        <v>0</v>
      </c>
      <c r="BA381" s="324">
        <v>0</v>
      </c>
      <c r="BB381" s="324">
        <v>0</v>
      </c>
      <c r="BC381" s="324">
        <v>0</v>
      </c>
      <c r="BD381" s="328">
        <f t="shared" si="279"/>
        <v>0</v>
      </c>
      <c r="BE381" s="324">
        <v>0</v>
      </c>
      <c r="BF381" s="324">
        <v>0</v>
      </c>
      <c r="BG381" s="324">
        <v>0</v>
      </c>
      <c r="BH381" s="324">
        <v>0</v>
      </c>
      <c r="BI381" s="324">
        <v>0</v>
      </c>
      <c r="BJ381" s="324">
        <v>0</v>
      </c>
      <c r="BK381" s="324">
        <v>0</v>
      </c>
      <c r="BL381" s="324">
        <v>0</v>
      </c>
      <c r="BM381" s="324">
        <v>0</v>
      </c>
      <c r="BN381" s="324">
        <v>0</v>
      </c>
      <c r="BO381" s="324">
        <v>0</v>
      </c>
      <c r="BP381" s="324">
        <v>0</v>
      </c>
      <c r="BQ381" s="324">
        <v>0</v>
      </c>
      <c r="BR381" s="328">
        <f t="shared" si="280"/>
        <v>0</v>
      </c>
      <c r="BS381" s="324">
        <v>0</v>
      </c>
      <c r="BT381" s="324">
        <v>0</v>
      </c>
      <c r="BU381" s="324">
        <v>0</v>
      </c>
      <c r="BV381" s="324">
        <v>0</v>
      </c>
      <c r="BW381" s="324">
        <v>0</v>
      </c>
      <c r="BX381" s="324">
        <v>0</v>
      </c>
      <c r="BY381" s="324">
        <v>0</v>
      </c>
      <c r="BZ381" s="324">
        <v>0</v>
      </c>
      <c r="CA381" s="324">
        <v>0</v>
      </c>
      <c r="CB381" s="324">
        <v>0</v>
      </c>
      <c r="CC381" s="324">
        <v>0</v>
      </c>
      <c r="CD381" s="324">
        <v>0</v>
      </c>
      <c r="CE381" s="324">
        <v>0</v>
      </c>
      <c r="CF381" s="328">
        <f t="shared" si="281"/>
        <v>0</v>
      </c>
      <c r="CG381" s="324">
        <v>0</v>
      </c>
      <c r="CH381" s="324">
        <v>0</v>
      </c>
      <c r="CI381" s="324">
        <v>0</v>
      </c>
      <c r="CJ381" s="324">
        <v>0</v>
      </c>
      <c r="CK381" s="324">
        <v>0</v>
      </c>
      <c r="CL381" s="324">
        <v>0</v>
      </c>
      <c r="CM381" s="324">
        <v>0</v>
      </c>
      <c r="CN381" s="324">
        <v>0</v>
      </c>
      <c r="CO381" s="324">
        <v>0</v>
      </c>
      <c r="CP381" s="324">
        <v>0</v>
      </c>
      <c r="CQ381" s="324">
        <v>0</v>
      </c>
      <c r="CR381" s="324">
        <v>0</v>
      </c>
      <c r="CS381" s="324">
        <v>0</v>
      </c>
      <c r="CT381" s="328">
        <f t="shared" si="282"/>
        <v>0</v>
      </c>
      <c r="CU381" s="324">
        <v>0</v>
      </c>
      <c r="CV381" s="324">
        <v>0</v>
      </c>
      <c r="CW381" s="324">
        <v>0</v>
      </c>
      <c r="CX381" s="324">
        <v>0</v>
      </c>
      <c r="CY381" s="324">
        <v>0</v>
      </c>
      <c r="CZ381" s="324">
        <v>0</v>
      </c>
      <c r="DA381" s="324">
        <v>0</v>
      </c>
      <c r="DB381" s="324">
        <v>0</v>
      </c>
      <c r="DC381" s="324">
        <v>0</v>
      </c>
      <c r="DD381" s="324">
        <v>0</v>
      </c>
      <c r="DE381" s="324">
        <v>0</v>
      </c>
      <c r="DF381" s="324">
        <v>0</v>
      </c>
      <c r="DG381" s="324">
        <v>0</v>
      </c>
      <c r="DH381" s="328">
        <f t="shared" si="283"/>
        <v>0</v>
      </c>
    </row>
    <row r="382" spans="1:112" ht="12" hidden="1" customHeight="1" outlineLevel="1">
      <c r="A382" s="4"/>
      <c r="S382" s="14">
        <v>4102</v>
      </c>
      <c r="V382" s="78">
        <f t="shared" si="276"/>
        <v>4102</v>
      </c>
      <c r="AA382" s="70">
        <f t="shared" si="277"/>
        <v>4102</v>
      </c>
      <c r="AB382" s="34" t="s">
        <v>484</v>
      </c>
      <c r="AC382" s="324">
        <v>0</v>
      </c>
      <c r="AD382" s="324">
        <v>0</v>
      </c>
      <c r="AE382" s="324">
        <v>0</v>
      </c>
      <c r="AF382" s="324">
        <v>0</v>
      </c>
      <c r="AG382" s="324">
        <v>0</v>
      </c>
      <c r="AH382" s="324">
        <v>0</v>
      </c>
      <c r="AI382" s="324">
        <v>0</v>
      </c>
      <c r="AJ382" s="324">
        <v>0</v>
      </c>
      <c r="AK382" s="324">
        <v>0</v>
      </c>
      <c r="AL382" s="324">
        <v>0</v>
      </c>
      <c r="AM382" s="324">
        <v>0</v>
      </c>
      <c r="AN382" s="324">
        <v>0</v>
      </c>
      <c r="AO382" s="324">
        <v>0</v>
      </c>
      <c r="AP382" s="328">
        <f t="shared" si="278"/>
        <v>0</v>
      </c>
      <c r="AQ382" s="324">
        <v>0</v>
      </c>
      <c r="AR382" s="324">
        <v>0</v>
      </c>
      <c r="AS382" s="324">
        <v>0</v>
      </c>
      <c r="AT382" s="324">
        <v>0</v>
      </c>
      <c r="AU382" s="324">
        <v>0</v>
      </c>
      <c r="AV382" s="324">
        <v>0</v>
      </c>
      <c r="AW382" s="324">
        <v>0</v>
      </c>
      <c r="AX382" s="324">
        <v>0</v>
      </c>
      <c r="AY382" s="324">
        <v>0</v>
      </c>
      <c r="AZ382" s="324">
        <v>0</v>
      </c>
      <c r="BA382" s="324">
        <v>0</v>
      </c>
      <c r="BB382" s="324">
        <v>0</v>
      </c>
      <c r="BC382" s="324">
        <v>0</v>
      </c>
      <c r="BD382" s="328">
        <f t="shared" si="279"/>
        <v>0</v>
      </c>
      <c r="BE382" s="324">
        <v>0</v>
      </c>
      <c r="BF382" s="324">
        <v>0</v>
      </c>
      <c r="BG382" s="324">
        <v>0</v>
      </c>
      <c r="BH382" s="324">
        <v>0</v>
      </c>
      <c r="BI382" s="324">
        <v>0</v>
      </c>
      <c r="BJ382" s="324">
        <v>0</v>
      </c>
      <c r="BK382" s="324">
        <v>0</v>
      </c>
      <c r="BL382" s="324">
        <v>0</v>
      </c>
      <c r="BM382" s="324">
        <v>0</v>
      </c>
      <c r="BN382" s="324">
        <v>0</v>
      </c>
      <c r="BO382" s="324">
        <v>0</v>
      </c>
      <c r="BP382" s="324">
        <v>0</v>
      </c>
      <c r="BQ382" s="324">
        <v>0</v>
      </c>
      <c r="BR382" s="328">
        <f t="shared" si="280"/>
        <v>0</v>
      </c>
      <c r="BS382" s="324">
        <v>0</v>
      </c>
      <c r="BT382" s="324">
        <v>0</v>
      </c>
      <c r="BU382" s="324">
        <v>0</v>
      </c>
      <c r="BV382" s="324">
        <v>0</v>
      </c>
      <c r="BW382" s="324">
        <v>0</v>
      </c>
      <c r="BX382" s="324">
        <v>0</v>
      </c>
      <c r="BY382" s="324">
        <v>0</v>
      </c>
      <c r="BZ382" s="324">
        <v>0</v>
      </c>
      <c r="CA382" s="324">
        <v>0</v>
      </c>
      <c r="CB382" s="324">
        <v>0</v>
      </c>
      <c r="CC382" s="324">
        <v>0</v>
      </c>
      <c r="CD382" s="324">
        <v>0</v>
      </c>
      <c r="CE382" s="324">
        <v>0</v>
      </c>
      <c r="CF382" s="328">
        <f t="shared" si="281"/>
        <v>0</v>
      </c>
      <c r="CG382" s="324">
        <v>0</v>
      </c>
      <c r="CH382" s="324">
        <v>0</v>
      </c>
      <c r="CI382" s="324">
        <v>0</v>
      </c>
      <c r="CJ382" s="324">
        <v>0</v>
      </c>
      <c r="CK382" s="324">
        <v>0</v>
      </c>
      <c r="CL382" s="324">
        <v>0</v>
      </c>
      <c r="CM382" s="324">
        <v>0</v>
      </c>
      <c r="CN382" s="324">
        <v>0</v>
      </c>
      <c r="CO382" s="324">
        <v>0</v>
      </c>
      <c r="CP382" s="324">
        <v>0</v>
      </c>
      <c r="CQ382" s="324">
        <v>0</v>
      </c>
      <c r="CR382" s="324">
        <v>0</v>
      </c>
      <c r="CS382" s="324">
        <v>0</v>
      </c>
      <c r="CT382" s="328">
        <f t="shared" si="282"/>
        <v>0</v>
      </c>
      <c r="CU382" s="324">
        <v>0</v>
      </c>
      <c r="CV382" s="324">
        <v>0</v>
      </c>
      <c r="CW382" s="324">
        <v>0</v>
      </c>
      <c r="CX382" s="324">
        <v>0</v>
      </c>
      <c r="CY382" s="324">
        <v>0</v>
      </c>
      <c r="CZ382" s="324">
        <v>0</v>
      </c>
      <c r="DA382" s="324">
        <v>0</v>
      </c>
      <c r="DB382" s="324">
        <v>0</v>
      </c>
      <c r="DC382" s="324">
        <v>0</v>
      </c>
      <c r="DD382" s="324">
        <v>0</v>
      </c>
      <c r="DE382" s="324">
        <v>0</v>
      </c>
      <c r="DF382" s="324">
        <v>0</v>
      </c>
      <c r="DG382" s="324">
        <v>0</v>
      </c>
      <c r="DH382" s="328">
        <f t="shared" si="283"/>
        <v>0</v>
      </c>
    </row>
    <row r="383" spans="1:112" ht="12" hidden="1" customHeight="1" outlineLevel="1">
      <c r="A383" s="4"/>
      <c r="S383" s="14">
        <v>4103</v>
      </c>
      <c r="V383" s="78">
        <f t="shared" si="276"/>
        <v>4103</v>
      </c>
      <c r="AA383" s="70">
        <f t="shared" si="277"/>
        <v>4103</v>
      </c>
      <c r="AB383" s="34" t="s">
        <v>485</v>
      </c>
      <c r="AC383" s="324">
        <v>0</v>
      </c>
      <c r="AD383" s="324">
        <v>0</v>
      </c>
      <c r="AE383" s="324">
        <v>0</v>
      </c>
      <c r="AF383" s="324">
        <v>0</v>
      </c>
      <c r="AG383" s="324">
        <v>0</v>
      </c>
      <c r="AH383" s="324">
        <v>0</v>
      </c>
      <c r="AI383" s="324">
        <v>0</v>
      </c>
      <c r="AJ383" s="324">
        <v>0</v>
      </c>
      <c r="AK383" s="324">
        <v>0</v>
      </c>
      <c r="AL383" s="324">
        <v>0</v>
      </c>
      <c r="AM383" s="324">
        <v>0</v>
      </c>
      <c r="AN383" s="324">
        <v>0</v>
      </c>
      <c r="AO383" s="324">
        <v>0</v>
      </c>
      <c r="AP383" s="328">
        <f t="shared" si="278"/>
        <v>0</v>
      </c>
      <c r="AQ383" s="324">
        <v>0</v>
      </c>
      <c r="AR383" s="324">
        <v>0</v>
      </c>
      <c r="AS383" s="324">
        <v>0</v>
      </c>
      <c r="AT383" s="324">
        <v>0</v>
      </c>
      <c r="AU383" s="324">
        <v>0</v>
      </c>
      <c r="AV383" s="324">
        <v>0</v>
      </c>
      <c r="AW383" s="324">
        <v>0</v>
      </c>
      <c r="AX383" s="324">
        <v>0</v>
      </c>
      <c r="AY383" s="324">
        <v>0</v>
      </c>
      <c r="AZ383" s="324">
        <v>0</v>
      </c>
      <c r="BA383" s="324">
        <v>0</v>
      </c>
      <c r="BB383" s="324">
        <v>0</v>
      </c>
      <c r="BC383" s="324">
        <v>0</v>
      </c>
      <c r="BD383" s="328">
        <f t="shared" si="279"/>
        <v>0</v>
      </c>
      <c r="BE383" s="324">
        <v>0</v>
      </c>
      <c r="BF383" s="324">
        <v>0</v>
      </c>
      <c r="BG383" s="324">
        <v>0</v>
      </c>
      <c r="BH383" s="324">
        <v>0</v>
      </c>
      <c r="BI383" s="324">
        <v>0</v>
      </c>
      <c r="BJ383" s="324">
        <v>0</v>
      </c>
      <c r="BK383" s="324">
        <v>0</v>
      </c>
      <c r="BL383" s="324">
        <v>0</v>
      </c>
      <c r="BM383" s="324">
        <v>0</v>
      </c>
      <c r="BN383" s="324">
        <v>0</v>
      </c>
      <c r="BO383" s="324">
        <v>0</v>
      </c>
      <c r="BP383" s="324">
        <v>0</v>
      </c>
      <c r="BQ383" s="324">
        <v>0</v>
      </c>
      <c r="BR383" s="328">
        <f t="shared" si="280"/>
        <v>0</v>
      </c>
      <c r="BS383" s="324">
        <v>0</v>
      </c>
      <c r="BT383" s="324">
        <v>0</v>
      </c>
      <c r="BU383" s="324">
        <v>0</v>
      </c>
      <c r="BV383" s="324">
        <v>0</v>
      </c>
      <c r="BW383" s="324">
        <v>0</v>
      </c>
      <c r="BX383" s="324">
        <v>0</v>
      </c>
      <c r="BY383" s="324">
        <v>0</v>
      </c>
      <c r="BZ383" s="324">
        <v>0</v>
      </c>
      <c r="CA383" s="324">
        <v>0</v>
      </c>
      <c r="CB383" s="324">
        <v>0</v>
      </c>
      <c r="CC383" s="324">
        <v>0</v>
      </c>
      <c r="CD383" s="324">
        <v>0</v>
      </c>
      <c r="CE383" s="324">
        <v>0</v>
      </c>
      <c r="CF383" s="328">
        <f t="shared" si="281"/>
        <v>0</v>
      </c>
      <c r="CG383" s="324">
        <v>0</v>
      </c>
      <c r="CH383" s="324">
        <v>0</v>
      </c>
      <c r="CI383" s="324">
        <v>0</v>
      </c>
      <c r="CJ383" s="324">
        <v>0</v>
      </c>
      <c r="CK383" s="324">
        <v>0</v>
      </c>
      <c r="CL383" s="324">
        <v>0</v>
      </c>
      <c r="CM383" s="324">
        <v>0</v>
      </c>
      <c r="CN383" s="324">
        <v>0</v>
      </c>
      <c r="CO383" s="324">
        <v>0</v>
      </c>
      <c r="CP383" s="324">
        <v>0</v>
      </c>
      <c r="CQ383" s="324">
        <v>0</v>
      </c>
      <c r="CR383" s="324">
        <v>0</v>
      </c>
      <c r="CS383" s="324">
        <v>0</v>
      </c>
      <c r="CT383" s="328">
        <f t="shared" si="282"/>
        <v>0</v>
      </c>
      <c r="CU383" s="324">
        <v>0</v>
      </c>
      <c r="CV383" s="324">
        <v>0</v>
      </c>
      <c r="CW383" s="324">
        <v>0</v>
      </c>
      <c r="CX383" s="324">
        <v>0</v>
      </c>
      <c r="CY383" s="324">
        <v>0</v>
      </c>
      <c r="CZ383" s="324">
        <v>0</v>
      </c>
      <c r="DA383" s="324">
        <v>0</v>
      </c>
      <c r="DB383" s="324">
        <v>0</v>
      </c>
      <c r="DC383" s="324">
        <v>0</v>
      </c>
      <c r="DD383" s="324">
        <v>0</v>
      </c>
      <c r="DE383" s="324">
        <v>0</v>
      </c>
      <c r="DF383" s="324">
        <v>0</v>
      </c>
      <c r="DG383" s="324">
        <v>0</v>
      </c>
      <c r="DH383" s="328">
        <f t="shared" si="283"/>
        <v>0</v>
      </c>
    </row>
    <row r="384" spans="1:112" ht="12" hidden="1" customHeight="1" outlineLevel="1">
      <c r="A384" s="4"/>
      <c r="S384" s="14">
        <v>4104</v>
      </c>
      <c r="V384" s="78">
        <f t="shared" si="276"/>
        <v>4104</v>
      </c>
      <c r="AA384" s="70">
        <f t="shared" si="277"/>
        <v>4104</v>
      </c>
      <c r="AB384" s="34" t="s">
        <v>486</v>
      </c>
      <c r="AC384" s="324">
        <v>0</v>
      </c>
      <c r="AD384" s="324">
        <v>0</v>
      </c>
      <c r="AE384" s="324">
        <v>0</v>
      </c>
      <c r="AF384" s="324">
        <v>0</v>
      </c>
      <c r="AG384" s="324">
        <v>0</v>
      </c>
      <c r="AH384" s="324">
        <v>0</v>
      </c>
      <c r="AI384" s="324">
        <v>0</v>
      </c>
      <c r="AJ384" s="324">
        <v>0</v>
      </c>
      <c r="AK384" s="324">
        <v>0</v>
      </c>
      <c r="AL384" s="324">
        <v>0</v>
      </c>
      <c r="AM384" s="324">
        <v>0</v>
      </c>
      <c r="AN384" s="324">
        <v>0</v>
      </c>
      <c r="AO384" s="324">
        <v>0</v>
      </c>
      <c r="AP384" s="328">
        <f t="shared" si="278"/>
        <v>0</v>
      </c>
      <c r="AQ384" s="324">
        <v>0</v>
      </c>
      <c r="AR384" s="324">
        <v>0</v>
      </c>
      <c r="AS384" s="324">
        <v>0</v>
      </c>
      <c r="AT384" s="324">
        <v>0</v>
      </c>
      <c r="AU384" s="324">
        <v>0</v>
      </c>
      <c r="AV384" s="324">
        <v>0</v>
      </c>
      <c r="AW384" s="324">
        <v>0</v>
      </c>
      <c r="AX384" s="324">
        <v>0</v>
      </c>
      <c r="AY384" s="324">
        <v>0</v>
      </c>
      <c r="AZ384" s="324">
        <v>0</v>
      </c>
      <c r="BA384" s="324">
        <v>0</v>
      </c>
      <c r="BB384" s="324">
        <v>0</v>
      </c>
      <c r="BC384" s="324">
        <v>0</v>
      </c>
      <c r="BD384" s="328">
        <f t="shared" si="279"/>
        <v>0</v>
      </c>
      <c r="BE384" s="324">
        <v>0</v>
      </c>
      <c r="BF384" s="324">
        <v>0</v>
      </c>
      <c r="BG384" s="324">
        <v>0</v>
      </c>
      <c r="BH384" s="324">
        <v>0</v>
      </c>
      <c r="BI384" s="324">
        <v>0</v>
      </c>
      <c r="BJ384" s="324">
        <v>0</v>
      </c>
      <c r="BK384" s="324">
        <v>0</v>
      </c>
      <c r="BL384" s="324">
        <v>0</v>
      </c>
      <c r="BM384" s="324">
        <v>0</v>
      </c>
      <c r="BN384" s="324">
        <v>0</v>
      </c>
      <c r="BO384" s="324">
        <v>0</v>
      </c>
      <c r="BP384" s="324">
        <v>0</v>
      </c>
      <c r="BQ384" s="324">
        <v>0</v>
      </c>
      <c r="BR384" s="328">
        <f t="shared" si="280"/>
        <v>0</v>
      </c>
      <c r="BS384" s="324">
        <v>0</v>
      </c>
      <c r="BT384" s="324">
        <v>0</v>
      </c>
      <c r="BU384" s="324">
        <v>0</v>
      </c>
      <c r="BV384" s="324">
        <v>0</v>
      </c>
      <c r="BW384" s="324">
        <v>0</v>
      </c>
      <c r="BX384" s="324">
        <v>0</v>
      </c>
      <c r="BY384" s="324">
        <v>0</v>
      </c>
      <c r="BZ384" s="324">
        <v>0</v>
      </c>
      <c r="CA384" s="324">
        <v>0</v>
      </c>
      <c r="CB384" s="324">
        <v>0</v>
      </c>
      <c r="CC384" s="324">
        <v>0</v>
      </c>
      <c r="CD384" s="324">
        <v>0</v>
      </c>
      <c r="CE384" s="324">
        <v>0</v>
      </c>
      <c r="CF384" s="328">
        <f t="shared" si="281"/>
        <v>0</v>
      </c>
      <c r="CG384" s="324">
        <v>0</v>
      </c>
      <c r="CH384" s="324">
        <v>0</v>
      </c>
      <c r="CI384" s="324">
        <v>0</v>
      </c>
      <c r="CJ384" s="324">
        <v>0</v>
      </c>
      <c r="CK384" s="324">
        <v>0</v>
      </c>
      <c r="CL384" s="324">
        <v>0</v>
      </c>
      <c r="CM384" s="324">
        <v>0</v>
      </c>
      <c r="CN384" s="324">
        <v>0</v>
      </c>
      <c r="CO384" s="324">
        <v>0</v>
      </c>
      <c r="CP384" s="324">
        <v>0</v>
      </c>
      <c r="CQ384" s="324">
        <v>0</v>
      </c>
      <c r="CR384" s="324">
        <v>0</v>
      </c>
      <c r="CS384" s="324">
        <v>0</v>
      </c>
      <c r="CT384" s="328">
        <f t="shared" si="282"/>
        <v>0</v>
      </c>
      <c r="CU384" s="324">
        <v>0</v>
      </c>
      <c r="CV384" s="324">
        <v>0</v>
      </c>
      <c r="CW384" s="324">
        <v>0</v>
      </c>
      <c r="CX384" s="324">
        <v>0</v>
      </c>
      <c r="CY384" s="324">
        <v>0</v>
      </c>
      <c r="CZ384" s="324">
        <v>0</v>
      </c>
      <c r="DA384" s="324">
        <v>0</v>
      </c>
      <c r="DB384" s="324">
        <v>0</v>
      </c>
      <c r="DC384" s="324">
        <v>0</v>
      </c>
      <c r="DD384" s="324">
        <v>0</v>
      </c>
      <c r="DE384" s="324">
        <v>0</v>
      </c>
      <c r="DF384" s="324">
        <v>0</v>
      </c>
      <c r="DG384" s="324">
        <v>0</v>
      </c>
      <c r="DH384" s="328">
        <f t="shared" si="283"/>
        <v>0</v>
      </c>
    </row>
    <row r="385" spans="1:112" ht="12" hidden="1" customHeight="1" outlineLevel="1">
      <c r="A385" s="4"/>
      <c r="S385" s="14">
        <v>4105</v>
      </c>
      <c r="V385" s="78">
        <f t="shared" si="276"/>
        <v>4105</v>
      </c>
      <c r="AA385" s="70">
        <f t="shared" si="277"/>
        <v>4105</v>
      </c>
      <c r="AB385" s="34" t="s">
        <v>487</v>
      </c>
      <c r="AC385" s="324">
        <v>0</v>
      </c>
      <c r="AD385" s="324">
        <v>0</v>
      </c>
      <c r="AE385" s="324">
        <v>0</v>
      </c>
      <c r="AF385" s="324">
        <v>0</v>
      </c>
      <c r="AG385" s="324">
        <v>0</v>
      </c>
      <c r="AH385" s="324">
        <v>0</v>
      </c>
      <c r="AI385" s="324">
        <v>0</v>
      </c>
      <c r="AJ385" s="324">
        <v>0</v>
      </c>
      <c r="AK385" s="324">
        <v>0</v>
      </c>
      <c r="AL385" s="324">
        <v>0</v>
      </c>
      <c r="AM385" s="324">
        <v>0</v>
      </c>
      <c r="AN385" s="324">
        <v>0</v>
      </c>
      <c r="AO385" s="324">
        <v>0</v>
      </c>
      <c r="AP385" s="328">
        <f t="shared" si="278"/>
        <v>0</v>
      </c>
      <c r="AQ385" s="324">
        <v>0</v>
      </c>
      <c r="AR385" s="324">
        <v>0</v>
      </c>
      <c r="AS385" s="324">
        <v>0</v>
      </c>
      <c r="AT385" s="324">
        <v>0</v>
      </c>
      <c r="AU385" s="324">
        <v>0</v>
      </c>
      <c r="AV385" s="324">
        <v>0</v>
      </c>
      <c r="AW385" s="324">
        <v>0</v>
      </c>
      <c r="AX385" s="324">
        <v>0</v>
      </c>
      <c r="AY385" s="324">
        <v>0</v>
      </c>
      <c r="AZ385" s="324">
        <v>0</v>
      </c>
      <c r="BA385" s="324">
        <v>0</v>
      </c>
      <c r="BB385" s="324">
        <v>0</v>
      </c>
      <c r="BC385" s="324">
        <v>0</v>
      </c>
      <c r="BD385" s="328">
        <f t="shared" si="279"/>
        <v>0</v>
      </c>
      <c r="BE385" s="324">
        <v>0</v>
      </c>
      <c r="BF385" s="324">
        <v>0</v>
      </c>
      <c r="BG385" s="324">
        <v>0</v>
      </c>
      <c r="BH385" s="324">
        <v>0</v>
      </c>
      <c r="BI385" s="324">
        <v>0</v>
      </c>
      <c r="BJ385" s="324">
        <v>0</v>
      </c>
      <c r="BK385" s="324">
        <v>0</v>
      </c>
      <c r="BL385" s="324">
        <v>0</v>
      </c>
      <c r="BM385" s="324">
        <v>0</v>
      </c>
      <c r="BN385" s="324">
        <v>0</v>
      </c>
      <c r="BO385" s="324">
        <v>0</v>
      </c>
      <c r="BP385" s="324">
        <v>0</v>
      </c>
      <c r="BQ385" s="324">
        <v>0</v>
      </c>
      <c r="BR385" s="328">
        <f t="shared" si="280"/>
        <v>0</v>
      </c>
      <c r="BS385" s="324">
        <v>0</v>
      </c>
      <c r="BT385" s="324">
        <v>0</v>
      </c>
      <c r="BU385" s="324">
        <v>0</v>
      </c>
      <c r="BV385" s="324">
        <v>0</v>
      </c>
      <c r="BW385" s="324">
        <v>0</v>
      </c>
      <c r="BX385" s="324">
        <v>0</v>
      </c>
      <c r="BY385" s="324">
        <v>0</v>
      </c>
      <c r="BZ385" s="324">
        <v>0</v>
      </c>
      <c r="CA385" s="324">
        <v>0</v>
      </c>
      <c r="CB385" s="324">
        <v>0</v>
      </c>
      <c r="CC385" s="324">
        <v>0</v>
      </c>
      <c r="CD385" s="324">
        <v>0</v>
      </c>
      <c r="CE385" s="324">
        <v>0</v>
      </c>
      <c r="CF385" s="328">
        <f t="shared" si="281"/>
        <v>0</v>
      </c>
      <c r="CG385" s="324">
        <v>0</v>
      </c>
      <c r="CH385" s="324">
        <v>0</v>
      </c>
      <c r="CI385" s="324">
        <v>0</v>
      </c>
      <c r="CJ385" s="324">
        <v>0</v>
      </c>
      <c r="CK385" s="324">
        <v>0</v>
      </c>
      <c r="CL385" s="324">
        <v>0</v>
      </c>
      <c r="CM385" s="324">
        <v>0</v>
      </c>
      <c r="CN385" s="324">
        <v>0</v>
      </c>
      <c r="CO385" s="324">
        <v>0</v>
      </c>
      <c r="CP385" s="324">
        <v>0</v>
      </c>
      <c r="CQ385" s="324">
        <v>0</v>
      </c>
      <c r="CR385" s="324">
        <v>0</v>
      </c>
      <c r="CS385" s="324">
        <v>0</v>
      </c>
      <c r="CT385" s="328">
        <f t="shared" si="282"/>
        <v>0</v>
      </c>
      <c r="CU385" s="324">
        <v>0</v>
      </c>
      <c r="CV385" s="324">
        <v>0</v>
      </c>
      <c r="CW385" s="324">
        <v>0</v>
      </c>
      <c r="CX385" s="324">
        <v>0</v>
      </c>
      <c r="CY385" s="324">
        <v>0</v>
      </c>
      <c r="CZ385" s="324">
        <v>0</v>
      </c>
      <c r="DA385" s="324">
        <v>0</v>
      </c>
      <c r="DB385" s="324">
        <v>0</v>
      </c>
      <c r="DC385" s="324">
        <v>0</v>
      </c>
      <c r="DD385" s="324">
        <v>0</v>
      </c>
      <c r="DE385" s="324">
        <v>0</v>
      </c>
      <c r="DF385" s="324">
        <v>0</v>
      </c>
      <c r="DG385" s="324">
        <v>0</v>
      </c>
      <c r="DH385" s="328">
        <f t="shared" si="283"/>
        <v>0</v>
      </c>
    </row>
    <row r="386" spans="1:112" ht="12" hidden="1" customHeight="1" outlineLevel="1">
      <c r="A386" s="4"/>
      <c r="S386" s="14">
        <v>4200</v>
      </c>
      <c r="V386" s="78">
        <f t="shared" si="276"/>
        <v>4200</v>
      </c>
      <c r="AA386" s="70">
        <f t="shared" si="277"/>
        <v>4200</v>
      </c>
      <c r="AB386" s="34" t="s">
        <v>488</v>
      </c>
      <c r="AC386" s="324">
        <v>67.19</v>
      </c>
      <c r="AD386" s="324">
        <v>2129.46</v>
      </c>
      <c r="AE386" s="324">
        <v>1401.68</v>
      </c>
      <c r="AF386" s="324">
        <v>2774.92</v>
      </c>
      <c r="AG386" s="324">
        <v>0</v>
      </c>
      <c r="AH386" s="324">
        <v>1330.92</v>
      </c>
      <c r="AI386" s="324">
        <v>108.4</v>
      </c>
      <c r="AJ386" s="324">
        <v>450.28</v>
      </c>
      <c r="AK386" s="324">
        <v>6669.83</v>
      </c>
      <c r="AL386" s="324">
        <v>8168.77</v>
      </c>
      <c r="AM386" s="324">
        <v>7287.4388888888898</v>
      </c>
      <c r="AN386" s="324">
        <v>1111.1111111111099</v>
      </c>
      <c r="AO386" s="324">
        <v>37530</v>
      </c>
      <c r="AP386" s="328">
        <f t="shared" si="278"/>
        <v>6030</v>
      </c>
      <c r="AQ386" s="324">
        <v>69.205699999999993</v>
      </c>
      <c r="AR386" s="324">
        <v>1673.69352</v>
      </c>
      <c r="AS386" s="324">
        <v>770.68378190476199</v>
      </c>
      <c r="AT386" s="324">
        <v>2269.2577847619</v>
      </c>
      <c r="AU386" s="324">
        <v>1666.6666666666699</v>
      </c>
      <c r="AV386" s="324">
        <v>1666.6666666666699</v>
      </c>
      <c r="AW386" s="324">
        <v>3221.4964190476198</v>
      </c>
      <c r="AX386" s="324">
        <v>5092.4378939394001</v>
      </c>
      <c r="AY386" s="324">
        <v>6540.3302028571497</v>
      </c>
      <c r="AZ386" s="324">
        <v>12067.2280308225</v>
      </c>
      <c r="BA386" s="324">
        <v>3166.6666666666702</v>
      </c>
      <c r="BB386" s="324">
        <v>3166.6666666666702</v>
      </c>
      <c r="BC386" s="324">
        <v>42582</v>
      </c>
      <c r="BD386" s="328">
        <f t="shared" si="279"/>
        <v>1210.9999999999854</v>
      </c>
      <c r="BE386" s="324">
        <v>71.281870999999995</v>
      </c>
      <c r="BF386" s="324">
        <v>1723.9043256</v>
      </c>
      <c r="BG386" s="324">
        <v>793.80429536190502</v>
      </c>
      <c r="BH386" s="324">
        <v>2337.3355183047602</v>
      </c>
      <c r="BI386" s="324">
        <v>1716.6666666666699</v>
      </c>
      <c r="BJ386" s="324">
        <v>1716.6666666666699</v>
      </c>
      <c r="BK386" s="324">
        <v>3367.9800212964701</v>
      </c>
      <c r="BL386" s="324">
        <v>5295.0497404349999</v>
      </c>
      <c r="BM386" s="324">
        <v>6786.3788186202801</v>
      </c>
      <c r="BN386" s="324">
        <v>12479.0835814246</v>
      </c>
      <c r="BO386" s="324">
        <v>3311.5053763440901</v>
      </c>
      <c r="BP386" s="324">
        <v>3311.5053763440901</v>
      </c>
      <c r="BQ386" s="324">
        <v>44025.589032258002</v>
      </c>
      <c r="BR386" s="328">
        <f t="shared" si="280"/>
        <v>1114.4267741934746</v>
      </c>
      <c r="BS386" s="324">
        <v>73.420327130000004</v>
      </c>
      <c r="BT386" s="324">
        <v>1775.6214553679999</v>
      </c>
      <c r="BU386" s="324">
        <v>817.61842422276197</v>
      </c>
      <c r="BV386" s="324">
        <v>2407.4555838539</v>
      </c>
      <c r="BW386" s="324">
        <v>1768.1666666666699</v>
      </c>
      <c r="BX386" s="324">
        <v>1768.1666666666699</v>
      </c>
      <c r="BY386" s="324">
        <v>3469.0194219353598</v>
      </c>
      <c r="BZ386" s="324">
        <v>5453.9012326480497</v>
      </c>
      <c r="CA386" s="324">
        <v>6989.9701831788898</v>
      </c>
      <c r="CB386" s="324">
        <v>12853.4560888673</v>
      </c>
      <c r="CC386" s="324">
        <v>3410.8505376344101</v>
      </c>
      <c r="CD386" s="324">
        <v>3410.8505376344101</v>
      </c>
      <c r="CE386" s="324">
        <v>45346.3567032258</v>
      </c>
      <c r="CF386" s="328">
        <f t="shared" si="281"/>
        <v>1147.8595774193745</v>
      </c>
      <c r="CG386" s="324">
        <v>75.622936943900001</v>
      </c>
      <c r="CH386" s="324">
        <v>1828.8900990290399</v>
      </c>
      <c r="CI386" s="324">
        <v>842.14697694944505</v>
      </c>
      <c r="CJ386" s="324">
        <v>2479.67925136952</v>
      </c>
      <c r="CK386" s="324">
        <v>1821.21166666667</v>
      </c>
      <c r="CL386" s="324">
        <v>1821.21166666667</v>
      </c>
      <c r="CM386" s="324">
        <v>3573.09000459342</v>
      </c>
      <c r="CN386" s="324">
        <v>5617.5182696274896</v>
      </c>
      <c r="CO386" s="324">
        <v>7199.6692886742503</v>
      </c>
      <c r="CP386" s="324">
        <v>13239.059771533301</v>
      </c>
      <c r="CQ386" s="324">
        <v>3513.17605376344</v>
      </c>
      <c r="CR386" s="324">
        <v>3513.17605376344</v>
      </c>
      <c r="CS386" s="324">
        <v>46706.747404322501</v>
      </c>
      <c r="CT386" s="328">
        <f t="shared" si="282"/>
        <v>1182.2953647419199</v>
      </c>
      <c r="CU386" s="324">
        <v>77.891625052216995</v>
      </c>
      <c r="CV386" s="324">
        <v>1883.7568019999101</v>
      </c>
      <c r="CW386" s="324">
        <v>867.41138625792803</v>
      </c>
      <c r="CX386" s="324">
        <v>2554.0696289106099</v>
      </c>
      <c r="CY386" s="324">
        <v>1875.84801666667</v>
      </c>
      <c r="CZ386" s="324">
        <v>1875.84801666667</v>
      </c>
      <c r="DA386" s="324">
        <v>3680.2827047312298</v>
      </c>
      <c r="DB386" s="324">
        <v>5786.0438177163096</v>
      </c>
      <c r="DC386" s="324">
        <v>7415.6593673344896</v>
      </c>
      <c r="DD386" s="324">
        <v>13636.231564679299</v>
      </c>
      <c r="DE386" s="324">
        <v>3618.5713353763499</v>
      </c>
      <c r="DF386" s="324">
        <v>3618.5713353763499</v>
      </c>
      <c r="DG386" s="324">
        <v>48107.949826452197</v>
      </c>
      <c r="DH386" s="328">
        <f t="shared" si="283"/>
        <v>1217.7642256841646</v>
      </c>
    </row>
    <row r="387" spans="1:112" ht="12" hidden="1" customHeight="1" outlineLevel="1">
      <c r="A387" s="4"/>
      <c r="S387" s="14">
        <v>4201</v>
      </c>
      <c r="V387" s="78">
        <f t="shared" si="276"/>
        <v>4201</v>
      </c>
      <c r="AA387" s="70">
        <f t="shared" si="277"/>
        <v>4201</v>
      </c>
      <c r="AB387" s="34" t="s">
        <v>489</v>
      </c>
      <c r="AC387" s="324">
        <v>0</v>
      </c>
      <c r="AD387" s="324">
        <v>0</v>
      </c>
      <c r="AE387" s="324">
        <v>0</v>
      </c>
      <c r="AF387" s="324">
        <v>0</v>
      </c>
      <c r="AG387" s="324">
        <v>0</v>
      </c>
      <c r="AH387" s="324">
        <v>0</v>
      </c>
      <c r="AI387" s="324">
        <v>0</v>
      </c>
      <c r="AJ387" s="324">
        <v>0</v>
      </c>
      <c r="AK387" s="324">
        <v>0</v>
      </c>
      <c r="AL387" s="324">
        <v>0</v>
      </c>
      <c r="AM387" s="324">
        <v>0</v>
      </c>
      <c r="AN387" s="324">
        <v>0</v>
      </c>
      <c r="AO387" s="324">
        <v>0</v>
      </c>
      <c r="AP387" s="328">
        <f t="shared" si="278"/>
        <v>0</v>
      </c>
      <c r="AQ387" s="324">
        <v>0</v>
      </c>
      <c r="AR387" s="324">
        <v>0</v>
      </c>
      <c r="AS387" s="324">
        <v>0</v>
      </c>
      <c r="AT387" s="324">
        <v>0</v>
      </c>
      <c r="AU387" s="324">
        <v>0</v>
      </c>
      <c r="AV387" s="324">
        <v>0</v>
      </c>
      <c r="AW387" s="324">
        <v>0</v>
      </c>
      <c r="AX387" s="324">
        <v>0</v>
      </c>
      <c r="AY387" s="324">
        <v>0</v>
      </c>
      <c r="AZ387" s="324">
        <v>0</v>
      </c>
      <c r="BA387" s="324">
        <v>0</v>
      </c>
      <c r="BB387" s="324">
        <v>0</v>
      </c>
      <c r="BC387" s="324">
        <v>0</v>
      </c>
      <c r="BD387" s="328">
        <f t="shared" si="279"/>
        <v>0</v>
      </c>
      <c r="BE387" s="324">
        <v>0</v>
      </c>
      <c r="BF387" s="324">
        <v>0</v>
      </c>
      <c r="BG387" s="324">
        <v>0</v>
      </c>
      <c r="BH387" s="324">
        <v>0</v>
      </c>
      <c r="BI387" s="324">
        <v>0</v>
      </c>
      <c r="BJ387" s="324">
        <v>0</v>
      </c>
      <c r="BK387" s="324">
        <v>0</v>
      </c>
      <c r="BL387" s="324">
        <v>0</v>
      </c>
      <c r="BM387" s="324">
        <v>0</v>
      </c>
      <c r="BN387" s="324">
        <v>0</v>
      </c>
      <c r="BO387" s="324">
        <v>0</v>
      </c>
      <c r="BP387" s="324">
        <v>0</v>
      </c>
      <c r="BQ387" s="324">
        <v>0</v>
      </c>
      <c r="BR387" s="328">
        <f t="shared" si="280"/>
        <v>0</v>
      </c>
      <c r="BS387" s="324">
        <v>0</v>
      </c>
      <c r="BT387" s="324">
        <v>0</v>
      </c>
      <c r="BU387" s="324">
        <v>0</v>
      </c>
      <c r="BV387" s="324">
        <v>0</v>
      </c>
      <c r="BW387" s="324">
        <v>0</v>
      </c>
      <c r="BX387" s="324">
        <v>0</v>
      </c>
      <c r="BY387" s="324">
        <v>0</v>
      </c>
      <c r="BZ387" s="324">
        <v>0</v>
      </c>
      <c r="CA387" s="324">
        <v>0</v>
      </c>
      <c r="CB387" s="324">
        <v>0</v>
      </c>
      <c r="CC387" s="324">
        <v>0</v>
      </c>
      <c r="CD387" s="324">
        <v>0</v>
      </c>
      <c r="CE387" s="324">
        <v>0</v>
      </c>
      <c r="CF387" s="328">
        <f t="shared" si="281"/>
        <v>0</v>
      </c>
      <c r="CG387" s="324">
        <v>0</v>
      </c>
      <c r="CH387" s="324">
        <v>0</v>
      </c>
      <c r="CI387" s="324">
        <v>0</v>
      </c>
      <c r="CJ387" s="324">
        <v>0</v>
      </c>
      <c r="CK387" s="324">
        <v>0</v>
      </c>
      <c r="CL387" s="324">
        <v>0</v>
      </c>
      <c r="CM387" s="324">
        <v>0</v>
      </c>
      <c r="CN387" s="324">
        <v>0</v>
      </c>
      <c r="CO387" s="324">
        <v>0</v>
      </c>
      <c r="CP387" s="324">
        <v>0</v>
      </c>
      <c r="CQ387" s="324">
        <v>0</v>
      </c>
      <c r="CR387" s="324">
        <v>0</v>
      </c>
      <c r="CS387" s="324">
        <v>0</v>
      </c>
      <c r="CT387" s="328">
        <f t="shared" si="282"/>
        <v>0</v>
      </c>
      <c r="CU387" s="324">
        <v>0</v>
      </c>
      <c r="CV387" s="324">
        <v>0</v>
      </c>
      <c r="CW387" s="324">
        <v>0</v>
      </c>
      <c r="CX387" s="324">
        <v>0</v>
      </c>
      <c r="CY387" s="324">
        <v>0</v>
      </c>
      <c r="CZ387" s="324">
        <v>0</v>
      </c>
      <c r="DA387" s="324">
        <v>0</v>
      </c>
      <c r="DB387" s="324">
        <v>0</v>
      </c>
      <c r="DC387" s="324">
        <v>0</v>
      </c>
      <c r="DD387" s="324">
        <v>0</v>
      </c>
      <c r="DE387" s="324">
        <v>0</v>
      </c>
      <c r="DF387" s="324">
        <v>0</v>
      </c>
      <c r="DG387" s="324">
        <v>0</v>
      </c>
      <c r="DH387" s="328">
        <f t="shared" si="283"/>
        <v>0</v>
      </c>
    </row>
    <row r="388" spans="1:112" ht="12" hidden="1" customHeight="1" outlineLevel="1">
      <c r="A388" s="4"/>
      <c r="S388" s="14">
        <v>4202</v>
      </c>
      <c r="V388" s="78">
        <f t="shared" si="276"/>
        <v>4202</v>
      </c>
      <c r="AA388" s="70">
        <f t="shared" si="277"/>
        <v>4202</v>
      </c>
      <c r="AB388" s="34" t="s">
        <v>490</v>
      </c>
      <c r="AC388" s="324">
        <v>0</v>
      </c>
      <c r="AD388" s="324">
        <v>0</v>
      </c>
      <c r="AE388" s="324">
        <v>0</v>
      </c>
      <c r="AF388" s="324">
        <v>0</v>
      </c>
      <c r="AG388" s="324">
        <v>0</v>
      </c>
      <c r="AH388" s="324">
        <v>0</v>
      </c>
      <c r="AI388" s="324">
        <v>0</v>
      </c>
      <c r="AJ388" s="324">
        <v>0</v>
      </c>
      <c r="AK388" s="324">
        <v>0</v>
      </c>
      <c r="AL388" s="324">
        <v>0</v>
      </c>
      <c r="AM388" s="324">
        <v>0</v>
      </c>
      <c r="AN388" s="324">
        <v>0</v>
      </c>
      <c r="AO388" s="324">
        <v>0</v>
      </c>
      <c r="AP388" s="328">
        <f t="shared" si="278"/>
        <v>0</v>
      </c>
      <c r="AQ388" s="324">
        <v>0</v>
      </c>
      <c r="AR388" s="324">
        <v>0</v>
      </c>
      <c r="AS388" s="324">
        <v>0</v>
      </c>
      <c r="AT388" s="324">
        <v>0</v>
      </c>
      <c r="AU388" s="324">
        <v>0</v>
      </c>
      <c r="AV388" s="324">
        <v>0</v>
      </c>
      <c r="AW388" s="324">
        <v>0</v>
      </c>
      <c r="AX388" s="324">
        <v>0</v>
      </c>
      <c r="AY388" s="324">
        <v>0</v>
      </c>
      <c r="AZ388" s="324">
        <v>0</v>
      </c>
      <c r="BA388" s="324">
        <v>0</v>
      </c>
      <c r="BB388" s="324">
        <v>0</v>
      </c>
      <c r="BC388" s="324">
        <v>0</v>
      </c>
      <c r="BD388" s="328">
        <f t="shared" si="279"/>
        <v>0</v>
      </c>
      <c r="BE388" s="324">
        <v>0</v>
      </c>
      <c r="BF388" s="324">
        <v>0</v>
      </c>
      <c r="BG388" s="324">
        <v>0</v>
      </c>
      <c r="BH388" s="324">
        <v>0</v>
      </c>
      <c r="BI388" s="324">
        <v>0</v>
      </c>
      <c r="BJ388" s="324">
        <v>0</v>
      </c>
      <c r="BK388" s="324">
        <v>0</v>
      </c>
      <c r="BL388" s="324">
        <v>0</v>
      </c>
      <c r="BM388" s="324">
        <v>0</v>
      </c>
      <c r="BN388" s="324">
        <v>0</v>
      </c>
      <c r="BO388" s="324">
        <v>0</v>
      </c>
      <c r="BP388" s="324">
        <v>0</v>
      </c>
      <c r="BQ388" s="324">
        <v>0</v>
      </c>
      <c r="BR388" s="328">
        <f t="shared" si="280"/>
        <v>0</v>
      </c>
      <c r="BS388" s="324">
        <v>0</v>
      </c>
      <c r="BT388" s="324">
        <v>0</v>
      </c>
      <c r="BU388" s="324">
        <v>0</v>
      </c>
      <c r="BV388" s="324">
        <v>0</v>
      </c>
      <c r="BW388" s="324">
        <v>0</v>
      </c>
      <c r="BX388" s="324">
        <v>0</v>
      </c>
      <c r="BY388" s="324">
        <v>0</v>
      </c>
      <c r="BZ388" s="324">
        <v>0</v>
      </c>
      <c r="CA388" s="324">
        <v>0</v>
      </c>
      <c r="CB388" s="324">
        <v>0</v>
      </c>
      <c r="CC388" s="324">
        <v>0</v>
      </c>
      <c r="CD388" s="324">
        <v>0</v>
      </c>
      <c r="CE388" s="324">
        <v>0</v>
      </c>
      <c r="CF388" s="328">
        <f t="shared" si="281"/>
        <v>0</v>
      </c>
      <c r="CG388" s="324">
        <v>0</v>
      </c>
      <c r="CH388" s="324">
        <v>0</v>
      </c>
      <c r="CI388" s="324">
        <v>0</v>
      </c>
      <c r="CJ388" s="324">
        <v>0</v>
      </c>
      <c r="CK388" s="324">
        <v>0</v>
      </c>
      <c r="CL388" s="324">
        <v>0</v>
      </c>
      <c r="CM388" s="324">
        <v>0</v>
      </c>
      <c r="CN388" s="324">
        <v>0</v>
      </c>
      <c r="CO388" s="324">
        <v>0</v>
      </c>
      <c r="CP388" s="324">
        <v>0</v>
      </c>
      <c r="CQ388" s="324">
        <v>0</v>
      </c>
      <c r="CR388" s="324">
        <v>0</v>
      </c>
      <c r="CS388" s="324">
        <v>0</v>
      </c>
      <c r="CT388" s="328">
        <f t="shared" si="282"/>
        <v>0</v>
      </c>
      <c r="CU388" s="324">
        <v>0</v>
      </c>
      <c r="CV388" s="324">
        <v>0</v>
      </c>
      <c r="CW388" s="324">
        <v>0</v>
      </c>
      <c r="CX388" s="324">
        <v>0</v>
      </c>
      <c r="CY388" s="324">
        <v>0</v>
      </c>
      <c r="CZ388" s="324">
        <v>0</v>
      </c>
      <c r="DA388" s="324">
        <v>0</v>
      </c>
      <c r="DB388" s="324">
        <v>0</v>
      </c>
      <c r="DC388" s="324">
        <v>0</v>
      </c>
      <c r="DD388" s="324">
        <v>0</v>
      </c>
      <c r="DE388" s="324">
        <v>0</v>
      </c>
      <c r="DF388" s="324">
        <v>0</v>
      </c>
      <c r="DG388" s="324">
        <v>0</v>
      </c>
      <c r="DH388" s="328">
        <f t="shared" si="283"/>
        <v>0</v>
      </c>
    </row>
    <row r="389" spans="1:112" ht="12" hidden="1" customHeight="1" outlineLevel="1">
      <c r="A389" s="4"/>
      <c r="S389" s="14">
        <v>4203</v>
      </c>
      <c r="V389" s="78">
        <f t="shared" si="276"/>
        <v>4203</v>
      </c>
      <c r="AA389" s="70">
        <f t="shared" si="277"/>
        <v>4203</v>
      </c>
      <c r="AB389" s="34" t="s">
        <v>491</v>
      </c>
      <c r="AC389" s="324">
        <v>0</v>
      </c>
      <c r="AD389" s="324">
        <v>0</v>
      </c>
      <c r="AE389" s="324">
        <v>0</v>
      </c>
      <c r="AF389" s="324">
        <v>0</v>
      </c>
      <c r="AG389" s="324">
        <v>0</v>
      </c>
      <c r="AH389" s="324">
        <v>0</v>
      </c>
      <c r="AI389" s="324">
        <v>0</v>
      </c>
      <c r="AJ389" s="324">
        <v>0</v>
      </c>
      <c r="AK389" s="324">
        <v>0</v>
      </c>
      <c r="AL389" s="324">
        <v>0</v>
      </c>
      <c r="AM389" s="324">
        <v>0</v>
      </c>
      <c r="AN389" s="324">
        <v>0</v>
      </c>
      <c r="AO389" s="324">
        <v>0</v>
      </c>
      <c r="AP389" s="328">
        <f t="shared" si="278"/>
        <v>0</v>
      </c>
      <c r="AQ389" s="324">
        <v>0</v>
      </c>
      <c r="AR389" s="324">
        <v>0</v>
      </c>
      <c r="AS389" s="324">
        <v>0</v>
      </c>
      <c r="AT389" s="324">
        <v>0</v>
      </c>
      <c r="AU389" s="324">
        <v>0</v>
      </c>
      <c r="AV389" s="324">
        <v>0</v>
      </c>
      <c r="AW389" s="324">
        <v>0</v>
      </c>
      <c r="AX389" s="324">
        <v>0</v>
      </c>
      <c r="AY389" s="324">
        <v>0</v>
      </c>
      <c r="AZ389" s="324">
        <v>0</v>
      </c>
      <c r="BA389" s="324">
        <v>0</v>
      </c>
      <c r="BB389" s="324">
        <v>0</v>
      </c>
      <c r="BC389" s="324">
        <v>0</v>
      </c>
      <c r="BD389" s="328">
        <f t="shared" si="279"/>
        <v>0</v>
      </c>
      <c r="BE389" s="324">
        <v>0</v>
      </c>
      <c r="BF389" s="324">
        <v>0</v>
      </c>
      <c r="BG389" s="324">
        <v>0</v>
      </c>
      <c r="BH389" s="324">
        <v>0</v>
      </c>
      <c r="BI389" s="324">
        <v>0</v>
      </c>
      <c r="BJ389" s="324">
        <v>0</v>
      </c>
      <c r="BK389" s="324">
        <v>0</v>
      </c>
      <c r="BL389" s="324">
        <v>0</v>
      </c>
      <c r="BM389" s="324">
        <v>0</v>
      </c>
      <c r="BN389" s="324">
        <v>0</v>
      </c>
      <c r="BO389" s="324">
        <v>0</v>
      </c>
      <c r="BP389" s="324">
        <v>0</v>
      </c>
      <c r="BQ389" s="324">
        <v>0</v>
      </c>
      <c r="BR389" s="328">
        <f t="shared" si="280"/>
        <v>0</v>
      </c>
      <c r="BS389" s="324">
        <v>0</v>
      </c>
      <c r="BT389" s="324">
        <v>0</v>
      </c>
      <c r="BU389" s="324">
        <v>0</v>
      </c>
      <c r="BV389" s="324">
        <v>0</v>
      </c>
      <c r="BW389" s="324">
        <v>0</v>
      </c>
      <c r="BX389" s="324">
        <v>0</v>
      </c>
      <c r="BY389" s="324">
        <v>0</v>
      </c>
      <c r="BZ389" s="324">
        <v>0</v>
      </c>
      <c r="CA389" s="324">
        <v>0</v>
      </c>
      <c r="CB389" s="324">
        <v>0</v>
      </c>
      <c r="CC389" s="324">
        <v>0</v>
      </c>
      <c r="CD389" s="324">
        <v>0</v>
      </c>
      <c r="CE389" s="324">
        <v>0</v>
      </c>
      <c r="CF389" s="328">
        <f t="shared" si="281"/>
        <v>0</v>
      </c>
      <c r="CG389" s="324">
        <v>0</v>
      </c>
      <c r="CH389" s="324">
        <v>0</v>
      </c>
      <c r="CI389" s="324">
        <v>0</v>
      </c>
      <c r="CJ389" s="324">
        <v>0</v>
      </c>
      <c r="CK389" s="324">
        <v>0</v>
      </c>
      <c r="CL389" s="324">
        <v>0</v>
      </c>
      <c r="CM389" s="324">
        <v>0</v>
      </c>
      <c r="CN389" s="324">
        <v>0</v>
      </c>
      <c r="CO389" s="324">
        <v>0</v>
      </c>
      <c r="CP389" s="324">
        <v>0</v>
      </c>
      <c r="CQ389" s="324">
        <v>0</v>
      </c>
      <c r="CR389" s="324">
        <v>0</v>
      </c>
      <c r="CS389" s="324">
        <v>0</v>
      </c>
      <c r="CT389" s="328">
        <f t="shared" si="282"/>
        <v>0</v>
      </c>
      <c r="CU389" s="324">
        <v>0</v>
      </c>
      <c r="CV389" s="324">
        <v>0</v>
      </c>
      <c r="CW389" s="324">
        <v>0</v>
      </c>
      <c r="CX389" s="324">
        <v>0</v>
      </c>
      <c r="CY389" s="324">
        <v>0</v>
      </c>
      <c r="CZ389" s="324">
        <v>0</v>
      </c>
      <c r="DA389" s="324">
        <v>0</v>
      </c>
      <c r="DB389" s="324">
        <v>0</v>
      </c>
      <c r="DC389" s="324">
        <v>0</v>
      </c>
      <c r="DD389" s="324">
        <v>0</v>
      </c>
      <c r="DE389" s="324">
        <v>0</v>
      </c>
      <c r="DF389" s="324">
        <v>0</v>
      </c>
      <c r="DG389" s="324">
        <v>0</v>
      </c>
      <c r="DH389" s="328">
        <f t="shared" si="283"/>
        <v>0</v>
      </c>
    </row>
    <row r="390" spans="1:112" ht="12" hidden="1" customHeight="1" outlineLevel="1">
      <c r="A390" s="4"/>
      <c r="S390" s="14">
        <v>4204</v>
      </c>
      <c r="V390" s="78">
        <f t="shared" si="276"/>
        <v>4204</v>
      </c>
      <c r="AA390" s="70">
        <f t="shared" si="277"/>
        <v>4204</v>
      </c>
      <c r="AB390" s="34" t="s">
        <v>492</v>
      </c>
      <c r="AC390" s="324">
        <v>0</v>
      </c>
      <c r="AD390" s="324">
        <v>0</v>
      </c>
      <c r="AE390" s="324">
        <v>0</v>
      </c>
      <c r="AF390" s="324">
        <v>0</v>
      </c>
      <c r="AG390" s="324">
        <v>0</v>
      </c>
      <c r="AH390" s="324">
        <v>0</v>
      </c>
      <c r="AI390" s="324">
        <v>0</v>
      </c>
      <c r="AJ390" s="324">
        <v>0</v>
      </c>
      <c r="AK390" s="324">
        <v>0</v>
      </c>
      <c r="AL390" s="324">
        <v>0</v>
      </c>
      <c r="AM390" s="324">
        <v>0</v>
      </c>
      <c r="AN390" s="324">
        <v>0</v>
      </c>
      <c r="AO390" s="324">
        <v>0</v>
      </c>
      <c r="AP390" s="328">
        <f t="shared" si="278"/>
        <v>0</v>
      </c>
      <c r="AQ390" s="324">
        <v>0</v>
      </c>
      <c r="AR390" s="324">
        <v>0</v>
      </c>
      <c r="AS390" s="324">
        <v>0</v>
      </c>
      <c r="AT390" s="324">
        <v>0</v>
      </c>
      <c r="AU390" s="324">
        <v>0</v>
      </c>
      <c r="AV390" s="324">
        <v>0</v>
      </c>
      <c r="AW390" s="324">
        <v>0</v>
      </c>
      <c r="AX390" s="324">
        <v>0</v>
      </c>
      <c r="AY390" s="324">
        <v>0</v>
      </c>
      <c r="AZ390" s="324">
        <v>0</v>
      </c>
      <c r="BA390" s="324">
        <v>0</v>
      </c>
      <c r="BB390" s="324">
        <v>0</v>
      </c>
      <c r="BC390" s="324">
        <v>0</v>
      </c>
      <c r="BD390" s="328">
        <f t="shared" si="279"/>
        <v>0</v>
      </c>
      <c r="BE390" s="324">
        <v>0</v>
      </c>
      <c r="BF390" s="324">
        <v>0</v>
      </c>
      <c r="BG390" s="324">
        <v>0</v>
      </c>
      <c r="BH390" s="324">
        <v>0</v>
      </c>
      <c r="BI390" s="324">
        <v>0</v>
      </c>
      <c r="BJ390" s="324">
        <v>0</v>
      </c>
      <c r="BK390" s="324">
        <v>0</v>
      </c>
      <c r="BL390" s="324">
        <v>0</v>
      </c>
      <c r="BM390" s="324">
        <v>0</v>
      </c>
      <c r="BN390" s="324">
        <v>0</v>
      </c>
      <c r="BO390" s="324">
        <v>0</v>
      </c>
      <c r="BP390" s="324">
        <v>0</v>
      </c>
      <c r="BQ390" s="324">
        <v>0</v>
      </c>
      <c r="BR390" s="328">
        <f t="shared" si="280"/>
        <v>0</v>
      </c>
      <c r="BS390" s="324">
        <v>0</v>
      </c>
      <c r="BT390" s="324">
        <v>0</v>
      </c>
      <c r="BU390" s="324">
        <v>0</v>
      </c>
      <c r="BV390" s="324">
        <v>0</v>
      </c>
      <c r="BW390" s="324">
        <v>0</v>
      </c>
      <c r="BX390" s="324">
        <v>0</v>
      </c>
      <c r="BY390" s="324">
        <v>0</v>
      </c>
      <c r="BZ390" s="324">
        <v>0</v>
      </c>
      <c r="CA390" s="324">
        <v>0</v>
      </c>
      <c r="CB390" s="324">
        <v>0</v>
      </c>
      <c r="CC390" s="324">
        <v>0</v>
      </c>
      <c r="CD390" s="324">
        <v>0</v>
      </c>
      <c r="CE390" s="324">
        <v>0</v>
      </c>
      <c r="CF390" s="328">
        <f t="shared" si="281"/>
        <v>0</v>
      </c>
      <c r="CG390" s="324">
        <v>0</v>
      </c>
      <c r="CH390" s="324">
        <v>0</v>
      </c>
      <c r="CI390" s="324">
        <v>0</v>
      </c>
      <c r="CJ390" s="324">
        <v>0</v>
      </c>
      <c r="CK390" s="324">
        <v>0</v>
      </c>
      <c r="CL390" s="324">
        <v>0</v>
      </c>
      <c r="CM390" s="324">
        <v>0</v>
      </c>
      <c r="CN390" s="324">
        <v>0</v>
      </c>
      <c r="CO390" s="324">
        <v>0</v>
      </c>
      <c r="CP390" s="324">
        <v>0</v>
      </c>
      <c r="CQ390" s="324">
        <v>0</v>
      </c>
      <c r="CR390" s="324">
        <v>0</v>
      </c>
      <c r="CS390" s="324">
        <v>0</v>
      </c>
      <c r="CT390" s="328">
        <f t="shared" si="282"/>
        <v>0</v>
      </c>
      <c r="CU390" s="324">
        <v>0</v>
      </c>
      <c r="CV390" s="324">
        <v>0</v>
      </c>
      <c r="CW390" s="324">
        <v>0</v>
      </c>
      <c r="CX390" s="324">
        <v>0</v>
      </c>
      <c r="CY390" s="324">
        <v>0</v>
      </c>
      <c r="CZ390" s="324">
        <v>0</v>
      </c>
      <c r="DA390" s="324">
        <v>0</v>
      </c>
      <c r="DB390" s="324">
        <v>0</v>
      </c>
      <c r="DC390" s="324">
        <v>0</v>
      </c>
      <c r="DD390" s="324">
        <v>0</v>
      </c>
      <c r="DE390" s="324">
        <v>0</v>
      </c>
      <c r="DF390" s="324">
        <v>0</v>
      </c>
      <c r="DG390" s="324">
        <v>0</v>
      </c>
      <c r="DH390" s="328">
        <f t="shared" si="283"/>
        <v>0</v>
      </c>
    </row>
    <row r="391" spans="1:112" ht="12" hidden="1" customHeight="1" outlineLevel="1">
      <c r="A391" s="4"/>
      <c r="S391" s="14">
        <v>4205</v>
      </c>
      <c r="V391" s="78">
        <f t="shared" si="276"/>
        <v>4205</v>
      </c>
      <c r="AA391" s="70">
        <f t="shared" si="277"/>
        <v>4205</v>
      </c>
      <c r="AB391" s="34" t="s">
        <v>493</v>
      </c>
      <c r="AC391" s="324">
        <v>0</v>
      </c>
      <c r="AD391" s="324">
        <v>0</v>
      </c>
      <c r="AE391" s="324">
        <v>0</v>
      </c>
      <c r="AF391" s="324">
        <v>0</v>
      </c>
      <c r="AG391" s="324">
        <v>0</v>
      </c>
      <c r="AH391" s="324">
        <v>0</v>
      </c>
      <c r="AI391" s="324">
        <v>0</v>
      </c>
      <c r="AJ391" s="324">
        <v>0</v>
      </c>
      <c r="AK391" s="324">
        <v>0</v>
      </c>
      <c r="AL391" s="324">
        <v>0</v>
      </c>
      <c r="AM391" s="324">
        <v>0</v>
      </c>
      <c r="AN391" s="324">
        <v>0</v>
      </c>
      <c r="AO391" s="324">
        <v>0</v>
      </c>
      <c r="AP391" s="328">
        <f t="shared" si="278"/>
        <v>0</v>
      </c>
      <c r="AQ391" s="324">
        <v>0</v>
      </c>
      <c r="AR391" s="324">
        <v>0</v>
      </c>
      <c r="AS391" s="324">
        <v>0</v>
      </c>
      <c r="AT391" s="324">
        <v>0</v>
      </c>
      <c r="AU391" s="324">
        <v>0</v>
      </c>
      <c r="AV391" s="324">
        <v>0</v>
      </c>
      <c r="AW391" s="324">
        <v>0</v>
      </c>
      <c r="AX391" s="324">
        <v>0</v>
      </c>
      <c r="AY391" s="324">
        <v>0</v>
      </c>
      <c r="AZ391" s="324">
        <v>0</v>
      </c>
      <c r="BA391" s="324">
        <v>0</v>
      </c>
      <c r="BB391" s="324">
        <v>0</v>
      </c>
      <c r="BC391" s="324">
        <v>0</v>
      </c>
      <c r="BD391" s="328">
        <f t="shared" si="279"/>
        <v>0</v>
      </c>
      <c r="BE391" s="324">
        <v>0</v>
      </c>
      <c r="BF391" s="324">
        <v>0</v>
      </c>
      <c r="BG391" s="324">
        <v>0</v>
      </c>
      <c r="BH391" s="324">
        <v>0</v>
      </c>
      <c r="BI391" s="324">
        <v>0</v>
      </c>
      <c r="BJ391" s="324">
        <v>0</v>
      </c>
      <c r="BK391" s="324">
        <v>0</v>
      </c>
      <c r="BL391" s="324">
        <v>0</v>
      </c>
      <c r="BM391" s="324">
        <v>0</v>
      </c>
      <c r="BN391" s="324">
        <v>0</v>
      </c>
      <c r="BO391" s="324">
        <v>0</v>
      </c>
      <c r="BP391" s="324">
        <v>0</v>
      </c>
      <c r="BQ391" s="324">
        <v>0</v>
      </c>
      <c r="BR391" s="328">
        <f t="shared" si="280"/>
        <v>0</v>
      </c>
      <c r="BS391" s="324">
        <v>0</v>
      </c>
      <c r="BT391" s="324">
        <v>0</v>
      </c>
      <c r="BU391" s="324">
        <v>0</v>
      </c>
      <c r="BV391" s="324">
        <v>0</v>
      </c>
      <c r="BW391" s="324">
        <v>0</v>
      </c>
      <c r="BX391" s="324">
        <v>0</v>
      </c>
      <c r="BY391" s="324">
        <v>0</v>
      </c>
      <c r="BZ391" s="324">
        <v>0</v>
      </c>
      <c r="CA391" s="324">
        <v>0</v>
      </c>
      <c r="CB391" s="324">
        <v>0</v>
      </c>
      <c r="CC391" s="324">
        <v>0</v>
      </c>
      <c r="CD391" s="324">
        <v>0</v>
      </c>
      <c r="CE391" s="324">
        <v>0</v>
      </c>
      <c r="CF391" s="328">
        <f t="shared" si="281"/>
        <v>0</v>
      </c>
      <c r="CG391" s="324">
        <v>0</v>
      </c>
      <c r="CH391" s="324">
        <v>0</v>
      </c>
      <c r="CI391" s="324">
        <v>0</v>
      </c>
      <c r="CJ391" s="324">
        <v>0</v>
      </c>
      <c r="CK391" s="324">
        <v>0</v>
      </c>
      <c r="CL391" s="324">
        <v>0</v>
      </c>
      <c r="CM391" s="324">
        <v>0</v>
      </c>
      <c r="CN391" s="324">
        <v>0</v>
      </c>
      <c r="CO391" s="324">
        <v>0</v>
      </c>
      <c r="CP391" s="324">
        <v>0</v>
      </c>
      <c r="CQ391" s="324">
        <v>0</v>
      </c>
      <c r="CR391" s="324">
        <v>0</v>
      </c>
      <c r="CS391" s="324">
        <v>0</v>
      </c>
      <c r="CT391" s="328">
        <f t="shared" si="282"/>
        <v>0</v>
      </c>
      <c r="CU391" s="324">
        <v>0</v>
      </c>
      <c r="CV391" s="324">
        <v>0</v>
      </c>
      <c r="CW391" s="324">
        <v>0</v>
      </c>
      <c r="CX391" s="324">
        <v>0</v>
      </c>
      <c r="CY391" s="324">
        <v>0</v>
      </c>
      <c r="CZ391" s="324">
        <v>0</v>
      </c>
      <c r="DA391" s="324">
        <v>0</v>
      </c>
      <c r="DB391" s="324">
        <v>0</v>
      </c>
      <c r="DC391" s="324">
        <v>0</v>
      </c>
      <c r="DD391" s="324">
        <v>0</v>
      </c>
      <c r="DE391" s="324">
        <v>0</v>
      </c>
      <c r="DF391" s="324">
        <v>0</v>
      </c>
      <c r="DG391" s="324">
        <v>0</v>
      </c>
      <c r="DH391" s="328">
        <f t="shared" si="283"/>
        <v>0</v>
      </c>
    </row>
    <row r="392" spans="1:112" ht="12" hidden="1" customHeight="1" outlineLevel="1">
      <c r="A392" s="4"/>
      <c r="S392" s="14">
        <v>4300</v>
      </c>
      <c r="V392" s="78">
        <f t="shared" si="276"/>
        <v>4300</v>
      </c>
      <c r="AA392" s="70">
        <f t="shared" si="277"/>
        <v>4300</v>
      </c>
      <c r="AB392" s="34" t="s">
        <v>494</v>
      </c>
      <c r="AC392" s="324">
        <v>0</v>
      </c>
      <c r="AD392" s="324">
        <v>0</v>
      </c>
      <c r="AE392" s="324">
        <v>0</v>
      </c>
      <c r="AF392" s="324">
        <v>0</v>
      </c>
      <c r="AG392" s="324">
        <v>0</v>
      </c>
      <c r="AH392" s="324">
        <v>0</v>
      </c>
      <c r="AI392" s="324">
        <v>0</v>
      </c>
      <c r="AJ392" s="324">
        <v>0</v>
      </c>
      <c r="AK392" s="324">
        <v>0</v>
      </c>
      <c r="AL392" s="324">
        <v>0</v>
      </c>
      <c r="AM392" s="324">
        <v>0</v>
      </c>
      <c r="AN392" s="324">
        <v>0</v>
      </c>
      <c r="AO392" s="324">
        <v>0</v>
      </c>
      <c r="AP392" s="328">
        <f t="shared" si="278"/>
        <v>0</v>
      </c>
      <c r="AQ392" s="324">
        <v>0</v>
      </c>
      <c r="AR392" s="324">
        <v>0</v>
      </c>
      <c r="AS392" s="324">
        <v>0</v>
      </c>
      <c r="AT392" s="324">
        <v>0</v>
      </c>
      <c r="AU392" s="324">
        <v>0</v>
      </c>
      <c r="AV392" s="324">
        <v>0</v>
      </c>
      <c r="AW392" s="324">
        <v>0</v>
      </c>
      <c r="AX392" s="324">
        <v>0</v>
      </c>
      <c r="AY392" s="324">
        <v>0</v>
      </c>
      <c r="AZ392" s="324">
        <v>0</v>
      </c>
      <c r="BA392" s="324">
        <v>0</v>
      </c>
      <c r="BB392" s="324">
        <v>0</v>
      </c>
      <c r="BC392" s="324">
        <v>0</v>
      </c>
      <c r="BD392" s="328">
        <f t="shared" si="279"/>
        <v>0</v>
      </c>
      <c r="BE392" s="324">
        <v>0</v>
      </c>
      <c r="BF392" s="324">
        <v>0</v>
      </c>
      <c r="BG392" s="324">
        <v>0</v>
      </c>
      <c r="BH392" s="324">
        <v>0</v>
      </c>
      <c r="BI392" s="324">
        <v>0</v>
      </c>
      <c r="BJ392" s="324">
        <v>0</v>
      </c>
      <c r="BK392" s="324">
        <v>0</v>
      </c>
      <c r="BL392" s="324">
        <v>0</v>
      </c>
      <c r="BM392" s="324">
        <v>0</v>
      </c>
      <c r="BN392" s="324">
        <v>0</v>
      </c>
      <c r="BO392" s="324">
        <v>0</v>
      </c>
      <c r="BP392" s="324">
        <v>0</v>
      </c>
      <c r="BQ392" s="324">
        <v>0</v>
      </c>
      <c r="BR392" s="328">
        <f t="shared" si="280"/>
        <v>0</v>
      </c>
      <c r="BS392" s="324">
        <v>0</v>
      </c>
      <c r="BT392" s="324">
        <v>0</v>
      </c>
      <c r="BU392" s="324">
        <v>0</v>
      </c>
      <c r="BV392" s="324">
        <v>0</v>
      </c>
      <c r="BW392" s="324">
        <v>0</v>
      </c>
      <c r="BX392" s="324">
        <v>0</v>
      </c>
      <c r="BY392" s="324">
        <v>0</v>
      </c>
      <c r="BZ392" s="324">
        <v>0</v>
      </c>
      <c r="CA392" s="324">
        <v>0</v>
      </c>
      <c r="CB392" s="324">
        <v>0</v>
      </c>
      <c r="CC392" s="324">
        <v>0</v>
      </c>
      <c r="CD392" s="324">
        <v>0</v>
      </c>
      <c r="CE392" s="324">
        <v>0</v>
      </c>
      <c r="CF392" s="328">
        <f t="shared" si="281"/>
        <v>0</v>
      </c>
      <c r="CG392" s="324">
        <v>0</v>
      </c>
      <c r="CH392" s="324">
        <v>0</v>
      </c>
      <c r="CI392" s="324">
        <v>0</v>
      </c>
      <c r="CJ392" s="324">
        <v>0</v>
      </c>
      <c r="CK392" s="324">
        <v>0</v>
      </c>
      <c r="CL392" s="324">
        <v>0</v>
      </c>
      <c r="CM392" s="324">
        <v>0</v>
      </c>
      <c r="CN392" s="324">
        <v>0</v>
      </c>
      <c r="CO392" s="324">
        <v>0</v>
      </c>
      <c r="CP392" s="324">
        <v>0</v>
      </c>
      <c r="CQ392" s="324">
        <v>0</v>
      </c>
      <c r="CR392" s="324">
        <v>0</v>
      </c>
      <c r="CS392" s="324">
        <v>0</v>
      </c>
      <c r="CT392" s="328">
        <f t="shared" si="282"/>
        <v>0</v>
      </c>
      <c r="CU392" s="324">
        <v>0</v>
      </c>
      <c r="CV392" s="324">
        <v>0</v>
      </c>
      <c r="CW392" s="324">
        <v>0</v>
      </c>
      <c r="CX392" s="324">
        <v>0</v>
      </c>
      <c r="CY392" s="324">
        <v>0</v>
      </c>
      <c r="CZ392" s="324">
        <v>0</v>
      </c>
      <c r="DA392" s="324">
        <v>0</v>
      </c>
      <c r="DB392" s="324">
        <v>0</v>
      </c>
      <c r="DC392" s="324">
        <v>0</v>
      </c>
      <c r="DD392" s="324">
        <v>0</v>
      </c>
      <c r="DE392" s="324">
        <v>0</v>
      </c>
      <c r="DF392" s="324">
        <v>0</v>
      </c>
      <c r="DG392" s="324">
        <v>0</v>
      </c>
      <c r="DH392" s="328">
        <f t="shared" si="283"/>
        <v>0</v>
      </c>
    </row>
    <row r="393" spans="1:112" ht="12" hidden="1" customHeight="1" outlineLevel="1">
      <c r="A393" s="4"/>
      <c r="S393" s="14">
        <v>4315</v>
      </c>
      <c r="V393" s="78">
        <f t="shared" si="276"/>
        <v>4315</v>
      </c>
      <c r="AA393" s="70">
        <f t="shared" si="277"/>
        <v>4315</v>
      </c>
      <c r="AB393" s="34" t="s">
        <v>495</v>
      </c>
      <c r="AC393" s="324">
        <v>281.14999999999998</v>
      </c>
      <c r="AD393" s="324">
        <v>1300.32</v>
      </c>
      <c r="AE393" s="324">
        <v>952.02</v>
      </c>
      <c r="AF393" s="324">
        <v>3041.57</v>
      </c>
      <c r="AG393" s="324">
        <v>1360.32</v>
      </c>
      <c r="AH393" s="324">
        <v>2165.58</v>
      </c>
      <c r="AI393" s="324">
        <v>4526.63</v>
      </c>
      <c r="AJ393" s="324">
        <v>2774.8</v>
      </c>
      <c r="AK393" s="324">
        <v>8687.58</v>
      </c>
      <c r="AL393" s="324">
        <v>14957.117776310401</v>
      </c>
      <c r="AM393" s="324">
        <v>8770.7346303452905</v>
      </c>
      <c r="AN393" s="324">
        <v>6362.1775933442304</v>
      </c>
      <c r="AO393" s="324">
        <v>55480</v>
      </c>
      <c r="AP393" s="328">
        <f t="shared" si="278"/>
        <v>300.00000000008004</v>
      </c>
      <c r="AQ393" s="324">
        <v>179.55865900000001</v>
      </c>
      <c r="AR393" s="324">
        <v>1371.7009955000001</v>
      </c>
      <c r="AS393" s="324">
        <v>536.36220000000003</v>
      </c>
      <c r="AT393" s="324">
        <v>4173.2415843333301</v>
      </c>
      <c r="AU393" s="324">
        <v>3392.4107573333299</v>
      </c>
      <c r="AV393" s="324">
        <v>5036.3868333333303</v>
      </c>
      <c r="AW393" s="324">
        <v>6886.4031198333296</v>
      </c>
      <c r="AX393" s="324">
        <v>3333.3333333333298</v>
      </c>
      <c r="AY393" s="324">
        <v>11028.439547833301</v>
      </c>
      <c r="AZ393" s="324">
        <v>16372.4241480032</v>
      </c>
      <c r="BA393" s="324">
        <v>6972.2786166504502</v>
      </c>
      <c r="BB393" s="324">
        <v>7665.8602048463099</v>
      </c>
      <c r="BC393" s="324">
        <v>67248.399999999994</v>
      </c>
      <c r="BD393" s="328">
        <f t="shared" si="279"/>
        <v>300.00000000008731</v>
      </c>
      <c r="BE393" s="324">
        <v>184.94541877</v>
      </c>
      <c r="BF393" s="324">
        <v>1412.8520253649999</v>
      </c>
      <c r="BG393" s="324">
        <v>552.45306600000004</v>
      </c>
      <c r="BH393" s="324">
        <v>3153.9943874188898</v>
      </c>
      <c r="BI393" s="324">
        <v>2349.73863560889</v>
      </c>
      <c r="BJ393" s="324">
        <v>4043.0339938888901</v>
      </c>
      <c r="BK393" s="324">
        <v>5948.5507689838896</v>
      </c>
      <c r="BL393" s="324">
        <v>2288.8888888888901</v>
      </c>
      <c r="BM393" s="324">
        <v>10214.8482898238</v>
      </c>
      <c r="BN393" s="324">
        <v>15719.152427998801</v>
      </c>
      <c r="BO393" s="324">
        <v>6037.0025307055303</v>
      </c>
      <c r="BP393" s="324">
        <v>6751.3915665472596</v>
      </c>
      <c r="BQ393" s="324">
        <v>58965.851999999999</v>
      </c>
      <c r="BR393" s="328">
        <f t="shared" si="280"/>
        <v>309.00000000016007</v>
      </c>
      <c r="BS393" s="324">
        <v>190.4937813331</v>
      </c>
      <c r="BT393" s="324">
        <v>1455.23758612595</v>
      </c>
      <c r="BU393" s="324">
        <v>569.02665797999998</v>
      </c>
      <c r="BV393" s="324">
        <v>3248.6142190414598</v>
      </c>
      <c r="BW393" s="324">
        <v>2420.2307946771598</v>
      </c>
      <c r="BX393" s="324">
        <v>4164.3250137055602</v>
      </c>
      <c r="BY393" s="324">
        <v>6127.0072920534103</v>
      </c>
      <c r="BZ393" s="324">
        <v>2357.5555555555602</v>
      </c>
      <c r="CA393" s="324">
        <v>10521.2937385186</v>
      </c>
      <c r="CB393" s="324">
        <v>16190.7270008388</v>
      </c>
      <c r="CC393" s="324">
        <v>6218.1126066266897</v>
      </c>
      <c r="CD393" s="324">
        <v>6953.93331354368</v>
      </c>
      <c r="CE393" s="324">
        <v>60734.827559999998</v>
      </c>
      <c r="CF393" s="328">
        <f t="shared" si="281"/>
        <v>318.2700000000259</v>
      </c>
      <c r="CG393" s="324">
        <v>196.20859477309301</v>
      </c>
      <c r="CH393" s="324">
        <v>1498.89471370973</v>
      </c>
      <c r="CI393" s="324">
        <v>586.09745771940004</v>
      </c>
      <c r="CJ393" s="324">
        <v>3346.0726456126899</v>
      </c>
      <c r="CK393" s="324">
        <v>2492.83771851746</v>
      </c>
      <c r="CL393" s="324">
        <v>4289.2547641167203</v>
      </c>
      <c r="CM393" s="324">
        <v>6310.8175108150099</v>
      </c>
      <c r="CN393" s="324">
        <v>2428.2822222222198</v>
      </c>
      <c r="CO393" s="324">
        <v>10836.932550674101</v>
      </c>
      <c r="CP393" s="324">
        <v>16676.448810863902</v>
      </c>
      <c r="CQ393" s="324">
        <v>6404.6559848254901</v>
      </c>
      <c r="CR393" s="324">
        <v>7162.5513129499896</v>
      </c>
      <c r="CS393" s="324">
        <v>62556.872386800002</v>
      </c>
      <c r="CT393" s="328">
        <f t="shared" si="282"/>
        <v>327.81810000019323</v>
      </c>
      <c r="CU393" s="324">
        <v>202.094852616286</v>
      </c>
      <c r="CV393" s="324">
        <v>1543.86155512102</v>
      </c>
      <c r="CW393" s="324">
        <v>603.68038145098205</v>
      </c>
      <c r="CX393" s="324">
        <v>3446.45482498108</v>
      </c>
      <c r="CY393" s="324">
        <v>2567.6228500729899</v>
      </c>
      <c r="CZ393" s="324">
        <v>4417.9324070402199</v>
      </c>
      <c r="DA393" s="324">
        <v>6500.1420361394603</v>
      </c>
      <c r="DB393" s="324">
        <v>2501.1306888888898</v>
      </c>
      <c r="DC393" s="324">
        <v>11162.0405271943</v>
      </c>
      <c r="DD393" s="324">
        <v>17176.742275189899</v>
      </c>
      <c r="DE393" s="324">
        <v>6596.7956643702501</v>
      </c>
      <c r="DF393" s="324">
        <v>7377.4278523384901</v>
      </c>
      <c r="DG393" s="324">
        <v>64433.578558403999</v>
      </c>
      <c r="DH393" s="328">
        <f t="shared" si="283"/>
        <v>337.65264300012495</v>
      </c>
    </row>
    <row r="394" spans="1:112" ht="12" hidden="1" customHeight="1" outlineLevel="1">
      <c r="A394" s="4"/>
      <c r="S394" s="14">
        <v>4320</v>
      </c>
      <c r="V394" s="78">
        <f t="shared" si="276"/>
        <v>4320</v>
      </c>
      <c r="AA394" s="70">
        <f t="shared" si="277"/>
        <v>4320</v>
      </c>
      <c r="AB394" s="34" t="s">
        <v>496</v>
      </c>
      <c r="AC394" s="324">
        <v>22514.240000000002</v>
      </c>
      <c r="AD394" s="324">
        <v>85610.71</v>
      </c>
      <c r="AE394" s="324">
        <v>74945.19</v>
      </c>
      <c r="AF394" s="324">
        <v>9911.2099999999991</v>
      </c>
      <c r="AG394" s="324">
        <v>935.57</v>
      </c>
      <c r="AH394" s="324">
        <v>34759.910000000003</v>
      </c>
      <c r="AI394" s="324">
        <v>6785</v>
      </c>
      <c r="AJ394" s="324">
        <v>11140.75</v>
      </c>
      <c r="AK394" s="324">
        <v>54965.9</v>
      </c>
      <c r="AL394" s="324">
        <v>-4111.2457527046599</v>
      </c>
      <c r="AM394" s="324">
        <v>39483.736182085398</v>
      </c>
      <c r="AN394" s="324">
        <v>28261.8896813024</v>
      </c>
      <c r="AO394" s="324">
        <v>376728.82711068302</v>
      </c>
      <c r="AP394" s="328">
        <f t="shared" si="278"/>
        <v>11525.96699999983</v>
      </c>
      <c r="AQ394" s="324">
        <v>20821.341400085399</v>
      </c>
      <c r="AR394" s="324">
        <v>40373.175090520002</v>
      </c>
      <c r="AS394" s="324">
        <v>56299.855434968798</v>
      </c>
      <c r="AT394" s="324">
        <v>27747.698005580802</v>
      </c>
      <c r="AU394" s="324">
        <v>21285.294213576799</v>
      </c>
      <c r="AV394" s="324">
        <v>27298.977599930298</v>
      </c>
      <c r="AW394" s="324">
        <v>29363.186834542099</v>
      </c>
      <c r="AX394" s="324">
        <v>35064.407392110799</v>
      </c>
      <c r="AY394" s="324">
        <v>54272.319246020503</v>
      </c>
      <c r="AZ394" s="324">
        <v>18060.058719975299</v>
      </c>
      <c r="BA394" s="324">
        <v>42415.962346980697</v>
      </c>
      <c r="BB394" s="324">
        <v>31550.923715707999</v>
      </c>
      <c r="BC394" s="324">
        <v>436954.14289999998</v>
      </c>
      <c r="BD394" s="328">
        <f t="shared" si="279"/>
        <v>32400.942900000431</v>
      </c>
      <c r="BE394" s="324">
        <v>22116.0473427326</v>
      </c>
      <c r="BF394" s="324">
        <v>44105.997593341497</v>
      </c>
      <c r="BG394" s="324">
        <v>62478.525674621997</v>
      </c>
      <c r="BH394" s="324">
        <v>28580.128945748202</v>
      </c>
      <c r="BI394" s="324">
        <v>21923.8530399841</v>
      </c>
      <c r="BJ394" s="324">
        <v>27985.320286462898</v>
      </c>
      <c r="BK394" s="324">
        <v>30292.687296052201</v>
      </c>
      <c r="BL394" s="324">
        <v>36116.339613874101</v>
      </c>
      <c r="BM394" s="324">
        <v>56549.411874955098</v>
      </c>
      <c r="BN394" s="324">
        <v>18863.777501435299</v>
      </c>
      <c r="BO394" s="324">
        <v>44641.501445014299</v>
      </c>
      <c r="BP394" s="324">
        <v>32497.4514271792</v>
      </c>
      <c r="BQ394" s="324">
        <v>459868.11707777902</v>
      </c>
      <c r="BR394" s="328">
        <f t="shared" si="280"/>
        <v>33717.075036377471</v>
      </c>
      <c r="BS394" s="324">
        <v>23164.749828252199</v>
      </c>
      <c r="BT394" s="324">
        <v>47474.1043521881</v>
      </c>
      <c r="BU394" s="324">
        <v>68344.785654978506</v>
      </c>
      <c r="BV394" s="324">
        <v>29437.532814120699</v>
      </c>
      <c r="BW394" s="324">
        <v>22581.568631183702</v>
      </c>
      <c r="BX394" s="324">
        <v>28439.6588298192</v>
      </c>
      <c r="BY394" s="324">
        <v>31201.467914933801</v>
      </c>
      <c r="BZ394" s="324">
        <v>37199.829802290398</v>
      </c>
      <c r="CA394" s="324">
        <v>58810.310089618099</v>
      </c>
      <c r="CB394" s="324">
        <v>19556.247773155501</v>
      </c>
      <c r="CC394" s="324">
        <v>46962.398522817602</v>
      </c>
      <c r="CD394" s="324">
        <v>33472.374969994598</v>
      </c>
      <c r="CE394" s="324">
        <v>481779.37730664801</v>
      </c>
      <c r="CF394" s="328">
        <f t="shared" si="281"/>
        <v>35134.348123295582</v>
      </c>
      <c r="CG394" s="324">
        <v>24026.756616655399</v>
      </c>
      <c r="CH394" s="324">
        <v>49785.179961060101</v>
      </c>
      <c r="CI394" s="324">
        <v>72126.355050489306</v>
      </c>
      <c r="CJ394" s="324">
        <v>30320.6587985443</v>
      </c>
      <c r="CK394" s="324">
        <v>23259.015690119199</v>
      </c>
      <c r="CL394" s="324">
        <v>29125.784301158099</v>
      </c>
      <c r="CM394" s="324">
        <v>32137.511952381799</v>
      </c>
      <c r="CN394" s="324">
        <v>38315.824696359101</v>
      </c>
      <c r="CO394" s="324">
        <v>60819.397638271701</v>
      </c>
      <c r="CP394" s="324">
        <v>20197.820955856499</v>
      </c>
      <c r="CQ394" s="324">
        <v>48796.997466075401</v>
      </c>
      <c r="CR394" s="324">
        <v>34476.546219094402</v>
      </c>
      <c r="CS394" s="324">
        <v>499752.19998080801</v>
      </c>
      <c r="CT394" s="328">
        <f t="shared" si="282"/>
        <v>36364.350634742645</v>
      </c>
      <c r="CU394" s="324">
        <v>24812.087898541002</v>
      </c>
      <c r="CV394" s="324">
        <v>51621.282129637897</v>
      </c>
      <c r="CW394" s="324">
        <v>74958.831677243201</v>
      </c>
      <c r="CX394" s="324">
        <v>28729.147873611699</v>
      </c>
      <c r="CY394" s="324">
        <v>21455.6554719339</v>
      </c>
      <c r="CZ394" s="324">
        <v>27433.898557918099</v>
      </c>
      <c r="DA394" s="324">
        <v>30600.5066220644</v>
      </c>
      <c r="DB394" s="324">
        <v>36964.168748361</v>
      </c>
      <c r="DC394" s="324">
        <v>60237.394476034897</v>
      </c>
      <c r="DD394" s="324">
        <v>18323.824516390101</v>
      </c>
      <c r="DE394" s="324">
        <v>47924.213750118899</v>
      </c>
      <c r="DF394" s="324">
        <v>33009.711916778302</v>
      </c>
      <c r="DG394" s="324">
        <v>493593.97400358599</v>
      </c>
      <c r="DH394" s="328">
        <f t="shared" si="283"/>
        <v>37523.250364952604</v>
      </c>
    </row>
    <row r="395" spans="1:112" ht="12" hidden="1" customHeight="1" outlineLevel="1">
      <c r="A395" s="4"/>
      <c r="S395" s="14">
        <v>4325</v>
      </c>
      <c r="V395" s="78">
        <f t="shared" si="276"/>
        <v>4325</v>
      </c>
      <c r="AA395" s="70">
        <f t="shared" si="277"/>
        <v>4325</v>
      </c>
      <c r="AB395" s="34" t="s">
        <v>497</v>
      </c>
      <c r="AC395" s="324">
        <v>9843.0499999999993</v>
      </c>
      <c r="AD395" s="324">
        <v>7173.05</v>
      </c>
      <c r="AE395" s="324">
        <v>27689.56</v>
      </c>
      <c r="AF395" s="324">
        <v>20160.689999999999</v>
      </c>
      <c r="AG395" s="324">
        <v>7160.89</v>
      </c>
      <c r="AH395" s="324">
        <v>24958.39</v>
      </c>
      <c r="AI395" s="324">
        <v>16483.48</v>
      </c>
      <c r="AJ395" s="324">
        <v>8513.59</v>
      </c>
      <c r="AK395" s="324">
        <v>10551.02</v>
      </c>
      <c r="AL395" s="324">
        <v>61319.871718744602</v>
      </c>
      <c r="AM395" s="324">
        <v>47636.893838408199</v>
      </c>
      <c r="AN395" s="324">
        <v>69023.014442847198</v>
      </c>
      <c r="AO395" s="324">
        <v>309553.84000000003</v>
      </c>
      <c r="AP395" s="328">
        <f t="shared" si="278"/>
        <v>-959.65999999997439</v>
      </c>
      <c r="AQ395" s="324">
        <v>11081.3901682798</v>
      </c>
      <c r="AR395" s="324">
        <v>10330.516430330499</v>
      </c>
      <c r="AS395" s="324">
        <v>17221.917491750799</v>
      </c>
      <c r="AT395" s="324">
        <v>22111.278888950899</v>
      </c>
      <c r="AU395" s="324">
        <v>22437.505887261999</v>
      </c>
      <c r="AV395" s="324">
        <v>27438.767275185401</v>
      </c>
      <c r="AW395" s="324">
        <v>37953.039200907901</v>
      </c>
      <c r="AX395" s="324">
        <v>18935.5819291486</v>
      </c>
      <c r="AY395" s="324">
        <v>25544.982403492999</v>
      </c>
      <c r="AZ395" s="324">
        <v>53324.134916811003</v>
      </c>
      <c r="BA395" s="324">
        <v>59233.137375797603</v>
      </c>
      <c r="BB395" s="324">
        <v>72931.748032081799</v>
      </c>
      <c r="BC395" s="324">
        <v>335268</v>
      </c>
      <c r="BD395" s="328">
        <f t="shared" si="279"/>
        <v>-43275.999999999302</v>
      </c>
      <c r="BE395" s="324">
        <v>11565.4810244486</v>
      </c>
      <c r="BF395" s="324">
        <v>10655.588063815299</v>
      </c>
      <c r="BG395" s="324">
        <v>17783.440630504399</v>
      </c>
      <c r="BH395" s="324">
        <v>22919.408157782102</v>
      </c>
      <c r="BI395" s="324">
        <v>23262.9160101165</v>
      </c>
      <c r="BJ395" s="324">
        <v>28411.272924574001</v>
      </c>
      <c r="BK395" s="324">
        <v>39189.4116795464</v>
      </c>
      <c r="BL395" s="324">
        <v>19655.9343332596</v>
      </c>
      <c r="BM395" s="324">
        <v>26214.221435925399</v>
      </c>
      <c r="BN395" s="324">
        <v>54211.269163524201</v>
      </c>
      <c r="BO395" s="324">
        <v>61001.3955802114</v>
      </c>
      <c r="BP395" s="324">
        <v>75107.400351130302</v>
      </c>
      <c r="BQ395" s="324">
        <v>344572.81419354799</v>
      </c>
      <c r="BR395" s="328">
        <f t="shared" si="280"/>
        <v>-45404.925161290215</v>
      </c>
      <c r="BS395" s="324">
        <v>11912.4454551821</v>
      </c>
      <c r="BT395" s="324">
        <v>10975.2557057298</v>
      </c>
      <c r="BU395" s="324">
        <v>18316.943849419498</v>
      </c>
      <c r="BV395" s="324">
        <v>23606.990402515599</v>
      </c>
      <c r="BW395" s="324">
        <v>23960.803490419901</v>
      </c>
      <c r="BX395" s="324">
        <v>29263.611112311301</v>
      </c>
      <c r="BY395" s="324">
        <v>40365.094029932698</v>
      </c>
      <c r="BZ395" s="324">
        <v>20245.612363257402</v>
      </c>
      <c r="CA395" s="324">
        <v>27000.648079003098</v>
      </c>
      <c r="CB395" s="324">
        <v>55837.607238429897</v>
      </c>
      <c r="CC395" s="324">
        <v>62831.437447617602</v>
      </c>
      <c r="CD395" s="324">
        <v>77360.622361664195</v>
      </c>
      <c r="CE395" s="324">
        <v>354909.99861935398</v>
      </c>
      <c r="CF395" s="328">
        <f t="shared" si="281"/>
        <v>-46767.07291612908</v>
      </c>
      <c r="CG395" s="324">
        <v>12269.818818837601</v>
      </c>
      <c r="CH395" s="324">
        <v>11304.513376901699</v>
      </c>
      <c r="CI395" s="324">
        <v>18866.452164902101</v>
      </c>
      <c r="CJ395" s="324">
        <v>24315.200114591102</v>
      </c>
      <c r="CK395" s="324">
        <v>24679.627595132599</v>
      </c>
      <c r="CL395" s="324">
        <v>30141.519445680598</v>
      </c>
      <c r="CM395" s="324">
        <v>41576.046850830702</v>
      </c>
      <c r="CN395" s="324">
        <v>20852.980734155099</v>
      </c>
      <c r="CO395" s="324">
        <v>27810.667521373201</v>
      </c>
      <c r="CP395" s="324">
        <v>57512.735455582799</v>
      </c>
      <c r="CQ395" s="324">
        <v>64716.380571046197</v>
      </c>
      <c r="CR395" s="324">
        <v>79681.441032514194</v>
      </c>
      <c r="CS395" s="324">
        <v>365557.29857793503</v>
      </c>
      <c r="CT395" s="328">
        <f t="shared" si="282"/>
        <v>-48170.085103612859</v>
      </c>
      <c r="CU395" s="324">
        <v>12637.9133834027</v>
      </c>
      <c r="CV395" s="324">
        <v>11643.648778208801</v>
      </c>
      <c r="CW395" s="324">
        <v>19432.4457298491</v>
      </c>
      <c r="CX395" s="324">
        <v>25044.656118028801</v>
      </c>
      <c r="CY395" s="324">
        <v>25420.0164229865</v>
      </c>
      <c r="CZ395" s="324">
        <v>31045.765029050999</v>
      </c>
      <c r="DA395" s="324">
        <v>42823.3282563557</v>
      </c>
      <c r="DB395" s="324">
        <v>21478.570156179801</v>
      </c>
      <c r="DC395" s="324">
        <v>28644.9875470144</v>
      </c>
      <c r="DD395" s="324">
        <v>59238.1175192503</v>
      </c>
      <c r="DE395" s="324">
        <v>66657.871988177605</v>
      </c>
      <c r="DF395" s="324">
        <v>82071.884263489599</v>
      </c>
      <c r="DG395" s="324">
        <v>376524.01753527299</v>
      </c>
      <c r="DH395" s="328">
        <f t="shared" si="283"/>
        <v>-49615.187656721333</v>
      </c>
    </row>
    <row r="396" spans="1:112" ht="12" hidden="1" customHeight="1" outlineLevel="1">
      <c r="A396" s="4"/>
      <c r="S396" s="14">
        <v>4326</v>
      </c>
      <c r="V396" s="78">
        <f t="shared" si="276"/>
        <v>4326</v>
      </c>
      <c r="AA396" s="70">
        <f t="shared" si="277"/>
        <v>4326</v>
      </c>
      <c r="AB396" s="34" t="s">
        <v>498</v>
      </c>
      <c r="AC396" s="324">
        <v>1722.69</v>
      </c>
      <c r="AD396" s="324">
        <v>9.25</v>
      </c>
      <c r="AE396" s="324">
        <v>623.58000000000004</v>
      </c>
      <c r="AF396" s="324">
        <v>3041.08</v>
      </c>
      <c r="AG396" s="324">
        <v>24.69</v>
      </c>
      <c r="AH396" s="324">
        <v>135.52000000000001</v>
      </c>
      <c r="AI396" s="324">
        <v>2324.86</v>
      </c>
      <c r="AJ396" s="324">
        <v>1054.82</v>
      </c>
      <c r="AK396" s="324">
        <v>3078.63</v>
      </c>
      <c r="AL396" s="324">
        <v>400.11225598226002</v>
      </c>
      <c r="AM396" s="324">
        <v>4008.10904472641</v>
      </c>
      <c r="AN396" s="324">
        <v>7342.6586992913199</v>
      </c>
      <c r="AO396" s="324">
        <v>30790.69</v>
      </c>
      <c r="AP396" s="328">
        <f t="shared" si="278"/>
        <v>7024.6900000000132</v>
      </c>
      <c r="AQ396" s="324">
        <v>1624.9535599999999</v>
      </c>
      <c r="AR396" s="324">
        <v>143.15727999999999</v>
      </c>
      <c r="AS396" s="324">
        <v>711.63881600000002</v>
      </c>
      <c r="AT396" s="324">
        <v>3367.7719666666699</v>
      </c>
      <c r="AU396" s="324">
        <v>1666.6666666666699</v>
      </c>
      <c r="AV396" s="324">
        <v>1806.25226666667</v>
      </c>
      <c r="AW396" s="324">
        <v>4070.2163386666698</v>
      </c>
      <c r="AX396" s="324">
        <v>2780.34863866667</v>
      </c>
      <c r="AY396" s="324">
        <v>4838.8695066666696</v>
      </c>
      <c r="AZ396" s="324">
        <v>2122.9866355191698</v>
      </c>
      <c r="BA396" s="324">
        <v>1774.8793709056199</v>
      </c>
      <c r="BB396" s="324">
        <v>8552.23895357521</v>
      </c>
      <c r="BC396" s="324">
        <v>34959.980000000003</v>
      </c>
      <c r="BD396" s="328">
        <f t="shared" si="279"/>
        <v>1499.9999999999854</v>
      </c>
      <c r="BE396" s="324">
        <v>1673.7021668</v>
      </c>
      <c r="BF396" s="324">
        <v>147.45199840000001</v>
      </c>
      <c r="BG396" s="324">
        <v>732.98798048000003</v>
      </c>
      <c r="BH396" s="324">
        <v>3468.8051256666699</v>
      </c>
      <c r="BI396" s="324">
        <v>1716.6666666666699</v>
      </c>
      <c r="BJ396" s="324">
        <v>1860.4398346666701</v>
      </c>
      <c r="BK396" s="324">
        <v>4192.32282882667</v>
      </c>
      <c r="BL396" s="324">
        <v>2863.7590978266699</v>
      </c>
      <c r="BM396" s="324">
        <v>4984.0355918666701</v>
      </c>
      <c r="BN396" s="324">
        <v>2186.6762345847601</v>
      </c>
      <c r="BO396" s="324">
        <v>1828.1257520327899</v>
      </c>
      <c r="BP396" s="324">
        <v>8808.8061221824591</v>
      </c>
      <c r="BQ396" s="324">
        <v>36008.779399999999</v>
      </c>
      <c r="BR396" s="328">
        <f t="shared" si="280"/>
        <v>1544.9999999999709</v>
      </c>
      <c r="BS396" s="324">
        <v>1723.9132318039999</v>
      </c>
      <c r="BT396" s="324">
        <v>151.87555835200001</v>
      </c>
      <c r="BU396" s="324">
        <v>754.97761989440005</v>
      </c>
      <c r="BV396" s="324">
        <v>3572.8692794366698</v>
      </c>
      <c r="BW396" s="324">
        <v>1768.1666666666699</v>
      </c>
      <c r="BX396" s="324">
        <v>1916.2530297066701</v>
      </c>
      <c r="BY396" s="324">
        <v>4318.0925136914702</v>
      </c>
      <c r="BZ396" s="324">
        <v>2949.67187076147</v>
      </c>
      <c r="CA396" s="324">
        <v>5133.5566596226699</v>
      </c>
      <c r="CB396" s="324">
        <v>2252.2765216223002</v>
      </c>
      <c r="CC396" s="324">
        <v>1882.9695245937701</v>
      </c>
      <c r="CD396" s="324">
        <v>9073.0703058479303</v>
      </c>
      <c r="CE396" s="324">
        <v>37089.042781999997</v>
      </c>
      <c r="CF396" s="328">
        <f t="shared" si="281"/>
        <v>1591.3499999999767</v>
      </c>
      <c r="CG396" s="324">
        <v>1775.6306287581201</v>
      </c>
      <c r="CH396" s="324">
        <v>156.43182510256</v>
      </c>
      <c r="CI396" s="324">
        <v>777.62694849123204</v>
      </c>
      <c r="CJ396" s="324">
        <v>3680.0553578197701</v>
      </c>
      <c r="CK396" s="324">
        <v>1821.21166666667</v>
      </c>
      <c r="CL396" s="324">
        <v>1973.74062059787</v>
      </c>
      <c r="CM396" s="324">
        <v>4447.6352891022098</v>
      </c>
      <c r="CN396" s="324">
        <v>3038.1620268843099</v>
      </c>
      <c r="CO396" s="324">
        <v>5287.5633594113497</v>
      </c>
      <c r="CP396" s="324">
        <v>2319.84481727097</v>
      </c>
      <c r="CQ396" s="324">
        <v>1939.4586103315801</v>
      </c>
      <c r="CR396" s="324">
        <v>9345.2624150233805</v>
      </c>
      <c r="CS396" s="324">
        <v>38201.714065460001</v>
      </c>
      <c r="CT396" s="328">
        <f t="shared" si="282"/>
        <v>1639.0904999999766</v>
      </c>
      <c r="CU396" s="324">
        <v>1828.8995476208599</v>
      </c>
      <c r="CV396" s="324">
        <v>161.124779855637</v>
      </c>
      <c r="CW396" s="324">
        <v>800.95575694596903</v>
      </c>
      <c r="CX396" s="324">
        <v>3790.4570185543598</v>
      </c>
      <c r="CY396" s="324">
        <v>1875.84801666667</v>
      </c>
      <c r="CZ396" s="324">
        <v>2032.9528392157999</v>
      </c>
      <c r="DA396" s="324">
        <v>4581.0643477752801</v>
      </c>
      <c r="DB396" s="324">
        <v>3129.3068876908401</v>
      </c>
      <c r="DC396" s="324">
        <v>5446.1902601936899</v>
      </c>
      <c r="DD396" s="324">
        <v>2389.4401617890899</v>
      </c>
      <c r="DE396" s="324">
        <v>1997.6423686415301</v>
      </c>
      <c r="DF396" s="324">
        <v>9625.6202874740793</v>
      </c>
      <c r="DG396" s="324">
        <v>39347.7654874238</v>
      </c>
      <c r="DH396" s="328">
        <f t="shared" si="283"/>
        <v>1688.263214999999</v>
      </c>
    </row>
    <row r="397" spans="1:112" ht="12" hidden="1" customHeight="1" outlineLevel="1">
      <c r="A397" s="4"/>
      <c r="S397" s="14">
        <v>4330</v>
      </c>
      <c r="V397" s="78">
        <f t="shared" si="276"/>
        <v>4330</v>
      </c>
      <c r="AA397" s="70">
        <f t="shared" si="277"/>
        <v>4330</v>
      </c>
      <c r="AB397" s="34" t="s">
        <v>499</v>
      </c>
      <c r="AC397" s="324">
        <v>3757.42</v>
      </c>
      <c r="AD397" s="324">
        <v>17759.29</v>
      </c>
      <c r="AE397" s="324">
        <v>9067.66</v>
      </c>
      <c r="AF397" s="324">
        <v>10368.950000000001</v>
      </c>
      <c r="AG397" s="324">
        <v>13025.21</v>
      </c>
      <c r="AH397" s="324">
        <v>15360.57</v>
      </c>
      <c r="AI397" s="324">
        <v>6330.13</v>
      </c>
      <c r="AJ397" s="324">
        <v>12122.8</v>
      </c>
      <c r="AK397" s="324">
        <v>8098.04</v>
      </c>
      <c r="AL397" s="324">
        <v>4766.8403384906196</v>
      </c>
      <c r="AM397" s="324">
        <v>13513.990835393501</v>
      </c>
      <c r="AN397" s="324">
        <v>7898.0188261158501</v>
      </c>
      <c r="AO397" s="324">
        <v>124679.85</v>
      </c>
      <c r="AP397" s="328">
        <f t="shared" si="278"/>
        <v>2610.9300000000367</v>
      </c>
      <c r="AQ397" s="324">
        <v>5980.7185548322404</v>
      </c>
      <c r="AR397" s="324">
        <v>14757.2614813811</v>
      </c>
      <c r="AS397" s="324">
        <v>10357.127274577701</v>
      </c>
      <c r="AT397" s="324">
        <v>11522.4217328672</v>
      </c>
      <c r="AU397" s="324">
        <v>11278.557883584701</v>
      </c>
      <c r="AV397" s="324">
        <v>14688.8465144685</v>
      </c>
      <c r="AW397" s="324">
        <v>6637.1134614586199</v>
      </c>
      <c r="AX397" s="324">
        <v>13405.0269726837</v>
      </c>
      <c r="AY397" s="324">
        <v>5952.0657432232802</v>
      </c>
      <c r="AZ397" s="324">
        <v>9570.3375444111407</v>
      </c>
      <c r="BA397" s="324">
        <v>16076.0028133835</v>
      </c>
      <c r="BB397" s="324">
        <v>9459.4900231279298</v>
      </c>
      <c r="BC397" s="324">
        <v>140335</v>
      </c>
      <c r="BD397" s="328">
        <f t="shared" si="279"/>
        <v>10650.030000000377</v>
      </c>
      <c r="BE397" s="324">
        <v>6187.8282835202099</v>
      </c>
      <c r="BF397" s="324">
        <v>15227.667497865499</v>
      </c>
      <c r="BG397" s="324">
        <v>10695.529264858</v>
      </c>
      <c r="BH397" s="324">
        <v>11895.7825568962</v>
      </c>
      <c r="BI397" s="324">
        <v>11644.6027921353</v>
      </c>
      <c r="BJ397" s="324">
        <v>15157.200081945601</v>
      </c>
      <c r="BK397" s="324">
        <v>6863.9150373453904</v>
      </c>
      <c r="BL397" s="324">
        <v>13834.8659539072</v>
      </c>
      <c r="BM397" s="324">
        <v>6158.3158875629997</v>
      </c>
      <c r="BN397" s="324">
        <v>9885.1358427864707</v>
      </c>
      <c r="BO397" s="324">
        <v>16585.971069828</v>
      </c>
      <c r="BP397" s="324">
        <v>9770.96289586479</v>
      </c>
      <c r="BQ397" s="324">
        <v>144877.30806451599</v>
      </c>
      <c r="BR397" s="328">
        <f t="shared" si="280"/>
        <v>10969.530900000333</v>
      </c>
      <c r="BS397" s="324">
        <v>6373.4631320258204</v>
      </c>
      <c r="BT397" s="324">
        <v>15684.497522801499</v>
      </c>
      <c r="BU397" s="324">
        <v>11016.3951428038</v>
      </c>
      <c r="BV397" s="324">
        <v>12252.6560336031</v>
      </c>
      <c r="BW397" s="324">
        <v>11993.9408758994</v>
      </c>
      <c r="BX397" s="324">
        <v>15611.916084404</v>
      </c>
      <c r="BY397" s="324">
        <v>7069.8324884657504</v>
      </c>
      <c r="BZ397" s="324">
        <v>14249.911932524399</v>
      </c>
      <c r="CA397" s="324">
        <v>6343.0653641898898</v>
      </c>
      <c r="CB397" s="324">
        <v>10181.68991807</v>
      </c>
      <c r="CC397" s="324">
        <v>17083.550201922801</v>
      </c>
      <c r="CD397" s="324">
        <v>10064.091782740699</v>
      </c>
      <c r="CE397" s="324">
        <v>149223.627306451</v>
      </c>
      <c r="CF397" s="328">
        <f t="shared" si="281"/>
        <v>11298.616826999845</v>
      </c>
      <c r="CG397" s="324">
        <v>6564.6670259865996</v>
      </c>
      <c r="CH397" s="324">
        <v>16155.032448485499</v>
      </c>
      <c r="CI397" s="324">
        <v>11346.8869970879</v>
      </c>
      <c r="CJ397" s="324">
        <v>12620.235714611201</v>
      </c>
      <c r="CK397" s="324">
        <v>12353.7591021764</v>
      </c>
      <c r="CL397" s="324">
        <v>16080.273566936101</v>
      </c>
      <c r="CM397" s="324">
        <v>7281.9274631197304</v>
      </c>
      <c r="CN397" s="324">
        <v>14677.4092905001</v>
      </c>
      <c r="CO397" s="324">
        <v>6533.3573251155804</v>
      </c>
      <c r="CP397" s="324">
        <v>10487.140615612099</v>
      </c>
      <c r="CQ397" s="324">
        <v>17596.056707980501</v>
      </c>
      <c r="CR397" s="324">
        <v>10366.0145362229</v>
      </c>
      <c r="CS397" s="324">
        <v>153700.336125645</v>
      </c>
      <c r="CT397" s="328">
        <f t="shared" si="282"/>
        <v>11637.575331810396</v>
      </c>
      <c r="CU397" s="324">
        <v>6761.6070367661996</v>
      </c>
      <c r="CV397" s="324">
        <v>16639.683421940099</v>
      </c>
      <c r="CW397" s="324">
        <v>11687.2936070005</v>
      </c>
      <c r="CX397" s="324">
        <v>12998.842786049599</v>
      </c>
      <c r="CY397" s="324">
        <v>12724.371875241601</v>
      </c>
      <c r="CZ397" s="324">
        <v>16562.681773944201</v>
      </c>
      <c r="DA397" s="324">
        <v>7500.3852870133196</v>
      </c>
      <c r="DB397" s="324">
        <v>15117.731569215101</v>
      </c>
      <c r="DC397" s="324">
        <v>6729.35804486906</v>
      </c>
      <c r="DD397" s="324">
        <v>10801.754834080501</v>
      </c>
      <c r="DE397" s="324">
        <v>18123.9384092199</v>
      </c>
      <c r="DF397" s="324">
        <v>10676.9949723096</v>
      </c>
      <c r="DG397" s="324">
        <v>158311.34620941401</v>
      </c>
      <c r="DH397" s="328">
        <f t="shared" si="283"/>
        <v>11986.702591764333</v>
      </c>
    </row>
    <row r="398" spans="1:112" ht="12" hidden="1" customHeight="1" outlineLevel="1">
      <c r="A398" s="4"/>
      <c r="S398" s="14">
        <v>4335</v>
      </c>
      <c r="V398" s="78">
        <f t="shared" si="276"/>
        <v>4335</v>
      </c>
      <c r="AA398" s="70">
        <f t="shared" si="277"/>
        <v>4335</v>
      </c>
      <c r="AB398" s="34" t="s">
        <v>500</v>
      </c>
      <c r="AC398" s="324">
        <v>0</v>
      </c>
      <c r="AD398" s="324">
        <v>0</v>
      </c>
      <c r="AE398" s="324">
        <v>1066.05</v>
      </c>
      <c r="AF398" s="324">
        <v>3977.21</v>
      </c>
      <c r="AG398" s="324">
        <v>486.09</v>
      </c>
      <c r="AH398" s="324">
        <v>483.87</v>
      </c>
      <c r="AI398" s="324">
        <v>41.97</v>
      </c>
      <c r="AJ398" s="324">
        <v>1105.47</v>
      </c>
      <c r="AK398" s="324">
        <v>1271.77</v>
      </c>
      <c r="AL398" s="324">
        <v>4134.2047050659803</v>
      </c>
      <c r="AM398" s="324">
        <v>1371.3221759220601</v>
      </c>
      <c r="AN398" s="324">
        <v>2121.0431190119498</v>
      </c>
      <c r="AO398" s="324">
        <v>27559</v>
      </c>
      <c r="AP398" s="328">
        <f t="shared" si="278"/>
        <v>11500.000000000011</v>
      </c>
      <c r="AQ398" s="324">
        <v>1333.3333333333301</v>
      </c>
      <c r="AR398" s="324">
        <v>1333.3333333333301</v>
      </c>
      <c r="AS398" s="324">
        <v>2431.3648333333299</v>
      </c>
      <c r="AT398" s="324">
        <v>12899.4694111111</v>
      </c>
      <c r="AU398" s="324">
        <v>1731.4111111111099</v>
      </c>
      <c r="AV398" s="324">
        <v>334.944444444444</v>
      </c>
      <c r="AW398" s="324">
        <v>251.01111111111101</v>
      </c>
      <c r="AX398" s="324">
        <v>2049.3174217907199</v>
      </c>
      <c r="AY398" s="324">
        <v>424.28900722761603</v>
      </c>
      <c r="AZ398" s="324">
        <v>10875.6126171996</v>
      </c>
      <c r="BA398" s="324">
        <v>1529.12007453306</v>
      </c>
      <c r="BB398" s="324">
        <v>941.79330147119697</v>
      </c>
      <c r="BC398" s="324">
        <v>42740</v>
      </c>
      <c r="BD398" s="328">
        <f t="shared" si="279"/>
        <v>6605.0000000000509</v>
      </c>
      <c r="BE398" s="324">
        <v>1373.3333333333301</v>
      </c>
      <c r="BF398" s="324">
        <v>1373.3333333333301</v>
      </c>
      <c r="BG398" s="324">
        <v>2504.3057783333302</v>
      </c>
      <c r="BH398" s="324">
        <v>4090.6134934444399</v>
      </c>
      <c r="BI398" s="324">
        <v>448.22624444444398</v>
      </c>
      <c r="BJ398" s="324">
        <v>160.55411111110999</v>
      </c>
      <c r="BK398" s="324">
        <v>143.263844444444</v>
      </c>
      <c r="BL398" s="324">
        <v>915.99694444444401</v>
      </c>
      <c r="BM398" s="324">
        <v>437.01767744444402</v>
      </c>
      <c r="BN398" s="324">
        <v>2627.3644623822802</v>
      </c>
      <c r="BO398" s="324">
        <v>1574.9936767690499</v>
      </c>
      <c r="BP398" s="324">
        <v>970.047100515333</v>
      </c>
      <c r="BQ398" s="324">
        <v>23422.2</v>
      </c>
      <c r="BR398" s="328">
        <f t="shared" si="280"/>
        <v>6803.1500000000196</v>
      </c>
      <c r="BS398" s="324">
        <v>1414.5333333333299</v>
      </c>
      <c r="BT398" s="324">
        <v>1414.5333333333299</v>
      </c>
      <c r="BU398" s="324">
        <v>2579.4349516833299</v>
      </c>
      <c r="BV398" s="324">
        <v>4213.3318982477704</v>
      </c>
      <c r="BW398" s="324">
        <v>461.67303177777802</v>
      </c>
      <c r="BX398" s="324">
        <v>165.370734444444</v>
      </c>
      <c r="BY398" s="324">
        <v>147.56175977777801</v>
      </c>
      <c r="BZ398" s="324">
        <v>943.47685277777805</v>
      </c>
      <c r="CA398" s="324">
        <v>450.12820776777801</v>
      </c>
      <c r="CB398" s="324">
        <v>2706.1853962537398</v>
      </c>
      <c r="CC398" s="324">
        <v>1622.2434870721199</v>
      </c>
      <c r="CD398" s="324">
        <v>999.14851353079405</v>
      </c>
      <c r="CE398" s="324">
        <v>24124.866000000002</v>
      </c>
      <c r="CF398" s="328">
        <f t="shared" si="281"/>
        <v>7007.2445000000298</v>
      </c>
      <c r="CG398" s="324">
        <v>1456.96933333333</v>
      </c>
      <c r="CH398" s="324">
        <v>1456.96933333333</v>
      </c>
      <c r="CI398" s="324">
        <v>2656.8180002338299</v>
      </c>
      <c r="CJ398" s="324">
        <v>4339.7318551952103</v>
      </c>
      <c r="CK398" s="324">
        <v>475.52322273111099</v>
      </c>
      <c r="CL398" s="324">
        <v>170.331856477777</v>
      </c>
      <c r="CM398" s="324">
        <v>151.98861257111099</v>
      </c>
      <c r="CN398" s="324">
        <v>971.78115836111101</v>
      </c>
      <c r="CO398" s="324">
        <v>463.63205400081102</v>
      </c>
      <c r="CP398" s="324">
        <v>2787.37095814136</v>
      </c>
      <c r="CQ398" s="324">
        <v>1670.91079168428</v>
      </c>
      <c r="CR398" s="324">
        <v>1029.1229689367101</v>
      </c>
      <c r="CS398" s="324">
        <v>24848.611980000001</v>
      </c>
      <c r="CT398" s="328">
        <f t="shared" si="282"/>
        <v>7217.461835000031</v>
      </c>
      <c r="CU398" s="324">
        <v>1500.6784133333299</v>
      </c>
      <c r="CV398" s="324">
        <v>1500.6784133333299</v>
      </c>
      <c r="CW398" s="324">
        <v>2736.52254024084</v>
      </c>
      <c r="CX398" s="324">
        <v>4469.9238108510599</v>
      </c>
      <c r="CY398" s="324">
        <v>489.78891941304403</v>
      </c>
      <c r="CZ398" s="324">
        <v>175.44181217210999</v>
      </c>
      <c r="DA398" s="324">
        <v>156.54827094824401</v>
      </c>
      <c r="DB398" s="324">
        <v>1000.93459311194</v>
      </c>
      <c r="DC398" s="324">
        <v>477.54101562083503</v>
      </c>
      <c r="DD398" s="324">
        <v>2870.9920868856002</v>
      </c>
      <c r="DE398" s="324">
        <v>1721.0381154347999</v>
      </c>
      <c r="DF398" s="324">
        <v>1059.9966580048099</v>
      </c>
      <c r="DG398" s="324">
        <v>25594.070339400001</v>
      </c>
      <c r="DH398" s="328">
        <f t="shared" si="283"/>
        <v>7433.9856900500563</v>
      </c>
    </row>
    <row r="399" spans="1:112" ht="12" hidden="1" customHeight="1" outlineLevel="1">
      <c r="A399" s="4"/>
      <c r="S399" s="14">
        <v>4340</v>
      </c>
      <c r="V399" s="78">
        <f t="shared" si="276"/>
        <v>4340</v>
      </c>
      <c r="AA399" s="70">
        <f t="shared" si="277"/>
        <v>4340</v>
      </c>
      <c r="AB399" s="34" t="s">
        <v>501</v>
      </c>
      <c r="AC399" s="324">
        <v>1291.01</v>
      </c>
      <c r="AD399" s="324">
        <v>842.8</v>
      </c>
      <c r="AE399" s="324">
        <v>-2133.81</v>
      </c>
      <c r="AF399" s="324">
        <v>0</v>
      </c>
      <c r="AG399" s="324">
        <v>0</v>
      </c>
      <c r="AH399" s="324">
        <v>0</v>
      </c>
      <c r="AI399" s="324">
        <v>0</v>
      </c>
      <c r="AJ399" s="324">
        <v>0</v>
      </c>
      <c r="AK399" s="324">
        <v>0</v>
      </c>
      <c r="AL399" s="324">
        <v>0</v>
      </c>
      <c r="AM399" s="324">
        <v>0</v>
      </c>
      <c r="AN399" s="324">
        <v>0</v>
      </c>
      <c r="AO399" s="324">
        <v>250</v>
      </c>
      <c r="AP399" s="328">
        <f t="shared" si="278"/>
        <v>250</v>
      </c>
      <c r="AQ399" s="324">
        <v>0</v>
      </c>
      <c r="AR399" s="324">
        <v>0</v>
      </c>
      <c r="AS399" s="324">
        <v>0</v>
      </c>
      <c r="AT399" s="324">
        <v>0</v>
      </c>
      <c r="AU399" s="324">
        <v>0</v>
      </c>
      <c r="AV399" s="324">
        <v>0</v>
      </c>
      <c r="AW399" s="324">
        <v>0</v>
      </c>
      <c r="AX399" s="324">
        <v>0</v>
      </c>
      <c r="AY399" s="324">
        <v>0</v>
      </c>
      <c r="AZ399" s="324">
        <v>0</v>
      </c>
      <c r="BA399" s="324">
        <v>0</v>
      </c>
      <c r="BB399" s="324">
        <v>0</v>
      </c>
      <c r="BC399" s="324">
        <v>1500</v>
      </c>
      <c r="BD399" s="328">
        <f t="shared" si="279"/>
        <v>1500</v>
      </c>
      <c r="BE399" s="324">
        <v>0</v>
      </c>
      <c r="BF399" s="324">
        <v>0</v>
      </c>
      <c r="BG399" s="324">
        <v>0</v>
      </c>
      <c r="BH399" s="324">
        <v>0</v>
      </c>
      <c r="BI399" s="324">
        <v>0</v>
      </c>
      <c r="BJ399" s="324">
        <v>0</v>
      </c>
      <c r="BK399" s="324">
        <v>0</v>
      </c>
      <c r="BL399" s="324">
        <v>0</v>
      </c>
      <c r="BM399" s="324">
        <v>0</v>
      </c>
      <c r="BN399" s="324">
        <v>0</v>
      </c>
      <c r="BO399" s="324">
        <v>0</v>
      </c>
      <c r="BP399" s="324">
        <v>0</v>
      </c>
      <c r="BQ399" s="324">
        <v>1545</v>
      </c>
      <c r="BR399" s="328">
        <f t="shared" si="280"/>
        <v>1545</v>
      </c>
      <c r="BS399" s="324">
        <v>0</v>
      </c>
      <c r="BT399" s="324">
        <v>0</v>
      </c>
      <c r="BU399" s="324">
        <v>0</v>
      </c>
      <c r="BV399" s="324">
        <v>0</v>
      </c>
      <c r="BW399" s="324">
        <v>0</v>
      </c>
      <c r="BX399" s="324">
        <v>0</v>
      </c>
      <c r="BY399" s="324">
        <v>0</v>
      </c>
      <c r="BZ399" s="324">
        <v>0</v>
      </c>
      <c r="CA399" s="324">
        <v>0</v>
      </c>
      <c r="CB399" s="324">
        <v>0</v>
      </c>
      <c r="CC399" s="324">
        <v>0</v>
      </c>
      <c r="CD399" s="324">
        <v>0</v>
      </c>
      <c r="CE399" s="324">
        <v>1591.35</v>
      </c>
      <c r="CF399" s="328">
        <f t="shared" si="281"/>
        <v>1591.35</v>
      </c>
      <c r="CG399" s="324">
        <v>0</v>
      </c>
      <c r="CH399" s="324">
        <v>0</v>
      </c>
      <c r="CI399" s="324">
        <v>0</v>
      </c>
      <c r="CJ399" s="324">
        <v>0</v>
      </c>
      <c r="CK399" s="324">
        <v>0</v>
      </c>
      <c r="CL399" s="324">
        <v>0</v>
      </c>
      <c r="CM399" s="324">
        <v>0</v>
      </c>
      <c r="CN399" s="324">
        <v>0</v>
      </c>
      <c r="CO399" s="324">
        <v>0</v>
      </c>
      <c r="CP399" s="324">
        <v>0</v>
      </c>
      <c r="CQ399" s="324">
        <v>0</v>
      </c>
      <c r="CR399" s="324">
        <v>0</v>
      </c>
      <c r="CS399" s="324">
        <v>1639.0905</v>
      </c>
      <c r="CT399" s="328">
        <f t="shared" si="282"/>
        <v>1639.0905</v>
      </c>
      <c r="CU399" s="324">
        <v>0</v>
      </c>
      <c r="CV399" s="324">
        <v>0</v>
      </c>
      <c r="CW399" s="324">
        <v>0</v>
      </c>
      <c r="CX399" s="324">
        <v>0</v>
      </c>
      <c r="CY399" s="324">
        <v>0</v>
      </c>
      <c r="CZ399" s="324">
        <v>0</v>
      </c>
      <c r="DA399" s="324">
        <v>0</v>
      </c>
      <c r="DB399" s="324">
        <v>0</v>
      </c>
      <c r="DC399" s="324">
        <v>0</v>
      </c>
      <c r="DD399" s="324">
        <v>0</v>
      </c>
      <c r="DE399" s="324">
        <v>0</v>
      </c>
      <c r="DF399" s="324">
        <v>0</v>
      </c>
      <c r="DG399" s="324">
        <v>1688.2632149999999</v>
      </c>
      <c r="DH399" s="328">
        <f t="shared" si="283"/>
        <v>1688.2632149999999</v>
      </c>
    </row>
    <row r="400" spans="1:112" ht="12" hidden="1" customHeight="1" outlineLevel="1">
      <c r="A400" s="4"/>
      <c r="S400" s="14">
        <v>4345</v>
      </c>
      <c r="V400" s="78">
        <f t="shared" si="276"/>
        <v>4345</v>
      </c>
      <c r="AA400" s="70">
        <f t="shared" si="277"/>
        <v>4345</v>
      </c>
      <c r="AB400" s="34" t="s">
        <v>502</v>
      </c>
      <c r="AC400" s="324">
        <v>1476.09</v>
      </c>
      <c r="AD400" s="324">
        <v>213.41</v>
      </c>
      <c r="AE400" s="324">
        <v>2858.76</v>
      </c>
      <c r="AF400" s="324">
        <v>3764.35</v>
      </c>
      <c r="AG400" s="324">
        <v>423.38</v>
      </c>
      <c r="AH400" s="324">
        <v>3024.12</v>
      </c>
      <c r="AI400" s="324">
        <v>4406.38</v>
      </c>
      <c r="AJ400" s="324">
        <v>3515.05</v>
      </c>
      <c r="AK400" s="324">
        <v>6634.73</v>
      </c>
      <c r="AL400" s="324">
        <v>19773.403045369199</v>
      </c>
      <c r="AM400" s="324">
        <v>9753.9035794616393</v>
      </c>
      <c r="AN400" s="324">
        <v>8659.4233751691299</v>
      </c>
      <c r="AO400" s="324">
        <v>62503</v>
      </c>
      <c r="AP400" s="328">
        <f t="shared" si="278"/>
        <v>-1999.9999999999636</v>
      </c>
      <c r="AQ400" s="324">
        <v>1716.7638888888901</v>
      </c>
      <c r="AR400" s="324">
        <v>215.400545542434</v>
      </c>
      <c r="AS400" s="324">
        <v>3728.1203007096301</v>
      </c>
      <c r="AT400" s="324">
        <v>3877.12852129468</v>
      </c>
      <c r="AU400" s="324">
        <v>446.876802514666</v>
      </c>
      <c r="AV400" s="324">
        <v>3122.9342384987799</v>
      </c>
      <c r="AW400" s="324">
        <v>3522.8617883157199</v>
      </c>
      <c r="AX400" s="324">
        <v>3394.2520604637998</v>
      </c>
      <c r="AY400" s="324">
        <v>6752.7595817614001</v>
      </c>
      <c r="AZ400" s="324">
        <v>23017.518155875201</v>
      </c>
      <c r="BA400" s="324">
        <v>12259.1126429336</v>
      </c>
      <c r="BB400" s="324">
        <v>10363.671473201</v>
      </c>
      <c r="BC400" s="324">
        <v>62212.4</v>
      </c>
      <c r="BD400" s="328">
        <f t="shared" si="279"/>
        <v>-10204.999999999804</v>
      </c>
      <c r="BE400" s="324">
        <v>1768.26680555555</v>
      </c>
      <c r="BF400" s="324">
        <v>221.86256190870699</v>
      </c>
      <c r="BG400" s="324">
        <v>3839.96390973092</v>
      </c>
      <c r="BH400" s="324">
        <v>4029.56267574507</v>
      </c>
      <c r="BI400" s="324">
        <v>460.283106590106</v>
      </c>
      <c r="BJ400" s="324">
        <v>3216.6222656537502</v>
      </c>
      <c r="BK400" s="324">
        <v>3628.5476419652</v>
      </c>
      <c r="BL400" s="324">
        <v>3496.0796222777099</v>
      </c>
      <c r="BM400" s="324">
        <v>7005.8148174315602</v>
      </c>
      <c r="BN400" s="324">
        <v>23889.1100298155</v>
      </c>
      <c r="BO400" s="324">
        <v>12665.182472610901</v>
      </c>
      <c r="BP400" s="324">
        <v>10700.8841552309</v>
      </c>
      <c r="BQ400" s="324">
        <v>64411.030064516097</v>
      </c>
      <c r="BR400" s="328">
        <f t="shared" si="280"/>
        <v>-10511.149999999783</v>
      </c>
      <c r="BS400" s="324">
        <v>1821.3148097222199</v>
      </c>
      <c r="BT400" s="324">
        <v>228.51843876596899</v>
      </c>
      <c r="BU400" s="324">
        <v>3955.1628270228498</v>
      </c>
      <c r="BV400" s="324">
        <v>4150.44955601742</v>
      </c>
      <c r="BW400" s="324">
        <v>474.091599787809</v>
      </c>
      <c r="BX400" s="324">
        <v>3313.1209336233601</v>
      </c>
      <c r="BY400" s="324">
        <v>3737.4040712241499</v>
      </c>
      <c r="BZ400" s="324">
        <v>3600.9620109460402</v>
      </c>
      <c r="CA400" s="324">
        <v>7215.9892619545099</v>
      </c>
      <c r="CB400" s="324">
        <v>24605.783330710001</v>
      </c>
      <c r="CC400" s="324">
        <v>13045.1379467892</v>
      </c>
      <c r="CD400" s="324">
        <v>11021.9106798879</v>
      </c>
      <c r="CE400" s="324">
        <v>66343.360966451597</v>
      </c>
      <c r="CF400" s="328">
        <f t="shared" si="281"/>
        <v>-10826.484499999831</v>
      </c>
      <c r="CG400" s="324">
        <v>1875.95425401389</v>
      </c>
      <c r="CH400" s="324">
        <v>235.37399192894799</v>
      </c>
      <c r="CI400" s="324">
        <v>4073.8177118335402</v>
      </c>
      <c r="CJ400" s="324">
        <v>4274.9630426979502</v>
      </c>
      <c r="CK400" s="324">
        <v>488.31434778144302</v>
      </c>
      <c r="CL400" s="324">
        <v>3412.5145616320601</v>
      </c>
      <c r="CM400" s="324">
        <v>3849.5261933608799</v>
      </c>
      <c r="CN400" s="324">
        <v>3708.99087127442</v>
      </c>
      <c r="CO400" s="324">
        <v>7432.4689398131504</v>
      </c>
      <c r="CP400" s="324">
        <v>25343.956830631399</v>
      </c>
      <c r="CQ400" s="324">
        <v>13436.4920851929</v>
      </c>
      <c r="CR400" s="324">
        <v>11352.5680002845</v>
      </c>
      <c r="CS400" s="324">
        <v>68333.661795445194</v>
      </c>
      <c r="CT400" s="328">
        <f t="shared" si="282"/>
        <v>-11151.279034999898</v>
      </c>
      <c r="CU400" s="324">
        <v>1932.2328816342999</v>
      </c>
      <c r="CV400" s="324">
        <v>242.43521168681599</v>
      </c>
      <c r="CW400" s="324">
        <v>4196.0322431885397</v>
      </c>
      <c r="CX400" s="324">
        <v>4403.2119339788796</v>
      </c>
      <c r="CY400" s="324">
        <v>502.96377821488699</v>
      </c>
      <c r="CZ400" s="324">
        <v>3514.88999848102</v>
      </c>
      <c r="DA400" s="324">
        <v>3965.0119791616999</v>
      </c>
      <c r="DB400" s="324">
        <v>3820.26059741265</v>
      </c>
      <c r="DC400" s="324">
        <v>7655.4430080075299</v>
      </c>
      <c r="DD400" s="324">
        <v>26104.2755355503</v>
      </c>
      <c r="DE400" s="324">
        <v>13839.5868477486</v>
      </c>
      <c r="DF400" s="324">
        <v>11693.145040293</v>
      </c>
      <c r="DG400" s="324">
        <v>70383.671649308497</v>
      </c>
      <c r="DH400" s="328">
        <f t="shared" si="283"/>
        <v>-11485.817406049726</v>
      </c>
    </row>
    <row r="401" spans="1:112" ht="12" hidden="1" customHeight="1" outlineLevel="1">
      <c r="A401" s="4"/>
      <c r="S401" s="14">
        <v>4346</v>
      </c>
      <c r="V401" s="78">
        <f t="shared" si="276"/>
        <v>4346</v>
      </c>
      <c r="AA401" s="70">
        <f t="shared" si="277"/>
        <v>4346</v>
      </c>
      <c r="AB401" s="34" t="s">
        <v>503</v>
      </c>
      <c r="AC401" s="324">
        <v>532.5</v>
      </c>
      <c r="AD401" s="324">
        <v>1352.98</v>
      </c>
      <c r="AE401" s="324">
        <v>4237.3500000000004</v>
      </c>
      <c r="AF401" s="324">
        <v>174.04</v>
      </c>
      <c r="AG401" s="324">
        <v>156.71</v>
      </c>
      <c r="AH401" s="324">
        <v>32.840000000000003</v>
      </c>
      <c r="AI401" s="324">
        <v>0</v>
      </c>
      <c r="AJ401" s="324">
        <v>318.17</v>
      </c>
      <c r="AK401" s="324">
        <v>2217.6</v>
      </c>
      <c r="AL401" s="324">
        <v>8537.7944444444402</v>
      </c>
      <c r="AM401" s="324">
        <v>882.10614981220101</v>
      </c>
      <c r="AN401" s="324">
        <v>2065.5494057433498</v>
      </c>
      <c r="AO401" s="324">
        <v>21537.64</v>
      </c>
      <c r="AP401" s="328">
        <f t="shared" si="278"/>
        <v>1030.0000000000109</v>
      </c>
      <c r="AQ401" s="324">
        <v>1292.47572815534</v>
      </c>
      <c r="AR401" s="324">
        <v>859.31905669819298</v>
      </c>
      <c r="AS401" s="324">
        <v>5513.2260691292604</v>
      </c>
      <c r="AT401" s="324">
        <v>870.289022222222</v>
      </c>
      <c r="AU401" s="324">
        <v>885.64222222222202</v>
      </c>
      <c r="AV401" s="324">
        <v>637.90222222222201</v>
      </c>
      <c r="AW401" s="324">
        <v>572.22222222222194</v>
      </c>
      <c r="AX401" s="324">
        <v>797.51899948289395</v>
      </c>
      <c r="AY401" s="324">
        <v>5007.4222222222197</v>
      </c>
      <c r="AZ401" s="324">
        <v>7242.3377909787496</v>
      </c>
      <c r="BA401" s="324">
        <v>1664.8789662910699</v>
      </c>
      <c r="BB401" s="324">
        <v>4031.7654781533702</v>
      </c>
      <c r="BC401" s="324">
        <v>32875</v>
      </c>
      <c r="BD401" s="328">
        <f t="shared" si="279"/>
        <v>3500.0000000000109</v>
      </c>
      <c r="BE401" s="324">
        <v>1331.25</v>
      </c>
      <c r="BF401" s="324">
        <v>885.09862839913899</v>
      </c>
      <c r="BG401" s="324">
        <v>5678.6228512031303</v>
      </c>
      <c r="BH401" s="324">
        <v>896.39769288888897</v>
      </c>
      <c r="BI401" s="324">
        <v>912.21148888888899</v>
      </c>
      <c r="BJ401" s="324">
        <v>657.03928888888902</v>
      </c>
      <c r="BK401" s="324">
        <v>589.38888888888903</v>
      </c>
      <c r="BL401" s="324">
        <v>821.44456946738103</v>
      </c>
      <c r="BM401" s="324">
        <v>5157.6448888888799</v>
      </c>
      <c r="BN401" s="324">
        <v>7459.6079247081198</v>
      </c>
      <c r="BO401" s="324">
        <v>1714.8253352797899</v>
      </c>
      <c r="BP401" s="324">
        <v>4152.7184424979696</v>
      </c>
      <c r="BQ401" s="324">
        <v>33861.25</v>
      </c>
      <c r="BR401" s="328">
        <f t="shared" si="280"/>
        <v>3605.0000000000291</v>
      </c>
      <c r="BS401" s="324">
        <v>1371.1875</v>
      </c>
      <c r="BT401" s="324">
        <v>911.65158725111303</v>
      </c>
      <c r="BU401" s="324">
        <v>5848.9815367392303</v>
      </c>
      <c r="BV401" s="324">
        <v>923.28962367555596</v>
      </c>
      <c r="BW401" s="324">
        <v>939.57783355555603</v>
      </c>
      <c r="BX401" s="324">
        <v>676.75046755555604</v>
      </c>
      <c r="BY401" s="324">
        <v>607.07055555555598</v>
      </c>
      <c r="BZ401" s="324">
        <v>846.08790655140206</v>
      </c>
      <c r="CA401" s="324">
        <v>5312.3742355555496</v>
      </c>
      <c r="CB401" s="324">
        <v>7683.3961624493604</v>
      </c>
      <c r="CC401" s="324">
        <v>1766.27009533819</v>
      </c>
      <c r="CD401" s="324">
        <v>4277.2999957729098</v>
      </c>
      <c r="CE401" s="324">
        <v>34877.087500000001</v>
      </c>
      <c r="CF401" s="328">
        <f t="shared" si="281"/>
        <v>3713.1500000000233</v>
      </c>
      <c r="CG401" s="324">
        <v>1412.3231249999999</v>
      </c>
      <c r="CH401" s="324">
        <v>939.001134868647</v>
      </c>
      <c r="CI401" s="324">
        <v>6024.4509828414102</v>
      </c>
      <c r="CJ401" s="324">
        <v>950.98831238582204</v>
      </c>
      <c r="CK401" s="324">
        <v>967.76516856222202</v>
      </c>
      <c r="CL401" s="324">
        <v>697.05298158222195</v>
      </c>
      <c r="CM401" s="324">
        <v>625.282672222222</v>
      </c>
      <c r="CN401" s="324">
        <v>871.47054374794402</v>
      </c>
      <c r="CO401" s="324">
        <v>5471.7454626222197</v>
      </c>
      <c r="CP401" s="324">
        <v>7913.8980473228503</v>
      </c>
      <c r="CQ401" s="324">
        <v>1819.2581981983401</v>
      </c>
      <c r="CR401" s="324">
        <v>4405.6189956461003</v>
      </c>
      <c r="CS401" s="324">
        <v>35923.400125</v>
      </c>
      <c r="CT401" s="328">
        <f t="shared" si="282"/>
        <v>3824.5445000000036</v>
      </c>
      <c r="CU401" s="324">
        <v>1454.69281875</v>
      </c>
      <c r="CV401" s="324">
        <v>967.17116891470596</v>
      </c>
      <c r="CW401" s="324">
        <v>6205.1845123266503</v>
      </c>
      <c r="CX401" s="324">
        <v>979.51796175739696</v>
      </c>
      <c r="CY401" s="324">
        <v>996.79812361908898</v>
      </c>
      <c r="CZ401" s="324">
        <v>717.96457102968895</v>
      </c>
      <c r="DA401" s="324">
        <v>644.04115238888903</v>
      </c>
      <c r="DB401" s="324">
        <v>897.61466006038302</v>
      </c>
      <c r="DC401" s="324">
        <v>5635.89782650088</v>
      </c>
      <c r="DD401" s="324">
        <v>8151.3149887425197</v>
      </c>
      <c r="DE401" s="324">
        <v>1873.8359441442799</v>
      </c>
      <c r="DF401" s="324">
        <v>4537.7875655154803</v>
      </c>
      <c r="DG401" s="324">
        <v>37001.102128749997</v>
      </c>
      <c r="DH401" s="328">
        <f t="shared" si="283"/>
        <v>3939.2808350000341</v>
      </c>
    </row>
    <row r="402" spans="1:112" ht="12" hidden="1" customHeight="1" outlineLevel="1">
      <c r="A402" s="4"/>
      <c r="S402" s="14">
        <v>4350</v>
      </c>
      <c r="V402" s="78">
        <f t="shared" si="276"/>
        <v>4350</v>
      </c>
      <c r="AA402" s="70">
        <f t="shared" si="277"/>
        <v>4350</v>
      </c>
      <c r="AB402" s="34" t="s">
        <v>321</v>
      </c>
      <c r="AC402" s="324">
        <v>0</v>
      </c>
      <c r="AD402" s="324">
        <v>0</v>
      </c>
      <c r="AE402" s="324">
        <v>0</v>
      </c>
      <c r="AF402" s="324">
        <v>0</v>
      </c>
      <c r="AG402" s="324">
        <v>0</v>
      </c>
      <c r="AH402" s="324">
        <v>790</v>
      </c>
      <c r="AI402" s="324">
        <v>0</v>
      </c>
      <c r="AJ402" s="324">
        <v>2250</v>
      </c>
      <c r="AK402" s="324">
        <v>2493.3200000000002</v>
      </c>
      <c r="AL402" s="324">
        <v>-207.69938832093001</v>
      </c>
      <c r="AM402" s="324">
        <v>149.174233596714</v>
      </c>
      <c r="AN402" s="324">
        <v>3208.2051547242099</v>
      </c>
      <c r="AO402" s="324">
        <v>9295.93</v>
      </c>
      <c r="AP402" s="328">
        <f t="shared" si="278"/>
        <v>612.93000000000757</v>
      </c>
      <c r="AQ402" s="324">
        <v>0</v>
      </c>
      <c r="AR402" s="324">
        <v>0</v>
      </c>
      <c r="AS402" s="324">
        <v>0</v>
      </c>
      <c r="AT402" s="324">
        <v>0</v>
      </c>
      <c r="AU402" s="324">
        <v>0</v>
      </c>
      <c r="AV402" s="324">
        <v>259.86842105263202</v>
      </c>
      <c r="AW402" s="324">
        <v>0</v>
      </c>
      <c r="AX402" s="324">
        <v>740.13157894736798</v>
      </c>
      <c r="AY402" s="324">
        <v>530.06803048535903</v>
      </c>
      <c r="AZ402" s="324">
        <v>-510.41460778198598</v>
      </c>
      <c r="BA402" s="324">
        <v>49.0704715778663</v>
      </c>
      <c r="BB402" s="324">
        <v>461.27610571876102</v>
      </c>
      <c r="BC402" s="324">
        <v>3030</v>
      </c>
      <c r="BD402" s="328">
        <f t="shared" si="279"/>
        <v>1499.9999999999995</v>
      </c>
      <c r="BE402" s="324">
        <v>0</v>
      </c>
      <c r="BF402" s="324">
        <v>0</v>
      </c>
      <c r="BG402" s="324">
        <v>0</v>
      </c>
      <c r="BH402" s="324">
        <v>0</v>
      </c>
      <c r="BI402" s="324">
        <v>0</v>
      </c>
      <c r="BJ402" s="324">
        <v>267.66447368421098</v>
      </c>
      <c r="BK402" s="324">
        <v>0</v>
      </c>
      <c r="BL402" s="324">
        <v>762.33552631578902</v>
      </c>
      <c r="BM402" s="324">
        <v>545.97007139992002</v>
      </c>
      <c r="BN402" s="324">
        <v>-525.72704601544501</v>
      </c>
      <c r="BO402" s="324">
        <v>50.542585725202301</v>
      </c>
      <c r="BP402" s="324">
        <v>475.11438889032399</v>
      </c>
      <c r="BQ402" s="324">
        <v>3120.9</v>
      </c>
      <c r="BR402" s="328">
        <f t="shared" si="280"/>
        <v>1544.9999999999986</v>
      </c>
      <c r="BS402" s="324">
        <v>0</v>
      </c>
      <c r="BT402" s="324">
        <v>0</v>
      </c>
      <c r="BU402" s="324">
        <v>0</v>
      </c>
      <c r="BV402" s="324">
        <v>0</v>
      </c>
      <c r="BW402" s="324">
        <v>0</v>
      </c>
      <c r="BX402" s="324">
        <v>275.69440789473703</v>
      </c>
      <c r="BY402" s="324">
        <v>0</v>
      </c>
      <c r="BZ402" s="324">
        <v>785.20559210526301</v>
      </c>
      <c r="CA402" s="324">
        <v>562.34917354191703</v>
      </c>
      <c r="CB402" s="324">
        <v>-541.498857395909</v>
      </c>
      <c r="CC402" s="324">
        <v>52.0588632969584</v>
      </c>
      <c r="CD402" s="324">
        <v>489.36782055703299</v>
      </c>
      <c r="CE402" s="324">
        <v>3214.527</v>
      </c>
      <c r="CF402" s="328">
        <f t="shared" si="281"/>
        <v>1591.3500000000006</v>
      </c>
      <c r="CG402" s="324">
        <v>0</v>
      </c>
      <c r="CH402" s="324">
        <v>0</v>
      </c>
      <c r="CI402" s="324">
        <v>0</v>
      </c>
      <c r="CJ402" s="324">
        <v>0</v>
      </c>
      <c r="CK402" s="324">
        <v>0</v>
      </c>
      <c r="CL402" s="324">
        <v>283.96524013157898</v>
      </c>
      <c r="CM402" s="324">
        <v>0</v>
      </c>
      <c r="CN402" s="324">
        <v>808.761759868421</v>
      </c>
      <c r="CO402" s="324">
        <v>579.21964874817502</v>
      </c>
      <c r="CP402" s="324">
        <v>-557.74382311778595</v>
      </c>
      <c r="CQ402" s="324">
        <v>53.620629195867103</v>
      </c>
      <c r="CR402" s="324">
        <v>504.04885517374402</v>
      </c>
      <c r="CS402" s="324">
        <v>3310.96281</v>
      </c>
      <c r="CT402" s="328">
        <f t="shared" si="282"/>
        <v>1639.0904999999998</v>
      </c>
      <c r="CU402" s="324">
        <v>0</v>
      </c>
      <c r="CV402" s="324">
        <v>0</v>
      </c>
      <c r="CW402" s="324">
        <v>0</v>
      </c>
      <c r="CX402" s="324">
        <v>0</v>
      </c>
      <c r="CY402" s="324">
        <v>0</v>
      </c>
      <c r="CZ402" s="324">
        <v>292.48419733552601</v>
      </c>
      <c r="DA402" s="324">
        <v>0</v>
      </c>
      <c r="DB402" s="324">
        <v>833.02461266447403</v>
      </c>
      <c r="DC402" s="324">
        <v>596.59623821061996</v>
      </c>
      <c r="DD402" s="324">
        <v>-574.47613781131997</v>
      </c>
      <c r="DE402" s="324">
        <v>55.2292480717432</v>
      </c>
      <c r="DF402" s="324">
        <v>519.17032082895696</v>
      </c>
      <c r="DG402" s="324">
        <v>3410.2916943</v>
      </c>
      <c r="DH402" s="328">
        <f t="shared" si="283"/>
        <v>1688.2632149999999</v>
      </c>
    </row>
    <row r="403" spans="1:112" ht="12" hidden="1" customHeight="1" outlineLevel="1">
      <c r="A403" s="4"/>
      <c r="S403" s="14">
        <v>4351</v>
      </c>
      <c r="V403" s="78">
        <f t="shared" si="276"/>
        <v>4351</v>
      </c>
      <c r="AA403" s="70">
        <f t="shared" si="277"/>
        <v>4351</v>
      </c>
      <c r="AB403" s="34" t="s">
        <v>504</v>
      </c>
      <c r="AC403" s="324">
        <v>0</v>
      </c>
      <c r="AD403" s="324">
        <v>0</v>
      </c>
      <c r="AE403" s="324">
        <v>0</v>
      </c>
      <c r="AF403" s="324">
        <v>0</v>
      </c>
      <c r="AG403" s="324">
        <v>0</v>
      </c>
      <c r="AH403" s="324">
        <v>0</v>
      </c>
      <c r="AI403" s="324">
        <v>957.07</v>
      </c>
      <c r="AJ403" s="324">
        <v>0</v>
      </c>
      <c r="AK403" s="324">
        <v>900</v>
      </c>
      <c r="AL403" s="324">
        <v>-1097.07</v>
      </c>
      <c r="AM403" s="324">
        <v>0</v>
      </c>
      <c r="AN403" s="324">
        <v>1500</v>
      </c>
      <c r="AO403" s="324">
        <v>3760</v>
      </c>
      <c r="AP403" s="328">
        <f t="shared" si="278"/>
        <v>1500</v>
      </c>
      <c r="AQ403" s="324">
        <v>0</v>
      </c>
      <c r="AR403" s="324">
        <v>0</v>
      </c>
      <c r="AS403" s="324">
        <v>0</v>
      </c>
      <c r="AT403" s="324">
        <v>0</v>
      </c>
      <c r="AU403" s="324">
        <v>0</v>
      </c>
      <c r="AV403" s="324">
        <v>0</v>
      </c>
      <c r="AW403" s="324">
        <v>985.95327894736795</v>
      </c>
      <c r="AX403" s="324">
        <v>0</v>
      </c>
      <c r="AY403" s="324">
        <v>0</v>
      </c>
      <c r="AZ403" s="324">
        <v>-202.95327894736801</v>
      </c>
      <c r="BA403" s="324">
        <v>0</v>
      </c>
      <c r="BB403" s="324">
        <v>0</v>
      </c>
      <c r="BC403" s="324">
        <v>3828</v>
      </c>
      <c r="BD403" s="328">
        <f t="shared" si="279"/>
        <v>3045</v>
      </c>
      <c r="BE403" s="324">
        <v>0</v>
      </c>
      <c r="BF403" s="324">
        <v>0</v>
      </c>
      <c r="BG403" s="324">
        <v>0</v>
      </c>
      <c r="BH403" s="324">
        <v>0</v>
      </c>
      <c r="BI403" s="324">
        <v>0</v>
      </c>
      <c r="BJ403" s="324">
        <v>0</v>
      </c>
      <c r="BK403" s="324">
        <v>1015.53187731578</v>
      </c>
      <c r="BL403" s="324">
        <v>0</v>
      </c>
      <c r="BM403" s="324">
        <v>0</v>
      </c>
      <c r="BN403" s="324">
        <v>-209.04187731578901</v>
      </c>
      <c r="BO403" s="324">
        <v>0</v>
      </c>
      <c r="BP403" s="324">
        <v>0</v>
      </c>
      <c r="BQ403" s="324">
        <v>3942.84</v>
      </c>
      <c r="BR403" s="328">
        <f t="shared" si="280"/>
        <v>3136.3500000000095</v>
      </c>
      <c r="BS403" s="324">
        <v>0</v>
      </c>
      <c r="BT403" s="324">
        <v>0</v>
      </c>
      <c r="BU403" s="324">
        <v>0</v>
      </c>
      <c r="BV403" s="324">
        <v>0</v>
      </c>
      <c r="BW403" s="324">
        <v>0</v>
      </c>
      <c r="BX403" s="324">
        <v>0</v>
      </c>
      <c r="BY403" s="324">
        <v>1045.9978336352599</v>
      </c>
      <c r="BZ403" s="324">
        <v>0</v>
      </c>
      <c r="CA403" s="324">
        <v>0</v>
      </c>
      <c r="CB403" s="324">
        <v>-215.313133635263</v>
      </c>
      <c r="CC403" s="324">
        <v>0</v>
      </c>
      <c r="CD403" s="324">
        <v>0</v>
      </c>
      <c r="CE403" s="324">
        <v>4061.1251999999999</v>
      </c>
      <c r="CF403" s="328">
        <f t="shared" si="281"/>
        <v>3230.4405000000033</v>
      </c>
      <c r="CG403" s="324">
        <v>0</v>
      </c>
      <c r="CH403" s="324">
        <v>0</v>
      </c>
      <c r="CI403" s="324">
        <v>0</v>
      </c>
      <c r="CJ403" s="324">
        <v>0</v>
      </c>
      <c r="CK403" s="324">
        <v>0</v>
      </c>
      <c r="CL403" s="324">
        <v>0</v>
      </c>
      <c r="CM403" s="324">
        <v>1077.37776864432</v>
      </c>
      <c r="CN403" s="324">
        <v>0</v>
      </c>
      <c r="CO403" s="324">
        <v>0</v>
      </c>
      <c r="CP403" s="324">
        <v>-221.772527644321</v>
      </c>
      <c r="CQ403" s="324">
        <v>0</v>
      </c>
      <c r="CR403" s="324">
        <v>0</v>
      </c>
      <c r="CS403" s="324">
        <v>4182.9589560000004</v>
      </c>
      <c r="CT403" s="328">
        <f t="shared" si="282"/>
        <v>3327.3537150000016</v>
      </c>
      <c r="CU403" s="324">
        <v>0</v>
      </c>
      <c r="CV403" s="324">
        <v>0</v>
      </c>
      <c r="CW403" s="324">
        <v>0</v>
      </c>
      <c r="CX403" s="324">
        <v>0</v>
      </c>
      <c r="CY403" s="324">
        <v>0</v>
      </c>
      <c r="CZ403" s="324">
        <v>0</v>
      </c>
      <c r="DA403" s="324">
        <v>1109.6991017036501</v>
      </c>
      <c r="DB403" s="324">
        <v>0</v>
      </c>
      <c r="DC403" s="324">
        <v>0</v>
      </c>
      <c r="DD403" s="324">
        <v>-228.425703473651</v>
      </c>
      <c r="DE403" s="324">
        <v>0</v>
      </c>
      <c r="DF403" s="324">
        <v>0</v>
      </c>
      <c r="DG403" s="324">
        <v>4308.4477246799997</v>
      </c>
      <c r="DH403" s="328">
        <f t="shared" si="283"/>
        <v>3427.1743264500005</v>
      </c>
    </row>
    <row r="404" spans="1:112" ht="12" hidden="1" customHeight="1" outlineLevel="1">
      <c r="A404" s="4"/>
      <c r="S404" s="14">
        <v>4352</v>
      </c>
      <c r="V404" s="78">
        <f t="shared" si="276"/>
        <v>4352</v>
      </c>
      <c r="AA404" s="70">
        <f t="shared" si="277"/>
        <v>4352</v>
      </c>
      <c r="AB404" s="34" t="s">
        <v>505</v>
      </c>
      <c r="AC404" s="324">
        <v>0</v>
      </c>
      <c r="AD404" s="324">
        <v>0</v>
      </c>
      <c r="AE404" s="324">
        <v>0</v>
      </c>
      <c r="AF404" s="324">
        <v>0</v>
      </c>
      <c r="AG404" s="324">
        <v>0</v>
      </c>
      <c r="AH404" s="324">
        <v>0</v>
      </c>
      <c r="AI404" s="324">
        <v>0</v>
      </c>
      <c r="AJ404" s="324">
        <v>0</v>
      </c>
      <c r="AK404" s="324">
        <v>0</v>
      </c>
      <c r="AL404" s="324">
        <v>0</v>
      </c>
      <c r="AM404" s="324">
        <v>0</v>
      </c>
      <c r="AN404" s="324">
        <v>0</v>
      </c>
      <c r="AO404" s="324">
        <v>0</v>
      </c>
      <c r="AP404" s="328">
        <f t="shared" si="278"/>
        <v>0</v>
      </c>
      <c r="AQ404" s="324">
        <v>0</v>
      </c>
      <c r="AR404" s="324">
        <v>0</v>
      </c>
      <c r="AS404" s="324">
        <v>0</v>
      </c>
      <c r="AT404" s="324">
        <v>0</v>
      </c>
      <c r="AU404" s="324">
        <v>0</v>
      </c>
      <c r="AV404" s="324">
        <v>0</v>
      </c>
      <c r="AW404" s="324">
        <v>0</v>
      </c>
      <c r="AX404" s="324">
        <v>0</v>
      </c>
      <c r="AY404" s="324">
        <v>0</v>
      </c>
      <c r="AZ404" s="324">
        <v>0</v>
      </c>
      <c r="BA404" s="324">
        <v>0</v>
      </c>
      <c r="BB404" s="324">
        <v>0</v>
      </c>
      <c r="BC404" s="324">
        <v>0</v>
      </c>
      <c r="BD404" s="328">
        <f t="shared" si="279"/>
        <v>0</v>
      </c>
      <c r="BE404" s="324">
        <v>0</v>
      </c>
      <c r="BF404" s="324">
        <v>0</v>
      </c>
      <c r="BG404" s="324">
        <v>0</v>
      </c>
      <c r="BH404" s="324">
        <v>0</v>
      </c>
      <c r="BI404" s="324">
        <v>0</v>
      </c>
      <c r="BJ404" s="324">
        <v>0</v>
      </c>
      <c r="BK404" s="324">
        <v>0</v>
      </c>
      <c r="BL404" s="324">
        <v>0</v>
      </c>
      <c r="BM404" s="324">
        <v>0</v>
      </c>
      <c r="BN404" s="324">
        <v>0</v>
      </c>
      <c r="BO404" s="324">
        <v>0</v>
      </c>
      <c r="BP404" s="324">
        <v>0</v>
      </c>
      <c r="BQ404" s="324">
        <v>0</v>
      </c>
      <c r="BR404" s="328">
        <f t="shared" si="280"/>
        <v>0</v>
      </c>
      <c r="BS404" s="324">
        <v>0</v>
      </c>
      <c r="BT404" s="324">
        <v>0</v>
      </c>
      <c r="BU404" s="324">
        <v>0</v>
      </c>
      <c r="BV404" s="324">
        <v>0</v>
      </c>
      <c r="BW404" s="324">
        <v>0</v>
      </c>
      <c r="BX404" s="324">
        <v>0</v>
      </c>
      <c r="BY404" s="324">
        <v>0</v>
      </c>
      <c r="BZ404" s="324">
        <v>0</v>
      </c>
      <c r="CA404" s="324">
        <v>0</v>
      </c>
      <c r="CB404" s="324">
        <v>0</v>
      </c>
      <c r="CC404" s="324">
        <v>0</v>
      </c>
      <c r="CD404" s="324">
        <v>0</v>
      </c>
      <c r="CE404" s="324">
        <v>0</v>
      </c>
      <c r="CF404" s="328">
        <f t="shared" si="281"/>
        <v>0</v>
      </c>
      <c r="CG404" s="324">
        <v>0</v>
      </c>
      <c r="CH404" s="324">
        <v>0</v>
      </c>
      <c r="CI404" s="324">
        <v>0</v>
      </c>
      <c r="CJ404" s="324">
        <v>0</v>
      </c>
      <c r="CK404" s="324">
        <v>0</v>
      </c>
      <c r="CL404" s="324">
        <v>0</v>
      </c>
      <c r="CM404" s="324">
        <v>0</v>
      </c>
      <c r="CN404" s="324">
        <v>0</v>
      </c>
      <c r="CO404" s="324">
        <v>0</v>
      </c>
      <c r="CP404" s="324">
        <v>0</v>
      </c>
      <c r="CQ404" s="324">
        <v>0</v>
      </c>
      <c r="CR404" s="324">
        <v>0</v>
      </c>
      <c r="CS404" s="324">
        <v>0</v>
      </c>
      <c r="CT404" s="328">
        <f t="shared" si="282"/>
        <v>0</v>
      </c>
      <c r="CU404" s="324">
        <v>0</v>
      </c>
      <c r="CV404" s="324">
        <v>0</v>
      </c>
      <c r="CW404" s="324">
        <v>0</v>
      </c>
      <c r="CX404" s="324">
        <v>0</v>
      </c>
      <c r="CY404" s="324">
        <v>0</v>
      </c>
      <c r="CZ404" s="324">
        <v>0</v>
      </c>
      <c r="DA404" s="324">
        <v>0</v>
      </c>
      <c r="DB404" s="324">
        <v>0</v>
      </c>
      <c r="DC404" s="324">
        <v>0</v>
      </c>
      <c r="DD404" s="324">
        <v>0</v>
      </c>
      <c r="DE404" s="324">
        <v>0</v>
      </c>
      <c r="DF404" s="324">
        <v>0</v>
      </c>
      <c r="DG404" s="324">
        <v>0</v>
      </c>
      <c r="DH404" s="328">
        <f t="shared" si="283"/>
        <v>0</v>
      </c>
    </row>
    <row r="405" spans="1:112" ht="12" hidden="1" customHeight="1" outlineLevel="1">
      <c r="A405" s="4"/>
      <c r="S405" s="14">
        <v>4353</v>
      </c>
      <c r="V405" s="78">
        <f t="shared" si="276"/>
        <v>4353</v>
      </c>
      <c r="AA405" s="70">
        <f t="shared" si="277"/>
        <v>4353</v>
      </c>
      <c r="AB405" s="34" t="s">
        <v>506</v>
      </c>
      <c r="AC405" s="324">
        <v>0</v>
      </c>
      <c r="AD405" s="324">
        <v>0</v>
      </c>
      <c r="AE405" s="324">
        <v>0</v>
      </c>
      <c r="AF405" s="324">
        <v>0</v>
      </c>
      <c r="AG405" s="324">
        <v>0</v>
      </c>
      <c r="AH405" s="324">
        <v>0</v>
      </c>
      <c r="AI405" s="324">
        <v>0</v>
      </c>
      <c r="AJ405" s="324">
        <v>0</v>
      </c>
      <c r="AK405" s="324">
        <v>0</v>
      </c>
      <c r="AL405" s="324">
        <v>0</v>
      </c>
      <c r="AM405" s="324">
        <v>0</v>
      </c>
      <c r="AN405" s="324">
        <v>0</v>
      </c>
      <c r="AO405" s="324">
        <v>0</v>
      </c>
      <c r="AP405" s="328">
        <f t="shared" si="278"/>
        <v>0</v>
      </c>
      <c r="AQ405" s="324">
        <v>0</v>
      </c>
      <c r="AR405" s="324">
        <v>0</v>
      </c>
      <c r="AS405" s="324">
        <v>0</v>
      </c>
      <c r="AT405" s="324">
        <v>0</v>
      </c>
      <c r="AU405" s="324">
        <v>0</v>
      </c>
      <c r="AV405" s="324">
        <v>0</v>
      </c>
      <c r="AW405" s="324">
        <v>0</v>
      </c>
      <c r="AX405" s="324">
        <v>0</v>
      </c>
      <c r="AY405" s="324">
        <v>0</v>
      </c>
      <c r="AZ405" s="324">
        <v>0</v>
      </c>
      <c r="BA405" s="324">
        <v>0</v>
      </c>
      <c r="BB405" s="324">
        <v>0</v>
      </c>
      <c r="BC405" s="324">
        <v>0</v>
      </c>
      <c r="BD405" s="328">
        <f t="shared" si="279"/>
        <v>0</v>
      </c>
      <c r="BE405" s="324">
        <v>0</v>
      </c>
      <c r="BF405" s="324">
        <v>0</v>
      </c>
      <c r="BG405" s="324">
        <v>0</v>
      </c>
      <c r="BH405" s="324">
        <v>0</v>
      </c>
      <c r="BI405" s="324">
        <v>0</v>
      </c>
      <c r="BJ405" s="324">
        <v>0</v>
      </c>
      <c r="BK405" s="324">
        <v>0</v>
      </c>
      <c r="BL405" s="324">
        <v>0</v>
      </c>
      <c r="BM405" s="324">
        <v>0</v>
      </c>
      <c r="BN405" s="324">
        <v>0</v>
      </c>
      <c r="BO405" s="324">
        <v>0</v>
      </c>
      <c r="BP405" s="324">
        <v>0</v>
      </c>
      <c r="BQ405" s="324">
        <v>0</v>
      </c>
      <c r="BR405" s="328">
        <f t="shared" si="280"/>
        <v>0</v>
      </c>
      <c r="BS405" s="324">
        <v>0</v>
      </c>
      <c r="BT405" s="324">
        <v>0</v>
      </c>
      <c r="BU405" s="324">
        <v>0</v>
      </c>
      <c r="BV405" s="324">
        <v>0</v>
      </c>
      <c r="BW405" s="324">
        <v>0</v>
      </c>
      <c r="BX405" s="324">
        <v>0</v>
      </c>
      <c r="BY405" s="324">
        <v>0</v>
      </c>
      <c r="BZ405" s="324">
        <v>0</v>
      </c>
      <c r="CA405" s="324">
        <v>0</v>
      </c>
      <c r="CB405" s="324">
        <v>0</v>
      </c>
      <c r="CC405" s="324">
        <v>0</v>
      </c>
      <c r="CD405" s="324">
        <v>0</v>
      </c>
      <c r="CE405" s="324">
        <v>0</v>
      </c>
      <c r="CF405" s="328">
        <f t="shared" si="281"/>
        <v>0</v>
      </c>
      <c r="CG405" s="324">
        <v>0</v>
      </c>
      <c r="CH405" s="324">
        <v>0</v>
      </c>
      <c r="CI405" s="324">
        <v>0</v>
      </c>
      <c r="CJ405" s="324">
        <v>0</v>
      </c>
      <c r="CK405" s="324">
        <v>0</v>
      </c>
      <c r="CL405" s="324">
        <v>0</v>
      </c>
      <c r="CM405" s="324">
        <v>0</v>
      </c>
      <c r="CN405" s="324">
        <v>0</v>
      </c>
      <c r="CO405" s="324">
        <v>0</v>
      </c>
      <c r="CP405" s="324">
        <v>0</v>
      </c>
      <c r="CQ405" s="324">
        <v>0</v>
      </c>
      <c r="CR405" s="324">
        <v>0</v>
      </c>
      <c r="CS405" s="324">
        <v>0</v>
      </c>
      <c r="CT405" s="328">
        <f t="shared" si="282"/>
        <v>0</v>
      </c>
      <c r="CU405" s="324">
        <v>0</v>
      </c>
      <c r="CV405" s="324">
        <v>0</v>
      </c>
      <c r="CW405" s="324">
        <v>0</v>
      </c>
      <c r="CX405" s="324">
        <v>0</v>
      </c>
      <c r="CY405" s="324">
        <v>0</v>
      </c>
      <c r="CZ405" s="324">
        <v>0</v>
      </c>
      <c r="DA405" s="324">
        <v>0</v>
      </c>
      <c r="DB405" s="324">
        <v>0</v>
      </c>
      <c r="DC405" s="324">
        <v>0</v>
      </c>
      <c r="DD405" s="324">
        <v>0</v>
      </c>
      <c r="DE405" s="324">
        <v>0</v>
      </c>
      <c r="DF405" s="324">
        <v>0</v>
      </c>
      <c r="DG405" s="324">
        <v>0</v>
      </c>
      <c r="DH405" s="328">
        <f t="shared" si="283"/>
        <v>0</v>
      </c>
    </row>
    <row r="406" spans="1:112" ht="12" hidden="1" customHeight="1" outlineLevel="1">
      <c r="A406" s="4"/>
      <c r="S406" s="14">
        <v>4354</v>
      </c>
      <c r="V406" s="78">
        <f t="shared" si="276"/>
        <v>4354</v>
      </c>
      <c r="AA406" s="70">
        <f t="shared" si="277"/>
        <v>4354</v>
      </c>
      <c r="AB406" s="34" t="s">
        <v>507</v>
      </c>
      <c r="AC406" s="324">
        <v>0</v>
      </c>
      <c r="AD406" s="324">
        <v>0</v>
      </c>
      <c r="AE406" s="324">
        <v>0</v>
      </c>
      <c r="AF406" s="324">
        <v>0</v>
      </c>
      <c r="AG406" s="324">
        <v>0</v>
      </c>
      <c r="AH406" s="324">
        <v>0</v>
      </c>
      <c r="AI406" s="324">
        <v>0</v>
      </c>
      <c r="AJ406" s="324">
        <v>0</v>
      </c>
      <c r="AK406" s="324">
        <v>0</v>
      </c>
      <c r="AL406" s="324">
        <v>0</v>
      </c>
      <c r="AM406" s="324">
        <v>0</v>
      </c>
      <c r="AN406" s="324">
        <v>0</v>
      </c>
      <c r="AO406" s="324">
        <v>0</v>
      </c>
      <c r="AP406" s="328">
        <f t="shared" si="278"/>
        <v>0</v>
      </c>
      <c r="AQ406" s="324">
        <v>0</v>
      </c>
      <c r="AR406" s="324">
        <v>0</v>
      </c>
      <c r="AS406" s="324">
        <v>0</v>
      </c>
      <c r="AT406" s="324">
        <v>0</v>
      </c>
      <c r="AU406" s="324">
        <v>0</v>
      </c>
      <c r="AV406" s="324">
        <v>0</v>
      </c>
      <c r="AW406" s="324">
        <v>0</v>
      </c>
      <c r="AX406" s="324">
        <v>0</v>
      </c>
      <c r="AY406" s="324">
        <v>0</v>
      </c>
      <c r="AZ406" s="324">
        <v>0</v>
      </c>
      <c r="BA406" s="324">
        <v>0</v>
      </c>
      <c r="BB406" s="324">
        <v>0</v>
      </c>
      <c r="BC406" s="324">
        <v>0</v>
      </c>
      <c r="BD406" s="328">
        <f t="shared" si="279"/>
        <v>0</v>
      </c>
      <c r="BE406" s="324">
        <v>0</v>
      </c>
      <c r="BF406" s="324">
        <v>0</v>
      </c>
      <c r="BG406" s="324">
        <v>0</v>
      </c>
      <c r="BH406" s="324">
        <v>0</v>
      </c>
      <c r="BI406" s="324">
        <v>0</v>
      </c>
      <c r="BJ406" s="324">
        <v>0</v>
      </c>
      <c r="BK406" s="324">
        <v>0</v>
      </c>
      <c r="BL406" s="324">
        <v>0</v>
      </c>
      <c r="BM406" s="324">
        <v>0</v>
      </c>
      <c r="BN406" s="324">
        <v>0</v>
      </c>
      <c r="BO406" s="324">
        <v>0</v>
      </c>
      <c r="BP406" s="324">
        <v>0</v>
      </c>
      <c r="BQ406" s="324">
        <v>0</v>
      </c>
      <c r="BR406" s="328">
        <f t="shared" si="280"/>
        <v>0</v>
      </c>
      <c r="BS406" s="324">
        <v>0</v>
      </c>
      <c r="BT406" s="324">
        <v>0</v>
      </c>
      <c r="BU406" s="324">
        <v>0</v>
      </c>
      <c r="BV406" s="324">
        <v>0</v>
      </c>
      <c r="BW406" s="324">
        <v>0</v>
      </c>
      <c r="BX406" s="324">
        <v>0</v>
      </c>
      <c r="BY406" s="324">
        <v>0</v>
      </c>
      <c r="BZ406" s="324">
        <v>0</v>
      </c>
      <c r="CA406" s="324">
        <v>0</v>
      </c>
      <c r="CB406" s="324">
        <v>0</v>
      </c>
      <c r="CC406" s="324">
        <v>0</v>
      </c>
      <c r="CD406" s="324">
        <v>0</v>
      </c>
      <c r="CE406" s="324">
        <v>0</v>
      </c>
      <c r="CF406" s="328">
        <f t="shared" si="281"/>
        <v>0</v>
      </c>
      <c r="CG406" s="324">
        <v>0</v>
      </c>
      <c r="CH406" s="324">
        <v>0</v>
      </c>
      <c r="CI406" s="324">
        <v>0</v>
      </c>
      <c r="CJ406" s="324">
        <v>0</v>
      </c>
      <c r="CK406" s="324">
        <v>0</v>
      </c>
      <c r="CL406" s="324">
        <v>0</v>
      </c>
      <c r="CM406" s="324">
        <v>0</v>
      </c>
      <c r="CN406" s="324">
        <v>0</v>
      </c>
      <c r="CO406" s="324">
        <v>0</v>
      </c>
      <c r="CP406" s="324">
        <v>0</v>
      </c>
      <c r="CQ406" s="324">
        <v>0</v>
      </c>
      <c r="CR406" s="324">
        <v>0</v>
      </c>
      <c r="CS406" s="324">
        <v>0</v>
      </c>
      <c r="CT406" s="328">
        <f t="shared" si="282"/>
        <v>0</v>
      </c>
      <c r="CU406" s="324">
        <v>0</v>
      </c>
      <c r="CV406" s="324">
        <v>0</v>
      </c>
      <c r="CW406" s="324">
        <v>0</v>
      </c>
      <c r="CX406" s="324">
        <v>0</v>
      </c>
      <c r="CY406" s="324">
        <v>0</v>
      </c>
      <c r="CZ406" s="324">
        <v>0</v>
      </c>
      <c r="DA406" s="324">
        <v>0</v>
      </c>
      <c r="DB406" s="324">
        <v>0</v>
      </c>
      <c r="DC406" s="324">
        <v>0</v>
      </c>
      <c r="DD406" s="324">
        <v>0</v>
      </c>
      <c r="DE406" s="324">
        <v>0</v>
      </c>
      <c r="DF406" s="324">
        <v>0</v>
      </c>
      <c r="DG406" s="324">
        <v>0</v>
      </c>
      <c r="DH406" s="328">
        <f t="shared" si="283"/>
        <v>0</v>
      </c>
    </row>
    <row r="407" spans="1:112" ht="12" hidden="1" customHeight="1" outlineLevel="1">
      <c r="A407" s="4"/>
      <c r="S407" s="14">
        <v>4355</v>
      </c>
      <c r="V407" s="78">
        <f t="shared" si="276"/>
        <v>4355</v>
      </c>
      <c r="AA407" s="70">
        <f t="shared" si="277"/>
        <v>4355</v>
      </c>
      <c r="AB407" s="34" t="s">
        <v>508</v>
      </c>
      <c r="AC407" s="324">
        <v>0</v>
      </c>
      <c r="AD407" s="324">
        <v>0</v>
      </c>
      <c r="AE407" s="324">
        <v>0</v>
      </c>
      <c r="AF407" s="324">
        <v>0</v>
      </c>
      <c r="AG407" s="324">
        <v>0</v>
      </c>
      <c r="AH407" s="324">
        <v>0</v>
      </c>
      <c r="AI407" s="324">
        <v>0</v>
      </c>
      <c r="AJ407" s="324">
        <v>0</v>
      </c>
      <c r="AK407" s="324">
        <v>0</v>
      </c>
      <c r="AL407" s="324">
        <v>0</v>
      </c>
      <c r="AM407" s="324">
        <v>0</v>
      </c>
      <c r="AN407" s="324">
        <v>0</v>
      </c>
      <c r="AO407" s="324">
        <v>0</v>
      </c>
      <c r="AP407" s="328">
        <f t="shared" si="278"/>
        <v>0</v>
      </c>
      <c r="AQ407" s="324">
        <v>0</v>
      </c>
      <c r="AR407" s="324">
        <v>0</v>
      </c>
      <c r="AS407" s="324">
        <v>0</v>
      </c>
      <c r="AT407" s="324">
        <v>0</v>
      </c>
      <c r="AU407" s="324">
        <v>0</v>
      </c>
      <c r="AV407" s="324">
        <v>0</v>
      </c>
      <c r="AW407" s="324">
        <v>0</v>
      </c>
      <c r="AX407" s="324">
        <v>0</v>
      </c>
      <c r="AY407" s="324">
        <v>0</v>
      </c>
      <c r="AZ407" s="324">
        <v>0</v>
      </c>
      <c r="BA407" s="324">
        <v>0</v>
      </c>
      <c r="BB407" s="324">
        <v>0</v>
      </c>
      <c r="BC407" s="324">
        <v>0</v>
      </c>
      <c r="BD407" s="328">
        <f t="shared" si="279"/>
        <v>0</v>
      </c>
      <c r="BE407" s="324">
        <v>0</v>
      </c>
      <c r="BF407" s="324">
        <v>0</v>
      </c>
      <c r="BG407" s="324">
        <v>0</v>
      </c>
      <c r="BH407" s="324">
        <v>0</v>
      </c>
      <c r="BI407" s="324">
        <v>0</v>
      </c>
      <c r="BJ407" s="324">
        <v>0</v>
      </c>
      <c r="BK407" s="324">
        <v>0</v>
      </c>
      <c r="BL407" s="324">
        <v>0</v>
      </c>
      <c r="BM407" s="324">
        <v>0</v>
      </c>
      <c r="BN407" s="324">
        <v>0</v>
      </c>
      <c r="BO407" s="324">
        <v>0</v>
      </c>
      <c r="BP407" s="324">
        <v>0</v>
      </c>
      <c r="BQ407" s="324">
        <v>0</v>
      </c>
      <c r="BR407" s="328">
        <f t="shared" si="280"/>
        <v>0</v>
      </c>
      <c r="BS407" s="324">
        <v>0</v>
      </c>
      <c r="BT407" s="324">
        <v>0</v>
      </c>
      <c r="BU407" s="324">
        <v>0</v>
      </c>
      <c r="BV407" s="324">
        <v>0</v>
      </c>
      <c r="BW407" s="324">
        <v>0</v>
      </c>
      <c r="BX407" s="324">
        <v>0</v>
      </c>
      <c r="BY407" s="324">
        <v>0</v>
      </c>
      <c r="BZ407" s="324">
        <v>0</v>
      </c>
      <c r="CA407" s="324">
        <v>0</v>
      </c>
      <c r="CB407" s="324">
        <v>0</v>
      </c>
      <c r="CC407" s="324">
        <v>0</v>
      </c>
      <c r="CD407" s="324">
        <v>0</v>
      </c>
      <c r="CE407" s="324">
        <v>0</v>
      </c>
      <c r="CF407" s="328">
        <f t="shared" si="281"/>
        <v>0</v>
      </c>
      <c r="CG407" s="324">
        <v>0</v>
      </c>
      <c r="CH407" s="324">
        <v>0</v>
      </c>
      <c r="CI407" s="324">
        <v>0</v>
      </c>
      <c r="CJ407" s="324">
        <v>0</v>
      </c>
      <c r="CK407" s="324">
        <v>0</v>
      </c>
      <c r="CL407" s="324">
        <v>0</v>
      </c>
      <c r="CM407" s="324">
        <v>0</v>
      </c>
      <c r="CN407" s="324">
        <v>0</v>
      </c>
      <c r="CO407" s="324">
        <v>0</v>
      </c>
      <c r="CP407" s="324">
        <v>0</v>
      </c>
      <c r="CQ407" s="324">
        <v>0</v>
      </c>
      <c r="CR407" s="324">
        <v>0</v>
      </c>
      <c r="CS407" s="324">
        <v>0</v>
      </c>
      <c r="CT407" s="328">
        <f t="shared" si="282"/>
        <v>0</v>
      </c>
      <c r="CU407" s="324">
        <v>0</v>
      </c>
      <c r="CV407" s="324">
        <v>0</v>
      </c>
      <c r="CW407" s="324">
        <v>0</v>
      </c>
      <c r="CX407" s="324">
        <v>0</v>
      </c>
      <c r="CY407" s="324">
        <v>0</v>
      </c>
      <c r="CZ407" s="324">
        <v>0</v>
      </c>
      <c r="DA407" s="324">
        <v>0</v>
      </c>
      <c r="DB407" s="324">
        <v>0</v>
      </c>
      <c r="DC407" s="324">
        <v>0</v>
      </c>
      <c r="DD407" s="324">
        <v>0</v>
      </c>
      <c r="DE407" s="324">
        <v>0</v>
      </c>
      <c r="DF407" s="324">
        <v>0</v>
      </c>
      <c r="DG407" s="324">
        <v>0</v>
      </c>
      <c r="DH407" s="328">
        <f t="shared" si="283"/>
        <v>0</v>
      </c>
    </row>
    <row r="408" spans="1:112" ht="12" hidden="1" customHeight="1" outlineLevel="1">
      <c r="A408" s="4"/>
      <c r="S408" s="14">
        <v>4356</v>
      </c>
      <c r="V408" s="78">
        <f t="shared" si="276"/>
        <v>4356</v>
      </c>
      <c r="AA408" s="70">
        <f t="shared" si="277"/>
        <v>4356</v>
      </c>
      <c r="AB408" s="34" t="s">
        <v>509</v>
      </c>
      <c r="AC408" s="324">
        <v>0</v>
      </c>
      <c r="AD408" s="324">
        <v>0</v>
      </c>
      <c r="AE408" s="324">
        <v>0</v>
      </c>
      <c r="AF408" s="324">
        <v>0</v>
      </c>
      <c r="AG408" s="324">
        <v>0</v>
      </c>
      <c r="AH408" s="324">
        <v>0</v>
      </c>
      <c r="AI408" s="324">
        <v>0</v>
      </c>
      <c r="AJ408" s="324">
        <v>0</v>
      </c>
      <c r="AK408" s="324">
        <v>0</v>
      </c>
      <c r="AL408" s="324">
        <v>0</v>
      </c>
      <c r="AM408" s="324">
        <v>0</v>
      </c>
      <c r="AN408" s="324">
        <v>0</v>
      </c>
      <c r="AO408" s="324">
        <v>0</v>
      </c>
      <c r="AP408" s="328">
        <f t="shared" si="278"/>
        <v>0</v>
      </c>
      <c r="AQ408" s="324">
        <v>0</v>
      </c>
      <c r="AR408" s="324">
        <v>0</v>
      </c>
      <c r="AS408" s="324">
        <v>0</v>
      </c>
      <c r="AT408" s="324">
        <v>0</v>
      </c>
      <c r="AU408" s="324">
        <v>0</v>
      </c>
      <c r="AV408" s="324">
        <v>0</v>
      </c>
      <c r="AW408" s="324">
        <v>0</v>
      </c>
      <c r="AX408" s="324">
        <v>0</v>
      </c>
      <c r="AY408" s="324">
        <v>0</v>
      </c>
      <c r="AZ408" s="324">
        <v>0</v>
      </c>
      <c r="BA408" s="324">
        <v>0</v>
      </c>
      <c r="BB408" s="324">
        <v>0</v>
      </c>
      <c r="BC408" s="324">
        <v>0</v>
      </c>
      <c r="BD408" s="328">
        <f t="shared" si="279"/>
        <v>0</v>
      </c>
      <c r="BE408" s="324">
        <v>0</v>
      </c>
      <c r="BF408" s="324">
        <v>0</v>
      </c>
      <c r="BG408" s="324">
        <v>0</v>
      </c>
      <c r="BH408" s="324">
        <v>0</v>
      </c>
      <c r="BI408" s="324">
        <v>0</v>
      </c>
      <c r="BJ408" s="324">
        <v>0</v>
      </c>
      <c r="BK408" s="324">
        <v>0</v>
      </c>
      <c r="BL408" s="324">
        <v>0</v>
      </c>
      <c r="BM408" s="324">
        <v>0</v>
      </c>
      <c r="BN408" s="324">
        <v>0</v>
      </c>
      <c r="BO408" s="324">
        <v>0</v>
      </c>
      <c r="BP408" s="324">
        <v>0</v>
      </c>
      <c r="BQ408" s="324">
        <v>0</v>
      </c>
      <c r="BR408" s="328">
        <f t="shared" si="280"/>
        <v>0</v>
      </c>
      <c r="BS408" s="324">
        <v>0</v>
      </c>
      <c r="BT408" s="324">
        <v>0</v>
      </c>
      <c r="BU408" s="324">
        <v>0</v>
      </c>
      <c r="BV408" s="324">
        <v>0</v>
      </c>
      <c r="BW408" s="324">
        <v>0</v>
      </c>
      <c r="BX408" s="324">
        <v>0</v>
      </c>
      <c r="BY408" s="324">
        <v>0</v>
      </c>
      <c r="BZ408" s="324">
        <v>0</v>
      </c>
      <c r="CA408" s="324">
        <v>0</v>
      </c>
      <c r="CB408" s="324">
        <v>0</v>
      </c>
      <c r="CC408" s="324">
        <v>0</v>
      </c>
      <c r="CD408" s="324">
        <v>0</v>
      </c>
      <c r="CE408" s="324">
        <v>0</v>
      </c>
      <c r="CF408" s="328">
        <f t="shared" si="281"/>
        <v>0</v>
      </c>
      <c r="CG408" s="324">
        <v>0</v>
      </c>
      <c r="CH408" s="324">
        <v>0</v>
      </c>
      <c r="CI408" s="324">
        <v>0</v>
      </c>
      <c r="CJ408" s="324">
        <v>0</v>
      </c>
      <c r="CK408" s="324">
        <v>0</v>
      </c>
      <c r="CL408" s="324">
        <v>0</v>
      </c>
      <c r="CM408" s="324">
        <v>0</v>
      </c>
      <c r="CN408" s="324">
        <v>0</v>
      </c>
      <c r="CO408" s="324">
        <v>0</v>
      </c>
      <c r="CP408" s="324">
        <v>0</v>
      </c>
      <c r="CQ408" s="324">
        <v>0</v>
      </c>
      <c r="CR408" s="324">
        <v>0</v>
      </c>
      <c r="CS408" s="324">
        <v>0</v>
      </c>
      <c r="CT408" s="328">
        <f t="shared" si="282"/>
        <v>0</v>
      </c>
      <c r="CU408" s="324">
        <v>0</v>
      </c>
      <c r="CV408" s="324">
        <v>0</v>
      </c>
      <c r="CW408" s="324">
        <v>0</v>
      </c>
      <c r="CX408" s="324">
        <v>0</v>
      </c>
      <c r="CY408" s="324">
        <v>0</v>
      </c>
      <c r="CZ408" s="324">
        <v>0</v>
      </c>
      <c r="DA408" s="324">
        <v>0</v>
      </c>
      <c r="DB408" s="324">
        <v>0</v>
      </c>
      <c r="DC408" s="324">
        <v>0</v>
      </c>
      <c r="DD408" s="324">
        <v>0</v>
      </c>
      <c r="DE408" s="324">
        <v>0</v>
      </c>
      <c r="DF408" s="324">
        <v>0</v>
      </c>
      <c r="DG408" s="324">
        <v>0</v>
      </c>
      <c r="DH408" s="328">
        <f t="shared" si="283"/>
        <v>0</v>
      </c>
    </row>
    <row r="409" spans="1:112" ht="12" hidden="1" customHeight="1" outlineLevel="1">
      <c r="A409" s="4"/>
      <c r="S409" s="14">
        <v>4357</v>
      </c>
      <c r="V409" s="78">
        <f t="shared" si="276"/>
        <v>4357</v>
      </c>
      <c r="AA409" s="70">
        <f t="shared" si="277"/>
        <v>4357</v>
      </c>
      <c r="AB409" s="34" t="s">
        <v>510</v>
      </c>
      <c r="AC409" s="324">
        <v>0</v>
      </c>
      <c r="AD409" s="324">
        <v>0</v>
      </c>
      <c r="AE409" s="324">
        <v>0</v>
      </c>
      <c r="AF409" s="324">
        <v>0</v>
      </c>
      <c r="AG409" s="324">
        <v>0</v>
      </c>
      <c r="AH409" s="324">
        <v>0</v>
      </c>
      <c r="AI409" s="324">
        <v>0</v>
      </c>
      <c r="AJ409" s="324">
        <v>0</v>
      </c>
      <c r="AK409" s="324">
        <v>0</v>
      </c>
      <c r="AL409" s="324">
        <v>0</v>
      </c>
      <c r="AM409" s="324">
        <v>0</v>
      </c>
      <c r="AN409" s="324">
        <v>0</v>
      </c>
      <c r="AO409" s="324">
        <v>0</v>
      </c>
      <c r="AP409" s="328">
        <f t="shared" si="278"/>
        <v>0</v>
      </c>
      <c r="AQ409" s="324">
        <v>0</v>
      </c>
      <c r="AR409" s="324">
        <v>0</v>
      </c>
      <c r="AS409" s="324">
        <v>0</v>
      </c>
      <c r="AT409" s="324">
        <v>0</v>
      </c>
      <c r="AU409" s="324">
        <v>0</v>
      </c>
      <c r="AV409" s="324">
        <v>0</v>
      </c>
      <c r="AW409" s="324">
        <v>0</v>
      </c>
      <c r="AX409" s="324">
        <v>0</v>
      </c>
      <c r="AY409" s="324">
        <v>0</v>
      </c>
      <c r="AZ409" s="324">
        <v>0</v>
      </c>
      <c r="BA409" s="324">
        <v>0</v>
      </c>
      <c r="BB409" s="324">
        <v>0</v>
      </c>
      <c r="BC409" s="324">
        <v>0</v>
      </c>
      <c r="BD409" s="328">
        <f t="shared" si="279"/>
        <v>0</v>
      </c>
      <c r="BE409" s="324">
        <v>0</v>
      </c>
      <c r="BF409" s="324">
        <v>0</v>
      </c>
      <c r="BG409" s="324">
        <v>0</v>
      </c>
      <c r="BH409" s="324">
        <v>0</v>
      </c>
      <c r="BI409" s="324">
        <v>0</v>
      </c>
      <c r="BJ409" s="324">
        <v>0</v>
      </c>
      <c r="BK409" s="324">
        <v>0</v>
      </c>
      <c r="BL409" s="324">
        <v>0</v>
      </c>
      <c r="BM409" s="324">
        <v>0</v>
      </c>
      <c r="BN409" s="324">
        <v>0</v>
      </c>
      <c r="BO409" s="324">
        <v>0</v>
      </c>
      <c r="BP409" s="324">
        <v>0</v>
      </c>
      <c r="BQ409" s="324">
        <v>0</v>
      </c>
      <c r="BR409" s="328">
        <f t="shared" si="280"/>
        <v>0</v>
      </c>
      <c r="BS409" s="324">
        <v>0</v>
      </c>
      <c r="BT409" s="324">
        <v>0</v>
      </c>
      <c r="BU409" s="324">
        <v>0</v>
      </c>
      <c r="BV409" s="324">
        <v>0</v>
      </c>
      <c r="BW409" s="324">
        <v>0</v>
      </c>
      <c r="BX409" s="324">
        <v>0</v>
      </c>
      <c r="BY409" s="324">
        <v>0</v>
      </c>
      <c r="BZ409" s="324">
        <v>0</v>
      </c>
      <c r="CA409" s="324">
        <v>0</v>
      </c>
      <c r="CB409" s="324">
        <v>0</v>
      </c>
      <c r="CC409" s="324">
        <v>0</v>
      </c>
      <c r="CD409" s="324">
        <v>0</v>
      </c>
      <c r="CE409" s="324">
        <v>0</v>
      </c>
      <c r="CF409" s="328">
        <f t="shared" si="281"/>
        <v>0</v>
      </c>
      <c r="CG409" s="324">
        <v>0</v>
      </c>
      <c r="CH409" s="324">
        <v>0</v>
      </c>
      <c r="CI409" s="324">
        <v>0</v>
      </c>
      <c r="CJ409" s="324">
        <v>0</v>
      </c>
      <c r="CK409" s="324">
        <v>0</v>
      </c>
      <c r="CL409" s="324">
        <v>0</v>
      </c>
      <c r="CM409" s="324">
        <v>0</v>
      </c>
      <c r="CN409" s="324">
        <v>0</v>
      </c>
      <c r="CO409" s="324">
        <v>0</v>
      </c>
      <c r="CP409" s="324">
        <v>0</v>
      </c>
      <c r="CQ409" s="324">
        <v>0</v>
      </c>
      <c r="CR409" s="324">
        <v>0</v>
      </c>
      <c r="CS409" s="324">
        <v>0</v>
      </c>
      <c r="CT409" s="328">
        <f t="shared" si="282"/>
        <v>0</v>
      </c>
      <c r="CU409" s="324">
        <v>0</v>
      </c>
      <c r="CV409" s="324">
        <v>0</v>
      </c>
      <c r="CW409" s="324">
        <v>0</v>
      </c>
      <c r="CX409" s="324">
        <v>0</v>
      </c>
      <c r="CY409" s="324">
        <v>0</v>
      </c>
      <c r="CZ409" s="324">
        <v>0</v>
      </c>
      <c r="DA409" s="324">
        <v>0</v>
      </c>
      <c r="DB409" s="324">
        <v>0</v>
      </c>
      <c r="DC409" s="324">
        <v>0</v>
      </c>
      <c r="DD409" s="324">
        <v>0</v>
      </c>
      <c r="DE409" s="324">
        <v>0</v>
      </c>
      <c r="DF409" s="324">
        <v>0</v>
      </c>
      <c r="DG409" s="324">
        <v>0</v>
      </c>
      <c r="DH409" s="328">
        <f t="shared" si="283"/>
        <v>0</v>
      </c>
    </row>
    <row r="410" spans="1:112" ht="12" hidden="1" customHeight="1" outlineLevel="1">
      <c r="A410" s="4"/>
      <c r="S410" s="14">
        <v>4358</v>
      </c>
      <c r="V410" s="78">
        <f t="shared" si="276"/>
        <v>4358</v>
      </c>
      <c r="AA410" s="70">
        <f t="shared" si="277"/>
        <v>4358</v>
      </c>
      <c r="AB410" s="34" t="s">
        <v>511</v>
      </c>
      <c r="AC410" s="324">
        <v>0</v>
      </c>
      <c r="AD410" s="324">
        <v>0</v>
      </c>
      <c r="AE410" s="324">
        <v>0</v>
      </c>
      <c r="AF410" s="324">
        <v>0</v>
      </c>
      <c r="AG410" s="324">
        <v>0</v>
      </c>
      <c r="AH410" s="324">
        <v>0</v>
      </c>
      <c r="AI410" s="324">
        <v>0</v>
      </c>
      <c r="AJ410" s="324">
        <v>0</v>
      </c>
      <c r="AK410" s="324">
        <v>0</v>
      </c>
      <c r="AL410" s="324">
        <v>0</v>
      </c>
      <c r="AM410" s="324">
        <v>0</v>
      </c>
      <c r="AN410" s="324">
        <v>0</v>
      </c>
      <c r="AO410" s="324">
        <v>0</v>
      </c>
      <c r="AP410" s="328">
        <f t="shared" si="278"/>
        <v>0</v>
      </c>
      <c r="AQ410" s="324">
        <v>0</v>
      </c>
      <c r="AR410" s="324">
        <v>0</v>
      </c>
      <c r="AS410" s="324">
        <v>0</v>
      </c>
      <c r="AT410" s="324">
        <v>0</v>
      </c>
      <c r="AU410" s="324">
        <v>0</v>
      </c>
      <c r="AV410" s="324">
        <v>0</v>
      </c>
      <c r="AW410" s="324">
        <v>0</v>
      </c>
      <c r="AX410" s="324">
        <v>0</v>
      </c>
      <c r="AY410" s="324">
        <v>0</v>
      </c>
      <c r="AZ410" s="324">
        <v>0</v>
      </c>
      <c r="BA410" s="324">
        <v>0</v>
      </c>
      <c r="BB410" s="324">
        <v>0</v>
      </c>
      <c r="BC410" s="324">
        <v>0</v>
      </c>
      <c r="BD410" s="328">
        <f t="shared" si="279"/>
        <v>0</v>
      </c>
      <c r="BE410" s="324">
        <v>0</v>
      </c>
      <c r="BF410" s="324">
        <v>0</v>
      </c>
      <c r="BG410" s="324">
        <v>0</v>
      </c>
      <c r="BH410" s="324">
        <v>0</v>
      </c>
      <c r="BI410" s="324">
        <v>0</v>
      </c>
      <c r="BJ410" s="324">
        <v>0</v>
      </c>
      <c r="BK410" s="324">
        <v>0</v>
      </c>
      <c r="BL410" s="324">
        <v>0</v>
      </c>
      <c r="BM410" s="324">
        <v>0</v>
      </c>
      <c r="BN410" s="324">
        <v>0</v>
      </c>
      <c r="BO410" s="324">
        <v>0</v>
      </c>
      <c r="BP410" s="324">
        <v>0</v>
      </c>
      <c r="BQ410" s="324">
        <v>0</v>
      </c>
      <c r="BR410" s="328">
        <f t="shared" si="280"/>
        <v>0</v>
      </c>
      <c r="BS410" s="324">
        <v>0</v>
      </c>
      <c r="BT410" s="324">
        <v>0</v>
      </c>
      <c r="BU410" s="324">
        <v>0</v>
      </c>
      <c r="BV410" s="324">
        <v>0</v>
      </c>
      <c r="BW410" s="324">
        <v>0</v>
      </c>
      <c r="BX410" s="324">
        <v>0</v>
      </c>
      <c r="BY410" s="324">
        <v>0</v>
      </c>
      <c r="BZ410" s="324">
        <v>0</v>
      </c>
      <c r="CA410" s="324">
        <v>0</v>
      </c>
      <c r="CB410" s="324">
        <v>0</v>
      </c>
      <c r="CC410" s="324">
        <v>0</v>
      </c>
      <c r="CD410" s="324">
        <v>0</v>
      </c>
      <c r="CE410" s="324">
        <v>0</v>
      </c>
      <c r="CF410" s="328">
        <f t="shared" si="281"/>
        <v>0</v>
      </c>
      <c r="CG410" s="324">
        <v>0</v>
      </c>
      <c r="CH410" s="324">
        <v>0</v>
      </c>
      <c r="CI410" s="324">
        <v>0</v>
      </c>
      <c r="CJ410" s="324">
        <v>0</v>
      </c>
      <c r="CK410" s="324">
        <v>0</v>
      </c>
      <c r="CL410" s="324">
        <v>0</v>
      </c>
      <c r="CM410" s="324">
        <v>0</v>
      </c>
      <c r="CN410" s="324">
        <v>0</v>
      </c>
      <c r="CO410" s="324">
        <v>0</v>
      </c>
      <c r="CP410" s="324">
        <v>0</v>
      </c>
      <c r="CQ410" s="324">
        <v>0</v>
      </c>
      <c r="CR410" s="324">
        <v>0</v>
      </c>
      <c r="CS410" s="324">
        <v>0</v>
      </c>
      <c r="CT410" s="328">
        <f t="shared" si="282"/>
        <v>0</v>
      </c>
      <c r="CU410" s="324">
        <v>0</v>
      </c>
      <c r="CV410" s="324">
        <v>0</v>
      </c>
      <c r="CW410" s="324">
        <v>0</v>
      </c>
      <c r="CX410" s="324">
        <v>0</v>
      </c>
      <c r="CY410" s="324">
        <v>0</v>
      </c>
      <c r="CZ410" s="324">
        <v>0</v>
      </c>
      <c r="DA410" s="324">
        <v>0</v>
      </c>
      <c r="DB410" s="324">
        <v>0</v>
      </c>
      <c r="DC410" s="324">
        <v>0</v>
      </c>
      <c r="DD410" s="324">
        <v>0</v>
      </c>
      <c r="DE410" s="324">
        <v>0</v>
      </c>
      <c r="DF410" s="324">
        <v>0</v>
      </c>
      <c r="DG410" s="324">
        <v>0</v>
      </c>
      <c r="DH410" s="328">
        <f t="shared" si="283"/>
        <v>0</v>
      </c>
    </row>
    <row r="411" spans="1:112" ht="12" hidden="1" customHeight="1" outlineLevel="1">
      <c r="A411" s="4"/>
      <c r="S411" s="14">
        <v>4359</v>
      </c>
      <c r="V411" s="78">
        <f t="shared" si="276"/>
        <v>4359</v>
      </c>
      <c r="AA411" s="70">
        <f t="shared" ref="AA411:AA430" si="284">S411</f>
        <v>4359</v>
      </c>
      <c r="AB411" s="34" t="s">
        <v>512</v>
      </c>
      <c r="AC411" s="324">
        <v>0</v>
      </c>
      <c r="AD411" s="324">
        <v>0</v>
      </c>
      <c r="AE411" s="324">
        <v>0</v>
      </c>
      <c r="AF411" s="324">
        <v>0</v>
      </c>
      <c r="AG411" s="324">
        <v>0</v>
      </c>
      <c r="AH411" s="324">
        <v>0</v>
      </c>
      <c r="AI411" s="324">
        <v>0</v>
      </c>
      <c r="AJ411" s="324">
        <v>0</v>
      </c>
      <c r="AK411" s="324">
        <v>0</v>
      </c>
      <c r="AL411" s="324">
        <v>0</v>
      </c>
      <c r="AM411" s="324">
        <v>0</v>
      </c>
      <c r="AN411" s="324">
        <v>0</v>
      </c>
      <c r="AO411" s="324">
        <v>0</v>
      </c>
      <c r="AP411" s="328">
        <f t="shared" si="278"/>
        <v>0</v>
      </c>
      <c r="AQ411" s="324">
        <v>0</v>
      </c>
      <c r="AR411" s="324">
        <v>0</v>
      </c>
      <c r="AS411" s="324">
        <v>0</v>
      </c>
      <c r="AT411" s="324">
        <v>0</v>
      </c>
      <c r="AU411" s="324">
        <v>0</v>
      </c>
      <c r="AV411" s="324">
        <v>0</v>
      </c>
      <c r="AW411" s="324">
        <v>0</v>
      </c>
      <c r="AX411" s="324">
        <v>0</v>
      </c>
      <c r="AY411" s="324">
        <v>0</v>
      </c>
      <c r="AZ411" s="324">
        <v>0</v>
      </c>
      <c r="BA411" s="324">
        <v>0</v>
      </c>
      <c r="BB411" s="324">
        <v>0</v>
      </c>
      <c r="BC411" s="324">
        <v>0</v>
      </c>
      <c r="BD411" s="328">
        <f t="shared" si="279"/>
        <v>0</v>
      </c>
      <c r="BE411" s="324">
        <v>0</v>
      </c>
      <c r="BF411" s="324">
        <v>0</v>
      </c>
      <c r="BG411" s="324">
        <v>0</v>
      </c>
      <c r="BH411" s="324">
        <v>0</v>
      </c>
      <c r="BI411" s="324">
        <v>0</v>
      </c>
      <c r="BJ411" s="324">
        <v>0</v>
      </c>
      <c r="BK411" s="324">
        <v>0</v>
      </c>
      <c r="BL411" s="324">
        <v>0</v>
      </c>
      <c r="BM411" s="324">
        <v>0</v>
      </c>
      <c r="BN411" s="324">
        <v>0</v>
      </c>
      <c r="BO411" s="324">
        <v>0</v>
      </c>
      <c r="BP411" s="324">
        <v>0</v>
      </c>
      <c r="BQ411" s="324">
        <v>0</v>
      </c>
      <c r="BR411" s="328">
        <f t="shared" si="280"/>
        <v>0</v>
      </c>
      <c r="BS411" s="324">
        <v>0</v>
      </c>
      <c r="BT411" s="324">
        <v>0</v>
      </c>
      <c r="BU411" s="324">
        <v>0</v>
      </c>
      <c r="BV411" s="324">
        <v>0</v>
      </c>
      <c r="BW411" s="324">
        <v>0</v>
      </c>
      <c r="BX411" s="324">
        <v>0</v>
      </c>
      <c r="BY411" s="324">
        <v>0</v>
      </c>
      <c r="BZ411" s="324">
        <v>0</v>
      </c>
      <c r="CA411" s="324">
        <v>0</v>
      </c>
      <c r="CB411" s="324">
        <v>0</v>
      </c>
      <c r="CC411" s="324">
        <v>0</v>
      </c>
      <c r="CD411" s="324">
        <v>0</v>
      </c>
      <c r="CE411" s="324">
        <v>0</v>
      </c>
      <c r="CF411" s="328">
        <f t="shared" si="281"/>
        <v>0</v>
      </c>
      <c r="CG411" s="324">
        <v>0</v>
      </c>
      <c r="CH411" s="324">
        <v>0</v>
      </c>
      <c r="CI411" s="324">
        <v>0</v>
      </c>
      <c r="CJ411" s="324">
        <v>0</v>
      </c>
      <c r="CK411" s="324">
        <v>0</v>
      </c>
      <c r="CL411" s="324">
        <v>0</v>
      </c>
      <c r="CM411" s="324">
        <v>0</v>
      </c>
      <c r="CN411" s="324">
        <v>0</v>
      </c>
      <c r="CO411" s="324">
        <v>0</v>
      </c>
      <c r="CP411" s="324">
        <v>0</v>
      </c>
      <c r="CQ411" s="324">
        <v>0</v>
      </c>
      <c r="CR411" s="324">
        <v>0</v>
      </c>
      <c r="CS411" s="324">
        <v>0</v>
      </c>
      <c r="CT411" s="328">
        <f t="shared" si="282"/>
        <v>0</v>
      </c>
      <c r="CU411" s="324">
        <v>0</v>
      </c>
      <c r="CV411" s="324">
        <v>0</v>
      </c>
      <c r="CW411" s="324">
        <v>0</v>
      </c>
      <c r="CX411" s="324">
        <v>0</v>
      </c>
      <c r="CY411" s="324">
        <v>0</v>
      </c>
      <c r="CZ411" s="324">
        <v>0</v>
      </c>
      <c r="DA411" s="324">
        <v>0</v>
      </c>
      <c r="DB411" s="324">
        <v>0</v>
      </c>
      <c r="DC411" s="324">
        <v>0</v>
      </c>
      <c r="DD411" s="324">
        <v>0</v>
      </c>
      <c r="DE411" s="324">
        <v>0</v>
      </c>
      <c r="DF411" s="324">
        <v>0</v>
      </c>
      <c r="DG411" s="324">
        <v>0</v>
      </c>
      <c r="DH411" s="328">
        <f t="shared" si="283"/>
        <v>0</v>
      </c>
    </row>
    <row r="412" spans="1:112" ht="12" hidden="1" customHeight="1" outlineLevel="1">
      <c r="A412" s="4"/>
      <c r="S412" s="14">
        <v>4360</v>
      </c>
      <c r="V412" s="78">
        <f t="shared" si="276"/>
        <v>4360</v>
      </c>
      <c r="AA412" s="70">
        <f t="shared" si="284"/>
        <v>4360</v>
      </c>
      <c r="AB412" s="34" t="s">
        <v>513</v>
      </c>
      <c r="AC412" s="324">
        <v>0</v>
      </c>
      <c r="AD412" s="324">
        <v>0</v>
      </c>
      <c r="AE412" s="324">
        <v>0</v>
      </c>
      <c r="AF412" s="324">
        <v>0</v>
      </c>
      <c r="AG412" s="324">
        <v>0</v>
      </c>
      <c r="AH412" s="324">
        <v>0</v>
      </c>
      <c r="AI412" s="324">
        <v>0</v>
      </c>
      <c r="AJ412" s="324">
        <v>0</v>
      </c>
      <c r="AK412" s="324">
        <v>0</v>
      </c>
      <c r="AL412" s="324">
        <v>0</v>
      </c>
      <c r="AM412" s="324">
        <v>0</v>
      </c>
      <c r="AN412" s="324">
        <v>0</v>
      </c>
      <c r="AO412" s="324">
        <v>0</v>
      </c>
      <c r="AP412" s="328">
        <f t="shared" ref="AP412:AP430" si="285">AO412-SUM(AC412:AN412)</f>
        <v>0</v>
      </c>
      <c r="AQ412" s="324">
        <v>0</v>
      </c>
      <c r="AR412" s="324">
        <v>0</v>
      </c>
      <c r="AS412" s="324">
        <v>0</v>
      </c>
      <c r="AT412" s="324">
        <v>0</v>
      </c>
      <c r="AU412" s="324">
        <v>0</v>
      </c>
      <c r="AV412" s="324">
        <v>0</v>
      </c>
      <c r="AW412" s="324">
        <v>0</v>
      </c>
      <c r="AX412" s="324">
        <v>0</v>
      </c>
      <c r="AY412" s="324">
        <v>0</v>
      </c>
      <c r="AZ412" s="324">
        <v>0</v>
      </c>
      <c r="BA412" s="324">
        <v>0</v>
      </c>
      <c r="BB412" s="324">
        <v>0</v>
      </c>
      <c r="BC412" s="324">
        <v>0</v>
      </c>
      <c r="BD412" s="328">
        <f t="shared" ref="BD412:BD430" si="286">BC412-SUM(AQ412:BB412)</f>
        <v>0</v>
      </c>
      <c r="BE412" s="324">
        <v>0</v>
      </c>
      <c r="BF412" s="324">
        <v>0</v>
      </c>
      <c r="BG412" s="324">
        <v>0</v>
      </c>
      <c r="BH412" s="324">
        <v>0</v>
      </c>
      <c r="BI412" s="324">
        <v>0</v>
      </c>
      <c r="BJ412" s="324">
        <v>0</v>
      </c>
      <c r="BK412" s="324">
        <v>0</v>
      </c>
      <c r="BL412" s="324">
        <v>0</v>
      </c>
      <c r="BM412" s="324">
        <v>0</v>
      </c>
      <c r="BN412" s="324">
        <v>0</v>
      </c>
      <c r="BO412" s="324">
        <v>0</v>
      </c>
      <c r="BP412" s="324">
        <v>0</v>
      </c>
      <c r="BQ412" s="324">
        <v>0</v>
      </c>
      <c r="BR412" s="328">
        <f t="shared" ref="BR412:BR430" si="287">BQ412-SUM(BE412:BP412)</f>
        <v>0</v>
      </c>
      <c r="BS412" s="324">
        <v>0</v>
      </c>
      <c r="BT412" s="324">
        <v>0</v>
      </c>
      <c r="BU412" s="324">
        <v>0</v>
      </c>
      <c r="BV412" s="324">
        <v>0</v>
      </c>
      <c r="BW412" s="324">
        <v>0</v>
      </c>
      <c r="BX412" s="324">
        <v>0</v>
      </c>
      <c r="BY412" s="324">
        <v>0</v>
      </c>
      <c r="BZ412" s="324">
        <v>0</v>
      </c>
      <c r="CA412" s="324">
        <v>0</v>
      </c>
      <c r="CB412" s="324">
        <v>0</v>
      </c>
      <c r="CC412" s="324">
        <v>0</v>
      </c>
      <c r="CD412" s="324">
        <v>0</v>
      </c>
      <c r="CE412" s="324">
        <v>0</v>
      </c>
      <c r="CF412" s="328">
        <f t="shared" ref="CF412:CF430" si="288">CE412-SUM(BS412:CD412)</f>
        <v>0</v>
      </c>
      <c r="CG412" s="324">
        <v>0</v>
      </c>
      <c r="CH412" s="324">
        <v>0</v>
      </c>
      <c r="CI412" s="324">
        <v>0</v>
      </c>
      <c r="CJ412" s="324">
        <v>0</v>
      </c>
      <c r="CK412" s="324">
        <v>0</v>
      </c>
      <c r="CL412" s="324">
        <v>0</v>
      </c>
      <c r="CM412" s="324">
        <v>0</v>
      </c>
      <c r="CN412" s="324">
        <v>0</v>
      </c>
      <c r="CO412" s="324">
        <v>0</v>
      </c>
      <c r="CP412" s="324">
        <v>0</v>
      </c>
      <c r="CQ412" s="324">
        <v>0</v>
      </c>
      <c r="CR412" s="324">
        <v>0</v>
      </c>
      <c r="CS412" s="324">
        <v>0</v>
      </c>
      <c r="CT412" s="328">
        <f t="shared" ref="CT412:CT430" si="289">CS412-SUM(CG412:CR412)</f>
        <v>0</v>
      </c>
      <c r="CU412" s="324">
        <v>0</v>
      </c>
      <c r="CV412" s="324">
        <v>0</v>
      </c>
      <c r="CW412" s="324">
        <v>0</v>
      </c>
      <c r="CX412" s="324">
        <v>0</v>
      </c>
      <c r="CY412" s="324">
        <v>0</v>
      </c>
      <c r="CZ412" s="324">
        <v>0</v>
      </c>
      <c r="DA412" s="324">
        <v>0</v>
      </c>
      <c r="DB412" s="324">
        <v>0</v>
      </c>
      <c r="DC412" s="324">
        <v>0</v>
      </c>
      <c r="DD412" s="324">
        <v>0</v>
      </c>
      <c r="DE412" s="324">
        <v>0</v>
      </c>
      <c r="DF412" s="324">
        <v>0</v>
      </c>
      <c r="DG412" s="324">
        <v>0</v>
      </c>
      <c r="DH412" s="328">
        <f t="shared" ref="DH412:DH430" si="290">DG412-SUM(CU412:DF412)</f>
        <v>0</v>
      </c>
    </row>
    <row r="413" spans="1:112" ht="12" hidden="1" customHeight="1" outlineLevel="1">
      <c r="A413" s="4"/>
      <c r="S413" s="14">
        <v>4361</v>
      </c>
      <c r="V413" s="78">
        <f t="shared" si="276"/>
        <v>4361</v>
      </c>
      <c r="AA413" s="70">
        <f t="shared" si="284"/>
        <v>4361</v>
      </c>
      <c r="AB413" s="34" t="s">
        <v>514</v>
      </c>
      <c r="AC413" s="324">
        <v>0</v>
      </c>
      <c r="AD413" s="324">
        <v>0</v>
      </c>
      <c r="AE413" s="324">
        <v>355.88</v>
      </c>
      <c r="AF413" s="324">
        <v>7326.1</v>
      </c>
      <c r="AG413" s="324">
        <v>175</v>
      </c>
      <c r="AH413" s="324">
        <v>0</v>
      </c>
      <c r="AI413" s="324">
        <v>0</v>
      </c>
      <c r="AJ413" s="324">
        <v>0</v>
      </c>
      <c r="AK413" s="324">
        <v>0</v>
      </c>
      <c r="AL413" s="324">
        <v>-3768.74</v>
      </c>
      <c r="AM413" s="324">
        <v>-719.3</v>
      </c>
      <c r="AN413" s="324">
        <v>-719.3</v>
      </c>
      <c r="AO413" s="324">
        <v>8769.64</v>
      </c>
      <c r="AP413" s="328">
        <f t="shared" si="285"/>
        <v>6119.9999999999991</v>
      </c>
      <c r="AQ413" s="324">
        <v>0</v>
      </c>
      <c r="AR413" s="324">
        <v>0</v>
      </c>
      <c r="AS413" s="324">
        <v>0</v>
      </c>
      <c r="AT413" s="324">
        <v>0</v>
      </c>
      <c r="AU413" s="324">
        <v>0</v>
      </c>
      <c r="AV413" s="324">
        <v>0</v>
      </c>
      <c r="AW413" s="324">
        <v>0</v>
      </c>
      <c r="AX413" s="324">
        <v>0</v>
      </c>
      <c r="AY413" s="324">
        <v>0</v>
      </c>
      <c r="AZ413" s="324">
        <v>0</v>
      </c>
      <c r="BA413" s="324">
        <v>0</v>
      </c>
      <c r="BB413" s="324">
        <v>0</v>
      </c>
      <c r="BC413" s="324">
        <v>0</v>
      </c>
      <c r="BD413" s="328">
        <f t="shared" si="286"/>
        <v>0</v>
      </c>
      <c r="BE413" s="324">
        <v>0</v>
      </c>
      <c r="BF413" s="324">
        <v>0</v>
      </c>
      <c r="BG413" s="324">
        <v>0</v>
      </c>
      <c r="BH413" s="324">
        <v>0</v>
      </c>
      <c r="BI413" s="324">
        <v>0</v>
      </c>
      <c r="BJ413" s="324">
        <v>0</v>
      </c>
      <c r="BK413" s="324">
        <v>0</v>
      </c>
      <c r="BL413" s="324">
        <v>0</v>
      </c>
      <c r="BM413" s="324">
        <v>0</v>
      </c>
      <c r="BN413" s="324">
        <v>0</v>
      </c>
      <c r="BO413" s="324">
        <v>0</v>
      </c>
      <c r="BP413" s="324">
        <v>0</v>
      </c>
      <c r="BQ413" s="324">
        <v>0</v>
      </c>
      <c r="BR413" s="328">
        <f t="shared" si="287"/>
        <v>0</v>
      </c>
      <c r="BS413" s="324">
        <v>0</v>
      </c>
      <c r="BT413" s="324">
        <v>0</v>
      </c>
      <c r="BU413" s="324">
        <v>0</v>
      </c>
      <c r="BV413" s="324">
        <v>0</v>
      </c>
      <c r="BW413" s="324">
        <v>0</v>
      </c>
      <c r="BX413" s="324">
        <v>0</v>
      </c>
      <c r="BY413" s="324">
        <v>0</v>
      </c>
      <c r="BZ413" s="324">
        <v>0</v>
      </c>
      <c r="CA413" s="324">
        <v>0</v>
      </c>
      <c r="CB413" s="324">
        <v>0</v>
      </c>
      <c r="CC413" s="324">
        <v>0</v>
      </c>
      <c r="CD413" s="324">
        <v>0</v>
      </c>
      <c r="CE413" s="324">
        <v>0</v>
      </c>
      <c r="CF413" s="328">
        <f t="shared" si="288"/>
        <v>0</v>
      </c>
      <c r="CG413" s="324">
        <v>0</v>
      </c>
      <c r="CH413" s="324">
        <v>0</v>
      </c>
      <c r="CI413" s="324">
        <v>0</v>
      </c>
      <c r="CJ413" s="324">
        <v>0</v>
      </c>
      <c r="CK413" s="324">
        <v>0</v>
      </c>
      <c r="CL413" s="324">
        <v>0</v>
      </c>
      <c r="CM413" s="324">
        <v>0</v>
      </c>
      <c r="CN413" s="324">
        <v>0</v>
      </c>
      <c r="CO413" s="324">
        <v>0</v>
      </c>
      <c r="CP413" s="324">
        <v>0</v>
      </c>
      <c r="CQ413" s="324">
        <v>0</v>
      </c>
      <c r="CR413" s="324">
        <v>0</v>
      </c>
      <c r="CS413" s="324">
        <v>0</v>
      </c>
      <c r="CT413" s="328">
        <f t="shared" si="289"/>
        <v>0</v>
      </c>
      <c r="CU413" s="324">
        <v>0</v>
      </c>
      <c r="CV413" s="324">
        <v>0</v>
      </c>
      <c r="CW413" s="324">
        <v>0</v>
      </c>
      <c r="CX413" s="324">
        <v>0</v>
      </c>
      <c r="CY413" s="324">
        <v>0</v>
      </c>
      <c r="CZ413" s="324">
        <v>0</v>
      </c>
      <c r="DA413" s="324">
        <v>0</v>
      </c>
      <c r="DB413" s="324">
        <v>0</v>
      </c>
      <c r="DC413" s="324">
        <v>0</v>
      </c>
      <c r="DD413" s="324">
        <v>0</v>
      </c>
      <c r="DE413" s="324">
        <v>0</v>
      </c>
      <c r="DF413" s="324">
        <v>0</v>
      </c>
      <c r="DG413" s="324">
        <v>0</v>
      </c>
      <c r="DH413" s="328">
        <f t="shared" si="290"/>
        <v>0</v>
      </c>
    </row>
    <row r="414" spans="1:112" ht="12" hidden="1" customHeight="1" outlineLevel="1">
      <c r="A414" s="4"/>
      <c r="S414" s="14">
        <v>4362</v>
      </c>
      <c r="V414" s="78">
        <f t="shared" si="276"/>
        <v>4362</v>
      </c>
      <c r="AA414" s="70">
        <f t="shared" si="284"/>
        <v>4362</v>
      </c>
      <c r="AB414" s="34" t="s">
        <v>515</v>
      </c>
      <c r="AC414" s="324">
        <v>0</v>
      </c>
      <c r="AD414" s="324">
        <v>0</v>
      </c>
      <c r="AE414" s="324">
        <v>0</v>
      </c>
      <c r="AF414" s="324">
        <v>0</v>
      </c>
      <c r="AG414" s="324">
        <v>0</v>
      </c>
      <c r="AH414" s="324">
        <v>0</v>
      </c>
      <c r="AI414" s="324">
        <v>0</v>
      </c>
      <c r="AJ414" s="324">
        <v>0</v>
      </c>
      <c r="AK414" s="324">
        <v>0</v>
      </c>
      <c r="AL414" s="324">
        <v>0</v>
      </c>
      <c r="AM414" s="324">
        <v>0</v>
      </c>
      <c r="AN414" s="324">
        <v>0</v>
      </c>
      <c r="AO414" s="324">
        <v>0</v>
      </c>
      <c r="AP414" s="328">
        <f t="shared" si="285"/>
        <v>0</v>
      </c>
      <c r="AQ414" s="324">
        <v>0</v>
      </c>
      <c r="AR414" s="324">
        <v>0</v>
      </c>
      <c r="AS414" s="324">
        <v>0</v>
      </c>
      <c r="AT414" s="324">
        <v>0</v>
      </c>
      <c r="AU414" s="324">
        <v>0</v>
      </c>
      <c r="AV414" s="324">
        <v>0</v>
      </c>
      <c r="AW414" s="324">
        <v>0</v>
      </c>
      <c r="AX414" s="324">
        <v>0</v>
      </c>
      <c r="AY414" s="324">
        <v>0</v>
      </c>
      <c r="AZ414" s="324">
        <v>0</v>
      </c>
      <c r="BA414" s="324">
        <v>0</v>
      </c>
      <c r="BB414" s="324">
        <v>0</v>
      </c>
      <c r="BC414" s="324">
        <v>0</v>
      </c>
      <c r="BD414" s="328">
        <f t="shared" si="286"/>
        <v>0</v>
      </c>
      <c r="BE414" s="324">
        <v>0</v>
      </c>
      <c r="BF414" s="324">
        <v>0</v>
      </c>
      <c r="BG414" s="324">
        <v>0</v>
      </c>
      <c r="BH414" s="324">
        <v>0</v>
      </c>
      <c r="BI414" s="324">
        <v>0</v>
      </c>
      <c r="BJ414" s="324">
        <v>0</v>
      </c>
      <c r="BK414" s="324">
        <v>0</v>
      </c>
      <c r="BL414" s="324">
        <v>0</v>
      </c>
      <c r="BM414" s="324">
        <v>0</v>
      </c>
      <c r="BN414" s="324">
        <v>0</v>
      </c>
      <c r="BO414" s="324">
        <v>0</v>
      </c>
      <c r="BP414" s="324">
        <v>0</v>
      </c>
      <c r="BQ414" s="324">
        <v>0</v>
      </c>
      <c r="BR414" s="328">
        <f t="shared" si="287"/>
        <v>0</v>
      </c>
      <c r="BS414" s="324">
        <v>0</v>
      </c>
      <c r="BT414" s="324">
        <v>0</v>
      </c>
      <c r="BU414" s="324">
        <v>0</v>
      </c>
      <c r="BV414" s="324">
        <v>0</v>
      </c>
      <c r="BW414" s="324">
        <v>0</v>
      </c>
      <c r="BX414" s="324">
        <v>0</v>
      </c>
      <c r="BY414" s="324">
        <v>0</v>
      </c>
      <c r="BZ414" s="324">
        <v>0</v>
      </c>
      <c r="CA414" s="324">
        <v>0</v>
      </c>
      <c r="CB414" s="324">
        <v>0</v>
      </c>
      <c r="CC414" s="324">
        <v>0</v>
      </c>
      <c r="CD414" s="324">
        <v>0</v>
      </c>
      <c r="CE414" s="324">
        <v>0</v>
      </c>
      <c r="CF414" s="328">
        <f t="shared" si="288"/>
        <v>0</v>
      </c>
      <c r="CG414" s="324">
        <v>0</v>
      </c>
      <c r="CH414" s="324">
        <v>0</v>
      </c>
      <c r="CI414" s="324">
        <v>0</v>
      </c>
      <c r="CJ414" s="324">
        <v>0</v>
      </c>
      <c r="CK414" s="324">
        <v>0</v>
      </c>
      <c r="CL414" s="324">
        <v>0</v>
      </c>
      <c r="CM414" s="324">
        <v>0</v>
      </c>
      <c r="CN414" s="324">
        <v>0</v>
      </c>
      <c r="CO414" s="324">
        <v>0</v>
      </c>
      <c r="CP414" s="324">
        <v>0</v>
      </c>
      <c r="CQ414" s="324">
        <v>0</v>
      </c>
      <c r="CR414" s="324">
        <v>0</v>
      </c>
      <c r="CS414" s="324">
        <v>0</v>
      </c>
      <c r="CT414" s="328">
        <f t="shared" si="289"/>
        <v>0</v>
      </c>
      <c r="CU414" s="324">
        <v>0</v>
      </c>
      <c r="CV414" s="324">
        <v>0</v>
      </c>
      <c r="CW414" s="324">
        <v>0</v>
      </c>
      <c r="CX414" s="324">
        <v>0</v>
      </c>
      <c r="CY414" s="324">
        <v>0</v>
      </c>
      <c r="CZ414" s="324">
        <v>0</v>
      </c>
      <c r="DA414" s="324">
        <v>0</v>
      </c>
      <c r="DB414" s="324">
        <v>0</v>
      </c>
      <c r="DC414" s="324">
        <v>0</v>
      </c>
      <c r="DD414" s="324">
        <v>0</v>
      </c>
      <c r="DE414" s="324">
        <v>0</v>
      </c>
      <c r="DF414" s="324">
        <v>0</v>
      </c>
      <c r="DG414" s="324">
        <v>0</v>
      </c>
      <c r="DH414" s="328">
        <f t="shared" si="290"/>
        <v>0</v>
      </c>
    </row>
    <row r="415" spans="1:112" ht="12" hidden="1" customHeight="1" outlineLevel="1">
      <c r="A415" s="4"/>
      <c r="S415" s="14">
        <v>4363</v>
      </c>
      <c r="V415" s="78">
        <f t="shared" si="276"/>
        <v>4363</v>
      </c>
      <c r="AA415" s="70">
        <f t="shared" si="284"/>
        <v>4363</v>
      </c>
      <c r="AB415" s="34" t="s">
        <v>516</v>
      </c>
      <c r="AC415" s="324">
        <v>0</v>
      </c>
      <c r="AD415" s="324">
        <v>0</v>
      </c>
      <c r="AE415" s="324">
        <v>0</v>
      </c>
      <c r="AF415" s="324">
        <v>0</v>
      </c>
      <c r="AG415" s="324">
        <v>0</v>
      </c>
      <c r="AH415" s="324">
        <v>0</v>
      </c>
      <c r="AI415" s="324">
        <v>0</v>
      </c>
      <c r="AJ415" s="324">
        <v>0</v>
      </c>
      <c r="AK415" s="324">
        <v>0</v>
      </c>
      <c r="AL415" s="324">
        <v>0</v>
      </c>
      <c r="AM415" s="324">
        <v>0</v>
      </c>
      <c r="AN415" s="324">
        <v>0</v>
      </c>
      <c r="AO415" s="324">
        <v>0</v>
      </c>
      <c r="AP415" s="328">
        <f t="shared" si="285"/>
        <v>0</v>
      </c>
      <c r="AQ415" s="324">
        <v>0</v>
      </c>
      <c r="AR415" s="324">
        <v>0</v>
      </c>
      <c r="AS415" s="324">
        <v>0</v>
      </c>
      <c r="AT415" s="324">
        <v>0</v>
      </c>
      <c r="AU415" s="324">
        <v>0</v>
      </c>
      <c r="AV415" s="324">
        <v>0</v>
      </c>
      <c r="AW415" s="324">
        <v>0</v>
      </c>
      <c r="AX415" s="324">
        <v>0</v>
      </c>
      <c r="AY415" s="324">
        <v>0</v>
      </c>
      <c r="AZ415" s="324">
        <v>0</v>
      </c>
      <c r="BA415" s="324">
        <v>0</v>
      </c>
      <c r="BB415" s="324">
        <v>0</v>
      </c>
      <c r="BC415" s="324">
        <v>0</v>
      </c>
      <c r="BD415" s="328">
        <f t="shared" si="286"/>
        <v>0</v>
      </c>
      <c r="BE415" s="324">
        <v>0</v>
      </c>
      <c r="BF415" s="324">
        <v>0</v>
      </c>
      <c r="BG415" s="324">
        <v>0</v>
      </c>
      <c r="BH415" s="324">
        <v>0</v>
      </c>
      <c r="BI415" s="324">
        <v>0</v>
      </c>
      <c r="BJ415" s="324">
        <v>0</v>
      </c>
      <c r="BK415" s="324">
        <v>0</v>
      </c>
      <c r="BL415" s="324">
        <v>0</v>
      </c>
      <c r="BM415" s="324">
        <v>0</v>
      </c>
      <c r="BN415" s="324">
        <v>0</v>
      </c>
      <c r="BO415" s="324">
        <v>0</v>
      </c>
      <c r="BP415" s="324">
        <v>0</v>
      </c>
      <c r="BQ415" s="324">
        <v>0</v>
      </c>
      <c r="BR415" s="328">
        <f t="shared" si="287"/>
        <v>0</v>
      </c>
      <c r="BS415" s="324">
        <v>0</v>
      </c>
      <c r="BT415" s="324">
        <v>0</v>
      </c>
      <c r="BU415" s="324">
        <v>0</v>
      </c>
      <c r="BV415" s="324">
        <v>0</v>
      </c>
      <c r="BW415" s="324">
        <v>0</v>
      </c>
      <c r="BX415" s="324">
        <v>0</v>
      </c>
      <c r="BY415" s="324">
        <v>0</v>
      </c>
      <c r="BZ415" s="324">
        <v>0</v>
      </c>
      <c r="CA415" s="324">
        <v>0</v>
      </c>
      <c r="CB415" s="324">
        <v>0</v>
      </c>
      <c r="CC415" s="324">
        <v>0</v>
      </c>
      <c r="CD415" s="324">
        <v>0</v>
      </c>
      <c r="CE415" s="324">
        <v>0</v>
      </c>
      <c r="CF415" s="328">
        <f t="shared" si="288"/>
        <v>0</v>
      </c>
      <c r="CG415" s="324">
        <v>0</v>
      </c>
      <c r="CH415" s="324">
        <v>0</v>
      </c>
      <c r="CI415" s="324">
        <v>0</v>
      </c>
      <c r="CJ415" s="324">
        <v>0</v>
      </c>
      <c r="CK415" s="324">
        <v>0</v>
      </c>
      <c r="CL415" s="324">
        <v>0</v>
      </c>
      <c r="CM415" s="324">
        <v>0</v>
      </c>
      <c r="CN415" s="324">
        <v>0</v>
      </c>
      <c r="CO415" s="324">
        <v>0</v>
      </c>
      <c r="CP415" s="324">
        <v>0</v>
      </c>
      <c r="CQ415" s="324">
        <v>0</v>
      </c>
      <c r="CR415" s="324">
        <v>0</v>
      </c>
      <c r="CS415" s="324">
        <v>0</v>
      </c>
      <c r="CT415" s="328">
        <f t="shared" si="289"/>
        <v>0</v>
      </c>
      <c r="CU415" s="324">
        <v>0</v>
      </c>
      <c r="CV415" s="324">
        <v>0</v>
      </c>
      <c r="CW415" s="324">
        <v>0</v>
      </c>
      <c r="CX415" s="324">
        <v>0</v>
      </c>
      <c r="CY415" s="324">
        <v>0</v>
      </c>
      <c r="CZ415" s="324">
        <v>0</v>
      </c>
      <c r="DA415" s="324">
        <v>0</v>
      </c>
      <c r="DB415" s="324">
        <v>0</v>
      </c>
      <c r="DC415" s="324">
        <v>0</v>
      </c>
      <c r="DD415" s="324">
        <v>0</v>
      </c>
      <c r="DE415" s="324">
        <v>0</v>
      </c>
      <c r="DF415" s="324">
        <v>0</v>
      </c>
      <c r="DG415" s="324">
        <v>0</v>
      </c>
      <c r="DH415" s="328">
        <f t="shared" si="290"/>
        <v>0</v>
      </c>
    </row>
    <row r="416" spans="1:112" ht="12" hidden="1" customHeight="1" outlineLevel="1">
      <c r="A416" s="4"/>
      <c r="S416" s="14">
        <v>4364</v>
      </c>
      <c r="V416" s="78">
        <f t="shared" si="276"/>
        <v>4364</v>
      </c>
      <c r="AA416" s="70">
        <f t="shared" si="284"/>
        <v>4364</v>
      </c>
      <c r="AB416" s="34" t="s">
        <v>517</v>
      </c>
      <c r="AC416" s="324">
        <v>0</v>
      </c>
      <c r="AD416" s="324">
        <v>0</v>
      </c>
      <c r="AE416" s="324">
        <v>0</v>
      </c>
      <c r="AF416" s="324">
        <v>0</v>
      </c>
      <c r="AG416" s="324">
        <v>0</v>
      </c>
      <c r="AH416" s="324">
        <v>0</v>
      </c>
      <c r="AI416" s="324">
        <v>0</v>
      </c>
      <c r="AJ416" s="324">
        <v>0</v>
      </c>
      <c r="AK416" s="324">
        <v>0</v>
      </c>
      <c r="AL416" s="324">
        <v>0</v>
      </c>
      <c r="AM416" s="324">
        <v>0</v>
      </c>
      <c r="AN416" s="324">
        <v>0</v>
      </c>
      <c r="AO416" s="324">
        <v>0</v>
      </c>
      <c r="AP416" s="328">
        <f t="shared" si="285"/>
        <v>0</v>
      </c>
      <c r="AQ416" s="324">
        <v>0</v>
      </c>
      <c r="AR416" s="324">
        <v>0</v>
      </c>
      <c r="AS416" s="324">
        <v>0</v>
      </c>
      <c r="AT416" s="324">
        <v>0</v>
      </c>
      <c r="AU416" s="324">
        <v>0</v>
      </c>
      <c r="AV416" s="324">
        <v>0</v>
      </c>
      <c r="AW416" s="324">
        <v>0</v>
      </c>
      <c r="AX416" s="324">
        <v>0</v>
      </c>
      <c r="AY416" s="324">
        <v>0</v>
      </c>
      <c r="AZ416" s="324">
        <v>0</v>
      </c>
      <c r="BA416" s="324">
        <v>0</v>
      </c>
      <c r="BB416" s="324">
        <v>0</v>
      </c>
      <c r="BC416" s="324">
        <v>0</v>
      </c>
      <c r="BD416" s="328">
        <f t="shared" si="286"/>
        <v>0</v>
      </c>
      <c r="BE416" s="324">
        <v>0</v>
      </c>
      <c r="BF416" s="324">
        <v>0</v>
      </c>
      <c r="BG416" s="324">
        <v>0</v>
      </c>
      <c r="BH416" s="324">
        <v>0</v>
      </c>
      <c r="BI416" s="324">
        <v>0</v>
      </c>
      <c r="BJ416" s="324">
        <v>0</v>
      </c>
      <c r="BK416" s="324">
        <v>0</v>
      </c>
      <c r="BL416" s="324">
        <v>0</v>
      </c>
      <c r="BM416" s="324">
        <v>0</v>
      </c>
      <c r="BN416" s="324">
        <v>0</v>
      </c>
      <c r="BO416" s="324">
        <v>0</v>
      </c>
      <c r="BP416" s="324">
        <v>0</v>
      </c>
      <c r="BQ416" s="324">
        <v>0</v>
      </c>
      <c r="BR416" s="328">
        <f t="shared" si="287"/>
        <v>0</v>
      </c>
      <c r="BS416" s="324">
        <v>0</v>
      </c>
      <c r="BT416" s="324">
        <v>0</v>
      </c>
      <c r="BU416" s="324">
        <v>0</v>
      </c>
      <c r="BV416" s="324">
        <v>0</v>
      </c>
      <c r="BW416" s="324">
        <v>0</v>
      </c>
      <c r="BX416" s="324">
        <v>0</v>
      </c>
      <c r="BY416" s="324">
        <v>0</v>
      </c>
      <c r="BZ416" s="324">
        <v>0</v>
      </c>
      <c r="CA416" s="324">
        <v>0</v>
      </c>
      <c r="CB416" s="324">
        <v>0</v>
      </c>
      <c r="CC416" s="324">
        <v>0</v>
      </c>
      <c r="CD416" s="324">
        <v>0</v>
      </c>
      <c r="CE416" s="324">
        <v>0</v>
      </c>
      <c r="CF416" s="328">
        <f t="shared" si="288"/>
        <v>0</v>
      </c>
      <c r="CG416" s="324">
        <v>0</v>
      </c>
      <c r="CH416" s="324">
        <v>0</v>
      </c>
      <c r="CI416" s="324">
        <v>0</v>
      </c>
      <c r="CJ416" s="324">
        <v>0</v>
      </c>
      <c r="CK416" s="324">
        <v>0</v>
      </c>
      <c r="CL416" s="324">
        <v>0</v>
      </c>
      <c r="CM416" s="324">
        <v>0</v>
      </c>
      <c r="CN416" s="324">
        <v>0</v>
      </c>
      <c r="CO416" s="324">
        <v>0</v>
      </c>
      <c r="CP416" s="324">
        <v>0</v>
      </c>
      <c r="CQ416" s="324">
        <v>0</v>
      </c>
      <c r="CR416" s="324">
        <v>0</v>
      </c>
      <c r="CS416" s="324">
        <v>0</v>
      </c>
      <c r="CT416" s="328">
        <f t="shared" si="289"/>
        <v>0</v>
      </c>
      <c r="CU416" s="324">
        <v>0</v>
      </c>
      <c r="CV416" s="324">
        <v>0</v>
      </c>
      <c r="CW416" s="324">
        <v>0</v>
      </c>
      <c r="CX416" s="324">
        <v>0</v>
      </c>
      <c r="CY416" s="324">
        <v>0</v>
      </c>
      <c r="CZ416" s="324">
        <v>0</v>
      </c>
      <c r="DA416" s="324">
        <v>0</v>
      </c>
      <c r="DB416" s="324">
        <v>0</v>
      </c>
      <c r="DC416" s="324">
        <v>0</v>
      </c>
      <c r="DD416" s="324">
        <v>0</v>
      </c>
      <c r="DE416" s="324">
        <v>0</v>
      </c>
      <c r="DF416" s="324">
        <v>0</v>
      </c>
      <c r="DG416" s="324">
        <v>0</v>
      </c>
      <c r="DH416" s="328">
        <f t="shared" si="290"/>
        <v>0</v>
      </c>
    </row>
    <row r="417" spans="1:112" ht="12" hidden="1" customHeight="1" outlineLevel="1">
      <c r="A417" s="4"/>
      <c r="S417" s="14">
        <v>4365</v>
      </c>
      <c r="V417" s="78">
        <f t="shared" si="276"/>
        <v>4365</v>
      </c>
      <c r="AA417" s="70">
        <f t="shared" si="284"/>
        <v>4365</v>
      </c>
      <c r="AB417" s="34" t="s">
        <v>518</v>
      </c>
      <c r="AC417" s="324">
        <v>0</v>
      </c>
      <c r="AD417" s="324">
        <v>0</v>
      </c>
      <c r="AE417" s="324">
        <v>0</v>
      </c>
      <c r="AF417" s="324">
        <v>0</v>
      </c>
      <c r="AG417" s="324">
        <v>0</v>
      </c>
      <c r="AH417" s="324">
        <v>0</v>
      </c>
      <c r="AI417" s="324">
        <v>0</v>
      </c>
      <c r="AJ417" s="324">
        <v>0</v>
      </c>
      <c r="AK417" s="324">
        <v>0</v>
      </c>
      <c r="AL417" s="324">
        <v>0</v>
      </c>
      <c r="AM417" s="324">
        <v>0</v>
      </c>
      <c r="AN417" s="324">
        <v>0</v>
      </c>
      <c r="AO417" s="324">
        <v>0</v>
      </c>
      <c r="AP417" s="328">
        <f t="shared" si="285"/>
        <v>0</v>
      </c>
      <c r="AQ417" s="324">
        <v>0</v>
      </c>
      <c r="AR417" s="324">
        <v>0</v>
      </c>
      <c r="AS417" s="324">
        <v>0</v>
      </c>
      <c r="AT417" s="324">
        <v>0</v>
      </c>
      <c r="AU417" s="324">
        <v>0</v>
      </c>
      <c r="AV417" s="324">
        <v>0</v>
      </c>
      <c r="AW417" s="324">
        <v>0</v>
      </c>
      <c r="AX417" s="324">
        <v>0</v>
      </c>
      <c r="AY417" s="324">
        <v>0</v>
      </c>
      <c r="AZ417" s="324">
        <v>0</v>
      </c>
      <c r="BA417" s="324">
        <v>0</v>
      </c>
      <c r="BB417" s="324">
        <v>0</v>
      </c>
      <c r="BC417" s="324">
        <v>0</v>
      </c>
      <c r="BD417" s="328">
        <f t="shared" si="286"/>
        <v>0</v>
      </c>
      <c r="BE417" s="324">
        <v>0</v>
      </c>
      <c r="BF417" s="324">
        <v>0</v>
      </c>
      <c r="BG417" s="324">
        <v>0</v>
      </c>
      <c r="BH417" s="324">
        <v>0</v>
      </c>
      <c r="BI417" s="324">
        <v>0</v>
      </c>
      <c r="BJ417" s="324">
        <v>0</v>
      </c>
      <c r="BK417" s="324">
        <v>0</v>
      </c>
      <c r="BL417" s="324">
        <v>0</v>
      </c>
      <c r="BM417" s="324">
        <v>0</v>
      </c>
      <c r="BN417" s="324">
        <v>0</v>
      </c>
      <c r="BO417" s="324">
        <v>0</v>
      </c>
      <c r="BP417" s="324">
        <v>0</v>
      </c>
      <c r="BQ417" s="324">
        <v>0</v>
      </c>
      <c r="BR417" s="328">
        <f t="shared" si="287"/>
        <v>0</v>
      </c>
      <c r="BS417" s="324">
        <v>0</v>
      </c>
      <c r="BT417" s="324">
        <v>0</v>
      </c>
      <c r="BU417" s="324">
        <v>0</v>
      </c>
      <c r="BV417" s="324">
        <v>0</v>
      </c>
      <c r="BW417" s="324">
        <v>0</v>
      </c>
      <c r="BX417" s="324">
        <v>0</v>
      </c>
      <c r="BY417" s="324">
        <v>0</v>
      </c>
      <c r="BZ417" s="324">
        <v>0</v>
      </c>
      <c r="CA417" s="324">
        <v>0</v>
      </c>
      <c r="CB417" s="324">
        <v>0</v>
      </c>
      <c r="CC417" s="324">
        <v>0</v>
      </c>
      <c r="CD417" s="324">
        <v>0</v>
      </c>
      <c r="CE417" s="324">
        <v>0</v>
      </c>
      <c r="CF417" s="328">
        <f t="shared" si="288"/>
        <v>0</v>
      </c>
      <c r="CG417" s="324">
        <v>0</v>
      </c>
      <c r="CH417" s="324">
        <v>0</v>
      </c>
      <c r="CI417" s="324">
        <v>0</v>
      </c>
      <c r="CJ417" s="324">
        <v>0</v>
      </c>
      <c r="CK417" s="324">
        <v>0</v>
      </c>
      <c r="CL417" s="324">
        <v>0</v>
      </c>
      <c r="CM417" s="324">
        <v>0</v>
      </c>
      <c r="CN417" s="324">
        <v>0</v>
      </c>
      <c r="CO417" s="324">
        <v>0</v>
      </c>
      <c r="CP417" s="324">
        <v>0</v>
      </c>
      <c r="CQ417" s="324">
        <v>0</v>
      </c>
      <c r="CR417" s="324">
        <v>0</v>
      </c>
      <c r="CS417" s="324">
        <v>0</v>
      </c>
      <c r="CT417" s="328">
        <f t="shared" si="289"/>
        <v>0</v>
      </c>
      <c r="CU417" s="324">
        <v>0</v>
      </c>
      <c r="CV417" s="324">
        <v>0</v>
      </c>
      <c r="CW417" s="324">
        <v>0</v>
      </c>
      <c r="CX417" s="324">
        <v>0</v>
      </c>
      <c r="CY417" s="324">
        <v>0</v>
      </c>
      <c r="CZ417" s="324">
        <v>0</v>
      </c>
      <c r="DA417" s="324">
        <v>0</v>
      </c>
      <c r="DB417" s="324">
        <v>0</v>
      </c>
      <c r="DC417" s="324">
        <v>0</v>
      </c>
      <c r="DD417" s="324">
        <v>0</v>
      </c>
      <c r="DE417" s="324">
        <v>0</v>
      </c>
      <c r="DF417" s="324">
        <v>0</v>
      </c>
      <c r="DG417" s="324">
        <v>0</v>
      </c>
      <c r="DH417" s="328">
        <f t="shared" si="290"/>
        <v>0</v>
      </c>
    </row>
    <row r="418" spans="1:112" ht="12" hidden="1" customHeight="1" outlineLevel="1">
      <c r="A418" s="4"/>
      <c r="S418" s="14">
        <v>4366</v>
      </c>
      <c r="V418" s="78">
        <f t="shared" si="276"/>
        <v>4366</v>
      </c>
      <c r="AA418" s="70">
        <f t="shared" si="284"/>
        <v>4366</v>
      </c>
      <c r="AB418" s="34" t="s">
        <v>519</v>
      </c>
      <c r="AC418" s="324">
        <v>0</v>
      </c>
      <c r="AD418" s="324">
        <v>0</v>
      </c>
      <c r="AE418" s="324">
        <v>0</v>
      </c>
      <c r="AF418" s="324">
        <v>0</v>
      </c>
      <c r="AG418" s="324">
        <v>0</v>
      </c>
      <c r="AH418" s="324">
        <v>0</v>
      </c>
      <c r="AI418" s="324">
        <v>0</v>
      </c>
      <c r="AJ418" s="324">
        <v>0</v>
      </c>
      <c r="AK418" s="324">
        <v>0</v>
      </c>
      <c r="AL418" s="324">
        <v>0</v>
      </c>
      <c r="AM418" s="324">
        <v>0</v>
      </c>
      <c r="AN418" s="324">
        <v>0</v>
      </c>
      <c r="AO418" s="324">
        <v>0</v>
      </c>
      <c r="AP418" s="328">
        <f t="shared" si="285"/>
        <v>0</v>
      </c>
      <c r="AQ418" s="324">
        <v>0</v>
      </c>
      <c r="AR418" s="324">
        <v>0</v>
      </c>
      <c r="AS418" s="324">
        <v>0</v>
      </c>
      <c r="AT418" s="324">
        <v>0</v>
      </c>
      <c r="AU418" s="324">
        <v>0</v>
      </c>
      <c r="AV418" s="324">
        <v>0</v>
      </c>
      <c r="AW418" s="324">
        <v>0</v>
      </c>
      <c r="AX418" s="324">
        <v>0</v>
      </c>
      <c r="AY418" s="324">
        <v>0</v>
      </c>
      <c r="AZ418" s="324">
        <v>0</v>
      </c>
      <c r="BA418" s="324">
        <v>0</v>
      </c>
      <c r="BB418" s="324">
        <v>0</v>
      </c>
      <c r="BC418" s="324">
        <v>0</v>
      </c>
      <c r="BD418" s="328">
        <f t="shared" si="286"/>
        <v>0</v>
      </c>
      <c r="BE418" s="324">
        <v>0</v>
      </c>
      <c r="BF418" s="324">
        <v>0</v>
      </c>
      <c r="BG418" s="324">
        <v>0</v>
      </c>
      <c r="BH418" s="324">
        <v>0</v>
      </c>
      <c r="BI418" s="324">
        <v>0</v>
      </c>
      <c r="BJ418" s="324">
        <v>0</v>
      </c>
      <c r="BK418" s="324">
        <v>0</v>
      </c>
      <c r="BL418" s="324">
        <v>0</v>
      </c>
      <c r="BM418" s="324">
        <v>0</v>
      </c>
      <c r="BN418" s="324">
        <v>0</v>
      </c>
      <c r="BO418" s="324">
        <v>0</v>
      </c>
      <c r="BP418" s="324">
        <v>0</v>
      </c>
      <c r="BQ418" s="324">
        <v>0</v>
      </c>
      <c r="BR418" s="328">
        <f t="shared" si="287"/>
        <v>0</v>
      </c>
      <c r="BS418" s="324">
        <v>0</v>
      </c>
      <c r="BT418" s="324">
        <v>0</v>
      </c>
      <c r="BU418" s="324">
        <v>0</v>
      </c>
      <c r="BV418" s="324">
        <v>0</v>
      </c>
      <c r="BW418" s="324">
        <v>0</v>
      </c>
      <c r="BX418" s="324">
        <v>0</v>
      </c>
      <c r="BY418" s="324">
        <v>0</v>
      </c>
      <c r="BZ418" s="324">
        <v>0</v>
      </c>
      <c r="CA418" s="324">
        <v>0</v>
      </c>
      <c r="CB418" s="324">
        <v>0</v>
      </c>
      <c r="CC418" s="324">
        <v>0</v>
      </c>
      <c r="CD418" s="324">
        <v>0</v>
      </c>
      <c r="CE418" s="324">
        <v>0</v>
      </c>
      <c r="CF418" s="328">
        <f t="shared" si="288"/>
        <v>0</v>
      </c>
      <c r="CG418" s="324">
        <v>0</v>
      </c>
      <c r="CH418" s="324">
        <v>0</v>
      </c>
      <c r="CI418" s="324">
        <v>0</v>
      </c>
      <c r="CJ418" s="324">
        <v>0</v>
      </c>
      <c r="CK418" s="324">
        <v>0</v>
      </c>
      <c r="CL418" s="324">
        <v>0</v>
      </c>
      <c r="CM418" s="324">
        <v>0</v>
      </c>
      <c r="CN418" s="324">
        <v>0</v>
      </c>
      <c r="CO418" s="324">
        <v>0</v>
      </c>
      <c r="CP418" s="324">
        <v>0</v>
      </c>
      <c r="CQ418" s="324">
        <v>0</v>
      </c>
      <c r="CR418" s="324">
        <v>0</v>
      </c>
      <c r="CS418" s="324">
        <v>0</v>
      </c>
      <c r="CT418" s="328">
        <f t="shared" si="289"/>
        <v>0</v>
      </c>
      <c r="CU418" s="324">
        <v>0</v>
      </c>
      <c r="CV418" s="324">
        <v>0</v>
      </c>
      <c r="CW418" s="324">
        <v>0</v>
      </c>
      <c r="CX418" s="324">
        <v>0</v>
      </c>
      <c r="CY418" s="324">
        <v>0</v>
      </c>
      <c r="CZ418" s="324">
        <v>0</v>
      </c>
      <c r="DA418" s="324">
        <v>0</v>
      </c>
      <c r="DB418" s="324">
        <v>0</v>
      </c>
      <c r="DC418" s="324">
        <v>0</v>
      </c>
      <c r="DD418" s="324">
        <v>0</v>
      </c>
      <c r="DE418" s="324">
        <v>0</v>
      </c>
      <c r="DF418" s="324">
        <v>0</v>
      </c>
      <c r="DG418" s="324">
        <v>0</v>
      </c>
      <c r="DH418" s="328">
        <f t="shared" si="290"/>
        <v>0</v>
      </c>
    </row>
    <row r="419" spans="1:112" ht="12" hidden="1" customHeight="1" outlineLevel="1">
      <c r="A419" s="4"/>
      <c r="S419" s="14">
        <v>4400</v>
      </c>
      <c r="V419" s="78">
        <f t="shared" si="276"/>
        <v>4400</v>
      </c>
      <c r="AA419" s="70">
        <f t="shared" si="284"/>
        <v>4400</v>
      </c>
      <c r="AB419" s="34" t="s">
        <v>520</v>
      </c>
      <c r="AC419" s="324">
        <v>0</v>
      </c>
      <c r="AD419" s="324">
        <v>4151.88</v>
      </c>
      <c r="AE419" s="324">
        <v>15407.03</v>
      </c>
      <c r="AF419" s="324">
        <v>16540.21</v>
      </c>
      <c r="AG419" s="324">
        <v>0</v>
      </c>
      <c r="AH419" s="324">
        <v>109.99</v>
      </c>
      <c r="AI419" s="324">
        <v>4211.09</v>
      </c>
      <c r="AJ419" s="324">
        <v>1457</v>
      </c>
      <c r="AK419" s="324">
        <v>8655.68</v>
      </c>
      <c r="AL419" s="324">
        <v>571275.48333333305</v>
      </c>
      <c r="AM419" s="324">
        <v>395566.34088076599</v>
      </c>
      <c r="AN419" s="324">
        <v>149918.785785899</v>
      </c>
      <c r="AO419" s="324">
        <v>78668</v>
      </c>
      <c r="AP419" s="328">
        <f t="shared" si="285"/>
        <v>-1088625.4899999981</v>
      </c>
      <c r="AQ419" s="324">
        <v>0</v>
      </c>
      <c r="AR419" s="324">
        <v>0</v>
      </c>
      <c r="AS419" s="324">
        <v>3127.15331985688</v>
      </c>
      <c r="AT419" s="324">
        <v>2500</v>
      </c>
      <c r="AU419" s="324">
        <v>2500</v>
      </c>
      <c r="AV419" s="324">
        <v>2500</v>
      </c>
      <c r="AW419" s="324">
        <v>6713.37636666666</v>
      </c>
      <c r="AX419" s="324">
        <v>4789.8616666666603</v>
      </c>
      <c r="AY419" s="324">
        <v>4789.8616666666603</v>
      </c>
      <c r="AZ419" s="324">
        <v>4162.7083468097799</v>
      </c>
      <c r="BA419" s="324">
        <v>4789.8616666666603</v>
      </c>
      <c r="BB419" s="324">
        <v>4789.8616666666603</v>
      </c>
      <c r="BC419" s="324">
        <v>57659.17</v>
      </c>
      <c r="BD419" s="328">
        <f t="shared" si="286"/>
        <v>16996.485300000029</v>
      </c>
      <c r="BE419" s="324">
        <v>0</v>
      </c>
      <c r="BF419" s="324">
        <v>0</v>
      </c>
      <c r="BG419" s="324">
        <v>645.96791945258997</v>
      </c>
      <c r="BH419" s="324">
        <v>0</v>
      </c>
      <c r="BI419" s="324">
        <v>0</v>
      </c>
      <c r="BJ419" s="324">
        <v>0</v>
      </c>
      <c r="BK419" s="324">
        <v>4339.7776576666602</v>
      </c>
      <c r="BL419" s="324">
        <v>2358.5575166666599</v>
      </c>
      <c r="BM419" s="324">
        <v>2358.5575166666599</v>
      </c>
      <c r="BN419" s="324">
        <v>1712.58959721407</v>
      </c>
      <c r="BO419" s="324">
        <v>2358.5575166666599</v>
      </c>
      <c r="BP419" s="324">
        <v>2358.5575166666599</v>
      </c>
      <c r="BQ419" s="324">
        <v>33638.945099999997</v>
      </c>
      <c r="BR419" s="328">
        <f t="shared" si="287"/>
        <v>17506.379859000037</v>
      </c>
      <c r="BS419" s="324">
        <v>0</v>
      </c>
      <c r="BT419" s="324">
        <v>0</v>
      </c>
      <c r="BU419" s="324">
        <v>665.34695703616705</v>
      </c>
      <c r="BV419" s="324">
        <v>0</v>
      </c>
      <c r="BW419" s="324">
        <v>0</v>
      </c>
      <c r="BX419" s="324">
        <v>0</v>
      </c>
      <c r="BY419" s="324">
        <v>4469.9709873966603</v>
      </c>
      <c r="BZ419" s="324">
        <v>2429.3142421666598</v>
      </c>
      <c r="CA419" s="324">
        <v>2429.3142421666598</v>
      </c>
      <c r="CB419" s="324">
        <v>1763.9672851304899</v>
      </c>
      <c r="CC419" s="324">
        <v>2429.3142421666598</v>
      </c>
      <c r="CD419" s="324">
        <v>2429.3142421666598</v>
      </c>
      <c r="CE419" s="324">
        <v>34648.113452999998</v>
      </c>
      <c r="CF419" s="328">
        <f t="shared" si="288"/>
        <v>18031.571254770042</v>
      </c>
      <c r="CG419" s="324">
        <v>0</v>
      </c>
      <c r="CH419" s="324">
        <v>0</v>
      </c>
      <c r="CI419" s="324">
        <v>685.30736574725199</v>
      </c>
      <c r="CJ419" s="324">
        <v>0</v>
      </c>
      <c r="CK419" s="324">
        <v>0</v>
      </c>
      <c r="CL419" s="324">
        <v>0</v>
      </c>
      <c r="CM419" s="324">
        <v>4604.0701170185603</v>
      </c>
      <c r="CN419" s="324">
        <v>2502.1936694316601</v>
      </c>
      <c r="CO419" s="324">
        <v>2502.1936694316601</v>
      </c>
      <c r="CP419" s="324">
        <v>1816.88630368441</v>
      </c>
      <c r="CQ419" s="324">
        <v>2502.1936694316601</v>
      </c>
      <c r="CR419" s="324">
        <v>2502.1936694316601</v>
      </c>
      <c r="CS419" s="324">
        <v>35687.556856590003</v>
      </c>
      <c r="CT419" s="328">
        <f t="shared" si="289"/>
        <v>18572.518392413138</v>
      </c>
      <c r="CU419" s="324">
        <v>0</v>
      </c>
      <c r="CV419" s="324">
        <v>0</v>
      </c>
      <c r="CW419" s="324">
        <v>705.86658671966995</v>
      </c>
      <c r="CX419" s="324">
        <v>0</v>
      </c>
      <c r="CY419" s="324">
        <v>0</v>
      </c>
      <c r="CZ419" s="324">
        <v>0</v>
      </c>
      <c r="DA419" s="324">
        <v>4742.1922205291203</v>
      </c>
      <c r="DB419" s="324">
        <v>2577.2594795146101</v>
      </c>
      <c r="DC419" s="324">
        <v>2577.2594795146101</v>
      </c>
      <c r="DD419" s="324">
        <v>1871.3928927949401</v>
      </c>
      <c r="DE419" s="324">
        <v>2577.2594795146101</v>
      </c>
      <c r="DF419" s="324">
        <v>2577.2594795146101</v>
      </c>
      <c r="DG419" s="324">
        <v>36758.183562287697</v>
      </c>
      <c r="DH419" s="328">
        <f t="shared" si="290"/>
        <v>19129.693944185525</v>
      </c>
    </row>
    <row r="420" spans="1:112" ht="12" hidden="1" customHeight="1" outlineLevel="1">
      <c r="A420" s="4"/>
      <c r="S420" s="14">
        <v>4410</v>
      </c>
      <c r="V420" s="78">
        <f t="shared" si="276"/>
        <v>4410</v>
      </c>
      <c r="AA420" s="70">
        <f t="shared" si="284"/>
        <v>4410</v>
      </c>
      <c r="AB420" s="34" t="s">
        <v>521</v>
      </c>
      <c r="AC420" s="324">
        <v>3981.36</v>
      </c>
      <c r="AD420" s="324">
        <v>31723.7</v>
      </c>
      <c r="AE420" s="324">
        <v>4388.9399999999996</v>
      </c>
      <c r="AF420" s="324">
        <v>5089.32</v>
      </c>
      <c r="AG420" s="324">
        <v>2484.52</v>
      </c>
      <c r="AH420" s="324">
        <v>3196.4</v>
      </c>
      <c r="AI420" s="324">
        <v>83.63</v>
      </c>
      <c r="AJ420" s="324">
        <v>792.04</v>
      </c>
      <c r="AK420" s="324">
        <v>2129.1</v>
      </c>
      <c r="AL420" s="324">
        <v>35066.488516584301</v>
      </c>
      <c r="AM420" s="324">
        <v>18183.035449741099</v>
      </c>
      <c r="AN420" s="324">
        <v>9576.6460336745695</v>
      </c>
      <c r="AO420" s="324">
        <v>116695.18</v>
      </c>
      <c r="AP420" s="328">
        <f t="shared" si="285"/>
        <v>0</v>
      </c>
      <c r="AQ420" s="324">
        <v>8501.5226166380799</v>
      </c>
      <c r="AR420" s="324">
        <v>2583.3333333333298</v>
      </c>
      <c r="AS420" s="324">
        <v>147.84929808528801</v>
      </c>
      <c r="AT420" s="324">
        <v>3649.1868555002602</v>
      </c>
      <c r="AU420" s="324">
        <v>3833.58235228783</v>
      </c>
      <c r="AV420" s="324">
        <v>3505.4798788416101</v>
      </c>
      <c r="AW420" s="324">
        <v>4250</v>
      </c>
      <c r="AX420" s="324">
        <v>5638.3594144807803</v>
      </c>
      <c r="AY420" s="324">
        <v>5108.7490523727802</v>
      </c>
      <c r="AZ420" s="324">
        <v>6415.9364776874199</v>
      </c>
      <c r="BA420" s="324">
        <v>5377.3095008495002</v>
      </c>
      <c r="BB420" s="324">
        <v>2202.6912199230601</v>
      </c>
      <c r="BC420" s="324">
        <v>17714</v>
      </c>
      <c r="BD420" s="328">
        <f t="shared" si="286"/>
        <v>-33499.999999999942</v>
      </c>
      <c r="BE420" s="324">
        <v>7726.56829513722</v>
      </c>
      <c r="BF420" s="324">
        <v>2145.8333333333298</v>
      </c>
      <c r="BG420" s="324">
        <v>-362.71522297215301</v>
      </c>
      <c r="BH420" s="324">
        <v>3243.6624611652701</v>
      </c>
      <c r="BI420" s="324">
        <v>3433.5898228564702</v>
      </c>
      <c r="BJ420" s="324">
        <v>3095.6442752068601</v>
      </c>
      <c r="BK420" s="324">
        <v>3917.8763440860098</v>
      </c>
      <c r="BL420" s="324">
        <v>5347.8865410012104</v>
      </c>
      <c r="BM420" s="324">
        <v>4802.3878680299704</v>
      </c>
      <c r="BN420" s="324">
        <v>6148.7909161040498</v>
      </c>
      <c r="BO420" s="324">
        <v>5079.0051299610004</v>
      </c>
      <c r="BP420" s="324">
        <v>2324.1483006067701</v>
      </c>
      <c r="BQ420" s="324">
        <v>18577.678064516102</v>
      </c>
      <c r="BR420" s="328">
        <f t="shared" si="287"/>
        <v>-28324.999999999909</v>
      </c>
      <c r="BS420" s="324">
        <v>10787.432010658</v>
      </c>
      <c r="BT420" s="324">
        <v>3624.74166666667</v>
      </c>
      <c r="BU420" s="324">
        <v>1040.9366536720199</v>
      </c>
      <c r="BV420" s="324">
        <v>4755.5056683335697</v>
      </c>
      <c r="BW420" s="324">
        <v>4951.1308508755001</v>
      </c>
      <c r="BX420" s="324">
        <v>4603.0469367964097</v>
      </c>
      <c r="BY420" s="324">
        <v>5449.94596774194</v>
      </c>
      <c r="BZ420" s="324">
        <v>6922.8564705646004</v>
      </c>
      <c r="CA420" s="324">
        <v>6360.9928374042202</v>
      </c>
      <c r="CB420" s="324">
        <v>7747.7879769205201</v>
      </c>
      <c r="CC420" s="324">
        <v>6645.9086171931804</v>
      </c>
      <c r="CD420" s="324">
        <v>2393.8727496249799</v>
      </c>
      <c r="CE420" s="324">
        <v>19135.008406451601</v>
      </c>
      <c r="CF420" s="328">
        <f t="shared" si="288"/>
        <v>-46149.149999999994</v>
      </c>
      <c r="CG420" s="324">
        <v>11111.054970977701</v>
      </c>
      <c r="CH420" s="324">
        <v>3733.4839166666702</v>
      </c>
      <c r="CI420" s="324">
        <v>1072.1647532821801</v>
      </c>
      <c r="CJ420" s="324">
        <v>4898.1708383835803</v>
      </c>
      <c r="CK420" s="324">
        <v>5099.6647764017698</v>
      </c>
      <c r="CL420" s="324">
        <v>4741.1383449002997</v>
      </c>
      <c r="CM420" s="324">
        <v>5613.4443467742003</v>
      </c>
      <c r="CN420" s="324">
        <v>7130.5421646815403</v>
      </c>
      <c r="CO420" s="324">
        <v>6551.8226225263497</v>
      </c>
      <c r="CP420" s="324">
        <v>7980.2216162281402</v>
      </c>
      <c r="CQ420" s="324">
        <v>6845.2858757089698</v>
      </c>
      <c r="CR420" s="324">
        <v>2465.6889321137301</v>
      </c>
      <c r="CS420" s="324">
        <v>19709.058658645201</v>
      </c>
      <c r="CT420" s="328">
        <f t="shared" si="289"/>
        <v>-47533.624499999933</v>
      </c>
      <c r="CU420" s="324">
        <v>11444.386620107</v>
      </c>
      <c r="CV420" s="324">
        <v>3845.4884341666698</v>
      </c>
      <c r="CW420" s="324">
        <v>1104.32969588065</v>
      </c>
      <c r="CX420" s="324">
        <v>5045.1159635350796</v>
      </c>
      <c r="CY420" s="324">
        <v>5252.65471969382</v>
      </c>
      <c r="CZ420" s="324">
        <v>4883.3724952473103</v>
      </c>
      <c r="DA420" s="324">
        <v>5781.8476771774203</v>
      </c>
      <c r="DB420" s="324">
        <v>7344.45842962198</v>
      </c>
      <c r="DC420" s="324">
        <v>6748.3773012021402</v>
      </c>
      <c r="DD420" s="324">
        <v>8219.6282647149801</v>
      </c>
      <c r="DE420" s="324">
        <v>7050.6444519802399</v>
      </c>
      <c r="DF420" s="324">
        <v>2539.6596000771401</v>
      </c>
      <c r="DG420" s="324">
        <v>20300.330418404501</v>
      </c>
      <c r="DH420" s="328">
        <f t="shared" si="290"/>
        <v>-48959.633234999928</v>
      </c>
    </row>
    <row r="421" spans="1:112" ht="12" hidden="1" customHeight="1" outlineLevel="1">
      <c r="A421" s="4"/>
      <c r="S421" s="14">
        <v>4420</v>
      </c>
      <c r="V421" s="78">
        <f t="shared" si="276"/>
        <v>4420</v>
      </c>
      <c r="AA421" s="70">
        <f t="shared" si="284"/>
        <v>4420</v>
      </c>
      <c r="AB421" s="34" t="s">
        <v>522</v>
      </c>
      <c r="AC421" s="324">
        <v>-141.63999999999999</v>
      </c>
      <c r="AD421" s="324">
        <v>2870.74</v>
      </c>
      <c r="AE421" s="324">
        <v>9658.9</v>
      </c>
      <c r="AF421" s="324">
        <v>12265.53</v>
      </c>
      <c r="AG421" s="324">
        <v>732.72</v>
      </c>
      <c r="AH421" s="324">
        <v>0</v>
      </c>
      <c r="AI421" s="324">
        <v>579.64</v>
      </c>
      <c r="AJ421" s="324">
        <v>2657.07</v>
      </c>
      <c r="AK421" s="324">
        <v>6057.38</v>
      </c>
      <c r="AL421" s="324">
        <v>13919.827200346999</v>
      </c>
      <c r="AM421" s="324">
        <v>2673.3818748872</v>
      </c>
      <c r="AN421" s="324">
        <v>16760.4409247658</v>
      </c>
      <c r="AO421" s="324">
        <v>69033.990000000005</v>
      </c>
      <c r="AP421" s="328">
        <f t="shared" si="285"/>
        <v>1000.0000000000146</v>
      </c>
      <c r="AQ421" s="324">
        <v>14388.2183578431</v>
      </c>
      <c r="AR421" s="324">
        <v>7205.4588813725504</v>
      </c>
      <c r="AS421" s="324">
        <v>5591.8956989247299</v>
      </c>
      <c r="AT421" s="324">
        <v>12511.745244895499</v>
      </c>
      <c r="AU421" s="324">
        <v>1940.1966793650699</v>
      </c>
      <c r="AV421" s="324">
        <v>1634.7222222222199</v>
      </c>
      <c r="AW421" s="324">
        <v>2231.7514222222198</v>
      </c>
      <c r="AX421" s="324">
        <v>1634.7222222222199</v>
      </c>
      <c r="AY421" s="324">
        <v>4160.0727888888896</v>
      </c>
      <c r="AZ421" s="324">
        <v>-1454.82719015922</v>
      </c>
      <c r="BA421" s="324">
        <v>4003.4500033135</v>
      </c>
      <c r="BB421" s="324">
        <v>20641.583668889001</v>
      </c>
      <c r="BC421" s="324">
        <v>82332</v>
      </c>
      <c r="BD421" s="328">
        <f t="shared" si="286"/>
        <v>7843.0100000002276</v>
      </c>
      <c r="BE421" s="324">
        <v>14990.2560666666</v>
      </c>
      <c r="BF421" s="324">
        <v>7704.9957176666703</v>
      </c>
      <c r="BG421" s="324">
        <v>5731.2803892473103</v>
      </c>
      <c r="BH421" s="324">
        <v>11850.276427242399</v>
      </c>
      <c r="BI421" s="324">
        <v>1998.4025797460299</v>
      </c>
      <c r="BJ421" s="324">
        <v>1683.76388888888</v>
      </c>
      <c r="BK421" s="324">
        <v>2298.7039648888799</v>
      </c>
      <c r="BL421" s="324">
        <v>1683.76388888888</v>
      </c>
      <c r="BM421" s="324">
        <v>4284.8749725555499</v>
      </c>
      <c r="BN421" s="324">
        <v>-2253.5140998843699</v>
      </c>
      <c r="BO421" s="324">
        <v>4097.3580628108502</v>
      </c>
      <c r="BP421" s="324">
        <v>18533.4978412821</v>
      </c>
      <c r="BQ421" s="324">
        <v>80681.960000000006</v>
      </c>
      <c r="BR421" s="328">
        <f t="shared" si="287"/>
        <v>8078.3003000002209</v>
      </c>
      <c r="BS421" s="324">
        <v>15439.9637486666</v>
      </c>
      <c r="BT421" s="324">
        <v>7936.1455891966698</v>
      </c>
      <c r="BU421" s="324">
        <v>5903.2188009247302</v>
      </c>
      <c r="BV421" s="324">
        <v>12205.784720059701</v>
      </c>
      <c r="BW421" s="324">
        <v>2058.3546571384099</v>
      </c>
      <c r="BX421" s="324">
        <v>1734.27680555555</v>
      </c>
      <c r="BY421" s="324">
        <v>2367.6650838355499</v>
      </c>
      <c r="BZ421" s="324">
        <v>1734.27680555555</v>
      </c>
      <c r="CA421" s="324">
        <v>4413.4212217322201</v>
      </c>
      <c r="CB421" s="324">
        <v>-2321.1195228809102</v>
      </c>
      <c r="CC421" s="324">
        <v>4220.27880469518</v>
      </c>
      <c r="CD421" s="324">
        <v>19089.5027765206</v>
      </c>
      <c r="CE421" s="324">
        <v>83102.418799999999</v>
      </c>
      <c r="CF421" s="328">
        <f t="shared" si="288"/>
        <v>8320.6493090001459</v>
      </c>
      <c r="CG421" s="324">
        <v>15903.1626611266</v>
      </c>
      <c r="CH421" s="324">
        <v>8174.2299568725703</v>
      </c>
      <c r="CI421" s="324">
        <v>6080.3153649524702</v>
      </c>
      <c r="CJ421" s="324">
        <v>12571.958261661501</v>
      </c>
      <c r="CK421" s="324">
        <v>2120.1052968525601</v>
      </c>
      <c r="CL421" s="324">
        <v>1786.3051097222201</v>
      </c>
      <c r="CM421" s="324">
        <v>2438.6950363506198</v>
      </c>
      <c r="CN421" s="324">
        <v>1786.3051097222201</v>
      </c>
      <c r="CO421" s="324">
        <v>4545.8238583841903</v>
      </c>
      <c r="CP421" s="324">
        <v>-2390.7531085673199</v>
      </c>
      <c r="CQ421" s="324">
        <v>4346.8871688360296</v>
      </c>
      <c r="CR421" s="324">
        <v>19662.1878598162</v>
      </c>
      <c r="CS421" s="324">
        <v>85595.491364000001</v>
      </c>
      <c r="CT421" s="328">
        <f t="shared" si="289"/>
        <v>8570.268788270143</v>
      </c>
      <c r="CU421" s="324">
        <v>16380.2575409604</v>
      </c>
      <c r="CV421" s="324">
        <v>8419.4568555787391</v>
      </c>
      <c r="CW421" s="324">
        <v>6262.7248259010503</v>
      </c>
      <c r="CX421" s="324">
        <v>12949.117009511299</v>
      </c>
      <c r="CY421" s="324">
        <v>2183.7084557581402</v>
      </c>
      <c r="CZ421" s="324">
        <v>1839.8942630138799</v>
      </c>
      <c r="DA421" s="324">
        <v>2511.8558874411401</v>
      </c>
      <c r="DB421" s="324">
        <v>1839.8942630138799</v>
      </c>
      <c r="DC421" s="324">
        <v>4682.1985741357103</v>
      </c>
      <c r="DD421" s="324">
        <v>-2462.4757018243599</v>
      </c>
      <c r="DE421" s="324">
        <v>4477.2937839011202</v>
      </c>
      <c r="DF421" s="324">
        <v>20252.0534956107</v>
      </c>
      <c r="DG421" s="324">
        <v>88163.356104920007</v>
      </c>
      <c r="DH421" s="328">
        <f t="shared" si="290"/>
        <v>8827.3768519183213</v>
      </c>
    </row>
    <row r="422" spans="1:112" ht="12" hidden="1" customHeight="1" outlineLevel="1">
      <c r="A422" s="4"/>
      <c r="S422" s="14">
        <v>4423</v>
      </c>
      <c r="V422" s="78">
        <f t="shared" si="276"/>
        <v>4423</v>
      </c>
      <c r="AA422" s="70">
        <f t="shared" si="284"/>
        <v>4423</v>
      </c>
      <c r="AB422" s="34" t="s">
        <v>523</v>
      </c>
      <c r="AC422" s="324">
        <v>0</v>
      </c>
      <c r="AD422" s="324">
        <v>0</v>
      </c>
      <c r="AE422" s="324">
        <v>0</v>
      </c>
      <c r="AF422" s="324">
        <v>0</v>
      </c>
      <c r="AG422" s="324">
        <v>0</v>
      </c>
      <c r="AH422" s="324">
        <v>0</v>
      </c>
      <c r="AI422" s="324">
        <v>0</v>
      </c>
      <c r="AJ422" s="324">
        <v>0</v>
      </c>
      <c r="AK422" s="324">
        <v>0</v>
      </c>
      <c r="AL422" s="324">
        <v>0</v>
      </c>
      <c r="AM422" s="324">
        <v>0</v>
      </c>
      <c r="AN422" s="324">
        <v>0</v>
      </c>
      <c r="AO422" s="324">
        <v>0</v>
      </c>
      <c r="AP422" s="328">
        <f t="shared" si="285"/>
        <v>0</v>
      </c>
      <c r="AQ422" s="324">
        <v>0</v>
      </c>
      <c r="AR422" s="324">
        <v>0</v>
      </c>
      <c r="AS422" s="324">
        <v>0</v>
      </c>
      <c r="AT422" s="324">
        <v>0</v>
      </c>
      <c r="AU422" s="324">
        <v>0</v>
      </c>
      <c r="AV422" s="324">
        <v>0</v>
      </c>
      <c r="AW422" s="324">
        <v>0</v>
      </c>
      <c r="AX422" s="324">
        <v>0</v>
      </c>
      <c r="AY422" s="324">
        <v>0</v>
      </c>
      <c r="AZ422" s="324">
        <v>0</v>
      </c>
      <c r="BA422" s="324">
        <v>0</v>
      </c>
      <c r="BB422" s="324">
        <v>0</v>
      </c>
      <c r="BC422" s="324">
        <v>0</v>
      </c>
      <c r="BD422" s="328">
        <f t="shared" si="286"/>
        <v>0</v>
      </c>
      <c r="BE422" s="324">
        <v>0</v>
      </c>
      <c r="BF422" s="324">
        <v>0</v>
      </c>
      <c r="BG422" s="324">
        <v>0</v>
      </c>
      <c r="BH422" s="324">
        <v>0</v>
      </c>
      <c r="BI422" s="324">
        <v>0</v>
      </c>
      <c r="BJ422" s="324">
        <v>0</v>
      </c>
      <c r="BK422" s="324">
        <v>0</v>
      </c>
      <c r="BL422" s="324">
        <v>0</v>
      </c>
      <c r="BM422" s="324">
        <v>0</v>
      </c>
      <c r="BN422" s="324">
        <v>0</v>
      </c>
      <c r="BO422" s="324">
        <v>0</v>
      </c>
      <c r="BP422" s="324">
        <v>0</v>
      </c>
      <c r="BQ422" s="324">
        <v>0</v>
      </c>
      <c r="BR422" s="328">
        <f t="shared" si="287"/>
        <v>0</v>
      </c>
      <c r="BS422" s="324">
        <v>0</v>
      </c>
      <c r="BT422" s="324">
        <v>0</v>
      </c>
      <c r="BU422" s="324">
        <v>0</v>
      </c>
      <c r="BV422" s="324">
        <v>0</v>
      </c>
      <c r="BW422" s="324">
        <v>0</v>
      </c>
      <c r="BX422" s="324">
        <v>0</v>
      </c>
      <c r="BY422" s="324">
        <v>0</v>
      </c>
      <c r="BZ422" s="324">
        <v>0</v>
      </c>
      <c r="CA422" s="324">
        <v>0</v>
      </c>
      <c r="CB422" s="324">
        <v>0</v>
      </c>
      <c r="CC422" s="324">
        <v>0</v>
      </c>
      <c r="CD422" s="324">
        <v>0</v>
      </c>
      <c r="CE422" s="324">
        <v>0</v>
      </c>
      <c r="CF422" s="328">
        <f t="shared" si="288"/>
        <v>0</v>
      </c>
      <c r="CG422" s="324">
        <v>0</v>
      </c>
      <c r="CH422" s="324">
        <v>0</v>
      </c>
      <c r="CI422" s="324">
        <v>0</v>
      </c>
      <c r="CJ422" s="324">
        <v>0</v>
      </c>
      <c r="CK422" s="324">
        <v>0</v>
      </c>
      <c r="CL422" s="324">
        <v>0</v>
      </c>
      <c r="CM422" s="324">
        <v>0</v>
      </c>
      <c r="CN422" s="324">
        <v>0</v>
      </c>
      <c r="CO422" s="324">
        <v>0</v>
      </c>
      <c r="CP422" s="324">
        <v>0</v>
      </c>
      <c r="CQ422" s="324">
        <v>0</v>
      </c>
      <c r="CR422" s="324">
        <v>0</v>
      </c>
      <c r="CS422" s="324">
        <v>0</v>
      </c>
      <c r="CT422" s="328">
        <f t="shared" si="289"/>
        <v>0</v>
      </c>
      <c r="CU422" s="324">
        <v>0</v>
      </c>
      <c r="CV422" s="324">
        <v>0</v>
      </c>
      <c r="CW422" s="324">
        <v>0</v>
      </c>
      <c r="CX422" s="324">
        <v>0</v>
      </c>
      <c r="CY422" s="324">
        <v>0</v>
      </c>
      <c r="CZ422" s="324">
        <v>0</v>
      </c>
      <c r="DA422" s="324">
        <v>0</v>
      </c>
      <c r="DB422" s="324">
        <v>0</v>
      </c>
      <c r="DC422" s="324">
        <v>0</v>
      </c>
      <c r="DD422" s="324">
        <v>0</v>
      </c>
      <c r="DE422" s="324">
        <v>0</v>
      </c>
      <c r="DF422" s="324">
        <v>0</v>
      </c>
      <c r="DG422" s="324">
        <v>0</v>
      </c>
      <c r="DH422" s="328">
        <f t="shared" si="290"/>
        <v>0</v>
      </c>
    </row>
    <row r="423" spans="1:112" ht="12" hidden="1" customHeight="1" outlineLevel="1">
      <c r="A423" s="4"/>
      <c r="S423" s="14">
        <v>4425</v>
      </c>
      <c r="V423" s="78">
        <f t="shared" si="276"/>
        <v>4425</v>
      </c>
      <c r="AA423" s="70">
        <f t="shared" si="284"/>
        <v>4425</v>
      </c>
      <c r="AB423" s="34" t="s">
        <v>524</v>
      </c>
      <c r="AC423" s="324">
        <v>0</v>
      </c>
      <c r="AD423" s="324">
        <v>0</v>
      </c>
      <c r="AE423" s="324">
        <v>0</v>
      </c>
      <c r="AF423" s="324">
        <v>0</v>
      </c>
      <c r="AG423" s="324">
        <v>0</v>
      </c>
      <c r="AH423" s="324">
        <v>0</v>
      </c>
      <c r="AI423" s="324">
        <v>0</v>
      </c>
      <c r="AJ423" s="324">
        <v>0</v>
      </c>
      <c r="AK423" s="324">
        <v>0</v>
      </c>
      <c r="AL423" s="324">
        <v>0</v>
      </c>
      <c r="AM423" s="324">
        <v>0</v>
      </c>
      <c r="AN423" s="324">
        <v>0</v>
      </c>
      <c r="AO423" s="324">
        <v>0</v>
      </c>
      <c r="AP423" s="328">
        <f t="shared" si="285"/>
        <v>0</v>
      </c>
      <c r="AQ423" s="324">
        <v>0</v>
      </c>
      <c r="AR423" s="324">
        <v>0</v>
      </c>
      <c r="AS423" s="324">
        <v>0</v>
      </c>
      <c r="AT423" s="324">
        <v>0</v>
      </c>
      <c r="AU423" s="324">
        <v>0</v>
      </c>
      <c r="AV423" s="324">
        <v>0</v>
      </c>
      <c r="AW423" s="324">
        <v>0</v>
      </c>
      <c r="AX423" s="324">
        <v>0</v>
      </c>
      <c r="AY423" s="324">
        <v>0</v>
      </c>
      <c r="AZ423" s="324">
        <v>0</v>
      </c>
      <c r="BA423" s="324">
        <v>0</v>
      </c>
      <c r="BB423" s="324">
        <v>0</v>
      </c>
      <c r="BC423" s="324">
        <v>0</v>
      </c>
      <c r="BD423" s="328">
        <f t="shared" si="286"/>
        <v>0</v>
      </c>
      <c r="BE423" s="324">
        <v>0</v>
      </c>
      <c r="BF423" s="324">
        <v>0</v>
      </c>
      <c r="BG423" s="324">
        <v>0</v>
      </c>
      <c r="BH423" s="324">
        <v>0</v>
      </c>
      <c r="BI423" s="324">
        <v>0</v>
      </c>
      <c r="BJ423" s="324">
        <v>0</v>
      </c>
      <c r="BK423" s="324">
        <v>0</v>
      </c>
      <c r="BL423" s="324">
        <v>0</v>
      </c>
      <c r="BM423" s="324">
        <v>0</v>
      </c>
      <c r="BN423" s="324">
        <v>0</v>
      </c>
      <c r="BO423" s="324">
        <v>0</v>
      </c>
      <c r="BP423" s="324">
        <v>0</v>
      </c>
      <c r="BQ423" s="324">
        <v>0</v>
      </c>
      <c r="BR423" s="328">
        <f t="shared" si="287"/>
        <v>0</v>
      </c>
      <c r="BS423" s="324">
        <v>0</v>
      </c>
      <c r="BT423" s="324">
        <v>0</v>
      </c>
      <c r="BU423" s="324">
        <v>0</v>
      </c>
      <c r="BV423" s="324">
        <v>0</v>
      </c>
      <c r="BW423" s="324">
        <v>0</v>
      </c>
      <c r="BX423" s="324">
        <v>0</v>
      </c>
      <c r="BY423" s="324">
        <v>0</v>
      </c>
      <c r="BZ423" s="324">
        <v>0</v>
      </c>
      <c r="CA423" s="324">
        <v>0</v>
      </c>
      <c r="CB423" s="324">
        <v>0</v>
      </c>
      <c r="CC423" s="324">
        <v>0</v>
      </c>
      <c r="CD423" s="324">
        <v>0</v>
      </c>
      <c r="CE423" s="324">
        <v>0</v>
      </c>
      <c r="CF423" s="328">
        <f t="shared" si="288"/>
        <v>0</v>
      </c>
      <c r="CG423" s="324">
        <v>0</v>
      </c>
      <c r="CH423" s="324">
        <v>0</v>
      </c>
      <c r="CI423" s="324">
        <v>0</v>
      </c>
      <c r="CJ423" s="324">
        <v>0</v>
      </c>
      <c r="CK423" s="324">
        <v>0</v>
      </c>
      <c r="CL423" s="324">
        <v>0</v>
      </c>
      <c r="CM423" s="324">
        <v>0</v>
      </c>
      <c r="CN423" s="324">
        <v>0</v>
      </c>
      <c r="CO423" s="324">
        <v>0</v>
      </c>
      <c r="CP423" s="324">
        <v>0</v>
      </c>
      <c r="CQ423" s="324">
        <v>0</v>
      </c>
      <c r="CR423" s="324">
        <v>0</v>
      </c>
      <c r="CS423" s="324">
        <v>0</v>
      </c>
      <c r="CT423" s="328">
        <f t="shared" si="289"/>
        <v>0</v>
      </c>
      <c r="CU423" s="324">
        <v>0</v>
      </c>
      <c r="CV423" s="324">
        <v>0</v>
      </c>
      <c r="CW423" s="324">
        <v>0</v>
      </c>
      <c r="CX423" s="324">
        <v>0</v>
      </c>
      <c r="CY423" s="324">
        <v>0</v>
      </c>
      <c r="CZ423" s="324">
        <v>0</v>
      </c>
      <c r="DA423" s="324">
        <v>0</v>
      </c>
      <c r="DB423" s="324">
        <v>0</v>
      </c>
      <c r="DC423" s="324">
        <v>0</v>
      </c>
      <c r="DD423" s="324">
        <v>0</v>
      </c>
      <c r="DE423" s="324">
        <v>0</v>
      </c>
      <c r="DF423" s="324">
        <v>0</v>
      </c>
      <c r="DG423" s="324">
        <v>0</v>
      </c>
      <c r="DH423" s="328">
        <f t="shared" si="290"/>
        <v>0</v>
      </c>
    </row>
    <row r="424" spans="1:112" ht="12" hidden="1" customHeight="1" outlineLevel="1">
      <c r="A424" s="4"/>
      <c r="S424" s="14">
        <v>4430</v>
      </c>
      <c r="V424" s="78">
        <f t="shared" si="276"/>
        <v>4430</v>
      </c>
      <c r="AA424" s="70">
        <f t="shared" si="284"/>
        <v>4430</v>
      </c>
      <c r="AB424" s="34" t="s">
        <v>525</v>
      </c>
      <c r="AC424" s="324">
        <v>1482.08</v>
      </c>
      <c r="AD424" s="324">
        <v>1376.12</v>
      </c>
      <c r="AE424" s="324">
        <v>6050.09</v>
      </c>
      <c r="AF424" s="324">
        <v>3139.93</v>
      </c>
      <c r="AG424" s="324">
        <v>0</v>
      </c>
      <c r="AH424" s="324">
        <v>8</v>
      </c>
      <c r="AI424" s="324">
        <v>200</v>
      </c>
      <c r="AJ424" s="324">
        <v>4887.93</v>
      </c>
      <c r="AK424" s="324">
        <v>1810.14</v>
      </c>
      <c r="AL424" s="324">
        <v>9786.3641788152108</v>
      </c>
      <c r="AM424" s="324">
        <v>11440.8480847226</v>
      </c>
      <c r="AN424" s="324">
        <v>10686.5081364621</v>
      </c>
      <c r="AO424" s="324">
        <v>52868.010399999999</v>
      </c>
      <c r="AP424" s="328">
        <f t="shared" si="285"/>
        <v>2000.0000000000873</v>
      </c>
      <c r="AQ424" s="324">
        <v>1045.84529914529</v>
      </c>
      <c r="AR424" s="324">
        <v>2866.9166666666702</v>
      </c>
      <c r="AS424" s="324">
        <v>6071.7618333333303</v>
      </c>
      <c r="AT424" s="324">
        <v>7598.2341801932398</v>
      </c>
      <c r="AU424" s="324">
        <v>2888.8888888888901</v>
      </c>
      <c r="AV424" s="324">
        <v>2901.0628019323599</v>
      </c>
      <c r="AW424" s="324">
        <v>2888.8888888888901</v>
      </c>
      <c r="AX424" s="324">
        <v>8173.48037204915</v>
      </c>
      <c r="AY424" s="324">
        <v>4904.527125263</v>
      </c>
      <c r="AZ424" s="324">
        <v>12402.1449110146</v>
      </c>
      <c r="BA424" s="324">
        <v>4485.96307999294</v>
      </c>
      <c r="BB424" s="324">
        <v>3694.0285646315901</v>
      </c>
      <c r="BC424" s="324">
        <v>50421.742612000002</v>
      </c>
      <c r="BD424" s="328">
        <f t="shared" si="286"/>
        <v>-9499.9999999999418</v>
      </c>
      <c r="BE424" s="324">
        <v>1077.2206581196499</v>
      </c>
      <c r="BF424" s="324">
        <v>2952.9241666666699</v>
      </c>
      <c r="BG424" s="324">
        <v>6273.8501722042902</v>
      </c>
      <c r="BH424" s="324">
        <v>7846.11668947</v>
      </c>
      <c r="BI424" s="324">
        <v>2995.4910394265198</v>
      </c>
      <c r="BJ424" s="324">
        <v>3008.0301698613098</v>
      </c>
      <c r="BK424" s="324">
        <v>2995.4910394265198</v>
      </c>
      <c r="BL424" s="324">
        <v>8438.6202670815892</v>
      </c>
      <c r="BM424" s="324">
        <v>5071.5984228918696</v>
      </c>
      <c r="BN424" s="324">
        <v>12794.144742216</v>
      </c>
      <c r="BO424" s="324">
        <v>4640.4774562637003</v>
      </c>
      <c r="BP424" s="324">
        <v>3824.7849054415101</v>
      </c>
      <c r="BQ424" s="324">
        <v>52133.749729069597</v>
      </c>
      <c r="BR424" s="328">
        <f t="shared" si="287"/>
        <v>-9785.0000000000364</v>
      </c>
      <c r="BS424" s="324">
        <v>1109.53727786324</v>
      </c>
      <c r="BT424" s="324">
        <v>3041.5118916666702</v>
      </c>
      <c r="BU424" s="324">
        <v>6462.0656773704204</v>
      </c>
      <c r="BV424" s="324">
        <v>8081.50019015409</v>
      </c>
      <c r="BW424" s="324">
        <v>3085.3557706093102</v>
      </c>
      <c r="BX424" s="324">
        <v>3098.2710749571402</v>
      </c>
      <c r="BY424" s="324">
        <v>3085.3557706093102</v>
      </c>
      <c r="BZ424" s="324">
        <v>8691.7788750940399</v>
      </c>
      <c r="CA424" s="324">
        <v>5223.7463755786202</v>
      </c>
      <c r="CB424" s="324">
        <v>13177.9690844824</v>
      </c>
      <c r="CC424" s="324">
        <v>4779.6917799516104</v>
      </c>
      <c r="CD424" s="324">
        <v>3939.5284526047499</v>
      </c>
      <c r="CE424" s="324">
        <v>53697.762220941702</v>
      </c>
      <c r="CF424" s="328">
        <f t="shared" si="288"/>
        <v>-10078.549999999894</v>
      </c>
      <c r="CG424" s="324">
        <v>1142.82339619914</v>
      </c>
      <c r="CH424" s="324">
        <v>3132.7572484166699</v>
      </c>
      <c r="CI424" s="324">
        <v>6655.9276476915402</v>
      </c>
      <c r="CJ424" s="324">
        <v>8323.9451958587306</v>
      </c>
      <c r="CK424" s="324">
        <v>3177.9164437275999</v>
      </c>
      <c r="CL424" s="324">
        <v>3191.2192072058601</v>
      </c>
      <c r="CM424" s="324">
        <v>3177.9164437275999</v>
      </c>
      <c r="CN424" s="324">
        <v>8952.5322413468602</v>
      </c>
      <c r="CO424" s="324">
        <v>5380.4587668459799</v>
      </c>
      <c r="CP424" s="324">
        <v>13573.3081570169</v>
      </c>
      <c r="CQ424" s="324">
        <v>4923.0825333501598</v>
      </c>
      <c r="CR424" s="324">
        <v>4057.7143061828901</v>
      </c>
      <c r="CS424" s="324">
        <v>55308.695087569999</v>
      </c>
      <c r="CT424" s="328">
        <f t="shared" si="289"/>
        <v>-10380.906499999925</v>
      </c>
      <c r="CU424" s="324">
        <v>1177.10809808511</v>
      </c>
      <c r="CV424" s="324">
        <v>3226.7399658691702</v>
      </c>
      <c r="CW424" s="324">
        <v>6855.6054771222798</v>
      </c>
      <c r="CX424" s="324">
        <v>8573.6635517344894</v>
      </c>
      <c r="CY424" s="324">
        <v>3273.2539370394302</v>
      </c>
      <c r="CZ424" s="324">
        <v>3286.95578342203</v>
      </c>
      <c r="DA424" s="324">
        <v>3273.2539370394302</v>
      </c>
      <c r="DB424" s="324">
        <v>9221.1082085872804</v>
      </c>
      <c r="DC424" s="324">
        <v>5541.87252985136</v>
      </c>
      <c r="DD424" s="324">
        <v>13980.5074017274</v>
      </c>
      <c r="DE424" s="324">
        <v>5070.7750093506702</v>
      </c>
      <c r="DF424" s="324">
        <v>4179.4457353683802</v>
      </c>
      <c r="DG424" s="324">
        <v>56967.955940197098</v>
      </c>
      <c r="DH424" s="328">
        <f t="shared" si="290"/>
        <v>-10692.333694999928</v>
      </c>
    </row>
    <row r="425" spans="1:112" ht="12" hidden="1" customHeight="1" outlineLevel="1">
      <c r="A425" s="4"/>
      <c r="S425" s="14">
        <v>4433</v>
      </c>
      <c r="V425" s="78">
        <f t="shared" si="276"/>
        <v>4433</v>
      </c>
      <c r="AA425" s="70">
        <f t="shared" si="284"/>
        <v>4433</v>
      </c>
      <c r="AB425" s="34" t="s">
        <v>526</v>
      </c>
      <c r="AC425" s="324">
        <v>0</v>
      </c>
      <c r="AD425" s="324">
        <v>0</v>
      </c>
      <c r="AE425" s="324">
        <v>0</v>
      </c>
      <c r="AF425" s="324">
        <v>0</v>
      </c>
      <c r="AG425" s="324">
        <v>0</v>
      </c>
      <c r="AH425" s="324">
        <v>0</v>
      </c>
      <c r="AI425" s="324">
        <v>0</v>
      </c>
      <c r="AJ425" s="324">
        <v>0</v>
      </c>
      <c r="AK425" s="324">
        <v>0</v>
      </c>
      <c r="AL425" s="324">
        <v>0</v>
      </c>
      <c r="AM425" s="324">
        <v>0</v>
      </c>
      <c r="AN425" s="324">
        <v>0</v>
      </c>
      <c r="AO425" s="324">
        <v>0</v>
      </c>
      <c r="AP425" s="328">
        <f t="shared" si="285"/>
        <v>0</v>
      </c>
      <c r="AQ425" s="324">
        <v>0</v>
      </c>
      <c r="AR425" s="324">
        <v>0</v>
      </c>
      <c r="AS425" s="324">
        <v>0</v>
      </c>
      <c r="AT425" s="324">
        <v>0</v>
      </c>
      <c r="AU425" s="324">
        <v>0</v>
      </c>
      <c r="AV425" s="324">
        <v>0</v>
      </c>
      <c r="AW425" s="324">
        <v>0</v>
      </c>
      <c r="AX425" s="324">
        <v>0</v>
      </c>
      <c r="AY425" s="324">
        <v>0</v>
      </c>
      <c r="AZ425" s="324">
        <v>0</v>
      </c>
      <c r="BA425" s="324">
        <v>0</v>
      </c>
      <c r="BB425" s="324">
        <v>0</v>
      </c>
      <c r="BC425" s="324">
        <v>0</v>
      </c>
      <c r="BD425" s="328">
        <f t="shared" si="286"/>
        <v>0</v>
      </c>
      <c r="BE425" s="324">
        <v>0</v>
      </c>
      <c r="BF425" s="324">
        <v>0</v>
      </c>
      <c r="BG425" s="324">
        <v>0</v>
      </c>
      <c r="BH425" s="324">
        <v>0</v>
      </c>
      <c r="BI425" s="324">
        <v>0</v>
      </c>
      <c r="BJ425" s="324">
        <v>0</v>
      </c>
      <c r="BK425" s="324">
        <v>0</v>
      </c>
      <c r="BL425" s="324">
        <v>0</v>
      </c>
      <c r="BM425" s="324">
        <v>0</v>
      </c>
      <c r="BN425" s="324">
        <v>0</v>
      </c>
      <c r="BO425" s="324">
        <v>0</v>
      </c>
      <c r="BP425" s="324">
        <v>0</v>
      </c>
      <c r="BQ425" s="324">
        <v>0</v>
      </c>
      <c r="BR425" s="328">
        <f t="shared" si="287"/>
        <v>0</v>
      </c>
      <c r="BS425" s="324">
        <v>0</v>
      </c>
      <c r="BT425" s="324">
        <v>0</v>
      </c>
      <c r="BU425" s="324">
        <v>0</v>
      </c>
      <c r="BV425" s="324">
        <v>0</v>
      </c>
      <c r="BW425" s="324">
        <v>0</v>
      </c>
      <c r="BX425" s="324">
        <v>0</v>
      </c>
      <c r="BY425" s="324">
        <v>0</v>
      </c>
      <c r="BZ425" s="324">
        <v>0</v>
      </c>
      <c r="CA425" s="324">
        <v>0</v>
      </c>
      <c r="CB425" s="324">
        <v>0</v>
      </c>
      <c r="CC425" s="324">
        <v>0</v>
      </c>
      <c r="CD425" s="324">
        <v>0</v>
      </c>
      <c r="CE425" s="324">
        <v>0</v>
      </c>
      <c r="CF425" s="328">
        <f t="shared" si="288"/>
        <v>0</v>
      </c>
      <c r="CG425" s="324">
        <v>0</v>
      </c>
      <c r="CH425" s="324">
        <v>0</v>
      </c>
      <c r="CI425" s="324">
        <v>0</v>
      </c>
      <c r="CJ425" s="324">
        <v>0</v>
      </c>
      <c r="CK425" s="324">
        <v>0</v>
      </c>
      <c r="CL425" s="324">
        <v>0</v>
      </c>
      <c r="CM425" s="324">
        <v>0</v>
      </c>
      <c r="CN425" s="324">
        <v>0</v>
      </c>
      <c r="CO425" s="324">
        <v>0</v>
      </c>
      <c r="CP425" s="324">
        <v>0</v>
      </c>
      <c r="CQ425" s="324">
        <v>0</v>
      </c>
      <c r="CR425" s="324">
        <v>0</v>
      </c>
      <c r="CS425" s="324">
        <v>0</v>
      </c>
      <c r="CT425" s="328">
        <f t="shared" si="289"/>
        <v>0</v>
      </c>
      <c r="CU425" s="324">
        <v>0</v>
      </c>
      <c r="CV425" s="324">
        <v>0</v>
      </c>
      <c r="CW425" s="324">
        <v>0</v>
      </c>
      <c r="CX425" s="324">
        <v>0</v>
      </c>
      <c r="CY425" s="324">
        <v>0</v>
      </c>
      <c r="CZ425" s="324">
        <v>0</v>
      </c>
      <c r="DA425" s="324">
        <v>0</v>
      </c>
      <c r="DB425" s="324">
        <v>0</v>
      </c>
      <c r="DC425" s="324">
        <v>0</v>
      </c>
      <c r="DD425" s="324">
        <v>0</v>
      </c>
      <c r="DE425" s="324">
        <v>0</v>
      </c>
      <c r="DF425" s="324">
        <v>0</v>
      </c>
      <c r="DG425" s="324">
        <v>0</v>
      </c>
      <c r="DH425" s="328">
        <f t="shared" si="290"/>
        <v>0</v>
      </c>
    </row>
    <row r="426" spans="1:112" ht="12" hidden="1" customHeight="1" outlineLevel="1">
      <c r="A426" s="4"/>
      <c r="S426" s="14">
        <v>4435</v>
      </c>
      <c r="V426" s="78">
        <f t="shared" si="276"/>
        <v>4435</v>
      </c>
      <c r="AA426" s="70">
        <f t="shared" si="284"/>
        <v>4435</v>
      </c>
      <c r="AB426" s="34" t="s">
        <v>527</v>
      </c>
      <c r="AC426" s="324">
        <v>0</v>
      </c>
      <c r="AD426" s="324">
        <v>0</v>
      </c>
      <c r="AE426" s="324">
        <v>0</v>
      </c>
      <c r="AF426" s="324">
        <v>0</v>
      </c>
      <c r="AG426" s="324">
        <v>0</v>
      </c>
      <c r="AH426" s="324">
        <v>0</v>
      </c>
      <c r="AI426" s="324">
        <v>0</v>
      </c>
      <c r="AJ426" s="324">
        <v>0</v>
      </c>
      <c r="AK426" s="324">
        <v>0</v>
      </c>
      <c r="AL426" s="324">
        <v>0</v>
      </c>
      <c r="AM426" s="324">
        <v>0</v>
      </c>
      <c r="AN426" s="324">
        <v>0</v>
      </c>
      <c r="AO426" s="324">
        <v>0</v>
      </c>
      <c r="AP426" s="328">
        <f t="shared" si="285"/>
        <v>0</v>
      </c>
      <c r="AQ426" s="324">
        <v>0</v>
      </c>
      <c r="AR426" s="324">
        <v>0</v>
      </c>
      <c r="AS426" s="324">
        <v>0</v>
      </c>
      <c r="AT426" s="324">
        <v>0</v>
      </c>
      <c r="AU426" s="324">
        <v>0</v>
      </c>
      <c r="AV426" s="324">
        <v>0</v>
      </c>
      <c r="AW426" s="324">
        <v>0</v>
      </c>
      <c r="AX426" s="324">
        <v>0</v>
      </c>
      <c r="AY426" s="324">
        <v>0</v>
      </c>
      <c r="AZ426" s="324">
        <v>0</v>
      </c>
      <c r="BA426" s="324">
        <v>0</v>
      </c>
      <c r="BB426" s="324">
        <v>0</v>
      </c>
      <c r="BC426" s="324">
        <v>0</v>
      </c>
      <c r="BD426" s="328">
        <f t="shared" si="286"/>
        <v>0</v>
      </c>
      <c r="BE426" s="324">
        <v>0</v>
      </c>
      <c r="BF426" s="324">
        <v>0</v>
      </c>
      <c r="BG426" s="324">
        <v>0</v>
      </c>
      <c r="BH426" s="324">
        <v>0</v>
      </c>
      <c r="BI426" s="324">
        <v>0</v>
      </c>
      <c r="BJ426" s="324">
        <v>0</v>
      </c>
      <c r="BK426" s="324">
        <v>0</v>
      </c>
      <c r="BL426" s="324">
        <v>0</v>
      </c>
      <c r="BM426" s="324">
        <v>0</v>
      </c>
      <c r="BN426" s="324">
        <v>0</v>
      </c>
      <c r="BO426" s="324">
        <v>0</v>
      </c>
      <c r="BP426" s="324">
        <v>0</v>
      </c>
      <c r="BQ426" s="324">
        <v>0</v>
      </c>
      <c r="BR426" s="328">
        <f t="shared" si="287"/>
        <v>0</v>
      </c>
      <c r="BS426" s="324">
        <v>0</v>
      </c>
      <c r="BT426" s="324">
        <v>0</v>
      </c>
      <c r="BU426" s="324">
        <v>0</v>
      </c>
      <c r="BV426" s="324">
        <v>0</v>
      </c>
      <c r="BW426" s="324">
        <v>0</v>
      </c>
      <c r="BX426" s="324">
        <v>0</v>
      </c>
      <c r="BY426" s="324">
        <v>0</v>
      </c>
      <c r="BZ426" s="324">
        <v>0</v>
      </c>
      <c r="CA426" s="324">
        <v>0</v>
      </c>
      <c r="CB426" s="324">
        <v>0</v>
      </c>
      <c r="CC426" s="324">
        <v>0</v>
      </c>
      <c r="CD426" s="324">
        <v>0</v>
      </c>
      <c r="CE426" s="324">
        <v>0</v>
      </c>
      <c r="CF426" s="328">
        <f t="shared" si="288"/>
        <v>0</v>
      </c>
      <c r="CG426" s="324">
        <v>0</v>
      </c>
      <c r="CH426" s="324">
        <v>0</v>
      </c>
      <c r="CI426" s="324">
        <v>0</v>
      </c>
      <c r="CJ426" s="324">
        <v>0</v>
      </c>
      <c r="CK426" s="324">
        <v>0</v>
      </c>
      <c r="CL426" s="324">
        <v>0</v>
      </c>
      <c r="CM426" s="324">
        <v>0</v>
      </c>
      <c r="CN426" s="324">
        <v>0</v>
      </c>
      <c r="CO426" s="324">
        <v>0</v>
      </c>
      <c r="CP426" s="324">
        <v>0</v>
      </c>
      <c r="CQ426" s="324">
        <v>0</v>
      </c>
      <c r="CR426" s="324">
        <v>0</v>
      </c>
      <c r="CS426" s="324">
        <v>0</v>
      </c>
      <c r="CT426" s="328">
        <f t="shared" si="289"/>
        <v>0</v>
      </c>
      <c r="CU426" s="324">
        <v>0</v>
      </c>
      <c r="CV426" s="324">
        <v>0</v>
      </c>
      <c r="CW426" s="324">
        <v>0</v>
      </c>
      <c r="CX426" s="324">
        <v>0</v>
      </c>
      <c r="CY426" s="324">
        <v>0</v>
      </c>
      <c r="CZ426" s="324">
        <v>0</v>
      </c>
      <c r="DA426" s="324">
        <v>0</v>
      </c>
      <c r="DB426" s="324">
        <v>0</v>
      </c>
      <c r="DC426" s="324">
        <v>0</v>
      </c>
      <c r="DD426" s="324">
        <v>0</v>
      </c>
      <c r="DE426" s="324">
        <v>0</v>
      </c>
      <c r="DF426" s="324">
        <v>0</v>
      </c>
      <c r="DG426" s="324">
        <v>0</v>
      </c>
      <c r="DH426" s="328">
        <f t="shared" si="290"/>
        <v>0</v>
      </c>
    </row>
    <row r="427" spans="1:112" ht="12" hidden="1" customHeight="1" outlineLevel="1">
      <c r="A427" s="4"/>
      <c r="S427" s="14">
        <v>4700</v>
      </c>
      <c r="V427" s="78">
        <f t="shared" si="276"/>
        <v>4700</v>
      </c>
      <c r="AA427" s="70">
        <f t="shared" si="284"/>
        <v>4700</v>
      </c>
      <c r="AB427" s="34" t="s">
        <v>528</v>
      </c>
      <c r="AC427" s="324">
        <v>0</v>
      </c>
      <c r="AD427" s="324">
        <v>0</v>
      </c>
      <c r="AE427" s="324">
        <v>0</v>
      </c>
      <c r="AF427" s="324">
        <v>0</v>
      </c>
      <c r="AG427" s="324">
        <v>0</v>
      </c>
      <c r="AH427" s="324">
        <v>-18908.8</v>
      </c>
      <c r="AI427" s="324">
        <v>0</v>
      </c>
      <c r="AJ427" s="324">
        <v>18908.8</v>
      </c>
      <c r="AK427" s="324">
        <v>0</v>
      </c>
      <c r="AL427" s="324">
        <v>618.96787949641305</v>
      </c>
      <c r="AM427" s="324">
        <v>190.310502869977</v>
      </c>
      <c r="AN427" s="324">
        <v>190.72161763361001</v>
      </c>
      <c r="AO427" s="324">
        <v>1000</v>
      </c>
      <c r="AP427" s="328">
        <f t="shared" si="285"/>
        <v>0</v>
      </c>
      <c r="AQ427" s="324">
        <v>0</v>
      </c>
      <c r="AR427" s="324">
        <v>0</v>
      </c>
      <c r="AS427" s="324">
        <v>0</v>
      </c>
      <c r="AT427" s="324">
        <v>0</v>
      </c>
      <c r="AU427" s="324">
        <v>0</v>
      </c>
      <c r="AV427" s="324">
        <v>0</v>
      </c>
      <c r="AW427" s="324">
        <v>0</v>
      </c>
      <c r="AX427" s="324">
        <v>0</v>
      </c>
      <c r="AY427" s="324">
        <v>0</v>
      </c>
      <c r="AZ427" s="324">
        <v>618.96787949641305</v>
      </c>
      <c r="BA427" s="324">
        <v>190.310502869977</v>
      </c>
      <c r="BB427" s="324">
        <v>190.72161763361001</v>
      </c>
      <c r="BC427" s="324">
        <v>1000</v>
      </c>
      <c r="BD427" s="328">
        <f t="shared" si="286"/>
        <v>0</v>
      </c>
      <c r="BE427" s="324">
        <v>0</v>
      </c>
      <c r="BF427" s="324">
        <v>0</v>
      </c>
      <c r="BG427" s="324">
        <v>0</v>
      </c>
      <c r="BH427" s="324">
        <v>0</v>
      </c>
      <c r="BI427" s="324">
        <v>0</v>
      </c>
      <c r="BJ427" s="324">
        <v>0</v>
      </c>
      <c r="BK427" s="324">
        <v>0</v>
      </c>
      <c r="BL427" s="324">
        <v>0</v>
      </c>
      <c r="BM427" s="324">
        <v>0</v>
      </c>
      <c r="BN427" s="324">
        <v>637.53691588130596</v>
      </c>
      <c r="BO427" s="324">
        <v>196.019817956076</v>
      </c>
      <c r="BP427" s="324">
        <v>196.44326616261901</v>
      </c>
      <c r="BQ427" s="324">
        <v>1030</v>
      </c>
      <c r="BR427" s="328">
        <f t="shared" si="287"/>
        <v>0</v>
      </c>
      <c r="BS427" s="324">
        <v>0</v>
      </c>
      <c r="BT427" s="324">
        <v>0</v>
      </c>
      <c r="BU427" s="324">
        <v>0</v>
      </c>
      <c r="BV427" s="324">
        <v>0</v>
      </c>
      <c r="BW427" s="324">
        <v>0</v>
      </c>
      <c r="BX427" s="324">
        <v>0</v>
      </c>
      <c r="BY427" s="324">
        <v>0</v>
      </c>
      <c r="BZ427" s="324">
        <v>0</v>
      </c>
      <c r="CA427" s="324">
        <v>0</v>
      </c>
      <c r="CB427" s="324">
        <v>656.66302335774503</v>
      </c>
      <c r="CC427" s="324">
        <v>201.900412494758</v>
      </c>
      <c r="CD427" s="324">
        <v>202.336564147497</v>
      </c>
      <c r="CE427" s="324">
        <v>1060.9000000000001</v>
      </c>
      <c r="CF427" s="328">
        <f t="shared" si="288"/>
        <v>0</v>
      </c>
      <c r="CG427" s="324">
        <v>0</v>
      </c>
      <c r="CH427" s="324">
        <v>0</v>
      </c>
      <c r="CI427" s="324">
        <v>0</v>
      </c>
      <c r="CJ427" s="324">
        <v>0</v>
      </c>
      <c r="CK427" s="324">
        <v>0</v>
      </c>
      <c r="CL427" s="324">
        <v>0</v>
      </c>
      <c r="CM427" s="324">
        <v>0</v>
      </c>
      <c r="CN427" s="324">
        <v>0</v>
      </c>
      <c r="CO427" s="324">
        <v>0</v>
      </c>
      <c r="CP427" s="324">
        <v>676.36291405847703</v>
      </c>
      <c r="CQ427" s="324">
        <v>207.957424869601</v>
      </c>
      <c r="CR427" s="324">
        <v>208.406661071922</v>
      </c>
      <c r="CS427" s="324">
        <v>1092.7270000000001</v>
      </c>
      <c r="CT427" s="328">
        <f t="shared" si="289"/>
        <v>0</v>
      </c>
      <c r="CU427" s="324">
        <v>0</v>
      </c>
      <c r="CV427" s="324">
        <v>0</v>
      </c>
      <c r="CW427" s="324">
        <v>0</v>
      </c>
      <c r="CX427" s="324">
        <v>0</v>
      </c>
      <c r="CY427" s="324">
        <v>0</v>
      </c>
      <c r="CZ427" s="324">
        <v>0</v>
      </c>
      <c r="DA427" s="324">
        <v>0</v>
      </c>
      <c r="DB427" s="324">
        <v>0</v>
      </c>
      <c r="DC427" s="324">
        <v>0</v>
      </c>
      <c r="DD427" s="324">
        <v>696.65380148023098</v>
      </c>
      <c r="DE427" s="324">
        <v>214.196147615689</v>
      </c>
      <c r="DF427" s="324">
        <v>214.65886090408</v>
      </c>
      <c r="DG427" s="324">
        <v>1125.50881</v>
      </c>
      <c r="DH427" s="328">
        <f t="shared" si="290"/>
        <v>0</v>
      </c>
    </row>
    <row r="428" spans="1:112" ht="12" hidden="1" customHeight="1" outlineLevel="1">
      <c r="A428" s="4"/>
      <c r="S428" s="14">
        <v>4710</v>
      </c>
      <c r="V428" s="78">
        <f t="shared" si="276"/>
        <v>4710</v>
      </c>
      <c r="AA428" s="70">
        <f t="shared" si="284"/>
        <v>4710</v>
      </c>
      <c r="AB428" s="34" t="s">
        <v>529</v>
      </c>
      <c r="AC428" s="324">
        <v>0</v>
      </c>
      <c r="AD428" s="324">
        <v>0</v>
      </c>
      <c r="AE428" s="324">
        <v>0</v>
      </c>
      <c r="AF428" s="324">
        <v>140997.66</v>
      </c>
      <c r="AG428" s="324">
        <v>154338.60999999999</v>
      </c>
      <c r="AH428" s="324">
        <v>131651.19</v>
      </c>
      <c r="AI428" s="324">
        <v>68216.55</v>
      </c>
      <c r="AJ428" s="324">
        <v>101947.34</v>
      </c>
      <c r="AK428" s="324">
        <v>245363.51</v>
      </c>
      <c r="AL428" s="324">
        <v>287888.34294465597</v>
      </c>
      <c r="AM428" s="324">
        <v>276248.22479488299</v>
      </c>
      <c r="AN428" s="324">
        <v>245306.22829749499</v>
      </c>
      <c r="AO428" s="324">
        <v>1657571.44043677</v>
      </c>
      <c r="AP428" s="328">
        <f t="shared" si="285"/>
        <v>5613.7843997359741</v>
      </c>
      <c r="AQ428" s="324">
        <v>0</v>
      </c>
      <c r="AR428" s="324">
        <v>0</v>
      </c>
      <c r="AS428" s="324">
        <v>14614.424397888801</v>
      </c>
      <c r="AT428" s="324">
        <v>59696.218778550399</v>
      </c>
      <c r="AU428" s="324">
        <v>59696.218778550399</v>
      </c>
      <c r="AV428" s="324">
        <v>59696.218778550399</v>
      </c>
      <c r="AW428" s="324">
        <v>256211.27636720199</v>
      </c>
      <c r="AX428" s="324">
        <v>256211.27636720199</v>
      </c>
      <c r="AY428" s="324">
        <v>256211.27636720199</v>
      </c>
      <c r="AZ428" s="324">
        <v>256211.27636720199</v>
      </c>
      <c r="BA428" s="324">
        <v>256211.27636720199</v>
      </c>
      <c r="BB428" s="324">
        <v>256211.27636720199</v>
      </c>
      <c r="BC428" s="324">
        <v>1719114.25940507</v>
      </c>
      <c r="BD428" s="328">
        <f t="shared" si="286"/>
        <v>-11856.479531681864</v>
      </c>
      <c r="BE428" s="324">
        <v>0</v>
      </c>
      <c r="BF428" s="324">
        <v>0</v>
      </c>
      <c r="BG428" s="324">
        <v>15227.3997578177</v>
      </c>
      <c r="BH428" s="324">
        <v>62988.474697693302</v>
      </c>
      <c r="BI428" s="324">
        <v>62988.474697693302</v>
      </c>
      <c r="BJ428" s="324">
        <v>62988.474697693302</v>
      </c>
      <c r="BK428" s="324">
        <v>274319.42319840199</v>
      </c>
      <c r="BL428" s="324">
        <v>274319.42319840199</v>
      </c>
      <c r="BM428" s="324">
        <v>274319.42319840199</v>
      </c>
      <c r="BN428" s="324">
        <v>274319.42319840199</v>
      </c>
      <c r="BO428" s="324">
        <v>274319.42319840199</v>
      </c>
      <c r="BP428" s="324">
        <v>274319.42319840199</v>
      </c>
      <c r="BQ428" s="324">
        <v>1840740.8674356299</v>
      </c>
      <c r="BR428" s="328">
        <f t="shared" si="287"/>
        <v>-9368.4956056794617</v>
      </c>
      <c r="BS428" s="324">
        <v>0</v>
      </c>
      <c r="BT428" s="324">
        <v>0</v>
      </c>
      <c r="BU428" s="324">
        <v>15774.111203968299</v>
      </c>
      <c r="BV428" s="324">
        <v>67072.121429599501</v>
      </c>
      <c r="BW428" s="324">
        <v>67072.121429599501</v>
      </c>
      <c r="BX428" s="324">
        <v>67072.121429599501</v>
      </c>
      <c r="BY428" s="324">
        <v>292520.27946866298</v>
      </c>
      <c r="BZ428" s="324">
        <v>292520.27946866298</v>
      </c>
      <c r="CA428" s="324">
        <v>292520.27946866298</v>
      </c>
      <c r="CB428" s="324">
        <v>292520.27946866298</v>
      </c>
      <c r="CC428" s="324">
        <v>292520.27946866298</v>
      </c>
      <c r="CD428" s="324">
        <v>292520.27946866298</v>
      </c>
      <c r="CE428" s="324">
        <v>1962311.33627803</v>
      </c>
      <c r="CF428" s="328">
        <f t="shared" si="288"/>
        <v>-9800.8160267148633</v>
      </c>
      <c r="CG428" s="324">
        <v>0</v>
      </c>
      <c r="CH428" s="324">
        <v>0</v>
      </c>
      <c r="CI428" s="324">
        <v>16247.3345400873</v>
      </c>
      <c r="CJ428" s="324">
        <v>71477.781684475194</v>
      </c>
      <c r="CK428" s="324">
        <v>71477.781684475194</v>
      </c>
      <c r="CL428" s="324">
        <v>71477.781684475194</v>
      </c>
      <c r="CM428" s="324">
        <v>307062.26847137703</v>
      </c>
      <c r="CN428" s="324">
        <v>307062.26847137703</v>
      </c>
      <c r="CO428" s="324">
        <v>307062.26847137703</v>
      </c>
      <c r="CP428" s="324">
        <v>307062.26847137703</v>
      </c>
      <c r="CQ428" s="324">
        <v>307062.26847137703</v>
      </c>
      <c r="CR428" s="324">
        <v>307062.26847137703</v>
      </c>
      <c r="CS428" s="324">
        <v>2063115.25343371</v>
      </c>
      <c r="CT428" s="328">
        <f t="shared" si="289"/>
        <v>-9939.0369880648796</v>
      </c>
      <c r="CU428" s="324">
        <v>0</v>
      </c>
      <c r="CV428" s="324">
        <v>0</v>
      </c>
      <c r="CW428" s="324">
        <v>16734.754576290001</v>
      </c>
      <c r="CX428" s="324">
        <v>74666.013895652504</v>
      </c>
      <c r="CY428" s="324">
        <v>74666.013895652504</v>
      </c>
      <c r="CZ428" s="324">
        <v>74666.013895652504</v>
      </c>
      <c r="DA428" s="324">
        <v>318620.81173373701</v>
      </c>
      <c r="DB428" s="324">
        <v>318620.81173373701</v>
      </c>
      <c r="DC428" s="324">
        <v>318620.81173373701</v>
      </c>
      <c r="DD428" s="324">
        <v>318620.81173373701</v>
      </c>
      <c r="DE428" s="324">
        <v>318620.81173373701</v>
      </c>
      <c r="DF428" s="324">
        <v>318620.81173373701</v>
      </c>
      <c r="DG428" s="324">
        <v>2142220.4585679602</v>
      </c>
      <c r="DH428" s="328">
        <f t="shared" si="290"/>
        <v>-10237.208097709808</v>
      </c>
    </row>
    <row r="429" spans="1:112" ht="12" hidden="1" customHeight="1" outlineLevel="1">
      <c r="A429" s="4"/>
      <c r="S429" s="14">
        <v>4720</v>
      </c>
      <c r="V429" s="78">
        <f t="shared" si="276"/>
        <v>4720</v>
      </c>
      <c r="AA429" s="70">
        <f t="shared" si="284"/>
        <v>4720</v>
      </c>
      <c r="AB429" s="34" t="s">
        <v>530</v>
      </c>
      <c r="AC429" s="324">
        <v>1376.27</v>
      </c>
      <c r="AD429" s="324">
        <v>9033.7099999999991</v>
      </c>
      <c r="AE429" s="324">
        <v>7602.64</v>
      </c>
      <c r="AF429" s="324">
        <v>4734.67</v>
      </c>
      <c r="AG429" s="324">
        <v>2804.82</v>
      </c>
      <c r="AH429" s="324">
        <v>8117.38</v>
      </c>
      <c r="AI429" s="324">
        <v>2057.2600000000002</v>
      </c>
      <c r="AJ429" s="324">
        <v>925.25</v>
      </c>
      <c r="AK429" s="324">
        <v>7718.58</v>
      </c>
      <c r="AL429" s="324">
        <v>27349.130325406499</v>
      </c>
      <c r="AM429" s="324">
        <v>8049.5246062553797</v>
      </c>
      <c r="AN429" s="324">
        <v>8718.5217350047296</v>
      </c>
      <c r="AO429" s="324">
        <v>94521.09</v>
      </c>
      <c r="AP429" s="328">
        <f t="shared" si="285"/>
        <v>6033.3333333333867</v>
      </c>
      <c r="AQ429" s="324">
        <v>3093.3627999999999</v>
      </c>
      <c r="AR429" s="324">
        <v>5231.8566464146897</v>
      </c>
      <c r="AS429" s="324">
        <v>7413.0225546925603</v>
      </c>
      <c r="AT429" s="324">
        <v>4614.5314059840102</v>
      </c>
      <c r="AU429" s="324">
        <v>6141.0994252378396</v>
      </c>
      <c r="AV429" s="324">
        <v>8938.9152086540398</v>
      </c>
      <c r="AW429" s="324">
        <v>5973.4908753283298</v>
      </c>
      <c r="AX429" s="324">
        <v>4449.8045203946403</v>
      </c>
      <c r="AY429" s="324">
        <v>6367.14069999602</v>
      </c>
      <c r="AZ429" s="324">
        <v>23207.9607705987</v>
      </c>
      <c r="BA429" s="324">
        <v>8525.0513254019606</v>
      </c>
      <c r="BB429" s="324">
        <v>8653.2804339638697</v>
      </c>
      <c r="BC429" s="324">
        <v>90122.85</v>
      </c>
      <c r="BD429" s="328">
        <f t="shared" si="286"/>
        <v>-2486.666666666657</v>
      </c>
      <c r="BE429" s="324">
        <v>3186.1636840000001</v>
      </c>
      <c r="BF429" s="324">
        <v>5388.8123458071304</v>
      </c>
      <c r="BG429" s="324">
        <v>7635.4132313333303</v>
      </c>
      <c r="BH429" s="324">
        <v>4758.80096913127</v>
      </c>
      <c r="BI429" s="324">
        <v>6329.9499644465895</v>
      </c>
      <c r="BJ429" s="324">
        <v>9256.0658100749406</v>
      </c>
      <c r="BK429" s="324">
        <v>6152.6956015881797</v>
      </c>
      <c r="BL429" s="324">
        <v>4586.0933616516404</v>
      </c>
      <c r="BM429" s="324">
        <v>6582.7727516410596</v>
      </c>
      <c r="BN429" s="324">
        <v>24084.4971956634</v>
      </c>
      <c r="BO429" s="324">
        <v>8785.4286056140409</v>
      </c>
      <c r="BP429" s="324">
        <v>8973.3667102311192</v>
      </c>
      <c r="BQ429" s="324">
        <v>93158.793564516105</v>
      </c>
      <c r="BR429" s="328">
        <f t="shared" si="287"/>
        <v>-2561.26666666659</v>
      </c>
      <c r="BS429" s="324">
        <v>3281.7485945200001</v>
      </c>
      <c r="BT429" s="324">
        <v>5550.4767161813397</v>
      </c>
      <c r="BU429" s="324">
        <v>7864.4756282733297</v>
      </c>
      <c r="BV429" s="324">
        <v>4901.56499820521</v>
      </c>
      <c r="BW429" s="324">
        <v>6519.8484633799899</v>
      </c>
      <c r="BX429" s="324">
        <v>9533.7477843771903</v>
      </c>
      <c r="BY429" s="324">
        <v>6337.2764696358299</v>
      </c>
      <c r="BZ429" s="324">
        <v>4723.6761625011904</v>
      </c>
      <c r="CA429" s="324">
        <v>6780.2559341902897</v>
      </c>
      <c r="CB429" s="324">
        <v>24807.032111533299</v>
      </c>
      <c r="CC429" s="324">
        <v>9048.9914637824695</v>
      </c>
      <c r="CD429" s="324">
        <v>9242.5677115380495</v>
      </c>
      <c r="CE429" s="324">
        <v>95953.557371451607</v>
      </c>
      <c r="CF429" s="328">
        <f t="shared" si="288"/>
        <v>-2638.1046666665934</v>
      </c>
      <c r="CG429" s="324">
        <v>3380.2010523556</v>
      </c>
      <c r="CH429" s="324">
        <v>5716.99101766678</v>
      </c>
      <c r="CI429" s="324">
        <v>8100.4098971215299</v>
      </c>
      <c r="CJ429" s="324">
        <v>5048.6119481513697</v>
      </c>
      <c r="CK429" s="324">
        <v>6715.4439172814</v>
      </c>
      <c r="CL429" s="324">
        <v>9819.7602179085206</v>
      </c>
      <c r="CM429" s="324">
        <v>6527.3947637249003</v>
      </c>
      <c r="CN429" s="324">
        <v>4865.3864473762296</v>
      </c>
      <c r="CO429" s="324">
        <v>6983.6636122160098</v>
      </c>
      <c r="CP429" s="324">
        <v>25551.2430748794</v>
      </c>
      <c r="CQ429" s="324">
        <v>9320.4612076959402</v>
      </c>
      <c r="CR429" s="324">
        <v>9519.8447428841901</v>
      </c>
      <c r="CS429" s="324">
        <v>98832.164092595194</v>
      </c>
      <c r="CT429" s="328">
        <f t="shared" si="289"/>
        <v>-2717.2478066666808</v>
      </c>
      <c r="CU429" s="324">
        <v>3481.6070839262602</v>
      </c>
      <c r="CV429" s="324">
        <v>5888.5007481967896</v>
      </c>
      <c r="CW429" s="324">
        <v>8343.4221940351799</v>
      </c>
      <c r="CX429" s="324">
        <v>5200.0703065959096</v>
      </c>
      <c r="CY429" s="324">
        <v>6916.9072347998299</v>
      </c>
      <c r="CZ429" s="324">
        <v>10114.3530244457</v>
      </c>
      <c r="DA429" s="324">
        <v>6723.2166066366499</v>
      </c>
      <c r="DB429" s="324">
        <v>5011.3480407975103</v>
      </c>
      <c r="DC429" s="324">
        <v>7193.1735205824798</v>
      </c>
      <c r="DD429" s="324">
        <v>26317.780367125699</v>
      </c>
      <c r="DE429" s="324">
        <v>9600.0750439268195</v>
      </c>
      <c r="DF429" s="324">
        <v>9805.4400851707105</v>
      </c>
      <c r="DG429" s="324">
        <v>101797.12901537299</v>
      </c>
      <c r="DH429" s="328">
        <f t="shared" si="290"/>
        <v>-2798.7652408665308</v>
      </c>
    </row>
    <row r="430" spans="1:112" ht="12" hidden="1" customHeight="1" outlineLevel="1">
      <c r="A430" s="4"/>
      <c r="S430" s="14">
        <v>4999</v>
      </c>
      <c r="V430" s="78">
        <f t="shared" si="276"/>
        <v>4999</v>
      </c>
      <c r="AA430" s="70">
        <f t="shared" si="284"/>
        <v>4999</v>
      </c>
      <c r="AB430" s="34" t="s">
        <v>531</v>
      </c>
      <c r="AC430" s="324">
        <v>0</v>
      </c>
      <c r="AD430" s="324">
        <v>0</v>
      </c>
      <c r="AE430" s="324">
        <v>0</v>
      </c>
      <c r="AF430" s="324">
        <v>0</v>
      </c>
      <c r="AG430" s="324">
        <v>0</v>
      </c>
      <c r="AH430" s="324">
        <v>0</v>
      </c>
      <c r="AI430" s="324">
        <v>0</v>
      </c>
      <c r="AJ430" s="324">
        <v>0</v>
      </c>
      <c r="AK430" s="324">
        <v>0</v>
      </c>
      <c r="AL430" s="324">
        <v>0</v>
      </c>
      <c r="AM430" s="324">
        <v>0</v>
      </c>
      <c r="AN430" s="324">
        <v>0</v>
      </c>
      <c r="AO430" s="324">
        <v>0</v>
      </c>
      <c r="AP430" s="328">
        <f t="shared" si="285"/>
        <v>0</v>
      </c>
      <c r="AQ430" s="324">
        <v>0</v>
      </c>
      <c r="AR430" s="324">
        <v>0</v>
      </c>
      <c r="AS430" s="324">
        <v>0</v>
      </c>
      <c r="AT430" s="324">
        <v>0</v>
      </c>
      <c r="AU430" s="324">
        <v>0</v>
      </c>
      <c r="AV430" s="324">
        <v>0</v>
      </c>
      <c r="AW430" s="324">
        <v>0</v>
      </c>
      <c r="AX430" s="324">
        <v>0</v>
      </c>
      <c r="AY430" s="324">
        <v>0</v>
      </c>
      <c r="AZ430" s="324">
        <v>0</v>
      </c>
      <c r="BA430" s="324">
        <v>0</v>
      </c>
      <c r="BB430" s="324">
        <v>0</v>
      </c>
      <c r="BC430" s="324">
        <v>0</v>
      </c>
      <c r="BD430" s="328">
        <f t="shared" si="286"/>
        <v>0</v>
      </c>
      <c r="BE430" s="324">
        <v>0</v>
      </c>
      <c r="BF430" s="324">
        <v>0</v>
      </c>
      <c r="BG430" s="324">
        <v>0</v>
      </c>
      <c r="BH430" s="324">
        <v>0</v>
      </c>
      <c r="BI430" s="324">
        <v>0</v>
      </c>
      <c r="BJ430" s="324">
        <v>0</v>
      </c>
      <c r="BK430" s="324">
        <v>0</v>
      </c>
      <c r="BL430" s="324">
        <v>0</v>
      </c>
      <c r="BM430" s="324">
        <v>0</v>
      </c>
      <c r="BN430" s="324">
        <v>0</v>
      </c>
      <c r="BO430" s="324">
        <v>0</v>
      </c>
      <c r="BP430" s="324">
        <v>0</v>
      </c>
      <c r="BQ430" s="324">
        <v>0</v>
      </c>
      <c r="BR430" s="328">
        <f t="shared" si="287"/>
        <v>0</v>
      </c>
      <c r="BS430" s="324">
        <v>0</v>
      </c>
      <c r="BT430" s="324">
        <v>0</v>
      </c>
      <c r="BU430" s="324">
        <v>0</v>
      </c>
      <c r="BV430" s="324">
        <v>0</v>
      </c>
      <c r="BW430" s="324">
        <v>0</v>
      </c>
      <c r="BX430" s="324">
        <v>0</v>
      </c>
      <c r="BY430" s="324">
        <v>0</v>
      </c>
      <c r="BZ430" s="324">
        <v>0</v>
      </c>
      <c r="CA430" s="324">
        <v>0</v>
      </c>
      <c r="CB430" s="324">
        <v>0</v>
      </c>
      <c r="CC430" s="324">
        <v>0</v>
      </c>
      <c r="CD430" s="324">
        <v>0</v>
      </c>
      <c r="CE430" s="324">
        <v>0</v>
      </c>
      <c r="CF430" s="328">
        <f t="shared" si="288"/>
        <v>0</v>
      </c>
      <c r="CG430" s="324">
        <v>0</v>
      </c>
      <c r="CH430" s="324">
        <v>0</v>
      </c>
      <c r="CI430" s="324">
        <v>0</v>
      </c>
      <c r="CJ430" s="324">
        <v>0</v>
      </c>
      <c r="CK430" s="324">
        <v>0</v>
      </c>
      <c r="CL430" s="324">
        <v>0</v>
      </c>
      <c r="CM430" s="324">
        <v>0</v>
      </c>
      <c r="CN430" s="324">
        <v>0</v>
      </c>
      <c r="CO430" s="324">
        <v>0</v>
      </c>
      <c r="CP430" s="324">
        <v>0</v>
      </c>
      <c r="CQ430" s="324">
        <v>0</v>
      </c>
      <c r="CR430" s="324">
        <v>0</v>
      </c>
      <c r="CS430" s="324">
        <v>0</v>
      </c>
      <c r="CT430" s="328">
        <f t="shared" si="289"/>
        <v>0</v>
      </c>
      <c r="CU430" s="324">
        <v>0</v>
      </c>
      <c r="CV430" s="324">
        <v>0</v>
      </c>
      <c r="CW430" s="324">
        <v>0</v>
      </c>
      <c r="CX430" s="324">
        <v>0</v>
      </c>
      <c r="CY430" s="324">
        <v>0</v>
      </c>
      <c r="CZ430" s="324">
        <v>0</v>
      </c>
      <c r="DA430" s="324">
        <v>0</v>
      </c>
      <c r="DB430" s="324">
        <v>0</v>
      </c>
      <c r="DC430" s="324">
        <v>0</v>
      </c>
      <c r="DD430" s="324">
        <v>0</v>
      </c>
      <c r="DE430" s="324">
        <v>0</v>
      </c>
      <c r="DF430" s="324">
        <v>0</v>
      </c>
      <c r="DG430" s="324">
        <v>0</v>
      </c>
      <c r="DH430" s="328">
        <f t="shared" si="290"/>
        <v>0</v>
      </c>
    </row>
    <row r="431" spans="1:112" ht="12" customHeight="1" collapsed="1">
      <c r="A431" s="3"/>
      <c r="AA431" s="67" t="s">
        <v>36</v>
      </c>
      <c r="AB431" s="35" t="s">
        <v>66</v>
      </c>
      <c r="AC431" s="12">
        <f t="shared" ref="AC431:AO431" si="291">SUM(AC379:AC430)</f>
        <v>51693.149999999994</v>
      </c>
      <c r="AD431" s="12">
        <f t="shared" si="291"/>
        <v>242231.26</v>
      </c>
      <c r="AE431" s="12">
        <f t="shared" si="291"/>
        <v>177609.2</v>
      </c>
      <c r="AF431" s="12">
        <f t="shared" si="291"/>
        <v>316131.15999999997</v>
      </c>
      <c r="AG431" s="12">
        <f t="shared" si="291"/>
        <v>184108.53</v>
      </c>
      <c r="AH431" s="12">
        <f t="shared" si="291"/>
        <v>207215.88</v>
      </c>
      <c r="AI431" s="12">
        <f t="shared" si="291"/>
        <v>117312.08999999998</v>
      </c>
      <c r="AJ431" s="12">
        <f t="shared" si="291"/>
        <v>178706.55</v>
      </c>
      <c r="AK431" s="12">
        <f t="shared" si="291"/>
        <v>383233.31000000006</v>
      </c>
      <c r="AL431" s="12">
        <f t="shared" si="291"/>
        <v>1098508.9190640971</v>
      </c>
      <c r="AM431" s="12">
        <f t="shared" si="291"/>
        <v>847181.21414912702</v>
      </c>
      <c r="AN431" s="12">
        <f t="shared" si="291"/>
        <v>605477.13000115717</v>
      </c>
      <c r="AO431" s="12">
        <f t="shared" si="291"/>
        <v>3381994.8779474525</v>
      </c>
      <c r="AP431" s="328">
        <f>AO431-SUM(AC431:AN431)</f>
        <v>-1027413.5152669298</v>
      </c>
      <c r="AQ431" s="12">
        <f t="shared" ref="AQ431:BC431" si="292">SUM(AQ379:AQ430)</f>
        <v>71128.690066201467</v>
      </c>
      <c r="AR431" s="12">
        <f t="shared" si="292"/>
        <v>163233.06473985483</v>
      </c>
      <c r="AS431" s="12">
        <f t="shared" si="292"/>
        <v>163555.19102274784</v>
      </c>
      <c r="AT431" s="12">
        <f t="shared" si="292"/>
        <v>221795.19989223743</v>
      </c>
      <c r="AU431" s="12">
        <f t="shared" si="292"/>
        <v>141791.01833526819</v>
      </c>
      <c r="AV431" s="12">
        <f t="shared" si="292"/>
        <v>161467.94537266958</v>
      </c>
      <c r="AW431" s="12">
        <f t="shared" si="292"/>
        <v>376023.95436202741</v>
      </c>
      <c r="AX431" s="12">
        <f t="shared" si="292"/>
        <v>374299.3368944549</v>
      </c>
      <c r="AY431" s="12">
        <f t="shared" si="292"/>
        <v>413558.83025884652</v>
      </c>
      <c r="AZ431" s="12">
        <f t="shared" si="292"/>
        <v>488299.98476362962</v>
      </c>
      <c r="BA431" s="12">
        <f t="shared" si="292"/>
        <v>432497.66324578831</v>
      </c>
      <c r="BB431" s="12">
        <f t="shared" si="292"/>
        <v>473497.74396169011</v>
      </c>
      <c r="BC431" s="12">
        <f t="shared" si="292"/>
        <v>3453426.9449170702</v>
      </c>
      <c r="BD431" s="328">
        <f>BC431-SUM(AQ431:BB431)</f>
        <v>-27721.677998345811</v>
      </c>
      <c r="BE431" s="12">
        <f t="shared" ref="BE431:BQ431" si="293">SUM(BE379:BE430)</f>
        <v>73252.34495008376</v>
      </c>
      <c r="BF431" s="12">
        <f t="shared" si="293"/>
        <v>170917.44903640138</v>
      </c>
      <c r="BG431" s="12">
        <f t="shared" si="293"/>
        <v>170100.18104729659</v>
      </c>
      <c r="BH431" s="12">
        <f t="shared" si="293"/>
        <v>215717.68810320235</v>
      </c>
      <c r="BI431" s="12">
        <f t="shared" si="293"/>
        <v>142181.07275527049</v>
      </c>
      <c r="BJ431" s="12">
        <f t="shared" si="293"/>
        <v>163507.79276926795</v>
      </c>
      <c r="BK431" s="12">
        <f t="shared" si="293"/>
        <v>393675.98435739026</v>
      </c>
      <c r="BL431" s="12">
        <f t="shared" si="293"/>
        <v>390828.79945858702</v>
      </c>
      <c r="BM431" s="12">
        <f t="shared" si="293"/>
        <v>432932.70086277276</v>
      </c>
      <c r="BN431" s="12">
        <f t="shared" si="293"/>
        <v>500204.44766375783</v>
      </c>
      <c r="BO431" s="12">
        <f t="shared" si="293"/>
        <v>452773.84700958012</v>
      </c>
      <c r="BP431" s="12">
        <f t="shared" si="293"/>
        <v>491947.00543809257</v>
      </c>
      <c r="BQ431" s="12">
        <f t="shared" si="293"/>
        <v>3615090.2188876383</v>
      </c>
      <c r="BR431" s="328">
        <f>BQ431-SUM(BE431:BP431)</f>
        <v>17050.905435934663</v>
      </c>
      <c r="BS431" s="12">
        <f t="shared" ref="BS431:CE431" si="294">SUM(BS379:BS430)</f>
        <v>78664.203030490622</v>
      </c>
      <c r="BT431" s="12">
        <f t="shared" si="294"/>
        <v>179504.43267187316</v>
      </c>
      <c r="BU431" s="12">
        <f t="shared" si="294"/>
        <v>180699.5134755827</v>
      </c>
      <c r="BV431" s="12">
        <f t="shared" si="294"/>
        <v>225797.74457060732</v>
      </c>
      <c r="BW431" s="12">
        <f t="shared" si="294"/>
        <v>150055.03076223735</v>
      </c>
      <c r="BX431" s="12">
        <f t="shared" si="294"/>
        <v>171636.33131141728</v>
      </c>
      <c r="BY431" s="12">
        <f t="shared" si="294"/>
        <v>416872.0707957542</v>
      </c>
      <c r="BZ431" s="12">
        <f t="shared" si="294"/>
        <v>413939.47034998704</v>
      </c>
      <c r="CA431" s="12">
        <f t="shared" si="294"/>
        <v>457870.90465471259</v>
      </c>
      <c r="CB431" s="12">
        <f t="shared" si="294"/>
        <v>526722.94494798989</v>
      </c>
      <c r="CC431" s="12">
        <f t="shared" si="294"/>
        <v>478724.52136196254</v>
      </c>
      <c r="CD431" s="12">
        <f t="shared" si="294"/>
        <v>516676.68917554436</v>
      </c>
      <c r="CE431" s="12">
        <f t="shared" si="294"/>
        <v>3798006.3849901343</v>
      </c>
      <c r="CF431" s="328">
        <f>CE431-SUM(BS431:CD431)</f>
        <v>842.52788197575137</v>
      </c>
      <c r="CG431" s="12">
        <f t="shared" ref="CG431:CS431" si="295">SUM(CG379:CG430)</f>
        <v>81191.193414960959</v>
      </c>
      <c r="CH431" s="12">
        <f t="shared" si="295"/>
        <v>185452.54805577785</v>
      </c>
      <c r="CI431" s="12">
        <f t="shared" si="295"/>
        <v>187310.65318124162</v>
      </c>
      <c r="CJ431" s="12">
        <f t="shared" si="295"/>
        <v>229338.11831760133</v>
      </c>
      <c r="CK431" s="12">
        <f t="shared" si="295"/>
        <v>156950.17829709232</v>
      </c>
      <c r="CL431" s="12">
        <f t="shared" si="295"/>
        <v>179011.85356919179</v>
      </c>
      <c r="CM431" s="12">
        <f t="shared" si="295"/>
        <v>435144.61353828094</v>
      </c>
      <c r="CN431" s="12">
        <f t="shared" si="295"/>
        <v>432049.62966151536</v>
      </c>
      <c r="CO431" s="12">
        <f t="shared" si="295"/>
        <v>477618.19065897318</v>
      </c>
      <c r="CP431" s="12">
        <f t="shared" si="295"/>
        <v>548295.23160560546</v>
      </c>
      <c r="CQ431" s="12">
        <f t="shared" si="295"/>
        <v>499432.22636338702</v>
      </c>
      <c r="CR431" s="12">
        <f t="shared" si="295"/>
        <v>537840.21849287674</v>
      </c>
      <c r="CS431" s="12">
        <f t="shared" si="295"/>
        <v>3921659.4844621378</v>
      </c>
      <c r="CT431" s="328">
        <f>CS431-SUM(CG431:CR431)</f>
        <v>-27975.170694366563</v>
      </c>
      <c r="CU431" s="12">
        <f t="shared" ref="CU431:DG431" si="296">SUM(CU379:CU430)</f>
        <v>83691.457800795659</v>
      </c>
      <c r="CV431" s="12">
        <f t="shared" si="296"/>
        <v>191358.67126719741</v>
      </c>
      <c r="CW431" s="12">
        <f t="shared" si="296"/>
        <v>181398.41943297329</v>
      </c>
      <c r="CX431" s="12">
        <f t="shared" si="296"/>
        <v>227568.46090782815</v>
      </c>
      <c r="CY431" s="12">
        <f t="shared" si="296"/>
        <v>160201.45171775908</v>
      </c>
      <c r="CZ431" s="12">
        <f t="shared" si="296"/>
        <v>182860.44866463577</v>
      </c>
      <c r="DA431" s="12">
        <f t="shared" si="296"/>
        <v>448044.49646375934</v>
      </c>
      <c r="DB431" s="12">
        <f t="shared" si="296"/>
        <v>444856.66307069064</v>
      </c>
      <c r="DC431" s="12">
        <f t="shared" si="296"/>
        <v>491886.82649557613</v>
      </c>
      <c r="DD431" s="12">
        <f t="shared" si="296"/>
        <v>564763.37935739523</v>
      </c>
      <c r="DE431" s="12">
        <f t="shared" si="296"/>
        <v>514425.17472256848</v>
      </c>
      <c r="DF431" s="12">
        <f t="shared" si="296"/>
        <v>553668.42290344776</v>
      </c>
      <c r="DG431" s="12">
        <f t="shared" si="296"/>
        <v>4019200.9608505946</v>
      </c>
      <c r="DH431" s="328">
        <f>DG431-SUM(CU431:DF431)</f>
        <v>-25522.911954032257</v>
      </c>
    </row>
    <row r="432" spans="1:112" ht="12" hidden="1" customHeight="1" outlineLevel="1">
      <c r="A432" s="4"/>
      <c r="AA432" s="67"/>
      <c r="AB432" s="37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6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6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6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6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6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62"/>
    </row>
    <row r="433" spans="1:112" ht="12" hidden="1" customHeight="1" outlineLevel="1">
      <c r="A433" s="4"/>
      <c r="AA433" s="68" t="s">
        <v>68</v>
      </c>
      <c r="AB433" s="8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6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6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6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6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6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62"/>
    </row>
    <row r="434" spans="1:112" ht="12" hidden="1" customHeight="1" outlineLevel="1">
      <c r="A434" s="4"/>
      <c r="S434" s="14">
        <v>5000</v>
      </c>
      <c r="V434" s="78">
        <f t="shared" ref="V434:V497" si="297">S434</f>
        <v>5000</v>
      </c>
      <c r="AA434" s="72">
        <f t="shared" ref="AA434:AA465" si="298">S434</f>
        <v>5000</v>
      </c>
      <c r="AB434" s="35" t="s">
        <v>68</v>
      </c>
      <c r="AC434" s="324">
        <v>0</v>
      </c>
      <c r="AD434" s="324">
        <v>0</v>
      </c>
      <c r="AE434" s="324">
        <v>0</v>
      </c>
      <c r="AF434" s="324">
        <v>0</v>
      </c>
      <c r="AG434" s="324">
        <v>0</v>
      </c>
      <c r="AH434" s="324">
        <v>0</v>
      </c>
      <c r="AI434" s="324">
        <v>0</v>
      </c>
      <c r="AJ434" s="324">
        <v>0</v>
      </c>
      <c r="AK434" s="324">
        <v>0</v>
      </c>
      <c r="AL434" s="324">
        <v>0</v>
      </c>
      <c r="AM434" s="324">
        <v>0</v>
      </c>
      <c r="AN434" s="324">
        <v>0</v>
      </c>
      <c r="AO434" s="324">
        <v>0</v>
      </c>
      <c r="AP434" s="62"/>
      <c r="AQ434" s="324">
        <v>0</v>
      </c>
      <c r="AR434" s="324">
        <v>0</v>
      </c>
      <c r="AS434" s="324">
        <v>0</v>
      </c>
      <c r="AT434" s="324">
        <v>0</v>
      </c>
      <c r="AU434" s="324">
        <v>0</v>
      </c>
      <c r="AV434" s="324">
        <v>0</v>
      </c>
      <c r="AW434" s="324">
        <v>0</v>
      </c>
      <c r="AX434" s="324">
        <v>0</v>
      </c>
      <c r="AY434" s="324">
        <v>0</v>
      </c>
      <c r="AZ434" s="324">
        <v>0</v>
      </c>
      <c r="BA434" s="324">
        <v>0</v>
      </c>
      <c r="BB434" s="324">
        <v>0</v>
      </c>
      <c r="BC434" s="324">
        <v>0</v>
      </c>
      <c r="BD434" s="62"/>
      <c r="BE434" s="324">
        <v>0</v>
      </c>
      <c r="BF434" s="324">
        <v>0</v>
      </c>
      <c r="BG434" s="324">
        <v>0</v>
      </c>
      <c r="BH434" s="324">
        <v>0</v>
      </c>
      <c r="BI434" s="324">
        <v>0</v>
      </c>
      <c r="BJ434" s="324">
        <v>0</v>
      </c>
      <c r="BK434" s="324">
        <v>0</v>
      </c>
      <c r="BL434" s="324">
        <v>0</v>
      </c>
      <c r="BM434" s="324">
        <v>0</v>
      </c>
      <c r="BN434" s="324">
        <v>0</v>
      </c>
      <c r="BO434" s="324">
        <v>0</v>
      </c>
      <c r="BP434" s="324">
        <v>0</v>
      </c>
      <c r="BQ434" s="324">
        <v>0</v>
      </c>
      <c r="BR434" s="62"/>
      <c r="BS434" s="324">
        <v>0</v>
      </c>
      <c r="BT434" s="324">
        <v>0</v>
      </c>
      <c r="BU434" s="324">
        <v>0</v>
      </c>
      <c r="BV434" s="324">
        <v>0</v>
      </c>
      <c r="BW434" s="324">
        <v>0</v>
      </c>
      <c r="BX434" s="324">
        <v>0</v>
      </c>
      <c r="BY434" s="324">
        <v>0</v>
      </c>
      <c r="BZ434" s="324">
        <v>0</v>
      </c>
      <c r="CA434" s="324">
        <v>0</v>
      </c>
      <c r="CB434" s="324">
        <v>0</v>
      </c>
      <c r="CC434" s="324">
        <v>0</v>
      </c>
      <c r="CD434" s="324">
        <v>0</v>
      </c>
      <c r="CE434" s="324">
        <v>0</v>
      </c>
      <c r="CF434" s="62"/>
      <c r="CG434" s="324">
        <v>0</v>
      </c>
      <c r="CH434" s="324">
        <v>0</v>
      </c>
      <c r="CI434" s="324">
        <v>0</v>
      </c>
      <c r="CJ434" s="324">
        <v>0</v>
      </c>
      <c r="CK434" s="324">
        <v>0</v>
      </c>
      <c r="CL434" s="324">
        <v>0</v>
      </c>
      <c r="CM434" s="324">
        <v>0</v>
      </c>
      <c r="CN434" s="324">
        <v>0</v>
      </c>
      <c r="CO434" s="324">
        <v>0</v>
      </c>
      <c r="CP434" s="324">
        <v>0</v>
      </c>
      <c r="CQ434" s="324">
        <v>0</v>
      </c>
      <c r="CR434" s="324">
        <v>0</v>
      </c>
      <c r="CS434" s="324">
        <v>0</v>
      </c>
      <c r="CT434" s="62"/>
      <c r="CU434" s="324">
        <v>0</v>
      </c>
      <c r="CV434" s="324">
        <v>0</v>
      </c>
      <c r="CW434" s="324">
        <v>0</v>
      </c>
      <c r="CX434" s="324">
        <v>0</v>
      </c>
      <c r="CY434" s="324">
        <v>0</v>
      </c>
      <c r="CZ434" s="324">
        <v>0</v>
      </c>
      <c r="DA434" s="324">
        <v>0</v>
      </c>
      <c r="DB434" s="324">
        <v>0</v>
      </c>
      <c r="DC434" s="324">
        <v>0</v>
      </c>
      <c r="DD434" s="324">
        <v>0</v>
      </c>
      <c r="DE434" s="324">
        <v>0</v>
      </c>
      <c r="DF434" s="324">
        <v>0</v>
      </c>
      <c r="DG434" s="324">
        <v>0</v>
      </c>
      <c r="DH434" s="62"/>
    </row>
    <row r="435" spans="1:112" ht="12" hidden="1" customHeight="1" outlineLevel="1">
      <c r="A435" s="4"/>
      <c r="S435" s="14">
        <v>5100</v>
      </c>
      <c r="V435" s="78">
        <f t="shared" si="297"/>
        <v>5100</v>
      </c>
      <c r="AA435" s="70">
        <f t="shared" si="298"/>
        <v>5100</v>
      </c>
      <c r="AB435" s="34" t="s">
        <v>532</v>
      </c>
      <c r="AC435" s="324">
        <v>0</v>
      </c>
      <c r="AD435" s="324">
        <v>0</v>
      </c>
      <c r="AE435" s="324">
        <v>0</v>
      </c>
      <c r="AF435" s="324">
        <v>0</v>
      </c>
      <c r="AG435" s="324">
        <v>0</v>
      </c>
      <c r="AH435" s="324">
        <v>0</v>
      </c>
      <c r="AI435" s="324">
        <v>0</v>
      </c>
      <c r="AJ435" s="324">
        <v>0</v>
      </c>
      <c r="AK435" s="324">
        <v>0</v>
      </c>
      <c r="AL435" s="324">
        <v>0</v>
      </c>
      <c r="AM435" s="324">
        <v>0</v>
      </c>
      <c r="AN435" s="324">
        <v>0</v>
      </c>
      <c r="AO435" s="324">
        <v>0</v>
      </c>
      <c r="AP435" s="328">
        <f t="shared" ref="AP435:AP466" si="299">AO435-SUM(AC435:AN435)</f>
        <v>0</v>
      </c>
      <c r="AQ435" s="324">
        <v>0</v>
      </c>
      <c r="AR435" s="324">
        <v>0</v>
      </c>
      <c r="AS435" s="324">
        <v>0</v>
      </c>
      <c r="AT435" s="324">
        <v>0</v>
      </c>
      <c r="AU435" s="324">
        <v>0</v>
      </c>
      <c r="AV435" s="324">
        <v>0</v>
      </c>
      <c r="AW435" s="324">
        <v>0</v>
      </c>
      <c r="AX435" s="324">
        <v>0</v>
      </c>
      <c r="AY435" s="324">
        <v>0</v>
      </c>
      <c r="AZ435" s="324">
        <v>0</v>
      </c>
      <c r="BA435" s="324">
        <v>0</v>
      </c>
      <c r="BB435" s="324">
        <v>0</v>
      </c>
      <c r="BC435" s="324">
        <v>0</v>
      </c>
      <c r="BD435" s="328">
        <f t="shared" ref="BD435:BD466" si="300">BC435-SUM(AQ435:BB435)</f>
        <v>0</v>
      </c>
      <c r="BE435" s="324">
        <v>0</v>
      </c>
      <c r="BF435" s="324">
        <v>0</v>
      </c>
      <c r="BG435" s="324">
        <v>0</v>
      </c>
      <c r="BH435" s="324">
        <v>0</v>
      </c>
      <c r="BI435" s="324">
        <v>0</v>
      </c>
      <c r="BJ435" s="324">
        <v>0</v>
      </c>
      <c r="BK435" s="324">
        <v>0</v>
      </c>
      <c r="BL435" s="324">
        <v>0</v>
      </c>
      <c r="BM435" s="324">
        <v>0</v>
      </c>
      <c r="BN435" s="324">
        <v>0</v>
      </c>
      <c r="BO435" s="324">
        <v>0</v>
      </c>
      <c r="BP435" s="324">
        <v>0</v>
      </c>
      <c r="BQ435" s="324">
        <v>0</v>
      </c>
      <c r="BR435" s="328">
        <f t="shared" ref="BR435:BR466" si="301">BQ435-SUM(BE435:BP435)</f>
        <v>0</v>
      </c>
      <c r="BS435" s="324">
        <v>0</v>
      </c>
      <c r="BT435" s="324">
        <v>0</v>
      </c>
      <c r="BU435" s="324">
        <v>0</v>
      </c>
      <c r="BV435" s="324">
        <v>0</v>
      </c>
      <c r="BW435" s="324">
        <v>0</v>
      </c>
      <c r="BX435" s="324">
        <v>0</v>
      </c>
      <c r="BY435" s="324">
        <v>0</v>
      </c>
      <c r="BZ435" s="324">
        <v>0</v>
      </c>
      <c r="CA435" s="324">
        <v>0</v>
      </c>
      <c r="CB435" s="324">
        <v>0</v>
      </c>
      <c r="CC435" s="324">
        <v>0</v>
      </c>
      <c r="CD435" s="324">
        <v>0</v>
      </c>
      <c r="CE435" s="324">
        <v>0</v>
      </c>
      <c r="CF435" s="328">
        <f t="shared" ref="CF435:CF466" si="302">CE435-SUM(BS435:CD435)</f>
        <v>0</v>
      </c>
      <c r="CG435" s="324">
        <v>0</v>
      </c>
      <c r="CH435" s="324">
        <v>0</v>
      </c>
      <c r="CI435" s="324">
        <v>0</v>
      </c>
      <c r="CJ435" s="324">
        <v>0</v>
      </c>
      <c r="CK435" s="324">
        <v>0</v>
      </c>
      <c r="CL435" s="324">
        <v>0</v>
      </c>
      <c r="CM435" s="324">
        <v>0</v>
      </c>
      <c r="CN435" s="324">
        <v>0</v>
      </c>
      <c r="CO435" s="324">
        <v>0</v>
      </c>
      <c r="CP435" s="324">
        <v>0</v>
      </c>
      <c r="CQ435" s="324">
        <v>0</v>
      </c>
      <c r="CR435" s="324">
        <v>0</v>
      </c>
      <c r="CS435" s="324">
        <v>0</v>
      </c>
      <c r="CT435" s="328">
        <f t="shared" ref="CT435:CT466" si="303">CS435-SUM(CG435:CR435)</f>
        <v>0</v>
      </c>
      <c r="CU435" s="324">
        <v>0</v>
      </c>
      <c r="CV435" s="324">
        <v>0</v>
      </c>
      <c r="CW435" s="324">
        <v>0</v>
      </c>
      <c r="CX435" s="324">
        <v>0</v>
      </c>
      <c r="CY435" s="324">
        <v>0</v>
      </c>
      <c r="CZ435" s="324">
        <v>0</v>
      </c>
      <c r="DA435" s="324">
        <v>0</v>
      </c>
      <c r="DB435" s="324">
        <v>0</v>
      </c>
      <c r="DC435" s="324">
        <v>0</v>
      </c>
      <c r="DD435" s="324">
        <v>0</v>
      </c>
      <c r="DE435" s="324">
        <v>0</v>
      </c>
      <c r="DF435" s="324">
        <v>0</v>
      </c>
      <c r="DG435" s="324">
        <v>0</v>
      </c>
      <c r="DH435" s="328">
        <f t="shared" ref="DH435:DH466" si="304">DG435-SUM(CU435:DF435)</f>
        <v>0</v>
      </c>
    </row>
    <row r="436" spans="1:112" ht="12" hidden="1" customHeight="1" outlineLevel="1">
      <c r="A436" s="4"/>
      <c r="S436" s="14">
        <v>5101</v>
      </c>
      <c r="V436" s="78">
        <f t="shared" si="297"/>
        <v>5101</v>
      </c>
      <c r="AA436" s="70">
        <f t="shared" si="298"/>
        <v>5101</v>
      </c>
      <c r="AB436" s="34" t="s">
        <v>533</v>
      </c>
      <c r="AC436" s="324">
        <v>0</v>
      </c>
      <c r="AD436" s="324">
        <v>0</v>
      </c>
      <c r="AE436" s="324">
        <v>0</v>
      </c>
      <c r="AF436" s="324">
        <v>0</v>
      </c>
      <c r="AG436" s="324">
        <v>0</v>
      </c>
      <c r="AH436" s="324">
        <v>0</v>
      </c>
      <c r="AI436" s="324">
        <v>0</v>
      </c>
      <c r="AJ436" s="324">
        <v>0</v>
      </c>
      <c r="AK436" s="324">
        <v>0</v>
      </c>
      <c r="AL436" s="324">
        <v>0</v>
      </c>
      <c r="AM436" s="324">
        <v>0</v>
      </c>
      <c r="AN436" s="324">
        <v>0</v>
      </c>
      <c r="AO436" s="324">
        <v>0</v>
      </c>
      <c r="AP436" s="328">
        <f t="shared" si="299"/>
        <v>0</v>
      </c>
      <c r="AQ436" s="324">
        <v>0</v>
      </c>
      <c r="AR436" s="324">
        <v>0</v>
      </c>
      <c r="AS436" s="324">
        <v>0</v>
      </c>
      <c r="AT436" s="324">
        <v>0</v>
      </c>
      <c r="AU436" s="324">
        <v>0</v>
      </c>
      <c r="AV436" s="324">
        <v>0</v>
      </c>
      <c r="AW436" s="324">
        <v>0</v>
      </c>
      <c r="AX436" s="324">
        <v>0</v>
      </c>
      <c r="AY436" s="324">
        <v>0</v>
      </c>
      <c r="AZ436" s="324">
        <v>0</v>
      </c>
      <c r="BA436" s="324">
        <v>0</v>
      </c>
      <c r="BB436" s="324">
        <v>0</v>
      </c>
      <c r="BC436" s="324">
        <v>0</v>
      </c>
      <c r="BD436" s="328">
        <f t="shared" si="300"/>
        <v>0</v>
      </c>
      <c r="BE436" s="324">
        <v>0</v>
      </c>
      <c r="BF436" s="324">
        <v>0</v>
      </c>
      <c r="BG436" s="324">
        <v>0</v>
      </c>
      <c r="BH436" s="324">
        <v>0</v>
      </c>
      <c r="BI436" s="324">
        <v>0</v>
      </c>
      <c r="BJ436" s="324">
        <v>0</v>
      </c>
      <c r="BK436" s="324">
        <v>0</v>
      </c>
      <c r="BL436" s="324">
        <v>0</v>
      </c>
      <c r="BM436" s="324">
        <v>0</v>
      </c>
      <c r="BN436" s="324">
        <v>0</v>
      </c>
      <c r="BO436" s="324">
        <v>0</v>
      </c>
      <c r="BP436" s="324">
        <v>0</v>
      </c>
      <c r="BQ436" s="324">
        <v>0</v>
      </c>
      <c r="BR436" s="328">
        <f t="shared" si="301"/>
        <v>0</v>
      </c>
      <c r="BS436" s="324">
        <v>0</v>
      </c>
      <c r="BT436" s="324">
        <v>0</v>
      </c>
      <c r="BU436" s="324">
        <v>0</v>
      </c>
      <c r="BV436" s="324">
        <v>0</v>
      </c>
      <c r="BW436" s="324">
        <v>0</v>
      </c>
      <c r="BX436" s="324">
        <v>0</v>
      </c>
      <c r="BY436" s="324">
        <v>0</v>
      </c>
      <c r="BZ436" s="324">
        <v>0</v>
      </c>
      <c r="CA436" s="324">
        <v>0</v>
      </c>
      <c r="CB436" s="324">
        <v>0</v>
      </c>
      <c r="CC436" s="324">
        <v>0</v>
      </c>
      <c r="CD436" s="324">
        <v>0</v>
      </c>
      <c r="CE436" s="324">
        <v>0</v>
      </c>
      <c r="CF436" s="328">
        <f t="shared" si="302"/>
        <v>0</v>
      </c>
      <c r="CG436" s="324">
        <v>0</v>
      </c>
      <c r="CH436" s="324">
        <v>0</v>
      </c>
      <c r="CI436" s="324">
        <v>0</v>
      </c>
      <c r="CJ436" s="324">
        <v>0</v>
      </c>
      <c r="CK436" s="324">
        <v>0</v>
      </c>
      <c r="CL436" s="324">
        <v>0</v>
      </c>
      <c r="CM436" s="324">
        <v>0</v>
      </c>
      <c r="CN436" s="324">
        <v>0</v>
      </c>
      <c r="CO436" s="324">
        <v>0</v>
      </c>
      <c r="CP436" s="324">
        <v>0</v>
      </c>
      <c r="CQ436" s="324">
        <v>0</v>
      </c>
      <c r="CR436" s="324">
        <v>0</v>
      </c>
      <c r="CS436" s="324">
        <v>0</v>
      </c>
      <c r="CT436" s="328">
        <f t="shared" si="303"/>
        <v>0</v>
      </c>
      <c r="CU436" s="324">
        <v>0</v>
      </c>
      <c r="CV436" s="324">
        <v>0</v>
      </c>
      <c r="CW436" s="324">
        <v>0</v>
      </c>
      <c r="CX436" s="324">
        <v>0</v>
      </c>
      <c r="CY436" s="324">
        <v>0</v>
      </c>
      <c r="CZ436" s="324">
        <v>0</v>
      </c>
      <c r="DA436" s="324">
        <v>0</v>
      </c>
      <c r="DB436" s="324">
        <v>0</v>
      </c>
      <c r="DC436" s="324">
        <v>0</v>
      </c>
      <c r="DD436" s="324">
        <v>0</v>
      </c>
      <c r="DE436" s="324">
        <v>0</v>
      </c>
      <c r="DF436" s="324">
        <v>0</v>
      </c>
      <c r="DG436" s="324">
        <v>0</v>
      </c>
      <c r="DH436" s="328">
        <f t="shared" si="304"/>
        <v>0</v>
      </c>
    </row>
    <row r="437" spans="1:112" ht="12" hidden="1" customHeight="1" outlineLevel="1">
      <c r="A437" s="4"/>
      <c r="S437" s="14">
        <v>5102</v>
      </c>
      <c r="V437" s="78">
        <f t="shared" si="297"/>
        <v>5102</v>
      </c>
      <c r="AA437" s="70">
        <f t="shared" si="298"/>
        <v>5102</v>
      </c>
      <c r="AB437" s="34" t="s">
        <v>534</v>
      </c>
      <c r="AC437" s="324">
        <v>0</v>
      </c>
      <c r="AD437" s="324">
        <v>0</v>
      </c>
      <c r="AE437" s="324">
        <v>0</v>
      </c>
      <c r="AF437" s="324">
        <v>0</v>
      </c>
      <c r="AG437" s="324">
        <v>0</v>
      </c>
      <c r="AH437" s="324">
        <v>0</v>
      </c>
      <c r="AI437" s="324">
        <v>0</v>
      </c>
      <c r="AJ437" s="324">
        <v>0</v>
      </c>
      <c r="AK437" s="324">
        <v>0</v>
      </c>
      <c r="AL437" s="324">
        <v>0</v>
      </c>
      <c r="AM437" s="324">
        <v>0</v>
      </c>
      <c r="AN437" s="324">
        <v>0</v>
      </c>
      <c r="AO437" s="324">
        <v>0</v>
      </c>
      <c r="AP437" s="328">
        <f t="shared" si="299"/>
        <v>0</v>
      </c>
      <c r="AQ437" s="324">
        <v>0</v>
      </c>
      <c r="AR437" s="324">
        <v>0</v>
      </c>
      <c r="AS437" s="324">
        <v>0</v>
      </c>
      <c r="AT437" s="324">
        <v>0</v>
      </c>
      <c r="AU437" s="324">
        <v>0</v>
      </c>
      <c r="AV437" s="324">
        <v>0</v>
      </c>
      <c r="AW437" s="324">
        <v>0</v>
      </c>
      <c r="AX437" s="324">
        <v>0</v>
      </c>
      <c r="AY437" s="324">
        <v>0</v>
      </c>
      <c r="AZ437" s="324">
        <v>0</v>
      </c>
      <c r="BA437" s="324">
        <v>0</v>
      </c>
      <c r="BB437" s="324">
        <v>0</v>
      </c>
      <c r="BC437" s="324">
        <v>0</v>
      </c>
      <c r="BD437" s="328">
        <f t="shared" si="300"/>
        <v>0</v>
      </c>
      <c r="BE437" s="324">
        <v>0</v>
      </c>
      <c r="BF437" s="324">
        <v>0</v>
      </c>
      <c r="BG437" s="324">
        <v>0</v>
      </c>
      <c r="BH437" s="324">
        <v>0</v>
      </c>
      <c r="BI437" s="324">
        <v>0</v>
      </c>
      <c r="BJ437" s="324">
        <v>0</v>
      </c>
      <c r="BK437" s="324">
        <v>0</v>
      </c>
      <c r="BL437" s="324">
        <v>0</v>
      </c>
      <c r="BM437" s="324">
        <v>0</v>
      </c>
      <c r="BN437" s="324">
        <v>0</v>
      </c>
      <c r="BO437" s="324">
        <v>0</v>
      </c>
      <c r="BP437" s="324">
        <v>0</v>
      </c>
      <c r="BQ437" s="324">
        <v>0</v>
      </c>
      <c r="BR437" s="328">
        <f t="shared" si="301"/>
        <v>0</v>
      </c>
      <c r="BS437" s="324">
        <v>0</v>
      </c>
      <c r="BT437" s="324">
        <v>0</v>
      </c>
      <c r="BU437" s="324">
        <v>0</v>
      </c>
      <c r="BV437" s="324">
        <v>0</v>
      </c>
      <c r="BW437" s="324">
        <v>0</v>
      </c>
      <c r="BX437" s="324">
        <v>0</v>
      </c>
      <c r="BY437" s="324">
        <v>0</v>
      </c>
      <c r="BZ437" s="324">
        <v>0</v>
      </c>
      <c r="CA437" s="324">
        <v>0</v>
      </c>
      <c r="CB437" s="324">
        <v>0</v>
      </c>
      <c r="CC437" s="324">
        <v>0</v>
      </c>
      <c r="CD437" s="324">
        <v>0</v>
      </c>
      <c r="CE437" s="324">
        <v>0</v>
      </c>
      <c r="CF437" s="328">
        <f t="shared" si="302"/>
        <v>0</v>
      </c>
      <c r="CG437" s="324">
        <v>0</v>
      </c>
      <c r="CH437" s="324">
        <v>0</v>
      </c>
      <c r="CI437" s="324">
        <v>0</v>
      </c>
      <c r="CJ437" s="324">
        <v>0</v>
      </c>
      <c r="CK437" s="324">
        <v>0</v>
      </c>
      <c r="CL437" s="324">
        <v>0</v>
      </c>
      <c r="CM437" s="324">
        <v>0</v>
      </c>
      <c r="CN437" s="324">
        <v>0</v>
      </c>
      <c r="CO437" s="324">
        <v>0</v>
      </c>
      <c r="CP437" s="324">
        <v>0</v>
      </c>
      <c r="CQ437" s="324">
        <v>0</v>
      </c>
      <c r="CR437" s="324">
        <v>0</v>
      </c>
      <c r="CS437" s="324">
        <v>0</v>
      </c>
      <c r="CT437" s="328">
        <f t="shared" si="303"/>
        <v>0</v>
      </c>
      <c r="CU437" s="324">
        <v>0</v>
      </c>
      <c r="CV437" s="324">
        <v>0</v>
      </c>
      <c r="CW437" s="324">
        <v>0</v>
      </c>
      <c r="CX437" s="324">
        <v>0</v>
      </c>
      <c r="CY437" s="324">
        <v>0</v>
      </c>
      <c r="CZ437" s="324">
        <v>0</v>
      </c>
      <c r="DA437" s="324">
        <v>0</v>
      </c>
      <c r="DB437" s="324">
        <v>0</v>
      </c>
      <c r="DC437" s="324">
        <v>0</v>
      </c>
      <c r="DD437" s="324">
        <v>0</v>
      </c>
      <c r="DE437" s="324">
        <v>0</v>
      </c>
      <c r="DF437" s="324">
        <v>0</v>
      </c>
      <c r="DG437" s="324">
        <v>0</v>
      </c>
      <c r="DH437" s="328">
        <f t="shared" si="304"/>
        <v>0</v>
      </c>
    </row>
    <row r="438" spans="1:112" ht="12" hidden="1" customHeight="1" outlineLevel="1">
      <c r="A438" s="4"/>
      <c r="S438" s="14">
        <v>5103</v>
      </c>
      <c r="V438" s="78">
        <f t="shared" si="297"/>
        <v>5103</v>
      </c>
      <c r="AA438" s="70">
        <f t="shared" si="298"/>
        <v>5103</v>
      </c>
      <c r="AB438" s="34" t="s">
        <v>535</v>
      </c>
      <c r="AC438" s="324">
        <v>0</v>
      </c>
      <c r="AD438" s="324">
        <v>0</v>
      </c>
      <c r="AE438" s="324">
        <v>0</v>
      </c>
      <c r="AF438" s="324">
        <v>0</v>
      </c>
      <c r="AG438" s="324">
        <v>0</v>
      </c>
      <c r="AH438" s="324">
        <v>0</v>
      </c>
      <c r="AI438" s="324">
        <v>0</v>
      </c>
      <c r="AJ438" s="324">
        <v>0</v>
      </c>
      <c r="AK438" s="324">
        <v>0</v>
      </c>
      <c r="AL438" s="324">
        <v>0</v>
      </c>
      <c r="AM438" s="324">
        <v>0</v>
      </c>
      <c r="AN438" s="324">
        <v>0</v>
      </c>
      <c r="AO438" s="324">
        <v>0</v>
      </c>
      <c r="AP438" s="328">
        <f t="shared" si="299"/>
        <v>0</v>
      </c>
      <c r="AQ438" s="324">
        <v>0</v>
      </c>
      <c r="AR438" s="324">
        <v>0</v>
      </c>
      <c r="AS438" s="324">
        <v>0</v>
      </c>
      <c r="AT438" s="324">
        <v>0</v>
      </c>
      <c r="AU438" s="324">
        <v>0</v>
      </c>
      <c r="AV438" s="324">
        <v>0</v>
      </c>
      <c r="AW438" s="324">
        <v>0</v>
      </c>
      <c r="AX438" s="324">
        <v>0</v>
      </c>
      <c r="AY438" s="324">
        <v>0</v>
      </c>
      <c r="AZ438" s="324">
        <v>0</v>
      </c>
      <c r="BA438" s="324">
        <v>0</v>
      </c>
      <c r="BB438" s="324">
        <v>0</v>
      </c>
      <c r="BC438" s="324">
        <v>0</v>
      </c>
      <c r="BD438" s="328">
        <f t="shared" si="300"/>
        <v>0</v>
      </c>
      <c r="BE438" s="324">
        <v>0</v>
      </c>
      <c r="BF438" s="324">
        <v>0</v>
      </c>
      <c r="BG438" s="324">
        <v>0</v>
      </c>
      <c r="BH438" s="324">
        <v>0</v>
      </c>
      <c r="BI438" s="324">
        <v>0</v>
      </c>
      <c r="BJ438" s="324">
        <v>0</v>
      </c>
      <c r="BK438" s="324">
        <v>0</v>
      </c>
      <c r="BL438" s="324">
        <v>0</v>
      </c>
      <c r="BM438" s="324">
        <v>0</v>
      </c>
      <c r="BN438" s="324">
        <v>0</v>
      </c>
      <c r="BO438" s="324">
        <v>0</v>
      </c>
      <c r="BP438" s="324">
        <v>0</v>
      </c>
      <c r="BQ438" s="324">
        <v>0</v>
      </c>
      <c r="BR438" s="328">
        <f t="shared" si="301"/>
        <v>0</v>
      </c>
      <c r="BS438" s="324">
        <v>0</v>
      </c>
      <c r="BT438" s="324">
        <v>0</v>
      </c>
      <c r="BU438" s="324">
        <v>0</v>
      </c>
      <c r="BV438" s="324">
        <v>0</v>
      </c>
      <c r="BW438" s="324">
        <v>0</v>
      </c>
      <c r="BX438" s="324">
        <v>0</v>
      </c>
      <c r="BY438" s="324">
        <v>0</v>
      </c>
      <c r="BZ438" s="324">
        <v>0</v>
      </c>
      <c r="CA438" s="324">
        <v>0</v>
      </c>
      <c r="CB438" s="324">
        <v>0</v>
      </c>
      <c r="CC438" s="324">
        <v>0</v>
      </c>
      <c r="CD438" s="324">
        <v>0</v>
      </c>
      <c r="CE438" s="324">
        <v>0</v>
      </c>
      <c r="CF438" s="328">
        <f t="shared" si="302"/>
        <v>0</v>
      </c>
      <c r="CG438" s="324">
        <v>0</v>
      </c>
      <c r="CH438" s="324">
        <v>0</v>
      </c>
      <c r="CI438" s="324">
        <v>0</v>
      </c>
      <c r="CJ438" s="324">
        <v>0</v>
      </c>
      <c r="CK438" s="324">
        <v>0</v>
      </c>
      <c r="CL438" s="324">
        <v>0</v>
      </c>
      <c r="CM438" s="324">
        <v>0</v>
      </c>
      <c r="CN438" s="324">
        <v>0</v>
      </c>
      <c r="CO438" s="324">
        <v>0</v>
      </c>
      <c r="CP438" s="324">
        <v>0</v>
      </c>
      <c r="CQ438" s="324">
        <v>0</v>
      </c>
      <c r="CR438" s="324">
        <v>0</v>
      </c>
      <c r="CS438" s="324">
        <v>0</v>
      </c>
      <c r="CT438" s="328">
        <f t="shared" si="303"/>
        <v>0</v>
      </c>
      <c r="CU438" s="324">
        <v>0</v>
      </c>
      <c r="CV438" s="324">
        <v>0</v>
      </c>
      <c r="CW438" s="324">
        <v>0</v>
      </c>
      <c r="CX438" s="324">
        <v>0</v>
      </c>
      <c r="CY438" s="324">
        <v>0</v>
      </c>
      <c r="CZ438" s="324">
        <v>0</v>
      </c>
      <c r="DA438" s="324">
        <v>0</v>
      </c>
      <c r="DB438" s="324">
        <v>0</v>
      </c>
      <c r="DC438" s="324">
        <v>0</v>
      </c>
      <c r="DD438" s="324">
        <v>0</v>
      </c>
      <c r="DE438" s="324">
        <v>0</v>
      </c>
      <c r="DF438" s="324">
        <v>0</v>
      </c>
      <c r="DG438" s="324">
        <v>0</v>
      </c>
      <c r="DH438" s="328">
        <f t="shared" si="304"/>
        <v>0</v>
      </c>
    </row>
    <row r="439" spans="1:112" ht="12" hidden="1" customHeight="1" outlineLevel="1">
      <c r="A439" s="4"/>
      <c r="S439" s="14">
        <v>5104</v>
      </c>
      <c r="V439" s="78">
        <f t="shared" si="297"/>
        <v>5104</v>
      </c>
      <c r="AA439" s="70">
        <f t="shared" si="298"/>
        <v>5104</v>
      </c>
      <c r="AB439" s="34" t="s">
        <v>536</v>
      </c>
      <c r="AC439" s="324">
        <v>0</v>
      </c>
      <c r="AD439" s="324">
        <v>0</v>
      </c>
      <c r="AE439" s="324">
        <v>0</v>
      </c>
      <c r="AF439" s="324">
        <v>0</v>
      </c>
      <c r="AG439" s="324">
        <v>0</v>
      </c>
      <c r="AH439" s="324">
        <v>0</v>
      </c>
      <c r="AI439" s="324">
        <v>0</v>
      </c>
      <c r="AJ439" s="324">
        <v>0</v>
      </c>
      <c r="AK439" s="324">
        <v>0</v>
      </c>
      <c r="AL439" s="324">
        <v>0</v>
      </c>
      <c r="AM439" s="324">
        <v>0</v>
      </c>
      <c r="AN439" s="324">
        <v>0</v>
      </c>
      <c r="AO439" s="324">
        <v>0</v>
      </c>
      <c r="AP439" s="328">
        <f t="shared" si="299"/>
        <v>0</v>
      </c>
      <c r="AQ439" s="324">
        <v>0</v>
      </c>
      <c r="AR439" s="324">
        <v>0</v>
      </c>
      <c r="AS439" s="324">
        <v>0</v>
      </c>
      <c r="AT439" s="324">
        <v>0</v>
      </c>
      <c r="AU439" s="324">
        <v>0</v>
      </c>
      <c r="AV439" s="324">
        <v>0</v>
      </c>
      <c r="AW439" s="324">
        <v>0</v>
      </c>
      <c r="AX439" s="324">
        <v>0</v>
      </c>
      <c r="AY439" s="324">
        <v>0</v>
      </c>
      <c r="AZ439" s="324">
        <v>0</v>
      </c>
      <c r="BA439" s="324">
        <v>0</v>
      </c>
      <c r="BB439" s="324">
        <v>0</v>
      </c>
      <c r="BC439" s="324">
        <v>0</v>
      </c>
      <c r="BD439" s="328">
        <f t="shared" si="300"/>
        <v>0</v>
      </c>
      <c r="BE439" s="324">
        <v>0</v>
      </c>
      <c r="BF439" s="324">
        <v>0</v>
      </c>
      <c r="BG439" s="324">
        <v>0</v>
      </c>
      <c r="BH439" s="324">
        <v>0</v>
      </c>
      <c r="BI439" s="324">
        <v>0</v>
      </c>
      <c r="BJ439" s="324">
        <v>0</v>
      </c>
      <c r="BK439" s="324">
        <v>0</v>
      </c>
      <c r="BL439" s="324">
        <v>0</v>
      </c>
      <c r="BM439" s="324">
        <v>0</v>
      </c>
      <c r="BN439" s="324">
        <v>0</v>
      </c>
      <c r="BO439" s="324">
        <v>0</v>
      </c>
      <c r="BP439" s="324">
        <v>0</v>
      </c>
      <c r="BQ439" s="324">
        <v>0</v>
      </c>
      <c r="BR439" s="328">
        <f t="shared" si="301"/>
        <v>0</v>
      </c>
      <c r="BS439" s="324">
        <v>0</v>
      </c>
      <c r="BT439" s="324">
        <v>0</v>
      </c>
      <c r="BU439" s="324">
        <v>0</v>
      </c>
      <c r="BV439" s="324">
        <v>0</v>
      </c>
      <c r="BW439" s="324">
        <v>0</v>
      </c>
      <c r="BX439" s="324">
        <v>0</v>
      </c>
      <c r="BY439" s="324">
        <v>0</v>
      </c>
      <c r="BZ439" s="324">
        <v>0</v>
      </c>
      <c r="CA439" s="324">
        <v>0</v>
      </c>
      <c r="CB439" s="324">
        <v>0</v>
      </c>
      <c r="CC439" s="324">
        <v>0</v>
      </c>
      <c r="CD439" s="324">
        <v>0</v>
      </c>
      <c r="CE439" s="324">
        <v>0</v>
      </c>
      <c r="CF439" s="328">
        <f t="shared" si="302"/>
        <v>0</v>
      </c>
      <c r="CG439" s="324">
        <v>0</v>
      </c>
      <c r="CH439" s="324">
        <v>0</v>
      </c>
      <c r="CI439" s="324">
        <v>0</v>
      </c>
      <c r="CJ439" s="324">
        <v>0</v>
      </c>
      <c r="CK439" s="324">
        <v>0</v>
      </c>
      <c r="CL439" s="324">
        <v>0</v>
      </c>
      <c r="CM439" s="324">
        <v>0</v>
      </c>
      <c r="CN439" s="324">
        <v>0</v>
      </c>
      <c r="CO439" s="324">
        <v>0</v>
      </c>
      <c r="CP439" s="324">
        <v>0</v>
      </c>
      <c r="CQ439" s="324">
        <v>0</v>
      </c>
      <c r="CR439" s="324">
        <v>0</v>
      </c>
      <c r="CS439" s="324">
        <v>0</v>
      </c>
      <c r="CT439" s="328">
        <f t="shared" si="303"/>
        <v>0</v>
      </c>
      <c r="CU439" s="324">
        <v>0</v>
      </c>
      <c r="CV439" s="324">
        <v>0</v>
      </c>
      <c r="CW439" s="324">
        <v>0</v>
      </c>
      <c r="CX439" s="324">
        <v>0</v>
      </c>
      <c r="CY439" s="324">
        <v>0</v>
      </c>
      <c r="CZ439" s="324">
        <v>0</v>
      </c>
      <c r="DA439" s="324">
        <v>0</v>
      </c>
      <c r="DB439" s="324">
        <v>0</v>
      </c>
      <c r="DC439" s="324">
        <v>0</v>
      </c>
      <c r="DD439" s="324">
        <v>0</v>
      </c>
      <c r="DE439" s="324">
        <v>0</v>
      </c>
      <c r="DF439" s="324">
        <v>0</v>
      </c>
      <c r="DG439" s="324">
        <v>0</v>
      </c>
      <c r="DH439" s="328">
        <f t="shared" si="304"/>
        <v>0</v>
      </c>
    </row>
    <row r="440" spans="1:112" ht="12" hidden="1" customHeight="1" outlineLevel="1">
      <c r="A440" s="4"/>
      <c r="S440" s="14">
        <v>5105</v>
      </c>
      <c r="V440" s="78">
        <f t="shared" si="297"/>
        <v>5105</v>
      </c>
      <c r="AA440" s="70">
        <f t="shared" si="298"/>
        <v>5105</v>
      </c>
      <c r="AB440" s="34" t="s">
        <v>537</v>
      </c>
      <c r="AC440" s="324">
        <v>0</v>
      </c>
      <c r="AD440" s="324">
        <v>0</v>
      </c>
      <c r="AE440" s="324">
        <v>0</v>
      </c>
      <c r="AF440" s="324">
        <v>0</v>
      </c>
      <c r="AG440" s="324">
        <v>0</v>
      </c>
      <c r="AH440" s="324">
        <v>0</v>
      </c>
      <c r="AI440" s="324">
        <v>0</v>
      </c>
      <c r="AJ440" s="324">
        <v>0</v>
      </c>
      <c r="AK440" s="324">
        <v>0</v>
      </c>
      <c r="AL440" s="324">
        <v>0</v>
      </c>
      <c r="AM440" s="324">
        <v>0</v>
      </c>
      <c r="AN440" s="324">
        <v>0</v>
      </c>
      <c r="AO440" s="324">
        <v>0</v>
      </c>
      <c r="AP440" s="328">
        <f t="shared" si="299"/>
        <v>0</v>
      </c>
      <c r="AQ440" s="324">
        <v>0</v>
      </c>
      <c r="AR440" s="324">
        <v>0</v>
      </c>
      <c r="AS440" s="324">
        <v>0</v>
      </c>
      <c r="AT440" s="324">
        <v>0</v>
      </c>
      <c r="AU440" s="324">
        <v>0</v>
      </c>
      <c r="AV440" s="324">
        <v>0</v>
      </c>
      <c r="AW440" s="324">
        <v>0</v>
      </c>
      <c r="AX440" s="324">
        <v>0</v>
      </c>
      <c r="AY440" s="324">
        <v>0</v>
      </c>
      <c r="AZ440" s="324">
        <v>0</v>
      </c>
      <c r="BA440" s="324">
        <v>0</v>
      </c>
      <c r="BB440" s="324">
        <v>0</v>
      </c>
      <c r="BC440" s="324">
        <v>0</v>
      </c>
      <c r="BD440" s="328">
        <f t="shared" si="300"/>
        <v>0</v>
      </c>
      <c r="BE440" s="324">
        <v>0</v>
      </c>
      <c r="BF440" s="324">
        <v>0</v>
      </c>
      <c r="BG440" s="324">
        <v>0</v>
      </c>
      <c r="BH440" s="324">
        <v>0</v>
      </c>
      <c r="BI440" s="324">
        <v>0</v>
      </c>
      <c r="BJ440" s="324">
        <v>0</v>
      </c>
      <c r="BK440" s="324">
        <v>0</v>
      </c>
      <c r="BL440" s="324">
        <v>0</v>
      </c>
      <c r="BM440" s="324">
        <v>0</v>
      </c>
      <c r="BN440" s="324">
        <v>0</v>
      </c>
      <c r="BO440" s="324">
        <v>0</v>
      </c>
      <c r="BP440" s="324">
        <v>0</v>
      </c>
      <c r="BQ440" s="324">
        <v>0</v>
      </c>
      <c r="BR440" s="328">
        <f t="shared" si="301"/>
        <v>0</v>
      </c>
      <c r="BS440" s="324">
        <v>0</v>
      </c>
      <c r="BT440" s="324">
        <v>0</v>
      </c>
      <c r="BU440" s="324">
        <v>0</v>
      </c>
      <c r="BV440" s="324">
        <v>0</v>
      </c>
      <c r="BW440" s="324">
        <v>0</v>
      </c>
      <c r="BX440" s="324">
        <v>0</v>
      </c>
      <c r="BY440" s="324">
        <v>0</v>
      </c>
      <c r="BZ440" s="324">
        <v>0</v>
      </c>
      <c r="CA440" s="324">
        <v>0</v>
      </c>
      <c r="CB440" s="324">
        <v>0</v>
      </c>
      <c r="CC440" s="324">
        <v>0</v>
      </c>
      <c r="CD440" s="324">
        <v>0</v>
      </c>
      <c r="CE440" s="324">
        <v>0</v>
      </c>
      <c r="CF440" s="328">
        <f t="shared" si="302"/>
        <v>0</v>
      </c>
      <c r="CG440" s="324">
        <v>0</v>
      </c>
      <c r="CH440" s="324">
        <v>0</v>
      </c>
      <c r="CI440" s="324">
        <v>0</v>
      </c>
      <c r="CJ440" s="324">
        <v>0</v>
      </c>
      <c r="CK440" s="324">
        <v>0</v>
      </c>
      <c r="CL440" s="324">
        <v>0</v>
      </c>
      <c r="CM440" s="324">
        <v>0</v>
      </c>
      <c r="CN440" s="324">
        <v>0</v>
      </c>
      <c r="CO440" s="324">
        <v>0</v>
      </c>
      <c r="CP440" s="324">
        <v>0</v>
      </c>
      <c r="CQ440" s="324">
        <v>0</v>
      </c>
      <c r="CR440" s="324">
        <v>0</v>
      </c>
      <c r="CS440" s="324">
        <v>0</v>
      </c>
      <c r="CT440" s="328">
        <f t="shared" si="303"/>
        <v>0</v>
      </c>
      <c r="CU440" s="324">
        <v>0</v>
      </c>
      <c r="CV440" s="324">
        <v>0</v>
      </c>
      <c r="CW440" s="324">
        <v>0</v>
      </c>
      <c r="CX440" s="324">
        <v>0</v>
      </c>
      <c r="CY440" s="324">
        <v>0</v>
      </c>
      <c r="CZ440" s="324">
        <v>0</v>
      </c>
      <c r="DA440" s="324">
        <v>0</v>
      </c>
      <c r="DB440" s="324">
        <v>0</v>
      </c>
      <c r="DC440" s="324">
        <v>0</v>
      </c>
      <c r="DD440" s="324">
        <v>0</v>
      </c>
      <c r="DE440" s="324">
        <v>0</v>
      </c>
      <c r="DF440" s="324">
        <v>0</v>
      </c>
      <c r="DG440" s="324">
        <v>0</v>
      </c>
      <c r="DH440" s="328">
        <f t="shared" si="304"/>
        <v>0</v>
      </c>
    </row>
    <row r="441" spans="1:112" ht="12" hidden="1" customHeight="1" outlineLevel="1">
      <c r="A441" s="4"/>
      <c r="S441" s="14">
        <v>5106</v>
      </c>
      <c r="V441" s="78">
        <f t="shared" si="297"/>
        <v>5106</v>
      </c>
      <c r="AA441" s="70">
        <f t="shared" si="298"/>
        <v>5106</v>
      </c>
      <c r="AB441" s="34" t="s">
        <v>538</v>
      </c>
      <c r="AC441" s="324">
        <v>0</v>
      </c>
      <c r="AD441" s="324">
        <v>0</v>
      </c>
      <c r="AE441" s="324">
        <v>0</v>
      </c>
      <c r="AF441" s="324">
        <v>0</v>
      </c>
      <c r="AG441" s="324">
        <v>0</v>
      </c>
      <c r="AH441" s="324">
        <v>0</v>
      </c>
      <c r="AI441" s="324">
        <v>0</v>
      </c>
      <c r="AJ441" s="324">
        <v>0</v>
      </c>
      <c r="AK441" s="324">
        <v>0</v>
      </c>
      <c r="AL441" s="324">
        <v>0</v>
      </c>
      <c r="AM441" s="324">
        <v>0</v>
      </c>
      <c r="AN441" s="324">
        <v>0</v>
      </c>
      <c r="AO441" s="324">
        <v>0</v>
      </c>
      <c r="AP441" s="328">
        <f t="shared" si="299"/>
        <v>0</v>
      </c>
      <c r="AQ441" s="324">
        <v>0</v>
      </c>
      <c r="AR441" s="324">
        <v>0</v>
      </c>
      <c r="AS441" s="324">
        <v>0</v>
      </c>
      <c r="AT441" s="324">
        <v>0</v>
      </c>
      <c r="AU441" s="324">
        <v>0</v>
      </c>
      <c r="AV441" s="324">
        <v>0</v>
      </c>
      <c r="AW441" s="324">
        <v>0</v>
      </c>
      <c r="AX441" s="324">
        <v>0</v>
      </c>
      <c r="AY441" s="324">
        <v>0</v>
      </c>
      <c r="AZ441" s="324">
        <v>0</v>
      </c>
      <c r="BA441" s="324">
        <v>0</v>
      </c>
      <c r="BB441" s="324">
        <v>0</v>
      </c>
      <c r="BC441" s="324">
        <v>0</v>
      </c>
      <c r="BD441" s="328">
        <f t="shared" si="300"/>
        <v>0</v>
      </c>
      <c r="BE441" s="324">
        <v>0</v>
      </c>
      <c r="BF441" s="324">
        <v>0</v>
      </c>
      <c r="BG441" s="324">
        <v>0</v>
      </c>
      <c r="BH441" s="324">
        <v>0</v>
      </c>
      <c r="BI441" s="324">
        <v>0</v>
      </c>
      <c r="BJ441" s="324">
        <v>0</v>
      </c>
      <c r="BK441" s="324">
        <v>0</v>
      </c>
      <c r="BL441" s="324">
        <v>0</v>
      </c>
      <c r="BM441" s="324">
        <v>0</v>
      </c>
      <c r="BN441" s="324">
        <v>0</v>
      </c>
      <c r="BO441" s="324">
        <v>0</v>
      </c>
      <c r="BP441" s="324">
        <v>0</v>
      </c>
      <c r="BQ441" s="324">
        <v>0</v>
      </c>
      <c r="BR441" s="328">
        <f t="shared" si="301"/>
        <v>0</v>
      </c>
      <c r="BS441" s="324">
        <v>0</v>
      </c>
      <c r="BT441" s="324">
        <v>0</v>
      </c>
      <c r="BU441" s="324">
        <v>0</v>
      </c>
      <c r="BV441" s="324">
        <v>0</v>
      </c>
      <c r="BW441" s="324">
        <v>0</v>
      </c>
      <c r="BX441" s="324">
        <v>0</v>
      </c>
      <c r="BY441" s="324">
        <v>0</v>
      </c>
      <c r="BZ441" s="324">
        <v>0</v>
      </c>
      <c r="CA441" s="324">
        <v>0</v>
      </c>
      <c r="CB441" s="324">
        <v>0</v>
      </c>
      <c r="CC441" s="324">
        <v>0</v>
      </c>
      <c r="CD441" s="324">
        <v>0</v>
      </c>
      <c r="CE441" s="324">
        <v>0</v>
      </c>
      <c r="CF441" s="328">
        <f t="shared" si="302"/>
        <v>0</v>
      </c>
      <c r="CG441" s="324">
        <v>0</v>
      </c>
      <c r="CH441" s="324">
        <v>0</v>
      </c>
      <c r="CI441" s="324">
        <v>0</v>
      </c>
      <c r="CJ441" s="324">
        <v>0</v>
      </c>
      <c r="CK441" s="324">
        <v>0</v>
      </c>
      <c r="CL441" s="324">
        <v>0</v>
      </c>
      <c r="CM441" s="324">
        <v>0</v>
      </c>
      <c r="CN441" s="324">
        <v>0</v>
      </c>
      <c r="CO441" s="324">
        <v>0</v>
      </c>
      <c r="CP441" s="324">
        <v>0</v>
      </c>
      <c r="CQ441" s="324">
        <v>0</v>
      </c>
      <c r="CR441" s="324">
        <v>0</v>
      </c>
      <c r="CS441" s="324">
        <v>0</v>
      </c>
      <c r="CT441" s="328">
        <f t="shared" si="303"/>
        <v>0</v>
      </c>
      <c r="CU441" s="324">
        <v>0</v>
      </c>
      <c r="CV441" s="324">
        <v>0</v>
      </c>
      <c r="CW441" s="324">
        <v>0</v>
      </c>
      <c r="CX441" s="324">
        <v>0</v>
      </c>
      <c r="CY441" s="324">
        <v>0</v>
      </c>
      <c r="CZ441" s="324">
        <v>0</v>
      </c>
      <c r="DA441" s="324">
        <v>0</v>
      </c>
      <c r="DB441" s="324">
        <v>0</v>
      </c>
      <c r="DC441" s="324">
        <v>0</v>
      </c>
      <c r="DD441" s="324">
        <v>0</v>
      </c>
      <c r="DE441" s="324">
        <v>0</v>
      </c>
      <c r="DF441" s="324">
        <v>0</v>
      </c>
      <c r="DG441" s="324">
        <v>0</v>
      </c>
      <c r="DH441" s="328">
        <f t="shared" si="304"/>
        <v>0</v>
      </c>
    </row>
    <row r="442" spans="1:112" ht="12" hidden="1" customHeight="1" outlineLevel="1">
      <c r="A442" s="4"/>
      <c r="S442" s="14">
        <v>5107</v>
      </c>
      <c r="V442" s="78">
        <f t="shared" si="297"/>
        <v>5107</v>
      </c>
      <c r="AA442" s="70">
        <f t="shared" si="298"/>
        <v>5107</v>
      </c>
      <c r="AB442" s="34" t="s">
        <v>539</v>
      </c>
      <c r="AC442" s="324">
        <v>0</v>
      </c>
      <c r="AD442" s="324">
        <v>0</v>
      </c>
      <c r="AE442" s="324">
        <v>0</v>
      </c>
      <c r="AF442" s="324">
        <v>0</v>
      </c>
      <c r="AG442" s="324">
        <v>0</v>
      </c>
      <c r="AH442" s="324">
        <v>0</v>
      </c>
      <c r="AI442" s="324">
        <v>0</v>
      </c>
      <c r="AJ442" s="324">
        <v>0</v>
      </c>
      <c r="AK442" s="324">
        <v>0</v>
      </c>
      <c r="AL442" s="324">
        <v>0</v>
      </c>
      <c r="AM442" s="324">
        <v>0</v>
      </c>
      <c r="AN442" s="324">
        <v>0</v>
      </c>
      <c r="AO442" s="324">
        <v>0</v>
      </c>
      <c r="AP442" s="328">
        <f t="shared" si="299"/>
        <v>0</v>
      </c>
      <c r="AQ442" s="324">
        <v>0</v>
      </c>
      <c r="AR442" s="324">
        <v>0</v>
      </c>
      <c r="AS442" s="324">
        <v>0</v>
      </c>
      <c r="AT442" s="324">
        <v>0</v>
      </c>
      <c r="AU442" s="324">
        <v>0</v>
      </c>
      <c r="AV442" s="324">
        <v>0</v>
      </c>
      <c r="AW442" s="324">
        <v>0</v>
      </c>
      <c r="AX442" s="324">
        <v>0</v>
      </c>
      <c r="AY442" s="324">
        <v>0</v>
      </c>
      <c r="AZ442" s="324">
        <v>0</v>
      </c>
      <c r="BA442" s="324">
        <v>0</v>
      </c>
      <c r="BB442" s="324">
        <v>0</v>
      </c>
      <c r="BC442" s="324">
        <v>0</v>
      </c>
      <c r="BD442" s="328">
        <f t="shared" si="300"/>
        <v>0</v>
      </c>
      <c r="BE442" s="324">
        <v>0</v>
      </c>
      <c r="BF442" s="324">
        <v>0</v>
      </c>
      <c r="BG442" s="324">
        <v>0</v>
      </c>
      <c r="BH442" s="324">
        <v>0</v>
      </c>
      <c r="BI442" s="324">
        <v>0</v>
      </c>
      <c r="BJ442" s="324">
        <v>0</v>
      </c>
      <c r="BK442" s="324">
        <v>0</v>
      </c>
      <c r="BL442" s="324">
        <v>0</v>
      </c>
      <c r="BM442" s="324">
        <v>0</v>
      </c>
      <c r="BN442" s="324">
        <v>0</v>
      </c>
      <c r="BO442" s="324">
        <v>0</v>
      </c>
      <c r="BP442" s="324">
        <v>0</v>
      </c>
      <c r="BQ442" s="324">
        <v>0</v>
      </c>
      <c r="BR442" s="328">
        <f t="shared" si="301"/>
        <v>0</v>
      </c>
      <c r="BS442" s="324">
        <v>0</v>
      </c>
      <c r="BT442" s="324">
        <v>0</v>
      </c>
      <c r="BU442" s="324">
        <v>0</v>
      </c>
      <c r="BV442" s="324">
        <v>0</v>
      </c>
      <c r="BW442" s="324">
        <v>0</v>
      </c>
      <c r="BX442" s="324">
        <v>0</v>
      </c>
      <c r="BY442" s="324">
        <v>0</v>
      </c>
      <c r="BZ442" s="324">
        <v>0</v>
      </c>
      <c r="CA442" s="324">
        <v>0</v>
      </c>
      <c r="CB442" s="324">
        <v>0</v>
      </c>
      <c r="CC442" s="324">
        <v>0</v>
      </c>
      <c r="CD442" s="324">
        <v>0</v>
      </c>
      <c r="CE442" s="324">
        <v>0</v>
      </c>
      <c r="CF442" s="328">
        <f t="shared" si="302"/>
        <v>0</v>
      </c>
      <c r="CG442" s="324">
        <v>0</v>
      </c>
      <c r="CH442" s="324">
        <v>0</v>
      </c>
      <c r="CI442" s="324">
        <v>0</v>
      </c>
      <c r="CJ442" s="324">
        <v>0</v>
      </c>
      <c r="CK442" s="324">
        <v>0</v>
      </c>
      <c r="CL442" s="324">
        <v>0</v>
      </c>
      <c r="CM442" s="324">
        <v>0</v>
      </c>
      <c r="CN442" s="324">
        <v>0</v>
      </c>
      <c r="CO442" s="324">
        <v>0</v>
      </c>
      <c r="CP442" s="324">
        <v>0</v>
      </c>
      <c r="CQ442" s="324">
        <v>0</v>
      </c>
      <c r="CR442" s="324">
        <v>0</v>
      </c>
      <c r="CS442" s="324">
        <v>0</v>
      </c>
      <c r="CT442" s="328">
        <f t="shared" si="303"/>
        <v>0</v>
      </c>
      <c r="CU442" s="324">
        <v>0</v>
      </c>
      <c r="CV442" s="324">
        <v>0</v>
      </c>
      <c r="CW442" s="324">
        <v>0</v>
      </c>
      <c r="CX442" s="324">
        <v>0</v>
      </c>
      <c r="CY442" s="324">
        <v>0</v>
      </c>
      <c r="CZ442" s="324">
        <v>0</v>
      </c>
      <c r="DA442" s="324">
        <v>0</v>
      </c>
      <c r="DB442" s="324">
        <v>0</v>
      </c>
      <c r="DC442" s="324">
        <v>0</v>
      </c>
      <c r="DD442" s="324">
        <v>0</v>
      </c>
      <c r="DE442" s="324">
        <v>0</v>
      </c>
      <c r="DF442" s="324">
        <v>0</v>
      </c>
      <c r="DG442" s="324">
        <v>0</v>
      </c>
      <c r="DH442" s="328">
        <f t="shared" si="304"/>
        <v>0</v>
      </c>
    </row>
    <row r="443" spans="1:112" ht="12" hidden="1" customHeight="1" outlineLevel="1">
      <c r="A443" s="4"/>
      <c r="S443" s="14">
        <v>5108</v>
      </c>
      <c r="V443" s="78">
        <f t="shared" si="297"/>
        <v>5108</v>
      </c>
      <c r="AA443" s="70">
        <f t="shared" si="298"/>
        <v>5108</v>
      </c>
      <c r="AB443" s="34" t="s">
        <v>540</v>
      </c>
      <c r="AC443" s="324">
        <v>0</v>
      </c>
      <c r="AD443" s="324">
        <v>0</v>
      </c>
      <c r="AE443" s="324">
        <v>0</v>
      </c>
      <c r="AF443" s="324">
        <v>0</v>
      </c>
      <c r="AG443" s="324">
        <v>0</v>
      </c>
      <c r="AH443" s="324">
        <v>0</v>
      </c>
      <c r="AI443" s="324">
        <v>0</v>
      </c>
      <c r="AJ443" s="324">
        <v>0</v>
      </c>
      <c r="AK443" s="324">
        <v>0</v>
      </c>
      <c r="AL443" s="324">
        <v>0</v>
      </c>
      <c r="AM443" s="324">
        <v>0</v>
      </c>
      <c r="AN443" s="324">
        <v>0</v>
      </c>
      <c r="AO443" s="324">
        <v>0</v>
      </c>
      <c r="AP443" s="328">
        <f t="shared" si="299"/>
        <v>0</v>
      </c>
      <c r="AQ443" s="324">
        <v>0</v>
      </c>
      <c r="AR443" s="324">
        <v>0</v>
      </c>
      <c r="AS443" s="324">
        <v>0</v>
      </c>
      <c r="AT443" s="324">
        <v>0</v>
      </c>
      <c r="AU443" s="324">
        <v>0</v>
      </c>
      <c r="AV443" s="324">
        <v>0</v>
      </c>
      <c r="AW443" s="324">
        <v>0</v>
      </c>
      <c r="AX443" s="324">
        <v>0</v>
      </c>
      <c r="AY443" s="324">
        <v>0</v>
      </c>
      <c r="AZ443" s="324">
        <v>0</v>
      </c>
      <c r="BA443" s="324">
        <v>0</v>
      </c>
      <c r="BB443" s="324">
        <v>0</v>
      </c>
      <c r="BC443" s="324">
        <v>0</v>
      </c>
      <c r="BD443" s="328">
        <f t="shared" si="300"/>
        <v>0</v>
      </c>
      <c r="BE443" s="324">
        <v>0</v>
      </c>
      <c r="BF443" s="324">
        <v>0</v>
      </c>
      <c r="BG443" s="324">
        <v>0</v>
      </c>
      <c r="BH443" s="324">
        <v>0</v>
      </c>
      <c r="BI443" s="324">
        <v>0</v>
      </c>
      <c r="BJ443" s="324">
        <v>0</v>
      </c>
      <c r="BK443" s="324">
        <v>0</v>
      </c>
      <c r="BL443" s="324">
        <v>0</v>
      </c>
      <c r="BM443" s="324">
        <v>0</v>
      </c>
      <c r="BN443" s="324">
        <v>0</v>
      </c>
      <c r="BO443" s="324">
        <v>0</v>
      </c>
      <c r="BP443" s="324">
        <v>0</v>
      </c>
      <c r="BQ443" s="324">
        <v>0</v>
      </c>
      <c r="BR443" s="328">
        <f t="shared" si="301"/>
        <v>0</v>
      </c>
      <c r="BS443" s="324">
        <v>0</v>
      </c>
      <c r="BT443" s="324">
        <v>0</v>
      </c>
      <c r="BU443" s="324">
        <v>0</v>
      </c>
      <c r="BV443" s="324">
        <v>0</v>
      </c>
      <c r="BW443" s="324">
        <v>0</v>
      </c>
      <c r="BX443" s="324">
        <v>0</v>
      </c>
      <c r="BY443" s="324">
        <v>0</v>
      </c>
      <c r="BZ443" s="324">
        <v>0</v>
      </c>
      <c r="CA443" s="324">
        <v>0</v>
      </c>
      <c r="CB443" s="324">
        <v>0</v>
      </c>
      <c r="CC443" s="324">
        <v>0</v>
      </c>
      <c r="CD443" s="324">
        <v>0</v>
      </c>
      <c r="CE443" s="324">
        <v>0</v>
      </c>
      <c r="CF443" s="328">
        <f t="shared" si="302"/>
        <v>0</v>
      </c>
      <c r="CG443" s="324">
        <v>0</v>
      </c>
      <c r="CH443" s="324">
        <v>0</v>
      </c>
      <c r="CI443" s="324">
        <v>0</v>
      </c>
      <c r="CJ443" s="324">
        <v>0</v>
      </c>
      <c r="CK443" s="324">
        <v>0</v>
      </c>
      <c r="CL443" s="324">
        <v>0</v>
      </c>
      <c r="CM443" s="324">
        <v>0</v>
      </c>
      <c r="CN443" s="324">
        <v>0</v>
      </c>
      <c r="CO443" s="324">
        <v>0</v>
      </c>
      <c r="CP443" s="324">
        <v>0</v>
      </c>
      <c r="CQ443" s="324">
        <v>0</v>
      </c>
      <c r="CR443" s="324">
        <v>0</v>
      </c>
      <c r="CS443" s="324">
        <v>0</v>
      </c>
      <c r="CT443" s="328">
        <f t="shared" si="303"/>
        <v>0</v>
      </c>
      <c r="CU443" s="324">
        <v>0</v>
      </c>
      <c r="CV443" s="324">
        <v>0</v>
      </c>
      <c r="CW443" s="324">
        <v>0</v>
      </c>
      <c r="CX443" s="324">
        <v>0</v>
      </c>
      <c r="CY443" s="324">
        <v>0</v>
      </c>
      <c r="CZ443" s="324">
        <v>0</v>
      </c>
      <c r="DA443" s="324">
        <v>0</v>
      </c>
      <c r="DB443" s="324">
        <v>0</v>
      </c>
      <c r="DC443" s="324">
        <v>0</v>
      </c>
      <c r="DD443" s="324">
        <v>0</v>
      </c>
      <c r="DE443" s="324">
        <v>0</v>
      </c>
      <c r="DF443" s="324">
        <v>0</v>
      </c>
      <c r="DG443" s="324">
        <v>0</v>
      </c>
      <c r="DH443" s="328">
        <f t="shared" si="304"/>
        <v>0</v>
      </c>
    </row>
    <row r="444" spans="1:112" ht="12" hidden="1" customHeight="1" outlineLevel="1">
      <c r="A444" s="4"/>
      <c r="S444" s="14">
        <v>5109</v>
      </c>
      <c r="V444" s="78">
        <f t="shared" si="297"/>
        <v>5109</v>
      </c>
      <c r="AA444" s="70">
        <f t="shared" si="298"/>
        <v>5109</v>
      </c>
      <c r="AB444" s="34" t="s">
        <v>541</v>
      </c>
      <c r="AC444" s="324">
        <v>0</v>
      </c>
      <c r="AD444" s="324">
        <v>0</v>
      </c>
      <c r="AE444" s="324">
        <v>0</v>
      </c>
      <c r="AF444" s="324">
        <v>0</v>
      </c>
      <c r="AG444" s="324">
        <v>0</v>
      </c>
      <c r="AH444" s="324">
        <v>0</v>
      </c>
      <c r="AI444" s="324">
        <v>0</v>
      </c>
      <c r="AJ444" s="324">
        <v>0</v>
      </c>
      <c r="AK444" s="324">
        <v>0</v>
      </c>
      <c r="AL444" s="324">
        <v>0</v>
      </c>
      <c r="AM444" s="324">
        <v>0</v>
      </c>
      <c r="AN444" s="324">
        <v>0</v>
      </c>
      <c r="AO444" s="324">
        <v>0</v>
      </c>
      <c r="AP444" s="328">
        <f t="shared" si="299"/>
        <v>0</v>
      </c>
      <c r="AQ444" s="324">
        <v>0</v>
      </c>
      <c r="AR444" s="324">
        <v>0</v>
      </c>
      <c r="AS444" s="324">
        <v>0</v>
      </c>
      <c r="AT444" s="324">
        <v>0</v>
      </c>
      <c r="AU444" s="324">
        <v>0</v>
      </c>
      <c r="AV444" s="324">
        <v>0</v>
      </c>
      <c r="AW444" s="324">
        <v>0</v>
      </c>
      <c r="AX444" s="324">
        <v>0</v>
      </c>
      <c r="AY444" s="324">
        <v>0</v>
      </c>
      <c r="AZ444" s="324">
        <v>0</v>
      </c>
      <c r="BA444" s="324">
        <v>0</v>
      </c>
      <c r="BB444" s="324">
        <v>0</v>
      </c>
      <c r="BC444" s="324">
        <v>0</v>
      </c>
      <c r="BD444" s="328">
        <f t="shared" si="300"/>
        <v>0</v>
      </c>
      <c r="BE444" s="324">
        <v>0</v>
      </c>
      <c r="BF444" s="324">
        <v>0</v>
      </c>
      <c r="BG444" s="324">
        <v>0</v>
      </c>
      <c r="BH444" s="324">
        <v>0</v>
      </c>
      <c r="BI444" s="324">
        <v>0</v>
      </c>
      <c r="BJ444" s="324">
        <v>0</v>
      </c>
      <c r="BK444" s="324">
        <v>0</v>
      </c>
      <c r="BL444" s="324">
        <v>0</v>
      </c>
      <c r="BM444" s="324">
        <v>0</v>
      </c>
      <c r="BN444" s="324">
        <v>0</v>
      </c>
      <c r="BO444" s="324">
        <v>0</v>
      </c>
      <c r="BP444" s="324">
        <v>0</v>
      </c>
      <c r="BQ444" s="324">
        <v>0</v>
      </c>
      <c r="BR444" s="328">
        <f t="shared" si="301"/>
        <v>0</v>
      </c>
      <c r="BS444" s="324">
        <v>0</v>
      </c>
      <c r="BT444" s="324">
        <v>0</v>
      </c>
      <c r="BU444" s="324">
        <v>0</v>
      </c>
      <c r="BV444" s="324">
        <v>0</v>
      </c>
      <c r="BW444" s="324">
        <v>0</v>
      </c>
      <c r="BX444" s="324">
        <v>0</v>
      </c>
      <c r="BY444" s="324">
        <v>0</v>
      </c>
      <c r="BZ444" s="324">
        <v>0</v>
      </c>
      <c r="CA444" s="324">
        <v>0</v>
      </c>
      <c r="CB444" s="324">
        <v>0</v>
      </c>
      <c r="CC444" s="324">
        <v>0</v>
      </c>
      <c r="CD444" s="324">
        <v>0</v>
      </c>
      <c r="CE444" s="324">
        <v>0</v>
      </c>
      <c r="CF444" s="328">
        <f t="shared" si="302"/>
        <v>0</v>
      </c>
      <c r="CG444" s="324">
        <v>0</v>
      </c>
      <c r="CH444" s="324">
        <v>0</v>
      </c>
      <c r="CI444" s="324">
        <v>0</v>
      </c>
      <c r="CJ444" s="324">
        <v>0</v>
      </c>
      <c r="CK444" s="324">
        <v>0</v>
      </c>
      <c r="CL444" s="324">
        <v>0</v>
      </c>
      <c r="CM444" s="324">
        <v>0</v>
      </c>
      <c r="CN444" s="324">
        <v>0</v>
      </c>
      <c r="CO444" s="324">
        <v>0</v>
      </c>
      <c r="CP444" s="324">
        <v>0</v>
      </c>
      <c r="CQ444" s="324">
        <v>0</v>
      </c>
      <c r="CR444" s="324">
        <v>0</v>
      </c>
      <c r="CS444" s="324">
        <v>0</v>
      </c>
      <c r="CT444" s="328">
        <f t="shared" si="303"/>
        <v>0</v>
      </c>
      <c r="CU444" s="324">
        <v>0</v>
      </c>
      <c r="CV444" s="324">
        <v>0</v>
      </c>
      <c r="CW444" s="324">
        <v>0</v>
      </c>
      <c r="CX444" s="324">
        <v>0</v>
      </c>
      <c r="CY444" s="324">
        <v>0</v>
      </c>
      <c r="CZ444" s="324">
        <v>0</v>
      </c>
      <c r="DA444" s="324">
        <v>0</v>
      </c>
      <c r="DB444" s="324">
        <v>0</v>
      </c>
      <c r="DC444" s="324">
        <v>0</v>
      </c>
      <c r="DD444" s="324">
        <v>0</v>
      </c>
      <c r="DE444" s="324">
        <v>0</v>
      </c>
      <c r="DF444" s="324">
        <v>0</v>
      </c>
      <c r="DG444" s="324">
        <v>0</v>
      </c>
      <c r="DH444" s="328">
        <f t="shared" si="304"/>
        <v>0</v>
      </c>
    </row>
    <row r="445" spans="1:112" ht="12" hidden="1" customHeight="1" outlineLevel="1">
      <c r="A445" s="4"/>
      <c r="S445" s="14">
        <v>5110</v>
      </c>
      <c r="V445" s="78">
        <f t="shared" si="297"/>
        <v>5110</v>
      </c>
      <c r="AA445" s="70">
        <f t="shared" si="298"/>
        <v>5110</v>
      </c>
      <c r="AB445" s="34" t="s">
        <v>542</v>
      </c>
      <c r="AC445" s="324">
        <v>0</v>
      </c>
      <c r="AD445" s="324">
        <v>0</v>
      </c>
      <c r="AE445" s="324">
        <v>0</v>
      </c>
      <c r="AF445" s="324">
        <v>0</v>
      </c>
      <c r="AG445" s="324">
        <v>0</v>
      </c>
      <c r="AH445" s="324">
        <v>0</v>
      </c>
      <c r="AI445" s="324">
        <v>0</v>
      </c>
      <c r="AJ445" s="324">
        <v>0</v>
      </c>
      <c r="AK445" s="324">
        <v>0</v>
      </c>
      <c r="AL445" s="324">
        <v>0</v>
      </c>
      <c r="AM445" s="324">
        <v>0</v>
      </c>
      <c r="AN445" s="324">
        <v>0</v>
      </c>
      <c r="AO445" s="324">
        <v>0</v>
      </c>
      <c r="AP445" s="328">
        <f t="shared" si="299"/>
        <v>0</v>
      </c>
      <c r="AQ445" s="324">
        <v>0</v>
      </c>
      <c r="AR445" s="324">
        <v>0</v>
      </c>
      <c r="AS445" s="324">
        <v>0</v>
      </c>
      <c r="AT445" s="324">
        <v>0</v>
      </c>
      <c r="AU445" s="324">
        <v>0</v>
      </c>
      <c r="AV445" s="324">
        <v>0</v>
      </c>
      <c r="AW445" s="324">
        <v>0</v>
      </c>
      <c r="AX445" s="324">
        <v>0</v>
      </c>
      <c r="AY445" s="324">
        <v>0</v>
      </c>
      <c r="AZ445" s="324">
        <v>0</v>
      </c>
      <c r="BA445" s="324">
        <v>0</v>
      </c>
      <c r="BB445" s="324">
        <v>0</v>
      </c>
      <c r="BC445" s="324">
        <v>0</v>
      </c>
      <c r="BD445" s="328">
        <f t="shared" si="300"/>
        <v>0</v>
      </c>
      <c r="BE445" s="324">
        <v>0</v>
      </c>
      <c r="BF445" s="324">
        <v>0</v>
      </c>
      <c r="BG445" s="324">
        <v>0</v>
      </c>
      <c r="BH445" s="324">
        <v>0</v>
      </c>
      <c r="BI445" s="324">
        <v>0</v>
      </c>
      <c r="BJ445" s="324">
        <v>0</v>
      </c>
      <c r="BK445" s="324">
        <v>0</v>
      </c>
      <c r="BL445" s="324">
        <v>0</v>
      </c>
      <c r="BM445" s="324">
        <v>0</v>
      </c>
      <c r="BN445" s="324">
        <v>0</v>
      </c>
      <c r="BO445" s="324">
        <v>0</v>
      </c>
      <c r="BP445" s="324">
        <v>0</v>
      </c>
      <c r="BQ445" s="324">
        <v>0</v>
      </c>
      <c r="BR445" s="328">
        <f t="shared" si="301"/>
        <v>0</v>
      </c>
      <c r="BS445" s="324">
        <v>0</v>
      </c>
      <c r="BT445" s="324">
        <v>0</v>
      </c>
      <c r="BU445" s="324">
        <v>0</v>
      </c>
      <c r="BV445" s="324">
        <v>0</v>
      </c>
      <c r="BW445" s="324">
        <v>0</v>
      </c>
      <c r="BX445" s="324">
        <v>0</v>
      </c>
      <c r="BY445" s="324">
        <v>0</v>
      </c>
      <c r="BZ445" s="324">
        <v>0</v>
      </c>
      <c r="CA445" s="324">
        <v>0</v>
      </c>
      <c r="CB445" s="324">
        <v>0</v>
      </c>
      <c r="CC445" s="324">
        <v>0</v>
      </c>
      <c r="CD445" s="324">
        <v>0</v>
      </c>
      <c r="CE445" s="324">
        <v>0</v>
      </c>
      <c r="CF445" s="328">
        <f t="shared" si="302"/>
        <v>0</v>
      </c>
      <c r="CG445" s="324">
        <v>0</v>
      </c>
      <c r="CH445" s="324">
        <v>0</v>
      </c>
      <c r="CI445" s="324">
        <v>0</v>
      </c>
      <c r="CJ445" s="324">
        <v>0</v>
      </c>
      <c r="CK445" s="324">
        <v>0</v>
      </c>
      <c r="CL445" s="324">
        <v>0</v>
      </c>
      <c r="CM445" s="324">
        <v>0</v>
      </c>
      <c r="CN445" s="324">
        <v>0</v>
      </c>
      <c r="CO445" s="324">
        <v>0</v>
      </c>
      <c r="CP445" s="324">
        <v>0</v>
      </c>
      <c r="CQ445" s="324">
        <v>0</v>
      </c>
      <c r="CR445" s="324">
        <v>0</v>
      </c>
      <c r="CS445" s="324">
        <v>0</v>
      </c>
      <c r="CT445" s="328">
        <f t="shared" si="303"/>
        <v>0</v>
      </c>
      <c r="CU445" s="324">
        <v>0</v>
      </c>
      <c r="CV445" s="324">
        <v>0</v>
      </c>
      <c r="CW445" s="324">
        <v>0</v>
      </c>
      <c r="CX445" s="324">
        <v>0</v>
      </c>
      <c r="CY445" s="324">
        <v>0</v>
      </c>
      <c r="CZ445" s="324">
        <v>0</v>
      </c>
      <c r="DA445" s="324">
        <v>0</v>
      </c>
      <c r="DB445" s="324">
        <v>0</v>
      </c>
      <c r="DC445" s="324">
        <v>0</v>
      </c>
      <c r="DD445" s="324">
        <v>0</v>
      </c>
      <c r="DE445" s="324">
        <v>0</v>
      </c>
      <c r="DF445" s="324">
        <v>0</v>
      </c>
      <c r="DG445" s="324">
        <v>0</v>
      </c>
      <c r="DH445" s="328">
        <f t="shared" si="304"/>
        <v>0</v>
      </c>
    </row>
    <row r="446" spans="1:112" ht="12" hidden="1" customHeight="1" outlineLevel="1">
      <c r="A446" s="4"/>
      <c r="S446" s="14">
        <v>5200</v>
      </c>
      <c r="V446" s="78">
        <f t="shared" si="297"/>
        <v>5200</v>
      </c>
      <c r="AA446" s="70">
        <f t="shared" si="298"/>
        <v>5200</v>
      </c>
      <c r="AB446" s="34" t="s">
        <v>543</v>
      </c>
      <c r="AC446" s="324">
        <v>0</v>
      </c>
      <c r="AD446" s="324">
        <v>0</v>
      </c>
      <c r="AE446" s="324">
        <v>0</v>
      </c>
      <c r="AF446" s="324">
        <v>0</v>
      </c>
      <c r="AG446" s="324">
        <v>0</v>
      </c>
      <c r="AH446" s="324">
        <v>558.58000000000004</v>
      </c>
      <c r="AI446" s="324">
        <v>117.4</v>
      </c>
      <c r="AJ446" s="324">
        <v>0</v>
      </c>
      <c r="AK446" s="324">
        <v>546.6</v>
      </c>
      <c r="AL446" s="324">
        <v>7775.49</v>
      </c>
      <c r="AM446" s="324">
        <v>-7.9099999999996804</v>
      </c>
      <c r="AN446" s="324">
        <v>755.84</v>
      </c>
      <c r="AO446" s="324">
        <v>9884</v>
      </c>
      <c r="AP446" s="328">
        <f t="shared" si="299"/>
        <v>138</v>
      </c>
      <c r="AQ446" s="324">
        <v>500</v>
      </c>
      <c r="AR446" s="324">
        <v>500</v>
      </c>
      <c r="AS446" s="324">
        <v>500</v>
      </c>
      <c r="AT446" s="324">
        <v>500</v>
      </c>
      <c r="AU446" s="324">
        <v>500</v>
      </c>
      <c r="AV446" s="324">
        <v>500</v>
      </c>
      <c r="AW446" s="324">
        <v>500</v>
      </c>
      <c r="AX446" s="324">
        <v>500</v>
      </c>
      <c r="AY446" s="324">
        <v>500</v>
      </c>
      <c r="AZ446" s="324">
        <v>500</v>
      </c>
      <c r="BA446" s="324">
        <v>500</v>
      </c>
      <c r="BB446" s="324">
        <v>500</v>
      </c>
      <c r="BC446" s="324">
        <v>2000</v>
      </c>
      <c r="BD446" s="328">
        <f t="shared" si="300"/>
        <v>-4000</v>
      </c>
      <c r="BE446" s="324">
        <v>515</v>
      </c>
      <c r="BF446" s="324">
        <v>515</v>
      </c>
      <c r="BG446" s="324">
        <v>515</v>
      </c>
      <c r="BH446" s="324">
        <v>515</v>
      </c>
      <c r="BI446" s="324">
        <v>515</v>
      </c>
      <c r="BJ446" s="324">
        <v>515</v>
      </c>
      <c r="BK446" s="324">
        <v>515</v>
      </c>
      <c r="BL446" s="324">
        <v>515</v>
      </c>
      <c r="BM446" s="324">
        <v>515</v>
      </c>
      <c r="BN446" s="324">
        <v>515</v>
      </c>
      <c r="BO446" s="324">
        <v>515</v>
      </c>
      <c r="BP446" s="324">
        <v>515</v>
      </c>
      <c r="BQ446" s="324">
        <v>2060</v>
      </c>
      <c r="BR446" s="328">
        <f t="shared" si="301"/>
        <v>-4120</v>
      </c>
      <c r="BS446" s="324">
        <v>530.45000000000005</v>
      </c>
      <c r="BT446" s="324">
        <v>530.45000000000005</v>
      </c>
      <c r="BU446" s="324">
        <v>530.45000000000005</v>
      </c>
      <c r="BV446" s="324">
        <v>530.45000000000005</v>
      </c>
      <c r="BW446" s="324">
        <v>530.45000000000005</v>
      </c>
      <c r="BX446" s="324">
        <v>530.45000000000005</v>
      </c>
      <c r="BY446" s="324">
        <v>530.45000000000005</v>
      </c>
      <c r="BZ446" s="324">
        <v>530.45000000000005</v>
      </c>
      <c r="CA446" s="324">
        <v>530.45000000000005</v>
      </c>
      <c r="CB446" s="324">
        <v>530.45000000000005</v>
      </c>
      <c r="CC446" s="324">
        <v>530.45000000000005</v>
      </c>
      <c r="CD446" s="324">
        <v>530.45000000000005</v>
      </c>
      <c r="CE446" s="324">
        <v>2121.8000000000002</v>
      </c>
      <c r="CF446" s="328">
        <f t="shared" si="302"/>
        <v>-4243.5999999999985</v>
      </c>
      <c r="CG446" s="324">
        <v>546.36350000000004</v>
      </c>
      <c r="CH446" s="324">
        <v>546.36350000000004</v>
      </c>
      <c r="CI446" s="324">
        <v>546.36350000000004</v>
      </c>
      <c r="CJ446" s="324">
        <v>546.36350000000004</v>
      </c>
      <c r="CK446" s="324">
        <v>546.36350000000004</v>
      </c>
      <c r="CL446" s="324">
        <v>546.36350000000004</v>
      </c>
      <c r="CM446" s="324">
        <v>546.36350000000004</v>
      </c>
      <c r="CN446" s="324">
        <v>546.36350000000004</v>
      </c>
      <c r="CO446" s="324">
        <v>546.36350000000004</v>
      </c>
      <c r="CP446" s="324">
        <v>546.36350000000004</v>
      </c>
      <c r="CQ446" s="324">
        <v>546.36350000000004</v>
      </c>
      <c r="CR446" s="324">
        <v>546.36350000000004</v>
      </c>
      <c r="CS446" s="324">
        <v>2185.4540000000002</v>
      </c>
      <c r="CT446" s="328">
        <f t="shared" si="303"/>
        <v>-4370.9080000000013</v>
      </c>
      <c r="CU446" s="324">
        <v>562.75440500000002</v>
      </c>
      <c r="CV446" s="324">
        <v>562.75440500000002</v>
      </c>
      <c r="CW446" s="324">
        <v>562.75440500000002</v>
      </c>
      <c r="CX446" s="324">
        <v>562.75440500000002</v>
      </c>
      <c r="CY446" s="324">
        <v>562.75440500000002</v>
      </c>
      <c r="CZ446" s="324">
        <v>562.75440500000002</v>
      </c>
      <c r="DA446" s="324">
        <v>562.75440500000002</v>
      </c>
      <c r="DB446" s="324">
        <v>562.75440500000002</v>
      </c>
      <c r="DC446" s="324">
        <v>562.75440500000002</v>
      </c>
      <c r="DD446" s="324">
        <v>562.75440500000002</v>
      </c>
      <c r="DE446" s="324">
        <v>562.75440500000002</v>
      </c>
      <c r="DF446" s="324">
        <v>562.75440500000002</v>
      </c>
      <c r="DG446" s="324">
        <v>2251.0176200000001</v>
      </c>
      <c r="DH446" s="328">
        <f t="shared" si="304"/>
        <v>-4502.0352399999992</v>
      </c>
    </row>
    <row r="447" spans="1:112" ht="12" hidden="1" customHeight="1" outlineLevel="1">
      <c r="A447" s="4"/>
      <c r="S447" s="14">
        <v>5210</v>
      </c>
      <c r="V447" s="78">
        <f t="shared" si="297"/>
        <v>5210</v>
      </c>
      <c r="AA447" s="70">
        <f t="shared" si="298"/>
        <v>5210</v>
      </c>
      <c r="AB447" s="34" t="s">
        <v>544</v>
      </c>
      <c r="AC447" s="324">
        <v>0</v>
      </c>
      <c r="AD447" s="324">
        <v>745</v>
      </c>
      <c r="AE447" s="324">
        <v>0</v>
      </c>
      <c r="AF447" s="324">
        <v>4800</v>
      </c>
      <c r="AG447" s="324">
        <v>2550</v>
      </c>
      <c r="AH447" s="324">
        <v>0</v>
      </c>
      <c r="AI447" s="324">
        <v>0</v>
      </c>
      <c r="AJ447" s="324">
        <v>0</v>
      </c>
      <c r="AK447" s="324">
        <v>150</v>
      </c>
      <c r="AL447" s="324">
        <v>56436.959595959503</v>
      </c>
      <c r="AM447" s="324">
        <v>25965.7323232323</v>
      </c>
      <c r="AN447" s="324">
        <v>12582.3989898989</v>
      </c>
      <c r="AO447" s="324">
        <v>103092.09090908999</v>
      </c>
      <c r="AP447" s="328">
        <f t="shared" si="299"/>
        <v>-138.00000000069849</v>
      </c>
      <c r="AQ447" s="324">
        <v>3414.2083333333298</v>
      </c>
      <c r="AR447" s="324">
        <v>3414.2083333333298</v>
      </c>
      <c r="AS447" s="324">
        <v>3414.2083333333298</v>
      </c>
      <c r="AT447" s="324">
        <v>5669.7638888888796</v>
      </c>
      <c r="AU447" s="324">
        <v>5669.7638888888796</v>
      </c>
      <c r="AV447" s="324">
        <v>5669.7638888888796</v>
      </c>
      <c r="AW447" s="324">
        <v>12792.042222222201</v>
      </c>
      <c r="AX447" s="324">
        <v>12792.042222222201</v>
      </c>
      <c r="AY447" s="324">
        <v>12792.042222222201</v>
      </c>
      <c r="AZ447" s="324">
        <v>12792.042222222201</v>
      </c>
      <c r="BA447" s="324">
        <v>12792.042222222201</v>
      </c>
      <c r="BB447" s="324">
        <v>12792.042222222201</v>
      </c>
      <c r="BC447" s="324">
        <v>89630.5</v>
      </c>
      <c r="BD447" s="328">
        <f t="shared" si="300"/>
        <v>-14373.669999999809</v>
      </c>
      <c r="BE447" s="324">
        <v>3533.2474865591398</v>
      </c>
      <c r="BF447" s="324">
        <v>3533.2474865591398</v>
      </c>
      <c r="BG447" s="324">
        <v>3533.2474865591398</v>
      </c>
      <c r="BH447" s="324">
        <v>5856.4697087813602</v>
      </c>
      <c r="BI447" s="324">
        <v>5856.4697087813602</v>
      </c>
      <c r="BJ447" s="324">
        <v>5856.4697087813602</v>
      </c>
      <c r="BK447" s="324">
        <v>13192.416392114599</v>
      </c>
      <c r="BL447" s="324">
        <v>13192.416392114599</v>
      </c>
      <c r="BM447" s="324">
        <v>13192.416392114599</v>
      </c>
      <c r="BN447" s="324">
        <v>13192.416392114599</v>
      </c>
      <c r="BO447" s="324">
        <v>13192.416392114599</v>
      </c>
      <c r="BP447" s="324">
        <v>13192.416392114599</v>
      </c>
      <c r="BQ447" s="324">
        <v>92518.769838709602</v>
      </c>
      <c r="BR447" s="328">
        <f t="shared" si="301"/>
        <v>-14804.880099999471</v>
      </c>
      <c r="BS447" s="324">
        <v>3639.2449111559099</v>
      </c>
      <c r="BT447" s="324">
        <v>3639.2449111559099</v>
      </c>
      <c r="BU447" s="324">
        <v>3639.2449111559099</v>
      </c>
      <c r="BV447" s="324">
        <v>6032.1638000448002</v>
      </c>
      <c r="BW447" s="324">
        <v>6032.1638000448002</v>
      </c>
      <c r="BX447" s="324">
        <v>6032.1638000448002</v>
      </c>
      <c r="BY447" s="324">
        <v>13588.1888838781</v>
      </c>
      <c r="BZ447" s="324">
        <v>13588.1888838781</v>
      </c>
      <c r="CA447" s="324">
        <v>13588.1888838781</v>
      </c>
      <c r="CB447" s="324">
        <v>13588.1888838781</v>
      </c>
      <c r="CC447" s="324">
        <v>13588.1888838781</v>
      </c>
      <c r="CD447" s="324">
        <v>13588.1888838781</v>
      </c>
      <c r="CE447" s="324">
        <v>95294.332933870901</v>
      </c>
      <c r="CF447" s="328">
        <f t="shared" si="302"/>
        <v>-15249.026502999826</v>
      </c>
      <c r="CG447" s="324">
        <v>3748.4222584905901</v>
      </c>
      <c r="CH447" s="324">
        <v>3748.4222584905901</v>
      </c>
      <c r="CI447" s="324">
        <v>3748.4222584905901</v>
      </c>
      <c r="CJ447" s="324">
        <v>6213.12871404614</v>
      </c>
      <c r="CK447" s="324">
        <v>6213.12871404614</v>
      </c>
      <c r="CL447" s="324">
        <v>6213.12871404614</v>
      </c>
      <c r="CM447" s="324">
        <v>13995.8345503944</v>
      </c>
      <c r="CN447" s="324">
        <v>13995.8345503944</v>
      </c>
      <c r="CO447" s="324">
        <v>13995.8345503944</v>
      </c>
      <c r="CP447" s="324">
        <v>13995.8345503944</v>
      </c>
      <c r="CQ447" s="324">
        <v>13995.8345503944</v>
      </c>
      <c r="CR447" s="324">
        <v>13995.8345503944</v>
      </c>
      <c r="CS447" s="324">
        <v>98153.162921887095</v>
      </c>
      <c r="CT447" s="328">
        <f t="shared" si="303"/>
        <v>-15706.497298089496</v>
      </c>
      <c r="CU447" s="324">
        <v>3860.8749262453098</v>
      </c>
      <c r="CV447" s="324">
        <v>3860.8749262453098</v>
      </c>
      <c r="CW447" s="324">
        <v>3860.8749262453098</v>
      </c>
      <c r="CX447" s="324">
        <v>6399.5225754675303</v>
      </c>
      <c r="CY447" s="324">
        <v>6399.5225754675303</v>
      </c>
      <c r="CZ447" s="324">
        <v>6399.5225754675303</v>
      </c>
      <c r="DA447" s="324">
        <v>14415.7095869063</v>
      </c>
      <c r="DB447" s="324">
        <v>14415.7095869063</v>
      </c>
      <c r="DC447" s="324">
        <v>14415.7095869063</v>
      </c>
      <c r="DD447" s="324">
        <v>14415.7095869063</v>
      </c>
      <c r="DE447" s="324">
        <v>14415.7095869063</v>
      </c>
      <c r="DF447" s="324">
        <v>14415.7095869063</v>
      </c>
      <c r="DG447" s="324">
        <v>101097.75780954301</v>
      </c>
      <c r="DH447" s="328">
        <f t="shared" si="304"/>
        <v>-16177.692217033327</v>
      </c>
    </row>
    <row r="448" spans="1:112" ht="12" hidden="1" customHeight="1" outlineLevel="1">
      <c r="A448" s="4"/>
      <c r="S448" s="14">
        <v>5215</v>
      </c>
      <c r="V448" s="78">
        <f t="shared" si="297"/>
        <v>5215</v>
      </c>
      <c r="AA448" s="70">
        <f t="shared" si="298"/>
        <v>5215</v>
      </c>
      <c r="AB448" s="34" t="s">
        <v>545</v>
      </c>
      <c r="AC448" s="324">
        <v>4440</v>
      </c>
      <c r="AD448" s="324">
        <v>3607.55</v>
      </c>
      <c r="AE448" s="324">
        <v>5721.77</v>
      </c>
      <c r="AF448" s="324">
        <v>4771.83</v>
      </c>
      <c r="AG448" s="324">
        <v>3740.97</v>
      </c>
      <c r="AH448" s="324">
        <v>5294.46</v>
      </c>
      <c r="AI448" s="324">
        <v>4394.3599999999997</v>
      </c>
      <c r="AJ448" s="324">
        <v>3465.91</v>
      </c>
      <c r="AK448" s="324">
        <v>4095.5</v>
      </c>
      <c r="AL448" s="324">
        <v>41779.541666666599</v>
      </c>
      <c r="AM448" s="324">
        <v>10784.5741666666</v>
      </c>
      <c r="AN448" s="324">
        <v>10964.2241666666</v>
      </c>
      <c r="AO448" s="324">
        <v>103060.69</v>
      </c>
      <c r="AP448" s="328">
        <f t="shared" si="299"/>
        <v>2.0372681319713593E-10</v>
      </c>
      <c r="AQ448" s="324">
        <v>1612.38333333333</v>
      </c>
      <c r="AR448" s="324">
        <v>1612.38333333333</v>
      </c>
      <c r="AS448" s="324">
        <v>1612.38333333333</v>
      </c>
      <c r="AT448" s="324">
        <v>11400.8166666666</v>
      </c>
      <c r="AU448" s="324">
        <v>11400.8166666666</v>
      </c>
      <c r="AV448" s="324">
        <v>11400.8166666666</v>
      </c>
      <c r="AW448" s="324">
        <v>11400.8166666666</v>
      </c>
      <c r="AX448" s="324">
        <v>11400.8166666666</v>
      </c>
      <c r="AY448" s="324">
        <v>11400.8166666666</v>
      </c>
      <c r="AZ448" s="324">
        <v>11400.8166666666</v>
      </c>
      <c r="BA448" s="324">
        <v>11400.8166666666</v>
      </c>
      <c r="BB448" s="324">
        <v>11400.8166666666</v>
      </c>
      <c r="BC448" s="324">
        <v>145925.29999999999</v>
      </c>
      <c r="BD448" s="328">
        <f t="shared" si="300"/>
        <v>38480.800000000629</v>
      </c>
      <c r="BE448" s="324">
        <v>1667.67687634408</v>
      </c>
      <c r="BF448" s="324">
        <v>1667.67687634408</v>
      </c>
      <c r="BG448" s="324">
        <v>1667.67687634408</v>
      </c>
      <c r="BH448" s="324">
        <v>11749.7632096774</v>
      </c>
      <c r="BI448" s="324">
        <v>11749.7632096774</v>
      </c>
      <c r="BJ448" s="324">
        <v>11749.7632096774</v>
      </c>
      <c r="BK448" s="324">
        <v>11749.7632096774</v>
      </c>
      <c r="BL448" s="324">
        <v>11749.7632096774</v>
      </c>
      <c r="BM448" s="324">
        <v>11749.7632096774</v>
      </c>
      <c r="BN448" s="324">
        <v>11749.7632096774</v>
      </c>
      <c r="BO448" s="324">
        <v>11749.7632096774</v>
      </c>
      <c r="BP448" s="324">
        <v>11749.7632096774</v>
      </c>
      <c r="BQ448" s="324">
        <v>150386.12351612901</v>
      </c>
      <c r="BR448" s="328">
        <f t="shared" si="301"/>
        <v>39635.224000000147</v>
      </c>
      <c r="BS448" s="324">
        <v>1717.7071826343999</v>
      </c>
      <c r="BT448" s="324">
        <v>1717.7071826343999</v>
      </c>
      <c r="BU448" s="324">
        <v>1717.7071826343999</v>
      </c>
      <c r="BV448" s="324">
        <v>12102.256105967699</v>
      </c>
      <c r="BW448" s="324">
        <v>12102.256105967699</v>
      </c>
      <c r="BX448" s="324">
        <v>12102.256105967699</v>
      </c>
      <c r="BY448" s="324">
        <v>12102.256105967699</v>
      </c>
      <c r="BZ448" s="324">
        <v>12102.256105967699</v>
      </c>
      <c r="CA448" s="324">
        <v>12102.256105967699</v>
      </c>
      <c r="CB448" s="324">
        <v>12102.256105967699</v>
      </c>
      <c r="CC448" s="324">
        <v>12102.256105967699</v>
      </c>
      <c r="CD448" s="324">
        <v>12102.256105967699</v>
      </c>
      <c r="CE448" s="324">
        <v>154897.70722161201</v>
      </c>
      <c r="CF448" s="328">
        <f t="shared" si="302"/>
        <v>40824.280719999544</v>
      </c>
      <c r="CG448" s="324">
        <v>1769.2383981134401</v>
      </c>
      <c r="CH448" s="324">
        <v>1769.2383981134401</v>
      </c>
      <c r="CI448" s="324">
        <v>1769.2383981134401</v>
      </c>
      <c r="CJ448" s="324">
        <v>12465.3237891467</v>
      </c>
      <c r="CK448" s="324">
        <v>12465.3237891467</v>
      </c>
      <c r="CL448" s="324">
        <v>12465.3237891467</v>
      </c>
      <c r="CM448" s="324">
        <v>12465.3237891467</v>
      </c>
      <c r="CN448" s="324">
        <v>12465.3237891467</v>
      </c>
      <c r="CO448" s="324">
        <v>12465.3237891467</v>
      </c>
      <c r="CP448" s="324">
        <v>12465.3237891467</v>
      </c>
      <c r="CQ448" s="324">
        <v>12465.3237891467</v>
      </c>
      <c r="CR448" s="324">
        <v>12465.3237891467</v>
      </c>
      <c r="CS448" s="324">
        <v>159544.638438261</v>
      </c>
      <c r="CT448" s="328">
        <f t="shared" si="303"/>
        <v>42049.009141600371</v>
      </c>
      <c r="CU448" s="324">
        <v>1822.31555005684</v>
      </c>
      <c r="CV448" s="324">
        <v>1822.31555005684</v>
      </c>
      <c r="CW448" s="324">
        <v>1822.31555005684</v>
      </c>
      <c r="CX448" s="324">
        <v>12839.283502821099</v>
      </c>
      <c r="CY448" s="324">
        <v>12839.283502821099</v>
      </c>
      <c r="CZ448" s="324">
        <v>12839.283502821099</v>
      </c>
      <c r="DA448" s="324">
        <v>12839.283502821099</v>
      </c>
      <c r="DB448" s="324">
        <v>12839.283502821099</v>
      </c>
      <c r="DC448" s="324">
        <v>12839.283502821099</v>
      </c>
      <c r="DD448" s="324">
        <v>12839.283502821099</v>
      </c>
      <c r="DE448" s="324">
        <v>12839.283502821099</v>
      </c>
      <c r="DF448" s="324">
        <v>12839.283502821099</v>
      </c>
      <c r="DG448" s="324">
        <v>164330.977591409</v>
      </c>
      <c r="DH448" s="328">
        <f t="shared" si="304"/>
        <v>43310.479415848589</v>
      </c>
    </row>
    <row r="449" spans="1:112" ht="12" hidden="1" customHeight="1" outlineLevel="1">
      <c r="A449" s="4"/>
      <c r="S449" s="14">
        <v>5220</v>
      </c>
      <c r="V449" s="78">
        <f t="shared" si="297"/>
        <v>5220</v>
      </c>
      <c r="AA449" s="70">
        <f t="shared" si="298"/>
        <v>5220</v>
      </c>
      <c r="AB449" s="34" t="s">
        <v>546</v>
      </c>
      <c r="AC449" s="324">
        <v>0</v>
      </c>
      <c r="AD449" s="324">
        <v>0</v>
      </c>
      <c r="AE449" s="324">
        <v>4606.4399999999996</v>
      </c>
      <c r="AF449" s="324">
        <v>8105.34</v>
      </c>
      <c r="AG449" s="324">
        <v>1783.5</v>
      </c>
      <c r="AH449" s="324">
        <v>111.77</v>
      </c>
      <c r="AI449" s="324">
        <v>0</v>
      </c>
      <c r="AJ449" s="324">
        <v>749.1</v>
      </c>
      <c r="AK449" s="324">
        <v>1682.49</v>
      </c>
      <c r="AL449" s="324">
        <v>66941.401111111103</v>
      </c>
      <c r="AM449" s="324">
        <v>18799.791111111099</v>
      </c>
      <c r="AN449" s="324">
        <v>17966.457777777799</v>
      </c>
      <c r="AO449" s="324">
        <v>120746.29</v>
      </c>
      <c r="AP449" s="328">
        <f t="shared" si="299"/>
        <v>0</v>
      </c>
      <c r="AQ449" s="324">
        <v>1419.59666666666</v>
      </c>
      <c r="AR449" s="324">
        <v>1419.59666666666</v>
      </c>
      <c r="AS449" s="324">
        <v>1419.59666666666</v>
      </c>
      <c r="AT449" s="324">
        <v>2564.0411111110998</v>
      </c>
      <c r="AU449" s="324">
        <v>2564.0411111110998</v>
      </c>
      <c r="AV449" s="324">
        <v>2564.0411111110998</v>
      </c>
      <c r="AW449" s="324">
        <v>19025.6727777778</v>
      </c>
      <c r="AX449" s="324">
        <v>19025.6727777778</v>
      </c>
      <c r="AY449" s="324">
        <v>19025.6727777778</v>
      </c>
      <c r="AZ449" s="324">
        <v>19025.6727777778</v>
      </c>
      <c r="BA449" s="324">
        <v>19025.6727777778</v>
      </c>
      <c r="BB449" s="324">
        <v>19025.6727777778</v>
      </c>
      <c r="BC449" s="324">
        <v>119485.16</v>
      </c>
      <c r="BD449" s="328">
        <f t="shared" si="300"/>
        <v>-6619.7900000000664</v>
      </c>
      <c r="BE449" s="324">
        <v>1376.3512333333299</v>
      </c>
      <c r="BF449" s="324">
        <v>1376.3512333333299</v>
      </c>
      <c r="BG449" s="324">
        <v>1376.3512333333299</v>
      </c>
      <c r="BH449" s="324">
        <v>2555.1290111111098</v>
      </c>
      <c r="BI449" s="324">
        <v>2555.1290111111098</v>
      </c>
      <c r="BJ449" s="324">
        <v>2555.1290111111098</v>
      </c>
      <c r="BK449" s="324">
        <v>19510.609627777802</v>
      </c>
      <c r="BL449" s="324">
        <v>19510.609627777802</v>
      </c>
      <c r="BM449" s="324">
        <v>19510.609627777802</v>
      </c>
      <c r="BN449" s="324">
        <v>19510.609627777802</v>
      </c>
      <c r="BO449" s="324">
        <v>19510.609627777802</v>
      </c>
      <c r="BP449" s="324">
        <v>19510.609627777802</v>
      </c>
      <c r="BQ449" s="324">
        <v>122039.7148</v>
      </c>
      <c r="BR449" s="328">
        <f t="shared" si="301"/>
        <v>-6818.3837000001076</v>
      </c>
      <c r="BS449" s="324">
        <v>1417.64177033333</v>
      </c>
      <c r="BT449" s="324">
        <v>1417.64177033333</v>
      </c>
      <c r="BU449" s="324">
        <v>1417.64177033333</v>
      </c>
      <c r="BV449" s="324">
        <v>2631.7828814444401</v>
      </c>
      <c r="BW449" s="324">
        <v>2631.7828814444401</v>
      </c>
      <c r="BX449" s="324">
        <v>2631.7828814444401</v>
      </c>
      <c r="BY449" s="324">
        <v>20095.927916611101</v>
      </c>
      <c r="BZ449" s="324">
        <v>20095.927916611101</v>
      </c>
      <c r="CA449" s="324">
        <v>20095.927916611101</v>
      </c>
      <c r="CB449" s="324">
        <v>20095.927916611101</v>
      </c>
      <c r="CC449" s="324">
        <v>20095.927916611101</v>
      </c>
      <c r="CD449" s="324">
        <v>20095.927916611101</v>
      </c>
      <c r="CE449" s="324">
        <v>125700.906244</v>
      </c>
      <c r="CF449" s="328">
        <f t="shared" si="302"/>
        <v>-7022.9352109999309</v>
      </c>
      <c r="CG449" s="324">
        <v>1460.1710234433299</v>
      </c>
      <c r="CH449" s="324">
        <v>1460.1710234433299</v>
      </c>
      <c r="CI449" s="324">
        <v>1460.1710234433299</v>
      </c>
      <c r="CJ449" s="324">
        <v>2710.73636788777</v>
      </c>
      <c r="CK449" s="324">
        <v>2710.73636788777</v>
      </c>
      <c r="CL449" s="324">
        <v>2710.73636788777</v>
      </c>
      <c r="CM449" s="324">
        <v>20698.805754109399</v>
      </c>
      <c r="CN449" s="324">
        <v>20698.805754109399</v>
      </c>
      <c r="CO449" s="324">
        <v>20698.805754109399</v>
      </c>
      <c r="CP449" s="324">
        <v>20698.805754109399</v>
      </c>
      <c r="CQ449" s="324">
        <v>20698.805754109399</v>
      </c>
      <c r="CR449" s="324">
        <v>20698.805754109399</v>
      </c>
      <c r="CS449" s="324">
        <v>129471.93343131999</v>
      </c>
      <c r="CT449" s="328">
        <f t="shared" si="303"/>
        <v>-7233.6232673296909</v>
      </c>
      <c r="CU449" s="324">
        <v>1503.9761541466301</v>
      </c>
      <c r="CV449" s="324">
        <v>1503.9761541466301</v>
      </c>
      <c r="CW449" s="324">
        <v>1503.9761541466301</v>
      </c>
      <c r="CX449" s="324">
        <v>2792.0584589244099</v>
      </c>
      <c r="CY449" s="324">
        <v>2792.0584589244099</v>
      </c>
      <c r="CZ449" s="324">
        <v>2792.0584589244099</v>
      </c>
      <c r="DA449" s="324">
        <v>21319.769926732701</v>
      </c>
      <c r="DB449" s="324">
        <v>21319.769926732701</v>
      </c>
      <c r="DC449" s="324">
        <v>21319.769926732701</v>
      </c>
      <c r="DD449" s="324">
        <v>21319.769926732701</v>
      </c>
      <c r="DE449" s="324">
        <v>21319.769926732701</v>
      </c>
      <c r="DF449" s="324">
        <v>21319.769926732701</v>
      </c>
      <c r="DG449" s="324">
        <v>133356.091434259</v>
      </c>
      <c r="DH449" s="328">
        <f t="shared" si="304"/>
        <v>-7450.6319653503306</v>
      </c>
    </row>
    <row r="450" spans="1:112" ht="12" hidden="1" customHeight="1" outlineLevel="1">
      <c r="A450" s="4"/>
      <c r="S450" s="14">
        <v>5221</v>
      </c>
      <c r="V450" s="78">
        <f t="shared" si="297"/>
        <v>5221</v>
      </c>
      <c r="AA450" s="70">
        <f t="shared" si="298"/>
        <v>5221</v>
      </c>
      <c r="AB450" s="34" t="s">
        <v>547</v>
      </c>
      <c r="AC450" s="324">
        <v>0</v>
      </c>
      <c r="AD450" s="324">
        <v>0</v>
      </c>
      <c r="AE450" s="324">
        <v>0</v>
      </c>
      <c r="AF450" s="324">
        <v>0</v>
      </c>
      <c r="AG450" s="324">
        <v>0</v>
      </c>
      <c r="AH450" s="324">
        <v>0</v>
      </c>
      <c r="AI450" s="324">
        <v>0</v>
      </c>
      <c r="AJ450" s="324">
        <v>0</v>
      </c>
      <c r="AK450" s="324">
        <v>0</v>
      </c>
      <c r="AL450" s="324">
        <v>0</v>
      </c>
      <c r="AM450" s="324">
        <v>0</v>
      </c>
      <c r="AN450" s="324">
        <v>0</v>
      </c>
      <c r="AO450" s="324">
        <v>0</v>
      </c>
      <c r="AP450" s="328">
        <f t="shared" si="299"/>
        <v>0</v>
      </c>
      <c r="AQ450" s="324">
        <v>0</v>
      </c>
      <c r="AR450" s="324">
        <v>0</v>
      </c>
      <c r="AS450" s="324">
        <v>0</v>
      </c>
      <c r="AT450" s="324">
        <v>0</v>
      </c>
      <c r="AU450" s="324">
        <v>0</v>
      </c>
      <c r="AV450" s="324">
        <v>0</v>
      </c>
      <c r="AW450" s="324">
        <v>0</v>
      </c>
      <c r="AX450" s="324">
        <v>0</v>
      </c>
      <c r="AY450" s="324">
        <v>0</v>
      </c>
      <c r="AZ450" s="324">
        <v>0</v>
      </c>
      <c r="BA450" s="324">
        <v>0</v>
      </c>
      <c r="BB450" s="324">
        <v>0</v>
      </c>
      <c r="BC450" s="324">
        <v>0</v>
      </c>
      <c r="BD450" s="328">
        <f t="shared" si="300"/>
        <v>0</v>
      </c>
      <c r="BE450" s="324">
        <v>0</v>
      </c>
      <c r="BF450" s="324">
        <v>0</v>
      </c>
      <c r="BG450" s="324">
        <v>0</v>
      </c>
      <c r="BH450" s="324">
        <v>0</v>
      </c>
      <c r="BI450" s="324">
        <v>0</v>
      </c>
      <c r="BJ450" s="324">
        <v>0</v>
      </c>
      <c r="BK450" s="324">
        <v>0</v>
      </c>
      <c r="BL450" s="324">
        <v>0</v>
      </c>
      <c r="BM450" s="324">
        <v>0</v>
      </c>
      <c r="BN450" s="324">
        <v>0</v>
      </c>
      <c r="BO450" s="324">
        <v>0</v>
      </c>
      <c r="BP450" s="324">
        <v>0</v>
      </c>
      <c r="BQ450" s="324">
        <v>0</v>
      </c>
      <c r="BR450" s="328">
        <f t="shared" si="301"/>
        <v>0</v>
      </c>
      <c r="BS450" s="324">
        <v>0</v>
      </c>
      <c r="BT450" s="324">
        <v>0</v>
      </c>
      <c r="BU450" s="324">
        <v>0</v>
      </c>
      <c r="BV450" s="324">
        <v>0</v>
      </c>
      <c r="BW450" s="324">
        <v>0</v>
      </c>
      <c r="BX450" s="324">
        <v>0</v>
      </c>
      <c r="BY450" s="324">
        <v>0</v>
      </c>
      <c r="BZ450" s="324">
        <v>0</v>
      </c>
      <c r="CA450" s="324">
        <v>0</v>
      </c>
      <c r="CB450" s="324">
        <v>0</v>
      </c>
      <c r="CC450" s="324">
        <v>0</v>
      </c>
      <c r="CD450" s="324">
        <v>0</v>
      </c>
      <c r="CE450" s="324">
        <v>0</v>
      </c>
      <c r="CF450" s="328">
        <f t="shared" si="302"/>
        <v>0</v>
      </c>
      <c r="CG450" s="324">
        <v>0</v>
      </c>
      <c r="CH450" s="324">
        <v>0</v>
      </c>
      <c r="CI450" s="324">
        <v>0</v>
      </c>
      <c r="CJ450" s="324">
        <v>0</v>
      </c>
      <c r="CK450" s="324">
        <v>0</v>
      </c>
      <c r="CL450" s="324">
        <v>0</v>
      </c>
      <c r="CM450" s="324">
        <v>0</v>
      </c>
      <c r="CN450" s="324">
        <v>0</v>
      </c>
      <c r="CO450" s="324">
        <v>0</v>
      </c>
      <c r="CP450" s="324">
        <v>0</v>
      </c>
      <c r="CQ450" s="324">
        <v>0</v>
      </c>
      <c r="CR450" s="324">
        <v>0</v>
      </c>
      <c r="CS450" s="324">
        <v>0</v>
      </c>
      <c r="CT450" s="328">
        <f t="shared" si="303"/>
        <v>0</v>
      </c>
      <c r="CU450" s="324">
        <v>0</v>
      </c>
      <c r="CV450" s="324">
        <v>0</v>
      </c>
      <c r="CW450" s="324">
        <v>0</v>
      </c>
      <c r="CX450" s="324">
        <v>0</v>
      </c>
      <c r="CY450" s="324">
        <v>0</v>
      </c>
      <c r="CZ450" s="324">
        <v>0</v>
      </c>
      <c r="DA450" s="324">
        <v>0</v>
      </c>
      <c r="DB450" s="324">
        <v>0</v>
      </c>
      <c r="DC450" s="324">
        <v>0</v>
      </c>
      <c r="DD450" s="324">
        <v>0</v>
      </c>
      <c r="DE450" s="324">
        <v>0</v>
      </c>
      <c r="DF450" s="324">
        <v>0</v>
      </c>
      <c r="DG450" s="324">
        <v>0</v>
      </c>
      <c r="DH450" s="328">
        <f t="shared" si="304"/>
        <v>0</v>
      </c>
    </row>
    <row r="451" spans="1:112" ht="12" hidden="1" customHeight="1" outlineLevel="1">
      <c r="A451" s="4"/>
      <c r="S451" s="14">
        <v>5223</v>
      </c>
      <c r="V451" s="78">
        <f t="shared" si="297"/>
        <v>5223</v>
      </c>
      <c r="AA451" s="70">
        <f t="shared" si="298"/>
        <v>5223</v>
      </c>
      <c r="AB451" s="34" t="s">
        <v>548</v>
      </c>
      <c r="AC451" s="324">
        <v>0</v>
      </c>
      <c r="AD451" s="324">
        <v>0</v>
      </c>
      <c r="AE451" s="324">
        <v>0</v>
      </c>
      <c r="AF451" s="324">
        <v>0</v>
      </c>
      <c r="AG451" s="324">
        <v>0</v>
      </c>
      <c r="AH451" s="324">
        <v>0</v>
      </c>
      <c r="AI451" s="324">
        <v>0</v>
      </c>
      <c r="AJ451" s="324">
        <v>0</v>
      </c>
      <c r="AK451" s="324">
        <v>0</v>
      </c>
      <c r="AL451" s="324">
        <v>0</v>
      </c>
      <c r="AM451" s="324">
        <v>0</v>
      </c>
      <c r="AN451" s="324">
        <v>0</v>
      </c>
      <c r="AO451" s="324">
        <v>0</v>
      </c>
      <c r="AP451" s="328">
        <f t="shared" si="299"/>
        <v>0</v>
      </c>
      <c r="AQ451" s="324">
        <v>0</v>
      </c>
      <c r="AR451" s="324">
        <v>0</v>
      </c>
      <c r="AS451" s="324">
        <v>0</v>
      </c>
      <c r="AT451" s="324">
        <v>0</v>
      </c>
      <c r="AU451" s="324">
        <v>0</v>
      </c>
      <c r="AV451" s="324">
        <v>0</v>
      </c>
      <c r="AW451" s="324">
        <v>0</v>
      </c>
      <c r="AX451" s="324">
        <v>0</v>
      </c>
      <c r="AY451" s="324">
        <v>0</v>
      </c>
      <c r="AZ451" s="324">
        <v>0</v>
      </c>
      <c r="BA451" s="324">
        <v>0</v>
      </c>
      <c r="BB451" s="324">
        <v>0</v>
      </c>
      <c r="BC451" s="324">
        <v>0</v>
      </c>
      <c r="BD451" s="328">
        <f t="shared" si="300"/>
        <v>0</v>
      </c>
      <c r="BE451" s="324">
        <v>0</v>
      </c>
      <c r="BF451" s="324">
        <v>0</v>
      </c>
      <c r="BG451" s="324">
        <v>0</v>
      </c>
      <c r="BH451" s="324">
        <v>0</v>
      </c>
      <c r="BI451" s="324">
        <v>0</v>
      </c>
      <c r="BJ451" s="324">
        <v>0</v>
      </c>
      <c r="BK451" s="324">
        <v>0</v>
      </c>
      <c r="BL451" s="324">
        <v>0</v>
      </c>
      <c r="BM451" s="324">
        <v>0</v>
      </c>
      <c r="BN451" s="324">
        <v>0</v>
      </c>
      <c r="BO451" s="324">
        <v>0</v>
      </c>
      <c r="BP451" s="324">
        <v>0</v>
      </c>
      <c r="BQ451" s="324">
        <v>0</v>
      </c>
      <c r="BR451" s="328">
        <f t="shared" si="301"/>
        <v>0</v>
      </c>
      <c r="BS451" s="324">
        <v>0</v>
      </c>
      <c r="BT451" s="324">
        <v>0</v>
      </c>
      <c r="BU451" s="324">
        <v>0</v>
      </c>
      <c r="BV451" s="324">
        <v>0</v>
      </c>
      <c r="BW451" s="324">
        <v>0</v>
      </c>
      <c r="BX451" s="324">
        <v>0</v>
      </c>
      <c r="BY451" s="324">
        <v>0</v>
      </c>
      <c r="BZ451" s="324">
        <v>0</v>
      </c>
      <c r="CA451" s="324">
        <v>0</v>
      </c>
      <c r="CB451" s="324">
        <v>0</v>
      </c>
      <c r="CC451" s="324">
        <v>0</v>
      </c>
      <c r="CD451" s="324">
        <v>0</v>
      </c>
      <c r="CE451" s="324">
        <v>0</v>
      </c>
      <c r="CF451" s="328">
        <f t="shared" si="302"/>
        <v>0</v>
      </c>
      <c r="CG451" s="324">
        <v>0</v>
      </c>
      <c r="CH451" s="324">
        <v>0</v>
      </c>
      <c r="CI451" s="324">
        <v>0</v>
      </c>
      <c r="CJ451" s="324">
        <v>0</v>
      </c>
      <c r="CK451" s="324">
        <v>0</v>
      </c>
      <c r="CL451" s="324">
        <v>0</v>
      </c>
      <c r="CM451" s="324">
        <v>0</v>
      </c>
      <c r="CN451" s="324">
        <v>0</v>
      </c>
      <c r="CO451" s="324">
        <v>0</v>
      </c>
      <c r="CP451" s="324">
        <v>0</v>
      </c>
      <c r="CQ451" s="324">
        <v>0</v>
      </c>
      <c r="CR451" s="324">
        <v>0</v>
      </c>
      <c r="CS451" s="324">
        <v>0</v>
      </c>
      <c r="CT451" s="328">
        <f t="shared" si="303"/>
        <v>0</v>
      </c>
      <c r="CU451" s="324">
        <v>0</v>
      </c>
      <c r="CV451" s="324">
        <v>0</v>
      </c>
      <c r="CW451" s="324">
        <v>0</v>
      </c>
      <c r="CX451" s="324">
        <v>0</v>
      </c>
      <c r="CY451" s="324">
        <v>0</v>
      </c>
      <c r="CZ451" s="324">
        <v>0</v>
      </c>
      <c r="DA451" s="324">
        <v>0</v>
      </c>
      <c r="DB451" s="324">
        <v>0</v>
      </c>
      <c r="DC451" s="324">
        <v>0</v>
      </c>
      <c r="DD451" s="324">
        <v>0</v>
      </c>
      <c r="DE451" s="324">
        <v>0</v>
      </c>
      <c r="DF451" s="324">
        <v>0</v>
      </c>
      <c r="DG451" s="324">
        <v>0</v>
      </c>
      <c r="DH451" s="328">
        <f t="shared" si="304"/>
        <v>0</v>
      </c>
    </row>
    <row r="452" spans="1:112" ht="12" hidden="1" customHeight="1" outlineLevel="1">
      <c r="A452" s="4"/>
      <c r="S452" s="14">
        <v>5225</v>
      </c>
      <c r="V452" s="78">
        <f t="shared" si="297"/>
        <v>5225</v>
      </c>
      <c r="AA452" s="70">
        <f t="shared" si="298"/>
        <v>5225</v>
      </c>
      <c r="AB452" s="34" t="s">
        <v>549</v>
      </c>
      <c r="AC452" s="324">
        <v>0</v>
      </c>
      <c r="AD452" s="324">
        <v>0</v>
      </c>
      <c r="AE452" s="324">
        <v>0</v>
      </c>
      <c r="AF452" s="324">
        <v>0</v>
      </c>
      <c r="AG452" s="324">
        <v>0</v>
      </c>
      <c r="AH452" s="324">
        <v>0</v>
      </c>
      <c r="AI452" s="324">
        <v>0</v>
      </c>
      <c r="AJ452" s="324">
        <v>0</v>
      </c>
      <c r="AK452" s="324">
        <v>0</v>
      </c>
      <c r="AL452" s="324">
        <v>0</v>
      </c>
      <c r="AM452" s="324">
        <v>0</v>
      </c>
      <c r="AN452" s="324">
        <v>0</v>
      </c>
      <c r="AO452" s="324">
        <v>0</v>
      </c>
      <c r="AP452" s="328">
        <f t="shared" si="299"/>
        <v>0</v>
      </c>
      <c r="AQ452" s="324">
        <v>0</v>
      </c>
      <c r="AR452" s="324">
        <v>0</v>
      </c>
      <c r="AS452" s="324">
        <v>0</v>
      </c>
      <c r="AT452" s="324">
        <v>0</v>
      </c>
      <c r="AU452" s="324">
        <v>0</v>
      </c>
      <c r="AV452" s="324">
        <v>0</v>
      </c>
      <c r="AW452" s="324">
        <v>0</v>
      </c>
      <c r="AX452" s="324">
        <v>0</v>
      </c>
      <c r="AY452" s="324">
        <v>0</v>
      </c>
      <c r="AZ452" s="324">
        <v>0</v>
      </c>
      <c r="BA452" s="324">
        <v>0</v>
      </c>
      <c r="BB452" s="324">
        <v>0</v>
      </c>
      <c r="BC452" s="324">
        <v>0</v>
      </c>
      <c r="BD452" s="328">
        <f t="shared" si="300"/>
        <v>0</v>
      </c>
      <c r="BE452" s="324">
        <v>0</v>
      </c>
      <c r="BF452" s="324">
        <v>0</v>
      </c>
      <c r="BG452" s="324">
        <v>0</v>
      </c>
      <c r="BH452" s="324">
        <v>0</v>
      </c>
      <c r="BI452" s="324">
        <v>0</v>
      </c>
      <c r="BJ452" s="324">
        <v>0</v>
      </c>
      <c r="BK452" s="324">
        <v>0</v>
      </c>
      <c r="BL452" s="324">
        <v>0</v>
      </c>
      <c r="BM452" s="324">
        <v>0</v>
      </c>
      <c r="BN452" s="324">
        <v>0</v>
      </c>
      <c r="BO452" s="324">
        <v>0</v>
      </c>
      <c r="BP452" s="324">
        <v>0</v>
      </c>
      <c r="BQ452" s="324">
        <v>0</v>
      </c>
      <c r="BR452" s="328">
        <f t="shared" si="301"/>
        <v>0</v>
      </c>
      <c r="BS452" s="324">
        <v>0</v>
      </c>
      <c r="BT452" s="324">
        <v>0</v>
      </c>
      <c r="BU452" s="324">
        <v>0</v>
      </c>
      <c r="BV452" s="324">
        <v>0</v>
      </c>
      <c r="BW452" s="324">
        <v>0</v>
      </c>
      <c r="BX452" s="324">
        <v>0</v>
      </c>
      <c r="BY452" s="324">
        <v>0</v>
      </c>
      <c r="BZ452" s="324">
        <v>0</v>
      </c>
      <c r="CA452" s="324">
        <v>0</v>
      </c>
      <c r="CB452" s="324">
        <v>0</v>
      </c>
      <c r="CC452" s="324">
        <v>0</v>
      </c>
      <c r="CD452" s="324">
        <v>0</v>
      </c>
      <c r="CE452" s="324">
        <v>0</v>
      </c>
      <c r="CF452" s="328">
        <f t="shared" si="302"/>
        <v>0</v>
      </c>
      <c r="CG452" s="324">
        <v>0</v>
      </c>
      <c r="CH452" s="324">
        <v>0</v>
      </c>
      <c r="CI452" s="324">
        <v>0</v>
      </c>
      <c r="CJ452" s="324">
        <v>0</v>
      </c>
      <c r="CK452" s="324">
        <v>0</v>
      </c>
      <c r="CL452" s="324">
        <v>0</v>
      </c>
      <c r="CM452" s="324">
        <v>0</v>
      </c>
      <c r="CN452" s="324">
        <v>0</v>
      </c>
      <c r="CO452" s="324">
        <v>0</v>
      </c>
      <c r="CP452" s="324">
        <v>0</v>
      </c>
      <c r="CQ452" s="324">
        <v>0</v>
      </c>
      <c r="CR452" s="324">
        <v>0</v>
      </c>
      <c r="CS452" s="324">
        <v>0</v>
      </c>
      <c r="CT452" s="328">
        <f t="shared" si="303"/>
        <v>0</v>
      </c>
      <c r="CU452" s="324">
        <v>0</v>
      </c>
      <c r="CV452" s="324">
        <v>0</v>
      </c>
      <c r="CW452" s="324">
        <v>0</v>
      </c>
      <c r="CX452" s="324">
        <v>0</v>
      </c>
      <c r="CY452" s="324">
        <v>0</v>
      </c>
      <c r="CZ452" s="324">
        <v>0</v>
      </c>
      <c r="DA452" s="324">
        <v>0</v>
      </c>
      <c r="DB452" s="324">
        <v>0</v>
      </c>
      <c r="DC452" s="324">
        <v>0</v>
      </c>
      <c r="DD452" s="324">
        <v>0</v>
      </c>
      <c r="DE452" s="324">
        <v>0</v>
      </c>
      <c r="DF452" s="324">
        <v>0</v>
      </c>
      <c r="DG452" s="324">
        <v>0</v>
      </c>
      <c r="DH452" s="328">
        <f t="shared" si="304"/>
        <v>0</v>
      </c>
    </row>
    <row r="453" spans="1:112" ht="12" hidden="1" customHeight="1" outlineLevel="1">
      <c r="A453" s="4"/>
      <c r="S453" s="14">
        <v>5300</v>
      </c>
      <c r="V453" s="78">
        <f t="shared" si="297"/>
        <v>5300</v>
      </c>
      <c r="AA453" s="70">
        <f t="shared" si="298"/>
        <v>5300</v>
      </c>
      <c r="AB453" s="34" t="s">
        <v>550</v>
      </c>
      <c r="AC453" s="324">
        <v>6830</v>
      </c>
      <c r="AD453" s="324">
        <v>4590</v>
      </c>
      <c r="AE453" s="324">
        <v>1166.46</v>
      </c>
      <c r="AF453" s="324">
        <v>3982.78</v>
      </c>
      <c r="AG453" s="324">
        <v>688.64</v>
      </c>
      <c r="AH453" s="324">
        <v>3343.57</v>
      </c>
      <c r="AI453" s="324">
        <v>31780</v>
      </c>
      <c r="AJ453" s="324">
        <v>75</v>
      </c>
      <c r="AK453" s="324">
        <v>312.11</v>
      </c>
      <c r="AL453" s="324">
        <v>13186.80875</v>
      </c>
      <c r="AM453" s="324">
        <v>6289.769875</v>
      </c>
      <c r="AN453" s="324">
        <v>6567.7398750000002</v>
      </c>
      <c r="AO453" s="324">
        <v>78812.878500000006</v>
      </c>
      <c r="AP453" s="328">
        <f t="shared" si="299"/>
        <v>0</v>
      </c>
      <c r="AQ453" s="324">
        <v>7153.5028750000001</v>
      </c>
      <c r="AR453" s="324">
        <v>7153.5028750000001</v>
      </c>
      <c r="AS453" s="324">
        <v>7153.5028750000001</v>
      </c>
      <c r="AT453" s="324">
        <v>7153.5028750000001</v>
      </c>
      <c r="AU453" s="324">
        <v>7153.5028750000001</v>
      </c>
      <c r="AV453" s="324">
        <v>7153.5028750000001</v>
      </c>
      <c r="AW453" s="324">
        <v>7153.5028750000001</v>
      </c>
      <c r="AX453" s="324">
        <v>7153.5028750000001</v>
      </c>
      <c r="AY453" s="324">
        <v>7153.5028750000001</v>
      </c>
      <c r="AZ453" s="324">
        <v>7153.5028750000001</v>
      </c>
      <c r="BA453" s="324">
        <v>7153.5028750000001</v>
      </c>
      <c r="BB453" s="324">
        <v>7153.5028750000001</v>
      </c>
      <c r="BC453" s="324">
        <v>81086.034499999994</v>
      </c>
      <c r="BD453" s="328">
        <f t="shared" si="300"/>
        <v>-4756.0000000000146</v>
      </c>
      <c r="BE453" s="324">
        <v>7384.7208644758102</v>
      </c>
      <c r="BF453" s="324">
        <v>7384.7208644758102</v>
      </c>
      <c r="BG453" s="324">
        <v>7384.7208644758102</v>
      </c>
      <c r="BH453" s="324">
        <v>7384.7208644758102</v>
      </c>
      <c r="BI453" s="324">
        <v>7384.7208644758102</v>
      </c>
      <c r="BJ453" s="324">
        <v>7384.7208644758102</v>
      </c>
      <c r="BK453" s="324">
        <v>7384.7208644758102</v>
      </c>
      <c r="BL453" s="324">
        <v>7384.7208644758102</v>
      </c>
      <c r="BM453" s="324">
        <v>7384.7208644758102</v>
      </c>
      <c r="BN453" s="324">
        <v>7384.7208644758102</v>
      </c>
      <c r="BO453" s="324">
        <v>7384.7208644758102</v>
      </c>
      <c r="BP453" s="324">
        <v>7384.7208644758102</v>
      </c>
      <c r="BQ453" s="324">
        <v>83717.970373709599</v>
      </c>
      <c r="BR453" s="328">
        <f t="shared" si="301"/>
        <v>-4898.6800000000949</v>
      </c>
      <c r="BS453" s="324">
        <v>7606.2624904100803</v>
      </c>
      <c r="BT453" s="324">
        <v>7606.2624904100803</v>
      </c>
      <c r="BU453" s="324">
        <v>7606.2624904100803</v>
      </c>
      <c r="BV453" s="324">
        <v>7606.2624904100803</v>
      </c>
      <c r="BW453" s="324">
        <v>7606.2624904100803</v>
      </c>
      <c r="BX453" s="324">
        <v>7606.2624904100803</v>
      </c>
      <c r="BY453" s="324">
        <v>7606.2624904100803</v>
      </c>
      <c r="BZ453" s="324">
        <v>7606.2624904100803</v>
      </c>
      <c r="CA453" s="324">
        <v>7606.2624904100803</v>
      </c>
      <c r="CB453" s="324">
        <v>7606.2624904100803</v>
      </c>
      <c r="CC453" s="324">
        <v>7606.2624904100803</v>
      </c>
      <c r="CD453" s="324">
        <v>7606.2624904100803</v>
      </c>
      <c r="CE453" s="324">
        <v>86229.509484920898</v>
      </c>
      <c r="CF453" s="328">
        <f t="shared" si="302"/>
        <v>-5045.6404000000621</v>
      </c>
      <c r="CG453" s="324">
        <v>7834.4503651223804</v>
      </c>
      <c r="CH453" s="324">
        <v>7834.4503651223804</v>
      </c>
      <c r="CI453" s="324">
        <v>7834.4503651223804</v>
      </c>
      <c r="CJ453" s="324">
        <v>7834.4503651223804</v>
      </c>
      <c r="CK453" s="324">
        <v>7834.4503651223804</v>
      </c>
      <c r="CL453" s="324">
        <v>7834.4503651223804</v>
      </c>
      <c r="CM453" s="324">
        <v>7834.4503651223804</v>
      </c>
      <c r="CN453" s="324">
        <v>7834.4503651223804</v>
      </c>
      <c r="CO453" s="324">
        <v>7834.4503651223804</v>
      </c>
      <c r="CP453" s="324">
        <v>7834.4503651223804</v>
      </c>
      <c r="CQ453" s="324">
        <v>7834.4503651223804</v>
      </c>
      <c r="CR453" s="324">
        <v>7834.4503651223804</v>
      </c>
      <c r="CS453" s="324">
        <v>88816.394769468607</v>
      </c>
      <c r="CT453" s="328">
        <f t="shared" si="303"/>
        <v>-5197.0096119999507</v>
      </c>
      <c r="CU453" s="324">
        <v>8069.4838760760604</v>
      </c>
      <c r="CV453" s="324">
        <v>8069.4838760760604</v>
      </c>
      <c r="CW453" s="324">
        <v>8069.4838760760604</v>
      </c>
      <c r="CX453" s="324">
        <v>8069.4838760760604</v>
      </c>
      <c r="CY453" s="324">
        <v>8069.4838760760604</v>
      </c>
      <c r="CZ453" s="324">
        <v>8069.4838760760604</v>
      </c>
      <c r="DA453" s="324">
        <v>8069.4838760760604</v>
      </c>
      <c r="DB453" s="324">
        <v>8069.4838760760604</v>
      </c>
      <c r="DC453" s="324">
        <v>8069.4838760760604</v>
      </c>
      <c r="DD453" s="324">
        <v>8069.4838760760604</v>
      </c>
      <c r="DE453" s="324">
        <v>8069.4838760760604</v>
      </c>
      <c r="DF453" s="324">
        <v>8069.4838760760604</v>
      </c>
      <c r="DG453" s="324">
        <v>91480.886612552596</v>
      </c>
      <c r="DH453" s="328">
        <f t="shared" si="304"/>
        <v>-5352.9199003601243</v>
      </c>
    </row>
    <row r="454" spans="1:112" ht="12" hidden="1" customHeight="1" outlineLevel="1">
      <c r="A454" s="4"/>
      <c r="S454" s="14">
        <v>5305</v>
      </c>
      <c r="V454" s="78">
        <f t="shared" si="297"/>
        <v>5305</v>
      </c>
      <c r="AA454" s="70">
        <f t="shared" si="298"/>
        <v>5305</v>
      </c>
      <c r="AB454" s="34" t="s">
        <v>551</v>
      </c>
      <c r="AC454" s="324">
        <v>0</v>
      </c>
      <c r="AD454" s="324">
        <v>0</v>
      </c>
      <c r="AE454" s="324">
        <v>0</v>
      </c>
      <c r="AF454" s="324">
        <v>0</v>
      </c>
      <c r="AG454" s="324">
        <v>0</v>
      </c>
      <c r="AH454" s="324">
        <v>0</v>
      </c>
      <c r="AI454" s="324">
        <v>0</v>
      </c>
      <c r="AJ454" s="324">
        <v>0</v>
      </c>
      <c r="AK454" s="324">
        <v>0</v>
      </c>
      <c r="AL454" s="324">
        <v>0</v>
      </c>
      <c r="AM454" s="324">
        <v>0</v>
      </c>
      <c r="AN454" s="324">
        <v>0</v>
      </c>
      <c r="AO454" s="324">
        <v>0</v>
      </c>
      <c r="AP454" s="328">
        <f t="shared" si="299"/>
        <v>0</v>
      </c>
      <c r="AQ454" s="324">
        <v>0</v>
      </c>
      <c r="AR454" s="324">
        <v>0</v>
      </c>
      <c r="AS454" s="324">
        <v>0</v>
      </c>
      <c r="AT454" s="324">
        <v>0</v>
      </c>
      <c r="AU454" s="324">
        <v>0</v>
      </c>
      <c r="AV454" s="324">
        <v>0</v>
      </c>
      <c r="AW454" s="324">
        <v>0</v>
      </c>
      <c r="AX454" s="324">
        <v>0</v>
      </c>
      <c r="AY454" s="324">
        <v>0</v>
      </c>
      <c r="AZ454" s="324">
        <v>0</v>
      </c>
      <c r="BA454" s="324">
        <v>0</v>
      </c>
      <c r="BB454" s="324">
        <v>0</v>
      </c>
      <c r="BC454" s="324">
        <v>0</v>
      </c>
      <c r="BD454" s="328">
        <f t="shared" si="300"/>
        <v>0</v>
      </c>
      <c r="BE454" s="324">
        <v>0</v>
      </c>
      <c r="BF454" s="324">
        <v>0</v>
      </c>
      <c r="BG454" s="324">
        <v>0</v>
      </c>
      <c r="BH454" s="324">
        <v>0</v>
      </c>
      <c r="BI454" s="324">
        <v>0</v>
      </c>
      <c r="BJ454" s="324">
        <v>0</v>
      </c>
      <c r="BK454" s="324">
        <v>0</v>
      </c>
      <c r="BL454" s="324">
        <v>0</v>
      </c>
      <c r="BM454" s="324">
        <v>0</v>
      </c>
      <c r="BN454" s="324">
        <v>0</v>
      </c>
      <c r="BO454" s="324">
        <v>0</v>
      </c>
      <c r="BP454" s="324">
        <v>0</v>
      </c>
      <c r="BQ454" s="324">
        <v>0</v>
      </c>
      <c r="BR454" s="328">
        <f t="shared" si="301"/>
        <v>0</v>
      </c>
      <c r="BS454" s="324">
        <v>0</v>
      </c>
      <c r="BT454" s="324">
        <v>0</v>
      </c>
      <c r="BU454" s="324">
        <v>0</v>
      </c>
      <c r="BV454" s="324">
        <v>0</v>
      </c>
      <c r="BW454" s="324">
        <v>0</v>
      </c>
      <c r="BX454" s="324">
        <v>0</v>
      </c>
      <c r="BY454" s="324">
        <v>0</v>
      </c>
      <c r="BZ454" s="324">
        <v>0</v>
      </c>
      <c r="CA454" s="324">
        <v>0</v>
      </c>
      <c r="CB454" s="324">
        <v>0</v>
      </c>
      <c r="CC454" s="324">
        <v>0</v>
      </c>
      <c r="CD454" s="324">
        <v>0</v>
      </c>
      <c r="CE454" s="324">
        <v>0</v>
      </c>
      <c r="CF454" s="328">
        <f t="shared" si="302"/>
        <v>0</v>
      </c>
      <c r="CG454" s="324">
        <v>0</v>
      </c>
      <c r="CH454" s="324">
        <v>0</v>
      </c>
      <c r="CI454" s="324">
        <v>0</v>
      </c>
      <c r="CJ454" s="324">
        <v>0</v>
      </c>
      <c r="CK454" s="324">
        <v>0</v>
      </c>
      <c r="CL454" s="324">
        <v>0</v>
      </c>
      <c r="CM454" s="324">
        <v>0</v>
      </c>
      <c r="CN454" s="324">
        <v>0</v>
      </c>
      <c r="CO454" s="324">
        <v>0</v>
      </c>
      <c r="CP454" s="324">
        <v>0</v>
      </c>
      <c r="CQ454" s="324">
        <v>0</v>
      </c>
      <c r="CR454" s="324">
        <v>0</v>
      </c>
      <c r="CS454" s="324">
        <v>0</v>
      </c>
      <c r="CT454" s="328">
        <f t="shared" si="303"/>
        <v>0</v>
      </c>
      <c r="CU454" s="324">
        <v>0</v>
      </c>
      <c r="CV454" s="324">
        <v>0</v>
      </c>
      <c r="CW454" s="324">
        <v>0</v>
      </c>
      <c r="CX454" s="324">
        <v>0</v>
      </c>
      <c r="CY454" s="324">
        <v>0</v>
      </c>
      <c r="CZ454" s="324">
        <v>0</v>
      </c>
      <c r="DA454" s="324">
        <v>0</v>
      </c>
      <c r="DB454" s="324">
        <v>0</v>
      </c>
      <c r="DC454" s="324">
        <v>0</v>
      </c>
      <c r="DD454" s="324">
        <v>0</v>
      </c>
      <c r="DE454" s="324">
        <v>0</v>
      </c>
      <c r="DF454" s="324">
        <v>0</v>
      </c>
      <c r="DG454" s="324">
        <v>0</v>
      </c>
      <c r="DH454" s="328">
        <f t="shared" si="304"/>
        <v>0</v>
      </c>
    </row>
    <row r="455" spans="1:112" ht="12" hidden="1" customHeight="1" outlineLevel="1">
      <c r="A455" s="4"/>
      <c r="S455" s="14">
        <v>5310</v>
      </c>
      <c r="V455" s="78">
        <f t="shared" si="297"/>
        <v>5310</v>
      </c>
      <c r="AA455" s="70">
        <f t="shared" si="298"/>
        <v>5310</v>
      </c>
      <c r="AB455" s="34" t="s">
        <v>552</v>
      </c>
      <c r="AC455" s="324">
        <v>0</v>
      </c>
      <c r="AD455" s="324">
        <v>0</v>
      </c>
      <c r="AE455" s="324">
        <v>0</v>
      </c>
      <c r="AF455" s="324">
        <v>0</v>
      </c>
      <c r="AG455" s="324">
        <v>0</v>
      </c>
      <c r="AH455" s="324">
        <v>0</v>
      </c>
      <c r="AI455" s="324">
        <v>0</v>
      </c>
      <c r="AJ455" s="324">
        <v>0</v>
      </c>
      <c r="AK455" s="324">
        <v>0</v>
      </c>
      <c r="AL455" s="324">
        <v>0</v>
      </c>
      <c r="AM455" s="324">
        <v>0</v>
      </c>
      <c r="AN455" s="324">
        <v>0</v>
      </c>
      <c r="AO455" s="324">
        <v>0</v>
      </c>
      <c r="AP455" s="328">
        <f t="shared" si="299"/>
        <v>0</v>
      </c>
      <c r="AQ455" s="324">
        <v>0</v>
      </c>
      <c r="AR455" s="324">
        <v>0</v>
      </c>
      <c r="AS455" s="324">
        <v>0</v>
      </c>
      <c r="AT455" s="324">
        <v>0</v>
      </c>
      <c r="AU455" s="324">
        <v>0</v>
      </c>
      <c r="AV455" s="324">
        <v>0</v>
      </c>
      <c r="AW455" s="324">
        <v>0</v>
      </c>
      <c r="AX455" s="324">
        <v>0</v>
      </c>
      <c r="AY455" s="324">
        <v>0</v>
      </c>
      <c r="AZ455" s="324">
        <v>0</v>
      </c>
      <c r="BA455" s="324">
        <v>0</v>
      </c>
      <c r="BB455" s="324">
        <v>0</v>
      </c>
      <c r="BC455" s="324">
        <v>0</v>
      </c>
      <c r="BD455" s="328">
        <f t="shared" si="300"/>
        <v>0</v>
      </c>
      <c r="BE455" s="324">
        <v>0</v>
      </c>
      <c r="BF455" s="324">
        <v>0</v>
      </c>
      <c r="BG455" s="324">
        <v>0</v>
      </c>
      <c r="BH455" s="324">
        <v>0</v>
      </c>
      <c r="BI455" s="324">
        <v>0</v>
      </c>
      <c r="BJ455" s="324">
        <v>0</v>
      </c>
      <c r="BK455" s="324">
        <v>0</v>
      </c>
      <c r="BL455" s="324">
        <v>0</v>
      </c>
      <c r="BM455" s="324">
        <v>0</v>
      </c>
      <c r="BN455" s="324">
        <v>0</v>
      </c>
      <c r="BO455" s="324">
        <v>0</v>
      </c>
      <c r="BP455" s="324">
        <v>0</v>
      </c>
      <c r="BQ455" s="324">
        <v>0</v>
      </c>
      <c r="BR455" s="328">
        <f t="shared" si="301"/>
        <v>0</v>
      </c>
      <c r="BS455" s="324">
        <v>0</v>
      </c>
      <c r="BT455" s="324">
        <v>0</v>
      </c>
      <c r="BU455" s="324">
        <v>0</v>
      </c>
      <c r="BV455" s="324">
        <v>0</v>
      </c>
      <c r="BW455" s="324">
        <v>0</v>
      </c>
      <c r="BX455" s="324">
        <v>0</v>
      </c>
      <c r="BY455" s="324">
        <v>0</v>
      </c>
      <c r="BZ455" s="324">
        <v>0</v>
      </c>
      <c r="CA455" s="324">
        <v>0</v>
      </c>
      <c r="CB455" s="324">
        <v>0</v>
      </c>
      <c r="CC455" s="324">
        <v>0</v>
      </c>
      <c r="CD455" s="324">
        <v>0</v>
      </c>
      <c r="CE455" s="324">
        <v>0</v>
      </c>
      <c r="CF455" s="328">
        <f t="shared" si="302"/>
        <v>0</v>
      </c>
      <c r="CG455" s="324">
        <v>0</v>
      </c>
      <c r="CH455" s="324">
        <v>0</v>
      </c>
      <c r="CI455" s="324">
        <v>0</v>
      </c>
      <c r="CJ455" s="324">
        <v>0</v>
      </c>
      <c r="CK455" s="324">
        <v>0</v>
      </c>
      <c r="CL455" s="324">
        <v>0</v>
      </c>
      <c r="CM455" s="324">
        <v>0</v>
      </c>
      <c r="CN455" s="324">
        <v>0</v>
      </c>
      <c r="CO455" s="324">
        <v>0</v>
      </c>
      <c r="CP455" s="324">
        <v>0</v>
      </c>
      <c r="CQ455" s="324">
        <v>0</v>
      </c>
      <c r="CR455" s="324">
        <v>0</v>
      </c>
      <c r="CS455" s="324">
        <v>0</v>
      </c>
      <c r="CT455" s="328">
        <f t="shared" si="303"/>
        <v>0</v>
      </c>
      <c r="CU455" s="324">
        <v>0</v>
      </c>
      <c r="CV455" s="324">
        <v>0</v>
      </c>
      <c r="CW455" s="324">
        <v>0</v>
      </c>
      <c r="CX455" s="324">
        <v>0</v>
      </c>
      <c r="CY455" s="324">
        <v>0</v>
      </c>
      <c r="CZ455" s="324">
        <v>0</v>
      </c>
      <c r="DA455" s="324">
        <v>0</v>
      </c>
      <c r="DB455" s="324">
        <v>0</v>
      </c>
      <c r="DC455" s="324">
        <v>0</v>
      </c>
      <c r="DD455" s="324">
        <v>0</v>
      </c>
      <c r="DE455" s="324">
        <v>0</v>
      </c>
      <c r="DF455" s="324">
        <v>0</v>
      </c>
      <c r="DG455" s="324">
        <v>0</v>
      </c>
      <c r="DH455" s="328">
        <f t="shared" si="304"/>
        <v>0</v>
      </c>
    </row>
    <row r="456" spans="1:112" ht="12" hidden="1" customHeight="1" outlineLevel="1">
      <c r="A456" s="4"/>
      <c r="S456" s="14">
        <v>5400</v>
      </c>
      <c r="V456" s="78">
        <f t="shared" si="297"/>
        <v>5400</v>
      </c>
      <c r="AA456" s="70">
        <f t="shared" si="298"/>
        <v>5400</v>
      </c>
      <c r="AB456" s="34" t="s">
        <v>553</v>
      </c>
      <c r="AC456" s="324">
        <v>0</v>
      </c>
      <c r="AD456" s="324">
        <v>0</v>
      </c>
      <c r="AE456" s="324">
        <v>0</v>
      </c>
      <c r="AF456" s="324">
        <v>0</v>
      </c>
      <c r="AG456" s="324">
        <v>0</v>
      </c>
      <c r="AH456" s="324">
        <v>0</v>
      </c>
      <c r="AI456" s="324">
        <v>0</v>
      </c>
      <c r="AJ456" s="324">
        <v>0</v>
      </c>
      <c r="AK456" s="324">
        <v>0</v>
      </c>
      <c r="AL456" s="324">
        <v>0</v>
      </c>
      <c r="AM456" s="324">
        <v>0</v>
      </c>
      <c r="AN456" s="324">
        <v>0</v>
      </c>
      <c r="AO456" s="324">
        <v>0</v>
      </c>
      <c r="AP456" s="328">
        <f t="shared" si="299"/>
        <v>0</v>
      </c>
      <c r="AQ456" s="324">
        <v>0</v>
      </c>
      <c r="AR456" s="324">
        <v>0</v>
      </c>
      <c r="AS456" s="324">
        <v>0</v>
      </c>
      <c r="AT456" s="324">
        <v>0</v>
      </c>
      <c r="AU456" s="324">
        <v>0</v>
      </c>
      <c r="AV456" s="324">
        <v>0</v>
      </c>
      <c r="AW456" s="324">
        <v>0</v>
      </c>
      <c r="AX456" s="324">
        <v>0</v>
      </c>
      <c r="AY456" s="324">
        <v>0</v>
      </c>
      <c r="AZ456" s="324">
        <v>0</v>
      </c>
      <c r="BA456" s="324">
        <v>0</v>
      </c>
      <c r="BB456" s="324">
        <v>0</v>
      </c>
      <c r="BC456" s="324">
        <v>0</v>
      </c>
      <c r="BD456" s="328">
        <f t="shared" si="300"/>
        <v>0</v>
      </c>
      <c r="BE456" s="324">
        <v>0</v>
      </c>
      <c r="BF456" s="324">
        <v>0</v>
      </c>
      <c r="BG456" s="324">
        <v>0</v>
      </c>
      <c r="BH456" s="324">
        <v>0</v>
      </c>
      <c r="BI456" s="324">
        <v>0</v>
      </c>
      <c r="BJ456" s="324">
        <v>0</v>
      </c>
      <c r="BK456" s="324">
        <v>0</v>
      </c>
      <c r="BL456" s="324">
        <v>0</v>
      </c>
      <c r="BM456" s="324">
        <v>0</v>
      </c>
      <c r="BN456" s="324">
        <v>0</v>
      </c>
      <c r="BO456" s="324">
        <v>0</v>
      </c>
      <c r="BP456" s="324">
        <v>0</v>
      </c>
      <c r="BQ456" s="324">
        <v>0</v>
      </c>
      <c r="BR456" s="328">
        <f t="shared" si="301"/>
        <v>0</v>
      </c>
      <c r="BS456" s="324">
        <v>0</v>
      </c>
      <c r="BT456" s="324">
        <v>0</v>
      </c>
      <c r="BU456" s="324">
        <v>0</v>
      </c>
      <c r="BV456" s="324">
        <v>0</v>
      </c>
      <c r="BW456" s="324">
        <v>0</v>
      </c>
      <c r="BX456" s="324">
        <v>0</v>
      </c>
      <c r="BY456" s="324">
        <v>0</v>
      </c>
      <c r="BZ456" s="324">
        <v>0</v>
      </c>
      <c r="CA456" s="324">
        <v>0</v>
      </c>
      <c r="CB456" s="324">
        <v>0</v>
      </c>
      <c r="CC456" s="324">
        <v>0</v>
      </c>
      <c r="CD456" s="324">
        <v>0</v>
      </c>
      <c r="CE456" s="324">
        <v>0</v>
      </c>
      <c r="CF456" s="328">
        <f t="shared" si="302"/>
        <v>0</v>
      </c>
      <c r="CG456" s="324">
        <v>0</v>
      </c>
      <c r="CH456" s="324">
        <v>0</v>
      </c>
      <c r="CI456" s="324">
        <v>0</v>
      </c>
      <c r="CJ456" s="324">
        <v>0</v>
      </c>
      <c r="CK456" s="324">
        <v>0</v>
      </c>
      <c r="CL456" s="324">
        <v>0</v>
      </c>
      <c r="CM456" s="324">
        <v>0</v>
      </c>
      <c r="CN456" s="324">
        <v>0</v>
      </c>
      <c r="CO456" s="324">
        <v>0</v>
      </c>
      <c r="CP456" s="324">
        <v>0</v>
      </c>
      <c r="CQ456" s="324">
        <v>0</v>
      </c>
      <c r="CR456" s="324">
        <v>0</v>
      </c>
      <c r="CS456" s="324">
        <v>0</v>
      </c>
      <c r="CT456" s="328">
        <f t="shared" si="303"/>
        <v>0</v>
      </c>
      <c r="CU456" s="324">
        <v>0</v>
      </c>
      <c r="CV456" s="324">
        <v>0</v>
      </c>
      <c r="CW456" s="324">
        <v>0</v>
      </c>
      <c r="CX456" s="324">
        <v>0</v>
      </c>
      <c r="CY456" s="324">
        <v>0</v>
      </c>
      <c r="CZ456" s="324">
        <v>0</v>
      </c>
      <c r="DA456" s="324">
        <v>0</v>
      </c>
      <c r="DB456" s="324">
        <v>0</v>
      </c>
      <c r="DC456" s="324">
        <v>0</v>
      </c>
      <c r="DD456" s="324">
        <v>0</v>
      </c>
      <c r="DE456" s="324">
        <v>0</v>
      </c>
      <c r="DF456" s="324">
        <v>0</v>
      </c>
      <c r="DG456" s="324">
        <v>0</v>
      </c>
      <c r="DH456" s="328">
        <f t="shared" si="304"/>
        <v>0</v>
      </c>
    </row>
    <row r="457" spans="1:112" ht="12" hidden="1" customHeight="1" outlineLevel="1">
      <c r="A457" s="4"/>
      <c r="S457" s="14">
        <v>5450</v>
      </c>
      <c r="V457" s="78">
        <f t="shared" si="297"/>
        <v>5450</v>
      </c>
      <c r="AA457" s="70">
        <f t="shared" si="298"/>
        <v>5450</v>
      </c>
      <c r="AB457" s="34" t="s">
        <v>554</v>
      </c>
      <c r="AC457" s="324">
        <v>51802</v>
      </c>
      <c r="AD457" s="324">
        <v>16747.39</v>
      </c>
      <c r="AE457" s="324">
        <v>0</v>
      </c>
      <c r="AF457" s="324">
        <v>2533</v>
      </c>
      <c r="AG457" s="324">
        <v>13775.97</v>
      </c>
      <c r="AH457" s="324">
        <v>13967</v>
      </c>
      <c r="AI457" s="324">
        <v>40629</v>
      </c>
      <c r="AJ457" s="324">
        <v>30869</v>
      </c>
      <c r="AK457" s="324">
        <v>30414.52</v>
      </c>
      <c r="AL457" s="324">
        <v>-7061.3100000000104</v>
      </c>
      <c r="AM457" s="324">
        <v>16756.179999999898</v>
      </c>
      <c r="AN457" s="324">
        <v>19130.249999999902</v>
      </c>
      <c r="AO457" s="324">
        <v>229563</v>
      </c>
      <c r="AP457" s="328">
        <f t="shared" si="299"/>
        <v>0</v>
      </c>
      <c r="AQ457" s="324">
        <v>20912.870833333302</v>
      </c>
      <c r="AR457" s="324">
        <v>20912.870833333302</v>
      </c>
      <c r="AS457" s="324">
        <v>20912.870833333302</v>
      </c>
      <c r="AT457" s="324">
        <v>20912.870833333302</v>
      </c>
      <c r="AU457" s="324">
        <v>20912.870833333302</v>
      </c>
      <c r="AV457" s="324">
        <v>20912.870833333302</v>
      </c>
      <c r="AW457" s="324">
        <v>20912.870833333302</v>
      </c>
      <c r="AX457" s="324">
        <v>20912.870833333302</v>
      </c>
      <c r="AY457" s="324">
        <v>20912.870833333302</v>
      </c>
      <c r="AZ457" s="324">
        <v>20912.870833333302</v>
      </c>
      <c r="BA457" s="324">
        <v>20912.870833333302</v>
      </c>
      <c r="BB457" s="324">
        <v>20912.870833333302</v>
      </c>
      <c r="BC457" s="324">
        <v>274730.8</v>
      </c>
      <c r="BD457" s="328">
        <f t="shared" si="300"/>
        <v>23776.350000000413</v>
      </c>
      <c r="BE457" s="324">
        <v>22882.844098118199</v>
      </c>
      <c r="BF457" s="324">
        <v>22882.844098118199</v>
      </c>
      <c r="BG457" s="324">
        <v>22882.844098118199</v>
      </c>
      <c r="BH457" s="324">
        <v>22882.844098118199</v>
      </c>
      <c r="BI457" s="324">
        <v>22882.844098118199</v>
      </c>
      <c r="BJ457" s="324">
        <v>22882.844098118199</v>
      </c>
      <c r="BK457" s="324">
        <v>22882.844098118199</v>
      </c>
      <c r="BL457" s="324">
        <v>22882.844098118199</v>
      </c>
      <c r="BM457" s="324">
        <v>22882.844098118199</v>
      </c>
      <c r="BN457" s="324">
        <v>22882.844098118199</v>
      </c>
      <c r="BO457" s="324">
        <v>22882.844098118199</v>
      </c>
      <c r="BP457" s="324">
        <v>22882.844098118199</v>
      </c>
      <c r="BQ457" s="324">
        <v>296759.909677419</v>
      </c>
      <c r="BR457" s="328">
        <f t="shared" si="301"/>
        <v>22165.780500000634</v>
      </c>
      <c r="BS457" s="324">
        <v>24961.668094180099</v>
      </c>
      <c r="BT457" s="324">
        <v>24961.668094180099</v>
      </c>
      <c r="BU457" s="324">
        <v>24961.668094180099</v>
      </c>
      <c r="BV457" s="324">
        <v>24961.668094180099</v>
      </c>
      <c r="BW457" s="324">
        <v>24961.668094180099</v>
      </c>
      <c r="BX457" s="324">
        <v>24961.668094180099</v>
      </c>
      <c r="BY457" s="324">
        <v>24961.668094180099</v>
      </c>
      <c r="BZ457" s="324">
        <v>24961.668094180099</v>
      </c>
      <c r="CA457" s="324">
        <v>24961.668094180099</v>
      </c>
      <c r="CB457" s="324">
        <v>24961.668094180099</v>
      </c>
      <c r="CC457" s="324">
        <v>24961.668094180099</v>
      </c>
      <c r="CD457" s="324">
        <v>24961.668094180099</v>
      </c>
      <c r="CE457" s="324">
        <v>319814.52504516102</v>
      </c>
      <c r="CF457" s="328">
        <f t="shared" si="302"/>
        <v>20274.507914999849</v>
      </c>
      <c r="CG457" s="324">
        <v>27242.090677435601</v>
      </c>
      <c r="CH457" s="324">
        <v>27242.090677435601</v>
      </c>
      <c r="CI457" s="324">
        <v>27242.090677435601</v>
      </c>
      <c r="CJ457" s="324">
        <v>27242.090677435601</v>
      </c>
      <c r="CK457" s="324">
        <v>27242.090677435601</v>
      </c>
      <c r="CL457" s="324">
        <v>27242.090677435601</v>
      </c>
      <c r="CM457" s="324">
        <v>27242.090677435601</v>
      </c>
      <c r="CN457" s="324">
        <v>27242.090677435601</v>
      </c>
      <c r="CO457" s="324">
        <v>27242.090677435601</v>
      </c>
      <c r="CP457" s="324">
        <v>27242.090677435601</v>
      </c>
      <c r="CQ457" s="324">
        <v>27242.090677435601</v>
      </c>
      <c r="CR457" s="324">
        <v>27242.090677435601</v>
      </c>
      <c r="CS457" s="324">
        <v>344975.96068167698</v>
      </c>
      <c r="CT457" s="328">
        <f t="shared" si="303"/>
        <v>18070.872552449699</v>
      </c>
      <c r="CU457" s="324">
        <v>29744.083192231799</v>
      </c>
      <c r="CV457" s="324">
        <v>29744.083192231799</v>
      </c>
      <c r="CW457" s="324">
        <v>29744.083192231799</v>
      </c>
      <c r="CX457" s="324">
        <v>29744.083192231799</v>
      </c>
      <c r="CY457" s="324">
        <v>29744.083192231799</v>
      </c>
      <c r="CZ457" s="324">
        <v>29744.083192231799</v>
      </c>
      <c r="DA457" s="324">
        <v>29744.083192231799</v>
      </c>
      <c r="DB457" s="324">
        <v>29744.083192231799</v>
      </c>
      <c r="DC457" s="324">
        <v>29744.083192231799</v>
      </c>
      <c r="DD457" s="324">
        <v>29744.083192231799</v>
      </c>
      <c r="DE457" s="324">
        <v>29744.083192231799</v>
      </c>
      <c r="DF457" s="324">
        <v>29744.083192231799</v>
      </c>
      <c r="DG457" s="324">
        <v>372448.93937580503</v>
      </c>
      <c r="DH457" s="328">
        <f t="shared" si="304"/>
        <v>15519.941069023509</v>
      </c>
    </row>
    <row r="458" spans="1:112" ht="12" hidden="1" customHeight="1" outlineLevel="1">
      <c r="A458" s="4"/>
      <c r="S458" s="14">
        <v>5500</v>
      </c>
      <c r="V458" s="78">
        <f t="shared" si="297"/>
        <v>5500</v>
      </c>
      <c r="AA458" s="70">
        <f t="shared" si="298"/>
        <v>5500</v>
      </c>
      <c r="AB458" s="34" t="s">
        <v>555</v>
      </c>
      <c r="AC458" s="324">
        <v>8628.83</v>
      </c>
      <c r="AD458" s="324">
        <v>8172.31</v>
      </c>
      <c r="AE458" s="324">
        <v>7601.07</v>
      </c>
      <c r="AF458" s="324">
        <v>17320.88</v>
      </c>
      <c r="AG458" s="324">
        <v>10502.68</v>
      </c>
      <c r="AH458" s="324">
        <v>13280.75</v>
      </c>
      <c r="AI458" s="324">
        <v>9474.15</v>
      </c>
      <c r="AJ458" s="324">
        <v>1973.36</v>
      </c>
      <c r="AK458" s="324">
        <v>24794.44</v>
      </c>
      <c r="AL458" s="324">
        <v>53188.258831769701</v>
      </c>
      <c r="AM458" s="324">
        <v>30576.476364873499</v>
      </c>
      <c r="AN458" s="324">
        <v>38698.204803356501</v>
      </c>
      <c r="AO458" s="324">
        <v>224211.41</v>
      </c>
      <c r="AP458" s="328">
        <f t="shared" si="299"/>
        <v>3.2014213502407074E-10</v>
      </c>
      <c r="AQ458" s="324">
        <v>13031.399166666601</v>
      </c>
      <c r="AR458" s="324">
        <v>13235.133166666599</v>
      </c>
      <c r="AS458" s="324">
        <v>12827.6651666666</v>
      </c>
      <c r="AT458" s="324">
        <v>15012.8616666666</v>
      </c>
      <c r="AU458" s="324">
        <v>16082.8771666666</v>
      </c>
      <c r="AV458" s="324">
        <v>16015.309166666601</v>
      </c>
      <c r="AW458" s="324">
        <v>29192.099166666601</v>
      </c>
      <c r="AX458" s="324">
        <v>21203.573666666602</v>
      </c>
      <c r="AY458" s="324">
        <v>40219.062866666602</v>
      </c>
      <c r="AZ458" s="324">
        <v>17258.5711800561</v>
      </c>
      <c r="BA458" s="324">
        <v>29678.333530819698</v>
      </c>
      <c r="BB458" s="324">
        <v>42829.904089123898</v>
      </c>
      <c r="BC458" s="324">
        <v>270376</v>
      </c>
      <c r="BD458" s="328">
        <f t="shared" si="300"/>
        <v>3789.2100000008941</v>
      </c>
      <c r="BE458" s="324">
        <v>13422.3411416666</v>
      </c>
      <c r="BF458" s="324">
        <v>13632.187161666599</v>
      </c>
      <c r="BG458" s="324">
        <v>13212.4951216666</v>
      </c>
      <c r="BH458" s="324">
        <v>15463.247516666601</v>
      </c>
      <c r="BI458" s="324">
        <v>16565.363481666602</v>
      </c>
      <c r="BJ458" s="324">
        <v>16495.768441666602</v>
      </c>
      <c r="BK458" s="324">
        <v>30067.862141666599</v>
      </c>
      <c r="BL458" s="324">
        <v>21839.6808766666</v>
      </c>
      <c r="BM458" s="324">
        <v>41425.6347526666</v>
      </c>
      <c r="BN458" s="324">
        <v>17776.328315457798</v>
      </c>
      <c r="BO458" s="324">
        <v>30568.683536744302</v>
      </c>
      <c r="BP458" s="324">
        <v>44114.801211797698</v>
      </c>
      <c r="BQ458" s="324">
        <v>278487.28000000003</v>
      </c>
      <c r="BR458" s="328">
        <f t="shared" si="301"/>
        <v>3902.8863000008278</v>
      </c>
      <c r="BS458" s="324">
        <v>13825.0113759166</v>
      </c>
      <c r="BT458" s="324">
        <v>14041.152776516599</v>
      </c>
      <c r="BU458" s="324">
        <v>13608.8699753166</v>
      </c>
      <c r="BV458" s="324">
        <v>15927.1449421666</v>
      </c>
      <c r="BW458" s="324">
        <v>17062.324386116601</v>
      </c>
      <c r="BX458" s="324">
        <v>16990.641494916599</v>
      </c>
      <c r="BY458" s="324">
        <v>30969.898005916599</v>
      </c>
      <c r="BZ458" s="324">
        <v>22494.8713029666</v>
      </c>
      <c r="CA458" s="324">
        <v>42668.403795246602</v>
      </c>
      <c r="CB458" s="324">
        <v>18309.618164921601</v>
      </c>
      <c r="CC458" s="324">
        <v>31485.744042846702</v>
      </c>
      <c r="CD458" s="324">
        <v>45438.245248151601</v>
      </c>
      <c r="CE458" s="324">
        <v>286841.89840000001</v>
      </c>
      <c r="CF458" s="328">
        <f t="shared" si="302"/>
        <v>4019.9728890007245</v>
      </c>
      <c r="CG458" s="324">
        <v>14239.7617171941</v>
      </c>
      <c r="CH458" s="324">
        <v>14462.387359812101</v>
      </c>
      <c r="CI458" s="324">
        <v>14017.136074576099</v>
      </c>
      <c r="CJ458" s="324">
        <v>16404.959290431601</v>
      </c>
      <c r="CK458" s="324">
        <v>17574.194117700099</v>
      </c>
      <c r="CL458" s="324">
        <v>17500.360739764099</v>
      </c>
      <c r="CM458" s="324">
        <v>31898.994946094099</v>
      </c>
      <c r="CN458" s="324">
        <v>23169.7174420556</v>
      </c>
      <c r="CO458" s="324">
        <v>43948.455909103999</v>
      </c>
      <c r="CP458" s="324">
        <v>18858.906709869199</v>
      </c>
      <c r="CQ458" s="324">
        <v>32430.316364132101</v>
      </c>
      <c r="CR458" s="324">
        <v>46801.392605596098</v>
      </c>
      <c r="CS458" s="324">
        <v>295447.15535199997</v>
      </c>
      <c r="CT458" s="328">
        <f t="shared" si="303"/>
        <v>4140.5720756707597</v>
      </c>
      <c r="CU458" s="324">
        <v>14666.9545687099</v>
      </c>
      <c r="CV458" s="324">
        <v>14896.258980606501</v>
      </c>
      <c r="CW458" s="324">
        <v>14437.650156813401</v>
      </c>
      <c r="CX458" s="324">
        <v>16897.1080691446</v>
      </c>
      <c r="CY458" s="324">
        <v>18101.419941231099</v>
      </c>
      <c r="CZ458" s="324">
        <v>18025.371561956999</v>
      </c>
      <c r="DA458" s="324">
        <v>32855.964794476997</v>
      </c>
      <c r="DB458" s="324">
        <v>23864.808965317301</v>
      </c>
      <c r="DC458" s="324">
        <v>45266.909586377202</v>
      </c>
      <c r="DD458" s="324">
        <v>19424.673911165399</v>
      </c>
      <c r="DE458" s="324">
        <v>33403.225855056102</v>
      </c>
      <c r="DF458" s="324">
        <v>48205.434383764099</v>
      </c>
      <c r="DG458" s="324">
        <v>304310.57001256</v>
      </c>
      <c r="DH458" s="328">
        <f t="shared" si="304"/>
        <v>4264.7892379403929</v>
      </c>
    </row>
    <row r="459" spans="1:112" ht="12" hidden="1" customHeight="1" outlineLevel="1">
      <c r="A459" s="4"/>
      <c r="S459" s="14">
        <v>5510</v>
      </c>
      <c r="V459" s="78">
        <f t="shared" si="297"/>
        <v>5510</v>
      </c>
      <c r="AA459" s="70">
        <f t="shared" si="298"/>
        <v>5510</v>
      </c>
      <c r="AB459" s="34" t="s">
        <v>556</v>
      </c>
      <c r="AC459" s="324">
        <v>10663.31</v>
      </c>
      <c r="AD459" s="324">
        <v>16549.05</v>
      </c>
      <c r="AE459" s="324">
        <v>17854.54</v>
      </c>
      <c r="AF459" s="324">
        <v>38629.54</v>
      </c>
      <c r="AG459" s="324">
        <v>9117.18</v>
      </c>
      <c r="AH459" s="324">
        <v>5953.18</v>
      </c>
      <c r="AI459" s="324">
        <v>16352.98</v>
      </c>
      <c r="AJ459" s="324">
        <v>17306.07</v>
      </c>
      <c r="AK459" s="324">
        <v>13954.32</v>
      </c>
      <c r="AL459" s="324">
        <v>43270.615555555501</v>
      </c>
      <c r="AM459" s="324">
        <v>34443.755555555501</v>
      </c>
      <c r="AN459" s="324">
        <v>25453.458888888901</v>
      </c>
      <c r="AO459" s="324">
        <v>249548</v>
      </c>
      <c r="AP459" s="328">
        <f t="shared" si="299"/>
        <v>0</v>
      </c>
      <c r="AQ459" s="324">
        <v>5918.0366666666596</v>
      </c>
      <c r="AR459" s="324">
        <v>5918.0366666666596</v>
      </c>
      <c r="AS459" s="324">
        <v>5918.0366666666596</v>
      </c>
      <c r="AT459" s="324">
        <v>33695.814444444302</v>
      </c>
      <c r="AU459" s="324">
        <v>33695.814444444302</v>
      </c>
      <c r="AV459" s="324">
        <v>33695.814444444302</v>
      </c>
      <c r="AW459" s="324">
        <v>33695.814444444302</v>
      </c>
      <c r="AX459" s="324">
        <v>33695.814444444302</v>
      </c>
      <c r="AY459" s="324">
        <v>33695.814444444302</v>
      </c>
      <c r="AZ459" s="324">
        <v>33695.814444444302</v>
      </c>
      <c r="BA459" s="324">
        <v>33695.814444444302</v>
      </c>
      <c r="BB459" s="324">
        <v>33695.814444444302</v>
      </c>
      <c r="BC459" s="324">
        <v>321016.44</v>
      </c>
      <c r="BD459" s="328">
        <f t="shared" si="300"/>
        <v>1.2223608791828156E-9</v>
      </c>
      <c r="BE459" s="324">
        <v>6095.57776666666</v>
      </c>
      <c r="BF459" s="324">
        <v>6095.57776666666</v>
      </c>
      <c r="BG459" s="324">
        <v>6095.57776666666</v>
      </c>
      <c r="BH459" s="324">
        <v>34706.688877777597</v>
      </c>
      <c r="BI459" s="324">
        <v>34706.688877777597</v>
      </c>
      <c r="BJ459" s="324">
        <v>34706.688877777597</v>
      </c>
      <c r="BK459" s="324">
        <v>34706.688877777597</v>
      </c>
      <c r="BL459" s="324">
        <v>34706.688877777597</v>
      </c>
      <c r="BM459" s="324">
        <v>34706.688877777597</v>
      </c>
      <c r="BN459" s="324">
        <v>34706.688877777597</v>
      </c>
      <c r="BO459" s="324">
        <v>34706.688877777597</v>
      </c>
      <c r="BP459" s="324">
        <v>34706.688877777597</v>
      </c>
      <c r="BQ459" s="324">
        <v>330646.93320000003</v>
      </c>
      <c r="BR459" s="328">
        <f t="shared" si="301"/>
        <v>1.6298145055770874E-9</v>
      </c>
      <c r="BS459" s="324">
        <v>6278.4450996666601</v>
      </c>
      <c r="BT459" s="324">
        <v>6278.4450996666601</v>
      </c>
      <c r="BU459" s="324">
        <v>6278.4450996666601</v>
      </c>
      <c r="BV459" s="324">
        <v>35747.889544111</v>
      </c>
      <c r="BW459" s="324">
        <v>35747.889544111</v>
      </c>
      <c r="BX459" s="324">
        <v>35747.889544111</v>
      </c>
      <c r="BY459" s="324">
        <v>35747.889544111</v>
      </c>
      <c r="BZ459" s="324">
        <v>35747.889544111</v>
      </c>
      <c r="CA459" s="324">
        <v>35747.889544111</v>
      </c>
      <c r="CB459" s="324">
        <v>35747.889544111</v>
      </c>
      <c r="CC459" s="324">
        <v>35747.889544111</v>
      </c>
      <c r="CD459" s="324">
        <v>35747.889544111</v>
      </c>
      <c r="CE459" s="324">
        <v>340566.34119599999</v>
      </c>
      <c r="CF459" s="328">
        <f t="shared" si="302"/>
        <v>1.0477378964424133E-9</v>
      </c>
      <c r="CG459" s="324">
        <v>6466.7984526566597</v>
      </c>
      <c r="CH459" s="324">
        <v>6466.7984526566597</v>
      </c>
      <c r="CI459" s="324">
        <v>6466.7984526566597</v>
      </c>
      <c r="CJ459" s="324">
        <v>36820.326230434301</v>
      </c>
      <c r="CK459" s="324">
        <v>36820.326230434301</v>
      </c>
      <c r="CL459" s="324">
        <v>36820.326230434301</v>
      </c>
      <c r="CM459" s="324">
        <v>36820.326230434301</v>
      </c>
      <c r="CN459" s="324">
        <v>36820.326230434301</v>
      </c>
      <c r="CO459" s="324">
        <v>36820.326230434301</v>
      </c>
      <c r="CP459" s="324">
        <v>36820.326230434301</v>
      </c>
      <c r="CQ459" s="324">
        <v>36820.326230434301</v>
      </c>
      <c r="CR459" s="324">
        <v>36820.326230434301</v>
      </c>
      <c r="CS459" s="324">
        <v>350783.33143188001</v>
      </c>
      <c r="CT459" s="328">
        <f t="shared" si="303"/>
        <v>1.3387762010097504E-9</v>
      </c>
      <c r="CU459" s="324">
        <v>6660.8024062363602</v>
      </c>
      <c r="CV459" s="324">
        <v>6660.8024062363602</v>
      </c>
      <c r="CW459" s="324">
        <v>6660.8024062363602</v>
      </c>
      <c r="CX459" s="324">
        <v>37924.936017347303</v>
      </c>
      <c r="CY459" s="324">
        <v>37924.936017347303</v>
      </c>
      <c r="CZ459" s="324">
        <v>37924.936017347303</v>
      </c>
      <c r="DA459" s="324">
        <v>37924.936017347303</v>
      </c>
      <c r="DB459" s="324">
        <v>37924.936017347303</v>
      </c>
      <c r="DC459" s="324">
        <v>37924.936017347303</v>
      </c>
      <c r="DD459" s="324">
        <v>37924.936017347303</v>
      </c>
      <c r="DE459" s="324">
        <v>37924.936017347303</v>
      </c>
      <c r="DF459" s="324">
        <v>37924.936017347303</v>
      </c>
      <c r="DG459" s="324">
        <v>361306.83137483598</v>
      </c>
      <c r="DH459" s="328">
        <f t="shared" si="304"/>
        <v>1.1641532182693481E-9</v>
      </c>
    </row>
    <row r="460" spans="1:112" ht="12" hidden="1" customHeight="1" outlineLevel="1">
      <c r="A460" s="4"/>
      <c r="S460" s="14">
        <v>5515</v>
      </c>
      <c r="V460" s="78">
        <f t="shared" si="297"/>
        <v>5515</v>
      </c>
      <c r="AA460" s="70">
        <f t="shared" si="298"/>
        <v>5515</v>
      </c>
      <c r="AB460" s="34" t="s">
        <v>557</v>
      </c>
      <c r="AC460" s="324">
        <v>0</v>
      </c>
      <c r="AD460" s="324">
        <v>0</v>
      </c>
      <c r="AE460" s="324">
        <v>0</v>
      </c>
      <c r="AF460" s="324">
        <v>0</v>
      </c>
      <c r="AG460" s="324">
        <v>0</v>
      </c>
      <c r="AH460" s="324">
        <v>0</v>
      </c>
      <c r="AI460" s="324">
        <v>0</v>
      </c>
      <c r="AJ460" s="324">
        <v>0</v>
      </c>
      <c r="AK460" s="324">
        <v>0</v>
      </c>
      <c r="AL460" s="324">
        <v>0</v>
      </c>
      <c r="AM460" s="324">
        <v>0</v>
      </c>
      <c r="AN460" s="324">
        <v>0</v>
      </c>
      <c r="AO460" s="324">
        <v>0</v>
      </c>
      <c r="AP460" s="328">
        <f t="shared" si="299"/>
        <v>0</v>
      </c>
      <c r="AQ460" s="324">
        <v>0</v>
      </c>
      <c r="AR460" s="324">
        <v>0</v>
      </c>
      <c r="AS460" s="324">
        <v>0</v>
      </c>
      <c r="AT460" s="324">
        <v>0</v>
      </c>
      <c r="AU460" s="324">
        <v>0</v>
      </c>
      <c r="AV460" s="324">
        <v>0</v>
      </c>
      <c r="AW460" s="324">
        <v>0</v>
      </c>
      <c r="AX460" s="324">
        <v>0</v>
      </c>
      <c r="AY460" s="324">
        <v>0</v>
      </c>
      <c r="AZ460" s="324">
        <v>0</v>
      </c>
      <c r="BA460" s="324">
        <v>0</v>
      </c>
      <c r="BB460" s="324">
        <v>0</v>
      </c>
      <c r="BC460" s="324">
        <v>0</v>
      </c>
      <c r="BD460" s="328">
        <f t="shared" si="300"/>
        <v>0</v>
      </c>
      <c r="BE460" s="324">
        <v>0</v>
      </c>
      <c r="BF460" s="324">
        <v>0</v>
      </c>
      <c r="BG460" s="324">
        <v>0</v>
      </c>
      <c r="BH460" s="324">
        <v>0</v>
      </c>
      <c r="BI460" s="324">
        <v>0</v>
      </c>
      <c r="BJ460" s="324">
        <v>0</v>
      </c>
      <c r="BK460" s="324">
        <v>0</v>
      </c>
      <c r="BL460" s="324">
        <v>0</v>
      </c>
      <c r="BM460" s="324">
        <v>0</v>
      </c>
      <c r="BN460" s="324">
        <v>0</v>
      </c>
      <c r="BO460" s="324">
        <v>0</v>
      </c>
      <c r="BP460" s="324">
        <v>0</v>
      </c>
      <c r="BQ460" s="324">
        <v>0</v>
      </c>
      <c r="BR460" s="328">
        <f t="shared" si="301"/>
        <v>0</v>
      </c>
      <c r="BS460" s="324">
        <v>0</v>
      </c>
      <c r="BT460" s="324">
        <v>0</v>
      </c>
      <c r="BU460" s="324">
        <v>0</v>
      </c>
      <c r="BV460" s="324">
        <v>0</v>
      </c>
      <c r="BW460" s="324">
        <v>0</v>
      </c>
      <c r="BX460" s="324">
        <v>0</v>
      </c>
      <c r="BY460" s="324">
        <v>0</v>
      </c>
      <c r="BZ460" s="324">
        <v>0</v>
      </c>
      <c r="CA460" s="324">
        <v>0</v>
      </c>
      <c r="CB460" s="324">
        <v>0</v>
      </c>
      <c r="CC460" s="324">
        <v>0</v>
      </c>
      <c r="CD460" s="324">
        <v>0</v>
      </c>
      <c r="CE460" s="324">
        <v>0</v>
      </c>
      <c r="CF460" s="328">
        <f t="shared" si="302"/>
        <v>0</v>
      </c>
      <c r="CG460" s="324">
        <v>0</v>
      </c>
      <c r="CH460" s="324">
        <v>0</v>
      </c>
      <c r="CI460" s="324">
        <v>0</v>
      </c>
      <c r="CJ460" s="324">
        <v>0</v>
      </c>
      <c r="CK460" s="324">
        <v>0</v>
      </c>
      <c r="CL460" s="324">
        <v>0</v>
      </c>
      <c r="CM460" s="324">
        <v>0</v>
      </c>
      <c r="CN460" s="324">
        <v>0</v>
      </c>
      <c r="CO460" s="324">
        <v>0</v>
      </c>
      <c r="CP460" s="324">
        <v>0</v>
      </c>
      <c r="CQ460" s="324">
        <v>0</v>
      </c>
      <c r="CR460" s="324">
        <v>0</v>
      </c>
      <c r="CS460" s="324">
        <v>0</v>
      </c>
      <c r="CT460" s="328">
        <f t="shared" si="303"/>
        <v>0</v>
      </c>
      <c r="CU460" s="324">
        <v>0</v>
      </c>
      <c r="CV460" s="324">
        <v>0</v>
      </c>
      <c r="CW460" s="324">
        <v>0</v>
      </c>
      <c r="CX460" s="324">
        <v>0</v>
      </c>
      <c r="CY460" s="324">
        <v>0</v>
      </c>
      <c r="CZ460" s="324">
        <v>0</v>
      </c>
      <c r="DA460" s="324">
        <v>0</v>
      </c>
      <c r="DB460" s="324">
        <v>0</v>
      </c>
      <c r="DC460" s="324">
        <v>0</v>
      </c>
      <c r="DD460" s="324">
        <v>0</v>
      </c>
      <c r="DE460" s="324">
        <v>0</v>
      </c>
      <c r="DF460" s="324">
        <v>0</v>
      </c>
      <c r="DG460" s="324">
        <v>0</v>
      </c>
      <c r="DH460" s="328">
        <f t="shared" si="304"/>
        <v>0</v>
      </c>
    </row>
    <row r="461" spans="1:112" ht="12" hidden="1" customHeight="1" outlineLevel="1">
      <c r="A461" s="4"/>
      <c r="S461" s="14">
        <v>5520</v>
      </c>
      <c r="V461" s="78">
        <f t="shared" si="297"/>
        <v>5520</v>
      </c>
      <c r="AA461" s="70">
        <f t="shared" si="298"/>
        <v>5520</v>
      </c>
      <c r="AB461" s="34" t="s">
        <v>558</v>
      </c>
      <c r="AC461" s="324">
        <v>0</v>
      </c>
      <c r="AD461" s="324">
        <v>0</v>
      </c>
      <c r="AE461" s="324">
        <v>0</v>
      </c>
      <c r="AF461" s="324">
        <v>0</v>
      </c>
      <c r="AG461" s="324">
        <v>0</v>
      </c>
      <c r="AH461" s="324">
        <v>0</v>
      </c>
      <c r="AI461" s="324">
        <v>0</v>
      </c>
      <c r="AJ461" s="324">
        <v>0</v>
      </c>
      <c r="AK461" s="324">
        <v>0</v>
      </c>
      <c r="AL461" s="324">
        <v>0</v>
      </c>
      <c r="AM461" s="324">
        <v>0</v>
      </c>
      <c r="AN461" s="324">
        <v>0</v>
      </c>
      <c r="AO461" s="324">
        <v>0</v>
      </c>
      <c r="AP461" s="328">
        <f t="shared" si="299"/>
        <v>0</v>
      </c>
      <c r="AQ461" s="324">
        <v>0</v>
      </c>
      <c r="AR461" s="324">
        <v>0</v>
      </c>
      <c r="AS461" s="324">
        <v>0</v>
      </c>
      <c r="AT461" s="324">
        <v>0</v>
      </c>
      <c r="AU461" s="324">
        <v>0</v>
      </c>
      <c r="AV461" s="324">
        <v>0</v>
      </c>
      <c r="AW461" s="324">
        <v>0</v>
      </c>
      <c r="AX461" s="324">
        <v>0</v>
      </c>
      <c r="AY461" s="324">
        <v>0</v>
      </c>
      <c r="AZ461" s="324">
        <v>0</v>
      </c>
      <c r="BA461" s="324">
        <v>0</v>
      </c>
      <c r="BB461" s="324">
        <v>0</v>
      </c>
      <c r="BC461" s="324">
        <v>0</v>
      </c>
      <c r="BD461" s="328">
        <f t="shared" si="300"/>
        <v>0</v>
      </c>
      <c r="BE461" s="324">
        <v>0</v>
      </c>
      <c r="BF461" s="324">
        <v>0</v>
      </c>
      <c r="BG461" s="324">
        <v>0</v>
      </c>
      <c r="BH461" s="324">
        <v>0</v>
      </c>
      <c r="BI461" s="324">
        <v>0</v>
      </c>
      <c r="BJ461" s="324">
        <v>0</v>
      </c>
      <c r="BK461" s="324">
        <v>0</v>
      </c>
      <c r="BL461" s="324">
        <v>0</v>
      </c>
      <c r="BM461" s="324">
        <v>0</v>
      </c>
      <c r="BN461" s="324">
        <v>0</v>
      </c>
      <c r="BO461" s="324">
        <v>0</v>
      </c>
      <c r="BP461" s="324">
        <v>0</v>
      </c>
      <c r="BQ461" s="324">
        <v>0</v>
      </c>
      <c r="BR461" s="328">
        <f t="shared" si="301"/>
        <v>0</v>
      </c>
      <c r="BS461" s="324">
        <v>0</v>
      </c>
      <c r="BT461" s="324">
        <v>0</v>
      </c>
      <c r="BU461" s="324">
        <v>0</v>
      </c>
      <c r="BV461" s="324">
        <v>0</v>
      </c>
      <c r="BW461" s="324">
        <v>0</v>
      </c>
      <c r="BX461" s="324">
        <v>0</v>
      </c>
      <c r="BY461" s="324">
        <v>0</v>
      </c>
      <c r="BZ461" s="324">
        <v>0</v>
      </c>
      <c r="CA461" s="324">
        <v>0</v>
      </c>
      <c r="CB461" s="324">
        <v>0</v>
      </c>
      <c r="CC461" s="324">
        <v>0</v>
      </c>
      <c r="CD461" s="324">
        <v>0</v>
      </c>
      <c r="CE461" s="324">
        <v>0</v>
      </c>
      <c r="CF461" s="328">
        <f t="shared" si="302"/>
        <v>0</v>
      </c>
      <c r="CG461" s="324">
        <v>0</v>
      </c>
      <c r="CH461" s="324">
        <v>0</v>
      </c>
      <c r="CI461" s="324">
        <v>0</v>
      </c>
      <c r="CJ461" s="324">
        <v>0</v>
      </c>
      <c r="CK461" s="324">
        <v>0</v>
      </c>
      <c r="CL461" s="324">
        <v>0</v>
      </c>
      <c r="CM461" s="324">
        <v>0</v>
      </c>
      <c r="CN461" s="324">
        <v>0</v>
      </c>
      <c r="CO461" s="324">
        <v>0</v>
      </c>
      <c r="CP461" s="324">
        <v>0</v>
      </c>
      <c r="CQ461" s="324">
        <v>0</v>
      </c>
      <c r="CR461" s="324">
        <v>0</v>
      </c>
      <c r="CS461" s="324">
        <v>0</v>
      </c>
      <c r="CT461" s="328">
        <f t="shared" si="303"/>
        <v>0</v>
      </c>
      <c r="CU461" s="324">
        <v>0</v>
      </c>
      <c r="CV461" s="324">
        <v>0</v>
      </c>
      <c r="CW461" s="324">
        <v>0</v>
      </c>
      <c r="CX461" s="324">
        <v>0</v>
      </c>
      <c r="CY461" s="324">
        <v>0</v>
      </c>
      <c r="CZ461" s="324">
        <v>0</v>
      </c>
      <c r="DA461" s="324">
        <v>0</v>
      </c>
      <c r="DB461" s="324">
        <v>0</v>
      </c>
      <c r="DC461" s="324">
        <v>0</v>
      </c>
      <c r="DD461" s="324">
        <v>0</v>
      </c>
      <c r="DE461" s="324">
        <v>0</v>
      </c>
      <c r="DF461" s="324">
        <v>0</v>
      </c>
      <c r="DG461" s="324">
        <v>0</v>
      </c>
      <c r="DH461" s="328">
        <f t="shared" si="304"/>
        <v>0</v>
      </c>
    </row>
    <row r="462" spans="1:112" ht="12" hidden="1" customHeight="1" outlineLevel="1">
      <c r="A462" s="4"/>
      <c r="S462" s="14">
        <v>5525</v>
      </c>
      <c r="V462" s="78">
        <f t="shared" si="297"/>
        <v>5525</v>
      </c>
      <c r="AA462" s="70">
        <f t="shared" si="298"/>
        <v>5525</v>
      </c>
      <c r="AB462" s="34" t="s">
        <v>559</v>
      </c>
      <c r="AC462" s="324">
        <v>0</v>
      </c>
      <c r="AD462" s="324">
        <v>0</v>
      </c>
      <c r="AE462" s="324">
        <v>0</v>
      </c>
      <c r="AF462" s="324">
        <v>0</v>
      </c>
      <c r="AG462" s="324">
        <v>0</v>
      </c>
      <c r="AH462" s="324">
        <v>0</v>
      </c>
      <c r="AI462" s="324">
        <v>0</v>
      </c>
      <c r="AJ462" s="324">
        <v>0</v>
      </c>
      <c r="AK462" s="324">
        <v>0</v>
      </c>
      <c r="AL462" s="324">
        <v>0</v>
      </c>
      <c r="AM462" s="324">
        <v>0</v>
      </c>
      <c r="AN462" s="324">
        <v>0</v>
      </c>
      <c r="AO462" s="324">
        <v>0</v>
      </c>
      <c r="AP462" s="328">
        <f t="shared" si="299"/>
        <v>0</v>
      </c>
      <c r="AQ462" s="324">
        <v>0</v>
      </c>
      <c r="AR462" s="324">
        <v>0</v>
      </c>
      <c r="AS462" s="324">
        <v>0</v>
      </c>
      <c r="AT462" s="324">
        <v>0</v>
      </c>
      <c r="AU462" s="324">
        <v>0</v>
      </c>
      <c r="AV462" s="324">
        <v>0</v>
      </c>
      <c r="AW462" s="324">
        <v>0</v>
      </c>
      <c r="AX462" s="324">
        <v>0</v>
      </c>
      <c r="AY462" s="324">
        <v>0</v>
      </c>
      <c r="AZ462" s="324">
        <v>0</v>
      </c>
      <c r="BA462" s="324">
        <v>0</v>
      </c>
      <c r="BB462" s="324">
        <v>0</v>
      </c>
      <c r="BC462" s="324">
        <v>0</v>
      </c>
      <c r="BD462" s="328">
        <f t="shared" si="300"/>
        <v>0</v>
      </c>
      <c r="BE462" s="324">
        <v>0</v>
      </c>
      <c r="BF462" s="324">
        <v>0</v>
      </c>
      <c r="BG462" s="324">
        <v>0</v>
      </c>
      <c r="BH462" s="324">
        <v>0</v>
      </c>
      <c r="BI462" s="324">
        <v>0</v>
      </c>
      <c r="BJ462" s="324">
        <v>0</v>
      </c>
      <c r="BK462" s="324">
        <v>0</v>
      </c>
      <c r="BL462" s="324">
        <v>0</v>
      </c>
      <c r="BM462" s="324">
        <v>0</v>
      </c>
      <c r="BN462" s="324">
        <v>0</v>
      </c>
      <c r="BO462" s="324">
        <v>0</v>
      </c>
      <c r="BP462" s="324">
        <v>0</v>
      </c>
      <c r="BQ462" s="324">
        <v>0</v>
      </c>
      <c r="BR462" s="328">
        <f t="shared" si="301"/>
        <v>0</v>
      </c>
      <c r="BS462" s="324">
        <v>0</v>
      </c>
      <c r="BT462" s="324">
        <v>0</v>
      </c>
      <c r="BU462" s="324">
        <v>0</v>
      </c>
      <c r="BV462" s="324">
        <v>0</v>
      </c>
      <c r="BW462" s="324">
        <v>0</v>
      </c>
      <c r="BX462" s="324">
        <v>0</v>
      </c>
      <c r="BY462" s="324">
        <v>0</v>
      </c>
      <c r="BZ462" s="324">
        <v>0</v>
      </c>
      <c r="CA462" s="324">
        <v>0</v>
      </c>
      <c r="CB462" s="324">
        <v>0</v>
      </c>
      <c r="CC462" s="324">
        <v>0</v>
      </c>
      <c r="CD462" s="324">
        <v>0</v>
      </c>
      <c r="CE462" s="324">
        <v>0</v>
      </c>
      <c r="CF462" s="328">
        <f t="shared" si="302"/>
        <v>0</v>
      </c>
      <c r="CG462" s="324">
        <v>0</v>
      </c>
      <c r="CH462" s="324">
        <v>0</v>
      </c>
      <c r="CI462" s="324">
        <v>0</v>
      </c>
      <c r="CJ462" s="324">
        <v>0</v>
      </c>
      <c r="CK462" s="324">
        <v>0</v>
      </c>
      <c r="CL462" s="324">
        <v>0</v>
      </c>
      <c r="CM462" s="324">
        <v>0</v>
      </c>
      <c r="CN462" s="324">
        <v>0</v>
      </c>
      <c r="CO462" s="324">
        <v>0</v>
      </c>
      <c r="CP462" s="324">
        <v>0</v>
      </c>
      <c r="CQ462" s="324">
        <v>0</v>
      </c>
      <c r="CR462" s="324">
        <v>0</v>
      </c>
      <c r="CS462" s="324">
        <v>0</v>
      </c>
      <c r="CT462" s="328">
        <f t="shared" si="303"/>
        <v>0</v>
      </c>
      <c r="CU462" s="324">
        <v>0</v>
      </c>
      <c r="CV462" s="324">
        <v>0</v>
      </c>
      <c r="CW462" s="324">
        <v>0</v>
      </c>
      <c r="CX462" s="324">
        <v>0</v>
      </c>
      <c r="CY462" s="324">
        <v>0</v>
      </c>
      <c r="CZ462" s="324">
        <v>0</v>
      </c>
      <c r="DA462" s="324">
        <v>0</v>
      </c>
      <c r="DB462" s="324">
        <v>0</v>
      </c>
      <c r="DC462" s="324">
        <v>0</v>
      </c>
      <c r="DD462" s="324">
        <v>0</v>
      </c>
      <c r="DE462" s="324">
        <v>0</v>
      </c>
      <c r="DF462" s="324">
        <v>0</v>
      </c>
      <c r="DG462" s="324">
        <v>0</v>
      </c>
      <c r="DH462" s="328">
        <f t="shared" si="304"/>
        <v>0</v>
      </c>
    </row>
    <row r="463" spans="1:112" ht="12" hidden="1" customHeight="1" outlineLevel="1">
      <c r="A463" s="4"/>
      <c r="S463" s="14">
        <v>5530</v>
      </c>
      <c r="V463" s="78">
        <f t="shared" si="297"/>
        <v>5530</v>
      </c>
      <c r="AA463" s="70">
        <f t="shared" si="298"/>
        <v>5530</v>
      </c>
      <c r="AB463" s="34" t="s">
        <v>560</v>
      </c>
      <c r="AC463" s="324">
        <v>0</v>
      </c>
      <c r="AD463" s="324">
        <v>0</v>
      </c>
      <c r="AE463" s="324">
        <v>0</v>
      </c>
      <c r="AF463" s="324">
        <v>0</v>
      </c>
      <c r="AG463" s="324">
        <v>0</v>
      </c>
      <c r="AH463" s="324">
        <v>0</v>
      </c>
      <c r="AI463" s="324">
        <v>0</v>
      </c>
      <c r="AJ463" s="324">
        <v>0</v>
      </c>
      <c r="AK463" s="324">
        <v>0</v>
      </c>
      <c r="AL463" s="324">
        <v>0</v>
      </c>
      <c r="AM463" s="324">
        <v>0</v>
      </c>
      <c r="AN463" s="324">
        <v>0</v>
      </c>
      <c r="AO463" s="324">
        <v>0</v>
      </c>
      <c r="AP463" s="328">
        <f t="shared" si="299"/>
        <v>0</v>
      </c>
      <c r="AQ463" s="324">
        <v>0</v>
      </c>
      <c r="AR463" s="324">
        <v>0</v>
      </c>
      <c r="AS463" s="324">
        <v>0</v>
      </c>
      <c r="AT463" s="324">
        <v>0</v>
      </c>
      <c r="AU463" s="324">
        <v>0</v>
      </c>
      <c r="AV463" s="324">
        <v>0</v>
      </c>
      <c r="AW463" s="324">
        <v>0</v>
      </c>
      <c r="AX463" s="324">
        <v>0</v>
      </c>
      <c r="AY463" s="324">
        <v>0</v>
      </c>
      <c r="AZ463" s="324">
        <v>0</v>
      </c>
      <c r="BA463" s="324">
        <v>0</v>
      </c>
      <c r="BB463" s="324">
        <v>0</v>
      </c>
      <c r="BC463" s="324">
        <v>0</v>
      </c>
      <c r="BD463" s="328">
        <f t="shared" si="300"/>
        <v>0</v>
      </c>
      <c r="BE463" s="324">
        <v>0</v>
      </c>
      <c r="BF463" s="324">
        <v>0</v>
      </c>
      <c r="BG463" s="324">
        <v>0</v>
      </c>
      <c r="BH463" s="324">
        <v>0</v>
      </c>
      <c r="BI463" s="324">
        <v>0</v>
      </c>
      <c r="BJ463" s="324">
        <v>0</v>
      </c>
      <c r="BK463" s="324">
        <v>0</v>
      </c>
      <c r="BL463" s="324">
        <v>0</v>
      </c>
      <c r="BM463" s="324">
        <v>0</v>
      </c>
      <c r="BN463" s="324">
        <v>0</v>
      </c>
      <c r="BO463" s="324">
        <v>0</v>
      </c>
      <c r="BP463" s="324">
        <v>0</v>
      </c>
      <c r="BQ463" s="324">
        <v>0</v>
      </c>
      <c r="BR463" s="328">
        <f t="shared" si="301"/>
        <v>0</v>
      </c>
      <c r="BS463" s="324">
        <v>0</v>
      </c>
      <c r="BT463" s="324">
        <v>0</v>
      </c>
      <c r="BU463" s="324">
        <v>0</v>
      </c>
      <c r="BV463" s="324">
        <v>0</v>
      </c>
      <c r="BW463" s="324">
        <v>0</v>
      </c>
      <c r="BX463" s="324">
        <v>0</v>
      </c>
      <c r="BY463" s="324">
        <v>0</v>
      </c>
      <c r="BZ463" s="324">
        <v>0</v>
      </c>
      <c r="CA463" s="324">
        <v>0</v>
      </c>
      <c r="CB463" s="324">
        <v>0</v>
      </c>
      <c r="CC463" s="324">
        <v>0</v>
      </c>
      <c r="CD463" s="324">
        <v>0</v>
      </c>
      <c r="CE463" s="324">
        <v>0</v>
      </c>
      <c r="CF463" s="328">
        <f t="shared" si="302"/>
        <v>0</v>
      </c>
      <c r="CG463" s="324">
        <v>0</v>
      </c>
      <c r="CH463" s="324">
        <v>0</v>
      </c>
      <c r="CI463" s="324">
        <v>0</v>
      </c>
      <c r="CJ463" s="324">
        <v>0</v>
      </c>
      <c r="CK463" s="324">
        <v>0</v>
      </c>
      <c r="CL463" s="324">
        <v>0</v>
      </c>
      <c r="CM463" s="324">
        <v>0</v>
      </c>
      <c r="CN463" s="324">
        <v>0</v>
      </c>
      <c r="CO463" s="324">
        <v>0</v>
      </c>
      <c r="CP463" s="324">
        <v>0</v>
      </c>
      <c r="CQ463" s="324">
        <v>0</v>
      </c>
      <c r="CR463" s="324">
        <v>0</v>
      </c>
      <c r="CS463" s="324">
        <v>0</v>
      </c>
      <c r="CT463" s="328">
        <f t="shared" si="303"/>
        <v>0</v>
      </c>
      <c r="CU463" s="324">
        <v>0</v>
      </c>
      <c r="CV463" s="324">
        <v>0</v>
      </c>
      <c r="CW463" s="324">
        <v>0</v>
      </c>
      <c r="CX463" s="324">
        <v>0</v>
      </c>
      <c r="CY463" s="324">
        <v>0</v>
      </c>
      <c r="CZ463" s="324">
        <v>0</v>
      </c>
      <c r="DA463" s="324">
        <v>0</v>
      </c>
      <c r="DB463" s="324">
        <v>0</v>
      </c>
      <c r="DC463" s="324">
        <v>0</v>
      </c>
      <c r="DD463" s="324">
        <v>0</v>
      </c>
      <c r="DE463" s="324">
        <v>0</v>
      </c>
      <c r="DF463" s="324">
        <v>0</v>
      </c>
      <c r="DG463" s="324">
        <v>0</v>
      </c>
      <c r="DH463" s="328">
        <f t="shared" si="304"/>
        <v>0</v>
      </c>
    </row>
    <row r="464" spans="1:112" ht="12" hidden="1" customHeight="1" outlineLevel="1">
      <c r="A464" s="4"/>
      <c r="S464" s="14">
        <v>5535</v>
      </c>
      <c r="V464" s="78">
        <f t="shared" si="297"/>
        <v>5535</v>
      </c>
      <c r="AA464" s="70">
        <f t="shared" si="298"/>
        <v>5535</v>
      </c>
      <c r="AB464" s="34" t="s">
        <v>561</v>
      </c>
      <c r="AC464" s="324">
        <v>0</v>
      </c>
      <c r="AD464" s="324">
        <v>0</v>
      </c>
      <c r="AE464" s="324">
        <v>0</v>
      </c>
      <c r="AF464" s="324">
        <v>0</v>
      </c>
      <c r="AG464" s="324">
        <v>0</v>
      </c>
      <c r="AH464" s="324">
        <v>0</v>
      </c>
      <c r="AI464" s="324">
        <v>0</v>
      </c>
      <c r="AJ464" s="324">
        <v>0</v>
      </c>
      <c r="AK464" s="324">
        <v>0</v>
      </c>
      <c r="AL464" s="324">
        <v>0</v>
      </c>
      <c r="AM464" s="324">
        <v>0</v>
      </c>
      <c r="AN464" s="324">
        <v>0</v>
      </c>
      <c r="AO464" s="324">
        <v>0</v>
      </c>
      <c r="AP464" s="328">
        <f t="shared" si="299"/>
        <v>0</v>
      </c>
      <c r="AQ464" s="324">
        <v>0</v>
      </c>
      <c r="AR464" s="324">
        <v>0</v>
      </c>
      <c r="AS464" s="324">
        <v>0</v>
      </c>
      <c r="AT464" s="324">
        <v>0</v>
      </c>
      <c r="AU464" s="324">
        <v>0</v>
      </c>
      <c r="AV464" s="324">
        <v>0</v>
      </c>
      <c r="AW464" s="324">
        <v>0</v>
      </c>
      <c r="AX464" s="324">
        <v>0</v>
      </c>
      <c r="AY464" s="324">
        <v>0</v>
      </c>
      <c r="AZ464" s="324">
        <v>0</v>
      </c>
      <c r="BA464" s="324">
        <v>0</v>
      </c>
      <c r="BB464" s="324">
        <v>0</v>
      </c>
      <c r="BC464" s="324">
        <v>0</v>
      </c>
      <c r="BD464" s="328">
        <f t="shared" si="300"/>
        <v>0</v>
      </c>
      <c r="BE464" s="324">
        <v>0</v>
      </c>
      <c r="BF464" s="324">
        <v>0</v>
      </c>
      <c r="BG464" s="324">
        <v>0</v>
      </c>
      <c r="BH464" s="324">
        <v>0</v>
      </c>
      <c r="BI464" s="324">
        <v>0</v>
      </c>
      <c r="BJ464" s="324">
        <v>0</v>
      </c>
      <c r="BK464" s="324">
        <v>0</v>
      </c>
      <c r="BL464" s="324">
        <v>0</v>
      </c>
      <c r="BM464" s="324">
        <v>0</v>
      </c>
      <c r="BN464" s="324">
        <v>0</v>
      </c>
      <c r="BO464" s="324">
        <v>0</v>
      </c>
      <c r="BP464" s="324">
        <v>0</v>
      </c>
      <c r="BQ464" s="324">
        <v>0</v>
      </c>
      <c r="BR464" s="328">
        <f t="shared" si="301"/>
        <v>0</v>
      </c>
      <c r="BS464" s="324">
        <v>0</v>
      </c>
      <c r="BT464" s="324">
        <v>0</v>
      </c>
      <c r="BU464" s="324">
        <v>0</v>
      </c>
      <c r="BV464" s="324">
        <v>0</v>
      </c>
      <c r="BW464" s="324">
        <v>0</v>
      </c>
      <c r="BX464" s="324">
        <v>0</v>
      </c>
      <c r="BY464" s="324">
        <v>0</v>
      </c>
      <c r="BZ464" s="324">
        <v>0</v>
      </c>
      <c r="CA464" s="324">
        <v>0</v>
      </c>
      <c r="CB464" s="324">
        <v>0</v>
      </c>
      <c r="CC464" s="324">
        <v>0</v>
      </c>
      <c r="CD464" s="324">
        <v>0</v>
      </c>
      <c r="CE464" s="324">
        <v>0</v>
      </c>
      <c r="CF464" s="328">
        <f t="shared" si="302"/>
        <v>0</v>
      </c>
      <c r="CG464" s="324">
        <v>0</v>
      </c>
      <c r="CH464" s="324">
        <v>0</v>
      </c>
      <c r="CI464" s="324">
        <v>0</v>
      </c>
      <c r="CJ464" s="324">
        <v>0</v>
      </c>
      <c r="CK464" s="324">
        <v>0</v>
      </c>
      <c r="CL464" s="324">
        <v>0</v>
      </c>
      <c r="CM464" s="324">
        <v>0</v>
      </c>
      <c r="CN464" s="324">
        <v>0</v>
      </c>
      <c r="CO464" s="324">
        <v>0</v>
      </c>
      <c r="CP464" s="324">
        <v>0</v>
      </c>
      <c r="CQ464" s="324">
        <v>0</v>
      </c>
      <c r="CR464" s="324">
        <v>0</v>
      </c>
      <c r="CS464" s="324">
        <v>0</v>
      </c>
      <c r="CT464" s="328">
        <f t="shared" si="303"/>
        <v>0</v>
      </c>
      <c r="CU464" s="324">
        <v>0</v>
      </c>
      <c r="CV464" s="324">
        <v>0</v>
      </c>
      <c r="CW464" s="324">
        <v>0</v>
      </c>
      <c r="CX464" s="324">
        <v>0</v>
      </c>
      <c r="CY464" s="324">
        <v>0</v>
      </c>
      <c r="CZ464" s="324">
        <v>0</v>
      </c>
      <c r="DA464" s="324">
        <v>0</v>
      </c>
      <c r="DB464" s="324">
        <v>0</v>
      </c>
      <c r="DC464" s="324">
        <v>0</v>
      </c>
      <c r="DD464" s="324">
        <v>0</v>
      </c>
      <c r="DE464" s="324">
        <v>0</v>
      </c>
      <c r="DF464" s="324">
        <v>0</v>
      </c>
      <c r="DG464" s="324">
        <v>0</v>
      </c>
      <c r="DH464" s="328">
        <f t="shared" si="304"/>
        <v>0</v>
      </c>
    </row>
    <row r="465" spans="1:112" ht="12" hidden="1" customHeight="1" outlineLevel="1">
      <c r="A465" s="4"/>
      <c r="S465" s="14">
        <v>5600</v>
      </c>
      <c r="V465" s="78">
        <f t="shared" si="297"/>
        <v>5600</v>
      </c>
      <c r="AA465" s="70">
        <f t="shared" si="298"/>
        <v>5600</v>
      </c>
      <c r="AB465" s="34" t="s">
        <v>562</v>
      </c>
      <c r="AC465" s="324">
        <v>0</v>
      </c>
      <c r="AD465" s="324">
        <v>0</v>
      </c>
      <c r="AE465" s="324">
        <v>0</v>
      </c>
      <c r="AF465" s="324">
        <v>0</v>
      </c>
      <c r="AG465" s="324">
        <v>0</v>
      </c>
      <c r="AH465" s="324">
        <v>0</v>
      </c>
      <c r="AI465" s="324">
        <v>0</v>
      </c>
      <c r="AJ465" s="324">
        <v>0</v>
      </c>
      <c r="AK465" s="324">
        <v>0</v>
      </c>
      <c r="AL465" s="324">
        <v>0</v>
      </c>
      <c r="AM465" s="324">
        <v>0</v>
      </c>
      <c r="AN465" s="324">
        <v>0</v>
      </c>
      <c r="AO465" s="324">
        <v>0</v>
      </c>
      <c r="AP465" s="328">
        <f t="shared" si="299"/>
        <v>0</v>
      </c>
      <c r="AQ465" s="324">
        <v>0</v>
      </c>
      <c r="AR465" s="324">
        <v>0</v>
      </c>
      <c r="AS465" s="324">
        <v>0</v>
      </c>
      <c r="AT465" s="324">
        <v>0</v>
      </c>
      <c r="AU465" s="324">
        <v>0</v>
      </c>
      <c r="AV465" s="324">
        <v>0</v>
      </c>
      <c r="AW465" s="324">
        <v>0</v>
      </c>
      <c r="AX465" s="324">
        <v>0</v>
      </c>
      <c r="AY465" s="324">
        <v>0</v>
      </c>
      <c r="AZ465" s="324">
        <v>0</v>
      </c>
      <c r="BA465" s="324">
        <v>0</v>
      </c>
      <c r="BB465" s="324">
        <v>0</v>
      </c>
      <c r="BC465" s="324">
        <v>0</v>
      </c>
      <c r="BD465" s="328">
        <f t="shared" si="300"/>
        <v>0</v>
      </c>
      <c r="BE465" s="324">
        <v>0</v>
      </c>
      <c r="BF465" s="324">
        <v>0</v>
      </c>
      <c r="BG465" s="324">
        <v>0</v>
      </c>
      <c r="BH465" s="324">
        <v>0</v>
      </c>
      <c r="BI465" s="324">
        <v>0</v>
      </c>
      <c r="BJ465" s="324">
        <v>0</v>
      </c>
      <c r="BK465" s="324">
        <v>0</v>
      </c>
      <c r="BL465" s="324">
        <v>0</v>
      </c>
      <c r="BM465" s="324">
        <v>0</v>
      </c>
      <c r="BN465" s="324">
        <v>0</v>
      </c>
      <c r="BO465" s="324">
        <v>0</v>
      </c>
      <c r="BP465" s="324">
        <v>0</v>
      </c>
      <c r="BQ465" s="324">
        <v>0</v>
      </c>
      <c r="BR465" s="328">
        <f t="shared" si="301"/>
        <v>0</v>
      </c>
      <c r="BS465" s="324">
        <v>0</v>
      </c>
      <c r="BT465" s="324">
        <v>0</v>
      </c>
      <c r="BU465" s="324">
        <v>0</v>
      </c>
      <c r="BV465" s="324">
        <v>0</v>
      </c>
      <c r="BW465" s="324">
        <v>0</v>
      </c>
      <c r="BX465" s="324">
        <v>0</v>
      </c>
      <c r="BY465" s="324">
        <v>0</v>
      </c>
      <c r="BZ465" s="324">
        <v>0</v>
      </c>
      <c r="CA465" s="324">
        <v>0</v>
      </c>
      <c r="CB465" s="324">
        <v>0</v>
      </c>
      <c r="CC465" s="324">
        <v>0</v>
      </c>
      <c r="CD465" s="324">
        <v>0</v>
      </c>
      <c r="CE465" s="324">
        <v>0</v>
      </c>
      <c r="CF465" s="328">
        <f t="shared" si="302"/>
        <v>0</v>
      </c>
      <c r="CG465" s="324">
        <v>0</v>
      </c>
      <c r="CH465" s="324">
        <v>0</v>
      </c>
      <c r="CI465" s="324">
        <v>0</v>
      </c>
      <c r="CJ465" s="324">
        <v>0</v>
      </c>
      <c r="CK465" s="324">
        <v>0</v>
      </c>
      <c r="CL465" s="324">
        <v>0</v>
      </c>
      <c r="CM465" s="324">
        <v>0</v>
      </c>
      <c r="CN465" s="324">
        <v>0</v>
      </c>
      <c r="CO465" s="324">
        <v>0</v>
      </c>
      <c r="CP465" s="324">
        <v>0</v>
      </c>
      <c r="CQ465" s="324">
        <v>0</v>
      </c>
      <c r="CR465" s="324">
        <v>0</v>
      </c>
      <c r="CS465" s="324">
        <v>0</v>
      </c>
      <c r="CT465" s="328">
        <f t="shared" si="303"/>
        <v>0</v>
      </c>
      <c r="CU465" s="324">
        <v>0</v>
      </c>
      <c r="CV465" s="324">
        <v>0</v>
      </c>
      <c r="CW465" s="324">
        <v>0</v>
      </c>
      <c r="CX465" s="324">
        <v>0</v>
      </c>
      <c r="CY465" s="324">
        <v>0</v>
      </c>
      <c r="CZ465" s="324">
        <v>0</v>
      </c>
      <c r="DA465" s="324">
        <v>0</v>
      </c>
      <c r="DB465" s="324">
        <v>0</v>
      </c>
      <c r="DC465" s="324">
        <v>0</v>
      </c>
      <c r="DD465" s="324">
        <v>0</v>
      </c>
      <c r="DE465" s="324">
        <v>0</v>
      </c>
      <c r="DF465" s="324">
        <v>0</v>
      </c>
      <c r="DG465" s="324">
        <v>0</v>
      </c>
      <c r="DH465" s="328">
        <f t="shared" si="304"/>
        <v>0</v>
      </c>
    </row>
    <row r="466" spans="1:112" ht="12" hidden="1" customHeight="1" outlineLevel="1">
      <c r="A466" s="4"/>
      <c r="S466" s="14">
        <v>5605</v>
      </c>
      <c r="V466" s="78">
        <f t="shared" si="297"/>
        <v>5605</v>
      </c>
      <c r="AA466" s="70">
        <f t="shared" ref="AA466:AA497" si="305">S466</f>
        <v>5605</v>
      </c>
      <c r="AB466" s="34" t="s">
        <v>563</v>
      </c>
      <c r="AC466" s="324">
        <v>13097.57</v>
      </c>
      <c r="AD466" s="324">
        <v>8527.89</v>
      </c>
      <c r="AE466" s="324">
        <v>7865.71</v>
      </c>
      <c r="AF466" s="324">
        <v>24497.54</v>
      </c>
      <c r="AG466" s="324">
        <v>10152.299999999999</v>
      </c>
      <c r="AH466" s="324">
        <v>51282.38</v>
      </c>
      <c r="AI466" s="324">
        <v>13096.13</v>
      </c>
      <c r="AJ466" s="324">
        <v>13235.9</v>
      </c>
      <c r="AK466" s="324">
        <v>7574.32</v>
      </c>
      <c r="AL466" s="324">
        <v>-80074.598888888897</v>
      </c>
      <c r="AM466" s="324">
        <v>4200.5277777777701</v>
      </c>
      <c r="AN466" s="324">
        <v>-4407.6688888888903</v>
      </c>
      <c r="AO466" s="324">
        <v>221202</v>
      </c>
      <c r="AP466" s="328">
        <f t="shared" si="299"/>
        <v>152154.00000000003</v>
      </c>
      <c r="AQ466" s="324">
        <v>2418.75</v>
      </c>
      <c r="AR466" s="324">
        <v>2418.75</v>
      </c>
      <c r="AS466" s="324">
        <v>2418.75</v>
      </c>
      <c r="AT466" s="324">
        <v>8006.0833333333303</v>
      </c>
      <c r="AU466" s="324">
        <v>8006.0833333333303</v>
      </c>
      <c r="AV466" s="324">
        <v>8006.0833333333303</v>
      </c>
      <c r="AW466" s="324">
        <v>8006.0833333333303</v>
      </c>
      <c r="AX466" s="324">
        <v>8006.0833333333303</v>
      </c>
      <c r="AY466" s="324">
        <v>8006.0833333333303</v>
      </c>
      <c r="AZ466" s="324">
        <v>8006.0833333333303</v>
      </c>
      <c r="BA466" s="324">
        <v>8006.0833333333303</v>
      </c>
      <c r="BB466" s="324">
        <v>8006.0833333333303</v>
      </c>
      <c r="BC466" s="324">
        <v>210738.67</v>
      </c>
      <c r="BD466" s="328">
        <f t="shared" si="300"/>
        <v>131427.67000000004</v>
      </c>
      <c r="BE466" s="324">
        <v>2491.3125</v>
      </c>
      <c r="BF466" s="324">
        <v>2491.3125</v>
      </c>
      <c r="BG466" s="324">
        <v>2491.3125</v>
      </c>
      <c r="BH466" s="324">
        <v>8246.2658333333293</v>
      </c>
      <c r="BI466" s="324">
        <v>8246.2658333333293</v>
      </c>
      <c r="BJ466" s="324">
        <v>8246.2658333333293</v>
      </c>
      <c r="BK466" s="324">
        <v>8246.2658333333293</v>
      </c>
      <c r="BL466" s="324">
        <v>8246.2658333333293</v>
      </c>
      <c r="BM466" s="324">
        <v>8246.2658333333293</v>
      </c>
      <c r="BN466" s="324">
        <v>8246.2658333333293</v>
      </c>
      <c r="BO466" s="324">
        <v>8246.2658333333293</v>
      </c>
      <c r="BP466" s="324">
        <v>8246.2658333333293</v>
      </c>
      <c r="BQ466" s="324">
        <v>217725.346229032</v>
      </c>
      <c r="BR466" s="328">
        <f t="shared" si="301"/>
        <v>136035.01622903204</v>
      </c>
      <c r="BS466" s="324">
        <v>2566.0518750000001</v>
      </c>
      <c r="BT466" s="324">
        <v>2566.0518750000001</v>
      </c>
      <c r="BU466" s="324">
        <v>2566.0518750000001</v>
      </c>
      <c r="BV466" s="324">
        <v>8493.6538083333307</v>
      </c>
      <c r="BW466" s="324">
        <v>8493.6538083333307</v>
      </c>
      <c r="BX466" s="324">
        <v>8493.6538083333307</v>
      </c>
      <c r="BY466" s="324">
        <v>8493.6538083333307</v>
      </c>
      <c r="BZ466" s="324">
        <v>8493.6538083333307</v>
      </c>
      <c r="CA466" s="324">
        <v>8493.6538083333307</v>
      </c>
      <c r="CB466" s="324">
        <v>8493.6538083333307</v>
      </c>
      <c r="CC466" s="324">
        <v>8493.6538083333307</v>
      </c>
      <c r="CD466" s="324">
        <v>8493.6538083333307</v>
      </c>
      <c r="CE466" s="324">
        <v>224257.106615903</v>
      </c>
      <c r="CF466" s="328">
        <f t="shared" si="302"/>
        <v>140116.06671590303</v>
      </c>
      <c r="CG466" s="324">
        <v>2643.0334312499999</v>
      </c>
      <c r="CH466" s="324">
        <v>2643.0334312499999</v>
      </c>
      <c r="CI466" s="324">
        <v>2643.0334312499999</v>
      </c>
      <c r="CJ466" s="324">
        <v>8748.4634225833306</v>
      </c>
      <c r="CK466" s="324">
        <v>8748.4634225833306</v>
      </c>
      <c r="CL466" s="324">
        <v>8748.4634225833306</v>
      </c>
      <c r="CM466" s="324">
        <v>8748.4634225833306</v>
      </c>
      <c r="CN466" s="324">
        <v>8748.4634225833306</v>
      </c>
      <c r="CO466" s="324">
        <v>8748.4634225833306</v>
      </c>
      <c r="CP466" s="324">
        <v>8748.4634225833306</v>
      </c>
      <c r="CQ466" s="324">
        <v>8748.4634225833306</v>
      </c>
      <c r="CR466" s="324">
        <v>8748.4634225833306</v>
      </c>
      <c r="CS466" s="324">
        <v>230984.81981438</v>
      </c>
      <c r="CT466" s="328">
        <f t="shared" si="303"/>
        <v>144319.54871738004</v>
      </c>
      <c r="CU466" s="324">
        <v>2722.3244341875002</v>
      </c>
      <c r="CV466" s="324">
        <v>2722.3244341875002</v>
      </c>
      <c r="CW466" s="324">
        <v>2722.3244341875002</v>
      </c>
      <c r="CX466" s="324">
        <v>9010.9173252608307</v>
      </c>
      <c r="CY466" s="324">
        <v>9010.9173252608307</v>
      </c>
      <c r="CZ466" s="324">
        <v>9010.9173252608307</v>
      </c>
      <c r="DA466" s="324">
        <v>9010.9173252608307</v>
      </c>
      <c r="DB466" s="324">
        <v>9010.9173252608307</v>
      </c>
      <c r="DC466" s="324">
        <v>9010.9173252608307</v>
      </c>
      <c r="DD466" s="324">
        <v>9010.9173252608307</v>
      </c>
      <c r="DE466" s="324">
        <v>9010.9173252608307</v>
      </c>
      <c r="DF466" s="324">
        <v>9010.9173252608307</v>
      </c>
      <c r="DG466" s="324">
        <v>237914.364408811</v>
      </c>
      <c r="DH466" s="328">
        <f t="shared" si="304"/>
        <v>148649.13517890102</v>
      </c>
    </row>
    <row r="467" spans="1:112" ht="12" hidden="1" customHeight="1" outlineLevel="1">
      <c r="A467" s="4"/>
      <c r="S467" s="14">
        <v>5610</v>
      </c>
      <c r="V467" s="78">
        <f t="shared" si="297"/>
        <v>5610</v>
      </c>
      <c r="AA467" s="70">
        <f t="shared" si="305"/>
        <v>5610</v>
      </c>
      <c r="AB467" s="34" t="s">
        <v>564</v>
      </c>
      <c r="AC467" s="324">
        <v>123671.42</v>
      </c>
      <c r="AD467" s="324">
        <v>139393.29</v>
      </c>
      <c r="AE467" s="324">
        <v>110782.85</v>
      </c>
      <c r="AF467" s="324">
        <v>279538.08</v>
      </c>
      <c r="AG467" s="324">
        <v>147203.18</v>
      </c>
      <c r="AH467" s="324">
        <v>200392.05</v>
      </c>
      <c r="AI467" s="324">
        <v>226558.29</v>
      </c>
      <c r="AJ467" s="324">
        <v>184194.92</v>
      </c>
      <c r="AK467" s="324">
        <v>103290.71</v>
      </c>
      <c r="AL467" s="324">
        <v>58988.184444444501</v>
      </c>
      <c r="AM467" s="324">
        <v>176274.95777777801</v>
      </c>
      <c r="AN467" s="324">
        <v>151722.79777777701</v>
      </c>
      <c r="AO467" s="324">
        <v>1902010.73</v>
      </c>
      <c r="AP467" s="328">
        <f t="shared" ref="AP467:AP498" si="306">AO467-SUM(AC467:AN467)</f>
        <v>0</v>
      </c>
      <c r="AQ467" s="324">
        <v>198774.44903225801</v>
      </c>
      <c r="AR467" s="324">
        <v>226261.07</v>
      </c>
      <c r="AS467" s="324">
        <v>226261.07</v>
      </c>
      <c r="AT467" s="324">
        <v>226261.07</v>
      </c>
      <c r="AU467" s="324">
        <v>226261.07</v>
      </c>
      <c r="AV467" s="324">
        <v>226261.07</v>
      </c>
      <c r="AW467" s="324">
        <v>226261.07</v>
      </c>
      <c r="AX467" s="324">
        <v>226261.07</v>
      </c>
      <c r="AY467" s="324">
        <v>226261.07</v>
      </c>
      <c r="AZ467" s="324">
        <v>226261.07</v>
      </c>
      <c r="BA467" s="324">
        <v>226261.07</v>
      </c>
      <c r="BB467" s="324">
        <v>226261.07</v>
      </c>
      <c r="BC467" s="324">
        <v>2694226.2190322601</v>
      </c>
      <c r="BD467" s="328">
        <f t="shared" ref="BD467:BD498" si="307">BC467-SUM(AQ467:BB467)</f>
        <v>6580.0000000023283</v>
      </c>
      <c r="BE467" s="324">
        <v>219300.37</v>
      </c>
      <c r="BF467" s="324">
        <v>220459.18908800001</v>
      </c>
      <c r="BG467" s="324">
        <v>220459.18908800001</v>
      </c>
      <c r="BH467" s="324">
        <v>220459.18908800001</v>
      </c>
      <c r="BI467" s="324">
        <v>220459.18908800001</v>
      </c>
      <c r="BJ467" s="324">
        <v>220459.18908800001</v>
      </c>
      <c r="BK467" s="324">
        <v>220459.18908800001</v>
      </c>
      <c r="BL467" s="324">
        <v>220459.18908800001</v>
      </c>
      <c r="BM467" s="324">
        <v>220459.18908800001</v>
      </c>
      <c r="BN467" s="324">
        <v>220459.18908800001</v>
      </c>
      <c r="BO467" s="324">
        <v>220459.18908800001</v>
      </c>
      <c r="BP467" s="324">
        <v>220459.18908800001</v>
      </c>
      <c r="BQ467" s="324">
        <v>2639858.4538389598</v>
      </c>
      <c r="BR467" s="328">
        <f t="shared" ref="BR467:BR498" si="308">BQ467-SUM(BE467:BP467)</f>
        <v>-4492.9961290401407</v>
      </c>
      <c r="BS467" s="324">
        <v>221280.29558800001</v>
      </c>
      <c r="BT467" s="324">
        <v>222349.50235152</v>
      </c>
      <c r="BU467" s="324">
        <v>222349.50235152</v>
      </c>
      <c r="BV467" s="324">
        <v>222349.50235152</v>
      </c>
      <c r="BW467" s="324">
        <v>222349.50235152</v>
      </c>
      <c r="BX467" s="324">
        <v>222349.50235152</v>
      </c>
      <c r="BY467" s="324">
        <v>222349.50235152</v>
      </c>
      <c r="BZ467" s="324">
        <v>222349.50235152</v>
      </c>
      <c r="CA467" s="324">
        <v>222349.50235152</v>
      </c>
      <c r="CB467" s="324">
        <v>222349.50235152</v>
      </c>
      <c r="CC467" s="324">
        <v>222349.50235152</v>
      </c>
      <c r="CD467" s="324">
        <v>222349.50235152</v>
      </c>
      <c r="CE467" s="324">
        <v>2663223.0918418099</v>
      </c>
      <c r="CF467" s="328">
        <f t="shared" ref="CF467:CF498" si="309">CE467-SUM(BS467:CD467)</f>
        <v>-3901.7296129106544</v>
      </c>
      <c r="CG467" s="324">
        <v>223305.47954651999</v>
      </c>
      <c r="CH467" s="324">
        <v>224620.31898057999</v>
      </c>
      <c r="CI467" s="324">
        <v>224620.31898057999</v>
      </c>
      <c r="CJ467" s="324">
        <v>224620.31898057999</v>
      </c>
      <c r="CK467" s="324">
        <v>224620.31898057999</v>
      </c>
      <c r="CL467" s="324">
        <v>224620.31898057999</v>
      </c>
      <c r="CM467" s="324">
        <v>224620.31898057999</v>
      </c>
      <c r="CN467" s="324">
        <v>224620.31898057999</v>
      </c>
      <c r="CO467" s="324">
        <v>224620.31898057999</v>
      </c>
      <c r="CP467" s="324">
        <v>224620.31898057999</v>
      </c>
      <c r="CQ467" s="324">
        <v>224620.31898057999</v>
      </c>
      <c r="CR467" s="324">
        <v>224620.31898057999</v>
      </c>
      <c r="CS467" s="324">
        <v>2690831.4428316099</v>
      </c>
      <c r="CT467" s="328">
        <f t="shared" ref="CT467:CT498" si="310">CS467-SUM(CG467:CR467)</f>
        <v>-3297.5455012903549</v>
      </c>
      <c r="CU467" s="324">
        <v>214689.93528558</v>
      </c>
      <c r="CV467" s="324">
        <v>115134.23</v>
      </c>
      <c r="CW467" s="324">
        <v>115134.23</v>
      </c>
      <c r="CX467" s="324">
        <v>115134.23</v>
      </c>
      <c r="CY467" s="324">
        <v>115134.23</v>
      </c>
      <c r="CZ467" s="324">
        <v>115134.23</v>
      </c>
      <c r="DA467" s="324">
        <v>115134.23</v>
      </c>
      <c r="DB467" s="324">
        <v>115134.23</v>
      </c>
      <c r="DC467" s="324">
        <v>115134.23</v>
      </c>
      <c r="DD467" s="324">
        <v>115134.23</v>
      </c>
      <c r="DE467" s="324">
        <v>115134.23</v>
      </c>
      <c r="DF467" s="324">
        <v>115134.23</v>
      </c>
      <c r="DG467" s="324">
        <v>2249507.18412429</v>
      </c>
      <c r="DH467" s="328">
        <f t="shared" ref="DH467:DH498" si="311">DG467-SUM(CU467:DF467)</f>
        <v>768340.71883871011</v>
      </c>
    </row>
    <row r="468" spans="1:112" ht="12" hidden="1" customHeight="1" outlineLevel="1">
      <c r="A468" s="4"/>
      <c r="S468" s="14">
        <v>5611</v>
      </c>
      <c r="V468" s="78">
        <f t="shared" si="297"/>
        <v>5611</v>
      </c>
      <c r="AA468" s="70">
        <f t="shared" si="305"/>
        <v>5611</v>
      </c>
      <c r="AB468" s="34" t="s">
        <v>565</v>
      </c>
      <c r="AC468" s="324">
        <v>1942</v>
      </c>
      <c r="AD468" s="324">
        <v>1932</v>
      </c>
      <c r="AE468" s="324">
        <v>2259.67</v>
      </c>
      <c r="AF468" s="324">
        <v>0</v>
      </c>
      <c r="AG468" s="324">
        <v>62687.5</v>
      </c>
      <c r="AH468" s="324">
        <v>62687.5</v>
      </c>
      <c r="AI468" s="324">
        <v>46196.93</v>
      </c>
      <c r="AJ468" s="324">
        <v>162585.35</v>
      </c>
      <c r="AK468" s="324">
        <v>158791.09</v>
      </c>
      <c r="AL468" s="324">
        <v>-55567.891111111101</v>
      </c>
      <c r="AM468" s="324">
        <v>100945.580555555</v>
      </c>
      <c r="AN468" s="324">
        <v>100945.580555555</v>
      </c>
      <c r="AO468" s="324">
        <v>926681.86</v>
      </c>
      <c r="AP468" s="328">
        <f t="shared" si="306"/>
        <v>281276.55000000109</v>
      </c>
      <c r="AQ468" s="324">
        <v>0</v>
      </c>
      <c r="AR468" s="324">
        <v>0</v>
      </c>
      <c r="AS468" s="324">
        <v>2951.9261411162702</v>
      </c>
      <c r="AT468" s="324">
        <v>19085</v>
      </c>
      <c r="AU468" s="324">
        <v>40627.501632940999</v>
      </c>
      <c r="AV468" s="324">
        <v>40627.501632940999</v>
      </c>
      <c r="AW468" s="324">
        <v>120251.066666666</v>
      </c>
      <c r="AX468" s="324">
        <v>141793.568299607</v>
      </c>
      <c r="AY468" s="324">
        <v>163336.06993254801</v>
      </c>
      <c r="AZ468" s="324">
        <v>9586.6323608457005</v>
      </c>
      <c r="BA468" s="324">
        <v>120251.066666666</v>
      </c>
      <c r="BB468" s="324">
        <v>120251.066666666</v>
      </c>
      <c r="BC468" s="324">
        <v>1221203</v>
      </c>
      <c r="BD468" s="328">
        <f t="shared" si="307"/>
        <v>442441.60000000312</v>
      </c>
      <c r="BE468" s="324">
        <v>0</v>
      </c>
      <c r="BF468" s="324">
        <v>0</v>
      </c>
      <c r="BG468" s="324">
        <v>3040.4839253497598</v>
      </c>
      <c r="BH468" s="324">
        <v>19657.55</v>
      </c>
      <c r="BI468" s="324">
        <v>41846.326681929197</v>
      </c>
      <c r="BJ468" s="324">
        <v>41846.326681929197</v>
      </c>
      <c r="BK468" s="324">
        <v>123858.598666666</v>
      </c>
      <c r="BL468" s="324">
        <v>146047.375348595</v>
      </c>
      <c r="BM468" s="324">
        <v>168236.152030525</v>
      </c>
      <c r="BN468" s="324">
        <v>9874.2313316707005</v>
      </c>
      <c r="BO468" s="324">
        <v>123858.598666666</v>
      </c>
      <c r="BP468" s="324">
        <v>123858.598666666</v>
      </c>
      <c r="BQ468" s="324">
        <v>1262950.31548387</v>
      </c>
      <c r="BR468" s="328">
        <f t="shared" si="308"/>
        <v>460826.07348387328</v>
      </c>
      <c r="BS468" s="324">
        <v>0</v>
      </c>
      <c r="BT468" s="324">
        <v>0</v>
      </c>
      <c r="BU468" s="324">
        <v>3131.6984431102501</v>
      </c>
      <c r="BV468" s="324">
        <v>20247.2765</v>
      </c>
      <c r="BW468" s="324">
        <v>43101.716482387099</v>
      </c>
      <c r="BX468" s="324">
        <v>43101.716482387099</v>
      </c>
      <c r="BY468" s="324">
        <v>127574.35662666601</v>
      </c>
      <c r="BZ468" s="324">
        <v>150428.79660905301</v>
      </c>
      <c r="CA468" s="324">
        <v>173283.23659144001</v>
      </c>
      <c r="CB468" s="324">
        <v>10170.458271620701</v>
      </c>
      <c r="CC468" s="324">
        <v>127574.35662666601</v>
      </c>
      <c r="CD468" s="324">
        <v>127574.35662666601</v>
      </c>
      <c r="CE468" s="324">
        <v>1300838.82494838</v>
      </c>
      <c r="CF468" s="328">
        <f t="shared" si="309"/>
        <v>474650.8556883838</v>
      </c>
      <c r="CG468" s="324">
        <v>0</v>
      </c>
      <c r="CH468" s="324">
        <v>0</v>
      </c>
      <c r="CI468" s="324">
        <v>3225.6493964035599</v>
      </c>
      <c r="CJ468" s="324">
        <v>20854.694794999999</v>
      </c>
      <c r="CK468" s="324">
        <v>44394.767976858697</v>
      </c>
      <c r="CL468" s="324">
        <v>44394.767976858697</v>
      </c>
      <c r="CM468" s="324">
        <v>131401.58732546601</v>
      </c>
      <c r="CN468" s="324">
        <v>154941.660507325</v>
      </c>
      <c r="CO468" s="324">
        <v>178481.73368918401</v>
      </c>
      <c r="CP468" s="324">
        <v>10475.572019769699</v>
      </c>
      <c r="CQ468" s="324">
        <v>131401.58732546601</v>
      </c>
      <c r="CR468" s="324">
        <v>131401.58732546601</v>
      </c>
      <c r="CS468" s="324">
        <v>1339863.98969683</v>
      </c>
      <c r="CT468" s="328">
        <f t="shared" si="310"/>
        <v>488890.38135903247</v>
      </c>
      <c r="CU468" s="324">
        <v>0</v>
      </c>
      <c r="CV468" s="324">
        <v>0</v>
      </c>
      <c r="CW468" s="324">
        <v>3322.4188782956599</v>
      </c>
      <c r="CX468" s="324">
        <v>21480.33563885</v>
      </c>
      <c r="CY468" s="324">
        <v>45726.611016164403</v>
      </c>
      <c r="CZ468" s="324">
        <v>45726.611016164403</v>
      </c>
      <c r="DA468" s="324">
        <v>135343.63494523001</v>
      </c>
      <c r="DB468" s="324">
        <v>159589.91032254501</v>
      </c>
      <c r="DC468" s="324">
        <v>183836.18569985899</v>
      </c>
      <c r="DD468" s="324">
        <v>10789.8391803627</v>
      </c>
      <c r="DE468" s="324">
        <v>135343.63494523001</v>
      </c>
      <c r="DF468" s="324">
        <v>135343.63494523001</v>
      </c>
      <c r="DG468" s="324">
        <v>1380059.9093877401</v>
      </c>
      <c r="DH468" s="328">
        <f t="shared" si="311"/>
        <v>503557.09279980906</v>
      </c>
    </row>
    <row r="469" spans="1:112" ht="12" hidden="1" customHeight="1" outlineLevel="1">
      <c r="A469" s="4"/>
      <c r="S469" s="14">
        <v>5615</v>
      </c>
      <c r="V469" s="78">
        <f t="shared" si="297"/>
        <v>5615</v>
      </c>
      <c r="AA469" s="70">
        <f t="shared" si="305"/>
        <v>5615</v>
      </c>
      <c r="AB469" s="34" t="s">
        <v>566</v>
      </c>
      <c r="AC469" s="324">
        <v>119.53</v>
      </c>
      <c r="AD469" s="324">
        <v>15317.42</v>
      </c>
      <c r="AE469" s="324">
        <v>15874.18</v>
      </c>
      <c r="AF469" s="324">
        <v>12361.79</v>
      </c>
      <c r="AG469" s="324">
        <v>7534.91</v>
      </c>
      <c r="AH469" s="324">
        <v>7143.16</v>
      </c>
      <c r="AI469" s="324">
        <v>14644.6</v>
      </c>
      <c r="AJ469" s="324">
        <v>5619.85</v>
      </c>
      <c r="AK469" s="324">
        <v>14879.51</v>
      </c>
      <c r="AL469" s="324">
        <v>33839.935555555501</v>
      </c>
      <c r="AM469" s="324">
        <v>28813.2738888889</v>
      </c>
      <c r="AN469" s="324">
        <v>20867.620555555499</v>
      </c>
      <c r="AO469" s="324">
        <v>177015.78</v>
      </c>
      <c r="AP469" s="328">
        <f t="shared" si="306"/>
        <v>0</v>
      </c>
      <c r="AQ469" s="324">
        <v>9079.2202833333395</v>
      </c>
      <c r="AR469" s="324">
        <v>9079.2202833333395</v>
      </c>
      <c r="AS469" s="324">
        <v>9079.2202833333395</v>
      </c>
      <c r="AT469" s="324">
        <v>10190.3313944444</v>
      </c>
      <c r="AU469" s="324">
        <v>10190.3313944444</v>
      </c>
      <c r="AV469" s="324">
        <v>10190.3313944444</v>
      </c>
      <c r="AW469" s="324">
        <v>27167.831394444402</v>
      </c>
      <c r="AX469" s="324">
        <v>27167.831394444402</v>
      </c>
      <c r="AY469" s="324">
        <v>27167.831394444402</v>
      </c>
      <c r="AZ469" s="324">
        <v>27167.831394444402</v>
      </c>
      <c r="BA469" s="324">
        <v>27167.831394444402</v>
      </c>
      <c r="BB469" s="324">
        <v>27167.831394444402</v>
      </c>
      <c r="BC469" s="324">
        <v>215229.12340000001</v>
      </c>
      <c r="BD469" s="328">
        <f t="shared" si="307"/>
        <v>-5586.5199999995821</v>
      </c>
      <c r="BE469" s="324">
        <v>9351.5968918333401</v>
      </c>
      <c r="BF469" s="324">
        <v>9351.5968918333401</v>
      </c>
      <c r="BG469" s="324">
        <v>9351.5968918333401</v>
      </c>
      <c r="BH469" s="324">
        <v>10496.0413362777</v>
      </c>
      <c r="BI469" s="324">
        <v>10496.0413362777</v>
      </c>
      <c r="BJ469" s="324">
        <v>10496.0413362777</v>
      </c>
      <c r="BK469" s="324">
        <v>27982.866336277799</v>
      </c>
      <c r="BL469" s="324">
        <v>27982.866336277799</v>
      </c>
      <c r="BM469" s="324">
        <v>27982.866336277799</v>
      </c>
      <c r="BN469" s="324">
        <v>27982.866336277799</v>
      </c>
      <c r="BO469" s="324">
        <v>27982.866336277799</v>
      </c>
      <c r="BP469" s="324">
        <v>27982.866336277799</v>
      </c>
      <c r="BQ469" s="324">
        <v>221685.99710199999</v>
      </c>
      <c r="BR469" s="328">
        <f t="shared" si="308"/>
        <v>-5754.1155999999319</v>
      </c>
      <c r="BS469" s="324">
        <v>9632.1447985883406</v>
      </c>
      <c r="BT469" s="324">
        <v>9632.1447985883406</v>
      </c>
      <c r="BU469" s="324">
        <v>9632.1447985883406</v>
      </c>
      <c r="BV469" s="324">
        <v>10810.9225763661</v>
      </c>
      <c r="BW469" s="324">
        <v>10810.9225763661</v>
      </c>
      <c r="BX469" s="324">
        <v>10810.9225763661</v>
      </c>
      <c r="BY469" s="324">
        <v>28822.352326366101</v>
      </c>
      <c r="BZ469" s="324">
        <v>28822.352326366101</v>
      </c>
      <c r="CA469" s="324">
        <v>28822.352326366101</v>
      </c>
      <c r="CB469" s="324">
        <v>28822.352326366101</v>
      </c>
      <c r="CC469" s="324">
        <v>28822.352326366101</v>
      </c>
      <c r="CD469" s="324">
        <v>28822.352326366101</v>
      </c>
      <c r="CE469" s="324">
        <v>228336.57701506</v>
      </c>
      <c r="CF469" s="328">
        <f t="shared" si="309"/>
        <v>-5926.739067999908</v>
      </c>
      <c r="CG469" s="324">
        <v>9921.1091425459908</v>
      </c>
      <c r="CH469" s="324">
        <v>9921.1091425459908</v>
      </c>
      <c r="CI469" s="324">
        <v>9921.1091425459908</v>
      </c>
      <c r="CJ469" s="324">
        <v>11135.250253657099</v>
      </c>
      <c r="CK469" s="324">
        <v>11135.250253657099</v>
      </c>
      <c r="CL469" s="324">
        <v>11135.250253657099</v>
      </c>
      <c r="CM469" s="324">
        <v>29687.022896157101</v>
      </c>
      <c r="CN469" s="324">
        <v>29687.022896157101</v>
      </c>
      <c r="CO469" s="324">
        <v>29687.022896157101</v>
      </c>
      <c r="CP469" s="324">
        <v>29687.022896157101</v>
      </c>
      <c r="CQ469" s="324">
        <v>29687.022896157101</v>
      </c>
      <c r="CR469" s="324">
        <v>29687.022896157101</v>
      </c>
      <c r="CS469" s="324">
        <v>235186.67432551101</v>
      </c>
      <c r="CT469" s="328">
        <f t="shared" si="310"/>
        <v>-6104.5412400409114</v>
      </c>
      <c r="CU469" s="324">
        <v>10218.742416822301</v>
      </c>
      <c r="CV469" s="324">
        <v>10218.742416822301</v>
      </c>
      <c r="CW469" s="324">
        <v>10218.742416822301</v>
      </c>
      <c r="CX469" s="324">
        <v>11469.3077612668</v>
      </c>
      <c r="CY469" s="324">
        <v>11469.3077612668</v>
      </c>
      <c r="CZ469" s="324">
        <v>11469.3077612668</v>
      </c>
      <c r="DA469" s="324">
        <v>30577.633583041799</v>
      </c>
      <c r="DB469" s="324">
        <v>30577.633583041799</v>
      </c>
      <c r="DC469" s="324">
        <v>30577.633583041799</v>
      </c>
      <c r="DD469" s="324">
        <v>30577.633583041799</v>
      </c>
      <c r="DE469" s="324">
        <v>30577.633583041799</v>
      </c>
      <c r="DF469" s="324">
        <v>30577.633583041799</v>
      </c>
      <c r="DG469" s="324">
        <v>242242.27455527699</v>
      </c>
      <c r="DH469" s="328">
        <f t="shared" si="311"/>
        <v>-6287.6774772411445</v>
      </c>
    </row>
    <row r="470" spans="1:112" ht="12" hidden="1" customHeight="1" outlineLevel="1">
      <c r="A470" s="4"/>
      <c r="S470" s="14">
        <v>5616</v>
      </c>
      <c r="V470" s="78">
        <f t="shared" si="297"/>
        <v>5616</v>
      </c>
      <c r="AA470" s="70">
        <f t="shared" si="305"/>
        <v>5616</v>
      </c>
      <c r="AB470" s="34" t="s">
        <v>567</v>
      </c>
      <c r="AC470" s="324">
        <v>0</v>
      </c>
      <c r="AD470" s="324">
        <v>0</v>
      </c>
      <c r="AE470" s="324">
        <v>0</v>
      </c>
      <c r="AF470" s="324">
        <v>0</v>
      </c>
      <c r="AG470" s="324">
        <v>0</v>
      </c>
      <c r="AH470" s="324">
        <v>0</v>
      </c>
      <c r="AI470" s="324">
        <v>0</v>
      </c>
      <c r="AJ470" s="324">
        <v>0</v>
      </c>
      <c r="AK470" s="324">
        <v>0</v>
      </c>
      <c r="AL470" s="324">
        <v>0</v>
      </c>
      <c r="AM470" s="324">
        <v>0</v>
      </c>
      <c r="AN470" s="324">
        <v>0</v>
      </c>
      <c r="AO470" s="324">
        <v>0</v>
      </c>
      <c r="AP470" s="328">
        <f t="shared" si="306"/>
        <v>0</v>
      </c>
      <c r="AQ470" s="324">
        <v>0</v>
      </c>
      <c r="AR470" s="324">
        <v>0</v>
      </c>
      <c r="AS470" s="324">
        <v>0</v>
      </c>
      <c r="AT470" s="324">
        <v>0</v>
      </c>
      <c r="AU470" s="324">
        <v>0</v>
      </c>
      <c r="AV470" s="324">
        <v>0</v>
      </c>
      <c r="AW470" s="324">
        <v>0</v>
      </c>
      <c r="AX470" s="324">
        <v>0</v>
      </c>
      <c r="AY470" s="324">
        <v>0</v>
      </c>
      <c r="AZ470" s="324">
        <v>0</v>
      </c>
      <c r="BA470" s="324">
        <v>0</v>
      </c>
      <c r="BB470" s="324">
        <v>0</v>
      </c>
      <c r="BC470" s="324">
        <v>0</v>
      </c>
      <c r="BD470" s="328">
        <f t="shared" si="307"/>
        <v>0</v>
      </c>
      <c r="BE470" s="324">
        <v>0</v>
      </c>
      <c r="BF470" s="324">
        <v>0</v>
      </c>
      <c r="BG470" s="324">
        <v>0</v>
      </c>
      <c r="BH470" s="324">
        <v>0</v>
      </c>
      <c r="BI470" s="324">
        <v>0</v>
      </c>
      <c r="BJ470" s="324">
        <v>0</v>
      </c>
      <c r="BK470" s="324">
        <v>0</v>
      </c>
      <c r="BL470" s="324">
        <v>0</v>
      </c>
      <c r="BM470" s="324">
        <v>0</v>
      </c>
      <c r="BN470" s="324">
        <v>0</v>
      </c>
      <c r="BO470" s="324">
        <v>0</v>
      </c>
      <c r="BP470" s="324">
        <v>0</v>
      </c>
      <c r="BQ470" s="324">
        <v>0</v>
      </c>
      <c r="BR470" s="328">
        <f t="shared" si="308"/>
        <v>0</v>
      </c>
      <c r="BS470" s="324">
        <v>0</v>
      </c>
      <c r="BT470" s="324">
        <v>0</v>
      </c>
      <c r="BU470" s="324">
        <v>0</v>
      </c>
      <c r="BV470" s="324">
        <v>0</v>
      </c>
      <c r="BW470" s="324">
        <v>0</v>
      </c>
      <c r="BX470" s="324">
        <v>0</v>
      </c>
      <c r="BY470" s="324">
        <v>0</v>
      </c>
      <c r="BZ470" s="324">
        <v>0</v>
      </c>
      <c r="CA470" s="324">
        <v>0</v>
      </c>
      <c r="CB470" s="324">
        <v>0</v>
      </c>
      <c r="CC470" s="324">
        <v>0</v>
      </c>
      <c r="CD470" s="324">
        <v>0</v>
      </c>
      <c r="CE470" s="324">
        <v>0</v>
      </c>
      <c r="CF470" s="328">
        <f t="shared" si="309"/>
        <v>0</v>
      </c>
      <c r="CG470" s="324">
        <v>0</v>
      </c>
      <c r="CH470" s="324">
        <v>0</v>
      </c>
      <c r="CI470" s="324">
        <v>0</v>
      </c>
      <c r="CJ470" s="324">
        <v>0</v>
      </c>
      <c r="CK470" s="324">
        <v>0</v>
      </c>
      <c r="CL470" s="324">
        <v>0</v>
      </c>
      <c r="CM470" s="324">
        <v>0</v>
      </c>
      <c r="CN470" s="324">
        <v>0</v>
      </c>
      <c r="CO470" s="324">
        <v>0</v>
      </c>
      <c r="CP470" s="324">
        <v>0</v>
      </c>
      <c r="CQ470" s="324">
        <v>0</v>
      </c>
      <c r="CR470" s="324">
        <v>0</v>
      </c>
      <c r="CS470" s="324">
        <v>0</v>
      </c>
      <c r="CT470" s="328">
        <f t="shared" si="310"/>
        <v>0</v>
      </c>
      <c r="CU470" s="324">
        <v>0</v>
      </c>
      <c r="CV470" s="324">
        <v>0</v>
      </c>
      <c r="CW470" s="324">
        <v>0</v>
      </c>
      <c r="CX470" s="324">
        <v>0</v>
      </c>
      <c r="CY470" s="324">
        <v>0</v>
      </c>
      <c r="CZ470" s="324">
        <v>0</v>
      </c>
      <c r="DA470" s="324">
        <v>0</v>
      </c>
      <c r="DB470" s="324">
        <v>0</v>
      </c>
      <c r="DC470" s="324">
        <v>0</v>
      </c>
      <c r="DD470" s="324">
        <v>0</v>
      </c>
      <c r="DE470" s="324">
        <v>0</v>
      </c>
      <c r="DF470" s="324">
        <v>0</v>
      </c>
      <c r="DG470" s="324">
        <v>0</v>
      </c>
      <c r="DH470" s="328">
        <f t="shared" si="311"/>
        <v>0</v>
      </c>
    </row>
    <row r="471" spans="1:112" ht="12" hidden="1" customHeight="1" outlineLevel="1">
      <c r="A471" s="4"/>
      <c r="S471" s="14">
        <v>5617</v>
      </c>
      <c r="V471" s="78">
        <f t="shared" si="297"/>
        <v>5617</v>
      </c>
      <c r="AA471" s="70">
        <f t="shared" si="305"/>
        <v>5617</v>
      </c>
      <c r="AB471" s="34" t="s">
        <v>568</v>
      </c>
      <c r="AC471" s="324">
        <v>1681.22</v>
      </c>
      <c r="AD471" s="324">
        <v>0</v>
      </c>
      <c r="AE471" s="324">
        <v>-1440</v>
      </c>
      <c r="AF471" s="324">
        <v>916.18</v>
      </c>
      <c r="AG471" s="324">
        <v>158.38999999999999</v>
      </c>
      <c r="AH471" s="324">
        <v>2401.5100000000002</v>
      </c>
      <c r="AI471" s="324">
        <v>2200</v>
      </c>
      <c r="AJ471" s="324">
        <v>115.7</v>
      </c>
      <c r="AK471" s="324">
        <v>98.59</v>
      </c>
      <c r="AL471" s="324">
        <v>15093.4516666666</v>
      </c>
      <c r="AM471" s="324">
        <v>3955.8374999999901</v>
      </c>
      <c r="AN471" s="324">
        <v>2289.1708333333299</v>
      </c>
      <c r="AO471" s="324">
        <v>27470.05</v>
      </c>
      <c r="AP471" s="328">
        <f t="shared" si="306"/>
        <v>8.0035533756017685E-11</v>
      </c>
      <c r="AQ471" s="324">
        <v>4990.4166666666697</v>
      </c>
      <c r="AR471" s="324">
        <v>4990.4166666666697</v>
      </c>
      <c r="AS471" s="324">
        <v>4990.4166666666697</v>
      </c>
      <c r="AT471" s="324">
        <v>4990.4166666666697</v>
      </c>
      <c r="AU471" s="324">
        <v>4990.4166666666697</v>
      </c>
      <c r="AV471" s="324">
        <v>4990.4166666666697</v>
      </c>
      <c r="AW471" s="324">
        <v>4990.4166666666697</v>
      </c>
      <c r="AX471" s="324">
        <v>4990.4166666666697</v>
      </c>
      <c r="AY471" s="324">
        <v>4990.4166666666697</v>
      </c>
      <c r="AZ471" s="324">
        <v>4990.4166666666697</v>
      </c>
      <c r="BA471" s="324">
        <v>4990.4166666666697</v>
      </c>
      <c r="BB471" s="324">
        <v>4990.4166666666697</v>
      </c>
      <c r="BC471" s="324">
        <v>59885</v>
      </c>
      <c r="BD471" s="328">
        <f t="shared" si="307"/>
        <v>0</v>
      </c>
      <c r="BE471" s="324">
        <v>5162.2797043010696</v>
      </c>
      <c r="BF471" s="324">
        <v>5162.2797043010696</v>
      </c>
      <c r="BG471" s="324">
        <v>5162.2797043010696</v>
      </c>
      <c r="BH471" s="324">
        <v>5162.2797043010696</v>
      </c>
      <c r="BI471" s="324">
        <v>5162.2797043010696</v>
      </c>
      <c r="BJ471" s="324">
        <v>5162.2797043010696</v>
      </c>
      <c r="BK471" s="324">
        <v>5162.2797043010696</v>
      </c>
      <c r="BL471" s="324">
        <v>5162.2797043010696</v>
      </c>
      <c r="BM471" s="324">
        <v>5162.2797043010696</v>
      </c>
      <c r="BN471" s="324">
        <v>5162.2797043010696</v>
      </c>
      <c r="BO471" s="324">
        <v>5162.2797043010696</v>
      </c>
      <c r="BP471" s="324">
        <v>5162.2797043010696</v>
      </c>
      <c r="BQ471" s="324">
        <v>61947.356451612897</v>
      </c>
      <c r="BR471" s="328">
        <f t="shared" si="308"/>
        <v>0</v>
      </c>
      <c r="BS471" s="324">
        <v>5317.1480954301096</v>
      </c>
      <c r="BT471" s="324">
        <v>5317.1480954301096</v>
      </c>
      <c r="BU471" s="324">
        <v>5317.1480954301096</v>
      </c>
      <c r="BV471" s="324">
        <v>5317.1480954301096</v>
      </c>
      <c r="BW471" s="324">
        <v>5317.1480954301096</v>
      </c>
      <c r="BX471" s="324">
        <v>5317.1480954301096</v>
      </c>
      <c r="BY471" s="324">
        <v>5317.1480954301096</v>
      </c>
      <c r="BZ471" s="324">
        <v>5317.1480954301096</v>
      </c>
      <c r="CA471" s="324">
        <v>5317.1480954301096</v>
      </c>
      <c r="CB471" s="324">
        <v>5317.1480954301096</v>
      </c>
      <c r="CC471" s="324">
        <v>5317.1480954301096</v>
      </c>
      <c r="CD471" s="324">
        <v>5317.1480954301096</v>
      </c>
      <c r="CE471" s="324">
        <v>63805.777145161199</v>
      </c>
      <c r="CF471" s="328">
        <f t="shared" si="309"/>
        <v>-1.0186340659856796E-10</v>
      </c>
      <c r="CG471" s="324">
        <v>5476.6625382930097</v>
      </c>
      <c r="CH471" s="324">
        <v>5476.6625382930097</v>
      </c>
      <c r="CI471" s="324">
        <v>5476.6625382930097</v>
      </c>
      <c r="CJ471" s="324">
        <v>5476.6625382930097</v>
      </c>
      <c r="CK471" s="324">
        <v>5476.6625382930097</v>
      </c>
      <c r="CL471" s="324">
        <v>5476.6625382930097</v>
      </c>
      <c r="CM471" s="324">
        <v>5476.6625382930097</v>
      </c>
      <c r="CN471" s="324">
        <v>5476.6625382930097</v>
      </c>
      <c r="CO471" s="324">
        <v>5476.6625382930097</v>
      </c>
      <c r="CP471" s="324">
        <v>5476.6625382930097</v>
      </c>
      <c r="CQ471" s="324">
        <v>5476.6625382930097</v>
      </c>
      <c r="CR471" s="324">
        <v>5476.6625382930097</v>
      </c>
      <c r="CS471" s="324">
        <v>65719.950459516098</v>
      </c>
      <c r="CT471" s="328">
        <f t="shared" si="310"/>
        <v>0</v>
      </c>
      <c r="CU471" s="324">
        <v>5640.9624144418003</v>
      </c>
      <c r="CV471" s="324">
        <v>5640.9624144418003</v>
      </c>
      <c r="CW471" s="324">
        <v>5640.9624144418003</v>
      </c>
      <c r="CX471" s="324">
        <v>5640.9624144418003</v>
      </c>
      <c r="CY471" s="324">
        <v>5640.9624144418003</v>
      </c>
      <c r="CZ471" s="324">
        <v>5640.9624144418003</v>
      </c>
      <c r="DA471" s="324">
        <v>5640.9624144418003</v>
      </c>
      <c r="DB471" s="324">
        <v>5640.9624144418003</v>
      </c>
      <c r="DC471" s="324">
        <v>5640.9624144418003</v>
      </c>
      <c r="DD471" s="324">
        <v>5640.9624144418003</v>
      </c>
      <c r="DE471" s="324">
        <v>5640.9624144418003</v>
      </c>
      <c r="DF471" s="324">
        <v>5640.9624144418003</v>
      </c>
      <c r="DG471" s="324">
        <v>67691.5489733016</v>
      </c>
      <c r="DH471" s="328">
        <f t="shared" si="311"/>
        <v>0</v>
      </c>
    </row>
    <row r="472" spans="1:112" ht="12" hidden="1" customHeight="1" outlineLevel="1">
      <c r="A472" s="4"/>
      <c r="S472" s="14">
        <v>5618</v>
      </c>
      <c r="V472" s="78">
        <f t="shared" si="297"/>
        <v>5618</v>
      </c>
      <c r="AA472" s="70">
        <f t="shared" si="305"/>
        <v>5618</v>
      </c>
      <c r="AB472" s="34" t="s">
        <v>569</v>
      </c>
      <c r="AC472" s="324">
        <v>0</v>
      </c>
      <c r="AD472" s="324">
        <v>0</v>
      </c>
      <c r="AE472" s="324">
        <v>0</v>
      </c>
      <c r="AF472" s="324">
        <v>0</v>
      </c>
      <c r="AG472" s="324">
        <v>0</v>
      </c>
      <c r="AH472" s="324">
        <v>0</v>
      </c>
      <c r="AI472" s="324">
        <v>0</v>
      </c>
      <c r="AJ472" s="324">
        <v>0</v>
      </c>
      <c r="AK472" s="324">
        <v>0</v>
      </c>
      <c r="AL472" s="324">
        <v>0</v>
      </c>
      <c r="AM472" s="324">
        <v>0</v>
      </c>
      <c r="AN472" s="324">
        <v>0</v>
      </c>
      <c r="AO472" s="324">
        <v>0</v>
      </c>
      <c r="AP472" s="328">
        <f t="shared" si="306"/>
        <v>0</v>
      </c>
      <c r="AQ472" s="324">
        <v>0</v>
      </c>
      <c r="AR472" s="324">
        <v>0</v>
      </c>
      <c r="AS472" s="324">
        <v>0</v>
      </c>
      <c r="AT472" s="324">
        <v>0</v>
      </c>
      <c r="AU472" s="324">
        <v>0</v>
      </c>
      <c r="AV472" s="324">
        <v>0</v>
      </c>
      <c r="AW472" s="324">
        <v>0</v>
      </c>
      <c r="AX472" s="324">
        <v>0</v>
      </c>
      <c r="AY472" s="324">
        <v>0</v>
      </c>
      <c r="AZ472" s="324">
        <v>0</v>
      </c>
      <c r="BA472" s="324">
        <v>0</v>
      </c>
      <c r="BB472" s="324">
        <v>0</v>
      </c>
      <c r="BC472" s="324">
        <v>0</v>
      </c>
      <c r="BD472" s="328">
        <f t="shared" si="307"/>
        <v>0</v>
      </c>
      <c r="BE472" s="324">
        <v>0</v>
      </c>
      <c r="BF472" s="324">
        <v>0</v>
      </c>
      <c r="BG472" s="324">
        <v>0</v>
      </c>
      <c r="BH472" s="324">
        <v>0</v>
      </c>
      <c r="BI472" s="324">
        <v>0</v>
      </c>
      <c r="BJ472" s="324">
        <v>0</v>
      </c>
      <c r="BK472" s="324">
        <v>0</v>
      </c>
      <c r="BL472" s="324">
        <v>0</v>
      </c>
      <c r="BM472" s="324">
        <v>0</v>
      </c>
      <c r="BN472" s="324">
        <v>0</v>
      </c>
      <c r="BO472" s="324">
        <v>0</v>
      </c>
      <c r="BP472" s="324">
        <v>0</v>
      </c>
      <c r="BQ472" s="324">
        <v>0</v>
      </c>
      <c r="BR472" s="328">
        <f t="shared" si="308"/>
        <v>0</v>
      </c>
      <c r="BS472" s="324">
        <v>0</v>
      </c>
      <c r="BT472" s="324">
        <v>0</v>
      </c>
      <c r="BU472" s="324">
        <v>0</v>
      </c>
      <c r="BV472" s="324">
        <v>0</v>
      </c>
      <c r="BW472" s="324">
        <v>0</v>
      </c>
      <c r="BX472" s="324">
        <v>0</v>
      </c>
      <c r="BY472" s="324">
        <v>0</v>
      </c>
      <c r="BZ472" s="324">
        <v>0</v>
      </c>
      <c r="CA472" s="324">
        <v>0</v>
      </c>
      <c r="CB472" s="324">
        <v>0</v>
      </c>
      <c r="CC472" s="324">
        <v>0</v>
      </c>
      <c r="CD472" s="324">
        <v>0</v>
      </c>
      <c r="CE472" s="324">
        <v>0</v>
      </c>
      <c r="CF472" s="328">
        <f t="shared" si="309"/>
        <v>0</v>
      </c>
      <c r="CG472" s="324">
        <v>0</v>
      </c>
      <c r="CH472" s="324">
        <v>0</v>
      </c>
      <c r="CI472" s="324">
        <v>0</v>
      </c>
      <c r="CJ472" s="324">
        <v>0</v>
      </c>
      <c r="CK472" s="324">
        <v>0</v>
      </c>
      <c r="CL472" s="324">
        <v>0</v>
      </c>
      <c r="CM472" s="324">
        <v>0</v>
      </c>
      <c r="CN472" s="324">
        <v>0</v>
      </c>
      <c r="CO472" s="324">
        <v>0</v>
      </c>
      <c r="CP472" s="324">
        <v>0</v>
      </c>
      <c r="CQ472" s="324">
        <v>0</v>
      </c>
      <c r="CR472" s="324">
        <v>0</v>
      </c>
      <c r="CS472" s="324">
        <v>0</v>
      </c>
      <c r="CT472" s="328">
        <f t="shared" si="310"/>
        <v>0</v>
      </c>
      <c r="CU472" s="324">
        <v>0</v>
      </c>
      <c r="CV472" s="324">
        <v>0</v>
      </c>
      <c r="CW472" s="324">
        <v>0</v>
      </c>
      <c r="CX472" s="324">
        <v>0</v>
      </c>
      <c r="CY472" s="324">
        <v>0</v>
      </c>
      <c r="CZ472" s="324">
        <v>0</v>
      </c>
      <c r="DA472" s="324">
        <v>0</v>
      </c>
      <c r="DB472" s="324">
        <v>0</v>
      </c>
      <c r="DC472" s="324">
        <v>0</v>
      </c>
      <c r="DD472" s="324">
        <v>0</v>
      </c>
      <c r="DE472" s="324">
        <v>0</v>
      </c>
      <c r="DF472" s="324">
        <v>0</v>
      </c>
      <c r="DG472" s="324">
        <v>0</v>
      </c>
      <c r="DH472" s="328">
        <f t="shared" si="311"/>
        <v>0</v>
      </c>
    </row>
    <row r="473" spans="1:112" ht="12" hidden="1" customHeight="1" outlineLevel="1">
      <c r="A473" s="4"/>
      <c r="S473" s="14">
        <v>5625</v>
      </c>
      <c r="V473" s="78">
        <f t="shared" si="297"/>
        <v>5625</v>
      </c>
      <c r="AA473" s="70">
        <f t="shared" si="305"/>
        <v>5625</v>
      </c>
      <c r="AB473" s="34" t="s">
        <v>570</v>
      </c>
      <c r="AC473" s="324">
        <v>0</v>
      </c>
      <c r="AD473" s="324">
        <v>0</v>
      </c>
      <c r="AE473" s="324">
        <v>0</v>
      </c>
      <c r="AF473" s="324">
        <v>0</v>
      </c>
      <c r="AG473" s="324">
        <v>0</v>
      </c>
      <c r="AH473" s="324">
        <v>0</v>
      </c>
      <c r="AI473" s="324">
        <v>0</v>
      </c>
      <c r="AJ473" s="324">
        <v>0</v>
      </c>
      <c r="AK473" s="324">
        <v>0</v>
      </c>
      <c r="AL473" s="324">
        <v>0</v>
      </c>
      <c r="AM473" s="324">
        <v>0</v>
      </c>
      <c r="AN473" s="324">
        <v>0</v>
      </c>
      <c r="AO473" s="324">
        <v>0</v>
      </c>
      <c r="AP473" s="328">
        <f t="shared" si="306"/>
        <v>0</v>
      </c>
      <c r="AQ473" s="324">
        <v>0</v>
      </c>
      <c r="AR473" s="324">
        <v>0</v>
      </c>
      <c r="AS473" s="324">
        <v>0</v>
      </c>
      <c r="AT473" s="324">
        <v>0</v>
      </c>
      <c r="AU473" s="324">
        <v>0</v>
      </c>
      <c r="AV473" s="324">
        <v>0</v>
      </c>
      <c r="AW473" s="324">
        <v>0</v>
      </c>
      <c r="AX473" s="324">
        <v>0</v>
      </c>
      <c r="AY473" s="324">
        <v>0</v>
      </c>
      <c r="AZ473" s="324">
        <v>0</v>
      </c>
      <c r="BA473" s="324">
        <v>0</v>
      </c>
      <c r="BB473" s="324">
        <v>0</v>
      </c>
      <c r="BC473" s="324">
        <v>0</v>
      </c>
      <c r="BD473" s="328">
        <f t="shared" si="307"/>
        <v>0</v>
      </c>
      <c r="BE473" s="324">
        <v>0</v>
      </c>
      <c r="BF473" s="324">
        <v>0</v>
      </c>
      <c r="BG473" s="324">
        <v>0</v>
      </c>
      <c r="BH473" s="324">
        <v>0</v>
      </c>
      <c r="BI473" s="324">
        <v>0</v>
      </c>
      <c r="BJ473" s="324">
        <v>0</v>
      </c>
      <c r="BK473" s="324">
        <v>0</v>
      </c>
      <c r="BL473" s="324">
        <v>0</v>
      </c>
      <c r="BM473" s="324">
        <v>0</v>
      </c>
      <c r="BN473" s="324">
        <v>0</v>
      </c>
      <c r="BO473" s="324">
        <v>0</v>
      </c>
      <c r="BP473" s="324">
        <v>0</v>
      </c>
      <c r="BQ473" s="324">
        <v>0</v>
      </c>
      <c r="BR473" s="328">
        <f t="shared" si="308"/>
        <v>0</v>
      </c>
      <c r="BS473" s="324">
        <v>0</v>
      </c>
      <c r="BT473" s="324">
        <v>0</v>
      </c>
      <c r="BU473" s="324">
        <v>0</v>
      </c>
      <c r="BV473" s="324">
        <v>0</v>
      </c>
      <c r="BW473" s="324">
        <v>0</v>
      </c>
      <c r="BX473" s="324">
        <v>0</v>
      </c>
      <c r="BY473" s="324">
        <v>0</v>
      </c>
      <c r="BZ473" s="324">
        <v>0</v>
      </c>
      <c r="CA473" s="324">
        <v>0</v>
      </c>
      <c r="CB473" s="324">
        <v>0</v>
      </c>
      <c r="CC473" s="324">
        <v>0</v>
      </c>
      <c r="CD473" s="324">
        <v>0</v>
      </c>
      <c r="CE473" s="324">
        <v>0</v>
      </c>
      <c r="CF473" s="328">
        <f t="shared" si="309"/>
        <v>0</v>
      </c>
      <c r="CG473" s="324">
        <v>0</v>
      </c>
      <c r="CH473" s="324">
        <v>0</v>
      </c>
      <c r="CI473" s="324">
        <v>0</v>
      </c>
      <c r="CJ473" s="324">
        <v>0</v>
      </c>
      <c r="CK473" s="324">
        <v>0</v>
      </c>
      <c r="CL473" s="324">
        <v>0</v>
      </c>
      <c r="CM473" s="324">
        <v>0</v>
      </c>
      <c r="CN473" s="324">
        <v>0</v>
      </c>
      <c r="CO473" s="324">
        <v>0</v>
      </c>
      <c r="CP473" s="324">
        <v>0</v>
      </c>
      <c r="CQ473" s="324">
        <v>0</v>
      </c>
      <c r="CR473" s="324">
        <v>0</v>
      </c>
      <c r="CS473" s="324">
        <v>0</v>
      </c>
      <c r="CT473" s="328">
        <f t="shared" si="310"/>
        <v>0</v>
      </c>
      <c r="CU473" s="324">
        <v>0</v>
      </c>
      <c r="CV473" s="324">
        <v>0</v>
      </c>
      <c r="CW473" s="324">
        <v>0</v>
      </c>
      <c r="CX473" s="324">
        <v>0</v>
      </c>
      <c r="CY473" s="324">
        <v>0</v>
      </c>
      <c r="CZ473" s="324">
        <v>0</v>
      </c>
      <c r="DA473" s="324">
        <v>0</v>
      </c>
      <c r="DB473" s="324">
        <v>0</v>
      </c>
      <c r="DC473" s="324">
        <v>0</v>
      </c>
      <c r="DD473" s="324">
        <v>0</v>
      </c>
      <c r="DE473" s="324">
        <v>0</v>
      </c>
      <c r="DF473" s="324">
        <v>0</v>
      </c>
      <c r="DG473" s="324">
        <v>0</v>
      </c>
      <c r="DH473" s="328">
        <f t="shared" si="311"/>
        <v>0</v>
      </c>
    </row>
    <row r="474" spans="1:112" ht="12" hidden="1" customHeight="1" outlineLevel="1">
      <c r="A474" s="4"/>
      <c r="S474" s="14">
        <v>5631</v>
      </c>
      <c r="V474" s="78">
        <f t="shared" si="297"/>
        <v>5631</v>
      </c>
      <c r="AA474" s="70">
        <f t="shared" si="305"/>
        <v>5631</v>
      </c>
      <c r="AB474" s="34" t="s">
        <v>571</v>
      </c>
      <c r="AC474" s="324">
        <v>0</v>
      </c>
      <c r="AD474" s="324">
        <v>0</v>
      </c>
      <c r="AE474" s="324">
        <v>0</v>
      </c>
      <c r="AF474" s="324">
        <v>0</v>
      </c>
      <c r="AG474" s="324">
        <v>0</v>
      </c>
      <c r="AH474" s="324">
        <v>0</v>
      </c>
      <c r="AI474" s="324">
        <v>0</v>
      </c>
      <c r="AJ474" s="324">
        <v>0</v>
      </c>
      <c r="AK474" s="324">
        <v>0</v>
      </c>
      <c r="AL474" s="324">
        <v>0</v>
      </c>
      <c r="AM474" s="324">
        <v>0</v>
      </c>
      <c r="AN474" s="324">
        <v>0</v>
      </c>
      <c r="AO474" s="324">
        <v>0</v>
      </c>
      <c r="AP474" s="328">
        <f t="shared" si="306"/>
        <v>0</v>
      </c>
      <c r="AQ474" s="324">
        <v>0</v>
      </c>
      <c r="AR474" s="324">
        <v>0</v>
      </c>
      <c r="AS474" s="324">
        <v>0</v>
      </c>
      <c r="AT474" s="324">
        <v>0</v>
      </c>
      <c r="AU474" s="324">
        <v>0</v>
      </c>
      <c r="AV474" s="324">
        <v>0</v>
      </c>
      <c r="AW474" s="324">
        <v>0</v>
      </c>
      <c r="AX474" s="324">
        <v>0</v>
      </c>
      <c r="AY474" s="324">
        <v>0</v>
      </c>
      <c r="AZ474" s="324">
        <v>0</v>
      </c>
      <c r="BA474" s="324">
        <v>0</v>
      </c>
      <c r="BB474" s="324">
        <v>0</v>
      </c>
      <c r="BC474" s="324">
        <v>0</v>
      </c>
      <c r="BD474" s="328">
        <f t="shared" si="307"/>
        <v>0</v>
      </c>
      <c r="BE474" s="324">
        <v>0</v>
      </c>
      <c r="BF474" s="324">
        <v>0</v>
      </c>
      <c r="BG474" s="324">
        <v>0</v>
      </c>
      <c r="BH474" s="324">
        <v>0</v>
      </c>
      <c r="BI474" s="324">
        <v>0</v>
      </c>
      <c r="BJ474" s="324">
        <v>0</v>
      </c>
      <c r="BK474" s="324">
        <v>0</v>
      </c>
      <c r="BL474" s="324">
        <v>0</v>
      </c>
      <c r="BM474" s="324">
        <v>0</v>
      </c>
      <c r="BN474" s="324">
        <v>0</v>
      </c>
      <c r="BO474" s="324">
        <v>0</v>
      </c>
      <c r="BP474" s="324">
        <v>0</v>
      </c>
      <c r="BQ474" s="324">
        <v>0</v>
      </c>
      <c r="BR474" s="328">
        <f t="shared" si="308"/>
        <v>0</v>
      </c>
      <c r="BS474" s="324">
        <v>0</v>
      </c>
      <c r="BT474" s="324">
        <v>0</v>
      </c>
      <c r="BU474" s="324">
        <v>0</v>
      </c>
      <c r="BV474" s="324">
        <v>0</v>
      </c>
      <c r="BW474" s="324">
        <v>0</v>
      </c>
      <c r="BX474" s="324">
        <v>0</v>
      </c>
      <c r="BY474" s="324">
        <v>0</v>
      </c>
      <c r="BZ474" s="324">
        <v>0</v>
      </c>
      <c r="CA474" s="324">
        <v>0</v>
      </c>
      <c r="CB474" s="324">
        <v>0</v>
      </c>
      <c r="CC474" s="324">
        <v>0</v>
      </c>
      <c r="CD474" s="324">
        <v>0</v>
      </c>
      <c r="CE474" s="324">
        <v>0</v>
      </c>
      <c r="CF474" s="328">
        <f t="shared" si="309"/>
        <v>0</v>
      </c>
      <c r="CG474" s="324">
        <v>0</v>
      </c>
      <c r="CH474" s="324">
        <v>0</v>
      </c>
      <c r="CI474" s="324">
        <v>0</v>
      </c>
      <c r="CJ474" s="324">
        <v>0</v>
      </c>
      <c r="CK474" s="324">
        <v>0</v>
      </c>
      <c r="CL474" s="324">
        <v>0</v>
      </c>
      <c r="CM474" s="324">
        <v>0</v>
      </c>
      <c r="CN474" s="324">
        <v>0</v>
      </c>
      <c r="CO474" s="324">
        <v>0</v>
      </c>
      <c r="CP474" s="324">
        <v>0</v>
      </c>
      <c r="CQ474" s="324">
        <v>0</v>
      </c>
      <c r="CR474" s="324">
        <v>0</v>
      </c>
      <c r="CS474" s="324">
        <v>0</v>
      </c>
      <c r="CT474" s="328">
        <f t="shared" si="310"/>
        <v>0</v>
      </c>
      <c r="CU474" s="324">
        <v>0</v>
      </c>
      <c r="CV474" s="324">
        <v>0</v>
      </c>
      <c r="CW474" s="324">
        <v>0</v>
      </c>
      <c r="CX474" s="324">
        <v>0</v>
      </c>
      <c r="CY474" s="324">
        <v>0</v>
      </c>
      <c r="CZ474" s="324">
        <v>0</v>
      </c>
      <c r="DA474" s="324">
        <v>0</v>
      </c>
      <c r="DB474" s="324">
        <v>0</v>
      </c>
      <c r="DC474" s="324">
        <v>0</v>
      </c>
      <c r="DD474" s="324">
        <v>0</v>
      </c>
      <c r="DE474" s="324">
        <v>0</v>
      </c>
      <c r="DF474" s="324">
        <v>0</v>
      </c>
      <c r="DG474" s="324">
        <v>0</v>
      </c>
      <c r="DH474" s="328">
        <f t="shared" si="311"/>
        <v>0</v>
      </c>
    </row>
    <row r="475" spans="1:112" ht="12" hidden="1" customHeight="1" outlineLevel="1">
      <c r="A475" s="4"/>
      <c r="S475" s="14">
        <v>5632</v>
      </c>
      <c r="V475" s="78">
        <f t="shared" si="297"/>
        <v>5632</v>
      </c>
      <c r="AA475" s="70">
        <f t="shared" si="305"/>
        <v>5632</v>
      </c>
      <c r="AB475" s="34" t="s">
        <v>572</v>
      </c>
      <c r="AC475" s="324">
        <v>0</v>
      </c>
      <c r="AD475" s="324">
        <v>0</v>
      </c>
      <c r="AE475" s="324">
        <v>0</v>
      </c>
      <c r="AF475" s="324">
        <v>0</v>
      </c>
      <c r="AG475" s="324">
        <v>0</v>
      </c>
      <c r="AH475" s="324">
        <v>0</v>
      </c>
      <c r="AI475" s="324">
        <v>0</v>
      </c>
      <c r="AJ475" s="324">
        <v>0</v>
      </c>
      <c r="AK475" s="324">
        <v>0</v>
      </c>
      <c r="AL475" s="324">
        <v>0</v>
      </c>
      <c r="AM475" s="324">
        <v>0</v>
      </c>
      <c r="AN475" s="324">
        <v>0</v>
      </c>
      <c r="AO475" s="324">
        <v>0</v>
      </c>
      <c r="AP475" s="328">
        <f t="shared" si="306"/>
        <v>0</v>
      </c>
      <c r="AQ475" s="324">
        <v>0</v>
      </c>
      <c r="AR475" s="324">
        <v>0</v>
      </c>
      <c r="AS475" s="324">
        <v>0</v>
      </c>
      <c r="AT475" s="324">
        <v>0</v>
      </c>
      <c r="AU475" s="324">
        <v>0</v>
      </c>
      <c r="AV475" s="324">
        <v>0</v>
      </c>
      <c r="AW475" s="324">
        <v>0</v>
      </c>
      <c r="AX475" s="324">
        <v>0</v>
      </c>
      <c r="AY475" s="324">
        <v>0</v>
      </c>
      <c r="AZ475" s="324">
        <v>0</v>
      </c>
      <c r="BA475" s="324">
        <v>0</v>
      </c>
      <c r="BB475" s="324">
        <v>0</v>
      </c>
      <c r="BC475" s="324">
        <v>0</v>
      </c>
      <c r="BD475" s="328">
        <f t="shared" si="307"/>
        <v>0</v>
      </c>
      <c r="BE475" s="324">
        <v>0</v>
      </c>
      <c r="BF475" s="324">
        <v>0</v>
      </c>
      <c r="BG475" s="324">
        <v>0</v>
      </c>
      <c r="BH475" s="324">
        <v>0</v>
      </c>
      <c r="BI475" s="324">
        <v>0</v>
      </c>
      <c r="BJ475" s="324">
        <v>0</v>
      </c>
      <c r="BK475" s="324">
        <v>0</v>
      </c>
      <c r="BL475" s="324">
        <v>0</v>
      </c>
      <c r="BM475" s="324">
        <v>0</v>
      </c>
      <c r="BN475" s="324">
        <v>0</v>
      </c>
      <c r="BO475" s="324">
        <v>0</v>
      </c>
      <c r="BP475" s="324">
        <v>0</v>
      </c>
      <c r="BQ475" s="324">
        <v>0</v>
      </c>
      <c r="BR475" s="328">
        <f t="shared" si="308"/>
        <v>0</v>
      </c>
      <c r="BS475" s="324">
        <v>0</v>
      </c>
      <c r="BT475" s="324">
        <v>0</v>
      </c>
      <c r="BU475" s="324">
        <v>0</v>
      </c>
      <c r="BV475" s="324">
        <v>0</v>
      </c>
      <c r="BW475" s="324">
        <v>0</v>
      </c>
      <c r="BX475" s="324">
        <v>0</v>
      </c>
      <c r="BY475" s="324">
        <v>0</v>
      </c>
      <c r="BZ475" s="324">
        <v>0</v>
      </c>
      <c r="CA475" s="324">
        <v>0</v>
      </c>
      <c r="CB475" s="324">
        <v>0</v>
      </c>
      <c r="CC475" s="324">
        <v>0</v>
      </c>
      <c r="CD475" s="324">
        <v>0</v>
      </c>
      <c r="CE475" s="324">
        <v>0</v>
      </c>
      <c r="CF475" s="328">
        <f t="shared" si="309"/>
        <v>0</v>
      </c>
      <c r="CG475" s="324">
        <v>0</v>
      </c>
      <c r="CH475" s="324">
        <v>0</v>
      </c>
      <c r="CI475" s="324">
        <v>0</v>
      </c>
      <c r="CJ475" s="324">
        <v>0</v>
      </c>
      <c r="CK475" s="324">
        <v>0</v>
      </c>
      <c r="CL475" s="324">
        <v>0</v>
      </c>
      <c r="CM475" s="324">
        <v>0</v>
      </c>
      <c r="CN475" s="324">
        <v>0</v>
      </c>
      <c r="CO475" s="324">
        <v>0</v>
      </c>
      <c r="CP475" s="324">
        <v>0</v>
      </c>
      <c r="CQ475" s="324">
        <v>0</v>
      </c>
      <c r="CR475" s="324">
        <v>0</v>
      </c>
      <c r="CS475" s="324">
        <v>0</v>
      </c>
      <c r="CT475" s="328">
        <f t="shared" si="310"/>
        <v>0</v>
      </c>
      <c r="CU475" s="324">
        <v>0</v>
      </c>
      <c r="CV475" s="324">
        <v>0</v>
      </c>
      <c r="CW475" s="324">
        <v>0</v>
      </c>
      <c r="CX475" s="324">
        <v>0</v>
      </c>
      <c r="CY475" s="324">
        <v>0</v>
      </c>
      <c r="CZ475" s="324">
        <v>0</v>
      </c>
      <c r="DA475" s="324">
        <v>0</v>
      </c>
      <c r="DB475" s="324">
        <v>0</v>
      </c>
      <c r="DC475" s="324">
        <v>0</v>
      </c>
      <c r="DD475" s="324">
        <v>0</v>
      </c>
      <c r="DE475" s="324">
        <v>0</v>
      </c>
      <c r="DF475" s="324">
        <v>0</v>
      </c>
      <c r="DG475" s="324">
        <v>0</v>
      </c>
      <c r="DH475" s="328">
        <f t="shared" si="311"/>
        <v>0</v>
      </c>
    </row>
    <row r="476" spans="1:112" ht="12" hidden="1" customHeight="1" outlineLevel="1">
      <c r="A476" s="4"/>
      <c r="S476" s="14">
        <v>5633</v>
      </c>
      <c r="V476" s="78">
        <f t="shared" si="297"/>
        <v>5633</v>
      </c>
      <c r="AA476" s="70">
        <f t="shared" si="305"/>
        <v>5633</v>
      </c>
      <c r="AB476" s="34" t="s">
        <v>573</v>
      </c>
      <c r="AC476" s="324">
        <v>0</v>
      </c>
      <c r="AD476" s="324">
        <v>0</v>
      </c>
      <c r="AE476" s="324">
        <v>0</v>
      </c>
      <c r="AF476" s="324">
        <v>0</v>
      </c>
      <c r="AG476" s="324">
        <v>0</v>
      </c>
      <c r="AH476" s="324">
        <v>0</v>
      </c>
      <c r="AI476" s="324">
        <v>0</v>
      </c>
      <c r="AJ476" s="324">
        <v>0</v>
      </c>
      <c r="AK476" s="324">
        <v>0</v>
      </c>
      <c r="AL476" s="324">
        <v>0</v>
      </c>
      <c r="AM476" s="324">
        <v>0</v>
      </c>
      <c r="AN476" s="324">
        <v>0</v>
      </c>
      <c r="AO476" s="324">
        <v>0</v>
      </c>
      <c r="AP476" s="328">
        <f t="shared" si="306"/>
        <v>0</v>
      </c>
      <c r="AQ476" s="324">
        <v>0</v>
      </c>
      <c r="AR476" s="324">
        <v>0</v>
      </c>
      <c r="AS476" s="324">
        <v>0</v>
      </c>
      <c r="AT476" s="324">
        <v>0</v>
      </c>
      <c r="AU476" s="324">
        <v>0</v>
      </c>
      <c r="AV476" s="324">
        <v>0</v>
      </c>
      <c r="AW476" s="324">
        <v>0</v>
      </c>
      <c r="AX476" s="324">
        <v>0</v>
      </c>
      <c r="AY476" s="324">
        <v>0</v>
      </c>
      <c r="AZ476" s="324">
        <v>0</v>
      </c>
      <c r="BA476" s="324">
        <v>0</v>
      </c>
      <c r="BB476" s="324">
        <v>0</v>
      </c>
      <c r="BC476" s="324">
        <v>0</v>
      </c>
      <c r="BD476" s="328">
        <f t="shared" si="307"/>
        <v>0</v>
      </c>
      <c r="BE476" s="324">
        <v>0</v>
      </c>
      <c r="BF476" s="324">
        <v>0</v>
      </c>
      <c r="BG476" s="324">
        <v>0</v>
      </c>
      <c r="BH476" s="324">
        <v>0</v>
      </c>
      <c r="BI476" s="324">
        <v>0</v>
      </c>
      <c r="BJ476" s="324">
        <v>0</v>
      </c>
      <c r="BK476" s="324">
        <v>0</v>
      </c>
      <c r="BL476" s="324">
        <v>0</v>
      </c>
      <c r="BM476" s="324">
        <v>0</v>
      </c>
      <c r="BN476" s="324">
        <v>0</v>
      </c>
      <c r="BO476" s="324">
        <v>0</v>
      </c>
      <c r="BP476" s="324">
        <v>0</v>
      </c>
      <c r="BQ476" s="324">
        <v>0</v>
      </c>
      <c r="BR476" s="328">
        <f t="shared" si="308"/>
        <v>0</v>
      </c>
      <c r="BS476" s="324">
        <v>0</v>
      </c>
      <c r="BT476" s="324">
        <v>0</v>
      </c>
      <c r="BU476" s="324">
        <v>0</v>
      </c>
      <c r="BV476" s="324">
        <v>0</v>
      </c>
      <c r="BW476" s="324">
        <v>0</v>
      </c>
      <c r="BX476" s="324">
        <v>0</v>
      </c>
      <c r="BY476" s="324">
        <v>0</v>
      </c>
      <c r="BZ476" s="324">
        <v>0</v>
      </c>
      <c r="CA476" s="324">
        <v>0</v>
      </c>
      <c r="CB476" s="324">
        <v>0</v>
      </c>
      <c r="CC476" s="324">
        <v>0</v>
      </c>
      <c r="CD476" s="324">
        <v>0</v>
      </c>
      <c r="CE476" s="324">
        <v>0</v>
      </c>
      <c r="CF476" s="328">
        <f t="shared" si="309"/>
        <v>0</v>
      </c>
      <c r="CG476" s="324">
        <v>0</v>
      </c>
      <c r="CH476" s="324">
        <v>0</v>
      </c>
      <c r="CI476" s="324">
        <v>0</v>
      </c>
      <c r="CJ476" s="324">
        <v>0</v>
      </c>
      <c r="CK476" s="324">
        <v>0</v>
      </c>
      <c r="CL476" s="324">
        <v>0</v>
      </c>
      <c r="CM476" s="324">
        <v>0</v>
      </c>
      <c r="CN476" s="324">
        <v>0</v>
      </c>
      <c r="CO476" s="324">
        <v>0</v>
      </c>
      <c r="CP476" s="324">
        <v>0</v>
      </c>
      <c r="CQ476" s="324">
        <v>0</v>
      </c>
      <c r="CR476" s="324">
        <v>0</v>
      </c>
      <c r="CS476" s="324">
        <v>0</v>
      </c>
      <c r="CT476" s="328">
        <f t="shared" si="310"/>
        <v>0</v>
      </c>
      <c r="CU476" s="324">
        <v>0</v>
      </c>
      <c r="CV476" s="324">
        <v>0</v>
      </c>
      <c r="CW476" s="324">
        <v>0</v>
      </c>
      <c r="CX476" s="324">
        <v>0</v>
      </c>
      <c r="CY476" s="324">
        <v>0</v>
      </c>
      <c r="CZ476" s="324">
        <v>0</v>
      </c>
      <c r="DA476" s="324">
        <v>0</v>
      </c>
      <c r="DB476" s="324">
        <v>0</v>
      </c>
      <c r="DC476" s="324">
        <v>0</v>
      </c>
      <c r="DD476" s="324">
        <v>0</v>
      </c>
      <c r="DE476" s="324">
        <v>0</v>
      </c>
      <c r="DF476" s="324">
        <v>0</v>
      </c>
      <c r="DG476" s="324">
        <v>0</v>
      </c>
      <c r="DH476" s="328">
        <f t="shared" si="311"/>
        <v>0</v>
      </c>
    </row>
    <row r="477" spans="1:112" ht="12" hidden="1" customHeight="1" outlineLevel="1">
      <c r="A477" s="4"/>
      <c r="S477" s="14">
        <v>5634</v>
      </c>
      <c r="V477" s="78">
        <f t="shared" si="297"/>
        <v>5634</v>
      </c>
      <c r="AA477" s="70">
        <f t="shared" si="305"/>
        <v>5634</v>
      </c>
      <c r="AB477" s="34" t="s">
        <v>574</v>
      </c>
      <c r="AC477" s="324">
        <v>0</v>
      </c>
      <c r="AD477" s="324">
        <v>0</v>
      </c>
      <c r="AE477" s="324">
        <v>0</v>
      </c>
      <c r="AF477" s="324">
        <v>0</v>
      </c>
      <c r="AG477" s="324">
        <v>0</v>
      </c>
      <c r="AH477" s="324">
        <v>0</v>
      </c>
      <c r="AI477" s="324">
        <v>0</v>
      </c>
      <c r="AJ477" s="324">
        <v>0</v>
      </c>
      <c r="AK477" s="324">
        <v>0</v>
      </c>
      <c r="AL477" s="324">
        <v>0</v>
      </c>
      <c r="AM477" s="324">
        <v>0</v>
      </c>
      <c r="AN477" s="324">
        <v>0</v>
      </c>
      <c r="AO477" s="324">
        <v>0</v>
      </c>
      <c r="AP477" s="328">
        <f t="shared" si="306"/>
        <v>0</v>
      </c>
      <c r="AQ477" s="324">
        <v>0</v>
      </c>
      <c r="AR477" s="324">
        <v>0</v>
      </c>
      <c r="AS477" s="324">
        <v>0</v>
      </c>
      <c r="AT477" s="324">
        <v>0</v>
      </c>
      <c r="AU477" s="324">
        <v>0</v>
      </c>
      <c r="AV477" s="324">
        <v>0</v>
      </c>
      <c r="AW477" s="324">
        <v>0</v>
      </c>
      <c r="AX477" s="324">
        <v>0</v>
      </c>
      <c r="AY477" s="324">
        <v>0</v>
      </c>
      <c r="AZ477" s="324">
        <v>0</v>
      </c>
      <c r="BA477" s="324">
        <v>0</v>
      </c>
      <c r="BB477" s="324">
        <v>0</v>
      </c>
      <c r="BC477" s="324">
        <v>0</v>
      </c>
      <c r="BD477" s="328">
        <f t="shared" si="307"/>
        <v>0</v>
      </c>
      <c r="BE477" s="324">
        <v>0</v>
      </c>
      <c r="BF477" s="324">
        <v>0</v>
      </c>
      <c r="BG477" s="324">
        <v>0</v>
      </c>
      <c r="BH477" s="324">
        <v>0</v>
      </c>
      <c r="BI477" s="324">
        <v>0</v>
      </c>
      <c r="BJ477" s="324">
        <v>0</v>
      </c>
      <c r="BK477" s="324">
        <v>0</v>
      </c>
      <c r="BL477" s="324">
        <v>0</v>
      </c>
      <c r="BM477" s="324">
        <v>0</v>
      </c>
      <c r="BN477" s="324">
        <v>0</v>
      </c>
      <c r="BO477" s="324">
        <v>0</v>
      </c>
      <c r="BP477" s="324">
        <v>0</v>
      </c>
      <c r="BQ477" s="324">
        <v>0</v>
      </c>
      <c r="BR477" s="328">
        <f t="shared" si="308"/>
        <v>0</v>
      </c>
      <c r="BS477" s="324">
        <v>0</v>
      </c>
      <c r="BT477" s="324">
        <v>0</v>
      </c>
      <c r="BU477" s="324">
        <v>0</v>
      </c>
      <c r="BV477" s="324">
        <v>0</v>
      </c>
      <c r="BW477" s="324">
        <v>0</v>
      </c>
      <c r="BX477" s="324">
        <v>0</v>
      </c>
      <c r="BY477" s="324">
        <v>0</v>
      </c>
      <c r="BZ477" s="324">
        <v>0</v>
      </c>
      <c r="CA477" s="324">
        <v>0</v>
      </c>
      <c r="CB477" s="324">
        <v>0</v>
      </c>
      <c r="CC477" s="324">
        <v>0</v>
      </c>
      <c r="CD477" s="324">
        <v>0</v>
      </c>
      <c r="CE477" s="324">
        <v>0</v>
      </c>
      <c r="CF477" s="328">
        <f t="shared" si="309"/>
        <v>0</v>
      </c>
      <c r="CG477" s="324">
        <v>0</v>
      </c>
      <c r="CH477" s="324">
        <v>0</v>
      </c>
      <c r="CI477" s="324">
        <v>0</v>
      </c>
      <c r="CJ477" s="324">
        <v>0</v>
      </c>
      <c r="CK477" s="324">
        <v>0</v>
      </c>
      <c r="CL477" s="324">
        <v>0</v>
      </c>
      <c r="CM477" s="324">
        <v>0</v>
      </c>
      <c r="CN477" s="324">
        <v>0</v>
      </c>
      <c r="CO477" s="324">
        <v>0</v>
      </c>
      <c r="CP477" s="324">
        <v>0</v>
      </c>
      <c r="CQ477" s="324">
        <v>0</v>
      </c>
      <c r="CR477" s="324">
        <v>0</v>
      </c>
      <c r="CS477" s="324">
        <v>0</v>
      </c>
      <c r="CT477" s="328">
        <f t="shared" si="310"/>
        <v>0</v>
      </c>
      <c r="CU477" s="324">
        <v>0</v>
      </c>
      <c r="CV477" s="324">
        <v>0</v>
      </c>
      <c r="CW477" s="324">
        <v>0</v>
      </c>
      <c r="CX477" s="324">
        <v>0</v>
      </c>
      <c r="CY477" s="324">
        <v>0</v>
      </c>
      <c r="CZ477" s="324">
        <v>0</v>
      </c>
      <c r="DA477" s="324">
        <v>0</v>
      </c>
      <c r="DB477" s="324">
        <v>0</v>
      </c>
      <c r="DC477" s="324">
        <v>0</v>
      </c>
      <c r="DD477" s="324">
        <v>0</v>
      </c>
      <c r="DE477" s="324">
        <v>0</v>
      </c>
      <c r="DF477" s="324">
        <v>0</v>
      </c>
      <c r="DG477" s="324">
        <v>0</v>
      </c>
      <c r="DH477" s="328">
        <f t="shared" si="311"/>
        <v>0</v>
      </c>
    </row>
    <row r="478" spans="1:112" ht="12" hidden="1" customHeight="1" outlineLevel="1">
      <c r="A478" s="4"/>
      <c r="S478" s="14">
        <v>5635</v>
      </c>
      <c r="V478" s="78">
        <f t="shared" si="297"/>
        <v>5635</v>
      </c>
      <c r="AA478" s="70">
        <f t="shared" si="305"/>
        <v>5635</v>
      </c>
      <c r="AB478" s="34" t="s">
        <v>575</v>
      </c>
      <c r="AC478" s="324">
        <v>0</v>
      </c>
      <c r="AD478" s="324">
        <v>0</v>
      </c>
      <c r="AE478" s="324">
        <v>0</v>
      </c>
      <c r="AF478" s="324">
        <v>0</v>
      </c>
      <c r="AG478" s="324">
        <v>0</v>
      </c>
      <c r="AH478" s="324">
        <v>0</v>
      </c>
      <c r="AI478" s="324">
        <v>0</v>
      </c>
      <c r="AJ478" s="324">
        <v>0</v>
      </c>
      <c r="AK478" s="324">
        <v>0</v>
      </c>
      <c r="AL478" s="324">
        <v>0</v>
      </c>
      <c r="AM478" s="324">
        <v>0</v>
      </c>
      <c r="AN478" s="324">
        <v>0</v>
      </c>
      <c r="AO478" s="324">
        <v>0</v>
      </c>
      <c r="AP478" s="328">
        <f t="shared" si="306"/>
        <v>0</v>
      </c>
      <c r="AQ478" s="324">
        <v>0</v>
      </c>
      <c r="AR478" s="324">
        <v>0</v>
      </c>
      <c r="AS478" s="324">
        <v>0</v>
      </c>
      <c r="AT478" s="324">
        <v>0</v>
      </c>
      <c r="AU478" s="324">
        <v>0</v>
      </c>
      <c r="AV478" s="324">
        <v>0</v>
      </c>
      <c r="AW478" s="324">
        <v>0</v>
      </c>
      <c r="AX478" s="324">
        <v>0</v>
      </c>
      <c r="AY478" s="324">
        <v>0</v>
      </c>
      <c r="AZ478" s="324">
        <v>0</v>
      </c>
      <c r="BA478" s="324">
        <v>0</v>
      </c>
      <c r="BB478" s="324">
        <v>0</v>
      </c>
      <c r="BC478" s="324">
        <v>0</v>
      </c>
      <c r="BD478" s="328">
        <f t="shared" si="307"/>
        <v>0</v>
      </c>
      <c r="BE478" s="324">
        <v>0</v>
      </c>
      <c r="BF478" s="324">
        <v>0</v>
      </c>
      <c r="BG478" s="324">
        <v>0</v>
      </c>
      <c r="BH478" s="324">
        <v>0</v>
      </c>
      <c r="BI478" s="324">
        <v>0</v>
      </c>
      <c r="BJ478" s="324">
        <v>0</v>
      </c>
      <c r="BK478" s="324">
        <v>0</v>
      </c>
      <c r="BL478" s="324">
        <v>0</v>
      </c>
      <c r="BM478" s="324">
        <v>0</v>
      </c>
      <c r="BN478" s="324">
        <v>0</v>
      </c>
      <c r="BO478" s="324">
        <v>0</v>
      </c>
      <c r="BP478" s="324">
        <v>0</v>
      </c>
      <c r="BQ478" s="324">
        <v>0</v>
      </c>
      <c r="BR478" s="328">
        <f t="shared" si="308"/>
        <v>0</v>
      </c>
      <c r="BS478" s="324">
        <v>0</v>
      </c>
      <c r="BT478" s="324">
        <v>0</v>
      </c>
      <c r="BU478" s="324">
        <v>0</v>
      </c>
      <c r="BV478" s="324">
        <v>0</v>
      </c>
      <c r="BW478" s="324">
        <v>0</v>
      </c>
      <c r="BX478" s="324">
        <v>0</v>
      </c>
      <c r="BY478" s="324">
        <v>0</v>
      </c>
      <c r="BZ478" s="324">
        <v>0</v>
      </c>
      <c r="CA478" s="324">
        <v>0</v>
      </c>
      <c r="CB478" s="324">
        <v>0</v>
      </c>
      <c r="CC478" s="324">
        <v>0</v>
      </c>
      <c r="CD478" s="324">
        <v>0</v>
      </c>
      <c r="CE478" s="324">
        <v>0</v>
      </c>
      <c r="CF478" s="328">
        <f t="shared" si="309"/>
        <v>0</v>
      </c>
      <c r="CG478" s="324">
        <v>0</v>
      </c>
      <c r="CH478" s="324">
        <v>0</v>
      </c>
      <c r="CI478" s="324">
        <v>0</v>
      </c>
      <c r="CJ478" s="324">
        <v>0</v>
      </c>
      <c r="CK478" s="324">
        <v>0</v>
      </c>
      <c r="CL478" s="324">
        <v>0</v>
      </c>
      <c r="CM478" s="324">
        <v>0</v>
      </c>
      <c r="CN478" s="324">
        <v>0</v>
      </c>
      <c r="CO478" s="324">
        <v>0</v>
      </c>
      <c r="CP478" s="324">
        <v>0</v>
      </c>
      <c r="CQ478" s="324">
        <v>0</v>
      </c>
      <c r="CR478" s="324">
        <v>0</v>
      </c>
      <c r="CS478" s="324">
        <v>0</v>
      </c>
      <c r="CT478" s="328">
        <f t="shared" si="310"/>
        <v>0</v>
      </c>
      <c r="CU478" s="324">
        <v>0</v>
      </c>
      <c r="CV478" s="324">
        <v>0</v>
      </c>
      <c r="CW478" s="324">
        <v>0</v>
      </c>
      <c r="CX478" s="324">
        <v>0</v>
      </c>
      <c r="CY478" s="324">
        <v>0</v>
      </c>
      <c r="CZ478" s="324">
        <v>0</v>
      </c>
      <c r="DA478" s="324">
        <v>0</v>
      </c>
      <c r="DB478" s="324">
        <v>0</v>
      </c>
      <c r="DC478" s="324">
        <v>0</v>
      </c>
      <c r="DD478" s="324">
        <v>0</v>
      </c>
      <c r="DE478" s="324">
        <v>0</v>
      </c>
      <c r="DF478" s="324">
        <v>0</v>
      </c>
      <c r="DG478" s="324">
        <v>0</v>
      </c>
      <c r="DH478" s="328">
        <f t="shared" si="311"/>
        <v>0</v>
      </c>
    </row>
    <row r="479" spans="1:112" ht="12" hidden="1" customHeight="1" outlineLevel="1">
      <c r="A479" s="4"/>
      <c r="S479" s="14">
        <v>5699</v>
      </c>
      <c r="V479" s="78">
        <f t="shared" si="297"/>
        <v>5699</v>
      </c>
      <c r="AA479" s="70">
        <f t="shared" si="305"/>
        <v>5699</v>
      </c>
      <c r="AB479" s="34" t="s">
        <v>576</v>
      </c>
      <c r="AC479" s="324">
        <v>0</v>
      </c>
      <c r="AD479" s="324">
        <v>0</v>
      </c>
      <c r="AE479" s="324">
        <v>0</v>
      </c>
      <c r="AF479" s="324">
        <v>0</v>
      </c>
      <c r="AG479" s="324">
        <v>0</v>
      </c>
      <c r="AH479" s="324">
        <v>0</v>
      </c>
      <c r="AI479" s="324">
        <v>0</v>
      </c>
      <c r="AJ479" s="324">
        <v>0</v>
      </c>
      <c r="AK479" s="324">
        <v>0</v>
      </c>
      <c r="AL479" s="324">
        <v>0</v>
      </c>
      <c r="AM479" s="324">
        <v>0</v>
      </c>
      <c r="AN479" s="324">
        <v>0</v>
      </c>
      <c r="AO479" s="324">
        <v>0</v>
      </c>
      <c r="AP479" s="328">
        <f t="shared" si="306"/>
        <v>0</v>
      </c>
      <c r="AQ479" s="324">
        <v>0</v>
      </c>
      <c r="AR479" s="324">
        <v>0</v>
      </c>
      <c r="AS479" s="324">
        <v>0</v>
      </c>
      <c r="AT479" s="324">
        <v>0</v>
      </c>
      <c r="AU479" s="324">
        <v>0</v>
      </c>
      <c r="AV479" s="324">
        <v>0</v>
      </c>
      <c r="AW479" s="324">
        <v>0</v>
      </c>
      <c r="AX479" s="324">
        <v>0</v>
      </c>
      <c r="AY479" s="324">
        <v>0</v>
      </c>
      <c r="AZ479" s="324">
        <v>0</v>
      </c>
      <c r="BA479" s="324">
        <v>0</v>
      </c>
      <c r="BB479" s="324">
        <v>0</v>
      </c>
      <c r="BC479" s="324">
        <v>0</v>
      </c>
      <c r="BD479" s="328">
        <f t="shared" si="307"/>
        <v>0</v>
      </c>
      <c r="BE479" s="324">
        <v>0</v>
      </c>
      <c r="BF479" s="324">
        <v>0</v>
      </c>
      <c r="BG479" s="324">
        <v>0</v>
      </c>
      <c r="BH479" s="324">
        <v>0</v>
      </c>
      <c r="BI479" s="324">
        <v>0</v>
      </c>
      <c r="BJ479" s="324">
        <v>0</v>
      </c>
      <c r="BK479" s="324">
        <v>0</v>
      </c>
      <c r="BL479" s="324">
        <v>0</v>
      </c>
      <c r="BM479" s="324">
        <v>0</v>
      </c>
      <c r="BN479" s="324">
        <v>0</v>
      </c>
      <c r="BO479" s="324">
        <v>0</v>
      </c>
      <c r="BP479" s="324">
        <v>0</v>
      </c>
      <c r="BQ479" s="324">
        <v>0</v>
      </c>
      <c r="BR479" s="328">
        <f t="shared" si="308"/>
        <v>0</v>
      </c>
      <c r="BS479" s="324">
        <v>0</v>
      </c>
      <c r="BT479" s="324">
        <v>0</v>
      </c>
      <c r="BU479" s="324">
        <v>0</v>
      </c>
      <c r="BV479" s="324">
        <v>0</v>
      </c>
      <c r="BW479" s="324">
        <v>0</v>
      </c>
      <c r="BX479" s="324">
        <v>0</v>
      </c>
      <c r="BY479" s="324">
        <v>0</v>
      </c>
      <c r="BZ479" s="324">
        <v>0</v>
      </c>
      <c r="CA479" s="324">
        <v>0</v>
      </c>
      <c r="CB479" s="324">
        <v>0</v>
      </c>
      <c r="CC479" s="324">
        <v>0</v>
      </c>
      <c r="CD479" s="324">
        <v>0</v>
      </c>
      <c r="CE479" s="324">
        <v>0</v>
      </c>
      <c r="CF479" s="328">
        <f t="shared" si="309"/>
        <v>0</v>
      </c>
      <c r="CG479" s="324">
        <v>0</v>
      </c>
      <c r="CH479" s="324">
        <v>0</v>
      </c>
      <c r="CI479" s="324">
        <v>0</v>
      </c>
      <c r="CJ479" s="324">
        <v>0</v>
      </c>
      <c r="CK479" s="324">
        <v>0</v>
      </c>
      <c r="CL479" s="324">
        <v>0</v>
      </c>
      <c r="CM479" s="324">
        <v>0</v>
      </c>
      <c r="CN479" s="324">
        <v>0</v>
      </c>
      <c r="CO479" s="324">
        <v>0</v>
      </c>
      <c r="CP479" s="324">
        <v>0</v>
      </c>
      <c r="CQ479" s="324">
        <v>0</v>
      </c>
      <c r="CR479" s="324">
        <v>0</v>
      </c>
      <c r="CS479" s="324">
        <v>0</v>
      </c>
      <c r="CT479" s="328">
        <f t="shared" si="310"/>
        <v>0</v>
      </c>
      <c r="CU479" s="324">
        <v>0</v>
      </c>
      <c r="CV479" s="324">
        <v>0</v>
      </c>
      <c r="CW479" s="324">
        <v>0</v>
      </c>
      <c r="CX479" s="324">
        <v>0</v>
      </c>
      <c r="CY479" s="324">
        <v>0</v>
      </c>
      <c r="CZ479" s="324">
        <v>0</v>
      </c>
      <c r="DA479" s="324">
        <v>0</v>
      </c>
      <c r="DB479" s="324">
        <v>0</v>
      </c>
      <c r="DC479" s="324">
        <v>0</v>
      </c>
      <c r="DD479" s="324">
        <v>0</v>
      </c>
      <c r="DE479" s="324">
        <v>0</v>
      </c>
      <c r="DF479" s="324">
        <v>0</v>
      </c>
      <c r="DG479" s="324">
        <v>0</v>
      </c>
      <c r="DH479" s="328">
        <f t="shared" si="311"/>
        <v>0</v>
      </c>
    </row>
    <row r="480" spans="1:112" ht="12" hidden="1" customHeight="1" outlineLevel="1">
      <c r="A480" s="4"/>
      <c r="S480" s="14">
        <v>5800</v>
      </c>
      <c r="V480" s="78">
        <f t="shared" si="297"/>
        <v>5800</v>
      </c>
      <c r="AA480" s="70">
        <f t="shared" si="305"/>
        <v>5800</v>
      </c>
      <c r="AB480" s="34" t="s">
        <v>577</v>
      </c>
      <c r="AC480" s="324">
        <v>0</v>
      </c>
      <c r="AD480" s="324">
        <v>0</v>
      </c>
      <c r="AE480" s="324">
        <v>0</v>
      </c>
      <c r="AF480" s="324">
        <v>0</v>
      </c>
      <c r="AG480" s="324">
        <v>0</v>
      </c>
      <c r="AH480" s="324">
        <v>0</v>
      </c>
      <c r="AI480" s="324">
        <v>0</v>
      </c>
      <c r="AJ480" s="324">
        <v>0</v>
      </c>
      <c r="AK480" s="324">
        <v>0</v>
      </c>
      <c r="AL480" s="324">
        <v>0</v>
      </c>
      <c r="AM480" s="324">
        <v>0</v>
      </c>
      <c r="AN480" s="324">
        <v>0</v>
      </c>
      <c r="AO480" s="324">
        <v>0</v>
      </c>
      <c r="AP480" s="328">
        <f t="shared" si="306"/>
        <v>0</v>
      </c>
      <c r="AQ480" s="324">
        <v>0</v>
      </c>
      <c r="AR480" s="324">
        <v>0</v>
      </c>
      <c r="AS480" s="324">
        <v>0</v>
      </c>
      <c r="AT480" s="324">
        <v>0</v>
      </c>
      <c r="AU480" s="324">
        <v>0</v>
      </c>
      <c r="AV480" s="324">
        <v>0</v>
      </c>
      <c r="AW480" s="324">
        <v>0</v>
      </c>
      <c r="AX480" s="324">
        <v>0</v>
      </c>
      <c r="AY480" s="324">
        <v>0</v>
      </c>
      <c r="AZ480" s="324">
        <v>0</v>
      </c>
      <c r="BA480" s="324">
        <v>0</v>
      </c>
      <c r="BB480" s="324">
        <v>0</v>
      </c>
      <c r="BC480" s="324">
        <v>0</v>
      </c>
      <c r="BD480" s="328">
        <f t="shared" si="307"/>
        <v>0</v>
      </c>
      <c r="BE480" s="324">
        <v>0</v>
      </c>
      <c r="BF480" s="324">
        <v>0</v>
      </c>
      <c r="BG480" s="324">
        <v>0</v>
      </c>
      <c r="BH480" s="324">
        <v>0</v>
      </c>
      <c r="BI480" s="324">
        <v>0</v>
      </c>
      <c r="BJ480" s="324">
        <v>0</v>
      </c>
      <c r="BK480" s="324">
        <v>0</v>
      </c>
      <c r="BL480" s="324">
        <v>0</v>
      </c>
      <c r="BM480" s="324">
        <v>0</v>
      </c>
      <c r="BN480" s="324">
        <v>0</v>
      </c>
      <c r="BO480" s="324">
        <v>0</v>
      </c>
      <c r="BP480" s="324">
        <v>0</v>
      </c>
      <c r="BQ480" s="324">
        <v>0</v>
      </c>
      <c r="BR480" s="328">
        <f t="shared" si="308"/>
        <v>0</v>
      </c>
      <c r="BS480" s="324">
        <v>0</v>
      </c>
      <c r="BT480" s="324">
        <v>0</v>
      </c>
      <c r="BU480" s="324">
        <v>0</v>
      </c>
      <c r="BV480" s="324">
        <v>0</v>
      </c>
      <c r="BW480" s="324">
        <v>0</v>
      </c>
      <c r="BX480" s="324">
        <v>0</v>
      </c>
      <c r="BY480" s="324">
        <v>0</v>
      </c>
      <c r="BZ480" s="324">
        <v>0</v>
      </c>
      <c r="CA480" s="324">
        <v>0</v>
      </c>
      <c r="CB480" s="324">
        <v>0</v>
      </c>
      <c r="CC480" s="324">
        <v>0</v>
      </c>
      <c r="CD480" s="324">
        <v>0</v>
      </c>
      <c r="CE480" s="324">
        <v>0</v>
      </c>
      <c r="CF480" s="328">
        <f t="shared" si="309"/>
        <v>0</v>
      </c>
      <c r="CG480" s="324">
        <v>0</v>
      </c>
      <c r="CH480" s="324">
        <v>0</v>
      </c>
      <c r="CI480" s="324">
        <v>0</v>
      </c>
      <c r="CJ480" s="324">
        <v>0</v>
      </c>
      <c r="CK480" s="324">
        <v>0</v>
      </c>
      <c r="CL480" s="324">
        <v>0</v>
      </c>
      <c r="CM480" s="324">
        <v>0</v>
      </c>
      <c r="CN480" s="324">
        <v>0</v>
      </c>
      <c r="CO480" s="324">
        <v>0</v>
      </c>
      <c r="CP480" s="324">
        <v>0</v>
      </c>
      <c r="CQ480" s="324">
        <v>0</v>
      </c>
      <c r="CR480" s="324">
        <v>0</v>
      </c>
      <c r="CS480" s="324">
        <v>0</v>
      </c>
      <c r="CT480" s="328">
        <f t="shared" si="310"/>
        <v>0</v>
      </c>
      <c r="CU480" s="324">
        <v>0</v>
      </c>
      <c r="CV480" s="324">
        <v>0</v>
      </c>
      <c r="CW480" s="324">
        <v>0</v>
      </c>
      <c r="CX480" s="324">
        <v>0</v>
      </c>
      <c r="CY480" s="324">
        <v>0</v>
      </c>
      <c r="CZ480" s="324">
        <v>0</v>
      </c>
      <c r="DA480" s="324">
        <v>0</v>
      </c>
      <c r="DB480" s="324">
        <v>0</v>
      </c>
      <c r="DC480" s="324">
        <v>0</v>
      </c>
      <c r="DD480" s="324">
        <v>0</v>
      </c>
      <c r="DE480" s="324">
        <v>0</v>
      </c>
      <c r="DF480" s="324">
        <v>0</v>
      </c>
      <c r="DG480" s="324">
        <v>0</v>
      </c>
      <c r="DH480" s="328">
        <f t="shared" si="311"/>
        <v>0</v>
      </c>
    </row>
    <row r="481" spans="1:112" ht="12" hidden="1" customHeight="1" outlineLevel="1">
      <c r="A481" s="4"/>
      <c r="S481" s="14">
        <v>5803</v>
      </c>
      <c r="V481" s="78">
        <f t="shared" si="297"/>
        <v>5803</v>
      </c>
      <c r="AA481" s="70">
        <f t="shared" si="305"/>
        <v>5803</v>
      </c>
      <c r="AB481" s="34" t="s">
        <v>578</v>
      </c>
      <c r="AC481" s="324">
        <v>0</v>
      </c>
      <c r="AD481" s="324">
        <v>0</v>
      </c>
      <c r="AE481" s="324">
        <v>7003</v>
      </c>
      <c r="AF481" s="324">
        <v>0</v>
      </c>
      <c r="AG481" s="324">
        <v>0</v>
      </c>
      <c r="AH481" s="324">
        <v>37380</v>
      </c>
      <c r="AI481" s="324">
        <v>1380</v>
      </c>
      <c r="AJ481" s="324">
        <v>360</v>
      </c>
      <c r="AK481" s="324">
        <v>2500</v>
      </c>
      <c r="AL481" s="324">
        <v>57478.183333333298</v>
      </c>
      <c r="AM481" s="324">
        <v>20401.8327510782</v>
      </c>
      <c r="AN481" s="324">
        <v>16409.365098582799</v>
      </c>
      <c r="AO481" s="324">
        <v>142625.011182994</v>
      </c>
      <c r="AP481" s="328">
        <f t="shared" si="306"/>
        <v>-287.37000000028638</v>
      </c>
      <c r="AQ481" s="324">
        <v>8641.8908333333402</v>
      </c>
      <c r="AR481" s="324">
        <v>8641.8908333333402</v>
      </c>
      <c r="AS481" s="324">
        <v>13794.1408333333</v>
      </c>
      <c r="AT481" s="324">
        <v>11118.8908333333</v>
      </c>
      <c r="AU481" s="324">
        <v>11118.8908333333</v>
      </c>
      <c r="AV481" s="324">
        <v>16271.1408333333</v>
      </c>
      <c r="AW481" s="324">
        <v>12887.057500000001</v>
      </c>
      <c r="AX481" s="324">
        <v>12887.057500000001</v>
      </c>
      <c r="AY481" s="324">
        <v>18039.307499999999</v>
      </c>
      <c r="AZ481" s="324">
        <v>12887.057500000001</v>
      </c>
      <c r="BA481" s="324">
        <v>12887.057500000001</v>
      </c>
      <c r="BB481" s="324">
        <v>18039.307499999999</v>
      </c>
      <c r="BC481" s="324">
        <v>156836.00889999999</v>
      </c>
      <c r="BD481" s="328">
        <f t="shared" si="307"/>
        <v>-377.68109999987064</v>
      </c>
      <c r="BE481" s="324">
        <v>8901.1475583333395</v>
      </c>
      <c r="BF481" s="324">
        <v>8901.1475583333395</v>
      </c>
      <c r="BG481" s="324">
        <v>14291.0295744623</v>
      </c>
      <c r="BH481" s="324">
        <v>11452.457558333301</v>
      </c>
      <c r="BI481" s="324">
        <v>11452.457558333301</v>
      </c>
      <c r="BJ481" s="324">
        <v>16842.339574462301</v>
      </c>
      <c r="BK481" s="324">
        <v>13273.669225</v>
      </c>
      <c r="BL481" s="324">
        <v>13273.669225</v>
      </c>
      <c r="BM481" s="324">
        <v>18663.551241129</v>
      </c>
      <c r="BN481" s="324">
        <v>13273.669225</v>
      </c>
      <c r="BO481" s="324">
        <v>13273.669225</v>
      </c>
      <c r="BP481" s="324">
        <v>18663.551241129</v>
      </c>
      <c r="BQ481" s="324">
        <v>161873.347231516</v>
      </c>
      <c r="BR481" s="328">
        <f t="shared" si="308"/>
        <v>-389.01153299989528</v>
      </c>
      <c r="BS481" s="324">
        <v>9168.1819850833399</v>
      </c>
      <c r="BT481" s="324">
        <v>9168.1819850833399</v>
      </c>
      <c r="BU481" s="324">
        <v>14719.7604616962</v>
      </c>
      <c r="BV481" s="324">
        <v>11796.0312850833</v>
      </c>
      <c r="BW481" s="324">
        <v>11796.0312850833</v>
      </c>
      <c r="BX481" s="324">
        <v>17347.6097616962</v>
      </c>
      <c r="BY481" s="324">
        <v>13671.879301749999</v>
      </c>
      <c r="BZ481" s="324">
        <v>13671.879301749999</v>
      </c>
      <c r="CA481" s="324">
        <v>19223.457778362899</v>
      </c>
      <c r="CB481" s="324">
        <v>13671.879301749999</v>
      </c>
      <c r="CC481" s="324">
        <v>13671.879301749999</v>
      </c>
      <c r="CD481" s="324">
        <v>19223.457778362899</v>
      </c>
      <c r="CE481" s="324">
        <v>166729.54764846101</v>
      </c>
      <c r="CF481" s="328">
        <f t="shared" si="309"/>
        <v>-400.68187899043551</v>
      </c>
      <c r="CG481" s="324">
        <v>9443.2274446358406</v>
      </c>
      <c r="CH481" s="324">
        <v>9443.2274446358406</v>
      </c>
      <c r="CI481" s="324">
        <v>15161.353275547101</v>
      </c>
      <c r="CJ481" s="324">
        <v>12149.9122236358</v>
      </c>
      <c r="CK481" s="324">
        <v>12149.9122236358</v>
      </c>
      <c r="CL481" s="324">
        <v>17868.038054547102</v>
      </c>
      <c r="CM481" s="324">
        <v>14082.035680802501</v>
      </c>
      <c r="CN481" s="324">
        <v>14082.035680802501</v>
      </c>
      <c r="CO481" s="324">
        <v>19800.161511713799</v>
      </c>
      <c r="CP481" s="324">
        <v>14082.035680802501</v>
      </c>
      <c r="CQ481" s="324">
        <v>14082.035680802501</v>
      </c>
      <c r="CR481" s="324">
        <v>19800.161511713799</v>
      </c>
      <c r="CS481" s="324">
        <v>171731.43407791501</v>
      </c>
      <c r="CT481" s="328">
        <f t="shared" si="310"/>
        <v>-412.70233536008163</v>
      </c>
      <c r="CU481" s="324">
        <v>9726.5242679749099</v>
      </c>
      <c r="CV481" s="324">
        <v>9726.5242679749099</v>
      </c>
      <c r="CW481" s="324">
        <v>15616.1938738135</v>
      </c>
      <c r="CX481" s="324">
        <v>12514.4095903449</v>
      </c>
      <c r="CY481" s="324">
        <v>12514.4095903449</v>
      </c>
      <c r="CZ481" s="324">
        <v>18404.079196183498</v>
      </c>
      <c r="DA481" s="324">
        <v>14504.496751226499</v>
      </c>
      <c r="DB481" s="324">
        <v>14504.496751226499</v>
      </c>
      <c r="DC481" s="324">
        <v>20394.166357065202</v>
      </c>
      <c r="DD481" s="324">
        <v>14504.496751226499</v>
      </c>
      <c r="DE481" s="324">
        <v>14504.496751226499</v>
      </c>
      <c r="DF481" s="324">
        <v>20394.166357065202</v>
      </c>
      <c r="DG481" s="324">
        <v>176883.37710025199</v>
      </c>
      <c r="DH481" s="328">
        <f t="shared" si="311"/>
        <v>-425.08340542102815</v>
      </c>
    </row>
    <row r="482" spans="1:112" ht="12" hidden="1" customHeight="1" outlineLevel="1">
      <c r="A482" s="4"/>
      <c r="S482" s="14">
        <v>5804</v>
      </c>
      <c r="V482" s="78">
        <f t="shared" si="297"/>
        <v>5804</v>
      </c>
      <c r="AA482" s="70">
        <f t="shared" si="305"/>
        <v>5804</v>
      </c>
      <c r="AB482" s="34" t="s">
        <v>579</v>
      </c>
      <c r="AC482" s="324">
        <v>0</v>
      </c>
      <c r="AD482" s="324">
        <v>0</v>
      </c>
      <c r="AE482" s="324">
        <v>0</v>
      </c>
      <c r="AF482" s="324">
        <v>0</v>
      </c>
      <c r="AG482" s="324">
        <v>0</v>
      </c>
      <c r="AH482" s="324">
        <v>0</v>
      </c>
      <c r="AI482" s="324">
        <v>0</v>
      </c>
      <c r="AJ482" s="324">
        <v>0</v>
      </c>
      <c r="AK482" s="324">
        <v>0</v>
      </c>
      <c r="AL482" s="324">
        <v>0</v>
      </c>
      <c r="AM482" s="324">
        <v>0</v>
      </c>
      <c r="AN482" s="324">
        <v>0</v>
      </c>
      <c r="AO482" s="324">
        <v>0</v>
      </c>
      <c r="AP482" s="328">
        <f t="shared" si="306"/>
        <v>0</v>
      </c>
      <c r="AQ482" s="324">
        <v>0</v>
      </c>
      <c r="AR482" s="324">
        <v>0</v>
      </c>
      <c r="AS482" s="324">
        <v>0</v>
      </c>
      <c r="AT482" s="324">
        <v>0</v>
      </c>
      <c r="AU482" s="324">
        <v>0</v>
      </c>
      <c r="AV482" s="324">
        <v>0</v>
      </c>
      <c r="AW482" s="324">
        <v>0</v>
      </c>
      <c r="AX482" s="324">
        <v>0</v>
      </c>
      <c r="AY482" s="324">
        <v>0</v>
      </c>
      <c r="AZ482" s="324">
        <v>0</v>
      </c>
      <c r="BA482" s="324">
        <v>0</v>
      </c>
      <c r="BB482" s="324">
        <v>0</v>
      </c>
      <c r="BC482" s="324">
        <v>0</v>
      </c>
      <c r="BD482" s="328">
        <f t="shared" si="307"/>
        <v>0</v>
      </c>
      <c r="BE482" s="324">
        <v>0</v>
      </c>
      <c r="BF482" s="324">
        <v>0</v>
      </c>
      <c r="BG482" s="324">
        <v>0</v>
      </c>
      <c r="BH482" s="324">
        <v>0</v>
      </c>
      <c r="BI482" s="324">
        <v>0</v>
      </c>
      <c r="BJ482" s="324">
        <v>0</v>
      </c>
      <c r="BK482" s="324">
        <v>0</v>
      </c>
      <c r="BL482" s="324">
        <v>0</v>
      </c>
      <c r="BM482" s="324">
        <v>0</v>
      </c>
      <c r="BN482" s="324">
        <v>0</v>
      </c>
      <c r="BO482" s="324">
        <v>0</v>
      </c>
      <c r="BP482" s="324">
        <v>0</v>
      </c>
      <c r="BQ482" s="324">
        <v>0</v>
      </c>
      <c r="BR482" s="328">
        <f t="shared" si="308"/>
        <v>0</v>
      </c>
      <c r="BS482" s="324">
        <v>0</v>
      </c>
      <c r="BT482" s="324">
        <v>0</v>
      </c>
      <c r="BU482" s="324">
        <v>0</v>
      </c>
      <c r="BV482" s="324">
        <v>0</v>
      </c>
      <c r="BW482" s="324">
        <v>0</v>
      </c>
      <c r="BX482" s="324">
        <v>0</v>
      </c>
      <c r="BY482" s="324">
        <v>0</v>
      </c>
      <c r="BZ482" s="324">
        <v>0</v>
      </c>
      <c r="CA482" s="324">
        <v>0</v>
      </c>
      <c r="CB482" s="324">
        <v>0</v>
      </c>
      <c r="CC482" s="324">
        <v>0</v>
      </c>
      <c r="CD482" s="324">
        <v>0</v>
      </c>
      <c r="CE482" s="324">
        <v>0</v>
      </c>
      <c r="CF482" s="328">
        <f t="shared" si="309"/>
        <v>0</v>
      </c>
      <c r="CG482" s="324">
        <v>0</v>
      </c>
      <c r="CH482" s="324">
        <v>0</v>
      </c>
      <c r="CI482" s="324">
        <v>0</v>
      </c>
      <c r="CJ482" s="324">
        <v>0</v>
      </c>
      <c r="CK482" s="324">
        <v>0</v>
      </c>
      <c r="CL482" s="324">
        <v>0</v>
      </c>
      <c r="CM482" s="324">
        <v>0</v>
      </c>
      <c r="CN482" s="324">
        <v>0</v>
      </c>
      <c r="CO482" s="324">
        <v>0</v>
      </c>
      <c r="CP482" s="324">
        <v>0</v>
      </c>
      <c r="CQ482" s="324">
        <v>0</v>
      </c>
      <c r="CR482" s="324">
        <v>0</v>
      </c>
      <c r="CS482" s="324">
        <v>0</v>
      </c>
      <c r="CT482" s="328">
        <f t="shared" si="310"/>
        <v>0</v>
      </c>
      <c r="CU482" s="324">
        <v>0</v>
      </c>
      <c r="CV482" s="324">
        <v>0</v>
      </c>
      <c r="CW482" s="324">
        <v>0</v>
      </c>
      <c r="CX482" s="324">
        <v>0</v>
      </c>
      <c r="CY482" s="324">
        <v>0</v>
      </c>
      <c r="CZ482" s="324">
        <v>0</v>
      </c>
      <c r="DA482" s="324">
        <v>0</v>
      </c>
      <c r="DB482" s="324">
        <v>0</v>
      </c>
      <c r="DC482" s="324">
        <v>0</v>
      </c>
      <c r="DD482" s="324">
        <v>0</v>
      </c>
      <c r="DE482" s="324">
        <v>0</v>
      </c>
      <c r="DF482" s="324">
        <v>0</v>
      </c>
      <c r="DG482" s="324">
        <v>0</v>
      </c>
      <c r="DH482" s="328">
        <f t="shared" si="311"/>
        <v>0</v>
      </c>
    </row>
    <row r="483" spans="1:112" ht="12" hidden="1" customHeight="1" outlineLevel="1">
      <c r="A483" s="4"/>
      <c r="S483" s="14">
        <v>5805</v>
      </c>
      <c r="V483" s="78">
        <f t="shared" si="297"/>
        <v>5805</v>
      </c>
      <c r="AA483" s="70">
        <f t="shared" si="305"/>
        <v>5805</v>
      </c>
      <c r="AB483" s="34" t="s">
        <v>580</v>
      </c>
      <c r="AC483" s="324">
        <v>0</v>
      </c>
      <c r="AD483" s="324">
        <v>0</v>
      </c>
      <c r="AE483" s="324">
        <v>0</v>
      </c>
      <c r="AF483" s="324">
        <v>0</v>
      </c>
      <c r="AG483" s="324">
        <v>0</v>
      </c>
      <c r="AH483" s="324">
        <v>0</v>
      </c>
      <c r="AI483" s="324">
        <v>0</v>
      </c>
      <c r="AJ483" s="324">
        <v>0</v>
      </c>
      <c r="AK483" s="324">
        <v>0</v>
      </c>
      <c r="AL483" s="324">
        <v>0</v>
      </c>
      <c r="AM483" s="324">
        <v>0</v>
      </c>
      <c r="AN483" s="324">
        <v>0</v>
      </c>
      <c r="AO483" s="324">
        <v>0</v>
      </c>
      <c r="AP483" s="328">
        <f t="shared" si="306"/>
        <v>0</v>
      </c>
      <c r="AQ483" s="324">
        <v>0</v>
      </c>
      <c r="AR483" s="324">
        <v>0</v>
      </c>
      <c r="AS483" s="324">
        <v>0</v>
      </c>
      <c r="AT483" s="324">
        <v>0</v>
      </c>
      <c r="AU483" s="324">
        <v>0</v>
      </c>
      <c r="AV483" s="324">
        <v>0</v>
      </c>
      <c r="AW483" s="324">
        <v>0</v>
      </c>
      <c r="AX483" s="324">
        <v>0</v>
      </c>
      <c r="AY483" s="324">
        <v>0</v>
      </c>
      <c r="AZ483" s="324">
        <v>0</v>
      </c>
      <c r="BA483" s="324">
        <v>0</v>
      </c>
      <c r="BB483" s="324">
        <v>0</v>
      </c>
      <c r="BC483" s="324">
        <v>0</v>
      </c>
      <c r="BD483" s="328">
        <f t="shared" si="307"/>
        <v>0</v>
      </c>
      <c r="BE483" s="324">
        <v>0</v>
      </c>
      <c r="BF483" s="324">
        <v>0</v>
      </c>
      <c r="BG483" s="324">
        <v>0</v>
      </c>
      <c r="BH483" s="324">
        <v>0</v>
      </c>
      <c r="BI483" s="324">
        <v>0</v>
      </c>
      <c r="BJ483" s="324">
        <v>0</v>
      </c>
      <c r="BK483" s="324">
        <v>0</v>
      </c>
      <c r="BL483" s="324">
        <v>0</v>
      </c>
      <c r="BM483" s="324">
        <v>0</v>
      </c>
      <c r="BN483" s="324">
        <v>0</v>
      </c>
      <c r="BO483" s="324">
        <v>0</v>
      </c>
      <c r="BP483" s="324">
        <v>0</v>
      </c>
      <c r="BQ483" s="324">
        <v>0</v>
      </c>
      <c r="BR483" s="328">
        <f t="shared" si="308"/>
        <v>0</v>
      </c>
      <c r="BS483" s="324">
        <v>0</v>
      </c>
      <c r="BT483" s="324">
        <v>0</v>
      </c>
      <c r="BU483" s="324">
        <v>0</v>
      </c>
      <c r="BV483" s="324">
        <v>0</v>
      </c>
      <c r="BW483" s="324">
        <v>0</v>
      </c>
      <c r="BX483" s="324">
        <v>0</v>
      </c>
      <c r="BY483" s="324">
        <v>0</v>
      </c>
      <c r="BZ483" s="324">
        <v>0</v>
      </c>
      <c r="CA483" s="324">
        <v>0</v>
      </c>
      <c r="CB483" s="324">
        <v>0</v>
      </c>
      <c r="CC483" s="324">
        <v>0</v>
      </c>
      <c r="CD483" s="324">
        <v>0</v>
      </c>
      <c r="CE483" s="324">
        <v>0</v>
      </c>
      <c r="CF483" s="328">
        <f t="shared" si="309"/>
        <v>0</v>
      </c>
      <c r="CG483" s="324">
        <v>0</v>
      </c>
      <c r="CH483" s="324">
        <v>0</v>
      </c>
      <c r="CI483" s="324">
        <v>0</v>
      </c>
      <c r="CJ483" s="324">
        <v>0</v>
      </c>
      <c r="CK483" s="324">
        <v>0</v>
      </c>
      <c r="CL483" s="324">
        <v>0</v>
      </c>
      <c r="CM483" s="324">
        <v>0</v>
      </c>
      <c r="CN483" s="324">
        <v>0</v>
      </c>
      <c r="CO483" s="324">
        <v>0</v>
      </c>
      <c r="CP483" s="324">
        <v>0</v>
      </c>
      <c r="CQ483" s="324">
        <v>0</v>
      </c>
      <c r="CR483" s="324">
        <v>0</v>
      </c>
      <c r="CS483" s="324">
        <v>0</v>
      </c>
      <c r="CT483" s="328">
        <f t="shared" si="310"/>
        <v>0</v>
      </c>
      <c r="CU483" s="324">
        <v>0</v>
      </c>
      <c r="CV483" s="324">
        <v>0</v>
      </c>
      <c r="CW483" s="324">
        <v>0</v>
      </c>
      <c r="CX483" s="324">
        <v>0</v>
      </c>
      <c r="CY483" s="324">
        <v>0</v>
      </c>
      <c r="CZ483" s="324">
        <v>0</v>
      </c>
      <c r="DA483" s="324">
        <v>0</v>
      </c>
      <c r="DB483" s="324">
        <v>0</v>
      </c>
      <c r="DC483" s="324">
        <v>0</v>
      </c>
      <c r="DD483" s="324">
        <v>0</v>
      </c>
      <c r="DE483" s="324">
        <v>0</v>
      </c>
      <c r="DF483" s="324">
        <v>0</v>
      </c>
      <c r="DG483" s="324">
        <v>0</v>
      </c>
      <c r="DH483" s="328">
        <f t="shared" si="311"/>
        <v>0</v>
      </c>
    </row>
    <row r="484" spans="1:112" ht="12" hidden="1" customHeight="1" outlineLevel="1">
      <c r="A484" s="4"/>
      <c r="S484" s="14">
        <v>5806</v>
      </c>
      <c r="V484" s="78">
        <f t="shared" si="297"/>
        <v>5806</v>
      </c>
      <c r="AA484" s="70">
        <f t="shared" si="305"/>
        <v>5806</v>
      </c>
      <c r="AB484" s="34" t="s">
        <v>581</v>
      </c>
      <c r="AC484" s="324">
        <v>0</v>
      </c>
      <c r="AD484" s="324">
        <v>0</v>
      </c>
      <c r="AE484" s="324">
        <v>0</v>
      </c>
      <c r="AF484" s="324">
        <v>0</v>
      </c>
      <c r="AG484" s="324">
        <v>0</v>
      </c>
      <c r="AH484" s="324">
        <v>0</v>
      </c>
      <c r="AI484" s="324">
        <v>0</v>
      </c>
      <c r="AJ484" s="324">
        <v>0</v>
      </c>
      <c r="AK484" s="324">
        <v>0</v>
      </c>
      <c r="AL484" s="324">
        <v>0</v>
      </c>
      <c r="AM484" s="324">
        <v>0</v>
      </c>
      <c r="AN484" s="324">
        <v>0</v>
      </c>
      <c r="AO484" s="324">
        <v>0</v>
      </c>
      <c r="AP484" s="328">
        <f t="shared" si="306"/>
        <v>0</v>
      </c>
      <c r="AQ484" s="324">
        <v>0</v>
      </c>
      <c r="AR484" s="324">
        <v>0</v>
      </c>
      <c r="AS484" s="324">
        <v>0</v>
      </c>
      <c r="AT484" s="324">
        <v>0</v>
      </c>
      <c r="AU484" s="324">
        <v>0</v>
      </c>
      <c r="AV484" s="324">
        <v>0</v>
      </c>
      <c r="AW484" s="324">
        <v>0</v>
      </c>
      <c r="AX484" s="324">
        <v>0</v>
      </c>
      <c r="AY484" s="324">
        <v>0</v>
      </c>
      <c r="AZ484" s="324">
        <v>0</v>
      </c>
      <c r="BA484" s="324">
        <v>0</v>
      </c>
      <c r="BB484" s="324">
        <v>0</v>
      </c>
      <c r="BC484" s="324">
        <v>0</v>
      </c>
      <c r="BD484" s="328">
        <f t="shared" si="307"/>
        <v>0</v>
      </c>
      <c r="BE484" s="324">
        <v>0</v>
      </c>
      <c r="BF484" s="324">
        <v>0</v>
      </c>
      <c r="BG484" s="324">
        <v>0</v>
      </c>
      <c r="BH484" s="324">
        <v>0</v>
      </c>
      <c r="BI484" s="324">
        <v>0</v>
      </c>
      <c r="BJ484" s="324">
        <v>0</v>
      </c>
      <c r="BK484" s="324">
        <v>0</v>
      </c>
      <c r="BL484" s="324">
        <v>0</v>
      </c>
      <c r="BM484" s="324">
        <v>0</v>
      </c>
      <c r="BN484" s="324">
        <v>0</v>
      </c>
      <c r="BO484" s="324">
        <v>0</v>
      </c>
      <c r="BP484" s="324">
        <v>0</v>
      </c>
      <c r="BQ484" s="324">
        <v>0</v>
      </c>
      <c r="BR484" s="328">
        <f t="shared" si="308"/>
        <v>0</v>
      </c>
      <c r="BS484" s="324">
        <v>0</v>
      </c>
      <c r="BT484" s="324">
        <v>0</v>
      </c>
      <c r="BU484" s="324">
        <v>0</v>
      </c>
      <c r="BV484" s="324">
        <v>0</v>
      </c>
      <c r="BW484" s="324">
        <v>0</v>
      </c>
      <c r="BX484" s="324">
        <v>0</v>
      </c>
      <c r="BY484" s="324">
        <v>0</v>
      </c>
      <c r="BZ484" s="324">
        <v>0</v>
      </c>
      <c r="CA484" s="324">
        <v>0</v>
      </c>
      <c r="CB484" s="324">
        <v>0</v>
      </c>
      <c r="CC484" s="324">
        <v>0</v>
      </c>
      <c r="CD484" s="324">
        <v>0</v>
      </c>
      <c r="CE484" s="324">
        <v>0</v>
      </c>
      <c r="CF484" s="328">
        <f t="shared" si="309"/>
        <v>0</v>
      </c>
      <c r="CG484" s="324">
        <v>0</v>
      </c>
      <c r="CH484" s="324">
        <v>0</v>
      </c>
      <c r="CI484" s="324">
        <v>0</v>
      </c>
      <c r="CJ484" s="324">
        <v>0</v>
      </c>
      <c r="CK484" s="324">
        <v>0</v>
      </c>
      <c r="CL484" s="324">
        <v>0</v>
      </c>
      <c r="CM484" s="324">
        <v>0</v>
      </c>
      <c r="CN484" s="324">
        <v>0</v>
      </c>
      <c r="CO484" s="324">
        <v>0</v>
      </c>
      <c r="CP484" s="324">
        <v>0</v>
      </c>
      <c r="CQ484" s="324">
        <v>0</v>
      </c>
      <c r="CR484" s="324">
        <v>0</v>
      </c>
      <c r="CS484" s="324">
        <v>0</v>
      </c>
      <c r="CT484" s="328">
        <f t="shared" si="310"/>
        <v>0</v>
      </c>
      <c r="CU484" s="324">
        <v>0</v>
      </c>
      <c r="CV484" s="324">
        <v>0</v>
      </c>
      <c r="CW484" s="324">
        <v>0</v>
      </c>
      <c r="CX484" s="324">
        <v>0</v>
      </c>
      <c r="CY484" s="324">
        <v>0</v>
      </c>
      <c r="CZ484" s="324">
        <v>0</v>
      </c>
      <c r="DA484" s="324">
        <v>0</v>
      </c>
      <c r="DB484" s="324">
        <v>0</v>
      </c>
      <c r="DC484" s="324">
        <v>0</v>
      </c>
      <c r="DD484" s="324">
        <v>0</v>
      </c>
      <c r="DE484" s="324">
        <v>0</v>
      </c>
      <c r="DF484" s="324">
        <v>0</v>
      </c>
      <c r="DG484" s="324">
        <v>0</v>
      </c>
      <c r="DH484" s="328">
        <f t="shared" si="311"/>
        <v>0</v>
      </c>
    </row>
    <row r="485" spans="1:112" ht="12" hidden="1" customHeight="1" outlineLevel="1">
      <c r="A485" s="4"/>
      <c r="S485" s="14">
        <v>5807</v>
      </c>
      <c r="V485" s="78">
        <f t="shared" si="297"/>
        <v>5807</v>
      </c>
      <c r="AA485" s="70">
        <f t="shared" si="305"/>
        <v>5807</v>
      </c>
      <c r="AB485" s="34" t="s">
        <v>582</v>
      </c>
      <c r="AC485" s="324">
        <v>0</v>
      </c>
      <c r="AD485" s="324">
        <v>0</v>
      </c>
      <c r="AE485" s="324">
        <v>0</v>
      </c>
      <c r="AF485" s="324">
        <v>0</v>
      </c>
      <c r="AG485" s="324">
        <v>0</v>
      </c>
      <c r="AH485" s="324">
        <v>0</v>
      </c>
      <c r="AI485" s="324">
        <v>0</v>
      </c>
      <c r="AJ485" s="324">
        <v>0</v>
      </c>
      <c r="AK485" s="324">
        <v>0</v>
      </c>
      <c r="AL485" s="324">
        <v>0</v>
      </c>
      <c r="AM485" s="324">
        <v>0</v>
      </c>
      <c r="AN485" s="324">
        <v>0</v>
      </c>
      <c r="AO485" s="324">
        <v>0</v>
      </c>
      <c r="AP485" s="328">
        <f t="shared" si="306"/>
        <v>0</v>
      </c>
      <c r="AQ485" s="324">
        <v>0</v>
      </c>
      <c r="AR485" s="324">
        <v>0</v>
      </c>
      <c r="AS485" s="324">
        <v>0</v>
      </c>
      <c r="AT485" s="324">
        <v>0</v>
      </c>
      <c r="AU485" s="324">
        <v>0</v>
      </c>
      <c r="AV485" s="324">
        <v>0</v>
      </c>
      <c r="AW485" s="324">
        <v>0</v>
      </c>
      <c r="AX485" s="324">
        <v>0</v>
      </c>
      <c r="AY485" s="324">
        <v>0</v>
      </c>
      <c r="AZ485" s="324">
        <v>0</v>
      </c>
      <c r="BA485" s="324">
        <v>0</v>
      </c>
      <c r="BB485" s="324">
        <v>0</v>
      </c>
      <c r="BC485" s="324">
        <v>0</v>
      </c>
      <c r="BD485" s="328">
        <f t="shared" si="307"/>
        <v>0</v>
      </c>
      <c r="BE485" s="324">
        <v>0</v>
      </c>
      <c r="BF485" s="324">
        <v>0</v>
      </c>
      <c r="BG485" s="324">
        <v>0</v>
      </c>
      <c r="BH485" s="324">
        <v>0</v>
      </c>
      <c r="BI485" s="324">
        <v>0</v>
      </c>
      <c r="BJ485" s="324">
        <v>0</v>
      </c>
      <c r="BK485" s="324">
        <v>0</v>
      </c>
      <c r="BL485" s="324">
        <v>0</v>
      </c>
      <c r="BM485" s="324">
        <v>0</v>
      </c>
      <c r="BN485" s="324">
        <v>0</v>
      </c>
      <c r="BO485" s="324">
        <v>0</v>
      </c>
      <c r="BP485" s="324">
        <v>0</v>
      </c>
      <c r="BQ485" s="324">
        <v>0</v>
      </c>
      <c r="BR485" s="328">
        <f t="shared" si="308"/>
        <v>0</v>
      </c>
      <c r="BS485" s="324">
        <v>0</v>
      </c>
      <c r="BT485" s="324">
        <v>0</v>
      </c>
      <c r="BU485" s="324">
        <v>0</v>
      </c>
      <c r="BV485" s="324">
        <v>0</v>
      </c>
      <c r="BW485" s="324">
        <v>0</v>
      </c>
      <c r="BX485" s="324">
        <v>0</v>
      </c>
      <c r="BY485" s="324">
        <v>0</v>
      </c>
      <c r="BZ485" s="324">
        <v>0</v>
      </c>
      <c r="CA485" s="324">
        <v>0</v>
      </c>
      <c r="CB485" s="324">
        <v>0</v>
      </c>
      <c r="CC485" s="324">
        <v>0</v>
      </c>
      <c r="CD485" s="324">
        <v>0</v>
      </c>
      <c r="CE485" s="324">
        <v>0</v>
      </c>
      <c r="CF485" s="328">
        <f t="shared" si="309"/>
        <v>0</v>
      </c>
      <c r="CG485" s="324">
        <v>0</v>
      </c>
      <c r="CH485" s="324">
        <v>0</v>
      </c>
      <c r="CI485" s="324">
        <v>0</v>
      </c>
      <c r="CJ485" s="324">
        <v>0</v>
      </c>
      <c r="CK485" s="324">
        <v>0</v>
      </c>
      <c r="CL485" s="324">
        <v>0</v>
      </c>
      <c r="CM485" s="324">
        <v>0</v>
      </c>
      <c r="CN485" s="324">
        <v>0</v>
      </c>
      <c r="CO485" s="324">
        <v>0</v>
      </c>
      <c r="CP485" s="324">
        <v>0</v>
      </c>
      <c r="CQ485" s="324">
        <v>0</v>
      </c>
      <c r="CR485" s="324">
        <v>0</v>
      </c>
      <c r="CS485" s="324">
        <v>0</v>
      </c>
      <c r="CT485" s="328">
        <f t="shared" si="310"/>
        <v>0</v>
      </c>
      <c r="CU485" s="324">
        <v>0</v>
      </c>
      <c r="CV485" s="324">
        <v>0</v>
      </c>
      <c r="CW485" s="324">
        <v>0</v>
      </c>
      <c r="CX485" s="324">
        <v>0</v>
      </c>
      <c r="CY485" s="324">
        <v>0</v>
      </c>
      <c r="CZ485" s="324">
        <v>0</v>
      </c>
      <c r="DA485" s="324">
        <v>0</v>
      </c>
      <c r="DB485" s="324">
        <v>0</v>
      </c>
      <c r="DC485" s="324">
        <v>0</v>
      </c>
      <c r="DD485" s="324">
        <v>0</v>
      </c>
      <c r="DE485" s="324">
        <v>0</v>
      </c>
      <c r="DF485" s="324">
        <v>0</v>
      </c>
      <c r="DG485" s="324">
        <v>0</v>
      </c>
      <c r="DH485" s="328">
        <f t="shared" si="311"/>
        <v>0</v>
      </c>
    </row>
    <row r="486" spans="1:112" ht="12" hidden="1" customHeight="1" outlineLevel="1">
      <c r="A486" s="4"/>
      <c r="S486" s="14">
        <v>5808</v>
      </c>
      <c r="V486" s="78">
        <f t="shared" si="297"/>
        <v>5808</v>
      </c>
      <c r="AA486" s="70">
        <f t="shared" si="305"/>
        <v>5808</v>
      </c>
      <c r="AB486" s="34" t="s">
        <v>583</v>
      </c>
      <c r="AC486" s="324">
        <v>0</v>
      </c>
      <c r="AD486" s="324">
        <v>0</v>
      </c>
      <c r="AE486" s="324">
        <v>0</v>
      </c>
      <c r="AF486" s="324">
        <v>0</v>
      </c>
      <c r="AG486" s="324">
        <v>0</v>
      </c>
      <c r="AH486" s="324">
        <v>0</v>
      </c>
      <c r="AI486" s="324">
        <v>0</v>
      </c>
      <c r="AJ486" s="324">
        <v>0</v>
      </c>
      <c r="AK486" s="324">
        <v>0</v>
      </c>
      <c r="AL486" s="324">
        <v>0</v>
      </c>
      <c r="AM486" s="324">
        <v>0</v>
      </c>
      <c r="AN486" s="324">
        <v>0</v>
      </c>
      <c r="AO486" s="324">
        <v>0</v>
      </c>
      <c r="AP486" s="328">
        <f t="shared" si="306"/>
        <v>0</v>
      </c>
      <c r="AQ486" s="324">
        <v>0</v>
      </c>
      <c r="AR486" s="324">
        <v>0</v>
      </c>
      <c r="AS486" s="324">
        <v>0</v>
      </c>
      <c r="AT486" s="324">
        <v>0</v>
      </c>
      <c r="AU486" s="324">
        <v>0</v>
      </c>
      <c r="AV486" s="324">
        <v>0</v>
      </c>
      <c r="AW486" s="324">
        <v>0</v>
      </c>
      <c r="AX486" s="324">
        <v>0</v>
      </c>
      <c r="AY486" s="324">
        <v>0</v>
      </c>
      <c r="AZ486" s="324">
        <v>0</v>
      </c>
      <c r="BA486" s="324">
        <v>0</v>
      </c>
      <c r="BB486" s="324">
        <v>0</v>
      </c>
      <c r="BC486" s="324">
        <v>0</v>
      </c>
      <c r="BD486" s="328">
        <f t="shared" si="307"/>
        <v>0</v>
      </c>
      <c r="BE486" s="324">
        <v>0</v>
      </c>
      <c r="BF486" s="324">
        <v>0</v>
      </c>
      <c r="BG486" s="324">
        <v>0</v>
      </c>
      <c r="BH486" s="324">
        <v>0</v>
      </c>
      <c r="BI486" s="324">
        <v>0</v>
      </c>
      <c r="BJ486" s="324">
        <v>0</v>
      </c>
      <c r="BK486" s="324">
        <v>0</v>
      </c>
      <c r="BL486" s="324">
        <v>0</v>
      </c>
      <c r="BM486" s="324">
        <v>0</v>
      </c>
      <c r="BN486" s="324">
        <v>0</v>
      </c>
      <c r="BO486" s="324">
        <v>0</v>
      </c>
      <c r="BP486" s="324">
        <v>0</v>
      </c>
      <c r="BQ486" s="324">
        <v>0</v>
      </c>
      <c r="BR486" s="328">
        <f t="shared" si="308"/>
        <v>0</v>
      </c>
      <c r="BS486" s="324">
        <v>0</v>
      </c>
      <c r="BT486" s="324">
        <v>0</v>
      </c>
      <c r="BU486" s="324">
        <v>0</v>
      </c>
      <c r="BV486" s="324">
        <v>0</v>
      </c>
      <c r="BW486" s="324">
        <v>0</v>
      </c>
      <c r="BX486" s="324">
        <v>0</v>
      </c>
      <c r="BY486" s="324">
        <v>0</v>
      </c>
      <c r="BZ486" s="324">
        <v>0</v>
      </c>
      <c r="CA486" s="324">
        <v>0</v>
      </c>
      <c r="CB486" s="324">
        <v>0</v>
      </c>
      <c r="CC486" s="324">
        <v>0</v>
      </c>
      <c r="CD486" s="324">
        <v>0</v>
      </c>
      <c r="CE486" s="324">
        <v>0</v>
      </c>
      <c r="CF486" s="328">
        <f t="shared" si="309"/>
        <v>0</v>
      </c>
      <c r="CG486" s="324">
        <v>0</v>
      </c>
      <c r="CH486" s="324">
        <v>0</v>
      </c>
      <c r="CI486" s="324">
        <v>0</v>
      </c>
      <c r="CJ486" s="324">
        <v>0</v>
      </c>
      <c r="CK486" s="324">
        <v>0</v>
      </c>
      <c r="CL486" s="324">
        <v>0</v>
      </c>
      <c r="CM486" s="324">
        <v>0</v>
      </c>
      <c r="CN486" s="324">
        <v>0</v>
      </c>
      <c r="CO486" s="324">
        <v>0</v>
      </c>
      <c r="CP486" s="324">
        <v>0</v>
      </c>
      <c r="CQ486" s="324">
        <v>0</v>
      </c>
      <c r="CR486" s="324">
        <v>0</v>
      </c>
      <c r="CS486" s="324">
        <v>0</v>
      </c>
      <c r="CT486" s="328">
        <f t="shared" si="310"/>
        <v>0</v>
      </c>
      <c r="CU486" s="324">
        <v>0</v>
      </c>
      <c r="CV486" s="324">
        <v>0</v>
      </c>
      <c r="CW486" s="324">
        <v>0</v>
      </c>
      <c r="CX486" s="324">
        <v>0</v>
      </c>
      <c r="CY486" s="324">
        <v>0</v>
      </c>
      <c r="CZ486" s="324">
        <v>0</v>
      </c>
      <c r="DA486" s="324">
        <v>0</v>
      </c>
      <c r="DB486" s="324">
        <v>0</v>
      </c>
      <c r="DC486" s="324">
        <v>0</v>
      </c>
      <c r="DD486" s="324">
        <v>0</v>
      </c>
      <c r="DE486" s="324">
        <v>0</v>
      </c>
      <c r="DF486" s="324">
        <v>0</v>
      </c>
      <c r="DG486" s="324">
        <v>0</v>
      </c>
      <c r="DH486" s="328">
        <f t="shared" si="311"/>
        <v>0</v>
      </c>
    </row>
    <row r="487" spans="1:112" ht="12" hidden="1" customHeight="1" outlineLevel="1">
      <c r="A487" s="4"/>
      <c r="S487" s="14">
        <v>5809</v>
      </c>
      <c r="V487" s="78">
        <f t="shared" si="297"/>
        <v>5809</v>
      </c>
      <c r="AA487" s="70">
        <f t="shared" si="305"/>
        <v>5809</v>
      </c>
      <c r="AB487" s="34" t="s">
        <v>584</v>
      </c>
      <c r="AC487" s="324">
        <v>204.27</v>
      </c>
      <c r="AD487" s="324">
        <v>449.36</v>
      </c>
      <c r="AE487" s="324">
        <v>239.01</v>
      </c>
      <c r="AF487" s="324">
        <v>223.58</v>
      </c>
      <c r="AG487" s="324">
        <v>264.35000000000002</v>
      </c>
      <c r="AH487" s="324">
        <v>236.48</v>
      </c>
      <c r="AI487" s="324">
        <v>183.59</v>
      </c>
      <c r="AJ487" s="324">
        <v>171.19</v>
      </c>
      <c r="AK487" s="324">
        <v>194.34</v>
      </c>
      <c r="AL487" s="324">
        <v>16409.413333333301</v>
      </c>
      <c r="AM487" s="324">
        <v>3290.0983333333302</v>
      </c>
      <c r="AN487" s="324">
        <v>2040.0983333333299</v>
      </c>
      <c r="AO487" s="324">
        <v>23905.78</v>
      </c>
      <c r="AP487" s="328">
        <f t="shared" si="306"/>
        <v>3.637978807091713E-11</v>
      </c>
      <c r="AQ487" s="324">
        <v>1937.3135500000001</v>
      </c>
      <c r="AR487" s="324">
        <v>1937.3135500000001</v>
      </c>
      <c r="AS487" s="324">
        <v>2233.64455</v>
      </c>
      <c r="AT487" s="324">
        <v>2233.64455</v>
      </c>
      <c r="AU487" s="324">
        <v>2233.64455</v>
      </c>
      <c r="AV487" s="324">
        <v>2233.64455</v>
      </c>
      <c r="AW487" s="324">
        <v>2233.64455</v>
      </c>
      <c r="AX487" s="324">
        <v>2233.64455</v>
      </c>
      <c r="AY487" s="324">
        <v>2233.64455</v>
      </c>
      <c r="AZ487" s="324">
        <v>2233.64455</v>
      </c>
      <c r="BA487" s="324">
        <v>2233.64455</v>
      </c>
      <c r="BB487" s="324">
        <v>2233.64455</v>
      </c>
      <c r="BC487" s="324">
        <v>33180.573499999999</v>
      </c>
      <c r="BD487" s="328">
        <f t="shared" si="307"/>
        <v>6969.5008999999918</v>
      </c>
      <c r="BE487" s="324">
        <v>1999.5861823064499</v>
      </c>
      <c r="BF487" s="324">
        <v>1999.5861823064499</v>
      </c>
      <c r="BG487" s="324">
        <v>2304.8071123064501</v>
      </c>
      <c r="BH487" s="324">
        <v>2304.8071123064501</v>
      </c>
      <c r="BI487" s="324">
        <v>2304.8071123064501</v>
      </c>
      <c r="BJ487" s="324">
        <v>2304.8071123064501</v>
      </c>
      <c r="BK487" s="324">
        <v>2304.8071123064501</v>
      </c>
      <c r="BL487" s="324">
        <v>2304.8071123064501</v>
      </c>
      <c r="BM487" s="324">
        <v>2304.8071123064501</v>
      </c>
      <c r="BN487" s="324">
        <v>2304.8071123064501</v>
      </c>
      <c r="BO487" s="324">
        <v>2304.8071123064501</v>
      </c>
      <c r="BP487" s="324">
        <v>2304.8071123064501</v>
      </c>
      <c r="BQ487" s="324">
        <v>34225.829414677399</v>
      </c>
      <c r="BR487" s="328">
        <f t="shared" si="308"/>
        <v>7178.5859269999892</v>
      </c>
      <c r="BS487" s="324">
        <v>2059.5737677756401</v>
      </c>
      <c r="BT487" s="324">
        <v>2059.5737677756401</v>
      </c>
      <c r="BU487" s="324">
        <v>2373.95132567564</v>
      </c>
      <c r="BV487" s="324">
        <v>2373.95132567564</v>
      </c>
      <c r="BW487" s="324">
        <v>2373.95132567564</v>
      </c>
      <c r="BX487" s="324">
        <v>2373.95132567564</v>
      </c>
      <c r="BY487" s="324">
        <v>2373.95132567564</v>
      </c>
      <c r="BZ487" s="324">
        <v>2373.95132567564</v>
      </c>
      <c r="CA487" s="324">
        <v>2373.95132567564</v>
      </c>
      <c r="CB487" s="324">
        <v>2373.95132567564</v>
      </c>
      <c r="CC487" s="324">
        <v>2373.95132567564</v>
      </c>
      <c r="CD487" s="324">
        <v>2373.95132567564</v>
      </c>
      <c r="CE487" s="324">
        <v>35252.604297117701</v>
      </c>
      <c r="CF487" s="328">
        <f t="shared" si="309"/>
        <v>7393.9435048100204</v>
      </c>
      <c r="CG487" s="324">
        <v>2121.3609808089</v>
      </c>
      <c r="CH487" s="324">
        <v>2121.3609808089</v>
      </c>
      <c r="CI487" s="324">
        <v>2445.1698654459001</v>
      </c>
      <c r="CJ487" s="324">
        <v>2445.1698654459001</v>
      </c>
      <c r="CK487" s="324">
        <v>2445.1698654459001</v>
      </c>
      <c r="CL487" s="324">
        <v>2445.1698654459001</v>
      </c>
      <c r="CM487" s="324">
        <v>2445.1698654459001</v>
      </c>
      <c r="CN487" s="324">
        <v>2445.1698654459001</v>
      </c>
      <c r="CO487" s="324">
        <v>2445.1698654459001</v>
      </c>
      <c r="CP487" s="324">
        <v>2445.1698654459001</v>
      </c>
      <c r="CQ487" s="324">
        <v>2445.1698654459001</v>
      </c>
      <c r="CR487" s="324">
        <v>2445.1698654459001</v>
      </c>
      <c r="CS487" s="324">
        <v>36310.182426031199</v>
      </c>
      <c r="CT487" s="328">
        <f t="shared" si="310"/>
        <v>7615.7618099544015</v>
      </c>
      <c r="CU487" s="324">
        <v>2185.0018102331801</v>
      </c>
      <c r="CV487" s="324">
        <v>2185.0018102331801</v>
      </c>
      <c r="CW487" s="324">
        <v>2518.52496140929</v>
      </c>
      <c r="CX487" s="324">
        <v>2518.52496140929</v>
      </c>
      <c r="CY487" s="324">
        <v>2518.52496140929</v>
      </c>
      <c r="CZ487" s="324">
        <v>2518.52496140929</v>
      </c>
      <c r="DA487" s="324">
        <v>2518.52496140929</v>
      </c>
      <c r="DB487" s="324">
        <v>2518.52496140929</v>
      </c>
      <c r="DC487" s="324">
        <v>2518.52496140929</v>
      </c>
      <c r="DD487" s="324">
        <v>2518.52496140929</v>
      </c>
      <c r="DE487" s="324">
        <v>2518.52496140929</v>
      </c>
      <c r="DF487" s="324">
        <v>2518.52496140929</v>
      </c>
      <c r="DG487" s="324">
        <v>37399.4878988122</v>
      </c>
      <c r="DH487" s="328">
        <f t="shared" si="311"/>
        <v>7844.234664252941</v>
      </c>
    </row>
    <row r="488" spans="1:112" ht="12" hidden="1" customHeight="1" outlineLevel="1">
      <c r="A488" s="4"/>
      <c r="S488" s="14">
        <v>5810</v>
      </c>
      <c r="V488" s="78">
        <f t="shared" si="297"/>
        <v>5810</v>
      </c>
      <c r="AA488" s="70">
        <f t="shared" si="305"/>
        <v>5810</v>
      </c>
      <c r="AB488" s="34" t="s">
        <v>585</v>
      </c>
      <c r="AC488" s="324">
        <v>0</v>
      </c>
      <c r="AD488" s="324">
        <v>0</v>
      </c>
      <c r="AE488" s="324">
        <v>0</v>
      </c>
      <c r="AF488" s="324">
        <v>0</v>
      </c>
      <c r="AG488" s="324">
        <v>0</v>
      </c>
      <c r="AH488" s="324">
        <v>0</v>
      </c>
      <c r="AI488" s="324">
        <v>0</v>
      </c>
      <c r="AJ488" s="324">
        <v>0</v>
      </c>
      <c r="AK488" s="324">
        <v>0</v>
      </c>
      <c r="AL488" s="324">
        <v>0</v>
      </c>
      <c r="AM488" s="324">
        <v>0</v>
      </c>
      <c r="AN488" s="324">
        <v>0</v>
      </c>
      <c r="AO488" s="324">
        <v>0</v>
      </c>
      <c r="AP488" s="328">
        <f t="shared" si="306"/>
        <v>0</v>
      </c>
      <c r="AQ488" s="324">
        <v>0</v>
      </c>
      <c r="AR488" s="324">
        <v>0</v>
      </c>
      <c r="AS488" s="324">
        <v>0</v>
      </c>
      <c r="AT488" s="324">
        <v>0</v>
      </c>
      <c r="AU488" s="324">
        <v>0</v>
      </c>
      <c r="AV488" s="324">
        <v>0</v>
      </c>
      <c r="AW488" s="324">
        <v>0</v>
      </c>
      <c r="AX488" s="324">
        <v>0</v>
      </c>
      <c r="AY488" s="324">
        <v>0</v>
      </c>
      <c r="AZ488" s="324">
        <v>0</v>
      </c>
      <c r="BA488" s="324">
        <v>0</v>
      </c>
      <c r="BB488" s="324">
        <v>0</v>
      </c>
      <c r="BC488" s="324">
        <v>0</v>
      </c>
      <c r="BD488" s="328">
        <f t="shared" si="307"/>
        <v>0</v>
      </c>
      <c r="BE488" s="324">
        <v>0</v>
      </c>
      <c r="BF488" s="324">
        <v>0</v>
      </c>
      <c r="BG488" s="324">
        <v>0</v>
      </c>
      <c r="BH488" s="324">
        <v>0</v>
      </c>
      <c r="BI488" s="324">
        <v>0</v>
      </c>
      <c r="BJ488" s="324">
        <v>0</v>
      </c>
      <c r="BK488" s="324">
        <v>0</v>
      </c>
      <c r="BL488" s="324">
        <v>0</v>
      </c>
      <c r="BM488" s="324">
        <v>0</v>
      </c>
      <c r="BN488" s="324">
        <v>0</v>
      </c>
      <c r="BO488" s="324">
        <v>0</v>
      </c>
      <c r="BP488" s="324">
        <v>0</v>
      </c>
      <c r="BQ488" s="324">
        <v>0</v>
      </c>
      <c r="BR488" s="328">
        <f t="shared" si="308"/>
        <v>0</v>
      </c>
      <c r="BS488" s="324">
        <v>0</v>
      </c>
      <c r="BT488" s="324">
        <v>0</v>
      </c>
      <c r="BU488" s="324">
        <v>0</v>
      </c>
      <c r="BV488" s="324">
        <v>0</v>
      </c>
      <c r="BW488" s="324">
        <v>0</v>
      </c>
      <c r="BX488" s="324">
        <v>0</v>
      </c>
      <c r="BY488" s="324">
        <v>0</v>
      </c>
      <c r="BZ488" s="324">
        <v>0</v>
      </c>
      <c r="CA488" s="324">
        <v>0</v>
      </c>
      <c r="CB488" s="324">
        <v>0</v>
      </c>
      <c r="CC488" s="324">
        <v>0</v>
      </c>
      <c r="CD488" s="324">
        <v>0</v>
      </c>
      <c r="CE488" s="324">
        <v>0</v>
      </c>
      <c r="CF488" s="328">
        <f t="shared" si="309"/>
        <v>0</v>
      </c>
      <c r="CG488" s="324">
        <v>0</v>
      </c>
      <c r="CH488" s="324">
        <v>0</v>
      </c>
      <c r="CI488" s="324">
        <v>0</v>
      </c>
      <c r="CJ488" s="324">
        <v>0</v>
      </c>
      <c r="CK488" s="324">
        <v>0</v>
      </c>
      <c r="CL488" s="324">
        <v>0</v>
      </c>
      <c r="CM488" s="324">
        <v>0</v>
      </c>
      <c r="CN488" s="324">
        <v>0</v>
      </c>
      <c r="CO488" s="324">
        <v>0</v>
      </c>
      <c r="CP488" s="324">
        <v>0</v>
      </c>
      <c r="CQ488" s="324">
        <v>0</v>
      </c>
      <c r="CR488" s="324">
        <v>0</v>
      </c>
      <c r="CS488" s="324">
        <v>0</v>
      </c>
      <c r="CT488" s="328">
        <f t="shared" si="310"/>
        <v>0</v>
      </c>
      <c r="CU488" s="324">
        <v>0</v>
      </c>
      <c r="CV488" s="324">
        <v>0</v>
      </c>
      <c r="CW488" s="324">
        <v>0</v>
      </c>
      <c r="CX488" s="324">
        <v>0</v>
      </c>
      <c r="CY488" s="324">
        <v>0</v>
      </c>
      <c r="CZ488" s="324">
        <v>0</v>
      </c>
      <c r="DA488" s="324">
        <v>0</v>
      </c>
      <c r="DB488" s="324">
        <v>0</v>
      </c>
      <c r="DC488" s="324">
        <v>0</v>
      </c>
      <c r="DD488" s="324">
        <v>0</v>
      </c>
      <c r="DE488" s="324">
        <v>0</v>
      </c>
      <c r="DF488" s="324">
        <v>0</v>
      </c>
      <c r="DG488" s="324">
        <v>0</v>
      </c>
      <c r="DH488" s="328">
        <f t="shared" si="311"/>
        <v>0</v>
      </c>
    </row>
    <row r="489" spans="1:112" ht="12" hidden="1" customHeight="1" outlineLevel="1">
      <c r="A489" s="4"/>
      <c r="S489" s="14">
        <v>5812</v>
      </c>
      <c r="V489" s="78">
        <f t="shared" si="297"/>
        <v>5812</v>
      </c>
      <c r="AA489" s="70">
        <f t="shared" si="305"/>
        <v>5812</v>
      </c>
      <c r="AB489" s="34" t="s">
        <v>586</v>
      </c>
      <c r="AC489" s="324">
        <v>0</v>
      </c>
      <c r="AD489" s="324">
        <v>57916.639999999999</v>
      </c>
      <c r="AE489" s="324">
        <v>57916.639999999999</v>
      </c>
      <c r="AF489" s="324">
        <v>58813.33</v>
      </c>
      <c r="AG489" s="324">
        <v>0</v>
      </c>
      <c r="AH489" s="324">
        <v>116013.03</v>
      </c>
      <c r="AI489" s="324">
        <v>0</v>
      </c>
      <c r="AJ489" s="324">
        <v>57916.67</v>
      </c>
      <c r="AK489" s="324">
        <v>116312.02</v>
      </c>
      <c r="AL489" s="324">
        <v>595.47150128852797</v>
      </c>
      <c r="AM489" s="324">
        <v>175586.41415078801</v>
      </c>
      <c r="AN489" s="324">
        <v>58929.784347923101</v>
      </c>
      <c r="AO489" s="324">
        <v>700000</v>
      </c>
      <c r="AP489" s="328">
        <f t="shared" si="306"/>
        <v>0</v>
      </c>
      <c r="AQ489" s="324">
        <v>0</v>
      </c>
      <c r="AR489" s="324">
        <v>57916.639999999999</v>
      </c>
      <c r="AS489" s="324">
        <v>57916.639999999999</v>
      </c>
      <c r="AT489" s="324">
        <v>58813.33</v>
      </c>
      <c r="AU489" s="324">
        <v>0</v>
      </c>
      <c r="AV489" s="324">
        <v>116013.03</v>
      </c>
      <c r="AW489" s="324">
        <v>0</v>
      </c>
      <c r="AX489" s="324">
        <v>57916.67</v>
      </c>
      <c r="AY489" s="324">
        <v>116312.02</v>
      </c>
      <c r="AZ489" s="324">
        <v>595.47150128852797</v>
      </c>
      <c r="BA489" s="324">
        <v>175586.41415078801</v>
      </c>
      <c r="BB489" s="324">
        <v>58929.784347923101</v>
      </c>
      <c r="BC489" s="324">
        <v>500000</v>
      </c>
      <c r="BD489" s="328">
        <f t="shared" si="307"/>
        <v>-199999.99999999965</v>
      </c>
      <c r="BE489" s="324">
        <v>0</v>
      </c>
      <c r="BF489" s="324">
        <v>57916.639999999999</v>
      </c>
      <c r="BG489" s="324">
        <v>57916.639999999999</v>
      </c>
      <c r="BH489" s="324">
        <v>58813.33</v>
      </c>
      <c r="BI489" s="324">
        <v>0</v>
      </c>
      <c r="BJ489" s="324">
        <v>116013.03</v>
      </c>
      <c r="BK489" s="324">
        <v>0</v>
      </c>
      <c r="BL489" s="324">
        <v>57916.67</v>
      </c>
      <c r="BM489" s="324">
        <v>116312.02</v>
      </c>
      <c r="BN489" s="324">
        <v>595.47150128852797</v>
      </c>
      <c r="BO489" s="324">
        <v>175586.41415078801</v>
      </c>
      <c r="BP489" s="324">
        <v>58929.784347923101</v>
      </c>
      <c r="BQ489" s="324">
        <v>500000</v>
      </c>
      <c r="BR489" s="328">
        <f t="shared" si="308"/>
        <v>-199999.99999999965</v>
      </c>
      <c r="BS489" s="324">
        <v>0</v>
      </c>
      <c r="BT489" s="324">
        <v>57916.639999999999</v>
      </c>
      <c r="BU489" s="324">
        <v>57916.639999999999</v>
      </c>
      <c r="BV489" s="324">
        <v>58813.33</v>
      </c>
      <c r="BW489" s="324">
        <v>0</v>
      </c>
      <c r="BX489" s="324">
        <v>116013.03</v>
      </c>
      <c r="BY489" s="324">
        <v>0</v>
      </c>
      <c r="BZ489" s="324">
        <v>57916.67</v>
      </c>
      <c r="CA489" s="324">
        <v>116312.02</v>
      </c>
      <c r="CB489" s="324">
        <v>595.47150128852797</v>
      </c>
      <c r="CC489" s="324">
        <v>175586.41415078801</v>
      </c>
      <c r="CD489" s="324">
        <v>58929.784347923101</v>
      </c>
      <c r="CE489" s="324">
        <v>500000</v>
      </c>
      <c r="CF489" s="328">
        <f t="shared" si="309"/>
        <v>-199999.99999999965</v>
      </c>
      <c r="CG489" s="324">
        <v>0</v>
      </c>
      <c r="CH489" s="324">
        <v>57916.639999999999</v>
      </c>
      <c r="CI489" s="324">
        <v>57916.639999999999</v>
      </c>
      <c r="CJ489" s="324">
        <v>58813.33</v>
      </c>
      <c r="CK489" s="324">
        <v>0</v>
      </c>
      <c r="CL489" s="324">
        <v>116013.03</v>
      </c>
      <c r="CM489" s="324">
        <v>0</v>
      </c>
      <c r="CN489" s="324">
        <v>57916.67</v>
      </c>
      <c r="CO489" s="324">
        <v>116312.02</v>
      </c>
      <c r="CP489" s="324">
        <v>595.47150128852797</v>
      </c>
      <c r="CQ489" s="324">
        <v>175586.41415078801</v>
      </c>
      <c r="CR489" s="324">
        <v>58929.784347923101</v>
      </c>
      <c r="CS489" s="324">
        <v>500000</v>
      </c>
      <c r="CT489" s="328">
        <f t="shared" si="310"/>
        <v>-199999.99999999965</v>
      </c>
      <c r="CU489" s="324">
        <v>0</v>
      </c>
      <c r="CV489" s="324">
        <v>57916.639999999999</v>
      </c>
      <c r="CW489" s="324">
        <v>57916.639999999999</v>
      </c>
      <c r="CX489" s="324">
        <v>58813.33</v>
      </c>
      <c r="CY489" s="324">
        <v>0</v>
      </c>
      <c r="CZ489" s="324">
        <v>116013.03</v>
      </c>
      <c r="DA489" s="324">
        <v>0</v>
      </c>
      <c r="DB489" s="324">
        <v>57916.67</v>
      </c>
      <c r="DC489" s="324">
        <v>116312.02</v>
      </c>
      <c r="DD489" s="324">
        <v>595.47150128852797</v>
      </c>
      <c r="DE489" s="324">
        <v>175586.41415078801</v>
      </c>
      <c r="DF489" s="324">
        <v>58929.784347923101</v>
      </c>
      <c r="DG489" s="324">
        <v>500000</v>
      </c>
      <c r="DH489" s="328">
        <f t="shared" si="311"/>
        <v>-199999.99999999965</v>
      </c>
    </row>
    <row r="490" spans="1:112" ht="12" hidden="1" customHeight="1" outlineLevel="1">
      <c r="A490" s="4"/>
      <c r="S490" s="14">
        <v>5813</v>
      </c>
      <c r="V490" s="78">
        <f t="shared" si="297"/>
        <v>5813</v>
      </c>
      <c r="AA490" s="70">
        <f t="shared" si="305"/>
        <v>5813</v>
      </c>
      <c r="AB490" s="34" t="s">
        <v>587</v>
      </c>
      <c r="AC490" s="324">
        <v>285</v>
      </c>
      <c r="AD490" s="324">
        <v>720</v>
      </c>
      <c r="AE490" s="324">
        <v>90000</v>
      </c>
      <c r="AF490" s="324">
        <v>90925</v>
      </c>
      <c r="AG490" s="324">
        <v>18574</v>
      </c>
      <c r="AH490" s="324">
        <v>66398.78</v>
      </c>
      <c r="AI490" s="324">
        <v>58917.58</v>
      </c>
      <c r="AJ490" s="324">
        <v>58529.19</v>
      </c>
      <c r="AK490" s="324">
        <v>40868.11</v>
      </c>
      <c r="AL490" s="324">
        <v>95801.387111111006</v>
      </c>
      <c r="AM490" s="324">
        <v>77532.7297777778</v>
      </c>
      <c r="AN490" s="324">
        <v>73882.283111111101</v>
      </c>
      <c r="AO490" s="324">
        <v>672434.06</v>
      </c>
      <c r="AP490" s="328">
        <f t="shared" si="306"/>
        <v>0</v>
      </c>
      <c r="AQ490" s="324">
        <v>12458.116666666599</v>
      </c>
      <c r="AR490" s="324">
        <v>12458.116666666599</v>
      </c>
      <c r="AS490" s="324">
        <v>23781.5286666666</v>
      </c>
      <c r="AT490" s="324">
        <v>57924.000888888797</v>
      </c>
      <c r="AU490" s="324">
        <v>57924.000888888797</v>
      </c>
      <c r="AV490" s="324">
        <v>57924.000888888797</v>
      </c>
      <c r="AW490" s="324">
        <v>71154.000888888797</v>
      </c>
      <c r="AX490" s="324">
        <v>71154.000888888797</v>
      </c>
      <c r="AY490" s="324">
        <v>71154.000888888797</v>
      </c>
      <c r="AZ490" s="324">
        <v>71154.000888888797</v>
      </c>
      <c r="BA490" s="324">
        <v>71154.000888888797</v>
      </c>
      <c r="BB490" s="324">
        <v>71154.000888888797</v>
      </c>
      <c r="BC490" s="324">
        <v>648393.77</v>
      </c>
      <c r="BD490" s="328">
        <f t="shared" si="307"/>
        <v>-999.99999999895226</v>
      </c>
      <c r="BE490" s="324">
        <v>12484.366666666599</v>
      </c>
      <c r="BF490" s="324">
        <v>12484.366666666599</v>
      </c>
      <c r="BG490" s="324">
        <v>23807.7786666666</v>
      </c>
      <c r="BH490" s="324">
        <v>58512.630888888802</v>
      </c>
      <c r="BI490" s="324">
        <v>58512.630888888802</v>
      </c>
      <c r="BJ490" s="324">
        <v>58512.630888888802</v>
      </c>
      <c r="BK490" s="324">
        <v>71742.630888888802</v>
      </c>
      <c r="BL490" s="324">
        <v>71742.630888888802</v>
      </c>
      <c r="BM490" s="324">
        <v>71742.630888888802</v>
      </c>
      <c r="BN490" s="324">
        <v>71742.630888888802</v>
      </c>
      <c r="BO490" s="324">
        <v>71742.630888888802</v>
      </c>
      <c r="BP490" s="324">
        <v>71742.630888888802</v>
      </c>
      <c r="BQ490" s="324">
        <v>653740.18999999994</v>
      </c>
      <c r="BR490" s="328">
        <f t="shared" si="308"/>
        <v>-1029.9999999990687</v>
      </c>
      <c r="BS490" s="324">
        <v>12511.4041666666</v>
      </c>
      <c r="BT490" s="324">
        <v>12511.4041666666</v>
      </c>
      <c r="BU490" s="324">
        <v>23834.816166666598</v>
      </c>
      <c r="BV490" s="324">
        <v>59118.919788888801</v>
      </c>
      <c r="BW490" s="324">
        <v>59118.919788888801</v>
      </c>
      <c r="BX490" s="324">
        <v>59118.919788888801</v>
      </c>
      <c r="BY490" s="324">
        <v>72348.919788888801</v>
      </c>
      <c r="BZ490" s="324">
        <v>72348.919788888801</v>
      </c>
      <c r="CA490" s="324">
        <v>72348.919788888801</v>
      </c>
      <c r="CB490" s="324">
        <v>72348.919788888801</v>
      </c>
      <c r="CC490" s="324">
        <v>72348.919788888801</v>
      </c>
      <c r="CD490" s="324">
        <v>72348.919788888801</v>
      </c>
      <c r="CE490" s="324">
        <v>659247.00260000001</v>
      </c>
      <c r="CF490" s="328">
        <f t="shared" si="309"/>
        <v>-1060.8999999988591</v>
      </c>
      <c r="CG490" s="324">
        <v>12539.2527916666</v>
      </c>
      <c r="CH490" s="324">
        <v>12539.2527916666</v>
      </c>
      <c r="CI490" s="324">
        <v>23862.664791666601</v>
      </c>
      <c r="CJ490" s="324">
        <v>59743.397355888803</v>
      </c>
      <c r="CK490" s="324">
        <v>59743.397355888803</v>
      </c>
      <c r="CL490" s="324">
        <v>59743.397355888803</v>
      </c>
      <c r="CM490" s="324">
        <v>72973.397355888796</v>
      </c>
      <c r="CN490" s="324">
        <v>72973.397355888796</v>
      </c>
      <c r="CO490" s="324">
        <v>72973.397355888796</v>
      </c>
      <c r="CP490" s="324">
        <v>72973.397355888796</v>
      </c>
      <c r="CQ490" s="324">
        <v>72973.397355888796</v>
      </c>
      <c r="CR490" s="324">
        <v>72973.397355888796</v>
      </c>
      <c r="CS490" s="324">
        <v>664919.01957799995</v>
      </c>
      <c r="CT490" s="328">
        <f t="shared" si="310"/>
        <v>-1092.7269999989076</v>
      </c>
      <c r="CU490" s="324">
        <v>12567.936875416601</v>
      </c>
      <c r="CV490" s="324">
        <v>12567.936875416601</v>
      </c>
      <c r="CW490" s="324">
        <v>23891.348875416599</v>
      </c>
      <c r="CX490" s="324">
        <v>60386.6092498988</v>
      </c>
      <c r="CY490" s="324">
        <v>60386.6092498988</v>
      </c>
      <c r="CZ490" s="324">
        <v>60386.6092498988</v>
      </c>
      <c r="DA490" s="324">
        <v>73616.6092498988</v>
      </c>
      <c r="DB490" s="324">
        <v>73616.6092498988</v>
      </c>
      <c r="DC490" s="324">
        <v>73616.6092498988</v>
      </c>
      <c r="DD490" s="324">
        <v>73616.6092498988</v>
      </c>
      <c r="DE490" s="324">
        <v>73616.6092498988</v>
      </c>
      <c r="DF490" s="324">
        <v>73616.6092498988</v>
      </c>
      <c r="DG490" s="324">
        <v>670761.19706534001</v>
      </c>
      <c r="DH490" s="328">
        <f t="shared" si="311"/>
        <v>-1125.5088099990971</v>
      </c>
    </row>
    <row r="491" spans="1:112" ht="12" hidden="1" customHeight="1" outlineLevel="1">
      <c r="A491" s="4"/>
      <c r="S491" s="14">
        <v>5814</v>
      </c>
      <c r="V491" s="78">
        <f t="shared" si="297"/>
        <v>5814</v>
      </c>
      <c r="AA491" s="70">
        <f t="shared" si="305"/>
        <v>5814</v>
      </c>
      <c r="AB491" s="34" t="s">
        <v>588</v>
      </c>
      <c r="AC491" s="324">
        <v>0</v>
      </c>
      <c r="AD491" s="324">
        <v>3900.65</v>
      </c>
      <c r="AE491" s="324">
        <v>1537</v>
      </c>
      <c r="AF491" s="324">
        <v>3700.68</v>
      </c>
      <c r="AG491" s="324">
        <v>696.53</v>
      </c>
      <c r="AH491" s="324">
        <v>3806.2</v>
      </c>
      <c r="AI491" s="324">
        <v>2795.96</v>
      </c>
      <c r="AJ491" s="324">
        <v>4323.9799999999996</v>
      </c>
      <c r="AK491" s="324">
        <v>12692.01</v>
      </c>
      <c r="AL491" s="324">
        <v>3341.1433333333298</v>
      </c>
      <c r="AM491" s="324">
        <v>8702.3322076209206</v>
      </c>
      <c r="AN491" s="324">
        <v>4109.79445904574</v>
      </c>
      <c r="AO491" s="324">
        <v>47959.53</v>
      </c>
      <c r="AP491" s="328">
        <f t="shared" si="306"/>
        <v>-1646.75</v>
      </c>
      <c r="AQ491" s="324">
        <v>3886.25</v>
      </c>
      <c r="AR491" s="324">
        <v>4561.25</v>
      </c>
      <c r="AS491" s="324">
        <v>3886.25</v>
      </c>
      <c r="AT491" s="324">
        <v>5567.27</v>
      </c>
      <c r="AU491" s="324">
        <v>4025.0450000000001</v>
      </c>
      <c r="AV491" s="324">
        <v>6300.8450000000003</v>
      </c>
      <c r="AW491" s="324">
        <v>3886.25</v>
      </c>
      <c r="AX491" s="324">
        <v>4285.22</v>
      </c>
      <c r="AY491" s="324">
        <v>4261.25</v>
      </c>
      <c r="AZ491" s="324">
        <v>3886.25</v>
      </c>
      <c r="BA491" s="324">
        <v>11988.9633114313</v>
      </c>
      <c r="BB491" s="324">
        <v>5100.1566885686098</v>
      </c>
      <c r="BC491" s="324">
        <v>61635</v>
      </c>
      <c r="BD491" s="328">
        <f t="shared" si="307"/>
        <v>8.0035533756017685E-11</v>
      </c>
      <c r="BE491" s="324">
        <v>4036.0633064516201</v>
      </c>
      <c r="BF491" s="324">
        <v>4731.3133064516196</v>
      </c>
      <c r="BG491" s="324">
        <v>4036.0633064516201</v>
      </c>
      <c r="BH491" s="324">
        <v>5767.5139064516197</v>
      </c>
      <c r="BI491" s="324">
        <v>4179.0221564516196</v>
      </c>
      <c r="BJ491" s="324">
        <v>6523.0961564516201</v>
      </c>
      <c r="BK491" s="324">
        <v>4036.0633064516201</v>
      </c>
      <c r="BL491" s="324">
        <v>4447.0024064516201</v>
      </c>
      <c r="BM491" s="324">
        <v>4422.3133064516196</v>
      </c>
      <c r="BN491" s="324">
        <v>4036.0633064516201</v>
      </c>
      <c r="BO491" s="324">
        <v>12381.858017225901</v>
      </c>
      <c r="BP491" s="324">
        <v>5286.38719567729</v>
      </c>
      <c r="BQ491" s="324">
        <v>63882.759677419403</v>
      </c>
      <c r="BR491" s="328">
        <f t="shared" si="308"/>
        <v>0</v>
      </c>
      <c r="BS491" s="324">
        <v>4157.1452056451599</v>
      </c>
      <c r="BT491" s="324">
        <v>4873.2527056451599</v>
      </c>
      <c r="BU491" s="324">
        <v>4157.1452056451599</v>
      </c>
      <c r="BV491" s="324">
        <v>5940.53932364516</v>
      </c>
      <c r="BW491" s="324">
        <v>4304.3928211451603</v>
      </c>
      <c r="BX491" s="324">
        <v>6718.7890411451599</v>
      </c>
      <c r="BY491" s="324">
        <v>4157.1452056451599</v>
      </c>
      <c r="BZ491" s="324">
        <v>4580.4124786451603</v>
      </c>
      <c r="CA491" s="324">
        <v>4554.9827056451604</v>
      </c>
      <c r="CB491" s="324">
        <v>4157.1452056451599</v>
      </c>
      <c r="CC491" s="324">
        <v>12753.313757742701</v>
      </c>
      <c r="CD491" s="324">
        <v>5444.9788115476003</v>
      </c>
      <c r="CE491" s="324">
        <v>65799.242467741904</v>
      </c>
      <c r="CF491" s="328">
        <f t="shared" si="309"/>
        <v>0</v>
      </c>
      <c r="CG491" s="324">
        <v>4281.85956181452</v>
      </c>
      <c r="CH491" s="324">
        <v>5019.45028681452</v>
      </c>
      <c r="CI491" s="324">
        <v>4281.85956181452</v>
      </c>
      <c r="CJ491" s="324">
        <v>6118.7555033545204</v>
      </c>
      <c r="CK491" s="324">
        <v>4433.5246057795202</v>
      </c>
      <c r="CL491" s="324">
        <v>6920.3527123795202</v>
      </c>
      <c r="CM491" s="324">
        <v>4281.85956181452</v>
      </c>
      <c r="CN491" s="324">
        <v>4717.8248530045203</v>
      </c>
      <c r="CO491" s="324">
        <v>4691.6321868145196</v>
      </c>
      <c r="CP491" s="324">
        <v>4281.85956181452</v>
      </c>
      <c r="CQ491" s="324">
        <v>13135.913170475</v>
      </c>
      <c r="CR491" s="324">
        <v>5608.3281758940302</v>
      </c>
      <c r="CS491" s="324">
        <v>67773.219741774199</v>
      </c>
      <c r="CT491" s="328">
        <f t="shared" si="310"/>
        <v>0</v>
      </c>
      <c r="CU491" s="324">
        <v>4410.3153486689498</v>
      </c>
      <c r="CV491" s="324">
        <v>5170.0337954189499</v>
      </c>
      <c r="CW491" s="324">
        <v>4410.3153486689498</v>
      </c>
      <c r="CX491" s="324">
        <v>6302.31816845515</v>
      </c>
      <c r="CY491" s="324">
        <v>4566.5303439528998</v>
      </c>
      <c r="CZ491" s="324">
        <v>7127.9632937509004</v>
      </c>
      <c r="DA491" s="324">
        <v>4410.3153486689498</v>
      </c>
      <c r="DB491" s="324">
        <v>4859.3595985946504</v>
      </c>
      <c r="DC491" s="324">
        <v>4832.3811524189496</v>
      </c>
      <c r="DD491" s="324">
        <v>4410.3153486689498</v>
      </c>
      <c r="DE491" s="324">
        <v>13529.9905655892</v>
      </c>
      <c r="DF491" s="324">
        <v>5776.5780211708498</v>
      </c>
      <c r="DG491" s="324">
        <v>69806.416334027395</v>
      </c>
      <c r="DH491" s="328">
        <f t="shared" si="311"/>
        <v>0</v>
      </c>
    </row>
    <row r="492" spans="1:112" ht="12" hidden="1" customHeight="1" outlineLevel="1">
      <c r="A492" s="4"/>
      <c r="S492" s="14">
        <v>5815</v>
      </c>
      <c r="V492" s="78">
        <f t="shared" si="297"/>
        <v>5815</v>
      </c>
      <c r="AA492" s="70">
        <f t="shared" si="305"/>
        <v>5815</v>
      </c>
      <c r="AB492" s="34" t="s">
        <v>589</v>
      </c>
      <c r="AC492" s="324">
        <v>0</v>
      </c>
      <c r="AD492" s="324">
        <v>0</v>
      </c>
      <c r="AE492" s="324">
        <v>0</v>
      </c>
      <c r="AF492" s="324">
        <v>0</v>
      </c>
      <c r="AG492" s="324">
        <v>0</v>
      </c>
      <c r="AH492" s="324">
        <v>0</v>
      </c>
      <c r="AI492" s="324">
        <v>0</v>
      </c>
      <c r="AJ492" s="324">
        <v>0</v>
      </c>
      <c r="AK492" s="324">
        <v>0</v>
      </c>
      <c r="AL492" s="324">
        <v>0</v>
      </c>
      <c r="AM492" s="324">
        <v>0</v>
      </c>
      <c r="AN492" s="324">
        <v>0</v>
      </c>
      <c r="AO492" s="324">
        <v>0</v>
      </c>
      <c r="AP492" s="328">
        <f t="shared" si="306"/>
        <v>0</v>
      </c>
      <c r="AQ492" s="324">
        <v>0</v>
      </c>
      <c r="AR492" s="324">
        <v>0</v>
      </c>
      <c r="AS492" s="324">
        <v>0</v>
      </c>
      <c r="AT492" s="324">
        <v>0</v>
      </c>
      <c r="AU492" s="324">
        <v>0</v>
      </c>
      <c r="AV492" s="324">
        <v>0</v>
      </c>
      <c r="AW492" s="324">
        <v>0</v>
      </c>
      <c r="AX492" s="324">
        <v>0</v>
      </c>
      <c r="AY492" s="324">
        <v>0</v>
      </c>
      <c r="AZ492" s="324">
        <v>0</v>
      </c>
      <c r="BA492" s="324">
        <v>0</v>
      </c>
      <c r="BB492" s="324">
        <v>0</v>
      </c>
      <c r="BC492" s="324">
        <v>0</v>
      </c>
      <c r="BD492" s="328">
        <f t="shared" si="307"/>
        <v>0</v>
      </c>
      <c r="BE492" s="324">
        <v>0</v>
      </c>
      <c r="BF492" s="324">
        <v>0</v>
      </c>
      <c r="BG492" s="324">
        <v>0</v>
      </c>
      <c r="BH492" s="324">
        <v>0</v>
      </c>
      <c r="BI492" s="324">
        <v>0</v>
      </c>
      <c r="BJ492" s="324">
        <v>0</v>
      </c>
      <c r="BK492" s="324">
        <v>0</v>
      </c>
      <c r="BL492" s="324">
        <v>0</v>
      </c>
      <c r="BM492" s="324">
        <v>0</v>
      </c>
      <c r="BN492" s="324">
        <v>0</v>
      </c>
      <c r="BO492" s="324">
        <v>0</v>
      </c>
      <c r="BP492" s="324">
        <v>0</v>
      </c>
      <c r="BQ492" s="324">
        <v>0</v>
      </c>
      <c r="BR492" s="328">
        <f t="shared" si="308"/>
        <v>0</v>
      </c>
      <c r="BS492" s="324">
        <v>0</v>
      </c>
      <c r="BT492" s="324">
        <v>0</v>
      </c>
      <c r="BU492" s="324">
        <v>0</v>
      </c>
      <c r="BV492" s="324">
        <v>0</v>
      </c>
      <c r="BW492" s="324">
        <v>0</v>
      </c>
      <c r="BX492" s="324">
        <v>0</v>
      </c>
      <c r="BY492" s="324">
        <v>0</v>
      </c>
      <c r="BZ492" s="324">
        <v>0</v>
      </c>
      <c r="CA492" s="324">
        <v>0</v>
      </c>
      <c r="CB492" s="324">
        <v>0</v>
      </c>
      <c r="CC492" s="324">
        <v>0</v>
      </c>
      <c r="CD492" s="324">
        <v>0</v>
      </c>
      <c r="CE492" s="324">
        <v>0</v>
      </c>
      <c r="CF492" s="328">
        <f t="shared" si="309"/>
        <v>0</v>
      </c>
      <c r="CG492" s="324">
        <v>0</v>
      </c>
      <c r="CH492" s="324">
        <v>0</v>
      </c>
      <c r="CI492" s="324">
        <v>0</v>
      </c>
      <c r="CJ492" s="324">
        <v>0</v>
      </c>
      <c r="CK492" s="324">
        <v>0</v>
      </c>
      <c r="CL492" s="324">
        <v>0</v>
      </c>
      <c r="CM492" s="324">
        <v>0</v>
      </c>
      <c r="CN492" s="324">
        <v>0</v>
      </c>
      <c r="CO492" s="324">
        <v>0</v>
      </c>
      <c r="CP492" s="324">
        <v>0</v>
      </c>
      <c r="CQ492" s="324">
        <v>0</v>
      </c>
      <c r="CR492" s="324">
        <v>0</v>
      </c>
      <c r="CS492" s="324">
        <v>0</v>
      </c>
      <c r="CT492" s="328">
        <f t="shared" si="310"/>
        <v>0</v>
      </c>
      <c r="CU492" s="324">
        <v>0</v>
      </c>
      <c r="CV492" s="324">
        <v>0</v>
      </c>
      <c r="CW492" s="324">
        <v>0</v>
      </c>
      <c r="CX492" s="324">
        <v>0</v>
      </c>
      <c r="CY492" s="324">
        <v>0</v>
      </c>
      <c r="CZ492" s="324">
        <v>0</v>
      </c>
      <c r="DA492" s="324">
        <v>0</v>
      </c>
      <c r="DB492" s="324">
        <v>0</v>
      </c>
      <c r="DC492" s="324">
        <v>0</v>
      </c>
      <c r="DD492" s="324">
        <v>0</v>
      </c>
      <c r="DE492" s="324">
        <v>0</v>
      </c>
      <c r="DF492" s="324">
        <v>0</v>
      </c>
      <c r="DG492" s="324">
        <v>0</v>
      </c>
      <c r="DH492" s="328">
        <f t="shared" si="311"/>
        <v>0</v>
      </c>
    </row>
    <row r="493" spans="1:112" ht="12" hidden="1" customHeight="1" outlineLevel="1">
      <c r="A493" s="4"/>
      <c r="S493" s="14">
        <v>5816</v>
      </c>
      <c r="V493" s="78">
        <f t="shared" si="297"/>
        <v>5816</v>
      </c>
      <c r="AA493" s="70">
        <f t="shared" si="305"/>
        <v>5816</v>
      </c>
      <c r="AB493" s="34" t="s">
        <v>590</v>
      </c>
      <c r="AC493" s="324">
        <v>0</v>
      </c>
      <c r="AD493" s="324">
        <v>0</v>
      </c>
      <c r="AE493" s="324">
        <v>0</v>
      </c>
      <c r="AF493" s="324">
        <v>0</v>
      </c>
      <c r="AG493" s="324">
        <v>0</v>
      </c>
      <c r="AH493" s="324">
        <v>0</v>
      </c>
      <c r="AI493" s="324">
        <v>0</v>
      </c>
      <c r="AJ493" s="324">
        <v>0</v>
      </c>
      <c r="AK493" s="324">
        <v>0</v>
      </c>
      <c r="AL493" s="324">
        <v>0</v>
      </c>
      <c r="AM493" s="324">
        <v>0</v>
      </c>
      <c r="AN493" s="324">
        <v>0</v>
      </c>
      <c r="AO493" s="324">
        <v>0</v>
      </c>
      <c r="AP493" s="328">
        <f t="shared" si="306"/>
        <v>0</v>
      </c>
      <c r="AQ493" s="324">
        <v>0</v>
      </c>
      <c r="AR493" s="324">
        <v>0</v>
      </c>
      <c r="AS493" s="324">
        <v>0</v>
      </c>
      <c r="AT493" s="324">
        <v>0</v>
      </c>
      <c r="AU493" s="324">
        <v>0</v>
      </c>
      <c r="AV493" s="324">
        <v>0</v>
      </c>
      <c r="AW493" s="324">
        <v>0</v>
      </c>
      <c r="AX493" s="324">
        <v>0</v>
      </c>
      <c r="AY493" s="324">
        <v>0</v>
      </c>
      <c r="AZ493" s="324">
        <v>0</v>
      </c>
      <c r="BA493" s="324">
        <v>0</v>
      </c>
      <c r="BB493" s="324">
        <v>0</v>
      </c>
      <c r="BC493" s="324">
        <v>0</v>
      </c>
      <c r="BD493" s="328">
        <f t="shared" si="307"/>
        <v>0</v>
      </c>
      <c r="BE493" s="324">
        <v>0</v>
      </c>
      <c r="BF493" s="324">
        <v>0</v>
      </c>
      <c r="BG493" s="324">
        <v>0</v>
      </c>
      <c r="BH493" s="324">
        <v>0</v>
      </c>
      <c r="BI493" s="324">
        <v>0</v>
      </c>
      <c r="BJ493" s="324">
        <v>0</v>
      </c>
      <c r="BK493" s="324">
        <v>0</v>
      </c>
      <c r="BL493" s="324">
        <v>0</v>
      </c>
      <c r="BM493" s="324">
        <v>0</v>
      </c>
      <c r="BN493" s="324">
        <v>0</v>
      </c>
      <c r="BO493" s="324">
        <v>0</v>
      </c>
      <c r="BP493" s="324">
        <v>0</v>
      </c>
      <c r="BQ493" s="324">
        <v>0</v>
      </c>
      <c r="BR493" s="328">
        <f t="shared" si="308"/>
        <v>0</v>
      </c>
      <c r="BS493" s="324">
        <v>0</v>
      </c>
      <c r="BT493" s="324">
        <v>0</v>
      </c>
      <c r="BU493" s="324">
        <v>0</v>
      </c>
      <c r="BV493" s="324">
        <v>0</v>
      </c>
      <c r="BW493" s="324">
        <v>0</v>
      </c>
      <c r="BX493" s="324">
        <v>0</v>
      </c>
      <c r="BY493" s="324">
        <v>0</v>
      </c>
      <c r="BZ493" s="324">
        <v>0</v>
      </c>
      <c r="CA493" s="324">
        <v>0</v>
      </c>
      <c r="CB493" s="324">
        <v>0</v>
      </c>
      <c r="CC493" s="324">
        <v>0</v>
      </c>
      <c r="CD493" s="324">
        <v>0</v>
      </c>
      <c r="CE493" s="324">
        <v>0</v>
      </c>
      <c r="CF493" s="328">
        <f t="shared" si="309"/>
        <v>0</v>
      </c>
      <c r="CG493" s="324">
        <v>0</v>
      </c>
      <c r="CH493" s="324">
        <v>0</v>
      </c>
      <c r="CI493" s="324">
        <v>0</v>
      </c>
      <c r="CJ493" s="324">
        <v>0</v>
      </c>
      <c r="CK493" s="324">
        <v>0</v>
      </c>
      <c r="CL493" s="324">
        <v>0</v>
      </c>
      <c r="CM493" s="324">
        <v>0</v>
      </c>
      <c r="CN493" s="324">
        <v>0</v>
      </c>
      <c r="CO493" s="324">
        <v>0</v>
      </c>
      <c r="CP493" s="324">
        <v>0</v>
      </c>
      <c r="CQ493" s="324">
        <v>0</v>
      </c>
      <c r="CR493" s="324">
        <v>0</v>
      </c>
      <c r="CS493" s="324">
        <v>0</v>
      </c>
      <c r="CT493" s="328">
        <f t="shared" si="310"/>
        <v>0</v>
      </c>
      <c r="CU493" s="324">
        <v>0</v>
      </c>
      <c r="CV493" s="324">
        <v>0</v>
      </c>
      <c r="CW493" s="324">
        <v>0</v>
      </c>
      <c r="CX493" s="324">
        <v>0</v>
      </c>
      <c r="CY493" s="324">
        <v>0</v>
      </c>
      <c r="CZ493" s="324">
        <v>0</v>
      </c>
      <c r="DA493" s="324">
        <v>0</v>
      </c>
      <c r="DB493" s="324">
        <v>0</v>
      </c>
      <c r="DC493" s="324">
        <v>0</v>
      </c>
      <c r="DD493" s="324">
        <v>0</v>
      </c>
      <c r="DE493" s="324">
        <v>0</v>
      </c>
      <c r="DF493" s="324">
        <v>0</v>
      </c>
      <c r="DG493" s="324">
        <v>0</v>
      </c>
      <c r="DH493" s="328">
        <f t="shared" si="311"/>
        <v>0</v>
      </c>
    </row>
    <row r="494" spans="1:112" ht="12" hidden="1" customHeight="1" outlineLevel="1">
      <c r="A494" s="4"/>
      <c r="S494" s="14">
        <v>5817</v>
      </c>
      <c r="V494" s="78">
        <f t="shared" si="297"/>
        <v>5817</v>
      </c>
      <c r="AA494" s="70">
        <f t="shared" si="305"/>
        <v>5817</v>
      </c>
      <c r="AB494" s="34" t="s">
        <v>591</v>
      </c>
      <c r="AC494" s="324">
        <v>0</v>
      </c>
      <c r="AD494" s="324">
        <v>0</v>
      </c>
      <c r="AE494" s="324">
        <v>0</v>
      </c>
      <c r="AF494" s="324">
        <v>0</v>
      </c>
      <c r="AG494" s="324">
        <v>0</v>
      </c>
      <c r="AH494" s="324">
        <v>0</v>
      </c>
      <c r="AI494" s="324">
        <v>0</v>
      </c>
      <c r="AJ494" s="324">
        <v>0</v>
      </c>
      <c r="AK494" s="324">
        <v>0</v>
      </c>
      <c r="AL494" s="324">
        <v>0</v>
      </c>
      <c r="AM494" s="324">
        <v>0</v>
      </c>
      <c r="AN494" s="324">
        <v>0</v>
      </c>
      <c r="AO494" s="324">
        <v>0</v>
      </c>
      <c r="AP494" s="328">
        <f t="shared" si="306"/>
        <v>0</v>
      </c>
      <c r="AQ494" s="324">
        <v>0</v>
      </c>
      <c r="AR494" s="324">
        <v>0</v>
      </c>
      <c r="AS494" s="324">
        <v>0</v>
      </c>
      <c r="AT494" s="324">
        <v>0</v>
      </c>
      <c r="AU494" s="324">
        <v>0</v>
      </c>
      <c r="AV494" s="324">
        <v>0</v>
      </c>
      <c r="AW494" s="324">
        <v>0</v>
      </c>
      <c r="AX494" s="324">
        <v>0</v>
      </c>
      <c r="AY494" s="324">
        <v>0</v>
      </c>
      <c r="AZ494" s="324">
        <v>0</v>
      </c>
      <c r="BA494" s="324">
        <v>0</v>
      </c>
      <c r="BB494" s="324">
        <v>0</v>
      </c>
      <c r="BC494" s="324">
        <v>0</v>
      </c>
      <c r="BD494" s="328">
        <f t="shared" si="307"/>
        <v>0</v>
      </c>
      <c r="BE494" s="324">
        <v>0</v>
      </c>
      <c r="BF494" s="324">
        <v>0</v>
      </c>
      <c r="BG494" s="324">
        <v>0</v>
      </c>
      <c r="BH494" s="324">
        <v>0</v>
      </c>
      <c r="BI494" s="324">
        <v>0</v>
      </c>
      <c r="BJ494" s="324">
        <v>0</v>
      </c>
      <c r="BK494" s="324">
        <v>0</v>
      </c>
      <c r="BL494" s="324">
        <v>0</v>
      </c>
      <c r="BM494" s="324">
        <v>0</v>
      </c>
      <c r="BN494" s="324">
        <v>0</v>
      </c>
      <c r="BO494" s="324">
        <v>0</v>
      </c>
      <c r="BP494" s="324">
        <v>0</v>
      </c>
      <c r="BQ494" s="324">
        <v>0</v>
      </c>
      <c r="BR494" s="328">
        <f t="shared" si="308"/>
        <v>0</v>
      </c>
      <c r="BS494" s="324">
        <v>0</v>
      </c>
      <c r="BT494" s="324">
        <v>0</v>
      </c>
      <c r="BU494" s="324">
        <v>0</v>
      </c>
      <c r="BV494" s="324">
        <v>0</v>
      </c>
      <c r="BW494" s="324">
        <v>0</v>
      </c>
      <c r="BX494" s="324">
        <v>0</v>
      </c>
      <c r="BY494" s="324">
        <v>0</v>
      </c>
      <c r="BZ494" s="324">
        <v>0</v>
      </c>
      <c r="CA494" s="324">
        <v>0</v>
      </c>
      <c r="CB494" s="324">
        <v>0</v>
      </c>
      <c r="CC494" s="324">
        <v>0</v>
      </c>
      <c r="CD494" s="324">
        <v>0</v>
      </c>
      <c r="CE494" s="324">
        <v>0</v>
      </c>
      <c r="CF494" s="328">
        <f t="shared" si="309"/>
        <v>0</v>
      </c>
      <c r="CG494" s="324">
        <v>0</v>
      </c>
      <c r="CH494" s="324">
        <v>0</v>
      </c>
      <c r="CI494" s="324">
        <v>0</v>
      </c>
      <c r="CJ494" s="324">
        <v>0</v>
      </c>
      <c r="CK494" s="324">
        <v>0</v>
      </c>
      <c r="CL494" s="324">
        <v>0</v>
      </c>
      <c r="CM494" s="324">
        <v>0</v>
      </c>
      <c r="CN494" s="324">
        <v>0</v>
      </c>
      <c r="CO494" s="324">
        <v>0</v>
      </c>
      <c r="CP494" s="324">
        <v>0</v>
      </c>
      <c r="CQ494" s="324">
        <v>0</v>
      </c>
      <c r="CR494" s="324">
        <v>0</v>
      </c>
      <c r="CS494" s="324">
        <v>0</v>
      </c>
      <c r="CT494" s="328">
        <f t="shared" si="310"/>
        <v>0</v>
      </c>
      <c r="CU494" s="324">
        <v>0</v>
      </c>
      <c r="CV494" s="324">
        <v>0</v>
      </c>
      <c r="CW494" s="324">
        <v>0</v>
      </c>
      <c r="CX494" s="324">
        <v>0</v>
      </c>
      <c r="CY494" s="324">
        <v>0</v>
      </c>
      <c r="CZ494" s="324">
        <v>0</v>
      </c>
      <c r="DA494" s="324">
        <v>0</v>
      </c>
      <c r="DB494" s="324">
        <v>0</v>
      </c>
      <c r="DC494" s="324">
        <v>0</v>
      </c>
      <c r="DD494" s="324">
        <v>0</v>
      </c>
      <c r="DE494" s="324">
        <v>0</v>
      </c>
      <c r="DF494" s="324">
        <v>0</v>
      </c>
      <c r="DG494" s="324">
        <v>0</v>
      </c>
      <c r="DH494" s="328">
        <f t="shared" si="311"/>
        <v>0</v>
      </c>
    </row>
    <row r="495" spans="1:112" ht="12" hidden="1" customHeight="1" outlineLevel="1">
      <c r="A495" s="4"/>
      <c r="S495" s="14">
        <v>5818</v>
      </c>
      <c r="V495" s="78">
        <f t="shared" si="297"/>
        <v>5818</v>
      </c>
      <c r="AA495" s="70">
        <f t="shared" si="305"/>
        <v>5818</v>
      </c>
      <c r="AB495" s="34" t="s">
        <v>592</v>
      </c>
      <c r="AC495" s="324">
        <v>0</v>
      </c>
      <c r="AD495" s="324">
        <v>0</v>
      </c>
      <c r="AE495" s="324">
        <v>0</v>
      </c>
      <c r="AF495" s="324">
        <v>0</v>
      </c>
      <c r="AG495" s="324">
        <v>0</v>
      </c>
      <c r="AH495" s="324">
        <v>0</v>
      </c>
      <c r="AI495" s="324">
        <v>0</v>
      </c>
      <c r="AJ495" s="324">
        <v>0</v>
      </c>
      <c r="AK495" s="324">
        <v>0</v>
      </c>
      <c r="AL495" s="324">
        <v>0</v>
      </c>
      <c r="AM495" s="324">
        <v>0</v>
      </c>
      <c r="AN495" s="324">
        <v>0</v>
      </c>
      <c r="AO495" s="324">
        <v>0</v>
      </c>
      <c r="AP495" s="328">
        <f t="shared" si="306"/>
        <v>0</v>
      </c>
      <c r="AQ495" s="324">
        <v>0</v>
      </c>
      <c r="AR495" s="324">
        <v>0</v>
      </c>
      <c r="AS495" s="324">
        <v>0</v>
      </c>
      <c r="AT495" s="324">
        <v>0</v>
      </c>
      <c r="AU495" s="324">
        <v>0</v>
      </c>
      <c r="AV495" s="324">
        <v>0</v>
      </c>
      <c r="AW495" s="324">
        <v>0</v>
      </c>
      <c r="AX495" s="324">
        <v>0</v>
      </c>
      <c r="AY495" s="324">
        <v>0</v>
      </c>
      <c r="AZ495" s="324">
        <v>0</v>
      </c>
      <c r="BA495" s="324">
        <v>0</v>
      </c>
      <c r="BB495" s="324">
        <v>0</v>
      </c>
      <c r="BC495" s="324">
        <v>0</v>
      </c>
      <c r="BD495" s="328">
        <f t="shared" si="307"/>
        <v>0</v>
      </c>
      <c r="BE495" s="324">
        <v>0</v>
      </c>
      <c r="BF495" s="324">
        <v>0</v>
      </c>
      <c r="BG495" s="324">
        <v>0</v>
      </c>
      <c r="BH495" s="324">
        <v>0</v>
      </c>
      <c r="BI495" s="324">
        <v>0</v>
      </c>
      <c r="BJ495" s="324">
        <v>0</v>
      </c>
      <c r="BK495" s="324">
        <v>0</v>
      </c>
      <c r="BL495" s="324">
        <v>0</v>
      </c>
      <c r="BM495" s="324">
        <v>0</v>
      </c>
      <c r="BN495" s="324">
        <v>0</v>
      </c>
      <c r="BO495" s="324">
        <v>0</v>
      </c>
      <c r="BP495" s="324">
        <v>0</v>
      </c>
      <c r="BQ495" s="324">
        <v>0</v>
      </c>
      <c r="BR495" s="328">
        <f t="shared" si="308"/>
        <v>0</v>
      </c>
      <c r="BS495" s="324">
        <v>0</v>
      </c>
      <c r="BT495" s="324">
        <v>0</v>
      </c>
      <c r="BU495" s="324">
        <v>0</v>
      </c>
      <c r="BV495" s="324">
        <v>0</v>
      </c>
      <c r="BW495" s="324">
        <v>0</v>
      </c>
      <c r="BX495" s="324">
        <v>0</v>
      </c>
      <c r="BY495" s="324">
        <v>0</v>
      </c>
      <c r="BZ495" s="324">
        <v>0</v>
      </c>
      <c r="CA495" s="324">
        <v>0</v>
      </c>
      <c r="CB495" s="324">
        <v>0</v>
      </c>
      <c r="CC495" s="324">
        <v>0</v>
      </c>
      <c r="CD495" s="324">
        <v>0</v>
      </c>
      <c r="CE495" s="324">
        <v>0</v>
      </c>
      <c r="CF495" s="328">
        <f t="shared" si="309"/>
        <v>0</v>
      </c>
      <c r="CG495" s="324">
        <v>0</v>
      </c>
      <c r="CH495" s="324">
        <v>0</v>
      </c>
      <c r="CI495" s="324">
        <v>0</v>
      </c>
      <c r="CJ495" s="324">
        <v>0</v>
      </c>
      <c r="CK495" s="324">
        <v>0</v>
      </c>
      <c r="CL495" s="324">
        <v>0</v>
      </c>
      <c r="CM495" s="324">
        <v>0</v>
      </c>
      <c r="CN495" s="324">
        <v>0</v>
      </c>
      <c r="CO495" s="324">
        <v>0</v>
      </c>
      <c r="CP495" s="324">
        <v>0</v>
      </c>
      <c r="CQ495" s="324">
        <v>0</v>
      </c>
      <c r="CR495" s="324">
        <v>0</v>
      </c>
      <c r="CS495" s="324">
        <v>0</v>
      </c>
      <c r="CT495" s="328">
        <f t="shared" si="310"/>
        <v>0</v>
      </c>
      <c r="CU495" s="324">
        <v>0</v>
      </c>
      <c r="CV495" s="324">
        <v>0</v>
      </c>
      <c r="CW495" s="324">
        <v>0</v>
      </c>
      <c r="CX495" s="324">
        <v>0</v>
      </c>
      <c r="CY495" s="324">
        <v>0</v>
      </c>
      <c r="CZ495" s="324">
        <v>0</v>
      </c>
      <c r="DA495" s="324">
        <v>0</v>
      </c>
      <c r="DB495" s="324">
        <v>0</v>
      </c>
      <c r="DC495" s="324">
        <v>0</v>
      </c>
      <c r="DD495" s="324">
        <v>0</v>
      </c>
      <c r="DE495" s="324">
        <v>0</v>
      </c>
      <c r="DF495" s="324">
        <v>0</v>
      </c>
      <c r="DG495" s="324">
        <v>0</v>
      </c>
      <c r="DH495" s="328">
        <f t="shared" si="311"/>
        <v>0</v>
      </c>
    </row>
    <row r="496" spans="1:112" ht="12" hidden="1" customHeight="1" outlineLevel="1">
      <c r="A496" s="4"/>
      <c r="S496" s="14">
        <v>5819</v>
      </c>
      <c r="V496" s="78">
        <f t="shared" si="297"/>
        <v>5819</v>
      </c>
      <c r="AA496" s="70">
        <f t="shared" si="305"/>
        <v>5819</v>
      </c>
      <c r="AB496" s="34" t="s">
        <v>593</v>
      </c>
      <c r="AC496" s="324">
        <v>3004.99</v>
      </c>
      <c r="AD496" s="324">
        <v>290</v>
      </c>
      <c r="AE496" s="324">
        <v>12282.88</v>
      </c>
      <c r="AF496" s="324">
        <v>841.55</v>
      </c>
      <c r="AG496" s="324">
        <v>10134.879999999999</v>
      </c>
      <c r="AH496" s="324">
        <v>9740.66</v>
      </c>
      <c r="AI496" s="324">
        <v>615.65</v>
      </c>
      <c r="AJ496" s="324">
        <v>4797.6899999999996</v>
      </c>
      <c r="AK496" s="324">
        <v>12590.93</v>
      </c>
      <c r="AL496" s="324">
        <v>27023.461666666601</v>
      </c>
      <c r="AM496" s="324">
        <v>4827.0075000000097</v>
      </c>
      <c r="AN496" s="324">
        <v>7831.7908333333298</v>
      </c>
      <c r="AO496" s="324">
        <v>105628.24</v>
      </c>
      <c r="AP496" s="328">
        <f t="shared" si="306"/>
        <v>11646.750000000073</v>
      </c>
      <c r="AQ496" s="324">
        <v>7298.6666666666697</v>
      </c>
      <c r="AR496" s="324">
        <v>7298.6666666666697</v>
      </c>
      <c r="AS496" s="324">
        <v>7298.6666666666697</v>
      </c>
      <c r="AT496" s="324">
        <v>7298.6666666666697</v>
      </c>
      <c r="AU496" s="324">
        <v>7298.6666666666697</v>
      </c>
      <c r="AV496" s="324">
        <v>7298.6666666666697</v>
      </c>
      <c r="AW496" s="324">
        <v>7298.6666666666697</v>
      </c>
      <c r="AX496" s="324">
        <v>7298.6666666666697</v>
      </c>
      <c r="AY496" s="324">
        <v>7298.6666666666697</v>
      </c>
      <c r="AZ496" s="324">
        <v>7298.6666666666697</v>
      </c>
      <c r="BA496" s="324">
        <v>7298.6666666666697</v>
      </c>
      <c r="BB496" s="324">
        <v>7298.6666666666697</v>
      </c>
      <c r="BC496" s="324">
        <v>102983</v>
      </c>
      <c r="BD496" s="328">
        <f t="shared" si="307"/>
        <v>15398.999999999956</v>
      </c>
      <c r="BE496" s="324">
        <v>7236.3148387096799</v>
      </c>
      <c r="BF496" s="324">
        <v>7236.3148387096799</v>
      </c>
      <c r="BG496" s="324">
        <v>7236.3148387096799</v>
      </c>
      <c r="BH496" s="324">
        <v>7236.3148387096799</v>
      </c>
      <c r="BI496" s="324">
        <v>7236.3148387096799</v>
      </c>
      <c r="BJ496" s="324">
        <v>7236.3148387096799</v>
      </c>
      <c r="BK496" s="324">
        <v>7236.3148387096799</v>
      </c>
      <c r="BL496" s="324">
        <v>7236.3148387096799</v>
      </c>
      <c r="BM496" s="324">
        <v>7236.3148387096799</v>
      </c>
      <c r="BN496" s="324">
        <v>7236.3148387096799</v>
      </c>
      <c r="BO496" s="324">
        <v>7236.3148387096799</v>
      </c>
      <c r="BP496" s="324">
        <v>7236.3148387096799</v>
      </c>
      <c r="BQ496" s="324">
        <v>102696.748064516</v>
      </c>
      <c r="BR496" s="328">
        <f t="shared" si="308"/>
        <v>15860.969999999856</v>
      </c>
      <c r="BS496" s="324">
        <v>7453.4042838709702</v>
      </c>
      <c r="BT496" s="324">
        <v>7453.4042838709702</v>
      </c>
      <c r="BU496" s="324">
        <v>7453.4042838709702</v>
      </c>
      <c r="BV496" s="324">
        <v>7453.4042838709702</v>
      </c>
      <c r="BW496" s="324">
        <v>7453.4042838709702</v>
      </c>
      <c r="BX496" s="324">
        <v>7453.4042838709702</v>
      </c>
      <c r="BY496" s="324">
        <v>7453.4042838709702</v>
      </c>
      <c r="BZ496" s="324">
        <v>7453.4042838709702</v>
      </c>
      <c r="CA496" s="324">
        <v>7453.4042838709702</v>
      </c>
      <c r="CB496" s="324">
        <v>7453.4042838709702</v>
      </c>
      <c r="CC496" s="324">
        <v>7453.4042838709702</v>
      </c>
      <c r="CD496" s="324">
        <v>7453.4042838709702</v>
      </c>
      <c r="CE496" s="324">
        <v>105777.650506451</v>
      </c>
      <c r="CF496" s="328">
        <f t="shared" si="309"/>
        <v>16336.799099999349</v>
      </c>
      <c r="CG496" s="324">
        <v>7677.0064123870998</v>
      </c>
      <c r="CH496" s="324">
        <v>7677.0064123870998</v>
      </c>
      <c r="CI496" s="324">
        <v>7677.0064123870998</v>
      </c>
      <c r="CJ496" s="324">
        <v>7677.0064123870998</v>
      </c>
      <c r="CK496" s="324">
        <v>7677.0064123870998</v>
      </c>
      <c r="CL496" s="324">
        <v>7677.0064123870998</v>
      </c>
      <c r="CM496" s="324">
        <v>7677.0064123870998</v>
      </c>
      <c r="CN496" s="324">
        <v>7677.0064123870998</v>
      </c>
      <c r="CO496" s="324">
        <v>7677.0064123870998</v>
      </c>
      <c r="CP496" s="324">
        <v>7677.0064123870998</v>
      </c>
      <c r="CQ496" s="324">
        <v>7677.0064123870998</v>
      </c>
      <c r="CR496" s="324">
        <v>7677.0064123870998</v>
      </c>
      <c r="CS496" s="324">
        <v>108950.98002164499</v>
      </c>
      <c r="CT496" s="328">
        <f t="shared" si="310"/>
        <v>16826.903072999805</v>
      </c>
      <c r="CU496" s="324">
        <v>7907.3166047587101</v>
      </c>
      <c r="CV496" s="324">
        <v>7907.3166047587101</v>
      </c>
      <c r="CW496" s="324">
        <v>7907.3166047587101</v>
      </c>
      <c r="CX496" s="324">
        <v>7907.3166047587101</v>
      </c>
      <c r="CY496" s="324">
        <v>7907.3166047587101</v>
      </c>
      <c r="CZ496" s="324">
        <v>7907.3166047587101</v>
      </c>
      <c r="DA496" s="324">
        <v>7907.3166047587101</v>
      </c>
      <c r="DB496" s="324">
        <v>7907.3166047587101</v>
      </c>
      <c r="DC496" s="324">
        <v>7907.3166047587101</v>
      </c>
      <c r="DD496" s="324">
        <v>7907.3166047587101</v>
      </c>
      <c r="DE496" s="324">
        <v>7907.3166047587101</v>
      </c>
      <c r="DF496" s="324">
        <v>7907.3166047587101</v>
      </c>
      <c r="DG496" s="324">
        <v>112219.509422294</v>
      </c>
      <c r="DH496" s="328">
        <f t="shared" si="311"/>
        <v>17331.710165189463</v>
      </c>
    </row>
    <row r="497" spans="1:112" ht="12" hidden="1" customHeight="1" outlineLevel="1">
      <c r="A497" s="4"/>
      <c r="S497" s="14">
        <v>5820</v>
      </c>
      <c r="V497" s="78">
        <f t="shared" si="297"/>
        <v>5820</v>
      </c>
      <c r="AA497" s="70">
        <f t="shared" si="305"/>
        <v>5820</v>
      </c>
      <c r="AB497" s="34" t="s">
        <v>594</v>
      </c>
      <c r="AC497" s="324">
        <v>0</v>
      </c>
      <c r="AD497" s="324">
        <v>0</v>
      </c>
      <c r="AE497" s="324">
        <v>1199.96</v>
      </c>
      <c r="AF497" s="324">
        <v>1286.82</v>
      </c>
      <c r="AG497" s="324">
        <v>18127</v>
      </c>
      <c r="AH497" s="324">
        <v>437.5</v>
      </c>
      <c r="AI497" s="324">
        <v>0</v>
      </c>
      <c r="AJ497" s="324">
        <v>26462.85</v>
      </c>
      <c r="AK497" s="324">
        <v>-5610.13</v>
      </c>
      <c r="AL497" s="324">
        <v>43745.444444444402</v>
      </c>
      <c r="AM497" s="324">
        <v>19699.194444444402</v>
      </c>
      <c r="AN497" s="324">
        <v>12698.3611111111</v>
      </c>
      <c r="AO497" s="324">
        <v>118047</v>
      </c>
      <c r="AP497" s="328">
        <f t="shared" si="306"/>
        <v>0</v>
      </c>
      <c r="AQ497" s="324">
        <v>15237.0483333333</v>
      </c>
      <c r="AR497" s="324">
        <v>15237.0483333333</v>
      </c>
      <c r="AS497" s="324">
        <v>15237.0483333333</v>
      </c>
      <c r="AT497" s="324">
        <v>16724.826111111099</v>
      </c>
      <c r="AU497" s="324">
        <v>16724.826111111099</v>
      </c>
      <c r="AV497" s="324">
        <v>16724.826111111099</v>
      </c>
      <c r="AW497" s="324">
        <v>20844.826111111099</v>
      </c>
      <c r="AX497" s="324">
        <v>20844.826111111099</v>
      </c>
      <c r="AY497" s="324">
        <v>20844.826111111099</v>
      </c>
      <c r="AZ497" s="324">
        <v>20844.826111111099</v>
      </c>
      <c r="BA497" s="324">
        <v>20844.826111111099</v>
      </c>
      <c r="BB497" s="324">
        <v>20844.826111111099</v>
      </c>
      <c r="BC497" s="324">
        <v>231904.18</v>
      </c>
      <c r="BD497" s="328">
        <f t="shared" si="307"/>
        <v>10949.600000000239</v>
      </c>
      <c r="BE497" s="324">
        <v>7110.8264499999996</v>
      </c>
      <c r="BF497" s="324">
        <v>7110.8264499999996</v>
      </c>
      <c r="BG497" s="324">
        <v>7110.8264499999996</v>
      </c>
      <c r="BH497" s="324">
        <v>8643.2375611111092</v>
      </c>
      <c r="BI497" s="324">
        <v>8643.2375611111092</v>
      </c>
      <c r="BJ497" s="324">
        <v>8643.2375611111092</v>
      </c>
      <c r="BK497" s="324">
        <v>12886.837561111101</v>
      </c>
      <c r="BL497" s="324">
        <v>12886.837561111101</v>
      </c>
      <c r="BM497" s="324">
        <v>12886.837561111101</v>
      </c>
      <c r="BN497" s="324">
        <v>12886.837561111101</v>
      </c>
      <c r="BO497" s="324">
        <v>12886.837561111101</v>
      </c>
      <c r="BP497" s="324">
        <v>12886.837561111101</v>
      </c>
      <c r="BQ497" s="324">
        <v>135861.30540000001</v>
      </c>
      <c r="BR497" s="328">
        <f t="shared" si="308"/>
        <v>11278.088000000105</v>
      </c>
      <c r="BS497" s="324">
        <v>7324.1512435000004</v>
      </c>
      <c r="BT497" s="324">
        <v>7324.1512435000004</v>
      </c>
      <c r="BU497" s="324">
        <v>7324.1512435000004</v>
      </c>
      <c r="BV497" s="324">
        <v>8902.5346879444405</v>
      </c>
      <c r="BW497" s="324">
        <v>8902.5346879444405</v>
      </c>
      <c r="BX497" s="324">
        <v>8902.5346879444405</v>
      </c>
      <c r="BY497" s="324">
        <v>13273.4426879444</v>
      </c>
      <c r="BZ497" s="324">
        <v>13273.4426879444</v>
      </c>
      <c r="CA497" s="324">
        <v>13273.4426879444</v>
      </c>
      <c r="CB497" s="324">
        <v>13273.4426879444</v>
      </c>
      <c r="CC497" s="324">
        <v>13273.4426879444</v>
      </c>
      <c r="CD497" s="324">
        <v>13273.4426879444</v>
      </c>
      <c r="CE497" s="324">
        <v>139937.144562</v>
      </c>
      <c r="CF497" s="328">
        <f t="shared" si="309"/>
        <v>11616.430640000297</v>
      </c>
      <c r="CG497" s="324">
        <v>7543.8757808050004</v>
      </c>
      <c r="CH497" s="324">
        <v>7543.8757808050004</v>
      </c>
      <c r="CI497" s="324">
        <v>7543.8757808050004</v>
      </c>
      <c r="CJ497" s="324">
        <v>9169.6107285827802</v>
      </c>
      <c r="CK497" s="324">
        <v>9169.6107285827802</v>
      </c>
      <c r="CL497" s="324">
        <v>9169.6107285827802</v>
      </c>
      <c r="CM497" s="324">
        <v>13671.645968582699</v>
      </c>
      <c r="CN497" s="324">
        <v>13671.645968582699</v>
      </c>
      <c r="CO497" s="324">
        <v>13671.645968582699</v>
      </c>
      <c r="CP497" s="324">
        <v>13671.645968582699</v>
      </c>
      <c r="CQ497" s="324">
        <v>13671.645968582699</v>
      </c>
      <c r="CR497" s="324">
        <v>13671.645968582699</v>
      </c>
      <c r="CS497" s="324">
        <v>144135.25889885999</v>
      </c>
      <c r="CT497" s="328">
        <f t="shared" si="310"/>
        <v>11964.923559200455</v>
      </c>
      <c r="CU497" s="324">
        <v>7770.19205422915</v>
      </c>
      <c r="CV497" s="324">
        <v>7770.19205422915</v>
      </c>
      <c r="CW497" s="324">
        <v>7770.19205422915</v>
      </c>
      <c r="CX497" s="324">
        <v>9444.6990504402602</v>
      </c>
      <c r="CY497" s="324">
        <v>9444.6990504402602</v>
      </c>
      <c r="CZ497" s="324">
        <v>9444.6990504402602</v>
      </c>
      <c r="DA497" s="324">
        <v>14081.7953476402</v>
      </c>
      <c r="DB497" s="324">
        <v>14081.7953476402</v>
      </c>
      <c r="DC497" s="324">
        <v>14081.7953476402</v>
      </c>
      <c r="DD497" s="324">
        <v>14081.7953476402</v>
      </c>
      <c r="DE497" s="324">
        <v>14081.7953476402</v>
      </c>
      <c r="DF497" s="324">
        <v>14081.7953476402</v>
      </c>
      <c r="DG497" s="324">
        <v>148459.316665825</v>
      </c>
      <c r="DH497" s="328">
        <f t="shared" si="311"/>
        <v>12323.871265975555</v>
      </c>
    </row>
    <row r="498" spans="1:112" ht="12" hidden="1" customHeight="1" outlineLevel="1">
      <c r="A498" s="4"/>
      <c r="S498" s="14">
        <v>5821</v>
      </c>
      <c r="V498" s="78">
        <f t="shared" ref="V498:V552" si="312">S498</f>
        <v>5821</v>
      </c>
      <c r="AA498" s="70">
        <f t="shared" ref="AA498:AA529" si="313">S498</f>
        <v>5821</v>
      </c>
      <c r="AB498" s="34" t="s">
        <v>595</v>
      </c>
      <c r="AC498" s="324">
        <v>0</v>
      </c>
      <c r="AD498" s="324">
        <v>0</v>
      </c>
      <c r="AE498" s="324">
        <v>0</v>
      </c>
      <c r="AF498" s="324">
        <v>0</v>
      </c>
      <c r="AG498" s="324">
        <v>0</v>
      </c>
      <c r="AH498" s="324">
        <v>0</v>
      </c>
      <c r="AI498" s="324">
        <v>0</v>
      </c>
      <c r="AJ498" s="324">
        <v>0</v>
      </c>
      <c r="AK498" s="324">
        <v>0</v>
      </c>
      <c r="AL498" s="324">
        <v>0</v>
      </c>
      <c r="AM498" s="324">
        <v>0</v>
      </c>
      <c r="AN498" s="324">
        <v>0</v>
      </c>
      <c r="AO498" s="324">
        <v>0</v>
      </c>
      <c r="AP498" s="328">
        <f t="shared" si="306"/>
        <v>0</v>
      </c>
      <c r="AQ498" s="324">
        <v>0</v>
      </c>
      <c r="AR498" s="324">
        <v>0</v>
      </c>
      <c r="AS498" s="324">
        <v>0</v>
      </c>
      <c r="AT498" s="324">
        <v>0</v>
      </c>
      <c r="AU498" s="324">
        <v>0</v>
      </c>
      <c r="AV498" s="324">
        <v>0</v>
      </c>
      <c r="AW498" s="324">
        <v>0</v>
      </c>
      <c r="AX498" s="324">
        <v>0</v>
      </c>
      <c r="AY498" s="324">
        <v>0</v>
      </c>
      <c r="AZ498" s="324">
        <v>0</v>
      </c>
      <c r="BA498" s="324">
        <v>0</v>
      </c>
      <c r="BB498" s="324">
        <v>0</v>
      </c>
      <c r="BC498" s="324">
        <v>0</v>
      </c>
      <c r="BD498" s="328">
        <f t="shared" si="307"/>
        <v>0</v>
      </c>
      <c r="BE498" s="324">
        <v>0</v>
      </c>
      <c r="BF498" s="324">
        <v>0</v>
      </c>
      <c r="BG498" s="324">
        <v>0</v>
      </c>
      <c r="BH498" s="324">
        <v>0</v>
      </c>
      <c r="BI498" s="324">
        <v>0</v>
      </c>
      <c r="BJ498" s="324">
        <v>0</v>
      </c>
      <c r="BK498" s="324">
        <v>0</v>
      </c>
      <c r="BL498" s="324">
        <v>0</v>
      </c>
      <c r="BM498" s="324">
        <v>0</v>
      </c>
      <c r="BN498" s="324">
        <v>0</v>
      </c>
      <c r="BO498" s="324">
        <v>0</v>
      </c>
      <c r="BP498" s="324">
        <v>0</v>
      </c>
      <c r="BQ498" s="324">
        <v>0</v>
      </c>
      <c r="BR498" s="328">
        <f t="shared" si="308"/>
        <v>0</v>
      </c>
      <c r="BS498" s="324">
        <v>0</v>
      </c>
      <c r="BT498" s="324">
        <v>0</v>
      </c>
      <c r="BU498" s="324">
        <v>0</v>
      </c>
      <c r="BV498" s="324">
        <v>0</v>
      </c>
      <c r="BW498" s="324">
        <v>0</v>
      </c>
      <c r="BX498" s="324">
        <v>0</v>
      </c>
      <c r="BY498" s="324">
        <v>0</v>
      </c>
      <c r="BZ498" s="324">
        <v>0</v>
      </c>
      <c r="CA498" s="324">
        <v>0</v>
      </c>
      <c r="CB498" s="324">
        <v>0</v>
      </c>
      <c r="CC498" s="324">
        <v>0</v>
      </c>
      <c r="CD498" s="324">
        <v>0</v>
      </c>
      <c r="CE498" s="324">
        <v>0</v>
      </c>
      <c r="CF498" s="328">
        <f t="shared" si="309"/>
        <v>0</v>
      </c>
      <c r="CG498" s="324">
        <v>0</v>
      </c>
      <c r="CH498" s="324">
        <v>0</v>
      </c>
      <c r="CI498" s="324">
        <v>0</v>
      </c>
      <c r="CJ498" s="324">
        <v>0</v>
      </c>
      <c r="CK498" s="324">
        <v>0</v>
      </c>
      <c r="CL498" s="324">
        <v>0</v>
      </c>
      <c r="CM498" s="324">
        <v>0</v>
      </c>
      <c r="CN498" s="324">
        <v>0</v>
      </c>
      <c r="CO498" s="324">
        <v>0</v>
      </c>
      <c r="CP498" s="324">
        <v>0</v>
      </c>
      <c r="CQ498" s="324">
        <v>0</v>
      </c>
      <c r="CR498" s="324">
        <v>0</v>
      </c>
      <c r="CS498" s="324">
        <v>0</v>
      </c>
      <c r="CT498" s="328">
        <f t="shared" si="310"/>
        <v>0</v>
      </c>
      <c r="CU498" s="324">
        <v>0</v>
      </c>
      <c r="CV498" s="324">
        <v>0</v>
      </c>
      <c r="CW498" s="324">
        <v>0</v>
      </c>
      <c r="CX498" s="324">
        <v>0</v>
      </c>
      <c r="CY498" s="324">
        <v>0</v>
      </c>
      <c r="CZ498" s="324">
        <v>0</v>
      </c>
      <c r="DA498" s="324">
        <v>0</v>
      </c>
      <c r="DB498" s="324">
        <v>0</v>
      </c>
      <c r="DC498" s="324">
        <v>0</v>
      </c>
      <c r="DD498" s="324">
        <v>0</v>
      </c>
      <c r="DE498" s="324">
        <v>0</v>
      </c>
      <c r="DF498" s="324">
        <v>0</v>
      </c>
      <c r="DG498" s="324">
        <v>0</v>
      </c>
      <c r="DH498" s="328">
        <f t="shared" si="311"/>
        <v>0</v>
      </c>
    </row>
    <row r="499" spans="1:112" ht="12" hidden="1" customHeight="1" outlineLevel="1">
      <c r="A499" s="4"/>
      <c r="S499" s="14">
        <v>5822</v>
      </c>
      <c r="V499" s="78">
        <f t="shared" si="312"/>
        <v>5822</v>
      </c>
      <c r="AA499" s="70">
        <f t="shared" si="313"/>
        <v>5822</v>
      </c>
      <c r="AB499" s="34" t="s">
        <v>596</v>
      </c>
      <c r="AC499" s="324">
        <v>238201.49</v>
      </c>
      <c r="AD499" s="324">
        <v>145346.42000000001</v>
      </c>
      <c r="AE499" s="324">
        <v>43879.28</v>
      </c>
      <c r="AF499" s="324">
        <v>127441.28</v>
      </c>
      <c r="AG499" s="324">
        <v>53322.53</v>
      </c>
      <c r="AH499" s="324">
        <v>92874.75</v>
      </c>
      <c r="AI499" s="324">
        <v>59062.47</v>
      </c>
      <c r="AJ499" s="324">
        <v>67001.460000000006</v>
      </c>
      <c r="AK499" s="324">
        <v>129937.12</v>
      </c>
      <c r="AL499" s="324">
        <v>115256.53894387301</v>
      </c>
      <c r="AM499" s="324">
        <v>85174.287894387395</v>
      </c>
      <c r="AN499" s="324">
        <v>85174.287894387395</v>
      </c>
      <c r="AO499" s="324">
        <v>1295675.6747326399</v>
      </c>
      <c r="AP499" s="328">
        <f t="shared" ref="AP499:AP522" si="314">AO499-SUM(AC499:AN499)</f>
        <v>53003.75999999186</v>
      </c>
      <c r="AQ499" s="324">
        <v>90288.957679832602</v>
      </c>
      <c r="AR499" s="324">
        <v>90288.957679832602</v>
      </c>
      <c r="AS499" s="324">
        <v>100008.874346499</v>
      </c>
      <c r="AT499" s="324">
        <v>100008.874346499</v>
      </c>
      <c r="AU499" s="324">
        <v>100008.874346499</v>
      </c>
      <c r="AV499" s="324">
        <v>100008.874346499</v>
      </c>
      <c r="AW499" s="324">
        <v>110568.707679832</v>
      </c>
      <c r="AX499" s="324">
        <v>110568.707679832</v>
      </c>
      <c r="AY499" s="324">
        <v>110568.707679832</v>
      </c>
      <c r="AZ499" s="324">
        <v>110568.707679832</v>
      </c>
      <c r="BA499" s="324">
        <v>110568.707679832</v>
      </c>
      <c r="BB499" s="324">
        <v>110568.707679832</v>
      </c>
      <c r="BC499" s="324">
        <v>1087491.15955799</v>
      </c>
      <c r="BD499" s="328">
        <f t="shared" ref="BD499:BD522" si="315">BC499-SUM(AQ499:BB499)</f>
        <v>-156534.49926666333</v>
      </c>
      <c r="BE499" s="324">
        <v>92659.013910227601</v>
      </c>
      <c r="BF499" s="324">
        <v>92659.013910227601</v>
      </c>
      <c r="BG499" s="324">
        <v>102552.078076894</v>
      </c>
      <c r="BH499" s="324">
        <v>102552.078076894</v>
      </c>
      <c r="BI499" s="324">
        <v>102552.078076894</v>
      </c>
      <c r="BJ499" s="324">
        <v>102552.078076894</v>
      </c>
      <c r="BK499" s="324">
        <v>113428.70641022699</v>
      </c>
      <c r="BL499" s="324">
        <v>113428.70641022699</v>
      </c>
      <c r="BM499" s="324">
        <v>113428.70641022699</v>
      </c>
      <c r="BN499" s="324">
        <v>113428.70641022699</v>
      </c>
      <c r="BO499" s="324">
        <v>113428.70641022699</v>
      </c>
      <c r="BP499" s="324">
        <v>113428.70641022699</v>
      </c>
      <c r="BQ499" s="324">
        <v>1105160.29434473</v>
      </c>
      <c r="BR499" s="328">
        <f t="shared" ref="BR499:BR522" si="316">BQ499-SUM(BE499:BP499)</f>
        <v>-170938.28424466285</v>
      </c>
      <c r="BS499" s="324">
        <v>95438.784327534406</v>
      </c>
      <c r="BT499" s="324">
        <v>95438.784327534406</v>
      </c>
      <c r="BU499" s="324">
        <v>105628.64041920099</v>
      </c>
      <c r="BV499" s="324">
        <v>105628.64041920099</v>
      </c>
      <c r="BW499" s="324">
        <v>105628.64041920099</v>
      </c>
      <c r="BX499" s="324">
        <v>105628.64041920099</v>
      </c>
      <c r="BY499" s="324">
        <v>116831.56760253401</v>
      </c>
      <c r="BZ499" s="324">
        <v>116831.56760253401</v>
      </c>
      <c r="CA499" s="324">
        <v>116831.56760253401</v>
      </c>
      <c r="CB499" s="324">
        <v>116831.56760253401</v>
      </c>
      <c r="CC499" s="324">
        <v>116831.56760253401</v>
      </c>
      <c r="CD499" s="324">
        <v>116831.56760253401</v>
      </c>
      <c r="CE499" s="324">
        <v>1138384.0616750701</v>
      </c>
      <c r="CF499" s="328">
        <f t="shared" ref="CF499:CF522" si="317">CE499-SUM(BS499:CD499)</f>
        <v>-175997.47427200666</v>
      </c>
      <c r="CG499" s="324">
        <v>98301.947857360399</v>
      </c>
      <c r="CH499" s="324">
        <v>98301.947857360399</v>
      </c>
      <c r="CI499" s="324">
        <v>108797.499631777</v>
      </c>
      <c r="CJ499" s="324">
        <v>108797.499631777</v>
      </c>
      <c r="CK499" s="324">
        <v>108797.499631777</v>
      </c>
      <c r="CL499" s="324">
        <v>108797.499631777</v>
      </c>
      <c r="CM499" s="324">
        <v>120336.51463061001</v>
      </c>
      <c r="CN499" s="324">
        <v>120336.51463061001</v>
      </c>
      <c r="CO499" s="324">
        <v>120336.51463061001</v>
      </c>
      <c r="CP499" s="324">
        <v>120336.51463061001</v>
      </c>
      <c r="CQ499" s="324">
        <v>120336.51463061001</v>
      </c>
      <c r="CR499" s="324">
        <v>120336.51463061001</v>
      </c>
      <c r="CS499" s="324">
        <v>1172606.6107803199</v>
      </c>
      <c r="CT499" s="328">
        <f t="shared" ref="CT499:CT522" si="318">CS499-SUM(CG499:CR499)</f>
        <v>-181206.37124516885</v>
      </c>
      <c r="CU499" s="324">
        <v>101251.00629308099</v>
      </c>
      <c r="CV499" s="324">
        <v>101251.00629308099</v>
      </c>
      <c r="CW499" s="324">
        <v>112061.42462073</v>
      </c>
      <c r="CX499" s="324">
        <v>112061.42462073</v>
      </c>
      <c r="CY499" s="324">
        <v>112061.42462073</v>
      </c>
      <c r="CZ499" s="324">
        <v>112061.42462073</v>
      </c>
      <c r="DA499" s="324">
        <v>123946.610069528</v>
      </c>
      <c r="DB499" s="324">
        <v>123946.610069528</v>
      </c>
      <c r="DC499" s="324">
        <v>123946.610069528</v>
      </c>
      <c r="DD499" s="324">
        <v>123946.610069528</v>
      </c>
      <c r="DE499" s="324">
        <v>123946.610069528</v>
      </c>
      <c r="DF499" s="324">
        <v>123946.610069528</v>
      </c>
      <c r="DG499" s="324">
        <v>1207784.8091037299</v>
      </c>
      <c r="DH499" s="328">
        <f t="shared" ref="DH499:DH522" si="319">DG499-SUM(CU499:DF499)</f>
        <v>-186642.56238252018</v>
      </c>
    </row>
    <row r="500" spans="1:112" ht="12" hidden="1" customHeight="1" outlineLevel="1">
      <c r="A500" s="4"/>
      <c r="S500" s="14">
        <v>5824</v>
      </c>
      <c r="V500" s="78">
        <f t="shared" si="312"/>
        <v>5824</v>
      </c>
      <c r="AA500" s="70">
        <f t="shared" si="313"/>
        <v>5824</v>
      </c>
      <c r="AB500" s="34" t="s">
        <v>597</v>
      </c>
      <c r="AC500" s="324">
        <v>7285.15</v>
      </c>
      <c r="AD500" s="324">
        <v>18033.900000000001</v>
      </c>
      <c r="AE500" s="324">
        <v>13795.89</v>
      </c>
      <c r="AF500" s="324">
        <v>9708.7000000000007</v>
      </c>
      <c r="AG500" s="324">
        <v>9801.48</v>
      </c>
      <c r="AH500" s="324">
        <v>13335.59</v>
      </c>
      <c r="AI500" s="324">
        <v>13335.59</v>
      </c>
      <c r="AJ500" s="324">
        <v>20686.71</v>
      </c>
      <c r="AK500" s="324">
        <v>8738.61</v>
      </c>
      <c r="AL500" s="324">
        <v>140322.09513561</v>
      </c>
      <c r="AM500" s="324">
        <v>16884.423745727101</v>
      </c>
      <c r="AN500" s="324">
        <v>71944.113498578299</v>
      </c>
      <c r="AO500" s="324">
        <v>363303.74985448801</v>
      </c>
      <c r="AP500" s="328">
        <f t="shared" si="314"/>
        <v>19431.497474572621</v>
      </c>
      <c r="AQ500" s="324">
        <v>0</v>
      </c>
      <c r="AR500" s="324">
        <v>13189.4118</v>
      </c>
      <c r="AS500" s="324">
        <v>29334.314399999999</v>
      </c>
      <c r="AT500" s="324">
        <v>23496.864000000001</v>
      </c>
      <c r="AU500" s="324">
        <v>21526.536800000002</v>
      </c>
      <c r="AV500" s="324">
        <v>21526.536800000002</v>
      </c>
      <c r="AW500" s="324">
        <v>21526.536800000002</v>
      </c>
      <c r="AX500" s="324">
        <v>21526.536800000002</v>
      </c>
      <c r="AY500" s="324">
        <v>34715.948600000003</v>
      </c>
      <c r="AZ500" s="324">
        <v>101137.53230000001</v>
      </c>
      <c r="BA500" s="324">
        <v>18835.719700000001</v>
      </c>
      <c r="BB500" s="324">
        <v>87211.119699999996</v>
      </c>
      <c r="BC500" s="324">
        <v>418361.51</v>
      </c>
      <c r="BD500" s="328">
        <f t="shared" si="315"/>
        <v>24334.452300000004</v>
      </c>
      <c r="BE500" s="324">
        <v>0</v>
      </c>
      <c r="BF500" s="324">
        <v>13519.137000000001</v>
      </c>
      <c r="BG500" s="324">
        <v>30166.194</v>
      </c>
      <c r="BH500" s="324">
        <v>24281.356</v>
      </c>
      <c r="BI500" s="324">
        <v>22196.076000000001</v>
      </c>
      <c r="BJ500" s="324">
        <v>22196.076000000001</v>
      </c>
      <c r="BK500" s="324">
        <v>22196.076000000001</v>
      </c>
      <c r="BL500" s="324">
        <v>22196.076000000001</v>
      </c>
      <c r="BM500" s="324">
        <v>35715.213000000003</v>
      </c>
      <c r="BN500" s="324">
        <v>106795.5165</v>
      </c>
      <c r="BO500" s="324">
        <v>19421.566500000001</v>
      </c>
      <c r="BP500" s="324">
        <v>99849.246499999994</v>
      </c>
      <c r="BQ500" s="324">
        <v>444227.44</v>
      </c>
      <c r="BR500" s="328">
        <f t="shared" si="316"/>
        <v>25694.906499999925</v>
      </c>
      <c r="BS500" s="324">
        <v>0</v>
      </c>
      <c r="BT500" s="324">
        <v>14194.249152</v>
      </c>
      <c r="BU500" s="324">
        <v>31603.813104000001</v>
      </c>
      <c r="BV500" s="324">
        <v>25356.295136000001</v>
      </c>
      <c r="BW500" s="324">
        <v>23212.751936000001</v>
      </c>
      <c r="BX500" s="324">
        <v>23212.751936000001</v>
      </c>
      <c r="BY500" s="324">
        <v>23212.751936000001</v>
      </c>
      <c r="BZ500" s="324">
        <v>23212.751936000001</v>
      </c>
      <c r="CA500" s="324">
        <v>37407.001087999997</v>
      </c>
      <c r="CB500" s="324">
        <v>114851.42854399999</v>
      </c>
      <c r="CC500" s="324">
        <v>20311.157943999999</v>
      </c>
      <c r="CD500" s="324">
        <v>113680.26794400001</v>
      </c>
      <c r="CE500" s="324">
        <v>476603.19919999997</v>
      </c>
      <c r="CF500" s="328">
        <f t="shared" si="317"/>
        <v>26347.978543999954</v>
      </c>
      <c r="CG500" s="324">
        <v>0</v>
      </c>
      <c r="CH500" s="324">
        <v>14562.094913520001</v>
      </c>
      <c r="CI500" s="324">
        <v>32441.50582704</v>
      </c>
      <c r="CJ500" s="324">
        <v>26050.758551359999</v>
      </c>
      <c r="CK500" s="324">
        <v>23839.214551360001</v>
      </c>
      <c r="CL500" s="324">
        <v>23839.214551360001</v>
      </c>
      <c r="CM500" s="324">
        <v>23839.214551360001</v>
      </c>
      <c r="CN500" s="324">
        <v>23839.214551360001</v>
      </c>
      <c r="CO500" s="324">
        <v>38401.309464880003</v>
      </c>
      <c r="CP500" s="324">
        <v>122986.39473244001</v>
      </c>
      <c r="CQ500" s="324">
        <v>20859.312732440001</v>
      </c>
      <c r="CR500" s="324">
        <v>122276.72273244</v>
      </c>
      <c r="CS500" s="324">
        <v>501122.42189200001</v>
      </c>
      <c r="CT500" s="328">
        <f t="shared" si="318"/>
        <v>28187.464732440014</v>
      </c>
      <c r="CU500" s="324">
        <v>0</v>
      </c>
      <c r="CV500" s="324">
        <v>14865.1423566552</v>
      </c>
      <c r="CW500" s="324">
        <v>33151.187713310399</v>
      </c>
      <c r="CX500" s="324">
        <v>26661.995808873598</v>
      </c>
      <c r="CY500" s="324">
        <v>24381.393808873599</v>
      </c>
      <c r="CZ500" s="324">
        <v>24381.393808873599</v>
      </c>
      <c r="DA500" s="324">
        <v>24381.393808873599</v>
      </c>
      <c r="DB500" s="324">
        <v>24381.393808873599</v>
      </c>
      <c r="DC500" s="324">
        <v>39246.5361655288</v>
      </c>
      <c r="DD500" s="324">
        <v>128546.74308276401</v>
      </c>
      <c r="DE500" s="324">
        <v>21333.719582764399</v>
      </c>
      <c r="DF500" s="324">
        <v>127882.129582764</v>
      </c>
      <c r="DG500" s="324">
        <v>518747.78261092003</v>
      </c>
      <c r="DH500" s="328">
        <f t="shared" si="319"/>
        <v>29534.753082765208</v>
      </c>
    </row>
    <row r="501" spans="1:112" ht="12" hidden="1" customHeight="1" outlineLevel="1">
      <c r="A501" s="4"/>
      <c r="S501" s="14">
        <v>5826</v>
      </c>
      <c r="V501" s="78">
        <f t="shared" si="312"/>
        <v>5826</v>
      </c>
      <c r="AA501" s="70">
        <f t="shared" si="313"/>
        <v>5826</v>
      </c>
      <c r="AB501" s="34" t="s">
        <v>598</v>
      </c>
      <c r="AC501" s="324">
        <v>0</v>
      </c>
      <c r="AD501" s="324">
        <v>0</v>
      </c>
      <c r="AE501" s="324">
        <v>0</v>
      </c>
      <c r="AF501" s="324">
        <v>0</v>
      </c>
      <c r="AG501" s="324">
        <v>0</v>
      </c>
      <c r="AH501" s="324">
        <v>0</v>
      </c>
      <c r="AI501" s="324">
        <v>0</v>
      </c>
      <c r="AJ501" s="324">
        <v>0</v>
      </c>
      <c r="AK501" s="324">
        <v>0</v>
      </c>
      <c r="AL501" s="324">
        <v>0</v>
      </c>
      <c r="AM501" s="324">
        <v>0</v>
      </c>
      <c r="AN501" s="324">
        <v>0</v>
      </c>
      <c r="AO501" s="324">
        <v>0</v>
      </c>
      <c r="AP501" s="328">
        <f t="shared" si="314"/>
        <v>0</v>
      </c>
      <c r="AQ501" s="324">
        <v>0</v>
      </c>
      <c r="AR501" s="324">
        <v>0</v>
      </c>
      <c r="AS501" s="324">
        <v>0</v>
      </c>
      <c r="AT501" s="324">
        <v>0</v>
      </c>
      <c r="AU501" s="324">
        <v>0</v>
      </c>
      <c r="AV501" s="324">
        <v>0</v>
      </c>
      <c r="AW501" s="324">
        <v>0</v>
      </c>
      <c r="AX501" s="324">
        <v>0</v>
      </c>
      <c r="AY501" s="324">
        <v>0</v>
      </c>
      <c r="AZ501" s="324">
        <v>0</v>
      </c>
      <c r="BA501" s="324">
        <v>0</v>
      </c>
      <c r="BB501" s="324">
        <v>0</v>
      </c>
      <c r="BC501" s="324">
        <v>0</v>
      </c>
      <c r="BD501" s="328">
        <f t="shared" si="315"/>
        <v>0</v>
      </c>
      <c r="BE501" s="324">
        <v>0</v>
      </c>
      <c r="BF501" s="324">
        <v>0</v>
      </c>
      <c r="BG501" s="324">
        <v>0</v>
      </c>
      <c r="BH501" s="324">
        <v>0</v>
      </c>
      <c r="BI501" s="324">
        <v>0</v>
      </c>
      <c r="BJ501" s="324">
        <v>0</v>
      </c>
      <c r="BK501" s="324">
        <v>0</v>
      </c>
      <c r="BL501" s="324">
        <v>0</v>
      </c>
      <c r="BM501" s="324">
        <v>0</v>
      </c>
      <c r="BN501" s="324">
        <v>0</v>
      </c>
      <c r="BO501" s="324">
        <v>0</v>
      </c>
      <c r="BP501" s="324">
        <v>0</v>
      </c>
      <c r="BQ501" s="324">
        <v>0</v>
      </c>
      <c r="BR501" s="328">
        <f t="shared" si="316"/>
        <v>0</v>
      </c>
      <c r="BS501" s="324">
        <v>0</v>
      </c>
      <c r="BT501" s="324">
        <v>0</v>
      </c>
      <c r="BU501" s="324">
        <v>0</v>
      </c>
      <c r="BV501" s="324">
        <v>0</v>
      </c>
      <c r="BW501" s="324">
        <v>0</v>
      </c>
      <c r="BX501" s="324">
        <v>0</v>
      </c>
      <c r="BY501" s="324">
        <v>0</v>
      </c>
      <c r="BZ501" s="324">
        <v>0</v>
      </c>
      <c r="CA501" s="324">
        <v>0</v>
      </c>
      <c r="CB501" s="324">
        <v>0</v>
      </c>
      <c r="CC501" s="324">
        <v>0</v>
      </c>
      <c r="CD501" s="324">
        <v>0</v>
      </c>
      <c r="CE501" s="324">
        <v>0</v>
      </c>
      <c r="CF501" s="328">
        <f t="shared" si="317"/>
        <v>0</v>
      </c>
      <c r="CG501" s="324">
        <v>0</v>
      </c>
      <c r="CH501" s="324">
        <v>0</v>
      </c>
      <c r="CI501" s="324">
        <v>0</v>
      </c>
      <c r="CJ501" s="324">
        <v>0</v>
      </c>
      <c r="CK501" s="324">
        <v>0</v>
      </c>
      <c r="CL501" s="324">
        <v>0</v>
      </c>
      <c r="CM501" s="324">
        <v>0</v>
      </c>
      <c r="CN501" s="324">
        <v>0</v>
      </c>
      <c r="CO501" s="324">
        <v>0</v>
      </c>
      <c r="CP501" s="324">
        <v>0</v>
      </c>
      <c r="CQ501" s="324">
        <v>0</v>
      </c>
      <c r="CR501" s="324">
        <v>0</v>
      </c>
      <c r="CS501" s="324">
        <v>0</v>
      </c>
      <c r="CT501" s="328">
        <f t="shared" si="318"/>
        <v>0</v>
      </c>
      <c r="CU501" s="324">
        <v>0</v>
      </c>
      <c r="CV501" s="324">
        <v>0</v>
      </c>
      <c r="CW501" s="324">
        <v>0</v>
      </c>
      <c r="CX501" s="324">
        <v>0</v>
      </c>
      <c r="CY501" s="324">
        <v>0</v>
      </c>
      <c r="CZ501" s="324">
        <v>0</v>
      </c>
      <c r="DA501" s="324">
        <v>0</v>
      </c>
      <c r="DB501" s="324">
        <v>0</v>
      </c>
      <c r="DC501" s="324">
        <v>0</v>
      </c>
      <c r="DD501" s="324">
        <v>0</v>
      </c>
      <c r="DE501" s="324">
        <v>0</v>
      </c>
      <c r="DF501" s="324">
        <v>0</v>
      </c>
      <c r="DG501" s="324">
        <v>0</v>
      </c>
      <c r="DH501" s="328">
        <f t="shared" si="319"/>
        <v>0</v>
      </c>
    </row>
    <row r="502" spans="1:112" ht="12" hidden="1" customHeight="1" outlineLevel="1">
      <c r="A502" s="4"/>
      <c r="S502" s="14">
        <v>5827</v>
      </c>
      <c r="V502" s="78">
        <f t="shared" si="312"/>
        <v>5827</v>
      </c>
      <c r="AA502" s="70">
        <f t="shared" si="313"/>
        <v>5827</v>
      </c>
      <c r="AB502" s="34" t="s">
        <v>599</v>
      </c>
      <c r="AC502" s="324">
        <v>0</v>
      </c>
      <c r="AD502" s="324">
        <v>0</v>
      </c>
      <c r="AE502" s="324">
        <v>0</v>
      </c>
      <c r="AF502" s="324">
        <v>0</v>
      </c>
      <c r="AG502" s="324">
        <v>0</v>
      </c>
      <c r="AH502" s="324">
        <v>0</v>
      </c>
      <c r="AI502" s="324">
        <v>0</v>
      </c>
      <c r="AJ502" s="324">
        <v>0</v>
      </c>
      <c r="AK502" s="324">
        <v>0</v>
      </c>
      <c r="AL502" s="324">
        <v>0</v>
      </c>
      <c r="AM502" s="324">
        <v>0</v>
      </c>
      <c r="AN502" s="324">
        <v>0</v>
      </c>
      <c r="AO502" s="324">
        <v>0</v>
      </c>
      <c r="AP502" s="328">
        <f t="shared" si="314"/>
        <v>0</v>
      </c>
      <c r="AQ502" s="324">
        <v>0</v>
      </c>
      <c r="AR502" s="324">
        <v>0</v>
      </c>
      <c r="AS502" s="324">
        <v>0</v>
      </c>
      <c r="AT502" s="324">
        <v>0</v>
      </c>
      <c r="AU502" s="324">
        <v>0</v>
      </c>
      <c r="AV502" s="324">
        <v>0</v>
      </c>
      <c r="AW502" s="324">
        <v>0</v>
      </c>
      <c r="AX502" s="324">
        <v>0</v>
      </c>
      <c r="AY502" s="324">
        <v>0</v>
      </c>
      <c r="AZ502" s="324">
        <v>0</v>
      </c>
      <c r="BA502" s="324">
        <v>0</v>
      </c>
      <c r="BB502" s="324">
        <v>0</v>
      </c>
      <c r="BC502" s="324">
        <v>0</v>
      </c>
      <c r="BD502" s="328">
        <f t="shared" si="315"/>
        <v>0</v>
      </c>
      <c r="BE502" s="324">
        <v>0</v>
      </c>
      <c r="BF502" s="324">
        <v>0</v>
      </c>
      <c r="BG502" s="324">
        <v>0</v>
      </c>
      <c r="BH502" s="324">
        <v>0</v>
      </c>
      <c r="BI502" s="324">
        <v>0</v>
      </c>
      <c r="BJ502" s="324">
        <v>0</v>
      </c>
      <c r="BK502" s="324">
        <v>0</v>
      </c>
      <c r="BL502" s="324">
        <v>0</v>
      </c>
      <c r="BM502" s="324">
        <v>0</v>
      </c>
      <c r="BN502" s="324">
        <v>0</v>
      </c>
      <c r="BO502" s="324">
        <v>0</v>
      </c>
      <c r="BP502" s="324">
        <v>0</v>
      </c>
      <c r="BQ502" s="324">
        <v>0</v>
      </c>
      <c r="BR502" s="328">
        <f t="shared" si="316"/>
        <v>0</v>
      </c>
      <c r="BS502" s="324">
        <v>0</v>
      </c>
      <c r="BT502" s="324">
        <v>0</v>
      </c>
      <c r="BU502" s="324">
        <v>0</v>
      </c>
      <c r="BV502" s="324">
        <v>0</v>
      </c>
      <c r="BW502" s="324">
        <v>0</v>
      </c>
      <c r="BX502" s="324">
        <v>0</v>
      </c>
      <c r="BY502" s="324">
        <v>0</v>
      </c>
      <c r="BZ502" s="324">
        <v>0</v>
      </c>
      <c r="CA502" s="324">
        <v>0</v>
      </c>
      <c r="CB502" s="324">
        <v>0</v>
      </c>
      <c r="CC502" s="324">
        <v>0</v>
      </c>
      <c r="CD502" s="324">
        <v>0</v>
      </c>
      <c r="CE502" s="324">
        <v>0</v>
      </c>
      <c r="CF502" s="328">
        <f t="shared" si="317"/>
        <v>0</v>
      </c>
      <c r="CG502" s="324">
        <v>0</v>
      </c>
      <c r="CH502" s="324">
        <v>0</v>
      </c>
      <c r="CI502" s="324">
        <v>0</v>
      </c>
      <c r="CJ502" s="324">
        <v>0</v>
      </c>
      <c r="CK502" s="324">
        <v>0</v>
      </c>
      <c r="CL502" s="324">
        <v>0</v>
      </c>
      <c r="CM502" s="324">
        <v>0</v>
      </c>
      <c r="CN502" s="324">
        <v>0</v>
      </c>
      <c r="CO502" s="324">
        <v>0</v>
      </c>
      <c r="CP502" s="324">
        <v>0</v>
      </c>
      <c r="CQ502" s="324">
        <v>0</v>
      </c>
      <c r="CR502" s="324">
        <v>0</v>
      </c>
      <c r="CS502" s="324">
        <v>0</v>
      </c>
      <c r="CT502" s="328">
        <f t="shared" si="318"/>
        <v>0</v>
      </c>
      <c r="CU502" s="324">
        <v>0</v>
      </c>
      <c r="CV502" s="324">
        <v>0</v>
      </c>
      <c r="CW502" s="324">
        <v>0</v>
      </c>
      <c r="CX502" s="324">
        <v>0</v>
      </c>
      <c r="CY502" s="324">
        <v>0</v>
      </c>
      <c r="CZ502" s="324">
        <v>0</v>
      </c>
      <c r="DA502" s="324">
        <v>0</v>
      </c>
      <c r="DB502" s="324">
        <v>0</v>
      </c>
      <c r="DC502" s="324">
        <v>0</v>
      </c>
      <c r="DD502" s="324">
        <v>0</v>
      </c>
      <c r="DE502" s="324">
        <v>0</v>
      </c>
      <c r="DF502" s="324">
        <v>0</v>
      </c>
      <c r="DG502" s="324">
        <v>0</v>
      </c>
      <c r="DH502" s="328">
        <f t="shared" si="319"/>
        <v>0</v>
      </c>
    </row>
    <row r="503" spans="1:112" ht="12" hidden="1" customHeight="1" outlineLevel="1">
      <c r="A503" s="4"/>
      <c r="S503" s="14">
        <v>5828</v>
      </c>
      <c r="V503" s="78">
        <f t="shared" si="312"/>
        <v>5828</v>
      </c>
      <c r="AA503" s="70">
        <f t="shared" si="313"/>
        <v>5828</v>
      </c>
      <c r="AB503" s="34" t="s">
        <v>600</v>
      </c>
      <c r="AC503" s="324">
        <v>0</v>
      </c>
      <c r="AD503" s="324">
        <v>0</v>
      </c>
      <c r="AE503" s="324">
        <v>0</v>
      </c>
      <c r="AF503" s="324">
        <v>0</v>
      </c>
      <c r="AG503" s="324">
        <v>0</v>
      </c>
      <c r="AH503" s="324">
        <v>0</v>
      </c>
      <c r="AI503" s="324">
        <v>0</v>
      </c>
      <c r="AJ503" s="324">
        <v>0</v>
      </c>
      <c r="AK503" s="324">
        <v>0</v>
      </c>
      <c r="AL503" s="324">
        <v>0</v>
      </c>
      <c r="AM503" s="324">
        <v>0</v>
      </c>
      <c r="AN503" s="324">
        <v>0</v>
      </c>
      <c r="AO503" s="324">
        <v>0</v>
      </c>
      <c r="AP503" s="328">
        <f t="shared" si="314"/>
        <v>0</v>
      </c>
      <c r="AQ503" s="324">
        <v>0</v>
      </c>
      <c r="AR503" s="324">
        <v>0</v>
      </c>
      <c r="AS503" s="324">
        <v>0</v>
      </c>
      <c r="AT503" s="324">
        <v>0</v>
      </c>
      <c r="AU503" s="324">
        <v>0</v>
      </c>
      <c r="AV503" s="324">
        <v>0</v>
      </c>
      <c r="AW503" s="324">
        <v>0</v>
      </c>
      <c r="AX503" s="324">
        <v>0</v>
      </c>
      <c r="AY503" s="324">
        <v>0</v>
      </c>
      <c r="AZ503" s="324">
        <v>0</v>
      </c>
      <c r="BA503" s="324">
        <v>0</v>
      </c>
      <c r="BB503" s="324">
        <v>0</v>
      </c>
      <c r="BC503" s="324">
        <v>0</v>
      </c>
      <c r="BD503" s="328">
        <f t="shared" si="315"/>
        <v>0</v>
      </c>
      <c r="BE503" s="324">
        <v>0</v>
      </c>
      <c r="BF503" s="324">
        <v>0</v>
      </c>
      <c r="BG503" s="324">
        <v>0</v>
      </c>
      <c r="BH503" s="324">
        <v>0</v>
      </c>
      <c r="BI503" s="324">
        <v>0</v>
      </c>
      <c r="BJ503" s="324">
        <v>0</v>
      </c>
      <c r="BK503" s="324">
        <v>0</v>
      </c>
      <c r="BL503" s="324">
        <v>0</v>
      </c>
      <c r="BM503" s="324">
        <v>0</v>
      </c>
      <c r="BN503" s="324">
        <v>0</v>
      </c>
      <c r="BO503" s="324">
        <v>0</v>
      </c>
      <c r="BP503" s="324">
        <v>0</v>
      </c>
      <c r="BQ503" s="324">
        <v>0</v>
      </c>
      <c r="BR503" s="328">
        <f t="shared" si="316"/>
        <v>0</v>
      </c>
      <c r="BS503" s="324">
        <v>0</v>
      </c>
      <c r="BT503" s="324">
        <v>0</v>
      </c>
      <c r="BU503" s="324">
        <v>0</v>
      </c>
      <c r="BV503" s="324">
        <v>0</v>
      </c>
      <c r="BW503" s="324">
        <v>0</v>
      </c>
      <c r="BX503" s="324">
        <v>0</v>
      </c>
      <c r="BY503" s="324">
        <v>0</v>
      </c>
      <c r="BZ503" s="324">
        <v>0</v>
      </c>
      <c r="CA503" s="324">
        <v>0</v>
      </c>
      <c r="CB503" s="324">
        <v>0</v>
      </c>
      <c r="CC503" s="324">
        <v>0</v>
      </c>
      <c r="CD503" s="324">
        <v>0</v>
      </c>
      <c r="CE503" s="324">
        <v>0</v>
      </c>
      <c r="CF503" s="328">
        <f t="shared" si="317"/>
        <v>0</v>
      </c>
      <c r="CG503" s="324">
        <v>0</v>
      </c>
      <c r="CH503" s="324">
        <v>0</v>
      </c>
      <c r="CI503" s="324">
        <v>0</v>
      </c>
      <c r="CJ503" s="324">
        <v>0</v>
      </c>
      <c r="CK503" s="324">
        <v>0</v>
      </c>
      <c r="CL503" s="324">
        <v>0</v>
      </c>
      <c r="CM503" s="324">
        <v>0</v>
      </c>
      <c r="CN503" s="324">
        <v>0</v>
      </c>
      <c r="CO503" s="324">
        <v>0</v>
      </c>
      <c r="CP503" s="324">
        <v>0</v>
      </c>
      <c r="CQ503" s="324">
        <v>0</v>
      </c>
      <c r="CR503" s="324">
        <v>0</v>
      </c>
      <c r="CS503" s="324">
        <v>0</v>
      </c>
      <c r="CT503" s="328">
        <f t="shared" si="318"/>
        <v>0</v>
      </c>
      <c r="CU503" s="324">
        <v>0</v>
      </c>
      <c r="CV503" s="324">
        <v>0</v>
      </c>
      <c r="CW503" s="324">
        <v>0</v>
      </c>
      <c r="CX503" s="324">
        <v>0</v>
      </c>
      <c r="CY503" s="324">
        <v>0</v>
      </c>
      <c r="CZ503" s="324">
        <v>0</v>
      </c>
      <c r="DA503" s="324">
        <v>0</v>
      </c>
      <c r="DB503" s="324">
        <v>0</v>
      </c>
      <c r="DC503" s="324">
        <v>0</v>
      </c>
      <c r="DD503" s="324">
        <v>0</v>
      </c>
      <c r="DE503" s="324">
        <v>0</v>
      </c>
      <c r="DF503" s="324">
        <v>0</v>
      </c>
      <c r="DG503" s="324">
        <v>0</v>
      </c>
      <c r="DH503" s="328">
        <f t="shared" si="319"/>
        <v>0</v>
      </c>
    </row>
    <row r="504" spans="1:112" ht="12" hidden="1" customHeight="1" outlineLevel="1">
      <c r="A504" s="4"/>
      <c r="S504" s="14">
        <v>5829</v>
      </c>
      <c r="V504" s="78">
        <f t="shared" si="312"/>
        <v>5829</v>
      </c>
      <c r="AA504" s="70">
        <f t="shared" si="313"/>
        <v>5829</v>
      </c>
      <c r="AB504" s="34" t="s">
        <v>601</v>
      </c>
      <c r="AC504" s="324">
        <v>0</v>
      </c>
      <c r="AD504" s="324">
        <v>0</v>
      </c>
      <c r="AE504" s="324">
        <v>0</v>
      </c>
      <c r="AF504" s="324">
        <v>0</v>
      </c>
      <c r="AG504" s="324">
        <v>0</v>
      </c>
      <c r="AH504" s="324">
        <v>0</v>
      </c>
      <c r="AI504" s="324">
        <v>0</v>
      </c>
      <c r="AJ504" s="324">
        <v>0</v>
      </c>
      <c r="AK504" s="324">
        <v>0</v>
      </c>
      <c r="AL504" s="324">
        <v>0</v>
      </c>
      <c r="AM504" s="324">
        <v>0</v>
      </c>
      <c r="AN504" s="324">
        <v>0</v>
      </c>
      <c r="AO504" s="324">
        <v>0</v>
      </c>
      <c r="AP504" s="328">
        <f t="shared" si="314"/>
        <v>0</v>
      </c>
      <c r="AQ504" s="324">
        <v>0</v>
      </c>
      <c r="AR504" s="324">
        <v>0</v>
      </c>
      <c r="AS504" s="324">
        <v>0</v>
      </c>
      <c r="AT504" s="324">
        <v>0</v>
      </c>
      <c r="AU504" s="324">
        <v>0</v>
      </c>
      <c r="AV504" s="324">
        <v>0</v>
      </c>
      <c r="AW504" s="324">
        <v>0</v>
      </c>
      <c r="AX504" s="324">
        <v>0</v>
      </c>
      <c r="AY504" s="324">
        <v>0</v>
      </c>
      <c r="AZ504" s="324">
        <v>0</v>
      </c>
      <c r="BA504" s="324">
        <v>0</v>
      </c>
      <c r="BB504" s="324">
        <v>0</v>
      </c>
      <c r="BC504" s="324">
        <v>0</v>
      </c>
      <c r="BD504" s="328">
        <f t="shared" si="315"/>
        <v>0</v>
      </c>
      <c r="BE504" s="324">
        <v>0</v>
      </c>
      <c r="BF504" s="324">
        <v>0</v>
      </c>
      <c r="BG504" s="324">
        <v>0</v>
      </c>
      <c r="BH504" s="324">
        <v>0</v>
      </c>
      <c r="BI504" s="324">
        <v>0</v>
      </c>
      <c r="BJ504" s="324">
        <v>0</v>
      </c>
      <c r="BK504" s="324">
        <v>0</v>
      </c>
      <c r="BL504" s="324">
        <v>0</v>
      </c>
      <c r="BM504" s="324">
        <v>0</v>
      </c>
      <c r="BN504" s="324">
        <v>0</v>
      </c>
      <c r="BO504" s="324">
        <v>0</v>
      </c>
      <c r="BP504" s="324">
        <v>0</v>
      </c>
      <c r="BQ504" s="324">
        <v>0</v>
      </c>
      <c r="BR504" s="328">
        <f t="shared" si="316"/>
        <v>0</v>
      </c>
      <c r="BS504" s="324">
        <v>0</v>
      </c>
      <c r="BT504" s="324">
        <v>0</v>
      </c>
      <c r="BU504" s="324">
        <v>0</v>
      </c>
      <c r="BV504" s="324">
        <v>0</v>
      </c>
      <c r="BW504" s="324">
        <v>0</v>
      </c>
      <c r="BX504" s="324">
        <v>0</v>
      </c>
      <c r="BY504" s="324">
        <v>0</v>
      </c>
      <c r="BZ504" s="324">
        <v>0</v>
      </c>
      <c r="CA504" s="324">
        <v>0</v>
      </c>
      <c r="CB504" s="324">
        <v>0</v>
      </c>
      <c r="CC504" s="324">
        <v>0</v>
      </c>
      <c r="CD504" s="324">
        <v>0</v>
      </c>
      <c r="CE504" s="324">
        <v>0</v>
      </c>
      <c r="CF504" s="328">
        <f t="shared" si="317"/>
        <v>0</v>
      </c>
      <c r="CG504" s="324">
        <v>0</v>
      </c>
      <c r="CH504" s="324">
        <v>0</v>
      </c>
      <c r="CI504" s="324">
        <v>0</v>
      </c>
      <c r="CJ504" s="324">
        <v>0</v>
      </c>
      <c r="CK504" s="324">
        <v>0</v>
      </c>
      <c r="CL504" s="324">
        <v>0</v>
      </c>
      <c r="CM504" s="324">
        <v>0</v>
      </c>
      <c r="CN504" s="324">
        <v>0</v>
      </c>
      <c r="CO504" s="324">
        <v>0</v>
      </c>
      <c r="CP504" s="324">
        <v>0</v>
      </c>
      <c r="CQ504" s="324">
        <v>0</v>
      </c>
      <c r="CR504" s="324">
        <v>0</v>
      </c>
      <c r="CS504" s="324">
        <v>0</v>
      </c>
      <c r="CT504" s="328">
        <f t="shared" si="318"/>
        <v>0</v>
      </c>
      <c r="CU504" s="324">
        <v>0</v>
      </c>
      <c r="CV504" s="324">
        <v>0</v>
      </c>
      <c r="CW504" s="324">
        <v>0</v>
      </c>
      <c r="CX504" s="324">
        <v>0</v>
      </c>
      <c r="CY504" s="324">
        <v>0</v>
      </c>
      <c r="CZ504" s="324">
        <v>0</v>
      </c>
      <c r="DA504" s="324">
        <v>0</v>
      </c>
      <c r="DB504" s="324">
        <v>0</v>
      </c>
      <c r="DC504" s="324">
        <v>0</v>
      </c>
      <c r="DD504" s="324">
        <v>0</v>
      </c>
      <c r="DE504" s="324">
        <v>0</v>
      </c>
      <c r="DF504" s="324">
        <v>0</v>
      </c>
      <c r="DG504" s="324">
        <v>0</v>
      </c>
      <c r="DH504" s="328">
        <f t="shared" si="319"/>
        <v>0</v>
      </c>
    </row>
    <row r="505" spans="1:112" ht="12" hidden="1" customHeight="1" outlineLevel="1">
      <c r="A505" s="4"/>
      <c r="S505" s="14">
        <v>5830</v>
      </c>
      <c r="V505" s="78">
        <f t="shared" si="312"/>
        <v>5830</v>
      </c>
      <c r="AA505" s="70">
        <f t="shared" si="313"/>
        <v>5830</v>
      </c>
      <c r="AB505" s="34" t="s">
        <v>602</v>
      </c>
      <c r="AC505" s="324">
        <v>517.5</v>
      </c>
      <c r="AD505" s="324">
        <v>483</v>
      </c>
      <c r="AE505" s="324">
        <v>1528.92</v>
      </c>
      <c r="AF505" s="324">
        <v>6789.25</v>
      </c>
      <c r="AG505" s="324">
        <v>17805.669999999998</v>
      </c>
      <c r="AH505" s="324">
        <v>6298.25</v>
      </c>
      <c r="AI505" s="324">
        <v>27072.57</v>
      </c>
      <c r="AJ505" s="324">
        <v>11533.88</v>
      </c>
      <c r="AK505" s="324">
        <v>32557.59</v>
      </c>
      <c r="AL505" s="324">
        <v>52132.704444444302</v>
      </c>
      <c r="AM505" s="324">
        <v>25325.11</v>
      </c>
      <c r="AN505" s="324">
        <v>22155.5555555555</v>
      </c>
      <c r="AO505" s="324">
        <v>207200</v>
      </c>
      <c r="AP505" s="328">
        <f t="shared" si="314"/>
        <v>3000.0000000002328</v>
      </c>
      <c r="AQ505" s="324">
        <v>10016.583333333299</v>
      </c>
      <c r="AR505" s="324">
        <v>10016.583333333299</v>
      </c>
      <c r="AS505" s="324">
        <v>10016.583333333299</v>
      </c>
      <c r="AT505" s="324">
        <v>16683.25</v>
      </c>
      <c r="AU505" s="324">
        <v>16683.25</v>
      </c>
      <c r="AV505" s="324">
        <v>16683.25</v>
      </c>
      <c r="AW505" s="324">
        <v>24183.25</v>
      </c>
      <c r="AX505" s="324">
        <v>24183.25</v>
      </c>
      <c r="AY505" s="324">
        <v>24183.25</v>
      </c>
      <c r="AZ505" s="324">
        <v>24183.25</v>
      </c>
      <c r="BA505" s="324">
        <v>24183.25</v>
      </c>
      <c r="BB505" s="324">
        <v>24183.25</v>
      </c>
      <c r="BC505" s="324">
        <v>203840</v>
      </c>
      <c r="BD505" s="328">
        <f t="shared" si="315"/>
        <v>-21358.999999999884</v>
      </c>
      <c r="BE505" s="324">
        <v>10372.457177419299</v>
      </c>
      <c r="BF505" s="324">
        <v>10372.457177419299</v>
      </c>
      <c r="BG505" s="324">
        <v>10372.457177419299</v>
      </c>
      <c r="BH505" s="324">
        <v>17239.123844086</v>
      </c>
      <c r="BI505" s="324">
        <v>17239.123844086</v>
      </c>
      <c r="BJ505" s="324">
        <v>17239.123844086</v>
      </c>
      <c r="BK505" s="324">
        <v>24739.123844086</v>
      </c>
      <c r="BL505" s="324">
        <v>24739.123844086</v>
      </c>
      <c r="BM505" s="324">
        <v>24739.123844086</v>
      </c>
      <c r="BN505" s="324">
        <v>24739.123844086</v>
      </c>
      <c r="BO505" s="324">
        <v>24739.123844086</v>
      </c>
      <c r="BP505" s="324">
        <v>24739.123844086</v>
      </c>
      <c r="BQ505" s="324">
        <v>209269.71612903199</v>
      </c>
      <c r="BR505" s="328">
        <f t="shared" si="316"/>
        <v>-21999.769999999873</v>
      </c>
      <c r="BS505" s="324">
        <v>10683.6308927419</v>
      </c>
      <c r="BT505" s="324">
        <v>10683.6308927419</v>
      </c>
      <c r="BU505" s="324">
        <v>10683.6308927419</v>
      </c>
      <c r="BV505" s="324">
        <v>17756.297559408598</v>
      </c>
      <c r="BW505" s="324">
        <v>17756.297559408598</v>
      </c>
      <c r="BX505" s="324">
        <v>17756.297559408598</v>
      </c>
      <c r="BY505" s="324">
        <v>25256.297559408598</v>
      </c>
      <c r="BZ505" s="324">
        <v>25256.297559408598</v>
      </c>
      <c r="CA505" s="324">
        <v>25256.297559408598</v>
      </c>
      <c r="CB505" s="324">
        <v>25256.297559408598</v>
      </c>
      <c r="CC505" s="324">
        <v>25256.297559408598</v>
      </c>
      <c r="CD505" s="324">
        <v>25256.297559408598</v>
      </c>
      <c r="CE505" s="324">
        <v>214197.80761290301</v>
      </c>
      <c r="CF505" s="328">
        <f t="shared" si="317"/>
        <v>-22659.76310000004</v>
      </c>
      <c r="CG505" s="324">
        <v>11004.1398195242</v>
      </c>
      <c r="CH505" s="324">
        <v>11004.1398195242</v>
      </c>
      <c r="CI505" s="324">
        <v>11004.1398195242</v>
      </c>
      <c r="CJ505" s="324">
        <v>18288.986486190799</v>
      </c>
      <c r="CK505" s="324">
        <v>18288.986486190799</v>
      </c>
      <c r="CL505" s="324">
        <v>18288.986486190799</v>
      </c>
      <c r="CM505" s="324">
        <v>25788.986486190799</v>
      </c>
      <c r="CN505" s="324">
        <v>25788.986486190799</v>
      </c>
      <c r="CO505" s="324">
        <v>25788.986486190799</v>
      </c>
      <c r="CP505" s="324">
        <v>25788.986486190799</v>
      </c>
      <c r="CQ505" s="324">
        <v>25788.986486190799</v>
      </c>
      <c r="CR505" s="324">
        <v>25788.986486190799</v>
      </c>
      <c r="CS505" s="324">
        <v>219273.74184129</v>
      </c>
      <c r="CT505" s="328">
        <f t="shared" si="318"/>
        <v>-23339.555992999842</v>
      </c>
      <c r="CU505" s="324">
        <v>11334.2640141099</v>
      </c>
      <c r="CV505" s="324">
        <v>11334.2640141099</v>
      </c>
      <c r="CW505" s="324">
        <v>11334.2640141099</v>
      </c>
      <c r="CX505" s="324">
        <v>18837.656080776502</v>
      </c>
      <c r="CY505" s="324">
        <v>18837.656080776502</v>
      </c>
      <c r="CZ505" s="324">
        <v>18837.656080776502</v>
      </c>
      <c r="DA505" s="324">
        <v>26337.656080776502</v>
      </c>
      <c r="DB505" s="324">
        <v>26337.656080776502</v>
      </c>
      <c r="DC505" s="324">
        <v>26337.656080776502</v>
      </c>
      <c r="DD505" s="324">
        <v>26337.656080776502</v>
      </c>
      <c r="DE505" s="324">
        <v>26337.656080776502</v>
      </c>
      <c r="DF505" s="324">
        <v>26337.656080776502</v>
      </c>
      <c r="DG505" s="324">
        <v>224501.95409652899</v>
      </c>
      <c r="DH505" s="328">
        <f t="shared" si="319"/>
        <v>-24039.74267278926</v>
      </c>
    </row>
    <row r="506" spans="1:112" ht="12" hidden="1" customHeight="1" outlineLevel="1">
      <c r="A506" s="4"/>
      <c r="S506" s="14">
        <v>5833</v>
      </c>
      <c r="V506" s="78">
        <f t="shared" si="312"/>
        <v>5833</v>
      </c>
      <c r="AA506" s="70">
        <f t="shared" si="313"/>
        <v>5833</v>
      </c>
      <c r="AB506" s="34" t="s">
        <v>603</v>
      </c>
      <c r="AC506" s="324">
        <v>5</v>
      </c>
      <c r="AD506" s="324">
        <v>10</v>
      </c>
      <c r="AE506" s="324">
        <v>0</v>
      </c>
      <c r="AF506" s="324">
        <v>330.9</v>
      </c>
      <c r="AG506" s="324">
        <v>4582.2700000000004</v>
      </c>
      <c r="AH506" s="324">
        <v>1665.36</v>
      </c>
      <c r="AI506" s="324">
        <v>12.25</v>
      </c>
      <c r="AJ506" s="324">
        <v>2027.74</v>
      </c>
      <c r="AK506" s="324">
        <v>4446.5200000000004</v>
      </c>
      <c r="AL506" s="324">
        <v>-1232.3094166666599</v>
      </c>
      <c r="AM506" s="324">
        <v>939.37605833333203</v>
      </c>
      <c r="AN506" s="324">
        <v>755.03605833333199</v>
      </c>
      <c r="AO506" s="324">
        <v>16838.062699999999</v>
      </c>
      <c r="AP506" s="328">
        <f t="shared" si="314"/>
        <v>3295.9199999999946</v>
      </c>
      <c r="AQ506" s="324">
        <v>410.66872499999999</v>
      </c>
      <c r="AR506" s="324">
        <v>410.66872499999999</v>
      </c>
      <c r="AS506" s="324">
        <v>410.66872499999999</v>
      </c>
      <c r="AT506" s="324">
        <v>410.66872499999999</v>
      </c>
      <c r="AU506" s="324">
        <v>410.66872499999999</v>
      </c>
      <c r="AV506" s="324">
        <v>410.66872499999999</v>
      </c>
      <c r="AW506" s="324">
        <v>410.66872499999999</v>
      </c>
      <c r="AX506" s="324">
        <v>410.66872499999999</v>
      </c>
      <c r="AY506" s="324">
        <v>410.66872499999999</v>
      </c>
      <c r="AZ506" s="324">
        <v>410.66872499999999</v>
      </c>
      <c r="BA506" s="324">
        <v>410.66872499999999</v>
      </c>
      <c r="BB506" s="324">
        <v>410.66872499999999</v>
      </c>
      <c r="BC506" s="324">
        <v>311.90460000000002</v>
      </c>
      <c r="BD506" s="328">
        <f t="shared" si="315"/>
        <v>-4616.1201000000001</v>
      </c>
      <c r="BE506" s="324">
        <v>422.98878674999997</v>
      </c>
      <c r="BF506" s="324">
        <v>422.98878674999997</v>
      </c>
      <c r="BG506" s="324">
        <v>422.98878674999997</v>
      </c>
      <c r="BH506" s="324">
        <v>422.98878674999997</v>
      </c>
      <c r="BI506" s="324">
        <v>422.98878674999997</v>
      </c>
      <c r="BJ506" s="324">
        <v>422.98878674999997</v>
      </c>
      <c r="BK506" s="324">
        <v>422.98878674999997</v>
      </c>
      <c r="BL506" s="324">
        <v>422.98878674999997</v>
      </c>
      <c r="BM506" s="324">
        <v>422.98878674999997</v>
      </c>
      <c r="BN506" s="324">
        <v>422.98878674999997</v>
      </c>
      <c r="BO506" s="324">
        <v>422.98878674999997</v>
      </c>
      <c r="BP506" s="324">
        <v>422.98878674999997</v>
      </c>
      <c r="BQ506" s="324">
        <v>321.26173799999998</v>
      </c>
      <c r="BR506" s="328">
        <f t="shared" si="316"/>
        <v>-4754.6037030000007</v>
      </c>
      <c r="BS506" s="324">
        <v>435.67845035250002</v>
      </c>
      <c r="BT506" s="324">
        <v>435.67845035250002</v>
      </c>
      <c r="BU506" s="324">
        <v>435.67845035250002</v>
      </c>
      <c r="BV506" s="324">
        <v>435.67845035250002</v>
      </c>
      <c r="BW506" s="324">
        <v>435.67845035250002</v>
      </c>
      <c r="BX506" s="324">
        <v>435.67845035250002</v>
      </c>
      <c r="BY506" s="324">
        <v>435.67845035250002</v>
      </c>
      <c r="BZ506" s="324">
        <v>435.67845035250002</v>
      </c>
      <c r="CA506" s="324">
        <v>435.67845035250002</v>
      </c>
      <c r="CB506" s="324">
        <v>435.67845035250002</v>
      </c>
      <c r="CC506" s="324">
        <v>435.67845035250002</v>
      </c>
      <c r="CD506" s="324">
        <v>435.67845035250002</v>
      </c>
      <c r="CE506" s="324">
        <v>330.89959013999999</v>
      </c>
      <c r="CF506" s="328">
        <f t="shared" si="317"/>
        <v>-4897.2418140899999</v>
      </c>
      <c r="CG506" s="324">
        <v>448.74880386307501</v>
      </c>
      <c r="CH506" s="324">
        <v>448.74880386307501</v>
      </c>
      <c r="CI506" s="324">
        <v>448.74880386307501</v>
      </c>
      <c r="CJ506" s="324">
        <v>448.74880386307501</v>
      </c>
      <c r="CK506" s="324">
        <v>448.74880386307501</v>
      </c>
      <c r="CL506" s="324">
        <v>448.74880386307501</v>
      </c>
      <c r="CM506" s="324">
        <v>448.74880386307501</v>
      </c>
      <c r="CN506" s="324">
        <v>448.74880386307501</v>
      </c>
      <c r="CO506" s="324">
        <v>448.74880386307501</v>
      </c>
      <c r="CP506" s="324">
        <v>448.74880386307501</v>
      </c>
      <c r="CQ506" s="324">
        <v>448.74880386307501</v>
      </c>
      <c r="CR506" s="324">
        <v>448.74880386307501</v>
      </c>
      <c r="CS506" s="324">
        <v>340.82657784420002</v>
      </c>
      <c r="CT506" s="328">
        <f t="shared" si="318"/>
        <v>-5044.1590685127012</v>
      </c>
      <c r="CU506" s="324">
        <v>462.21126797896699</v>
      </c>
      <c r="CV506" s="324">
        <v>462.21126797896699</v>
      </c>
      <c r="CW506" s="324">
        <v>462.21126797896699</v>
      </c>
      <c r="CX506" s="324">
        <v>462.21126797896699</v>
      </c>
      <c r="CY506" s="324">
        <v>462.21126797896699</v>
      </c>
      <c r="CZ506" s="324">
        <v>462.21126797896699</v>
      </c>
      <c r="DA506" s="324">
        <v>462.21126797896699</v>
      </c>
      <c r="DB506" s="324">
        <v>462.21126797896699</v>
      </c>
      <c r="DC506" s="324">
        <v>462.21126797896699</v>
      </c>
      <c r="DD506" s="324">
        <v>462.21126797896699</v>
      </c>
      <c r="DE506" s="324">
        <v>462.21126797896699</v>
      </c>
      <c r="DF506" s="324">
        <v>462.21126797896699</v>
      </c>
      <c r="DG506" s="324">
        <v>351.05137517952602</v>
      </c>
      <c r="DH506" s="328">
        <f t="shared" si="319"/>
        <v>-5195.4838405680775</v>
      </c>
    </row>
    <row r="507" spans="1:112" ht="12" hidden="1" customHeight="1" outlineLevel="1">
      <c r="A507" s="4"/>
      <c r="S507" s="14">
        <v>5834</v>
      </c>
      <c r="V507" s="78">
        <f t="shared" si="312"/>
        <v>5834</v>
      </c>
      <c r="AA507" s="70">
        <f t="shared" si="313"/>
        <v>5834</v>
      </c>
      <c r="AB507" s="34" t="s">
        <v>604</v>
      </c>
      <c r="AC507" s="324">
        <v>0</v>
      </c>
      <c r="AD507" s="324">
        <v>0</v>
      </c>
      <c r="AE507" s="324">
        <v>0</v>
      </c>
      <c r="AF507" s="324">
        <v>0</v>
      </c>
      <c r="AG507" s="324">
        <v>0</v>
      </c>
      <c r="AH507" s="324">
        <v>0</v>
      </c>
      <c r="AI507" s="324">
        <v>0</v>
      </c>
      <c r="AJ507" s="324">
        <v>0</v>
      </c>
      <c r="AK507" s="324">
        <v>0</v>
      </c>
      <c r="AL507" s="324">
        <v>0</v>
      </c>
      <c r="AM507" s="324">
        <v>0</v>
      </c>
      <c r="AN507" s="324">
        <v>0</v>
      </c>
      <c r="AO507" s="324">
        <v>0</v>
      </c>
      <c r="AP507" s="328">
        <f t="shared" si="314"/>
        <v>0</v>
      </c>
      <c r="AQ507" s="324">
        <v>0</v>
      </c>
      <c r="AR507" s="324">
        <v>0</v>
      </c>
      <c r="AS507" s="324">
        <v>0</v>
      </c>
      <c r="AT507" s="324">
        <v>0</v>
      </c>
      <c r="AU507" s="324">
        <v>0</v>
      </c>
      <c r="AV507" s="324">
        <v>0</v>
      </c>
      <c r="AW507" s="324">
        <v>0</v>
      </c>
      <c r="AX507" s="324">
        <v>0</v>
      </c>
      <c r="AY507" s="324">
        <v>0</v>
      </c>
      <c r="AZ507" s="324">
        <v>0</v>
      </c>
      <c r="BA507" s="324">
        <v>0</v>
      </c>
      <c r="BB507" s="324">
        <v>0</v>
      </c>
      <c r="BC507" s="324">
        <v>0</v>
      </c>
      <c r="BD507" s="328">
        <f t="shared" si="315"/>
        <v>0</v>
      </c>
      <c r="BE507" s="324">
        <v>0</v>
      </c>
      <c r="BF507" s="324">
        <v>0</v>
      </c>
      <c r="BG507" s="324">
        <v>0</v>
      </c>
      <c r="BH507" s="324">
        <v>0</v>
      </c>
      <c r="BI507" s="324">
        <v>0</v>
      </c>
      <c r="BJ507" s="324">
        <v>0</v>
      </c>
      <c r="BK507" s="324">
        <v>0</v>
      </c>
      <c r="BL507" s="324">
        <v>0</v>
      </c>
      <c r="BM507" s="324">
        <v>0</v>
      </c>
      <c r="BN507" s="324">
        <v>0</v>
      </c>
      <c r="BO507" s="324">
        <v>0</v>
      </c>
      <c r="BP507" s="324">
        <v>0</v>
      </c>
      <c r="BQ507" s="324">
        <v>0</v>
      </c>
      <c r="BR507" s="328">
        <f t="shared" si="316"/>
        <v>0</v>
      </c>
      <c r="BS507" s="324">
        <v>0</v>
      </c>
      <c r="BT507" s="324">
        <v>0</v>
      </c>
      <c r="BU507" s="324">
        <v>0</v>
      </c>
      <c r="BV507" s="324">
        <v>0</v>
      </c>
      <c r="BW507" s="324">
        <v>0</v>
      </c>
      <c r="BX507" s="324">
        <v>0</v>
      </c>
      <c r="BY507" s="324">
        <v>0</v>
      </c>
      <c r="BZ507" s="324">
        <v>0</v>
      </c>
      <c r="CA507" s="324">
        <v>0</v>
      </c>
      <c r="CB507" s="324">
        <v>0</v>
      </c>
      <c r="CC507" s="324">
        <v>0</v>
      </c>
      <c r="CD507" s="324">
        <v>0</v>
      </c>
      <c r="CE507" s="324">
        <v>0</v>
      </c>
      <c r="CF507" s="328">
        <f t="shared" si="317"/>
        <v>0</v>
      </c>
      <c r="CG507" s="324">
        <v>0</v>
      </c>
      <c r="CH507" s="324">
        <v>0</v>
      </c>
      <c r="CI507" s="324">
        <v>0</v>
      </c>
      <c r="CJ507" s="324">
        <v>0</v>
      </c>
      <c r="CK507" s="324">
        <v>0</v>
      </c>
      <c r="CL507" s="324">
        <v>0</v>
      </c>
      <c r="CM507" s="324">
        <v>0</v>
      </c>
      <c r="CN507" s="324">
        <v>0</v>
      </c>
      <c r="CO507" s="324">
        <v>0</v>
      </c>
      <c r="CP507" s="324">
        <v>0</v>
      </c>
      <c r="CQ507" s="324">
        <v>0</v>
      </c>
      <c r="CR507" s="324">
        <v>0</v>
      </c>
      <c r="CS507" s="324">
        <v>0</v>
      </c>
      <c r="CT507" s="328">
        <f t="shared" si="318"/>
        <v>0</v>
      </c>
      <c r="CU507" s="324">
        <v>0</v>
      </c>
      <c r="CV507" s="324">
        <v>0</v>
      </c>
      <c r="CW507" s="324">
        <v>0</v>
      </c>
      <c r="CX507" s="324">
        <v>0</v>
      </c>
      <c r="CY507" s="324">
        <v>0</v>
      </c>
      <c r="CZ507" s="324">
        <v>0</v>
      </c>
      <c r="DA507" s="324">
        <v>0</v>
      </c>
      <c r="DB507" s="324">
        <v>0</v>
      </c>
      <c r="DC507" s="324">
        <v>0</v>
      </c>
      <c r="DD507" s="324">
        <v>0</v>
      </c>
      <c r="DE507" s="324">
        <v>0</v>
      </c>
      <c r="DF507" s="324">
        <v>0</v>
      </c>
      <c r="DG507" s="324">
        <v>0</v>
      </c>
      <c r="DH507" s="328">
        <f t="shared" si="319"/>
        <v>0</v>
      </c>
    </row>
    <row r="508" spans="1:112" ht="12" hidden="1" customHeight="1" outlineLevel="1">
      <c r="A508" s="4"/>
      <c r="S508" s="14">
        <v>5836</v>
      </c>
      <c r="V508" s="78">
        <f t="shared" si="312"/>
        <v>5836</v>
      </c>
      <c r="AA508" s="70">
        <f t="shared" si="313"/>
        <v>5836</v>
      </c>
      <c r="AB508" s="34" t="s">
        <v>605</v>
      </c>
      <c r="AC508" s="324">
        <v>0</v>
      </c>
      <c r="AD508" s="324">
        <v>0</v>
      </c>
      <c r="AE508" s="324">
        <v>0</v>
      </c>
      <c r="AF508" s="324">
        <v>0</v>
      </c>
      <c r="AG508" s="324">
        <v>0</v>
      </c>
      <c r="AH508" s="324">
        <v>0</v>
      </c>
      <c r="AI508" s="324">
        <v>0</v>
      </c>
      <c r="AJ508" s="324">
        <v>0</v>
      </c>
      <c r="AK508" s="324">
        <v>0</v>
      </c>
      <c r="AL508" s="324">
        <v>0</v>
      </c>
      <c r="AM508" s="324">
        <v>0</v>
      </c>
      <c r="AN508" s="324">
        <v>0</v>
      </c>
      <c r="AO508" s="324">
        <v>0</v>
      </c>
      <c r="AP508" s="328">
        <f t="shared" si="314"/>
        <v>0</v>
      </c>
      <c r="AQ508" s="324">
        <v>0</v>
      </c>
      <c r="AR508" s="324">
        <v>0</v>
      </c>
      <c r="AS508" s="324">
        <v>0</v>
      </c>
      <c r="AT508" s="324">
        <v>0</v>
      </c>
      <c r="AU508" s="324">
        <v>0</v>
      </c>
      <c r="AV508" s="324">
        <v>0</v>
      </c>
      <c r="AW508" s="324">
        <v>0</v>
      </c>
      <c r="AX508" s="324">
        <v>0</v>
      </c>
      <c r="AY508" s="324">
        <v>0</v>
      </c>
      <c r="AZ508" s="324">
        <v>0</v>
      </c>
      <c r="BA508" s="324">
        <v>0</v>
      </c>
      <c r="BB508" s="324">
        <v>0</v>
      </c>
      <c r="BC508" s="324">
        <v>0</v>
      </c>
      <c r="BD508" s="328">
        <f t="shared" si="315"/>
        <v>0</v>
      </c>
      <c r="BE508" s="324">
        <v>0</v>
      </c>
      <c r="BF508" s="324">
        <v>0</v>
      </c>
      <c r="BG508" s="324">
        <v>0</v>
      </c>
      <c r="BH508" s="324">
        <v>0</v>
      </c>
      <c r="BI508" s="324">
        <v>0</v>
      </c>
      <c r="BJ508" s="324">
        <v>0</v>
      </c>
      <c r="BK508" s="324">
        <v>0</v>
      </c>
      <c r="BL508" s="324">
        <v>0</v>
      </c>
      <c r="BM508" s="324">
        <v>0</v>
      </c>
      <c r="BN508" s="324">
        <v>0</v>
      </c>
      <c r="BO508" s="324">
        <v>0</v>
      </c>
      <c r="BP508" s="324">
        <v>0</v>
      </c>
      <c r="BQ508" s="324">
        <v>0</v>
      </c>
      <c r="BR508" s="328">
        <f t="shared" si="316"/>
        <v>0</v>
      </c>
      <c r="BS508" s="324">
        <v>0</v>
      </c>
      <c r="BT508" s="324">
        <v>0</v>
      </c>
      <c r="BU508" s="324">
        <v>0</v>
      </c>
      <c r="BV508" s="324">
        <v>0</v>
      </c>
      <c r="BW508" s="324">
        <v>0</v>
      </c>
      <c r="BX508" s="324">
        <v>0</v>
      </c>
      <c r="BY508" s="324">
        <v>0</v>
      </c>
      <c r="BZ508" s="324">
        <v>0</v>
      </c>
      <c r="CA508" s="324">
        <v>0</v>
      </c>
      <c r="CB508" s="324">
        <v>0</v>
      </c>
      <c r="CC508" s="324">
        <v>0</v>
      </c>
      <c r="CD508" s="324">
        <v>0</v>
      </c>
      <c r="CE508" s="324">
        <v>0</v>
      </c>
      <c r="CF508" s="328">
        <f t="shared" si="317"/>
        <v>0</v>
      </c>
      <c r="CG508" s="324">
        <v>0</v>
      </c>
      <c r="CH508" s="324">
        <v>0</v>
      </c>
      <c r="CI508" s="324">
        <v>0</v>
      </c>
      <c r="CJ508" s="324">
        <v>0</v>
      </c>
      <c r="CK508" s="324">
        <v>0</v>
      </c>
      <c r="CL508" s="324">
        <v>0</v>
      </c>
      <c r="CM508" s="324">
        <v>0</v>
      </c>
      <c r="CN508" s="324">
        <v>0</v>
      </c>
      <c r="CO508" s="324">
        <v>0</v>
      </c>
      <c r="CP508" s="324">
        <v>0</v>
      </c>
      <c r="CQ508" s="324">
        <v>0</v>
      </c>
      <c r="CR508" s="324">
        <v>0</v>
      </c>
      <c r="CS508" s="324">
        <v>0</v>
      </c>
      <c r="CT508" s="328">
        <f t="shared" si="318"/>
        <v>0</v>
      </c>
      <c r="CU508" s="324">
        <v>0</v>
      </c>
      <c r="CV508" s="324">
        <v>0</v>
      </c>
      <c r="CW508" s="324">
        <v>0</v>
      </c>
      <c r="CX508" s="324">
        <v>0</v>
      </c>
      <c r="CY508" s="324">
        <v>0</v>
      </c>
      <c r="CZ508" s="324">
        <v>0</v>
      </c>
      <c r="DA508" s="324">
        <v>0</v>
      </c>
      <c r="DB508" s="324">
        <v>0</v>
      </c>
      <c r="DC508" s="324">
        <v>0</v>
      </c>
      <c r="DD508" s="324">
        <v>0</v>
      </c>
      <c r="DE508" s="324">
        <v>0</v>
      </c>
      <c r="DF508" s="324">
        <v>0</v>
      </c>
      <c r="DG508" s="324">
        <v>0</v>
      </c>
      <c r="DH508" s="328">
        <f t="shared" si="319"/>
        <v>0</v>
      </c>
    </row>
    <row r="509" spans="1:112" ht="12" hidden="1" customHeight="1" outlineLevel="1">
      <c r="A509" s="4"/>
      <c r="S509" s="14">
        <v>5839</v>
      </c>
      <c r="V509" s="78">
        <f t="shared" si="312"/>
        <v>5839</v>
      </c>
      <c r="AA509" s="70">
        <f t="shared" si="313"/>
        <v>5839</v>
      </c>
      <c r="AB509" s="34" t="s">
        <v>606</v>
      </c>
      <c r="AC509" s="324">
        <v>0</v>
      </c>
      <c r="AD509" s="324">
        <v>0</v>
      </c>
      <c r="AE509" s="324">
        <v>0</v>
      </c>
      <c r="AF509" s="324">
        <v>0</v>
      </c>
      <c r="AG509" s="324">
        <v>0</v>
      </c>
      <c r="AH509" s="324">
        <v>0</v>
      </c>
      <c r="AI509" s="324">
        <v>0</v>
      </c>
      <c r="AJ509" s="324">
        <v>0</v>
      </c>
      <c r="AK509" s="324">
        <v>0</v>
      </c>
      <c r="AL509" s="324">
        <v>0</v>
      </c>
      <c r="AM509" s="324">
        <v>0</v>
      </c>
      <c r="AN509" s="324">
        <v>0</v>
      </c>
      <c r="AO509" s="324">
        <v>0</v>
      </c>
      <c r="AP509" s="328">
        <f t="shared" si="314"/>
        <v>0</v>
      </c>
      <c r="AQ509" s="324">
        <v>0</v>
      </c>
      <c r="AR509" s="324">
        <v>0</v>
      </c>
      <c r="AS509" s="324">
        <v>0</v>
      </c>
      <c r="AT509" s="324">
        <v>0</v>
      </c>
      <c r="AU509" s="324">
        <v>0</v>
      </c>
      <c r="AV509" s="324">
        <v>0</v>
      </c>
      <c r="AW509" s="324">
        <v>0</v>
      </c>
      <c r="AX509" s="324">
        <v>0</v>
      </c>
      <c r="AY509" s="324">
        <v>0</v>
      </c>
      <c r="AZ509" s="324">
        <v>0</v>
      </c>
      <c r="BA509" s="324">
        <v>0</v>
      </c>
      <c r="BB509" s="324">
        <v>0</v>
      </c>
      <c r="BC509" s="324">
        <v>0</v>
      </c>
      <c r="BD509" s="328">
        <f t="shared" si="315"/>
        <v>0</v>
      </c>
      <c r="BE509" s="324">
        <v>0</v>
      </c>
      <c r="BF509" s="324">
        <v>0</v>
      </c>
      <c r="BG509" s="324">
        <v>0</v>
      </c>
      <c r="BH509" s="324">
        <v>0</v>
      </c>
      <c r="BI509" s="324">
        <v>0</v>
      </c>
      <c r="BJ509" s="324">
        <v>0</v>
      </c>
      <c r="BK509" s="324">
        <v>0</v>
      </c>
      <c r="BL509" s="324">
        <v>0</v>
      </c>
      <c r="BM509" s="324">
        <v>0</v>
      </c>
      <c r="BN509" s="324">
        <v>0</v>
      </c>
      <c r="BO509" s="324">
        <v>0</v>
      </c>
      <c r="BP509" s="324">
        <v>0</v>
      </c>
      <c r="BQ509" s="324">
        <v>0</v>
      </c>
      <c r="BR509" s="328">
        <f t="shared" si="316"/>
        <v>0</v>
      </c>
      <c r="BS509" s="324">
        <v>0</v>
      </c>
      <c r="BT509" s="324">
        <v>0</v>
      </c>
      <c r="BU509" s="324">
        <v>0</v>
      </c>
      <c r="BV509" s="324">
        <v>0</v>
      </c>
      <c r="BW509" s="324">
        <v>0</v>
      </c>
      <c r="BX509" s="324">
        <v>0</v>
      </c>
      <c r="BY509" s="324">
        <v>0</v>
      </c>
      <c r="BZ509" s="324">
        <v>0</v>
      </c>
      <c r="CA509" s="324">
        <v>0</v>
      </c>
      <c r="CB509" s="324">
        <v>0</v>
      </c>
      <c r="CC509" s="324">
        <v>0</v>
      </c>
      <c r="CD509" s="324">
        <v>0</v>
      </c>
      <c r="CE509" s="324">
        <v>0</v>
      </c>
      <c r="CF509" s="328">
        <f t="shared" si="317"/>
        <v>0</v>
      </c>
      <c r="CG509" s="324">
        <v>0</v>
      </c>
      <c r="CH509" s="324">
        <v>0</v>
      </c>
      <c r="CI509" s="324">
        <v>0</v>
      </c>
      <c r="CJ509" s="324">
        <v>0</v>
      </c>
      <c r="CK509" s="324">
        <v>0</v>
      </c>
      <c r="CL509" s="324">
        <v>0</v>
      </c>
      <c r="CM509" s="324">
        <v>0</v>
      </c>
      <c r="CN509" s="324">
        <v>0</v>
      </c>
      <c r="CO509" s="324">
        <v>0</v>
      </c>
      <c r="CP509" s="324">
        <v>0</v>
      </c>
      <c r="CQ509" s="324">
        <v>0</v>
      </c>
      <c r="CR509" s="324">
        <v>0</v>
      </c>
      <c r="CS509" s="324">
        <v>0</v>
      </c>
      <c r="CT509" s="328">
        <f t="shared" si="318"/>
        <v>0</v>
      </c>
      <c r="CU509" s="324">
        <v>0</v>
      </c>
      <c r="CV509" s="324">
        <v>0</v>
      </c>
      <c r="CW509" s="324">
        <v>0</v>
      </c>
      <c r="CX509" s="324">
        <v>0</v>
      </c>
      <c r="CY509" s="324">
        <v>0</v>
      </c>
      <c r="CZ509" s="324">
        <v>0</v>
      </c>
      <c r="DA509" s="324">
        <v>0</v>
      </c>
      <c r="DB509" s="324">
        <v>0</v>
      </c>
      <c r="DC509" s="324">
        <v>0</v>
      </c>
      <c r="DD509" s="324">
        <v>0</v>
      </c>
      <c r="DE509" s="324">
        <v>0</v>
      </c>
      <c r="DF509" s="324">
        <v>0</v>
      </c>
      <c r="DG509" s="324">
        <v>0</v>
      </c>
      <c r="DH509" s="328">
        <f t="shared" si="319"/>
        <v>0</v>
      </c>
    </row>
    <row r="510" spans="1:112" ht="12" hidden="1" customHeight="1" outlineLevel="1">
      <c r="A510" s="4"/>
      <c r="S510" s="14">
        <v>5841</v>
      </c>
      <c r="V510" s="78">
        <f t="shared" si="312"/>
        <v>5841</v>
      </c>
      <c r="AA510" s="70">
        <f t="shared" si="313"/>
        <v>5841</v>
      </c>
      <c r="AB510" s="34" t="s">
        <v>607</v>
      </c>
      <c r="AC510" s="324">
        <v>0</v>
      </c>
      <c r="AD510" s="324">
        <v>0</v>
      </c>
      <c r="AE510" s="324">
        <v>0</v>
      </c>
      <c r="AF510" s="324">
        <v>0</v>
      </c>
      <c r="AG510" s="324">
        <v>0</v>
      </c>
      <c r="AH510" s="324">
        <v>0</v>
      </c>
      <c r="AI510" s="324">
        <v>0</v>
      </c>
      <c r="AJ510" s="324">
        <v>0</v>
      </c>
      <c r="AK510" s="324">
        <v>0</v>
      </c>
      <c r="AL510" s="324">
        <v>0</v>
      </c>
      <c r="AM510" s="324">
        <v>0</v>
      </c>
      <c r="AN510" s="324">
        <v>0</v>
      </c>
      <c r="AO510" s="324">
        <v>0</v>
      </c>
      <c r="AP510" s="328">
        <f t="shared" si="314"/>
        <v>0</v>
      </c>
      <c r="AQ510" s="324">
        <v>0</v>
      </c>
      <c r="AR510" s="324">
        <v>0</v>
      </c>
      <c r="AS510" s="324">
        <v>0</v>
      </c>
      <c r="AT510" s="324">
        <v>0</v>
      </c>
      <c r="AU510" s="324">
        <v>0</v>
      </c>
      <c r="AV510" s="324">
        <v>0</v>
      </c>
      <c r="AW510" s="324">
        <v>0</v>
      </c>
      <c r="AX510" s="324">
        <v>0</v>
      </c>
      <c r="AY510" s="324">
        <v>0</v>
      </c>
      <c r="AZ510" s="324">
        <v>0</v>
      </c>
      <c r="BA510" s="324">
        <v>0</v>
      </c>
      <c r="BB510" s="324">
        <v>0</v>
      </c>
      <c r="BC510" s="324">
        <v>0</v>
      </c>
      <c r="BD510" s="328">
        <f t="shared" si="315"/>
        <v>0</v>
      </c>
      <c r="BE510" s="324">
        <v>0</v>
      </c>
      <c r="BF510" s="324">
        <v>0</v>
      </c>
      <c r="BG510" s="324">
        <v>0</v>
      </c>
      <c r="BH510" s="324">
        <v>0</v>
      </c>
      <c r="BI510" s="324">
        <v>0</v>
      </c>
      <c r="BJ510" s="324">
        <v>0</v>
      </c>
      <c r="BK510" s="324">
        <v>0</v>
      </c>
      <c r="BL510" s="324">
        <v>0</v>
      </c>
      <c r="BM510" s="324">
        <v>0</v>
      </c>
      <c r="BN510" s="324">
        <v>0</v>
      </c>
      <c r="BO510" s="324">
        <v>0</v>
      </c>
      <c r="BP510" s="324">
        <v>0</v>
      </c>
      <c r="BQ510" s="324">
        <v>0</v>
      </c>
      <c r="BR510" s="328">
        <f t="shared" si="316"/>
        <v>0</v>
      </c>
      <c r="BS510" s="324">
        <v>0</v>
      </c>
      <c r="BT510" s="324">
        <v>0</v>
      </c>
      <c r="BU510" s="324">
        <v>0</v>
      </c>
      <c r="BV510" s="324">
        <v>0</v>
      </c>
      <c r="BW510" s="324">
        <v>0</v>
      </c>
      <c r="BX510" s="324">
        <v>0</v>
      </c>
      <c r="BY510" s="324">
        <v>0</v>
      </c>
      <c r="BZ510" s="324">
        <v>0</v>
      </c>
      <c r="CA510" s="324">
        <v>0</v>
      </c>
      <c r="CB510" s="324">
        <v>0</v>
      </c>
      <c r="CC510" s="324">
        <v>0</v>
      </c>
      <c r="CD510" s="324">
        <v>0</v>
      </c>
      <c r="CE510" s="324">
        <v>0</v>
      </c>
      <c r="CF510" s="328">
        <f t="shared" si="317"/>
        <v>0</v>
      </c>
      <c r="CG510" s="324">
        <v>0</v>
      </c>
      <c r="CH510" s="324">
        <v>0</v>
      </c>
      <c r="CI510" s="324">
        <v>0</v>
      </c>
      <c r="CJ510" s="324">
        <v>0</v>
      </c>
      <c r="CK510" s="324">
        <v>0</v>
      </c>
      <c r="CL510" s="324">
        <v>0</v>
      </c>
      <c r="CM510" s="324">
        <v>0</v>
      </c>
      <c r="CN510" s="324">
        <v>0</v>
      </c>
      <c r="CO510" s="324">
        <v>0</v>
      </c>
      <c r="CP510" s="324">
        <v>0</v>
      </c>
      <c r="CQ510" s="324">
        <v>0</v>
      </c>
      <c r="CR510" s="324">
        <v>0</v>
      </c>
      <c r="CS510" s="324">
        <v>0</v>
      </c>
      <c r="CT510" s="328">
        <f t="shared" si="318"/>
        <v>0</v>
      </c>
      <c r="CU510" s="324">
        <v>0</v>
      </c>
      <c r="CV510" s="324">
        <v>0</v>
      </c>
      <c r="CW510" s="324">
        <v>0</v>
      </c>
      <c r="CX510" s="324">
        <v>0</v>
      </c>
      <c r="CY510" s="324">
        <v>0</v>
      </c>
      <c r="CZ510" s="324">
        <v>0</v>
      </c>
      <c r="DA510" s="324">
        <v>0</v>
      </c>
      <c r="DB510" s="324">
        <v>0</v>
      </c>
      <c r="DC510" s="324">
        <v>0</v>
      </c>
      <c r="DD510" s="324">
        <v>0</v>
      </c>
      <c r="DE510" s="324">
        <v>0</v>
      </c>
      <c r="DF510" s="324">
        <v>0</v>
      </c>
      <c r="DG510" s="324">
        <v>0</v>
      </c>
      <c r="DH510" s="328">
        <f t="shared" si="319"/>
        <v>0</v>
      </c>
    </row>
    <row r="511" spans="1:112" ht="12" hidden="1" customHeight="1" outlineLevel="1">
      <c r="A511" s="4"/>
      <c r="S511" s="14">
        <v>5842</v>
      </c>
      <c r="V511" s="78">
        <f t="shared" si="312"/>
        <v>5842</v>
      </c>
      <c r="AA511" s="70">
        <f t="shared" si="313"/>
        <v>5842</v>
      </c>
      <c r="AB511" s="34" t="s">
        <v>608</v>
      </c>
      <c r="AC511" s="324">
        <v>0</v>
      </c>
      <c r="AD511" s="324">
        <v>0</v>
      </c>
      <c r="AE511" s="324">
        <v>0</v>
      </c>
      <c r="AF511" s="324">
        <v>0</v>
      </c>
      <c r="AG511" s="324">
        <v>0</v>
      </c>
      <c r="AH511" s="324">
        <v>0</v>
      </c>
      <c r="AI511" s="324">
        <v>0</v>
      </c>
      <c r="AJ511" s="324">
        <v>0</v>
      </c>
      <c r="AK511" s="324">
        <v>0</v>
      </c>
      <c r="AL511" s="324">
        <v>0</v>
      </c>
      <c r="AM511" s="324">
        <v>0</v>
      </c>
      <c r="AN511" s="324">
        <v>0</v>
      </c>
      <c r="AO511" s="324">
        <v>0</v>
      </c>
      <c r="AP511" s="328">
        <f t="shared" si="314"/>
        <v>0</v>
      </c>
      <c r="AQ511" s="324">
        <v>0</v>
      </c>
      <c r="AR511" s="324">
        <v>0</v>
      </c>
      <c r="AS511" s="324">
        <v>0</v>
      </c>
      <c r="AT511" s="324">
        <v>0</v>
      </c>
      <c r="AU511" s="324">
        <v>0</v>
      </c>
      <c r="AV511" s="324">
        <v>0</v>
      </c>
      <c r="AW511" s="324">
        <v>0</v>
      </c>
      <c r="AX511" s="324">
        <v>0</v>
      </c>
      <c r="AY511" s="324">
        <v>0</v>
      </c>
      <c r="AZ511" s="324">
        <v>0</v>
      </c>
      <c r="BA511" s="324">
        <v>0</v>
      </c>
      <c r="BB511" s="324">
        <v>0</v>
      </c>
      <c r="BC511" s="324">
        <v>0</v>
      </c>
      <c r="BD511" s="328">
        <f t="shared" si="315"/>
        <v>0</v>
      </c>
      <c r="BE511" s="324">
        <v>0</v>
      </c>
      <c r="BF511" s="324">
        <v>0</v>
      </c>
      <c r="BG511" s="324">
        <v>0</v>
      </c>
      <c r="BH511" s="324">
        <v>0</v>
      </c>
      <c r="BI511" s="324">
        <v>0</v>
      </c>
      <c r="BJ511" s="324">
        <v>0</v>
      </c>
      <c r="BK511" s="324">
        <v>0</v>
      </c>
      <c r="BL511" s="324">
        <v>0</v>
      </c>
      <c r="BM511" s="324">
        <v>0</v>
      </c>
      <c r="BN511" s="324">
        <v>0</v>
      </c>
      <c r="BO511" s="324">
        <v>0</v>
      </c>
      <c r="BP511" s="324">
        <v>0</v>
      </c>
      <c r="BQ511" s="324">
        <v>0</v>
      </c>
      <c r="BR511" s="328">
        <f t="shared" si="316"/>
        <v>0</v>
      </c>
      <c r="BS511" s="324">
        <v>0</v>
      </c>
      <c r="BT511" s="324">
        <v>0</v>
      </c>
      <c r="BU511" s="324">
        <v>0</v>
      </c>
      <c r="BV511" s="324">
        <v>0</v>
      </c>
      <c r="BW511" s="324">
        <v>0</v>
      </c>
      <c r="BX511" s="324">
        <v>0</v>
      </c>
      <c r="BY511" s="324">
        <v>0</v>
      </c>
      <c r="BZ511" s="324">
        <v>0</v>
      </c>
      <c r="CA511" s="324">
        <v>0</v>
      </c>
      <c r="CB511" s="324">
        <v>0</v>
      </c>
      <c r="CC511" s="324">
        <v>0</v>
      </c>
      <c r="CD511" s="324">
        <v>0</v>
      </c>
      <c r="CE511" s="324">
        <v>0</v>
      </c>
      <c r="CF511" s="328">
        <f t="shared" si="317"/>
        <v>0</v>
      </c>
      <c r="CG511" s="324">
        <v>0</v>
      </c>
      <c r="CH511" s="324">
        <v>0</v>
      </c>
      <c r="CI511" s="324">
        <v>0</v>
      </c>
      <c r="CJ511" s="324">
        <v>0</v>
      </c>
      <c r="CK511" s="324">
        <v>0</v>
      </c>
      <c r="CL511" s="324">
        <v>0</v>
      </c>
      <c r="CM511" s="324">
        <v>0</v>
      </c>
      <c r="CN511" s="324">
        <v>0</v>
      </c>
      <c r="CO511" s="324">
        <v>0</v>
      </c>
      <c r="CP511" s="324">
        <v>0</v>
      </c>
      <c r="CQ511" s="324">
        <v>0</v>
      </c>
      <c r="CR511" s="324">
        <v>0</v>
      </c>
      <c r="CS511" s="324">
        <v>0</v>
      </c>
      <c r="CT511" s="328">
        <f t="shared" si="318"/>
        <v>0</v>
      </c>
      <c r="CU511" s="324">
        <v>0</v>
      </c>
      <c r="CV511" s="324">
        <v>0</v>
      </c>
      <c r="CW511" s="324">
        <v>0</v>
      </c>
      <c r="CX511" s="324">
        <v>0</v>
      </c>
      <c r="CY511" s="324">
        <v>0</v>
      </c>
      <c r="CZ511" s="324">
        <v>0</v>
      </c>
      <c r="DA511" s="324">
        <v>0</v>
      </c>
      <c r="DB511" s="324">
        <v>0</v>
      </c>
      <c r="DC511" s="324">
        <v>0</v>
      </c>
      <c r="DD511" s="324">
        <v>0</v>
      </c>
      <c r="DE511" s="324">
        <v>0</v>
      </c>
      <c r="DF511" s="324">
        <v>0</v>
      </c>
      <c r="DG511" s="324">
        <v>0</v>
      </c>
      <c r="DH511" s="328">
        <f t="shared" si="319"/>
        <v>0</v>
      </c>
    </row>
    <row r="512" spans="1:112" ht="12" hidden="1" customHeight="1" outlineLevel="1">
      <c r="A512" s="4"/>
      <c r="S512" s="14">
        <v>5843</v>
      </c>
      <c r="V512" s="78">
        <f t="shared" si="312"/>
        <v>5843</v>
      </c>
      <c r="AA512" s="70">
        <f t="shared" si="313"/>
        <v>5843</v>
      </c>
      <c r="AB512" s="34" t="s">
        <v>609</v>
      </c>
      <c r="AC512" s="324">
        <v>0</v>
      </c>
      <c r="AD512" s="324">
        <v>0</v>
      </c>
      <c r="AE512" s="324">
        <v>0</v>
      </c>
      <c r="AF512" s="324">
        <v>0</v>
      </c>
      <c r="AG512" s="324">
        <v>0</v>
      </c>
      <c r="AH512" s="324">
        <v>0</v>
      </c>
      <c r="AI512" s="324">
        <v>45500.01</v>
      </c>
      <c r="AJ512" s="324">
        <v>0</v>
      </c>
      <c r="AK512" s="324">
        <v>0</v>
      </c>
      <c r="AL512" s="324">
        <v>0</v>
      </c>
      <c r="AM512" s="324">
        <v>-3791.6675</v>
      </c>
      <c r="AN512" s="324">
        <v>3791.6675</v>
      </c>
      <c r="AO512" s="324">
        <v>45500.01</v>
      </c>
      <c r="AP512" s="328">
        <f t="shared" si="314"/>
        <v>0</v>
      </c>
      <c r="AQ512" s="324">
        <v>0</v>
      </c>
      <c r="AR512" s="324">
        <v>0</v>
      </c>
      <c r="AS512" s="324">
        <v>0</v>
      </c>
      <c r="AT512" s="324">
        <v>0</v>
      </c>
      <c r="AU512" s="324">
        <v>0</v>
      </c>
      <c r="AV512" s="324">
        <v>0</v>
      </c>
      <c r="AW512" s="324">
        <v>0</v>
      </c>
      <c r="AX512" s="324">
        <v>0</v>
      </c>
      <c r="AY512" s="324">
        <v>0</v>
      </c>
      <c r="AZ512" s="324">
        <v>0</v>
      </c>
      <c r="BA512" s="324">
        <v>0</v>
      </c>
      <c r="BB512" s="324">
        <v>0</v>
      </c>
      <c r="BC512" s="324">
        <v>0</v>
      </c>
      <c r="BD512" s="328">
        <f t="shared" si="315"/>
        <v>0</v>
      </c>
      <c r="BE512" s="324">
        <v>0</v>
      </c>
      <c r="BF512" s="324">
        <v>0</v>
      </c>
      <c r="BG512" s="324">
        <v>0</v>
      </c>
      <c r="BH512" s="324">
        <v>0</v>
      </c>
      <c r="BI512" s="324">
        <v>0</v>
      </c>
      <c r="BJ512" s="324">
        <v>0</v>
      </c>
      <c r="BK512" s="324">
        <v>0</v>
      </c>
      <c r="BL512" s="324">
        <v>0</v>
      </c>
      <c r="BM512" s="324">
        <v>0</v>
      </c>
      <c r="BN512" s="324">
        <v>0</v>
      </c>
      <c r="BO512" s="324">
        <v>0</v>
      </c>
      <c r="BP512" s="324">
        <v>0</v>
      </c>
      <c r="BQ512" s="324">
        <v>0</v>
      </c>
      <c r="BR512" s="328">
        <f t="shared" si="316"/>
        <v>0</v>
      </c>
      <c r="BS512" s="324">
        <v>0</v>
      </c>
      <c r="BT512" s="324">
        <v>0</v>
      </c>
      <c r="BU512" s="324">
        <v>0</v>
      </c>
      <c r="BV512" s="324">
        <v>0</v>
      </c>
      <c r="BW512" s="324">
        <v>0</v>
      </c>
      <c r="BX512" s="324">
        <v>0</v>
      </c>
      <c r="BY512" s="324">
        <v>0</v>
      </c>
      <c r="BZ512" s="324">
        <v>0</v>
      </c>
      <c r="CA512" s="324">
        <v>0</v>
      </c>
      <c r="CB512" s="324">
        <v>0</v>
      </c>
      <c r="CC512" s="324">
        <v>0</v>
      </c>
      <c r="CD512" s="324">
        <v>0</v>
      </c>
      <c r="CE512" s="324">
        <v>0</v>
      </c>
      <c r="CF512" s="328">
        <f t="shared" si="317"/>
        <v>0</v>
      </c>
      <c r="CG512" s="324">
        <v>0</v>
      </c>
      <c r="CH512" s="324">
        <v>0</v>
      </c>
      <c r="CI512" s="324">
        <v>0</v>
      </c>
      <c r="CJ512" s="324">
        <v>0</v>
      </c>
      <c r="CK512" s="324">
        <v>0</v>
      </c>
      <c r="CL512" s="324">
        <v>0</v>
      </c>
      <c r="CM512" s="324">
        <v>0</v>
      </c>
      <c r="CN512" s="324">
        <v>0</v>
      </c>
      <c r="CO512" s="324">
        <v>0</v>
      </c>
      <c r="CP512" s="324">
        <v>0</v>
      </c>
      <c r="CQ512" s="324">
        <v>0</v>
      </c>
      <c r="CR512" s="324">
        <v>0</v>
      </c>
      <c r="CS512" s="324">
        <v>0</v>
      </c>
      <c r="CT512" s="328">
        <f t="shared" si="318"/>
        <v>0</v>
      </c>
      <c r="CU512" s="324">
        <v>0</v>
      </c>
      <c r="CV512" s="324">
        <v>0</v>
      </c>
      <c r="CW512" s="324">
        <v>0</v>
      </c>
      <c r="CX512" s="324">
        <v>0</v>
      </c>
      <c r="CY512" s="324">
        <v>0</v>
      </c>
      <c r="CZ512" s="324">
        <v>0</v>
      </c>
      <c r="DA512" s="324">
        <v>0</v>
      </c>
      <c r="DB512" s="324">
        <v>0</v>
      </c>
      <c r="DC512" s="324">
        <v>0</v>
      </c>
      <c r="DD512" s="324">
        <v>0</v>
      </c>
      <c r="DE512" s="324">
        <v>0</v>
      </c>
      <c r="DF512" s="324">
        <v>0</v>
      </c>
      <c r="DG512" s="324">
        <v>0</v>
      </c>
      <c r="DH512" s="328">
        <f t="shared" si="319"/>
        <v>0</v>
      </c>
    </row>
    <row r="513" spans="1:112" ht="12" hidden="1" customHeight="1" outlineLevel="1">
      <c r="A513" s="4"/>
      <c r="S513" s="14">
        <v>5845</v>
      </c>
      <c r="V513" s="78">
        <f t="shared" si="312"/>
        <v>5845</v>
      </c>
      <c r="AA513" s="70">
        <f t="shared" si="313"/>
        <v>5845</v>
      </c>
      <c r="AB513" s="34" t="s">
        <v>610</v>
      </c>
      <c r="AC513" s="324">
        <v>1530</v>
      </c>
      <c r="AD513" s="324">
        <v>89749.36</v>
      </c>
      <c r="AE513" s="324">
        <v>-2320</v>
      </c>
      <c r="AF513" s="324">
        <v>73600.86</v>
      </c>
      <c r="AG513" s="324">
        <v>22178.25</v>
      </c>
      <c r="AH513" s="324">
        <v>42994.28</v>
      </c>
      <c r="AI513" s="324">
        <v>9430.74</v>
      </c>
      <c r="AJ513" s="324">
        <v>22983.52</v>
      </c>
      <c r="AK513" s="324">
        <v>51813.18</v>
      </c>
      <c r="AL513" s="324">
        <v>183029.36555555501</v>
      </c>
      <c r="AM513" s="324">
        <v>123621.55555555499</v>
      </c>
      <c r="AN513" s="324">
        <v>112388.888888888</v>
      </c>
      <c r="AO513" s="324">
        <v>731000</v>
      </c>
      <c r="AP513" s="328">
        <f t="shared" si="314"/>
        <v>1.862645149230957E-9</v>
      </c>
      <c r="AQ513" s="324">
        <v>6634.25</v>
      </c>
      <c r="AR513" s="324">
        <v>6634.25</v>
      </c>
      <c r="AS513" s="324">
        <v>6634.25</v>
      </c>
      <c r="AT513" s="324">
        <v>14845.25</v>
      </c>
      <c r="AU513" s="324">
        <v>14845.25</v>
      </c>
      <c r="AV513" s="324">
        <v>14845.25</v>
      </c>
      <c r="AW513" s="324">
        <v>113528.58333333299</v>
      </c>
      <c r="AX513" s="324">
        <v>113528.58333333299</v>
      </c>
      <c r="AY513" s="324">
        <v>113528.58333333299</v>
      </c>
      <c r="AZ513" s="324">
        <v>113528.58333333299</v>
      </c>
      <c r="BA513" s="324">
        <v>113528.58333333299</v>
      </c>
      <c r="BB513" s="324">
        <v>113528.58333333299</v>
      </c>
      <c r="BC513" s="324">
        <v>518899</v>
      </c>
      <c r="BD513" s="328">
        <f t="shared" si="315"/>
        <v>-226710.99999999802</v>
      </c>
      <c r="BE513" s="324">
        <v>6833.2775000000001</v>
      </c>
      <c r="BF513" s="324">
        <v>6833.2775000000001</v>
      </c>
      <c r="BG513" s="324">
        <v>6833.2775000000001</v>
      </c>
      <c r="BH513" s="324">
        <v>15290.6075</v>
      </c>
      <c r="BI513" s="324">
        <v>15290.6075</v>
      </c>
      <c r="BJ513" s="324">
        <v>15290.6075</v>
      </c>
      <c r="BK513" s="324">
        <v>116934.44083333301</v>
      </c>
      <c r="BL513" s="324">
        <v>116934.44083333301</v>
      </c>
      <c r="BM513" s="324">
        <v>116934.44083333301</v>
      </c>
      <c r="BN513" s="324">
        <v>116934.44083333301</v>
      </c>
      <c r="BO513" s="324">
        <v>116934.44083333301</v>
      </c>
      <c r="BP513" s="324">
        <v>116934.44083333301</v>
      </c>
      <c r="BQ513" s="324">
        <v>505965.97</v>
      </c>
      <c r="BR513" s="328">
        <f t="shared" si="316"/>
        <v>-262012.32999999798</v>
      </c>
      <c r="BS513" s="324">
        <v>7038.2758249999997</v>
      </c>
      <c r="BT513" s="324">
        <v>7038.2758249999997</v>
      </c>
      <c r="BU513" s="324">
        <v>7038.2758249999997</v>
      </c>
      <c r="BV513" s="324">
        <v>15749.325724999901</v>
      </c>
      <c r="BW513" s="324">
        <v>15749.325724999901</v>
      </c>
      <c r="BX513" s="324">
        <v>15749.325724999901</v>
      </c>
      <c r="BY513" s="324">
        <v>120442.474058333</v>
      </c>
      <c r="BZ513" s="324">
        <v>120442.474058333</v>
      </c>
      <c r="CA513" s="324">
        <v>120442.474058333</v>
      </c>
      <c r="CB513" s="324">
        <v>120442.474058333</v>
      </c>
      <c r="CC513" s="324">
        <v>120442.474058333</v>
      </c>
      <c r="CD513" s="324">
        <v>120442.474058333</v>
      </c>
      <c r="CE513" s="324">
        <v>521144.94910000003</v>
      </c>
      <c r="CF513" s="328">
        <f t="shared" si="317"/>
        <v>-269872.6998999975</v>
      </c>
      <c r="CG513" s="324">
        <v>7249.4240997500001</v>
      </c>
      <c r="CH513" s="324">
        <v>7249.4240997500001</v>
      </c>
      <c r="CI513" s="324">
        <v>7249.4240997500001</v>
      </c>
      <c r="CJ513" s="324">
        <v>16221.805496749999</v>
      </c>
      <c r="CK513" s="324">
        <v>16221.805496749999</v>
      </c>
      <c r="CL513" s="324">
        <v>16221.805496749999</v>
      </c>
      <c r="CM513" s="324">
        <v>124055.748280083</v>
      </c>
      <c r="CN513" s="324">
        <v>124055.748280083</v>
      </c>
      <c r="CO513" s="324">
        <v>124055.748280083</v>
      </c>
      <c r="CP513" s="324">
        <v>124055.748280083</v>
      </c>
      <c r="CQ513" s="324">
        <v>124055.748280083</v>
      </c>
      <c r="CR513" s="324">
        <v>124055.748280083</v>
      </c>
      <c r="CS513" s="324">
        <v>536779.29757299996</v>
      </c>
      <c r="CT513" s="328">
        <f t="shared" si="318"/>
        <v>-277968.8808969981</v>
      </c>
      <c r="CU513" s="324">
        <v>7466.9068227424996</v>
      </c>
      <c r="CV513" s="324">
        <v>7466.9068227424996</v>
      </c>
      <c r="CW513" s="324">
        <v>7466.9068227424996</v>
      </c>
      <c r="CX513" s="324">
        <v>16708.459661652501</v>
      </c>
      <c r="CY513" s="324">
        <v>16708.459661652501</v>
      </c>
      <c r="CZ513" s="324">
        <v>16708.459661652501</v>
      </c>
      <c r="DA513" s="324">
        <v>127777.420728485</v>
      </c>
      <c r="DB513" s="324">
        <v>127777.420728485</v>
      </c>
      <c r="DC513" s="324">
        <v>127777.420728485</v>
      </c>
      <c r="DD513" s="324">
        <v>127777.420728485</v>
      </c>
      <c r="DE513" s="324">
        <v>127777.420728485</v>
      </c>
      <c r="DF513" s="324">
        <v>127777.420728485</v>
      </c>
      <c r="DG513" s="324">
        <v>552882.67650019005</v>
      </c>
      <c r="DH513" s="328">
        <f t="shared" si="319"/>
        <v>-286307.94732390495</v>
      </c>
    </row>
    <row r="514" spans="1:112" ht="12" hidden="1" customHeight="1" outlineLevel="1">
      <c r="A514" s="4"/>
      <c r="S514" s="14">
        <v>5846</v>
      </c>
      <c r="V514" s="78">
        <f t="shared" si="312"/>
        <v>5846</v>
      </c>
      <c r="AA514" s="70">
        <f t="shared" si="313"/>
        <v>5846</v>
      </c>
      <c r="AB514" s="34" t="s">
        <v>611</v>
      </c>
      <c r="AC514" s="324">
        <v>0</v>
      </c>
      <c r="AD514" s="324">
        <v>0</v>
      </c>
      <c r="AE514" s="324">
        <v>0</v>
      </c>
      <c r="AF514" s="324">
        <v>0</v>
      </c>
      <c r="AG514" s="324">
        <v>0</v>
      </c>
      <c r="AH514" s="324">
        <v>0</v>
      </c>
      <c r="AI514" s="324">
        <v>0</v>
      </c>
      <c r="AJ514" s="324">
        <v>0</v>
      </c>
      <c r="AK514" s="324">
        <v>0</v>
      </c>
      <c r="AL514" s="324">
        <v>0</v>
      </c>
      <c r="AM514" s="324">
        <v>0</v>
      </c>
      <c r="AN514" s="324">
        <v>0</v>
      </c>
      <c r="AO514" s="324">
        <v>0</v>
      </c>
      <c r="AP514" s="328">
        <f t="shared" si="314"/>
        <v>0</v>
      </c>
      <c r="AQ514" s="324">
        <v>0</v>
      </c>
      <c r="AR514" s="324">
        <v>0</v>
      </c>
      <c r="AS514" s="324">
        <v>0</v>
      </c>
      <c r="AT514" s="324">
        <v>0</v>
      </c>
      <c r="AU514" s="324">
        <v>0</v>
      </c>
      <c r="AV514" s="324">
        <v>0</v>
      </c>
      <c r="AW514" s="324">
        <v>0</v>
      </c>
      <c r="AX514" s="324">
        <v>0</v>
      </c>
      <c r="AY514" s="324">
        <v>0</v>
      </c>
      <c r="AZ514" s="324">
        <v>0</v>
      </c>
      <c r="BA514" s="324">
        <v>0</v>
      </c>
      <c r="BB514" s="324">
        <v>0</v>
      </c>
      <c r="BC514" s="324">
        <v>0</v>
      </c>
      <c r="BD514" s="328">
        <f t="shared" si="315"/>
        <v>0</v>
      </c>
      <c r="BE514" s="324">
        <v>0</v>
      </c>
      <c r="BF514" s="324">
        <v>0</v>
      </c>
      <c r="BG514" s="324">
        <v>0</v>
      </c>
      <c r="BH514" s="324">
        <v>0</v>
      </c>
      <c r="BI514" s="324">
        <v>0</v>
      </c>
      <c r="BJ514" s="324">
        <v>0</v>
      </c>
      <c r="BK514" s="324">
        <v>0</v>
      </c>
      <c r="BL514" s="324">
        <v>0</v>
      </c>
      <c r="BM514" s="324">
        <v>0</v>
      </c>
      <c r="BN514" s="324">
        <v>0</v>
      </c>
      <c r="BO514" s="324">
        <v>0</v>
      </c>
      <c r="BP514" s="324">
        <v>0</v>
      </c>
      <c r="BQ514" s="324">
        <v>0</v>
      </c>
      <c r="BR514" s="328">
        <f t="shared" si="316"/>
        <v>0</v>
      </c>
      <c r="BS514" s="324">
        <v>0</v>
      </c>
      <c r="BT514" s="324">
        <v>0</v>
      </c>
      <c r="BU514" s="324">
        <v>0</v>
      </c>
      <c r="BV514" s="324">
        <v>0</v>
      </c>
      <c r="BW514" s="324">
        <v>0</v>
      </c>
      <c r="BX514" s="324">
        <v>0</v>
      </c>
      <c r="BY514" s="324">
        <v>0</v>
      </c>
      <c r="BZ514" s="324">
        <v>0</v>
      </c>
      <c r="CA514" s="324">
        <v>0</v>
      </c>
      <c r="CB514" s="324">
        <v>0</v>
      </c>
      <c r="CC514" s="324">
        <v>0</v>
      </c>
      <c r="CD514" s="324">
        <v>0</v>
      </c>
      <c r="CE514" s="324">
        <v>0</v>
      </c>
      <c r="CF514" s="328">
        <f t="shared" si="317"/>
        <v>0</v>
      </c>
      <c r="CG514" s="324">
        <v>0</v>
      </c>
      <c r="CH514" s="324">
        <v>0</v>
      </c>
      <c r="CI514" s="324">
        <v>0</v>
      </c>
      <c r="CJ514" s="324">
        <v>0</v>
      </c>
      <c r="CK514" s="324">
        <v>0</v>
      </c>
      <c r="CL514" s="324">
        <v>0</v>
      </c>
      <c r="CM514" s="324">
        <v>0</v>
      </c>
      <c r="CN514" s="324">
        <v>0</v>
      </c>
      <c r="CO514" s="324">
        <v>0</v>
      </c>
      <c r="CP514" s="324">
        <v>0</v>
      </c>
      <c r="CQ514" s="324">
        <v>0</v>
      </c>
      <c r="CR514" s="324">
        <v>0</v>
      </c>
      <c r="CS514" s="324">
        <v>0</v>
      </c>
      <c r="CT514" s="328">
        <f t="shared" si="318"/>
        <v>0</v>
      </c>
      <c r="CU514" s="324">
        <v>0</v>
      </c>
      <c r="CV514" s="324">
        <v>0</v>
      </c>
      <c r="CW514" s="324">
        <v>0</v>
      </c>
      <c r="CX514" s="324">
        <v>0</v>
      </c>
      <c r="CY514" s="324">
        <v>0</v>
      </c>
      <c r="CZ514" s="324">
        <v>0</v>
      </c>
      <c r="DA514" s="324">
        <v>0</v>
      </c>
      <c r="DB514" s="324">
        <v>0</v>
      </c>
      <c r="DC514" s="324">
        <v>0</v>
      </c>
      <c r="DD514" s="324">
        <v>0</v>
      </c>
      <c r="DE514" s="324">
        <v>0</v>
      </c>
      <c r="DF514" s="324">
        <v>0</v>
      </c>
      <c r="DG514" s="324">
        <v>0</v>
      </c>
      <c r="DH514" s="328">
        <f t="shared" si="319"/>
        <v>0</v>
      </c>
    </row>
    <row r="515" spans="1:112" ht="12" hidden="1" customHeight="1" outlineLevel="1">
      <c r="A515" s="4"/>
      <c r="S515" s="14">
        <v>5848</v>
      </c>
      <c r="V515" s="78">
        <f t="shared" si="312"/>
        <v>5848</v>
      </c>
      <c r="AA515" s="70">
        <f t="shared" si="313"/>
        <v>5848</v>
      </c>
      <c r="AB515" s="34" t="s">
        <v>612</v>
      </c>
      <c r="AC515" s="324">
        <v>2740.27</v>
      </c>
      <c r="AD515" s="324">
        <v>1292</v>
      </c>
      <c r="AE515" s="324">
        <v>0</v>
      </c>
      <c r="AF515" s="324">
        <v>2084</v>
      </c>
      <c r="AG515" s="324">
        <v>0</v>
      </c>
      <c r="AH515" s="324">
        <v>0</v>
      </c>
      <c r="AI515" s="324">
        <v>0</v>
      </c>
      <c r="AJ515" s="324">
        <v>22930.12</v>
      </c>
      <c r="AK515" s="324">
        <v>0</v>
      </c>
      <c r="AL515" s="324">
        <v>-1203.05666666666</v>
      </c>
      <c r="AM515" s="324">
        <v>2784.3333333333298</v>
      </c>
      <c r="AN515" s="324">
        <v>2784.3333333333298</v>
      </c>
      <c r="AO515" s="324">
        <v>33412</v>
      </c>
      <c r="AP515" s="328">
        <f t="shared" si="314"/>
        <v>0</v>
      </c>
      <c r="AQ515" s="324">
        <v>2875.2633333333301</v>
      </c>
      <c r="AR515" s="324">
        <v>2875.2633333333301</v>
      </c>
      <c r="AS515" s="324">
        <v>2875.2633333333301</v>
      </c>
      <c r="AT515" s="324">
        <v>2875.2633333333301</v>
      </c>
      <c r="AU515" s="324">
        <v>2875.2633333333301</v>
      </c>
      <c r="AV515" s="324">
        <v>2875.2633333333301</v>
      </c>
      <c r="AW515" s="324">
        <v>2875.2633333333301</v>
      </c>
      <c r="AX515" s="324">
        <v>2875.2633333333301</v>
      </c>
      <c r="AY515" s="324">
        <v>2875.2633333333301</v>
      </c>
      <c r="AZ515" s="324">
        <v>2875.2633333333301</v>
      </c>
      <c r="BA515" s="324">
        <v>2875.2633333333301</v>
      </c>
      <c r="BB515" s="324">
        <v>2875.2633333333301</v>
      </c>
      <c r="BC515" s="324">
        <v>42263.16</v>
      </c>
      <c r="BD515" s="328">
        <f t="shared" si="315"/>
        <v>7760.0000000000509</v>
      </c>
      <c r="BE515" s="324">
        <v>2961.5212333333302</v>
      </c>
      <c r="BF515" s="324">
        <v>2961.5212333333302</v>
      </c>
      <c r="BG515" s="324">
        <v>2961.5212333333302</v>
      </c>
      <c r="BH515" s="324">
        <v>2961.5212333333302</v>
      </c>
      <c r="BI515" s="324">
        <v>2961.5212333333302</v>
      </c>
      <c r="BJ515" s="324">
        <v>2961.5212333333302</v>
      </c>
      <c r="BK515" s="324">
        <v>2961.5212333333302</v>
      </c>
      <c r="BL515" s="324">
        <v>2961.5212333333302</v>
      </c>
      <c r="BM515" s="324">
        <v>2961.5212333333302</v>
      </c>
      <c r="BN515" s="324">
        <v>2961.5212333333302</v>
      </c>
      <c r="BO515" s="324">
        <v>2961.5212333333302</v>
      </c>
      <c r="BP515" s="324">
        <v>2961.5212333333302</v>
      </c>
      <c r="BQ515" s="324">
        <v>43531.054799999998</v>
      </c>
      <c r="BR515" s="328">
        <f t="shared" si="316"/>
        <v>7992.8000000000393</v>
      </c>
      <c r="BS515" s="324">
        <v>3050.3668703333301</v>
      </c>
      <c r="BT515" s="324">
        <v>3050.3668703333301</v>
      </c>
      <c r="BU515" s="324">
        <v>3050.3668703333301</v>
      </c>
      <c r="BV515" s="324">
        <v>3050.3668703333301</v>
      </c>
      <c r="BW515" s="324">
        <v>3050.3668703333301</v>
      </c>
      <c r="BX515" s="324">
        <v>3050.3668703333301</v>
      </c>
      <c r="BY515" s="324">
        <v>3050.3668703333301</v>
      </c>
      <c r="BZ515" s="324">
        <v>3050.3668703333301</v>
      </c>
      <c r="CA515" s="324">
        <v>3050.3668703333301</v>
      </c>
      <c r="CB515" s="324">
        <v>3050.3668703333301</v>
      </c>
      <c r="CC515" s="324">
        <v>3050.3668703333301</v>
      </c>
      <c r="CD515" s="324">
        <v>3050.3668703333301</v>
      </c>
      <c r="CE515" s="324">
        <v>44836.986444000002</v>
      </c>
      <c r="CF515" s="328">
        <f t="shared" si="317"/>
        <v>8232.5840000000317</v>
      </c>
      <c r="CG515" s="324">
        <v>3141.87787644333</v>
      </c>
      <c r="CH515" s="324">
        <v>3141.87787644333</v>
      </c>
      <c r="CI515" s="324">
        <v>3141.87787644333</v>
      </c>
      <c r="CJ515" s="324">
        <v>3141.87787644333</v>
      </c>
      <c r="CK515" s="324">
        <v>3141.87787644333</v>
      </c>
      <c r="CL515" s="324">
        <v>3141.87787644333</v>
      </c>
      <c r="CM515" s="324">
        <v>3141.87787644333</v>
      </c>
      <c r="CN515" s="324">
        <v>3141.87787644333</v>
      </c>
      <c r="CO515" s="324">
        <v>3141.87787644333</v>
      </c>
      <c r="CP515" s="324">
        <v>3141.87787644333</v>
      </c>
      <c r="CQ515" s="324">
        <v>3141.87787644333</v>
      </c>
      <c r="CR515" s="324">
        <v>3141.87787644333</v>
      </c>
      <c r="CS515" s="324">
        <v>46182.09603732</v>
      </c>
      <c r="CT515" s="328">
        <f t="shared" si="318"/>
        <v>8479.5615200000393</v>
      </c>
      <c r="CU515" s="324">
        <v>3236.1342127366302</v>
      </c>
      <c r="CV515" s="324">
        <v>3236.1342127366302</v>
      </c>
      <c r="CW515" s="324">
        <v>3236.1342127366302</v>
      </c>
      <c r="CX515" s="324">
        <v>3236.1342127366302</v>
      </c>
      <c r="CY515" s="324">
        <v>3236.1342127366302</v>
      </c>
      <c r="CZ515" s="324">
        <v>3236.1342127366302</v>
      </c>
      <c r="DA515" s="324">
        <v>3236.1342127366302</v>
      </c>
      <c r="DB515" s="324">
        <v>3236.1342127366302</v>
      </c>
      <c r="DC515" s="324">
        <v>3236.1342127366302</v>
      </c>
      <c r="DD515" s="324">
        <v>3236.1342127366302</v>
      </c>
      <c r="DE515" s="324">
        <v>3236.1342127366302</v>
      </c>
      <c r="DF515" s="324">
        <v>3236.1342127366302</v>
      </c>
      <c r="DG515" s="324">
        <v>47567.558918439601</v>
      </c>
      <c r="DH515" s="328">
        <f t="shared" si="319"/>
        <v>8733.9483656000375</v>
      </c>
    </row>
    <row r="516" spans="1:112" ht="12" hidden="1" customHeight="1" outlineLevel="1">
      <c r="A516" s="4"/>
      <c r="S516" s="14">
        <v>5851</v>
      </c>
      <c r="V516" s="78">
        <f t="shared" si="312"/>
        <v>5851</v>
      </c>
      <c r="AA516" s="70">
        <f t="shared" si="313"/>
        <v>5851</v>
      </c>
      <c r="AB516" s="34" t="s">
        <v>613</v>
      </c>
      <c r="AC516" s="324">
        <v>5612.43</v>
      </c>
      <c r="AD516" s="324">
        <v>7975.55</v>
      </c>
      <c r="AE516" s="324">
        <v>18324.28</v>
      </c>
      <c r="AF516" s="324">
        <v>7617.38</v>
      </c>
      <c r="AG516" s="324">
        <v>2900.15</v>
      </c>
      <c r="AH516" s="324">
        <v>9678.26</v>
      </c>
      <c r="AI516" s="324">
        <v>2968.92</v>
      </c>
      <c r="AJ516" s="324">
        <v>2485.31</v>
      </c>
      <c r="AK516" s="324">
        <v>4451.42</v>
      </c>
      <c r="AL516" s="324">
        <v>66513.038888888797</v>
      </c>
      <c r="AM516" s="324">
        <v>25889.975555555498</v>
      </c>
      <c r="AN516" s="324">
        <v>16239.1255555555</v>
      </c>
      <c r="AO516" s="324">
        <v>170655.84</v>
      </c>
      <c r="AP516" s="328">
        <f t="shared" si="314"/>
        <v>0</v>
      </c>
      <c r="AQ516" s="324">
        <v>11517.708333333299</v>
      </c>
      <c r="AR516" s="324">
        <v>11517.708333333299</v>
      </c>
      <c r="AS516" s="324">
        <v>11517.708333333299</v>
      </c>
      <c r="AT516" s="324">
        <v>17398.564999999999</v>
      </c>
      <c r="AU516" s="324">
        <v>17398.564999999999</v>
      </c>
      <c r="AV516" s="324">
        <v>17398.564999999999</v>
      </c>
      <c r="AW516" s="324">
        <v>19898.564999999999</v>
      </c>
      <c r="AX516" s="324">
        <v>19898.564999999999</v>
      </c>
      <c r="AY516" s="324">
        <v>19898.564999999999</v>
      </c>
      <c r="AZ516" s="324">
        <v>19898.564999999999</v>
      </c>
      <c r="BA516" s="324">
        <v>19898.564999999999</v>
      </c>
      <c r="BB516" s="324">
        <v>19898.564999999999</v>
      </c>
      <c r="BC516" s="324">
        <v>251799</v>
      </c>
      <c r="BD516" s="328">
        <f t="shared" si="315"/>
        <v>45658.790000000095</v>
      </c>
      <c r="BE516" s="324">
        <v>11703.239583333299</v>
      </c>
      <c r="BF516" s="324">
        <v>11703.239583333299</v>
      </c>
      <c r="BG516" s="324">
        <v>11703.239583333299</v>
      </c>
      <c r="BH516" s="324">
        <v>17907.188616666601</v>
      </c>
      <c r="BI516" s="324">
        <v>17907.188616666601</v>
      </c>
      <c r="BJ516" s="324">
        <v>17907.188616666601</v>
      </c>
      <c r="BK516" s="324">
        <v>20482.188616666601</v>
      </c>
      <c r="BL516" s="324">
        <v>20482.188616666601</v>
      </c>
      <c r="BM516" s="324">
        <v>20482.188616666601</v>
      </c>
      <c r="BN516" s="324">
        <v>20482.188616666601</v>
      </c>
      <c r="BO516" s="324">
        <v>20482.188616666601</v>
      </c>
      <c r="BP516" s="324">
        <v>20482.188616666601</v>
      </c>
      <c r="BQ516" s="324">
        <v>258752.97</v>
      </c>
      <c r="BR516" s="328">
        <f t="shared" si="316"/>
        <v>47028.553700000746</v>
      </c>
      <c r="BS516" s="324">
        <v>11894.336770833301</v>
      </c>
      <c r="BT516" s="324">
        <v>11894.336770833301</v>
      </c>
      <c r="BU516" s="324">
        <v>11894.336770833301</v>
      </c>
      <c r="BV516" s="324">
        <v>18431.070941833299</v>
      </c>
      <c r="BW516" s="324">
        <v>18431.070941833299</v>
      </c>
      <c r="BX516" s="324">
        <v>18431.070941833299</v>
      </c>
      <c r="BY516" s="324">
        <v>21083.320941833299</v>
      </c>
      <c r="BZ516" s="324">
        <v>21083.320941833299</v>
      </c>
      <c r="CA516" s="324">
        <v>21083.320941833299</v>
      </c>
      <c r="CB516" s="324">
        <v>21083.320941833299</v>
      </c>
      <c r="CC516" s="324">
        <v>21083.320941833299</v>
      </c>
      <c r="CD516" s="324">
        <v>21083.320941833299</v>
      </c>
      <c r="CE516" s="324">
        <v>265915.55910000001</v>
      </c>
      <c r="CF516" s="328">
        <f t="shared" si="317"/>
        <v>48439.410311000363</v>
      </c>
      <c r="CG516" s="324">
        <v>12091.1668739583</v>
      </c>
      <c r="CH516" s="324">
        <v>12091.1668739583</v>
      </c>
      <c r="CI516" s="324">
        <v>12091.1668739583</v>
      </c>
      <c r="CJ516" s="324">
        <v>18970.669736755</v>
      </c>
      <c r="CK516" s="324">
        <v>18970.669736755</v>
      </c>
      <c r="CL516" s="324">
        <v>18970.669736755</v>
      </c>
      <c r="CM516" s="324">
        <v>21702.487236755002</v>
      </c>
      <c r="CN516" s="324">
        <v>21702.487236755002</v>
      </c>
      <c r="CO516" s="324">
        <v>21702.487236755002</v>
      </c>
      <c r="CP516" s="324">
        <v>21702.487236755002</v>
      </c>
      <c r="CQ516" s="324">
        <v>21702.487236755002</v>
      </c>
      <c r="CR516" s="324">
        <v>21702.487236755002</v>
      </c>
      <c r="CS516" s="324">
        <v>273293.02587299998</v>
      </c>
      <c r="CT516" s="328">
        <f t="shared" si="318"/>
        <v>49892.592620330077</v>
      </c>
      <c r="CU516" s="324">
        <v>12293.901880177</v>
      </c>
      <c r="CV516" s="324">
        <v>12293.901880177</v>
      </c>
      <c r="CW516" s="324">
        <v>12293.901880177</v>
      </c>
      <c r="CX516" s="324">
        <v>19526.4564955243</v>
      </c>
      <c r="CY516" s="324">
        <v>19526.4564955243</v>
      </c>
      <c r="CZ516" s="324">
        <v>19526.4564955243</v>
      </c>
      <c r="DA516" s="324">
        <v>22340.228520524299</v>
      </c>
      <c r="DB516" s="324">
        <v>22340.228520524299</v>
      </c>
      <c r="DC516" s="324">
        <v>22340.228520524299</v>
      </c>
      <c r="DD516" s="324">
        <v>22340.228520524299</v>
      </c>
      <c r="DE516" s="324">
        <v>22340.228520524299</v>
      </c>
      <c r="DF516" s="324">
        <v>22340.228520524299</v>
      </c>
      <c r="DG516" s="324">
        <v>280891.81664918998</v>
      </c>
      <c r="DH516" s="328">
        <f t="shared" si="319"/>
        <v>51389.370398940257</v>
      </c>
    </row>
    <row r="517" spans="1:112" ht="12" hidden="1" customHeight="1" outlineLevel="1">
      <c r="A517" s="4"/>
      <c r="S517" s="14">
        <v>5852</v>
      </c>
      <c r="V517" s="78">
        <f t="shared" si="312"/>
        <v>5852</v>
      </c>
      <c r="AA517" s="70">
        <f t="shared" si="313"/>
        <v>5852</v>
      </c>
      <c r="AB517" s="34" t="s">
        <v>614</v>
      </c>
      <c r="AC517" s="324">
        <v>0</v>
      </c>
      <c r="AD517" s="324">
        <v>0</v>
      </c>
      <c r="AE517" s="324">
        <v>0</v>
      </c>
      <c r="AF517" s="324">
        <v>0</v>
      </c>
      <c r="AG517" s="324">
        <v>0</v>
      </c>
      <c r="AH517" s="324">
        <v>0</v>
      </c>
      <c r="AI517" s="324">
        <v>0</v>
      </c>
      <c r="AJ517" s="324">
        <v>0</v>
      </c>
      <c r="AK517" s="324">
        <v>0</v>
      </c>
      <c r="AL517" s="324">
        <v>0</v>
      </c>
      <c r="AM517" s="324">
        <v>0</v>
      </c>
      <c r="AN517" s="324">
        <v>0</v>
      </c>
      <c r="AO517" s="324">
        <v>0</v>
      </c>
      <c r="AP517" s="328">
        <f t="shared" si="314"/>
        <v>0</v>
      </c>
      <c r="AQ517" s="324">
        <v>0</v>
      </c>
      <c r="AR517" s="324">
        <v>0</v>
      </c>
      <c r="AS517" s="324">
        <v>0</v>
      </c>
      <c r="AT517" s="324">
        <v>0</v>
      </c>
      <c r="AU517" s="324">
        <v>0</v>
      </c>
      <c r="AV517" s="324">
        <v>0</v>
      </c>
      <c r="AW517" s="324">
        <v>0</v>
      </c>
      <c r="AX517" s="324">
        <v>0</v>
      </c>
      <c r="AY517" s="324">
        <v>0</v>
      </c>
      <c r="AZ517" s="324">
        <v>0</v>
      </c>
      <c r="BA517" s="324">
        <v>0</v>
      </c>
      <c r="BB517" s="324">
        <v>0</v>
      </c>
      <c r="BC517" s="324">
        <v>0</v>
      </c>
      <c r="BD517" s="328">
        <f t="shared" si="315"/>
        <v>0</v>
      </c>
      <c r="BE517" s="324">
        <v>0</v>
      </c>
      <c r="BF517" s="324">
        <v>0</v>
      </c>
      <c r="BG517" s="324">
        <v>0</v>
      </c>
      <c r="BH517" s="324">
        <v>0</v>
      </c>
      <c r="BI517" s="324">
        <v>0</v>
      </c>
      <c r="BJ517" s="324">
        <v>0</v>
      </c>
      <c r="BK517" s="324">
        <v>0</v>
      </c>
      <c r="BL517" s="324">
        <v>0</v>
      </c>
      <c r="BM517" s="324">
        <v>0</v>
      </c>
      <c r="BN517" s="324">
        <v>0</v>
      </c>
      <c r="BO517" s="324">
        <v>0</v>
      </c>
      <c r="BP517" s="324">
        <v>0</v>
      </c>
      <c r="BQ517" s="324">
        <v>0</v>
      </c>
      <c r="BR517" s="328">
        <f t="shared" si="316"/>
        <v>0</v>
      </c>
      <c r="BS517" s="324">
        <v>0</v>
      </c>
      <c r="BT517" s="324">
        <v>0</v>
      </c>
      <c r="BU517" s="324">
        <v>0</v>
      </c>
      <c r="BV517" s="324">
        <v>0</v>
      </c>
      <c r="BW517" s="324">
        <v>0</v>
      </c>
      <c r="BX517" s="324">
        <v>0</v>
      </c>
      <c r="BY517" s="324">
        <v>0</v>
      </c>
      <c r="BZ517" s="324">
        <v>0</v>
      </c>
      <c r="CA517" s="324">
        <v>0</v>
      </c>
      <c r="CB517" s="324">
        <v>0</v>
      </c>
      <c r="CC517" s="324">
        <v>0</v>
      </c>
      <c r="CD517" s="324">
        <v>0</v>
      </c>
      <c r="CE517" s="324">
        <v>0</v>
      </c>
      <c r="CF517" s="328">
        <f t="shared" si="317"/>
        <v>0</v>
      </c>
      <c r="CG517" s="324">
        <v>0</v>
      </c>
      <c r="CH517" s="324">
        <v>0</v>
      </c>
      <c r="CI517" s="324">
        <v>0</v>
      </c>
      <c r="CJ517" s="324">
        <v>0</v>
      </c>
      <c r="CK517" s="324">
        <v>0</v>
      </c>
      <c r="CL517" s="324">
        <v>0</v>
      </c>
      <c r="CM517" s="324">
        <v>0</v>
      </c>
      <c r="CN517" s="324">
        <v>0</v>
      </c>
      <c r="CO517" s="324">
        <v>0</v>
      </c>
      <c r="CP517" s="324">
        <v>0</v>
      </c>
      <c r="CQ517" s="324">
        <v>0</v>
      </c>
      <c r="CR517" s="324">
        <v>0</v>
      </c>
      <c r="CS517" s="324">
        <v>0</v>
      </c>
      <c r="CT517" s="328">
        <f t="shared" si="318"/>
        <v>0</v>
      </c>
      <c r="CU517" s="324">
        <v>0</v>
      </c>
      <c r="CV517" s="324">
        <v>0</v>
      </c>
      <c r="CW517" s="324">
        <v>0</v>
      </c>
      <c r="CX517" s="324">
        <v>0</v>
      </c>
      <c r="CY517" s="324">
        <v>0</v>
      </c>
      <c r="CZ517" s="324">
        <v>0</v>
      </c>
      <c r="DA517" s="324">
        <v>0</v>
      </c>
      <c r="DB517" s="324">
        <v>0</v>
      </c>
      <c r="DC517" s="324">
        <v>0</v>
      </c>
      <c r="DD517" s="324">
        <v>0</v>
      </c>
      <c r="DE517" s="324">
        <v>0</v>
      </c>
      <c r="DF517" s="324">
        <v>0</v>
      </c>
      <c r="DG517" s="324">
        <v>0</v>
      </c>
      <c r="DH517" s="328">
        <f t="shared" si="319"/>
        <v>0</v>
      </c>
    </row>
    <row r="518" spans="1:112" ht="12" hidden="1" customHeight="1" outlineLevel="1">
      <c r="A518" s="4"/>
      <c r="S518" s="14">
        <v>5853</v>
      </c>
      <c r="V518" s="78">
        <f t="shared" si="312"/>
        <v>5853</v>
      </c>
      <c r="AA518" s="70">
        <f t="shared" si="313"/>
        <v>5853</v>
      </c>
      <c r="AB518" s="34" t="s">
        <v>615</v>
      </c>
      <c r="AC518" s="324">
        <v>0</v>
      </c>
      <c r="AD518" s="324">
        <v>0</v>
      </c>
      <c r="AE518" s="324">
        <v>0</v>
      </c>
      <c r="AF518" s="324">
        <v>0</v>
      </c>
      <c r="AG518" s="324">
        <v>0</v>
      </c>
      <c r="AH518" s="324">
        <v>0</v>
      </c>
      <c r="AI518" s="324">
        <v>0</v>
      </c>
      <c r="AJ518" s="324">
        <v>0</v>
      </c>
      <c r="AK518" s="324">
        <v>0</v>
      </c>
      <c r="AL518" s="324">
        <v>0</v>
      </c>
      <c r="AM518" s="324">
        <v>0</v>
      </c>
      <c r="AN518" s="324">
        <v>0</v>
      </c>
      <c r="AO518" s="324">
        <v>0</v>
      </c>
      <c r="AP518" s="328">
        <f t="shared" si="314"/>
        <v>0</v>
      </c>
      <c r="AQ518" s="324">
        <v>0</v>
      </c>
      <c r="AR518" s="324">
        <v>0</v>
      </c>
      <c r="AS518" s="324">
        <v>0</v>
      </c>
      <c r="AT518" s="324">
        <v>0</v>
      </c>
      <c r="AU518" s="324">
        <v>0</v>
      </c>
      <c r="AV518" s="324">
        <v>0</v>
      </c>
      <c r="AW518" s="324">
        <v>0</v>
      </c>
      <c r="AX518" s="324">
        <v>0</v>
      </c>
      <c r="AY518" s="324">
        <v>0</v>
      </c>
      <c r="AZ518" s="324">
        <v>0</v>
      </c>
      <c r="BA518" s="324">
        <v>0</v>
      </c>
      <c r="BB518" s="324">
        <v>0</v>
      </c>
      <c r="BC518" s="324">
        <v>0</v>
      </c>
      <c r="BD518" s="328">
        <f t="shared" si="315"/>
        <v>0</v>
      </c>
      <c r="BE518" s="324">
        <v>0</v>
      </c>
      <c r="BF518" s="324">
        <v>0</v>
      </c>
      <c r="BG518" s="324">
        <v>0</v>
      </c>
      <c r="BH518" s="324">
        <v>0</v>
      </c>
      <c r="BI518" s="324">
        <v>0</v>
      </c>
      <c r="BJ518" s="324">
        <v>0</v>
      </c>
      <c r="BK518" s="324">
        <v>0</v>
      </c>
      <c r="BL518" s="324">
        <v>0</v>
      </c>
      <c r="BM518" s="324">
        <v>0</v>
      </c>
      <c r="BN518" s="324">
        <v>0</v>
      </c>
      <c r="BO518" s="324">
        <v>0</v>
      </c>
      <c r="BP518" s="324">
        <v>0</v>
      </c>
      <c r="BQ518" s="324">
        <v>0</v>
      </c>
      <c r="BR518" s="328">
        <f t="shared" si="316"/>
        <v>0</v>
      </c>
      <c r="BS518" s="324">
        <v>0</v>
      </c>
      <c r="BT518" s="324">
        <v>0</v>
      </c>
      <c r="BU518" s="324">
        <v>0</v>
      </c>
      <c r="BV518" s="324">
        <v>0</v>
      </c>
      <c r="BW518" s="324">
        <v>0</v>
      </c>
      <c r="BX518" s="324">
        <v>0</v>
      </c>
      <c r="BY518" s="324">
        <v>0</v>
      </c>
      <c r="BZ518" s="324">
        <v>0</v>
      </c>
      <c r="CA518" s="324">
        <v>0</v>
      </c>
      <c r="CB518" s="324">
        <v>0</v>
      </c>
      <c r="CC518" s="324">
        <v>0</v>
      </c>
      <c r="CD518" s="324">
        <v>0</v>
      </c>
      <c r="CE518" s="324">
        <v>0</v>
      </c>
      <c r="CF518" s="328">
        <f t="shared" si="317"/>
        <v>0</v>
      </c>
      <c r="CG518" s="324">
        <v>0</v>
      </c>
      <c r="CH518" s="324">
        <v>0</v>
      </c>
      <c r="CI518" s="324">
        <v>0</v>
      </c>
      <c r="CJ518" s="324">
        <v>0</v>
      </c>
      <c r="CK518" s="324">
        <v>0</v>
      </c>
      <c r="CL518" s="324">
        <v>0</v>
      </c>
      <c r="CM518" s="324">
        <v>0</v>
      </c>
      <c r="CN518" s="324">
        <v>0</v>
      </c>
      <c r="CO518" s="324">
        <v>0</v>
      </c>
      <c r="CP518" s="324">
        <v>0</v>
      </c>
      <c r="CQ518" s="324">
        <v>0</v>
      </c>
      <c r="CR518" s="324">
        <v>0</v>
      </c>
      <c r="CS518" s="324">
        <v>0</v>
      </c>
      <c r="CT518" s="328">
        <f t="shared" si="318"/>
        <v>0</v>
      </c>
      <c r="CU518" s="324">
        <v>0</v>
      </c>
      <c r="CV518" s="324">
        <v>0</v>
      </c>
      <c r="CW518" s="324">
        <v>0</v>
      </c>
      <c r="CX518" s="324">
        <v>0</v>
      </c>
      <c r="CY518" s="324">
        <v>0</v>
      </c>
      <c r="CZ518" s="324">
        <v>0</v>
      </c>
      <c r="DA518" s="324">
        <v>0</v>
      </c>
      <c r="DB518" s="324">
        <v>0</v>
      </c>
      <c r="DC518" s="324">
        <v>0</v>
      </c>
      <c r="DD518" s="324">
        <v>0</v>
      </c>
      <c r="DE518" s="324">
        <v>0</v>
      </c>
      <c r="DF518" s="324">
        <v>0</v>
      </c>
      <c r="DG518" s="324">
        <v>0</v>
      </c>
      <c r="DH518" s="328">
        <f t="shared" si="319"/>
        <v>0</v>
      </c>
    </row>
    <row r="519" spans="1:112" ht="12" hidden="1" customHeight="1" outlineLevel="1">
      <c r="A519" s="4"/>
      <c r="S519" s="14">
        <v>5854</v>
      </c>
      <c r="V519" s="78">
        <f t="shared" si="312"/>
        <v>5854</v>
      </c>
      <c r="AA519" s="70">
        <f t="shared" si="313"/>
        <v>5854</v>
      </c>
      <c r="AB519" s="34" t="s">
        <v>616</v>
      </c>
      <c r="AC519" s="324">
        <v>0</v>
      </c>
      <c r="AD519" s="324">
        <v>0</v>
      </c>
      <c r="AE519" s="324">
        <v>0</v>
      </c>
      <c r="AF519" s="324">
        <v>0</v>
      </c>
      <c r="AG519" s="324">
        <v>0</v>
      </c>
      <c r="AH519" s="324">
        <v>0</v>
      </c>
      <c r="AI519" s="324">
        <v>0</v>
      </c>
      <c r="AJ519" s="324">
        <v>0</v>
      </c>
      <c r="AK519" s="324">
        <v>0</v>
      </c>
      <c r="AL519" s="324">
        <v>0</v>
      </c>
      <c r="AM519" s="324">
        <v>0</v>
      </c>
      <c r="AN519" s="324">
        <v>0</v>
      </c>
      <c r="AO519" s="324">
        <v>0</v>
      </c>
      <c r="AP519" s="328">
        <f t="shared" si="314"/>
        <v>0</v>
      </c>
      <c r="AQ519" s="324">
        <v>0</v>
      </c>
      <c r="AR519" s="324">
        <v>0</v>
      </c>
      <c r="AS519" s="324">
        <v>0</v>
      </c>
      <c r="AT519" s="324">
        <v>0</v>
      </c>
      <c r="AU519" s="324">
        <v>0</v>
      </c>
      <c r="AV519" s="324">
        <v>0</v>
      </c>
      <c r="AW519" s="324">
        <v>0</v>
      </c>
      <c r="AX519" s="324">
        <v>0</v>
      </c>
      <c r="AY519" s="324">
        <v>0</v>
      </c>
      <c r="AZ519" s="324">
        <v>0</v>
      </c>
      <c r="BA519" s="324">
        <v>0</v>
      </c>
      <c r="BB519" s="324">
        <v>0</v>
      </c>
      <c r="BC519" s="324">
        <v>0</v>
      </c>
      <c r="BD519" s="328">
        <f t="shared" si="315"/>
        <v>0</v>
      </c>
      <c r="BE519" s="324">
        <v>0</v>
      </c>
      <c r="BF519" s="324">
        <v>0</v>
      </c>
      <c r="BG519" s="324">
        <v>0</v>
      </c>
      <c r="BH519" s="324">
        <v>0</v>
      </c>
      <c r="BI519" s="324">
        <v>0</v>
      </c>
      <c r="BJ519" s="324">
        <v>0</v>
      </c>
      <c r="BK519" s="324">
        <v>0</v>
      </c>
      <c r="BL519" s="324">
        <v>0</v>
      </c>
      <c r="BM519" s="324">
        <v>0</v>
      </c>
      <c r="BN519" s="324">
        <v>0</v>
      </c>
      <c r="BO519" s="324">
        <v>0</v>
      </c>
      <c r="BP519" s="324">
        <v>0</v>
      </c>
      <c r="BQ519" s="324">
        <v>0</v>
      </c>
      <c r="BR519" s="328">
        <f t="shared" si="316"/>
        <v>0</v>
      </c>
      <c r="BS519" s="324">
        <v>0</v>
      </c>
      <c r="BT519" s="324">
        <v>0</v>
      </c>
      <c r="BU519" s="324">
        <v>0</v>
      </c>
      <c r="BV519" s="324">
        <v>0</v>
      </c>
      <c r="BW519" s="324">
        <v>0</v>
      </c>
      <c r="BX519" s="324">
        <v>0</v>
      </c>
      <c r="BY519" s="324">
        <v>0</v>
      </c>
      <c r="BZ519" s="324">
        <v>0</v>
      </c>
      <c r="CA519" s="324">
        <v>0</v>
      </c>
      <c r="CB519" s="324">
        <v>0</v>
      </c>
      <c r="CC519" s="324">
        <v>0</v>
      </c>
      <c r="CD519" s="324">
        <v>0</v>
      </c>
      <c r="CE519" s="324">
        <v>0</v>
      </c>
      <c r="CF519" s="328">
        <f t="shared" si="317"/>
        <v>0</v>
      </c>
      <c r="CG519" s="324">
        <v>0</v>
      </c>
      <c r="CH519" s="324">
        <v>0</v>
      </c>
      <c r="CI519" s="324">
        <v>0</v>
      </c>
      <c r="CJ519" s="324">
        <v>0</v>
      </c>
      <c r="CK519" s="324">
        <v>0</v>
      </c>
      <c r="CL519" s="324">
        <v>0</v>
      </c>
      <c r="CM519" s="324">
        <v>0</v>
      </c>
      <c r="CN519" s="324">
        <v>0</v>
      </c>
      <c r="CO519" s="324">
        <v>0</v>
      </c>
      <c r="CP519" s="324">
        <v>0</v>
      </c>
      <c r="CQ519" s="324">
        <v>0</v>
      </c>
      <c r="CR519" s="324">
        <v>0</v>
      </c>
      <c r="CS519" s="324">
        <v>0</v>
      </c>
      <c r="CT519" s="328">
        <f t="shared" si="318"/>
        <v>0</v>
      </c>
      <c r="CU519" s="324">
        <v>0</v>
      </c>
      <c r="CV519" s="324">
        <v>0</v>
      </c>
      <c r="CW519" s="324">
        <v>0</v>
      </c>
      <c r="CX519" s="324">
        <v>0</v>
      </c>
      <c r="CY519" s="324">
        <v>0</v>
      </c>
      <c r="CZ519" s="324">
        <v>0</v>
      </c>
      <c r="DA519" s="324">
        <v>0</v>
      </c>
      <c r="DB519" s="324">
        <v>0</v>
      </c>
      <c r="DC519" s="324">
        <v>0</v>
      </c>
      <c r="DD519" s="324">
        <v>0</v>
      </c>
      <c r="DE519" s="324">
        <v>0</v>
      </c>
      <c r="DF519" s="324">
        <v>0</v>
      </c>
      <c r="DG519" s="324">
        <v>0</v>
      </c>
      <c r="DH519" s="328">
        <f t="shared" si="319"/>
        <v>0</v>
      </c>
    </row>
    <row r="520" spans="1:112" ht="12" hidden="1" customHeight="1" outlineLevel="1">
      <c r="A520" s="4"/>
      <c r="S520" s="14">
        <v>5855</v>
      </c>
      <c r="V520" s="78">
        <f t="shared" si="312"/>
        <v>5855</v>
      </c>
      <c r="AA520" s="70">
        <f t="shared" si="313"/>
        <v>5855</v>
      </c>
      <c r="AB520" s="34" t="s">
        <v>617</v>
      </c>
      <c r="AC520" s="324">
        <v>0</v>
      </c>
      <c r="AD520" s="324">
        <v>0</v>
      </c>
      <c r="AE520" s="324">
        <v>0</v>
      </c>
      <c r="AF520" s="324">
        <v>0</v>
      </c>
      <c r="AG520" s="324">
        <v>0</v>
      </c>
      <c r="AH520" s="324">
        <v>0</v>
      </c>
      <c r="AI520" s="324">
        <v>0</v>
      </c>
      <c r="AJ520" s="324">
        <v>0</v>
      </c>
      <c r="AK520" s="324">
        <v>0</v>
      </c>
      <c r="AL520" s="324">
        <v>0</v>
      </c>
      <c r="AM520" s="324">
        <v>0</v>
      </c>
      <c r="AN520" s="324">
        <v>0</v>
      </c>
      <c r="AO520" s="324">
        <v>0</v>
      </c>
      <c r="AP520" s="328">
        <f t="shared" si="314"/>
        <v>0</v>
      </c>
      <c r="AQ520" s="324">
        <v>0</v>
      </c>
      <c r="AR520" s="324">
        <v>0</v>
      </c>
      <c r="AS520" s="324">
        <v>0</v>
      </c>
      <c r="AT520" s="324">
        <v>0</v>
      </c>
      <c r="AU520" s="324">
        <v>0</v>
      </c>
      <c r="AV520" s="324">
        <v>0</v>
      </c>
      <c r="AW520" s="324">
        <v>0</v>
      </c>
      <c r="AX520" s="324">
        <v>0</v>
      </c>
      <c r="AY520" s="324">
        <v>0</v>
      </c>
      <c r="AZ520" s="324">
        <v>0</v>
      </c>
      <c r="BA520" s="324">
        <v>0</v>
      </c>
      <c r="BB520" s="324">
        <v>0</v>
      </c>
      <c r="BC520" s="324">
        <v>0</v>
      </c>
      <c r="BD520" s="328">
        <f t="shared" si="315"/>
        <v>0</v>
      </c>
      <c r="BE520" s="324">
        <v>0</v>
      </c>
      <c r="BF520" s="324">
        <v>0</v>
      </c>
      <c r="BG520" s="324">
        <v>0</v>
      </c>
      <c r="BH520" s="324">
        <v>0</v>
      </c>
      <c r="BI520" s="324">
        <v>0</v>
      </c>
      <c r="BJ520" s="324">
        <v>0</v>
      </c>
      <c r="BK520" s="324">
        <v>0</v>
      </c>
      <c r="BL520" s="324">
        <v>0</v>
      </c>
      <c r="BM520" s="324">
        <v>0</v>
      </c>
      <c r="BN520" s="324">
        <v>0</v>
      </c>
      <c r="BO520" s="324">
        <v>0</v>
      </c>
      <c r="BP520" s="324">
        <v>0</v>
      </c>
      <c r="BQ520" s="324">
        <v>0</v>
      </c>
      <c r="BR520" s="328">
        <f t="shared" si="316"/>
        <v>0</v>
      </c>
      <c r="BS520" s="324">
        <v>0</v>
      </c>
      <c r="BT520" s="324">
        <v>0</v>
      </c>
      <c r="BU520" s="324">
        <v>0</v>
      </c>
      <c r="BV520" s="324">
        <v>0</v>
      </c>
      <c r="BW520" s="324">
        <v>0</v>
      </c>
      <c r="BX520" s="324">
        <v>0</v>
      </c>
      <c r="BY520" s="324">
        <v>0</v>
      </c>
      <c r="BZ520" s="324">
        <v>0</v>
      </c>
      <c r="CA520" s="324">
        <v>0</v>
      </c>
      <c r="CB520" s="324">
        <v>0</v>
      </c>
      <c r="CC520" s="324">
        <v>0</v>
      </c>
      <c r="CD520" s="324">
        <v>0</v>
      </c>
      <c r="CE520" s="324">
        <v>0</v>
      </c>
      <c r="CF520" s="328">
        <f t="shared" si="317"/>
        <v>0</v>
      </c>
      <c r="CG520" s="324">
        <v>0</v>
      </c>
      <c r="CH520" s="324">
        <v>0</v>
      </c>
      <c r="CI520" s="324">
        <v>0</v>
      </c>
      <c r="CJ520" s="324">
        <v>0</v>
      </c>
      <c r="CK520" s="324">
        <v>0</v>
      </c>
      <c r="CL520" s="324">
        <v>0</v>
      </c>
      <c r="CM520" s="324">
        <v>0</v>
      </c>
      <c r="CN520" s="324">
        <v>0</v>
      </c>
      <c r="CO520" s="324">
        <v>0</v>
      </c>
      <c r="CP520" s="324">
        <v>0</v>
      </c>
      <c r="CQ520" s="324">
        <v>0</v>
      </c>
      <c r="CR520" s="324">
        <v>0</v>
      </c>
      <c r="CS520" s="324">
        <v>0</v>
      </c>
      <c r="CT520" s="328">
        <f t="shared" si="318"/>
        <v>0</v>
      </c>
      <c r="CU520" s="324">
        <v>0</v>
      </c>
      <c r="CV520" s="324">
        <v>0</v>
      </c>
      <c r="CW520" s="324">
        <v>0</v>
      </c>
      <c r="CX520" s="324">
        <v>0</v>
      </c>
      <c r="CY520" s="324">
        <v>0</v>
      </c>
      <c r="CZ520" s="324">
        <v>0</v>
      </c>
      <c r="DA520" s="324">
        <v>0</v>
      </c>
      <c r="DB520" s="324">
        <v>0</v>
      </c>
      <c r="DC520" s="324">
        <v>0</v>
      </c>
      <c r="DD520" s="324">
        <v>0</v>
      </c>
      <c r="DE520" s="324">
        <v>0</v>
      </c>
      <c r="DF520" s="324">
        <v>0</v>
      </c>
      <c r="DG520" s="324">
        <v>0</v>
      </c>
      <c r="DH520" s="328">
        <f t="shared" si="319"/>
        <v>0</v>
      </c>
    </row>
    <row r="521" spans="1:112" ht="12" hidden="1" customHeight="1" outlineLevel="1">
      <c r="A521" s="4"/>
      <c r="S521" s="14">
        <v>5856</v>
      </c>
      <c r="V521" s="78">
        <f t="shared" si="312"/>
        <v>5856</v>
      </c>
      <c r="AA521" s="70">
        <f t="shared" si="313"/>
        <v>5856</v>
      </c>
      <c r="AB521" s="34" t="s">
        <v>618</v>
      </c>
      <c r="AC521" s="324">
        <v>0</v>
      </c>
      <c r="AD521" s="324">
        <v>0</v>
      </c>
      <c r="AE521" s="324">
        <v>0</v>
      </c>
      <c r="AF521" s="324">
        <v>0</v>
      </c>
      <c r="AG521" s="324">
        <v>0</v>
      </c>
      <c r="AH521" s="324">
        <v>0</v>
      </c>
      <c r="AI521" s="324">
        <v>0</v>
      </c>
      <c r="AJ521" s="324">
        <v>0</v>
      </c>
      <c r="AK521" s="324">
        <v>0</v>
      </c>
      <c r="AL521" s="324">
        <v>0</v>
      </c>
      <c r="AM521" s="324">
        <v>0</v>
      </c>
      <c r="AN521" s="324">
        <v>0</v>
      </c>
      <c r="AO521" s="324">
        <v>0</v>
      </c>
      <c r="AP521" s="328">
        <f t="shared" si="314"/>
        <v>0</v>
      </c>
      <c r="AQ521" s="324">
        <v>0</v>
      </c>
      <c r="AR521" s="324">
        <v>0</v>
      </c>
      <c r="AS521" s="324">
        <v>0</v>
      </c>
      <c r="AT521" s="324">
        <v>0</v>
      </c>
      <c r="AU521" s="324">
        <v>0</v>
      </c>
      <c r="AV521" s="324">
        <v>0</v>
      </c>
      <c r="AW521" s="324">
        <v>0</v>
      </c>
      <c r="AX521" s="324">
        <v>0</v>
      </c>
      <c r="AY521" s="324">
        <v>0</v>
      </c>
      <c r="AZ521" s="324">
        <v>0</v>
      </c>
      <c r="BA521" s="324">
        <v>0</v>
      </c>
      <c r="BB521" s="324">
        <v>0</v>
      </c>
      <c r="BC521" s="324">
        <v>0</v>
      </c>
      <c r="BD521" s="328">
        <f t="shared" si="315"/>
        <v>0</v>
      </c>
      <c r="BE521" s="324">
        <v>0</v>
      </c>
      <c r="BF521" s="324">
        <v>0</v>
      </c>
      <c r="BG521" s="324">
        <v>0</v>
      </c>
      <c r="BH521" s="324">
        <v>0</v>
      </c>
      <c r="BI521" s="324">
        <v>0</v>
      </c>
      <c r="BJ521" s="324">
        <v>0</v>
      </c>
      <c r="BK521" s="324">
        <v>0</v>
      </c>
      <c r="BL521" s="324">
        <v>0</v>
      </c>
      <c r="BM521" s="324">
        <v>0</v>
      </c>
      <c r="BN521" s="324">
        <v>0</v>
      </c>
      <c r="BO521" s="324">
        <v>0</v>
      </c>
      <c r="BP521" s="324">
        <v>0</v>
      </c>
      <c r="BQ521" s="324">
        <v>0</v>
      </c>
      <c r="BR521" s="328">
        <f t="shared" si="316"/>
        <v>0</v>
      </c>
      <c r="BS521" s="324">
        <v>0</v>
      </c>
      <c r="BT521" s="324">
        <v>0</v>
      </c>
      <c r="BU521" s="324">
        <v>0</v>
      </c>
      <c r="BV521" s="324">
        <v>0</v>
      </c>
      <c r="BW521" s="324">
        <v>0</v>
      </c>
      <c r="BX521" s="324">
        <v>0</v>
      </c>
      <c r="BY521" s="324">
        <v>0</v>
      </c>
      <c r="BZ521" s="324">
        <v>0</v>
      </c>
      <c r="CA521" s="324">
        <v>0</v>
      </c>
      <c r="CB521" s="324">
        <v>0</v>
      </c>
      <c r="CC521" s="324">
        <v>0</v>
      </c>
      <c r="CD521" s="324">
        <v>0</v>
      </c>
      <c r="CE521" s="324">
        <v>0</v>
      </c>
      <c r="CF521" s="328">
        <f t="shared" si="317"/>
        <v>0</v>
      </c>
      <c r="CG521" s="324">
        <v>0</v>
      </c>
      <c r="CH521" s="324">
        <v>0</v>
      </c>
      <c r="CI521" s="324">
        <v>0</v>
      </c>
      <c r="CJ521" s="324">
        <v>0</v>
      </c>
      <c r="CK521" s="324">
        <v>0</v>
      </c>
      <c r="CL521" s="324">
        <v>0</v>
      </c>
      <c r="CM521" s="324">
        <v>0</v>
      </c>
      <c r="CN521" s="324">
        <v>0</v>
      </c>
      <c r="CO521" s="324">
        <v>0</v>
      </c>
      <c r="CP521" s="324">
        <v>0</v>
      </c>
      <c r="CQ521" s="324">
        <v>0</v>
      </c>
      <c r="CR521" s="324">
        <v>0</v>
      </c>
      <c r="CS521" s="324">
        <v>0</v>
      </c>
      <c r="CT521" s="328">
        <f t="shared" si="318"/>
        <v>0</v>
      </c>
      <c r="CU521" s="324">
        <v>0</v>
      </c>
      <c r="CV521" s="324">
        <v>0</v>
      </c>
      <c r="CW521" s="324">
        <v>0</v>
      </c>
      <c r="CX521" s="324">
        <v>0</v>
      </c>
      <c r="CY521" s="324">
        <v>0</v>
      </c>
      <c r="CZ521" s="324">
        <v>0</v>
      </c>
      <c r="DA521" s="324">
        <v>0</v>
      </c>
      <c r="DB521" s="324">
        <v>0</v>
      </c>
      <c r="DC521" s="324">
        <v>0</v>
      </c>
      <c r="DD521" s="324">
        <v>0</v>
      </c>
      <c r="DE521" s="324">
        <v>0</v>
      </c>
      <c r="DF521" s="324">
        <v>0</v>
      </c>
      <c r="DG521" s="324">
        <v>0</v>
      </c>
      <c r="DH521" s="328">
        <f t="shared" si="319"/>
        <v>0</v>
      </c>
    </row>
    <row r="522" spans="1:112" ht="12" hidden="1" customHeight="1" outlineLevel="1">
      <c r="A522" s="4"/>
      <c r="S522" s="14">
        <v>5857</v>
      </c>
      <c r="V522" s="78">
        <f t="shared" si="312"/>
        <v>5857</v>
      </c>
      <c r="AA522" s="70">
        <f t="shared" si="313"/>
        <v>5857</v>
      </c>
      <c r="AB522" s="34" t="s">
        <v>619</v>
      </c>
      <c r="AC522" s="324">
        <v>12494.38</v>
      </c>
      <c r="AD522" s="324">
        <v>11152.7</v>
      </c>
      <c r="AE522" s="324">
        <v>12045.83</v>
      </c>
      <c r="AF522" s="324">
        <v>11841.87</v>
      </c>
      <c r="AG522" s="324">
        <v>11691.55</v>
      </c>
      <c r="AH522" s="324">
        <v>14716.09</v>
      </c>
      <c r="AI522" s="324">
        <v>14713.38</v>
      </c>
      <c r="AJ522" s="324">
        <v>17871.59</v>
      </c>
      <c r="AK522" s="324">
        <v>13385.58</v>
      </c>
      <c r="AL522" s="324">
        <v>34173.383888888799</v>
      </c>
      <c r="AM522" s="324">
        <v>24634.944722222201</v>
      </c>
      <c r="AN522" s="324">
        <v>16873.4513888888</v>
      </c>
      <c r="AO522" s="324">
        <v>195594.75</v>
      </c>
      <c r="AP522" s="328">
        <f t="shared" si="314"/>
        <v>2.3283064365386963E-10</v>
      </c>
      <c r="AQ522" s="324">
        <v>16023.193918622799</v>
      </c>
      <c r="AR522" s="324">
        <v>16023.193918622799</v>
      </c>
      <c r="AS522" s="324">
        <v>16023.193918622799</v>
      </c>
      <c r="AT522" s="324">
        <v>18356.5272519561</v>
      </c>
      <c r="AU522" s="324">
        <v>18356.5272519561</v>
      </c>
      <c r="AV522" s="324">
        <v>18356.5272519561</v>
      </c>
      <c r="AW522" s="324">
        <v>18356.5272519561</v>
      </c>
      <c r="AX522" s="324">
        <v>18356.5272519561</v>
      </c>
      <c r="AY522" s="324">
        <v>18356.5272519561</v>
      </c>
      <c r="AZ522" s="324">
        <v>18356.5272519561</v>
      </c>
      <c r="BA522" s="324">
        <v>18356.5272519561</v>
      </c>
      <c r="BB522" s="324">
        <v>18356.5272519561</v>
      </c>
      <c r="BC522" s="324">
        <v>208366.43113698799</v>
      </c>
      <c r="BD522" s="328">
        <f t="shared" si="315"/>
        <v>-4911.8958864853485</v>
      </c>
      <c r="BE522" s="324">
        <v>16694.6219097498</v>
      </c>
      <c r="BF522" s="324">
        <v>16694.6219097498</v>
      </c>
      <c r="BG522" s="324">
        <v>16694.6219097498</v>
      </c>
      <c r="BH522" s="324">
        <v>19097.955243083099</v>
      </c>
      <c r="BI522" s="324">
        <v>19097.955243083099</v>
      </c>
      <c r="BJ522" s="324">
        <v>19097.955243083099</v>
      </c>
      <c r="BK522" s="324">
        <v>19097.955243083099</v>
      </c>
      <c r="BL522" s="324">
        <v>19097.955243083099</v>
      </c>
      <c r="BM522" s="324">
        <v>19097.955243083099</v>
      </c>
      <c r="BN522" s="324">
        <v>19097.955243083099</v>
      </c>
      <c r="BO522" s="324">
        <v>19097.955243083099</v>
      </c>
      <c r="BP522" s="324">
        <v>19097.955243083099</v>
      </c>
      <c r="BQ522" s="324">
        <v>218787.317741823</v>
      </c>
      <c r="BR522" s="328">
        <f t="shared" si="316"/>
        <v>-3178.145175174257</v>
      </c>
      <c r="BS522" s="324">
        <v>17545.6920368883</v>
      </c>
      <c r="BT522" s="324">
        <v>17545.6920368883</v>
      </c>
      <c r="BU522" s="324">
        <v>17545.6920368883</v>
      </c>
      <c r="BV522" s="324">
        <v>20021.1253702217</v>
      </c>
      <c r="BW522" s="324">
        <v>20021.1253702217</v>
      </c>
      <c r="BX522" s="324">
        <v>20021.1253702217</v>
      </c>
      <c r="BY522" s="324">
        <v>20021.1253702217</v>
      </c>
      <c r="BZ522" s="324">
        <v>20021.1253702217</v>
      </c>
      <c r="CA522" s="324">
        <v>20021.1253702217</v>
      </c>
      <c r="CB522" s="324">
        <v>20021.1253702217</v>
      </c>
      <c r="CC522" s="324">
        <v>20021.1253702217</v>
      </c>
      <c r="CD522" s="324">
        <v>20021.1253702217</v>
      </c>
      <c r="CE522" s="324">
        <v>229553.71491223</v>
      </c>
      <c r="CF522" s="328">
        <f t="shared" si="317"/>
        <v>-3273.4895304302627</v>
      </c>
      <c r="CG522" s="324">
        <v>18072.062797995</v>
      </c>
      <c r="CH522" s="324">
        <v>18072.062797995</v>
      </c>
      <c r="CI522" s="324">
        <v>18072.062797995</v>
      </c>
      <c r="CJ522" s="324">
        <v>20621.759131328301</v>
      </c>
      <c r="CK522" s="324">
        <v>20621.759131328301</v>
      </c>
      <c r="CL522" s="324">
        <v>20621.759131328301</v>
      </c>
      <c r="CM522" s="324">
        <v>20621.759131328301</v>
      </c>
      <c r="CN522" s="324">
        <v>20621.759131328301</v>
      </c>
      <c r="CO522" s="324">
        <v>20621.759131328301</v>
      </c>
      <c r="CP522" s="324">
        <v>20621.759131328301</v>
      </c>
      <c r="CQ522" s="324">
        <v>20621.759131328301</v>
      </c>
      <c r="CR522" s="324">
        <v>20621.759131328301</v>
      </c>
      <c r="CS522" s="324">
        <v>236440.32635959701</v>
      </c>
      <c r="CT522" s="328">
        <f t="shared" si="318"/>
        <v>-3371.6942163426429</v>
      </c>
      <c r="CU522" s="324">
        <v>18614.2246819348</v>
      </c>
      <c r="CV522" s="324">
        <v>18614.2246819348</v>
      </c>
      <c r="CW522" s="324">
        <v>18614.2246819348</v>
      </c>
      <c r="CX522" s="324">
        <v>21240.4119052682</v>
      </c>
      <c r="CY522" s="324">
        <v>21240.4119052682</v>
      </c>
      <c r="CZ522" s="324">
        <v>21240.4119052682</v>
      </c>
      <c r="DA522" s="324">
        <v>21240.4119052682</v>
      </c>
      <c r="DB522" s="324">
        <v>21240.4119052682</v>
      </c>
      <c r="DC522" s="324">
        <v>21240.4119052682</v>
      </c>
      <c r="DD522" s="324">
        <v>21240.4119052682</v>
      </c>
      <c r="DE522" s="324">
        <v>21240.4119052682</v>
      </c>
      <c r="DF522" s="324">
        <v>21240.4119052682</v>
      </c>
      <c r="DG522" s="324">
        <v>243533.53615038501</v>
      </c>
      <c r="DH522" s="328">
        <f t="shared" si="319"/>
        <v>-3472.8450428332435</v>
      </c>
    </row>
    <row r="523" spans="1:112" ht="12" hidden="1" customHeight="1" outlineLevel="1">
      <c r="A523" s="4"/>
      <c r="S523" s="14">
        <v>5858</v>
      </c>
      <c r="V523" s="78">
        <f t="shared" si="312"/>
        <v>5858</v>
      </c>
      <c r="AA523" s="70">
        <f t="shared" si="313"/>
        <v>5858</v>
      </c>
      <c r="AB523" s="34" t="s">
        <v>620</v>
      </c>
      <c r="AC523" s="324">
        <v>532737.48</v>
      </c>
      <c r="AD523" s="324">
        <v>593845.55000000005</v>
      </c>
      <c r="AE523" s="324">
        <v>471629.41</v>
      </c>
      <c r="AF523" s="324">
        <v>532737.48</v>
      </c>
      <c r="AG523" s="324">
        <v>412939.36</v>
      </c>
      <c r="AH523" s="324">
        <v>639584.44999999995</v>
      </c>
      <c r="AI523" s="324">
        <v>440493.87</v>
      </c>
      <c r="AJ523" s="324">
        <v>620034.73</v>
      </c>
      <c r="AK523" s="324">
        <v>532737.48</v>
      </c>
      <c r="AL523" s="324">
        <v>362637.65272727201</v>
      </c>
      <c r="AM523" s="324">
        <v>540898.14696969604</v>
      </c>
      <c r="AN523" s="324">
        <v>712572.39030303003</v>
      </c>
      <c r="AO523" s="324">
        <v>6392848</v>
      </c>
      <c r="AP523" s="328">
        <f t="shared" ref="AP523" si="320">AO523-SUM(AC523:AN523)</f>
        <v>0</v>
      </c>
      <c r="AQ523" s="324">
        <v>475610</v>
      </c>
      <c r="AR523" s="324">
        <v>580163.54545454495</v>
      </c>
      <c r="AS523" s="324">
        <v>580163.54545454495</v>
      </c>
      <c r="AT523" s="324">
        <v>580163.54545454495</v>
      </c>
      <c r="AU523" s="324">
        <v>580163.54545454495</v>
      </c>
      <c r="AV523" s="324">
        <v>580163.54545454495</v>
      </c>
      <c r="AW523" s="324">
        <v>580163.54545454495</v>
      </c>
      <c r="AX523" s="324">
        <v>580163.54545454495</v>
      </c>
      <c r="AY523" s="324">
        <v>580163.54545454495</v>
      </c>
      <c r="AZ523" s="324">
        <v>580163.54545454495</v>
      </c>
      <c r="BA523" s="324">
        <v>580163.54545454495</v>
      </c>
      <c r="BB523" s="324">
        <v>580163.54545454495</v>
      </c>
      <c r="BC523" s="324">
        <v>6392848</v>
      </c>
      <c r="BD523" s="328">
        <f t="shared" ref="BD523" si="321">BC523-SUM(AQ523:BB523)</f>
        <v>-464560.99999999441</v>
      </c>
      <c r="BE523" s="324">
        <v>475610</v>
      </c>
      <c r="BF523" s="324">
        <v>580163.54545454495</v>
      </c>
      <c r="BG523" s="324">
        <v>580163.54545454495</v>
      </c>
      <c r="BH523" s="324">
        <v>580163.54545454495</v>
      </c>
      <c r="BI523" s="324">
        <v>580163.54545454495</v>
      </c>
      <c r="BJ523" s="324">
        <v>580163.54545454495</v>
      </c>
      <c r="BK523" s="324">
        <v>580163.54545454495</v>
      </c>
      <c r="BL523" s="324">
        <v>580163.54545454495</v>
      </c>
      <c r="BM523" s="324">
        <v>580163.54545454495</v>
      </c>
      <c r="BN523" s="324">
        <v>580163.54545454495</v>
      </c>
      <c r="BO523" s="324">
        <v>580163.54545454495</v>
      </c>
      <c r="BP523" s="324">
        <v>580163.54545454495</v>
      </c>
      <c r="BQ523" s="324">
        <v>6392848</v>
      </c>
      <c r="BR523" s="328">
        <f t="shared" ref="BR523" si="322">BQ523-SUM(BE523:BP523)</f>
        <v>-464560.99999999441</v>
      </c>
      <c r="BS523" s="324">
        <v>475610</v>
      </c>
      <c r="BT523" s="324">
        <v>580163.54545454495</v>
      </c>
      <c r="BU523" s="324">
        <v>580163.54545454495</v>
      </c>
      <c r="BV523" s="324">
        <v>580163.54545454495</v>
      </c>
      <c r="BW523" s="324">
        <v>580163.54545454495</v>
      </c>
      <c r="BX523" s="324">
        <v>580163.54545454495</v>
      </c>
      <c r="BY523" s="324">
        <v>580163.54545454495</v>
      </c>
      <c r="BZ523" s="324">
        <v>580163.54545454495</v>
      </c>
      <c r="CA523" s="324">
        <v>580163.54545454495</v>
      </c>
      <c r="CB523" s="324">
        <v>580163.54545454495</v>
      </c>
      <c r="CC523" s="324">
        <v>580163.54545454495</v>
      </c>
      <c r="CD523" s="324">
        <v>580163.54545454495</v>
      </c>
      <c r="CE523" s="324">
        <v>6392848</v>
      </c>
      <c r="CF523" s="328">
        <f t="shared" ref="CF523" si="323">CE523-SUM(BS523:CD523)</f>
        <v>-464560.99999999441</v>
      </c>
      <c r="CG523" s="324">
        <v>475610</v>
      </c>
      <c r="CH523" s="324">
        <v>580163.54545454495</v>
      </c>
      <c r="CI523" s="324">
        <v>580163.54545454495</v>
      </c>
      <c r="CJ523" s="324">
        <v>580163.54545454495</v>
      </c>
      <c r="CK523" s="324">
        <v>580163.54545454495</v>
      </c>
      <c r="CL523" s="324">
        <v>580163.54545454495</v>
      </c>
      <c r="CM523" s="324">
        <v>580163.54545454495</v>
      </c>
      <c r="CN523" s="324">
        <v>580163.54545454495</v>
      </c>
      <c r="CO523" s="324">
        <v>580163.54545454495</v>
      </c>
      <c r="CP523" s="324">
        <v>580163.54545454495</v>
      </c>
      <c r="CQ523" s="324">
        <v>580163.54545454495</v>
      </c>
      <c r="CR523" s="324">
        <v>580163.54545454495</v>
      </c>
      <c r="CS523" s="324">
        <v>6392848</v>
      </c>
      <c r="CT523" s="328">
        <f t="shared" ref="CT523" si="324">CS523-SUM(CG523:CR523)</f>
        <v>-464560.99999999441</v>
      </c>
      <c r="CU523" s="324">
        <v>475610</v>
      </c>
      <c r="CV523" s="324">
        <v>580163.54545454495</v>
      </c>
      <c r="CW523" s="324">
        <v>580163.54545454495</v>
      </c>
      <c r="CX523" s="324">
        <v>580163.54545454495</v>
      </c>
      <c r="CY523" s="324">
        <v>580163.54545454495</v>
      </c>
      <c r="CZ523" s="324">
        <v>580163.54545454495</v>
      </c>
      <c r="DA523" s="324">
        <v>580163.54545454495</v>
      </c>
      <c r="DB523" s="324">
        <v>580163.54545454495</v>
      </c>
      <c r="DC523" s="324">
        <v>580163.54545454495</v>
      </c>
      <c r="DD523" s="324">
        <v>580163.54545454495</v>
      </c>
      <c r="DE523" s="324">
        <v>580163.54545454495</v>
      </c>
      <c r="DF523" s="324">
        <v>580163.54545454495</v>
      </c>
      <c r="DG523" s="324">
        <v>6392848</v>
      </c>
      <c r="DH523" s="328">
        <f t="shared" ref="DH523" si="325">DG523-SUM(CU523:DF523)</f>
        <v>-464560.99999999441</v>
      </c>
    </row>
    <row r="524" spans="1:112" ht="12" hidden="1" customHeight="1" outlineLevel="1">
      <c r="A524" s="4"/>
      <c r="S524" s="14">
        <v>5860</v>
      </c>
      <c r="V524" s="78">
        <f t="shared" si="312"/>
        <v>5860</v>
      </c>
      <c r="AA524" s="70">
        <f t="shared" si="313"/>
        <v>5860</v>
      </c>
      <c r="AB524" s="34" t="s">
        <v>621</v>
      </c>
      <c r="AC524" s="324">
        <v>0</v>
      </c>
      <c r="AD524" s="324">
        <v>0</v>
      </c>
      <c r="AE524" s="324">
        <v>0</v>
      </c>
      <c r="AF524" s="324">
        <v>0</v>
      </c>
      <c r="AG524" s="324">
        <v>0</v>
      </c>
      <c r="AH524" s="324">
        <v>0</v>
      </c>
      <c r="AI524" s="324">
        <v>0</v>
      </c>
      <c r="AJ524" s="324">
        <v>0</v>
      </c>
      <c r="AK524" s="324">
        <v>0</v>
      </c>
      <c r="AL524" s="324">
        <v>0</v>
      </c>
      <c r="AM524" s="324">
        <v>0</v>
      </c>
      <c r="AN524" s="324">
        <v>0</v>
      </c>
      <c r="AO524" s="324">
        <v>0</v>
      </c>
      <c r="AP524" s="328">
        <f t="shared" ref="AP524:AP531" si="326">AO524-SUM(AC524:AN524)</f>
        <v>0</v>
      </c>
      <c r="AQ524" s="324">
        <v>0</v>
      </c>
      <c r="AR524" s="324">
        <v>0</v>
      </c>
      <c r="AS524" s="324">
        <v>0</v>
      </c>
      <c r="AT524" s="324">
        <v>0</v>
      </c>
      <c r="AU524" s="324">
        <v>0</v>
      </c>
      <c r="AV524" s="324">
        <v>0</v>
      </c>
      <c r="AW524" s="324">
        <v>0</v>
      </c>
      <c r="AX524" s="324">
        <v>0</v>
      </c>
      <c r="AY524" s="324">
        <v>0</v>
      </c>
      <c r="AZ524" s="324">
        <v>0</v>
      </c>
      <c r="BA524" s="324">
        <v>0</v>
      </c>
      <c r="BB524" s="324">
        <v>0</v>
      </c>
      <c r="BC524" s="324">
        <v>0</v>
      </c>
      <c r="BD524" s="328">
        <f t="shared" ref="BD524:BD531" si="327">BC524-SUM(AQ524:BB524)</f>
        <v>0</v>
      </c>
      <c r="BE524" s="324">
        <v>0</v>
      </c>
      <c r="BF524" s="324">
        <v>0</v>
      </c>
      <c r="BG524" s="324">
        <v>0</v>
      </c>
      <c r="BH524" s="324">
        <v>0</v>
      </c>
      <c r="BI524" s="324">
        <v>0</v>
      </c>
      <c r="BJ524" s="324">
        <v>0</v>
      </c>
      <c r="BK524" s="324">
        <v>0</v>
      </c>
      <c r="BL524" s="324">
        <v>0</v>
      </c>
      <c r="BM524" s="324">
        <v>0</v>
      </c>
      <c r="BN524" s="324">
        <v>0</v>
      </c>
      <c r="BO524" s="324">
        <v>0</v>
      </c>
      <c r="BP524" s="324">
        <v>0</v>
      </c>
      <c r="BQ524" s="324">
        <v>0</v>
      </c>
      <c r="BR524" s="328">
        <f t="shared" ref="BR524:BR531" si="328">BQ524-SUM(BE524:BP524)</f>
        <v>0</v>
      </c>
      <c r="BS524" s="324">
        <v>0</v>
      </c>
      <c r="BT524" s="324">
        <v>0</v>
      </c>
      <c r="BU524" s="324">
        <v>0</v>
      </c>
      <c r="BV524" s="324">
        <v>0</v>
      </c>
      <c r="BW524" s="324">
        <v>0</v>
      </c>
      <c r="BX524" s="324">
        <v>0</v>
      </c>
      <c r="BY524" s="324">
        <v>0</v>
      </c>
      <c r="BZ524" s="324">
        <v>0</v>
      </c>
      <c r="CA524" s="324">
        <v>0</v>
      </c>
      <c r="CB524" s="324">
        <v>0</v>
      </c>
      <c r="CC524" s="324">
        <v>0</v>
      </c>
      <c r="CD524" s="324">
        <v>0</v>
      </c>
      <c r="CE524" s="324">
        <v>0</v>
      </c>
      <c r="CF524" s="328">
        <f t="shared" ref="CF524:CF531" si="329">CE524-SUM(BS524:CD524)</f>
        <v>0</v>
      </c>
      <c r="CG524" s="324">
        <v>0</v>
      </c>
      <c r="CH524" s="324">
        <v>0</v>
      </c>
      <c r="CI524" s="324">
        <v>0</v>
      </c>
      <c r="CJ524" s="324">
        <v>0</v>
      </c>
      <c r="CK524" s="324">
        <v>0</v>
      </c>
      <c r="CL524" s="324">
        <v>0</v>
      </c>
      <c r="CM524" s="324">
        <v>0</v>
      </c>
      <c r="CN524" s="324">
        <v>0</v>
      </c>
      <c r="CO524" s="324">
        <v>0</v>
      </c>
      <c r="CP524" s="324">
        <v>0</v>
      </c>
      <c r="CQ524" s="324">
        <v>0</v>
      </c>
      <c r="CR524" s="324">
        <v>0</v>
      </c>
      <c r="CS524" s="324">
        <v>0</v>
      </c>
      <c r="CT524" s="328">
        <f t="shared" ref="CT524:CT531" si="330">CS524-SUM(CG524:CR524)</f>
        <v>0</v>
      </c>
      <c r="CU524" s="324">
        <v>0</v>
      </c>
      <c r="CV524" s="324">
        <v>0</v>
      </c>
      <c r="CW524" s="324">
        <v>0</v>
      </c>
      <c r="CX524" s="324">
        <v>0</v>
      </c>
      <c r="CY524" s="324">
        <v>0</v>
      </c>
      <c r="CZ524" s="324">
        <v>0</v>
      </c>
      <c r="DA524" s="324">
        <v>0</v>
      </c>
      <c r="DB524" s="324">
        <v>0</v>
      </c>
      <c r="DC524" s="324">
        <v>0</v>
      </c>
      <c r="DD524" s="324">
        <v>0</v>
      </c>
      <c r="DE524" s="324">
        <v>0</v>
      </c>
      <c r="DF524" s="324">
        <v>0</v>
      </c>
      <c r="DG524" s="324">
        <v>0</v>
      </c>
      <c r="DH524" s="328">
        <f t="shared" ref="DH524:DH531" si="331">DG524-SUM(CU524:DF524)</f>
        <v>0</v>
      </c>
    </row>
    <row r="525" spans="1:112" ht="12" hidden="1" customHeight="1" outlineLevel="1">
      <c r="A525" s="4"/>
      <c r="S525" s="14">
        <v>5861</v>
      </c>
      <c r="V525" s="78">
        <f t="shared" si="312"/>
        <v>5861</v>
      </c>
      <c r="AA525" s="70">
        <f t="shared" si="313"/>
        <v>5861</v>
      </c>
      <c r="AB525" s="34" t="s">
        <v>622</v>
      </c>
      <c r="AC525" s="324">
        <v>5929.41</v>
      </c>
      <c r="AD525" s="324">
        <v>22399.599999999999</v>
      </c>
      <c r="AE525" s="324">
        <v>42974.2</v>
      </c>
      <c r="AF525" s="324">
        <v>-41990.559999999998</v>
      </c>
      <c r="AG525" s="324">
        <v>5594.21</v>
      </c>
      <c r="AH525" s="324">
        <v>-7906.32</v>
      </c>
      <c r="AI525" s="324">
        <v>-244004.68</v>
      </c>
      <c r="AJ525" s="324">
        <v>15930.67</v>
      </c>
      <c r="AK525" s="324">
        <v>-6569.88</v>
      </c>
      <c r="AL525" s="324">
        <v>38858.583888888803</v>
      </c>
      <c r="AM525" s="324">
        <v>7059.2830555555502</v>
      </c>
      <c r="AN525" s="324">
        <v>7059.2830555555502</v>
      </c>
      <c r="AO525" s="324">
        <v>89259.309999999896</v>
      </c>
      <c r="AP525" s="328">
        <f t="shared" si="326"/>
        <v>243925.51</v>
      </c>
      <c r="AQ525" s="324">
        <v>0</v>
      </c>
      <c r="AR525" s="324">
        <v>0</v>
      </c>
      <c r="AS525" s="324">
        <v>0</v>
      </c>
      <c r="AT525" s="324">
        <v>0</v>
      </c>
      <c r="AU525" s="324">
        <v>0</v>
      </c>
      <c r="AV525" s="324">
        <v>0</v>
      </c>
      <c r="AW525" s="324">
        <v>0</v>
      </c>
      <c r="AX525" s="324">
        <v>0</v>
      </c>
      <c r="AY525" s="324">
        <v>0</v>
      </c>
      <c r="AZ525" s="324">
        <v>0</v>
      </c>
      <c r="BA525" s="324">
        <v>0</v>
      </c>
      <c r="BB525" s="324">
        <v>0</v>
      </c>
      <c r="BC525" s="324">
        <v>0</v>
      </c>
      <c r="BD525" s="328">
        <f t="shared" si="327"/>
        <v>0</v>
      </c>
      <c r="BE525" s="324">
        <v>0</v>
      </c>
      <c r="BF525" s="324">
        <v>0</v>
      </c>
      <c r="BG525" s="324">
        <v>0</v>
      </c>
      <c r="BH525" s="324">
        <v>0</v>
      </c>
      <c r="BI525" s="324">
        <v>0</v>
      </c>
      <c r="BJ525" s="324">
        <v>0</v>
      </c>
      <c r="BK525" s="324">
        <v>0</v>
      </c>
      <c r="BL525" s="324">
        <v>0</v>
      </c>
      <c r="BM525" s="324">
        <v>0</v>
      </c>
      <c r="BN525" s="324">
        <v>0</v>
      </c>
      <c r="BO525" s="324">
        <v>0</v>
      </c>
      <c r="BP525" s="324">
        <v>0</v>
      </c>
      <c r="BQ525" s="324">
        <v>0</v>
      </c>
      <c r="BR525" s="328">
        <f t="shared" si="328"/>
        <v>0</v>
      </c>
      <c r="BS525" s="324">
        <v>0</v>
      </c>
      <c r="BT525" s="324">
        <v>0</v>
      </c>
      <c r="BU525" s="324">
        <v>0</v>
      </c>
      <c r="BV525" s="324">
        <v>0</v>
      </c>
      <c r="BW525" s="324">
        <v>0</v>
      </c>
      <c r="BX525" s="324">
        <v>0</v>
      </c>
      <c r="BY525" s="324">
        <v>0</v>
      </c>
      <c r="BZ525" s="324">
        <v>0</v>
      </c>
      <c r="CA525" s="324">
        <v>0</v>
      </c>
      <c r="CB525" s="324">
        <v>0</v>
      </c>
      <c r="CC525" s="324">
        <v>0</v>
      </c>
      <c r="CD525" s="324">
        <v>0</v>
      </c>
      <c r="CE525" s="324">
        <v>0</v>
      </c>
      <c r="CF525" s="328">
        <f t="shared" si="329"/>
        <v>0</v>
      </c>
      <c r="CG525" s="324">
        <v>0</v>
      </c>
      <c r="CH525" s="324">
        <v>0</v>
      </c>
      <c r="CI525" s="324">
        <v>0</v>
      </c>
      <c r="CJ525" s="324">
        <v>0</v>
      </c>
      <c r="CK525" s="324">
        <v>0</v>
      </c>
      <c r="CL525" s="324">
        <v>0</v>
      </c>
      <c r="CM525" s="324">
        <v>0</v>
      </c>
      <c r="CN525" s="324">
        <v>0</v>
      </c>
      <c r="CO525" s="324">
        <v>0</v>
      </c>
      <c r="CP525" s="324">
        <v>0</v>
      </c>
      <c r="CQ525" s="324">
        <v>0</v>
      </c>
      <c r="CR525" s="324">
        <v>0</v>
      </c>
      <c r="CS525" s="324">
        <v>0</v>
      </c>
      <c r="CT525" s="328">
        <f t="shared" si="330"/>
        <v>0</v>
      </c>
      <c r="CU525" s="324">
        <v>0</v>
      </c>
      <c r="CV525" s="324">
        <v>0</v>
      </c>
      <c r="CW525" s="324">
        <v>0</v>
      </c>
      <c r="CX525" s="324">
        <v>0</v>
      </c>
      <c r="CY525" s="324">
        <v>0</v>
      </c>
      <c r="CZ525" s="324">
        <v>0</v>
      </c>
      <c r="DA525" s="324">
        <v>0</v>
      </c>
      <c r="DB525" s="324">
        <v>0</v>
      </c>
      <c r="DC525" s="324">
        <v>0</v>
      </c>
      <c r="DD525" s="324">
        <v>0</v>
      </c>
      <c r="DE525" s="324">
        <v>0</v>
      </c>
      <c r="DF525" s="324">
        <v>0</v>
      </c>
      <c r="DG525" s="324">
        <v>0</v>
      </c>
      <c r="DH525" s="328">
        <f t="shared" si="331"/>
        <v>0</v>
      </c>
    </row>
    <row r="526" spans="1:112" ht="12" hidden="1" customHeight="1" outlineLevel="1">
      <c r="A526" s="4"/>
      <c r="S526" s="14">
        <v>5863</v>
      </c>
      <c r="V526" s="78">
        <f t="shared" si="312"/>
        <v>5863</v>
      </c>
      <c r="AA526" s="70">
        <f t="shared" si="313"/>
        <v>5863</v>
      </c>
      <c r="AB526" s="34" t="s">
        <v>623</v>
      </c>
      <c r="AC526" s="324">
        <v>4063.19</v>
      </c>
      <c r="AD526" s="324">
        <v>5749.4</v>
      </c>
      <c r="AE526" s="324">
        <v>12515.91</v>
      </c>
      <c r="AF526" s="324">
        <v>12865.85</v>
      </c>
      <c r="AG526" s="324">
        <v>11927</v>
      </c>
      <c r="AH526" s="324">
        <v>20146.84</v>
      </c>
      <c r="AI526" s="324">
        <v>11638.99</v>
      </c>
      <c r="AJ526" s="324">
        <v>3786.28</v>
      </c>
      <c r="AK526" s="324">
        <v>17090</v>
      </c>
      <c r="AL526" s="324">
        <v>151369.563333333</v>
      </c>
      <c r="AM526" s="324">
        <v>55744.393333333297</v>
      </c>
      <c r="AN526" s="324">
        <v>47637.583333333299</v>
      </c>
      <c r="AO526" s="324">
        <v>341535</v>
      </c>
      <c r="AP526" s="328">
        <f t="shared" si="326"/>
        <v>-12999.999999999651</v>
      </c>
      <c r="AQ526" s="324">
        <v>8294.0833333333303</v>
      </c>
      <c r="AR526" s="324">
        <v>8294.0833333333303</v>
      </c>
      <c r="AS526" s="324">
        <v>10341.208333333299</v>
      </c>
      <c r="AT526" s="324">
        <v>14646.608333333301</v>
      </c>
      <c r="AU526" s="324">
        <v>14646.608333333301</v>
      </c>
      <c r="AV526" s="324">
        <v>14646.608333333301</v>
      </c>
      <c r="AW526" s="324">
        <v>40700.775000000001</v>
      </c>
      <c r="AX526" s="324">
        <v>40700.775000000001</v>
      </c>
      <c r="AY526" s="324">
        <v>40700.775000000001</v>
      </c>
      <c r="AZ526" s="324">
        <v>40700.775000000001</v>
      </c>
      <c r="BA526" s="324">
        <v>40700.775000000001</v>
      </c>
      <c r="BB526" s="324">
        <v>40700.775000000001</v>
      </c>
      <c r="BC526" s="324">
        <v>224533.6</v>
      </c>
      <c r="BD526" s="328">
        <f t="shared" si="327"/>
        <v>-90540.249999999854</v>
      </c>
      <c r="BE526" s="324">
        <v>8542.9058333333305</v>
      </c>
      <c r="BF526" s="324">
        <v>8542.9058333333305</v>
      </c>
      <c r="BG526" s="324">
        <v>10651.444583333299</v>
      </c>
      <c r="BH526" s="324">
        <v>15086.006583333299</v>
      </c>
      <c r="BI526" s="324">
        <v>15086.006583333299</v>
      </c>
      <c r="BJ526" s="324">
        <v>15086.006583333299</v>
      </c>
      <c r="BK526" s="324">
        <v>41921.79825</v>
      </c>
      <c r="BL526" s="324">
        <v>41921.79825</v>
      </c>
      <c r="BM526" s="324">
        <v>41921.79825</v>
      </c>
      <c r="BN526" s="324">
        <v>41921.79825</v>
      </c>
      <c r="BO526" s="324">
        <v>41921.79825</v>
      </c>
      <c r="BP526" s="324">
        <v>41921.79825</v>
      </c>
      <c r="BQ526" s="324">
        <v>231269.60800000001</v>
      </c>
      <c r="BR526" s="328">
        <f t="shared" si="328"/>
        <v>-93256.457499999844</v>
      </c>
      <c r="BS526" s="324">
        <v>8799.19300833333</v>
      </c>
      <c r="BT526" s="324">
        <v>8799.19300833333</v>
      </c>
      <c r="BU526" s="324">
        <v>10970.9879208333</v>
      </c>
      <c r="BV526" s="324">
        <v>15538.586780833301</v>
      </c>
      <c r="BW526" s="324">
        <v>15538.586780833301</v>
      </c>
      <c r="BX526" s="324">
        <v>15538.586780833301</v>
      </c>
      <c r="BY526" s="324">
        <v>43179.452197500003</v>
      </c>
      <c r="BZ526" s="324">
        <v>43179.452197500003</v>
      </c>
      <c r="CA526" s="324">
        <v>43179.452197500003</v>
      </c>
      <c r="CB526" s="324">
        <v>43179.452197500003</v>
      </c>
      <c r="CC526" s="324">
        <v>43179.452197500003</v>
      </c>
      <c r="CD526" s="324">
        <v>43179.452197500003</v>
      </c>
      <c r="CE526" s="324">
        <v>238207.69623999999</v>
      </c>
      <c r="CF526" s="328">
        <f t="shared" si="329"/>
        <v>-96054.151224999892</v>
      </c>
      <c r="CG526" s="324">
        <v>9063.1687985833305</v>
      </c>
      <c r="CH526" s="324">
        <v>9063.1687985833305</v>
      </c>
      <c r="CI526" s="324">
        <v>11300.1175584583</v>
      </c>
      <c r="CJ526" s="324">
        <v>16004.7443842583</v>
      </c>
      <c r="CK526" s="324">
        <v>16004.7443842583</v>
      </c>
      <c r="CL526" s="324">
        <v>16004.7443842583</v>
      </c>
      <c r="CM526" s="324">
        <v>44474.835763424999</v>
      </c>
      <c r="CN526" s="324">
        <v>44474.835763424999</v>
      </c>
      <c r="CO526" s="324">
        <v>44474.835763424999</v>
      </c>
      <c r="CP526" s="324">
        <v>44474.835763424999</v>
      </c>
      <c r="CQ526" s="324">
        <v>44474.835763424999</v>
      </c>
      <c r="CR526" s="324">
        <v>44474.835763424999</v>
      </c>
      <c r="CS526" s="324">
        <v>245353.9271272</v>
      </c>
      <c r="CT526" s="328">
        <f t="shared" si="330"/>
        <v>-98935.77576174977</v>
      </c>
      <c r="CU526" s="324">
        <v>9335.0638625408301</v>
      </c>
      <c r="CV526" s="324">
        <v>9335.0638625408301</v>
      </c>
      <c r="CW526" s="324">
        <v>11639.121085212</v>
      </c>
      <c r="CX526" s="324">
        <v>16484.886715786</v>
      </c>
      <c r="CY526" s="324">
        <v>16484.886715786</v>
      </c>
      <c r="CZ526" s="324">
        <v>16484.886715786</v>
      </c>
      <c r="DA526" s="324">
        <v>45809.080836327703</v>
      </c>
      <c r="DB526" s="324">
        <v>45809.080836327703</v>
      </c>
      <c r="DC526" s="324">
        <v>45809.080836327703</v>
      </c>
      <c r="DD526" s="324">
        <v>45809.080836327703</v>
      </c>
      <c r="DE526" s="324">
        <v>45809.080836327703</v>
      </c>
      <c r="DF526" s="324">
        <v>45809.080836327703</v>
      </c>
      <c r="DG526" s="324">
        <v>252714.54494101601</v>
      </c>
      <c r="DH526" s="328">
        <f t="shared" si="331"/>
        <v>-101903.84903460182</v>
      </c>
    </row>
    <row r="527" spans="1:112" ht="12" hidden="1" customHeight="1" outlineLevel="1">
      <c r="A527" s="4"/>
      <c r="S527" s="14">
        <v>5864</v>
      </c>
      <c r="V527" s="78">
        <f t="shared" si="312"/>
        <v>5864</v>
      </c>
      <c r="AA527" s="70">
        <f t="shared" si="313"/>
        <v>5864</v>
      </c>
      <c r="AB527" s="34" t="s">
        <v>624</v>
      </c>
      <c r="AC527" s="324">
        <v>0</v>
      </c>
      <c r="AD527" s="324">
        <v>3971.96</v>
      </c>
      <c r="AE527" s="324">
        <v>13239.04</v>
      </c>
      <c r="AF527" s="324">
        <v>4305</v>
      </c>
      <c r="AG527" s="324">
        <v>2782</v>
      </c>
      <c r="AH527" s="324">
        <v>13236.5</v>
      </c>
      <c r="AI527" s="324">
        <v>7253</v>
      </c>
      <c r="AJ527" s="324">
        <v>8833</v>
      </c>
      <c r="AK527" s="324">
        <v>12275</v>
      </c>
      <c r="AL527" s="324">
        <v>187122.11111111101</v>
      </c>
      <c r="AM527" s="324">
        <v>89859.611111111095</v>
      </c>
      <c r="AN527" s="324">
        <v>65772.777777777694</v>
      </c>
      <c r="AO527" s="324">
        <v>408650</v>
      </c>
      <c r="AP527" s="328">
        <f t="shared" si="326"/>
        <v>0</v>
      </c>
      <c r="AQ527" s="324">
        <v>0</v>
      </c>
      <c r="AR527" s="324">
        <v>0</v>
      </c>
      <c r="AS527" s="324">
        <v>1420</v>
      </c>
      <c r="AT527" s="324">
        <v>3642.2222222222199</v>
      </c>
      <c r="AU527" s="324">
        <v>3642.2222222222199</v>
      </c>
      <c r="AV527" s="324">
        <v>3642.2222222222199</v>
      </c>
      <c r="AW527" s="324">
        <v>72701.555555555504</v>
      </c>
      <c r="AX527" s="324">
        <v>72701.555555555504</v>
      </c>
      <c r="AY527" s="324">
        <v>72701.555555555504</v>
      </c>
      <c r="AZ527" s="324">
        <v>72701.555555555504</v>
      </c>
      <c r="BA527" s="324">
        <v>72701.555555555504</v>
      </c>
      <c r="BB527" s="324">
        <v>72701.555555555504</v>
      </c>
      <c r="BC527" s="324">
        <v>420692</v>
      </c>
      <c r="BD527" s="328">
        <f t="shared" si="327"/>
        <v>-27863.999999999651</v>
      </c>
      <c r="BE527" s="324">
        <v>0</v>
      </c>
      <c r="BF527" s="324">
        <v>0</v>
      </c>
      <c r="BG527" s="324">
        <v>1462.6</v>
      </c>
      <c r="BH527" s="324">
        <v>3684.8222222222198</v>
      </c>
      <c r="BI527" s="324">
        <v>3684.8222222222198</v>
      </c>
      <c r="BJ527" s="324">
        <v>3684.8222222222198</v>
      </c>
      <c r="BK527" s="324">
        <v>73376.340555555493</v>
      </c>
      <c r="BL527" s="324">
        <v>73376.340555555493</v>
      </c>
      <c r="BM527" s="324">
        <v>73376.340555555493</v>
      </c>
      <c r="BN527" s="324">
        <v>73376.340555555493</v>
      </c>
      <c r="BO527" s="324">
        <v>73376.340555555493</v>
      </c>
      <c r="BP527" s="324">
        <v>73376.340555555493</v>
      </c>
      <c r="BQ527" s="324">
        <v>419415.6</v>
      </c>
      <c r="BR527" s="328">
        <f t="shared" si="328"/>
        <v>-33359.509999999602</v>
      </c>
      <c r="BS527" s="324">
        <v>0</v>
      </c>
      <c r="BT527" s="324">
        <v>0</v>
      </c>
      <c r="BU527" s="324">
        <v>1506.4780000000001</v>
      </c>
      <c r="BV527" s="324">
        <v>3728.70022222222</v>
      </c>
      <c r="BW527" s="324">
        <v>3728.70022222222</v>
      </c>
      <c r="BX527" s="324">
        <v>3728.70022222222</v>
      </c>
      <c r="BY527" s="324">
        <v>74071.369105555495</v>
      </c>
      <c r="BZ527" s="324">
        <v>74071.369105555495</v>
      </c>
      <c r="CA527" s="324">
        <v>74071.369105555495</v>
      </c>
      <c r="CB527" s="324">
        <v>74071.369105555495</v>
      </c>
      <c r="CC527" s="324">
        <v>74071.369105555495</v>
      </c>
      <c r="CD527" s="324">
        <v>74071.369105555495</v>
      </c>
      <c r="CE527" s="324">
        <v>413250.908</v>
      </c>
      <c r="CF527" s="328">
        <f t="shared" si="329"/>
        <v>-43869.885299999558</v>
      </c>
      <c r="CG527" s="324">
        <v>0</v>
      </c>
      <c r="CH527" s="324">
        <v>0</v>
      </c>
      <c r="CI527" s="324">
        <v>1551.6723400000001</v>
      </c>
      <c r="CJ527" s="324">
        <v>3773.89456222222</v>
      </c>
      <c r="CK527" s="324">
        <v>3773.89456222222</v>
      </c>
      <c r="CL527" s="324">
        <v>3773.89456222222</v>
      </c>
      <c r="CM527" s="324">
        <v>74787.248512055507</v>
      </c>
      <c r="CN527" s="324">
        <v>74787.248512055507</v>
      </c>
      <c r="CO527" s="324">
        <v>74787.248512055507</v>
      </c>
      <c r="CP527" s="324">
        <v>74787.248512055507</v>
      </c>
      <c r="CQ527" s="324">
        <v>74787.248512055507</v>
      </c>
      <c r="CR527" s="324">
        <v>74787.248512055507</v>
      </c>
      <c r="CS527" s="324">
        <v>417201.27523999999</v>
      </c>
      <c r="CT527" s="328">
        <f t="shared" si="330"/>
        <v>-44395.571858999669</v>
      </c>
      <c r="CU527" s="324">
        <v>0</v>
      </c>
      <c r="CV527" s="324">
        <v>0</v>
      </c>
      <c r="CW527" s="324">
        <v>1598.2225102</v>
      </c>
      <c r="CX527" s="324">
        <v>3820.4447324222201</v>
      </c>
      <c r="CY527" s="324">
        <v>3820.4447324222201</v>
      </c>
      <c r="CZ527" s="324">
        <v>3820.4447324222201</v>
      </c>
      <c r="DA527" s="324">
        <v>75524.604300750507</v>
      </c>
      <c r="DB527" s="324">
        <v>75524.604300750507</v>
      </c>
      <c r="DC527" s="324">
        <v>75524.604300750507</v>
      </c>
      <c r="DD527" s="324">
        <v>75524.604300750507</v>
      </c>
      <c r="DE527" s="324">
        <v>75524.604300750507</v>
      </c>
      <c r="DF527" s="324">
        <v>75524.604300750507</v>
      </c>
      <c r="DG527" s="324">
        <v>421270.15349719999</v>
      </c>
      <c r="DH527" s="328">
        <f t="shared" si="331"/>
        <v>-44937.029014769709</v>
      </c>
    </row>
    <row r="528" spans="1:112" ht="12" hidden="1" customHeight="1" outlineLevel="1">
      <c r="A528" s="4"/>
      <c r="S528" s="14">
        <v>5865</v>
      </c>
      <c r="V528" s="78">
        <f t="shared" si="312"/>
        <v>5865</v>
      </c>
      <c r="AA528" s="70">
        <f t="shared" si="313"/>
        <v>5865</v>
      </c>
      <c r="AB528" s="34" t="s">
        <v>625</v>
      </c>
      <c r="AC528" s="324">
        <v>0</v>
      </c>
      <c r="AD528" s="324">
        <v>0</v>
      </c>
      <c r="AE528" s="324">
        <v>0</v>
      </c>
      <c r="AF528" s="324">
        <v>0</v>
      </c>
      <c r="AG528" s="324">
        <v>0</v>
      </c>
      <c r="AH528" s="324">
        <v>0</v>
      </c>
      <c r="AI528" s="324">
        <v>0</v>
      </c>
      <c r="AJ528" s="324">
        <v>0</v>
      </c>
      <c r="AK528" s="324">
        <v>0</v>
      </c>
      <c r="AL528" s="324">
        <v>0</v>
      </c>
      <c r="AM528" s="324">
        <v>0</v>
      </c>
      <c r="AN528" s="324">
        <v>0</v>
      </c>
      <c r="AO528" s="324">
        <v>0</v>
      </c>
      <c r="AP528" s="328">
        <f t="shared" si="326"/>
        <v>0</v>
      </c>
      <c r="AQ528" s="324">
        <v>0</v>
      </c>
      <c r="AR528" s="324">
        <v>0</v>
      </c>
      <c r="AS528" s="324">
        <v>0</v>
      </c>
      <c r="AT528" s="324">
        <v>0</v>
      </c>
      <c r="AU528" s="324">
        <v>0</v>
      </c>
      <c r="AV528" s="324">
        <v>0</v>
      </c>
      <c r="AW528" s="324">
        <v>0</v>
      </c>
      <c r="AX528" s="324">
        <v>0</v>
      </c>
      <c r="AY528" s="324">
        <v>0</v>
      </c>
      <c r="AZ528" s="324">
        <v>0</v>
      </c>
      <c r="BA528" s="324">
        <v>0</v>
      </c>
      <c r="BB528" s="324">
        <v>0</v>
      </c>
      <c r="BC528" s="324">
        <v>0</v>
      </c>
      <c r="BD528" s="328">
        <f t="shared" si="327"/>
        <v>0</v>
      </c>
      <c r="BE528" s="324">
        <v>0</v>
      </c>
      <c r="BF528" s="324">
        <v>0</v>
      </c>
      <c r="BG528" s="324">
        <v>0</v>
      </c>
      <c r="BH528" s="324">
        <v>0</v>
      </c>
      <c r="BI528" s="324">
        <v>0</v>
      </c>
      <c r="BJ528" s="324">
        <v>0</v>
      </c>
      <c r="BK528" s="324">
        <v>0</v>
      </c>
      <c r="BL528" s="324">
        <v>0</v>
      </c>
      <c r="BM528" s="324">
        <v>0</v>
      </c>
      <c r="BN528" s="324">
        <v>0</v>
      </c>
      <c r="BO528" s="324">
        <v>0</v>
      </c>
      <c r="BP528" s="324">
        <v>0</v>
      </c>
      <c r="BQ528" s="324">
        <v>0</v>
      </c>
      <c r="BR528" s="328">
        <f t="shared" si="328"/>
        <v>0</v>
      </c>
      <c r="BS528" s="324">
        <v>0</v>
      </c>
      <c r="BT528" s="324">
        <v>0</v>
      </c>
      <c r="BU528" s="324">
        <v>0</v>
      </c>
      <c r="BV528" s="324">
        <v>0</v>
      </c>
      <c r="BW528" s="324">
        <v>0</v>
      </c>
      <c r="BX528" s="324">
        <v>0</v>
      </c>
      <c r="BY528" s="324">
        <v>0</v>
      </c>
      <c r="BZ528" s="324">
        <v>0</v>
      </c>
      <c r="CA528" s="324">
        <v>0</v>
      </c>
      <c r="CB528" s="324">
        <v>0</v>
      </c>
      <c r="CC528" s="324">
        <v>0</v>
      </c>
      <c r="CD528" s="324">
        <v>0</v>
      </c>
      <c r="CE528" s="324">
        <v>0</v>
      </c>
      <c r="CF528" s="328">
        <f t="shared" si="329"/>
        <v>0</v>
      </c>
      <c r="CG528" s="324">
        <v>0</v>
      </c>
      <c r="CH528" s="324">
        <v>0</v>
      </c>
      <c r="CI528" s="324">
        <v>0</v>
      </c>
      <c r="CJ528" s="324">
        <v>0</v>
      </c>
      <c r="CK528" s="324">
        <v>0</v>
      </c>
      <c r="CL528" s="324">
        <v>0</v>
      </c>
      <c r="CM528" s="324">
        <v>0</v>
      </c>
      <c r="CN528" s="324">
        <v>0</v>
      </c>
      <c r="CO528" s="324">
        <v>0</v>
      </c>
      <c r="CP528" s="324">
        <v>0</v>
      </c>
      <c r="CQ528" s="324">
        <v>0</v>
      </c>
      <c r="CR528" s="324">
        <v>0</v>
      </c>
      <c r="CS528" s="324">
        <v>0</v>
      </c>
      <c r="CT528" s="328">
        <f t="shared" si="330"/>
        <v>0</v>
      </c>
      <c r="CU528" s="324">
        <v>0</v>
      </c>
      <c r="CV528" s="324">
        <v>0</v>
      </c>
      <c r="CW528" s="324">
        <v>0</v>
      </c>
      <c r="CX528" s="324">
        <v>0</v>
      </c>
      <c r="CY528" s="324">
        <v>0</v>
      </c>
      <c r="CZ528" s="324">
        <v>0</v>
      </c>
      <c r="DA528" s="324">
        <v>0</v>
      </c>
      <c r="DB528" s="324">
        <v>0</v>
      </c>
      <c r="DC528" s="324">
        <v>0</v>
      </c>
      <c r="DD528" s="324">
        <v>0</v>
      </c>
      <c r="DE528" s="324">
        <v>0</v>
      </c>
      <c r="DF528" s="324">
        <v>0</v>
      </c>
      <c r="DG528" s="324">
        <v>0</v>
      </c>
      <c r="DH528" s="328">
        <f t="shared" si="331"/>
        <v>0</v>
      </c>
    </row>
    <row r="529" spans="1:112" ht="12" hidden="1" customHeight="1" outlineLevel="1">
      <c r="A529" s="4"/>
      <c r="S529" s="14">
        <v>5866</v>
      </c>
      <c r="V529" s="78">
        <f t="shared" si="312"/>
        <v>5866</v>
      </c>
      <c r="AA529" s="70">
        <f t="shared" si="313"/>
        <v>5866</v>
      </c>
      <c r="AB529" s="34" t="s">
        <v>626</v>
      </c>
      <c r="AC529" s="324">
        <v>0</v>
      </c>
      <c r="AD529" s="324">
        <v>0</v>
      </c>
      <c r="AE529" s="324">
        <v>0</v>
      </c>
      <c r="AF529" s="324">
        <v>0</v>
      </c>
      <c r="AG529" s="324">
        <v>0</v>
      </c>
      <c r="AH529" s="324">
        <v>0</v>
      </c>
      <c r="AI529" s="324">
        <v>0</v>
      </c>
      <c r="AJ529" s="324">
        <v>0</v>
      </c>
      <c r="AK529" s="324">
        <v>0</v>
      </c>
      <c r="AL529" s="324">
        <v>0</v>
      </c>
      <c r="AM529" s="324">
        <v>0</v>
      </c>
      <c r="AN529" s="324">
        <v>0</v>
      </c>
      <c r="AO529" s="324">
        <v>0</v>
      </c>
      <c r="AP529" s="328">
        <f t="shared" si="326"/>
        <v>0</v>
      </c>
      <c r="AQ529" s="324">
        <v>0</v>
      </c>
      <c r="AR529" s="324">
        <v>0</v>
      </c>
      <c r="AS529" s="324">
        <v>0</v>
      </c>
      <c r="AT529" s="324">
        <v>0</v>
      </c>
      <c r="AU529" s="324">
        <v>0</v>
      </c>
      <c r="AV529" s="324">
        <v>0</v>
      </c>
      <c r="AW529" s="324">
        <v>0</v>
      </c>
      <c r="AX529" s="324">
        <v>0</v>
      </c>
      <c r="AY529" s="324">
        <v>0</v>
      </c>
      <c r="AZ529" s="324">
        <v>0</v>
      </c>
      <c r="BA529" s="324">
        <v>0</v>
      </c>
      <c r="BB529" s="324">
        <v>0</v>
      </c>
      <c r="BC529" s="324">
        <v>0</v>
      </c>
      <c r="BD529" s="328">
        <f t="shared" si="327"/>
        <v>0</v>
      </c>
      <c r="BE529" s="324">
        <v>0</v>
      </c>
      <c r="BF529" s="324">
        <v>0</v>
      </c>
      <c r="BG529" s="324">
        <v>0</v>
      </c>
      <c r="BH529" s="324">
        <v>0</v>
      </c>
      <c r="BI529" s="324">
        <v>0</v>
      </c>
      <c r="BJ529" s="324">
        <v>0</v>
      </c>
      <c r="BK529" s="324">
        <v>0</v>
      </c>
      <c r="BL529" s="324">
        <v>0</v>
      </c>
      <c r="BM529" s="324">
        <v>0</v>
      </c>
      <c r="BN529" s="324">
        <v>0</v>
      </c>
      <c r="BO529" s="324">
        <v>0</v>
      </c>
      <c r="BP529" s="324">
        <v>0</v>
      </c>
      <c r="BQ529" s="324">
        <v>0</v>
      </c>
      <c r="BR529" s="328">
        <f t="shared" si="328"/>
        <v>0</v>
      </c>
      <c r="BS529" s="324">
        <v>0</v>
      </c>
      <c r="BT529" s="324">
        <v>0</v>
      </c>
      <c r="BU529" s="324">
        <v>0</v>
      </c>
      <c r="BV529" s="324">
        <v>0</v>
      </c>
      <c r="BW529" s="324">
        <v>0</v>
      </c>
      <c r="BX529" s="324">
        <v>0</v>
      </c>
      <c r="BY529" s="324">
        <v>0</v>
      </c>
      <c r="BZ529" s="324">
        <v>0</v>
      </c>
      <c r="CA529" s="324">
        <v>0</v>
      </c>
      <c r="CB529" s="324">
        <v>0</v>
      </c>
      <c r="CC529" s="324">
        <v>0</v>
      </c>
      <c r="CD529" s="324">
        <v>0</v>
      </c>
      <c r="CE529" s="324">
        <v>0</v>
      </c>
      <c r="CF529" s="328">
        <f t="shared" si="329"/>
        <v>0</v>
      </c>
      <c r="CG529" s="324">
        <v>0</v>
      </c>
      <c r="CH529" s="324">
        <v>0</v>
      </c>
      <c r="CI529" s="324">
        <v>0</v>
      </c>
      <c r="CJ529" s="324">
        <v>0</v>
      </c>
      <c r="CK529" s="324">
        <v>0</v>
      </c>
      <c r="CL529" s="324">
        <v>0</v>
      </c>
      <c r="CM529" s="324">
        <v>0</v>
      </c>
      <c r="CN529" s="324">
        <v>0</v>
      </c>
      <c r="CO529" s="324">
        <v>0</v>
      </c>
      <c r="CP529" s="324">
        <v>0</v>
      </c>
      <c r="CQ529" s="324">
        <v>0</v>
      </c>
      <c r="CR529" s="324">
        <v>0</v>
      </c>
      <c r="CS529" s="324">
        <v>0</v>
      </c>
      <c r="CT529" s="328">
        <f t="shared" si="330"/>
        <v>0</v>
      </c>
      <c r="CU529" s="324">
        <v>0</v>
      </c>
      <c r="CV529" s="324">
        <v>0</v>
      </c>
      <c r="CW529" s="324">
        <v>0</v>
      </c>
      <c r="CX529" s="324">
        <v>0</v>
      </c>
      <c r="CY529" s="324">
        <v>0</v>
      </c>
      <c r="CZ529" s="324">
        <v>0</v>
      </c>
      <c r="DA529" s="324">
        <v>0</v>
      </c>
      <c r="DB529" s="324">
        <v>0</v>
      </c>
      <c r="DC529" s="324">
        <v>0</v>
      </c>
      <c r="DD529" s="324">
        <v>0</v>
      </c>
      <c r="DE529" s="324">
        <v>0</v>
      </c>
      <c r="DF529" s="324">
        <v>0</v>
      </c>
      <c r="DG529" s="324">
        <v>0</v>
      </c>
      <c r="DH529" s="328">
        <f t="shared" si="331"/>
        <v>0</v>
      </c>
    </row>
    <row r="530" spans="1:112" ht="12" hidden="1" customHeight="1" outlineLevel="1">
      <c r="A530" s="4"/>
      <c r="S530" s="14">
        <v>5869</v>
      </c>
      <c r="V530" s="78">
        <f t="shared" si="312"/>
        <v>5869</v>
      </c>
      <c r="AA530" s="70">
        <f t="shared" ref="AA530:AA552" si="332">S530</f>
        <v>5869</v>
      </c>
      <c r="AB530" s="34" t="s">
        <v>627</v>
      </c>
      <c r="AC530" s="324">
        <v>4210</v>
      </c>
      <c r="AD530" s="324">
        <v>-5000</v>
      </c>
      <c r="AE530" s="324">
        <v>20885.32</v>
      </c>
      <c r="AF530" s="324">
        <v>87125.99</v>
      </c>
      <c r="AG530" s="324">
        <v>66135.179999999993</v>
      </c>
      <c r="AH530" s="324">
        <v>45122.9</v>
      </c>
      <c r="AI530" s="324">
        <v>61304.54</v>
      </c>
      <c r="AJ530" s="324">
        <v>72636.84</v>
      </c>
      <c r="AK530" s="324">
        <v>166776.39000000001</v>
      </c>
      <c r="AL530" s="324">
        <v>74431.360494655994</v>
      </c>
      <c r="AM530" s="324">
        <v>133539.14973006901</v>
      </c>
      <c r="AN530" s="324">
        <v>206689.18977527399</v>
      </c>
      <c r="AO530" s="324">
        <v>953856.86</v>
      </c>
      <c r="AP530" s="328">
        <f t="shared" si="326"/>
        <v>20000.000000000931</v>
      </c>
      <c r="AQ530" s="324">
        <v>3004.1666666666702</v>
      </c>
      <c r="AR530" s="324">
        <v>-1995.8333333333301</v>
      </c>
      <c r="AS530" s="324">
        <v>12566.457700450401</v>
      </c>
      <c r="AT530" s="324">
        <v>89729.037778686805</v>
      </c>
      <c r="AU530" s="324">
        <v>68489.887611930099</v>
      </c>
      <c r="AV530" s="324">
        <v>46515.786868686802</v>
      </c>
      <c r="AW530" s="324">
        <v>111018.994339677</v>
      </c>
      <c r="AX530" s="324">
        <v>125803.924266434</v>
      </c>
      <c r="AY530" s="324">
        <v>154044.85736346099</v>
      </c>
      <c r="AZ530" s="324">
        <v>39555.809317139603</v>
      </c>
      <c r="BA530" s="324">
        <v>121035.305646202</v>
      </c>
      <c r="BB530" s="324">
        <v>218612.637321908</v>
      </c>
      <c r="BC530" s="324">
        <v>999017.36052518396</v>
      </c>
      <c r="BD530" s="328">
        <f t="shared" si="327"/>
        <v>10636.328977275058</v>
      </c>
      <c r="BE530" s="324">
        <v>3094.2916666666702</v>
      </c>
      <c r="BF530" s="324">
        <v>-2055.7083333333298</v>
      </c>
      <c r="BG530" s="324">
        <v>13262.8145885585</v>
      </c>
      <c r="BH530" s="324">
        <v>93519.126069547405</v>
      </c>
      <c r="BI530" s="324">
        <v>70558.024696369001</v>
      </c>
      <c r="BJ530" s="324">
        <v>47911.260474747403</v>
      </c>
      <c r="BK530" s="324">
        <v>115139.183437976</v>
      </c>
      <c r="BL530" s="324">
        <v>130167.475883954</v>
      </c>
      <c r="BM530" s="324">
        <v>160648.385777068</v>
      </c>
      <c r="BN530" s="324">
        <v>38631.125437132803</v>
      </c>
      <c r="BO530" s="324">
        <v>125217.464192342</v>
      </c>
      <c r="BP530" s="324">
        <v>229107.261846562</v>
      </c>
      <c r="BQ530" s="324">
        <v>1046419.06623759</v>
      </c>
      <c r="BR530" s="328">
        <f t="shared" si="328"/>
        <v>21218.360499999602</v>
      </c>
      <c r="BS530" s="324">
        <v>3187.1204166666698</v>
      </c>
      <c r="BT530" s="324">
        <v>-2117.3795833333302</v>
      </c>
      <c r="BU530" s="324">
        <v>14200.1672711794</v>
      </c>
      <c r="BV530" s="324">
        <v>97870.719680427603</v>
      </c>
      <c r="BW530" s="324">
        <v>72388.380462016998</v>
      </c>
      <c r="BX530" s="324">
        <v>49039.5096953346</v>
      </c>
      <c r="BY530" s="324">
        <v>119618.095215148</v>
      </c>
      <c r="BZ530" s="324">
        <v>134759.08329300699</v>
      </c>
      <c r="CA530" s="324">
        <v>168507.05176123799</v>
      </c>
      <c r="CB530" s="324">
        <v>35914.464403528902</v>
      </c>
      <c r="CC530" s="324">
        <v>129595.816591668</v>
      </c>
      <c r="CD530" s="324">
        <v>242320.49684642401</v>
      </c>
      <c r="CE530" s="324">
        <v>1087138.4373683</v>
      </c>
      <c r="CF530" s="328">
        <f t="shared" si="329"/>
        <v>21854.91131499433</v>
      </c>
      <c r="CG530" s="324">
        <v>3282.7340291666701</v>
      </c>
      <c r="CH530" s="324">
        <v>-2180.9009708333301</v>
      </c>
      <c r="CI530" s="324">
        <v>15168.2720866935</v>
      </c>
      <c r="CJ530" s="324">
        <v>102989.360254132</v>
      </c>
      <c r="CK530" s="324">
        <v>74901.207495112598</v>
      </c>
      <c r="CL530" s="324">
        <v>50829.056237659403</v>
      </c>
      <c r="CM530" s="324">
        <v>124865.330653525</v>
      </c>
      <c r="CN530" s="324">
        <v>140120.74570470001</v>
      </c>
      <c r="CO530" s="324">
        <v>177245.26075544101</v>
      </c>
      <c r="CP530" s="324">
        <v>33726.355792802002</v>
      </c>
      <c r="CQ530" s="324">
        <v>134737.51046696</v>
      </c>
      <c r="CR530" s="324">
        <v>256590.013403541</v>
      </c>
      <c r="CS530" s="324">
        <v>1134785.50456335</v>
      </c>
      <c r="CT530" s="328">
        <f t="shared" si="330"/>
        <v>22510.558654450113</v>
      </c>
      <c r="CU530" s="324">
        <v>3381.2160500416699</v>
      </c>
      <c r="CV530" s="324">
        <v>-2246.3279999583301</v>
      </c>
      <c r="CW530" s="324">
        <v>15874.5835053793</v>
      </c>
      <c r="CX530" s="324">
        <v>106943.078170457</v>
      </c>
      <c r="CY530" s="324">
        <v>77158.818179427602</v>
      </c>
      <c r="CZ530" s="324">
        <v>52353.927924789299</v>
      </c>
      <c r="DA530" s="324">
        <v>129232.534144798</v>
      </c>
      <c r="DB530" s="324">
        <v>144788.11311041799</v>
      </c>
      <c r="DC530" s="324">
        <v>184122.127452124</v>
      </c>
      <c r="DD530" s="324">
        <v>33077.007057929397</v>
      </c>
      <c r="DE530" s="324">
        <v>139213.220622405</v>
      </c>
      <c r="DF530" s="324">
        <v>267384.60778116703</v>
      </c>
      <c r="DG530" s="324">
        <v>1174468.7814130599</v>
      </c>
      <c r="DH530" s="328">
        <f t="shared" si="331"/>
        <v>23185.875414082082</v>
      </c>
    </row>
    <row r="531" spans="1:112" ht="12" hidden="1" customHeight="1" outlineLevel="1">
      <c r="A531" s="4"/>
      <c r="S531" s="14">
        <v>5872</v>
      </c>
      <c r="V531" s="78">
        <f t="shared" si="312"/>
        <v>5872</v>
      </c>
      <c r="AA531" s="70">
        <f t="shared" si="332"/>
        <v>5872</v>
      </c>
      <c r="AB531" s="34" t="s">
        <v>628</v>
      </c>
      <c r="AC531" s="324">
        <v>16137.06</v>
      </c>
      <c r="AD531" s="324">
        <v>19877.259999999998</v>
      </c>
      <c r="AE531" s="324">
        <v>16567.02</v>
      </c>
      <c r="AF531" s="324">
        <v>15999.26</v>
      </c>
      <c r="AG531" s="324">
        <v>16474.12</v>
      </c>
      <c r="AH531" s="324">
        <v>16136.62</v>
      </c>
      <c r="AI531" s="324">
        <v>16136.62</v>
      </c>
      <c r="AJ531" s="324">
        <v>33617.9</v>
      </c>
      <c r="AK531" s="324">
        <v>6085.96</v>
      </c>
      <c r="AL531" s="324">
        <v>11907.9560120933</v>
      </c>
      <c r="AM531" s="324">
        <v>13532.0968060466</v>
      </c>
      <c r="AN531" s="324">
        <v>13532.0968060466</v>
      </c>
      <c r="AO531" s="324">
        <v>262065.66095852599</v>
      </c>
      <c r="AP531" s="328">
        <f t="shared" si="326"/>
        <v>66061.691334339499</v>
      </c>
      <c r="AQ531" s="324">
        <v>11728.8746661768</v>
      </c>
      <c r="AR531" s="324">
        <v>23457.7493323536</v>
      </c>
      <c r="AS531" s="324">
        <v>15638.499554902401</v>
      </c>
      <c r="AT531" s="324">
        <v>15638.499554902401</v>
      </c>
      <c r="AU531" s="324">
        <v>15638.499554902401</v>
      </c>
      <c r="AV531" s="324">
        <v>15638.499554902401</v>
      </c>
      <c r="AW531" s="324">
        <v>15638.499554902401</v>
      </c>
      <c r="AX531" s="324">
        <v>32911.042982904197</v>
      </c>
      <c r="AY531" s="324">
        <v>16455.521491452098</v>
      </c>
      <c r="AZ531" s="324">
        <v>16455.521491452098</v>
      </c>
      <c r="BA531" s="324">
        <v>16455.521491452098</v>
      </c>
      <c r="BB531" s="324">
        <v>16455.521491452098</v>
      </c>
      <c r="BC531" s="324">
        <v>278659.19107039901</v>
      </c>
      <c r="BD531" s="328">
        <f t="shared" si="327"/>
        <v>66546.940348644042</v>
      </c>
      <c r="BE531" s="324">
        <v>12726.7350433053</v>
      </c>
      <c r="BF531" s="324">
        <v>25453.4700866106</v>
      </c>
      <c r="BG531" s="324">
        <v>16968.980057740398</v>
      </c>
      <c r="BH531" s="324">
        <v>16968.980057740398</v>
      </c>
      <c r="BI531" s="324">
        <v>16968.980057740398</v>
      </c>
      <c r="BJ531" s="324">
        <v>16968.980057740398</v>
      </c>
      <c r="BK531" s="324">
        <v>16968.980057740398</v>
      </c>
      <c r="BL531" s="324">
        <v>30396.953400488401</v>
      </c>
      <c r="BM531" s="324">
        <v>15198.4767002442</v>
      </c>
      <c r="BN531" s="324">
        <v>15198.4767002442</v>
      </c>
      <c r="BO531" s="324">
        <v>15198.4767002442</v>
      </c>
      <c r="BP531" s="324">
        <v>15198.4767002442</v>
      </c>
      <c r="BQ531" s="324">
        <v>289873.96249241201</v>
      </c>
      <c r="BR531" s="328">
        <f t="shared" si="328"/>
        <v>75657.996872328891</v>
      </c>
      <c r="BS531" s="324">
        <v>12852.957937204999</v>
      </c>
      <c r="BT531" s="324">
        <v>25705.915874409999</v>
      </c>
      <c r="BU531" s="324">
        <v>17137.277249606599</v>
      </c>
      <c r="BV531" s="324">
        <v>17137.277249606599</v>
      </c>
      <c r="BW531" s="324">
        <v>17137.277249606599</v>
      </c>
      <c r="BX531" s="324">
        <v>17137.277249606599</v>
      </c>
      <c r="BY531" s="324">
        <v>17137.277249606599</v>
      </c>
      <c r="BZ531" s="324">
        <v>34062.620778902798</v>
      </c>
      <c r="CA531" s="324">
        <v>17031.310389451399</v>
      </c>
      <c r="CB531" s="324">
        <v>17031.310389451399</v>
      </c>
      <c r="CC531" s="324">
        <v>17031.310389451399</v>
      </c>
      <c r="CD531" s="324">
        <v>17031.310389451399</v>
      </c>
      <c r="CE531" s="324">
        <v>307418.412817879</v>
      </c>
      <c r="CF531" s="328">
        <f t="shared" si="329"/>
        <v>80985.29042152263</v>
      </c>
      <c r="CG531" s="324">
        <v>13585.9873437814</v>
      </c>
      <c r="CH531" s="324">
        <v>27171.974687562801</v>
      </c>
      <c r="CI531" s="324">
        <v>18114.6497917085</v>
      </c>
      <c r="CJ531" s="324">
        <v>18114.6497917085</v>
      </c>
      <c r="CK531" s="324">
        <v>18114.6497917085</v>
      </c>
      <c r="CL531" s="324">
        <v>18114.6497917085</v>
      </c>
      <c r="CM531" s="324">
        <v>18114.6497917085</v>
      </c>
      <c r="CN531" s="324">
        <v>32715.292448713801</v>
      </c>
      <c r="CO531" s="324">
        <v>16357.6462243569</v>
      </c>
      <c r="CP531" s="324">
        <v>16357.6462243569</v>
      </c>
      <c r="CQ531" s="324">
        <v>16357.6462243569</v>
      </c>
      <c r="CR531" s="324">
        <v>16357.6462243569</v>
      </c>
      <c r="CS531" s="324">
        <v>314754.56035776</v>
      </c>
      <c r="CT531" s="328">
        <f t="shared" si="330"/>
        <v>85277.472021731897</v>
      </c>
      <c r="CU531" s="324">
        <v>13768.625300161701</v>
      </c>
      <c r="CV531" s="324">
        <v>27537.250600323401</v>
      </c>
      <c r="CW531" s="324">
        <v>18358.167066882201</v>
      </c>
      <c r="CX531" s="324">
        <v>18358.167066882201</v>
      </c>
      <c r="CY531" s="324">
        <v>18358.167066882201</v>
      </c>
      <c r="CZ531" s="324">
        <v>18358.167066882201</v>
      </c>
      <c r="DA531" s="324">
        <v>18358.167066882201</v>
      </c>
      <c r="DB531" s="324">
        <v>32914.625473120599</v>
      </c>
      <c r="DC531" s="324">
        <v>16457.3127365603</v>
      </c>
      <c r="DD531" s="324">
        <v>16457.3127365603</v>
      </c>
      <c r="DE531" s="324">
        <v>16457.3127365603</v>
      </c>
      <c r="DF531" s="324">
        <v>16457.3127365603</v>
      </c>
      <c r="DG531" s="324">
        <v>320173.00250427402</v>
      </c>
      <c r="DH531" s="328">
        <f t="shared" si="331"/>
        <v>88332.414850016095</v>
      </c>
    </row>
    <row r="532" spans="1:112" ht="12" hidden="1" customHeight="1" outlineLevel="1">
      <c r="A532" s="4"/>
      <c r="S532" s="14">
        <v>5874</v>
      </c>
      <c r="V532" s="78">
        <f t="shared" si="312"/>
        <v>5874</v>
      </c>
      <c r="AA532" s="70">
        <f t="shared" si="332"/>
        <v>5874</v>
      </c>
      <c r="AB532" s="34" t="s">
        <v>630</v>
      </c>
      <c r="AC532" s="324">
        <v>0</v>
      </c>
      <c r="AD532" s="324">
        <v>0</v>
      </c>
      <c r="AE532" s="324">
        <v>0</v>
      </c>
      <c r="AF532" s="324">
        <v>0</v>
      </c>
      <c r="AG532" s="324">
        <v>0</v>
      </c>
      <c r="AH532" s="324">
        <v>0</v>
      </c>
      <c r="AI532" s="324">
        <v>0</v>
      </c>
      <c r="AJ532" s="324">
        <v>0</v>
      </c>
      <c r="AK532" s="324">
        <v>0</v>
      </c>
      <c r="AL532" s="324">
        <v>0</v>
      </c>
      <c r="AM532" s="324">
        <v>0</v>
      </c>
      <c r="AN532" s="324">
        <v>0</v>
      </c>
      <c r="AO532" s="324">
        <v>0</v>
      </c>
      <c r="AP532" s="328">
        <f t="shared" ref="AP532:AP552" si="333">AO532-SUM(AC532:AN532)</f>
        <v>0</v>
      </c>
      <c r="AQ532" s="324">
        <v>0</v>
      </c>
      <c r="AR532" s="324">
        <v>0</v>
      </c>
      <c r="AS532" s="324">
        <v>0</v>
      </c>
      <c r="AT532" s="324">
        <v>0</v>
      </c>
      <c r="AU532" s="324">
        <v>0</v>
      </c>
      <c r="AV532" s="324">
        <v>0</v>
      </c>
      <c r="AW532" s="324">
        <v>0</v>
      </c>
      <c r="AX532" s="324">
        <v>0</v>
      </c>
      <c r="AY532" s="324">
        <v>0</v>
      </c>
      <c r="AZ532" s="324">
        <v>0</v>
      </c>
      <c r="BA532" s="324">
        <v>0</v>
      </c>
      <c r="BB532" s="324">
        <v>0</v>
      </c>
      <c r="BC532" s="324">
        <v>0</v>
      </c>
      <c r="BD532" s="328">
        <f t="shared" ref="BD532:BD552" si="334">BC532-SUM(AQ532:BB532)</f>
        <v>0</v>
      </c>
      <c r="BE532" s="324">
        <v>0</v>
      </c>
      <c r="BF532" s="324">
        <v>0</v>
      </c>
      <c r="BG532" s="324">
        <v>0</v>
      </c>
      <c r="BH532" s="324">
        <v>0</v>
      </c>
      <c r="BI532" s="324">
        <v>0</v>
      </c>
      <c r="BJ532" s="324">
        <v>0</v>
      </c>
      <c r="BK532" s="324">
        <v>0</v>
      </c>
      <c r="BL532" s="324">
        <v>0</v>
      </c>
      <c r="BM532" s="324">
        <v>0</v>
      </c>
      <c r="BN532" s="324">
        <v>0</v>
      </c>
      <c r="BO532" s="324">
        <v>0</v>
      </c>
      <c r="BP532" s="324">
        <v>0</v>
      </c>
      <c r="BQ532" s="324">
        <v>0</v>
      </c>
      <c r="BR532" s="328">
        <f t="shared" ref="BR532:BR552" si="335">BQ532-SUM(BE532:BP532)</f>
        <v>0</v>
      </c>
      <c r="BS532" s="324">
        <v>0</v>
      </c>
      <c r="BT532" s="324">
        <v>0</v>
      </c>
      <c r="BU532" s="324">
        <v>0</v>
      </c>
      <c r="BV532" s="324">
        <v>0</v>
      </c>
      <c r="BW532" s="324">
        <v>0</v>
      </c>
      <c r="BX532" s="324">
        <v>0</v>
      </c>
      <c r="BY532" s="324">
        <v>0</v>
      </c>
      <c r="BZ532" s="324">
        <v>0</v>
      </c>
      <c r="CA532" s="324">
        <v>0</v>
      </c>
      <c r="CB532" s="324">
        <v>0</v>
      </c>
      <c r="CC532" s="324">
        <v>0</v>
      </c>
      <c r="CD532" s="324">
        <v>0</v>
      </c>
      <c r="CE532" s="324">
        <v>0</v>
      </c>
      <c r="CF532" s="328">
        <f t="shared" ref="CF532:CF552" si="336">CE532-SUM(BS532:CD532)</f>
        <v>0</v>
      </c>
      <c r="CG532" s="324">
        <v>0</v>
      </c>
      <c r="CH532" s="324">
        <v>0</v>
      </c>
      <c r="CI532" s="324">
        <v>0</v>
      </c>
      <c r="CJ532" s="324">
        <v>0</v>
      </c>
      <c r="CK532" s="324">
        <v>0</v>
      </c>
      <c r="CL532" s="324">
        <v>0</v>
      </c>
      <c r="CM532" s="324">
        <v>0</v>
      </c>
      <c r="CN532" s="324">
        <v>0</v>
      </c>
      <c r="CO532" s="324">
        <v>0</v>
      </c>
      <c r="CP532" s="324">
        <v>0</v>
      </c>
      <c r="CQ532" s="324">
        <v>0</v>
      </c>
      <c r="CR532" s="324">
        <v>0</v>
      </c>
      <c r="CS532" s="324">
        <v>0</v>
      </c>
      <c r="CT532" s="328">
        <f t="shared" ref="CT532:CT552" si="337">CS532-SUM(CG532:CR532)</f>
        <v>0</v>
      </c>
      <c r="CU532" s="324">
        <v>0</v>
      </c>
      <c r="CV532" s="324">
        <v>0</v>
      </c>
      <c r="CW532" s="324">
        <v>0</v>
      </c>
      <c r="CX532" s="324">
        <v>0</v>
      </c>
      <c r="CY532" s="324">
        <v>0</v>
      </c>
      <c r="CZ532" s="324">
        <v>0</v>
      </c>
      <c r="DA532" s="324">
        <v>0</v>
      </c>
      <c r="DB532" s="324">
        <v>0</v>
      </c>
      <c r="DC532" s="324">
        <v>0</v>
      </c>
      <c r="DD532" s="324">
        <v>0</v>
      </c>
      <c r="DE532" s="324">
        <v>0</v>
      </c>
      <c r="DF532" s="324">
        <v>0</v>
      </c>
      <c r="DG532" s="324">
        <v>0</v>
      </c>
      <c r="DH532" s="328">
        <f t="shared" ref="DH532:DH552" si="338">DG532-SUM(CU532:DF532)</f>
        <v>0</v>
      </c>
    </row>
    <row r="533" spans="1:112" ht="12" hidden="1" customHeight="1" outlineLevel="1">
      <c r="A533" s="4"/>
      <c r="S533" s="14">
        <v>5875</v>
      </c>
      <c r="V533" s="78">
        <f t="shared" si="312"/>
        <v>5875</v>
      </c>
      <c r="AA533" s="70">
        <f t="shared" si="332"/>
        <v>5875</v>
      </c>
      <c r="AB533" s="34" t="s">
        <v>631</v>
      </c>
      <c r="AC533" s="324">
        <v>0</v>
      </c>
      <c r="AD533" s="324">
        <v>0</v>
      </c>
      <c r="AE533" s="324">
        <v>0</v>
      </c>
      <c r="AF533" s="324">
        <v>3090</v>
      </c>
      <c r="AG533" s="324">
        <v>112</v>
      </c>
      <c r="AH533" s="324">
        <v>190</v>
      </c>
      <c r="AI533" s="324">
        <v>974</v>
      </c>
      <c r="AJ533" s="324">
        <v>2481.94</v>
      </c>
      <c r="AK533" s="324">
        <v>2048</v>
      </c>
      <c r="AL533" s="324">
        <v>5520.7266666666701</v>
      </c>
      <c r="AM533" s="324">
        <v>1441.6666666666599</v>
      </c>
      <c r="AN533" s="324">
        <v>1441.6666666666599</v>
      </c>
      <c r="AO533" s="324">
        <v>17300</v>
      </c>
      <c r="AP533" s="328">
        <f t="shared" si="333"/>
        <v>0</v>
      </c>
      <c r="AQ533" s="324">
        <v>1313.25</v>
      </c>
      <c r="AR533" s="324">
        <v>1313.25</v>
      </c>
      <c r="AS533" s="324">
        <v>1313.25</v>
      </c>
      <c r="AT533" s="324">
        <v>1313.25</v>
      </c>
      <c r="AU533" s="324">
        <v>1313.25</v>
      </c>
      <c r="AV533" s="324">
        <v>1313.25</v>
      </c>
      <c r="AW533" s="324">
        <v>1313.25</v>
      </c>
      <c r="AX533" s="324">
        <v>1313.25</v>
      </c>
      <c r="AY533" s="324">
        <v>1313.25</v>
      </c>
      <c r="AZ533" s="324">
        <v>1313.25</v>
      </c>
      <c r="BA533" s="324">
        <v>1313.25</v>
      </c>
      <c r="BB533" s="324">
        <v>1313.25</v>
      </c>
      <c r="BC533" s="324">
        <v>15309</v>
      </c>
      <c r="BD533" s="328">
        <f t="shared" si="334"/>
        <v>-450</v>
      </c>
      <c r="BE533" s="324">
        <v>1352.6475</v>
      </c>
      <c r="BF533" s="324">
        <v>1352.6475</v>
      </c>
      <c r="BG533" s="324">
        <v>1352.6475</v>
      </c>
      <c r="BH533" s="324">
        <v>1352.6475</v>
      </c>
      <c r="BI533" s="324">
        <v>1352.6475</v>
      </c>
      <c r="BJ533" s="324">
        <v>1352.6475</v>
      </c>
      <c r="BK533" s="324">
        <v>1352.6475</v>
      </c>
      <c r="BL533" s="324">
        <v>1352.6475</v>
      </c>
      <c r="BM533" s="324">
        <v>1352.6475</v>
      </c>
      <c r="BN533" s="324">
        <v>1352.6475</v>
      </c>
      <c r="BO533" s="324">
        <v>1352.6475</v>
      </c>
      <c r="BP533" s="324">
        <v>1352.6475</v>
      </c>
      <c r="BQ533" s="324">
        <v>15768.27</v>
      </c>
      <c r="BR533" s="328">
        <f t="shared" si="335"/>
        <v>-463.49999999999636</v>
      </c>
      <c r="BS533" s="324">
        <v>1393.2269249999999</v>
      </c>
      <c r="BT533" s="324">
        <v>1393.2269249999999</v>
      </c>
      <c r="BU533" s="324">
        <v>1393.2269249999999</v>
      </c>
      <c r="BV533" s="324">
        <v>1393.2269249999999</v>
      </c>
      <c r="BW533" s="324">
        <v>1393.2269249999999</v>
      </c>
      <c r="BX533" s="324">
        <v>1393.2269249999999</v>
      </c>
      <c r="BY533" s="324">
        <v>1393.2269249999999</v>
      </c>
      <c r="BZ533" s="324">
        <v>1393.2269249999999</v>
      </c>
      <c r="CA533" s="324">
        <v>1393.2269249999999</v>
      </c>
      <c r="CB533" s="324">
        <v>1393.2269249999999</v>
      </c>
      <c r="CC533" s="324">
        <v>1393.2269249999999</v>
      </c>
      <c r="CD533" s="324">
        <v>1393.2269249999999</v>
      </c>
      <c r="CE533" s="324">
        <v>16241.3181</v>
      </c>
      <c r="CF533" s="328">
        <f t="shared" si="336"/>
        <v>-477.4049999999952</v>
      </c>
      <c r="CG533" s="324">
        <v>1435.0237327499999</v>
      </c>
      <c r="CH533" s="324">
        <v>1435.0237327499999</v>
      </c>
      <c r="CI533" s="324">
        <v>1435.0237327499999</v>
      </c>
      <c r="CJ533" s="324">
        <v>1435.0237327499999</v>
      </c>
      <c r="CK533" s="324">
        <v>1435.0237327499999</v>
      </c>
      <c r="CL533" s="324">
        <v>1435.0237327499999</v>
      </c>
      <c r="CM533" s="324">
        <v>1435.0237327499999</v>
      </c>
      <c r="CN533" s="324">
        <v>1435.0237327499999</v>
      </c>
      <c r="CO533" s="324">
        <v>1435.0237327499999</v>
      </c>
      <c r="CP533" s="324">
        <v>1435.0237327499999</v>
      </c>
      <c r="CQ533" s="324">
        <v>1435.0237327499999</v>
      </c>
      <c r="CR533" s="324">
        <v>1435.0237327499999</v>
      </c>
      <c r="CS533" s="324">
        <v>16728.557643</v>
      </c>
      <c r="CT533" s="328">
        <f t="shared" si="337"/>
        <v>-491.7271499999988</v>
      </c>
      <c r="CU533" s="324">
        <v>1478.0744447325001</v>
      </c>
      <c r="CV533" s="324">
        <v>1478.0744447325001</v>
      </c>
      <c r="CW533" s="324">
        <v>1478.0744447325001</v>
      </c>
      <c r="CX533" s="324">
        <v>1478.0744447325001</v>
      </c>
      <c r="CY533" s="324">
        <v>1478.0744447325001</v>
      </c>
      <c r="CZ533" s="324">
        <v>1478.0744447325001</v>
      </c>
      <c r="DA533" s="324">
        <v>1478.0744447325001</v>
      </c>
      <c r="DB533" s="324">
        <v>1478.0744447325001</v>
      </c>
      <c r="DC533" s="324">
        <v>1478.0744447325001</v>
      </c>
      <c r="DD533" s="324">
        <v>1478.0744447325001</v>
      </c>
      <c r="DE533" s="324">
        <v>1478.0744447325001</v>
      </c>
      <c r="DF533" s="324">
        <v>1478.0744447325001</v>
      </c>
      <c r="DG533" s="324">
        <v>17230.414372290001</v>
      </c>
      <c r="DH533" s="328">
        <f t="shared" si="338"/>
        <v>-506.47896449999826</v>
      </c>
    </row>
    <row r="534" spans="1:112" ht="12" hidden="1" customHeight="1" outlineLevel="1">
      <c r="A534" s="4"/>
      <c r="S534" s="14">
        <v>5877</v>
      </c>
      <c r="V534" s="78">
        <f t="shared" si="312"/>
        <v>5877</v>
      </c>
      <c r="AA534" s="70">
        <f t="shared" si="332"/>
        <v>5877</v>
      </c>
      <c r="AB534" s="34" t="s">
        <v>632</v>
      </c>
      <c r="AC534" s="324">
        <v>0</v>
      </c>
      <c r="AD534" s="324">
        <v>0</v>
      </c>
      <c r="AE534" s="324">
        <v>0</v>
      </c>
      <c r="AF534" s="324">
        <v>0</v>
      </c>
      <c r="AG534" s="324">
        <v>0</v>
      </c>
      <c r="AH534" s="324">
        <v>0</v>
      </c>
      <c r="AI534" s="324">
        <v>0</v>
      </c>
      <c r="AJ534" s="324">
        <v>0</v>
      </c>
      <c r="AK534" s="324">
        <v>0</v>
      </c>
      <c r="AL534" s="324">
        <v>0</v>
      </c>
      <c r="AM534" s="324">
        <v>0</v>
      </c>
      <c r="AN534" s="324">
        <v>0</v>
      </c>
      <c r="AO534" s="324">
        <v>0</v>
      </c>
      <c r="AP534" s="328">
        <f t="shared" si="333"/>
        <v>0</v>
      </c>
      <c r="AQ534" s="324">
        <v>0</v>
      </c>
      <c r="AR534" s="324">
        <v>0</v>
      </c>
      <c r="AS534" s="324">
        <v>0</v>
      </c>
      <c r="AT534" s="324">
        <v>0</v>
      </c>
      <c r="AU534" s="324">
        <v>0</v>
      </c>
      <c r="AV534" s="324">
        <v>0</v>
      </c>
      <c r="AW534" s="324">
        <v>0</v>
      </c>
      <c r="AX534" s="324">
        <v>0</v>
      </c>
      <c r="AY534" s="324">
        <v>0</v>
      </c>
      <c r="AZ534" s="324">
        <v>0</v>
      </c>
      <c r="BA534" s="324">
        <v>0</v>
      </c>
      <c r="BB534" s="324">
        <v>0</v>
      </c>
      <c r="BC534" s="324">
        <v>0</v>
      </c>
      <c r="BD534" s="328">
        <f t="shared" si="334"/>
        <v>0</v>
      </c>
      <c r="BE534" s="324">
        <v>0</v>
      </c>
      <c r="BF534" s="324">
        <v>0</v>
      </c>
      <c r="BG534" s="324">
        <v>0</v>
      </c>
      <c r="BH534" s="324">
        <v>0</v>
      </c>
      <c r="BI534" s="324">
        <v>0</v>
      </c>
      <c r="BJ534" s="324">
        <v>0</v>
      </c>
      <c r="BK534" s="324">
        <v>0</v>
      </c>
      <c r="BL534" s="324">
        <v>0</v>
      </c>
      <c r="BM534" s="324">
        <v>0</v>
      </c>
      <c r="BN534" s="324">
        <v>0</v>
      </c>
      <c r="BO534" s="324">
        <v>0</v>
      </c>
      <c r="BP534" s="324">
        <v>0</v>
      </c>
      <c r="BQ534" s="324">
        <v>0</v>
      </c>
      <c r="BR534" s="328">
        <f t="shared" si="335"/>
        <v>0</v>
      </c>
      <c r="BS534" s="324">
        <v>0</v>
      </c>
      <c r="BT534" s="324">
        <v>0</v>
      </c>
      <c r="BU534" s="324">
        <v>0</v>
      </c>
      <c r="BV534" s="324">
        <v>0</v>
      </c>
      <c r="BW534" s="324">
        <v>0</v>
      </c>
      <c r="BX534" s="324">
        <v>0</v>
      </c>
      <c r="BY534" s="324">
        <v>0</v>
      </c>
      <c r="BZ534" s="324">
        <v>0</v>
      </c>
      <c r="CA534" s="324">
        <v>0</v>
      </c>
      <c r="CB534" s="324">
        <v>0</v>
      </c>
      <c r="CC534" s="324">
        <v>0</v>
      </c>
      <c r="CD534" s="324">
        <v>0</v>
      </c>
      <c r="CE534" s="324">
        <v>0</v>
      </c>
      <c r="CF534" s="328">
        <f t="shared" si="336"/>
        <v>0</v>
      </c>
      <c r="CG534" s="324">
        <v>0</v>
      </c>
      <c r="CH534" s="324">
        <v>0</v>
      </c>
      <c r="CI534" s="324">
        <v>0</v>
      </c>
      <c r="CJ534" s="324">
        <v>0</v>
      </c>
      <c r="CK534" s="324">
        <v>0</v>
      </c>
      <c r="CL534" s="324">
        <v>0</v>
      </c>
      <c r="CM534" s="324">
        <v>0</v>
      </c>
      <c r="CN534" s="324">
        <v>0</v>
      </c>
      <c r="CO534" s="324">
        <v>0</v>
      </c>
      <c r="CP534" s="324">
        <v>0</v>
      </c>
      <c r="CQ534" s="324">
        <v>0</v>
      </c>
      <c r="CR534" s="324">
        <v>0</v>
      </c>
      <c r="CS534" s="324">
        <v>0</v>
      </c>
      <c r="CT534" s="328">
        <f t="shared" si="337"/>
        <v>0</v>
      </c>
      <c r="CU534" s="324">
        <v>0</v>
      </c>
      <c r="CV534" s="324">
        <v>0</v>
      </c>
      <c r="CW534" s="324">
        <v>0</v>
      </c>
      <c r="CX534" s="324">
        <v>0</v>
      </c>
      <c r="CY534" s="324">
        <v>0</v>
      </c>
      <c r="CZ534" s="324">
        <v>0</v>
      </c>
      <c r="DA534" s="324">
        <v>0</v>
      </c>
      <c r="DB534" s="324">
        <v>0</v>
      </c>
      <c r="DC534" s="324">
        <v>0</v>
      </c>
      <c r="DD534" s="324">
        <v>0</v>
      </c>
      <c r="DE534" s="324">
        <v>0</v>
      </c>
      <c r="DF534" s="324">
        <v>0</v>
      </c>
      <c r="DG534" s="324">
        <v>0</v>
      </c>
      <c r="DH534" s="328">
        <f t="shared" si="338"/>
        <v>0</v>
      </c>
    </row>
    <row r="535" spans="1:112" ht="12" hidden="1" customHeight="1" outlineLevel="1">
      <c r="A535" s="4"/>
      <c r="S535" s="14">
        <v>5878</v>
      </c>
      <c r="V535" s="78">
        <f t="shared" si="312"/>
        <v>5878</v>
      </c>
      <c r="AA535" s="70">
        <f t="shared" si="332"/>
        <v>5878</v>
      </c>
      <c r="AB535" s="34" t="s">
        <v>633</v>
      </c>
      <c r="AC535" s="324">
        <v>0</v>
      </c>
      <c r="AD535" s="324">
        <v>0</v>
      </c>
      <c r="AE535" s="324">
        <v>0</v>
      </c>
      <c r="AF535" s="324">
        <v>0</v>
      </c>
      <c r="AG535" s="324">
        <v>0</v>
      </c>
      <c r="AH535" s="324">
        <v>0</v>
      </c>
      <c r="AI535" s="324">
        <v>0</v>
      </c>
      <c r="AJ535" s="324">
        <v>0</v>
      </c>
      <c r="AK535" s="324">
        <v>0</v>
      </c>
      <c r="AL535" s="324">
        <v>0</v>
      </c>
      <c r="AM535" s="324">
        <v>0</v>
      </c>
      <c r="AN535" s="324">
        <v>0</v>
      </c>
      <c r="AO535" s="324">
        <v>0</v>
      </c>
      <c r="AP535" s="328">
        <f t="shared" si="333"/>
        <v>0</v>
      </c>
      <c r="AQ535" s="324">
        <v>0</v>
      </c>
      <c r="AR535" s="324">
        <v>0</v>
      </c>
      <c r="AS535" s="324">
        <v>0</v>
      </c>
      <c r="AT535" s="324">
        <v>0</v>
      </c>
      <c r="AU535" s="324">
        <v>0</v>
      </c>
      <c r="AV535" s="324">
        <v>0</v>
      </c>
      <c r="AW535" s="324">
        <v>0</v>
      </c>
      <c r="AX535" s="324">
        <v>0</v>
      </c>
      <c r="AY535" s="324">
        <v>0</v>
      </c>
      <c r="AZ535" s="324">
        <v>0</v>
      </c>
      <c r="BA535" s="324">
        <v>0</v>
      </c>
      <c r="BB535" s="324">
        <v>0</v>
      </c>
      <c r="BC535" s="324">
        <v>0</v>
      </c>
      <c r="BD535" s="328">
        <f t="shared" si="334"/>
        <v>0</v>
      </c>
      <c r="BE535" s="324">
        <v>0</v>
      </c>
      <c r="BF535" s="324">
        <v>0</v>
      </c>
      <c r="BG535" s="324">
        <v>0</v>
      </c>
      <c r="BH535" s="324">
        <v>0</v>
      </c>
      <c r="BI535" s="324">
        <v>0</v>
      </c>
      <c r="BJ535" s="324">
        <v>0</v>
      </c>
      <c r="BK535" s="324">
        <v>0</v>
      </c>
      <c r="BL535" s="324">
        <v>0</v>
      </c>
      <c r="BM535" s="324">
        <v>0</v>
      </c>
      <c r="BN535" s="324">
        <v>0</v>
      </c>
      <c r="BO535" s="324">
        <v>0</v>
      </c>
      <c r="BP535" s="324">
        <v>0</v>
      </c>
      <c r="BQ535" s="324">
        <v>0</v>
      </c>
      <c r="BR535" s="328">
        <f t="shared" si="335"/>
        <v>0</v>
      </c>
      <c r="BS535" s="324">
        <v>0</v>
      </c>
      <c r="BT535" s="324">
        <v>0</v>
      </c>
      <c r="BU535" s="324">
        <v>0</v>
      </c>
      <c r="BV535" s="324">
        <v>0</v>
      </c>
      <c r="BW535" s="324">
        <v>0</v>
      </c>
      <c r="BX535" s="324">
        <v>0</v>
      </c>
      <c r="BY535" s="324">
        <v>0</v>
      </c>
      <c r="BZ535" s="324">
        <v>0</v>
      </c>
      <c r="CA535" s="324">
        <v>0</v>
      </c>
      <c r="CB535" s="324">
        <v>0</v>
      </c>
      <c r="CC535" s="324">
        <v>0</v>
      </c>
      <c r="CD535" s="324">
        <v>0</v>
      </c>
      <c r="CE535" s="324">
        <v>0</v>
      </c>
      <c r="CF535" s="328">
        <f t="shared" si="336"/>
        <v>0</v>
      </c>
      <c r="CG535" s="324">
        <v>0</v>
      </c>
      <c r="CH535" s="324">
        <v>0</v>
      </c>
      <c r="CI535" s="324">
        <v>0</v>
      </c>
      <c r="CJ535" s="324">
        <v>0</v>
      </c>
      <c r="CK535" s="324">
        <v>0</v>
      </c>
      <c r="CL535" s="324">
        <v>0</v>
      </c>
      <c r="CM535" s="324">
        <v>0</v>
      </c>
      <c r="CN535" s="324">
        <v>0</v>
      </c>
      <c r="CO535" s="324">
        <v>0</v>
      </c>
      <c r="CP535" s="324">
        <v>0</v>
      </c>
      <c r="CQ535" s="324">
        <v>0</v>
      </c>
      <c r="CR535" s="324">
        <v>0</v>
      </c>
      <c r="CS535" s="324">
        <v>0</v>
      </c>
      <c r="CT535" s="328">
        <f t="shared" si="337"/>
        <v>0</v>
      </c>
      <c r="CU535" s="324">
        <v>0</v>
      </c>
      <c r="CV535" s="324">
        <v>0</v>
      </c>
      <c r="CW535" s="324">
        <v>0</v>
      </c>
      <c r="CX535" s="324">
        <v>0</v>
      </c>
      <c r="CY535" s="324">
        <v>0</v>
      </c>
      <c r="CZ535" s="324">
        <v>0</v>
      </c>
      <c r="DA535" s="324">
        <v>0</v>
      </c>
      <c r="DB535" s="324">
        <v>0</v>
      </c>
      <c r="DC535" s="324">
        <v>0</v>
      </c>
      <c r="DD535" s="324">
        <v>0</v>
      </c>
      <c r="DE535" s="324">
        <v>0</v>
      </c>
      <c r="DF535" s="324">
        <v>0</v>
      </c>
      <c r="DG535" s="324">
        <v>0</v>
      </c>
      <c r="DH535" s="328">
        <f t="shared" si="338"/>
        <v>0</v>
      </c>
    </row>
    <row r="536" spans="1:112" ht="12" hidden="1" customHeight="1" outlineLevel="1">
      <c r="A536" s="4"/>
      <c r="S536" s="14">
        <v>5880</v>
      </c>
      <c r="V536" s="78">
        <f t="shared" si="312"/>
        <v>5880</v>
      </c>
      <c r="AA536" s="70">
        <f t="shared" si="332"/>
        <v>5880</v>
      </c>
      <c r="AB536" s="34" t="s">
        <v>634</v>
      </c>
      <c r="AC536" s="324">
        <v>0</v>
      </c>
      <c r="AD536" s="324">
        <v>0</v>
      </c>
      <c r="AE536" s="324">
        <v>0</v>
      </c>
      <c r="AF536" s="324">
        <v>0</v>
      </c>
      <c r="AG536" s="324">
        <v>0</v>
      </c>
      <c r="AH536" s="324">
        <v>0</v>
      </c>
      <c r="AI536" s="324">
        <v>0</v>
      </c>
      <c r="AJ536" s="324">
        <v>0</v>
      </c>
      <c r="AK536" s="324">
        <v>0</v>
      </c>
      <c r="AL536" s="324">
        <v>0</v>
      </c>
      <c r="AM536" s="324">
        <v>0</v>
      </c>
      <c r="AN536" s="324">
        <v>0</v>
      </c>
      <c r="AO536" s="324">
        <v>0</v>
      </c>
      <c r="AP536" s="328">
        <f t="shared" si="333"/>
        <v>0</v>
      </c>
      <c r="AQ536" s="324">
        <v>0</v>
      </c>
      <c r="AR536" s="324">
        <v>0</v>
      </c>
      <c r="AS536" s="324">
        <v>0</v>
      </c>
      <c r="AT536" s="324">
        <v>0</v>
      </c>
      <c r="AU536" s="324">
        <v>0</v>
      </c>
      <c r="AV536" s="324">
        <v>0</v>
      </c>
      <c r="AW536" s="324">
        <v>0</v>
      </c>
      <c r="AX536" s="324">
        <v>0</v>
      </c>
      <c r="AY536" s="324">
        <v>0</v>
      </c>
      <c r="AZ536" s="324">
        <v>0</v>
      </c>
      <c r="BA536" s="324">
        <v>0</v>
      </c>
      <c r="BB536" s="324">
        <v>0</v>
      </c>
      <c r="BC536" s="324">
        <v>0</v>
      </c>
      <c r="BD536" s="328">
        <f t="shared" si="334"/>
        <v>0</v>
      </c>
      <c r="BE536" s="324">
        <v>0</v>
      </c>
      <c r="BF536" s="324">
        <v>0</v>
      </c>
      <c r="BG536" s="324">
        <v>0</v>
      </c>
      <c r="BH536" s="324">
        <v>0</v>
      </c>
      <c r="BI536" s="324">
        <v>0</v>
      </c>
      <c r="BJ536" s="324">
        <v>0</v>
      </c>
      <c r="BK536" s="324">
        <v>0</v>
      </c>
      <c r="BL536" s="324">
        <v>0</v>
      </c>
      <c r="BM536" s="324">
        <v>0</v>
      </c>
      <c r="BN536" s="324">
        <v>0</v>
      </c>
      <c r="BO536" s="324">
        <v>0</v>
      </c>
      <c r="BP536" s="324">
        <v>0</v>
      </c>
      <c r="BQ536" s="324">
        <v>0</v>
      </c>
      <c r="BR536" s="328">
        <f t="shared" si="335"/>
        <v>0</v>
      </c>
      <c r="BS536" s="324">
        <v>0</v>
      </c>
      <c r="BT536" s="324">
        <v>0</v>
      </c>
      <c r="BU536" s="324">
        <v>0</v>
      </c>
      <c r="BV536" s="324">
        <v>0</v>
      </c>
      <c r="BW536" s="324">
        <v>0</v>
      </c>
      <c r="BX536" s="324">
        <v>0</v>
      </c>
      <c r="BY536" s="324">
        <v>0</v>
      </c>
      <c r="BZ536" s="324">
        <v>0</v>
      </c>
      <c r="CA536" s="324">
        <v>0</v>
      </c>
      <c r="CB536" s="324">
        <v>0</v>
      </c>
      <c r="CC536" s="324">
        <v>0</v>
      </c>
      <c r="CD536" s="324">
        <v>0</v>
      </c>
      <c r="CE536" s="324">
        <v>0</v>
      </c>
      <c r="CF536" s="328">
        <f t="shared" si="336"/>
        <v>0</v>
      </c>
      <c r="CG536" s="324">
        <v>0</v>
      </c>
      <c r="CH536" s="324">
        <v>0</v>
      </c>
      <c r="CI536" s="324">
        <v>0</v>
      </c>
      <c r="CJ536" s="324">
        <v>0</v>
      </c>
      <c r="CK536" s="324">
        <v>0</v>
      </c>
      <c r="CL536" s="324">
        <v>0</v>
      </c>
      <c r="CM536" s="324">
        <v>0</v>
      </c>
      <c r="CN536" s="324">
        <v>0</v>
      </c>
      <c r="CO536" s="324">
        <v>0</v>
      </c>
      <c r="CP536" s="324">
        <v>0</v>
      </c>
      <c r="CQ536" s="324">
        <v>0</v>
      </c>
      <c r="CR536" s="324">
        <v>0</v>
      </c>
      <c r="CS536" s="324">
        <v>0</v>
      </c>
      <c r="CT536" s="328">
        <f t="shared" si="337"/>
        <v>0</v>
      </c>
      <c r="CU536" s="324">
        <v>0</v>
      </c>
      <c r="CV536" s="324">
        <v>0</v>
      </c>
      <c r="CW536" s="324">
        <v>0</v>
      </c>
      <c r="CX536" s="324">
        <v>0</v>
      </c>
      <c r="CY536" s="324">
        <v>0</v>
      </c>
      <c r="CZ536" s="324">
        <v>0</v>
      </c>
      <c r="DA536" s="324">
        <v>0</v>
      </c>
      <c r="DB536" s="324">
        <v>0</v>
      </c>
      <c r="DC536" s="324">
        <v>0</v>
      </c>
      <c r="DD536" s="324">
        <v>0</v>
      </c>
      <c r="DE536" s="324">
        <v>0</v>
      </c>
      <c r="DF536" s="324">
        <v>0</v>
      </c>
      <c r="DG536" s="324">
        <v>0</v>
      </c>
      <c r="DH536" s="328">
        <f t="shared" si="338"/>
        <v>0</v>
      </c>
    </row>
    <row r="537" spans="1:112" ht="12" hidden="1" customHeight="1" outlineLevel="1">
      <c r="A537" s="4"/>
      <c r="S537" s="14">
        <v>5881</v>
      </c>
      <c r="V537" s="78">
        <f t="shared" si="312"/>
        <v>5881</v>
      </c>
      <c r="AA537" s="70">
        <f t="shared" si="332"/>
        <v>5881</v>
      </c>
      <c r="AB537" s="34" t="s">
        <v>635</v>
      </c>
      <c r="AC537" s="324">
        <v>0</v>
      </c>
      <c r="AD537" s="324">
        <v>0</v>
      </c>
      <c r="AE537" s="324">
        <v>0</v>
      </c>
      <c r="AF537" s="324">
        <v>0</v>
      </c>
      <c r="AG537" s="324">
        <v>0</v>
      </c>
      <c r="AH537" s="324">
        <v>0</v>
      </c>
      <c r="AI537" s="324">
        <v>0</v>
      </c>
      <c r="AJ537" s="324">
        <v>0</v>
      </c>
      <c r="AK537" s="324">
        <v>0</v>
      </c>
      <c r="AL537" s="324">
        <v>0</v>
      </c>
      <c r="AM537" s="324">
        <v>0</v>
      </c>
      <c r="AN537" s="324">
        <v>0</v>
      </c>
      <c r="AO537" s="324">
        <v>0</v>
      </c>
      <c r="AP537" s="328">
        <f t="shared" si="333"/>
        <v>0</v>
      </c>
      <c r="AQ537" s="324">
        <v>0</v>
      </c>
      <c r="AR537" s="324">
        <v>0</v>
      </c>
      <c r="AS537" s="324">
        <v>0</v>
      </c>
      <c r="AT537" s="324">
        <v>0</v>
      </c>
      <c r="AU537" s="324">
        <v>0</v>
      </c>
      <c r="AV537" s="324">
        <v>0</v>
      </c>
      <c r="AW537" s="324">
        <v>0</v>
      </c>
      <c r="AX537" s="324">
        <v>0</v>
      </c>
      <c r="AY537" s="324">
        <v>0</v>
      </c>
      <c r="AZ537" s="324">
        <v>0</v>
      </c>
      <c r="BA537" s="324">
        <v>0</v>
      </c>
      <c r="BB537" s="324">
        <v>0</v>
      </c>
      <c r="BC537" s="324">
        <v>0</v>
      </c>
      <c r="BD537" s="328">
        <f t="shared" si="334"/>
        <v>0</v>
      </c>
      <c r="BE537" s="324">
        <v>0</v>
      </c>
      <c r="BF537" s="324">
        <v>0</v>
      </c>
      <c r="BG537" s="324">
        <v>0</v>
      </c>
      <c r="BH537" s="324">
        <v>0</v>
      </c>
      <c r="BI537" s="324">
        <v>0</v>
      </c>
      <c r="BJ537" s="324">
        <v>0</v>
      </c>
      <c r="BK537" s="324">
        <v>0</v>
      </c>
      <c r="BL537" s="324">
        <v>0</v>
      </c>
      <c r="BM537" s="324">
        <v>0</v>
      </c>
      <c r="BN537" s="324">
        <v>0</v>
      </c>
      <c r="BO537" s="324">
        <v>0</v>
      </c>
      <c r="BP537" s="324">
        <v>0</v>
      </c>
      <c r="BQ537" s="324">
        <v>0</v>
      </c>
      <c r="BR537" s="328">
        <f t="shared" si="335"/>
        <v>0</v>
      </c>
      <c r="BS537" s="324">
        <v>0</v>
      </c>
      <c r="BT537" s="324">
        <v>0</v>
      </c>
      <c r="BU537" s="324">
        <v>0</v>
      </c>
      <c r="BV537" s="324">
        <v>0</v>
      </c>
      <c r="BW537" s="324">
        <v>0</v>
      </c>
      <c r="BX537" s="324">
        <v>0</v>
      </c>
      <c r="BY537" s="324">
        <v>0</v>
      </c>
      <c r="BZ537" s="324">
        <v>0</v>
      </c>
      <c r="CA537" s="324">
        <v>0</v>
      </c>
      <c r="CB537" s="324">
        <v>0</v>
      </c>
      <c r="CC537" s="324">
        <v>0</v>
      </c>
      <c r="CD537" s="324">
        <v>0</v>
      </c>
      <c r="CE537" s="324">
        <v>0</v>
      </c>
      <c r="CF537" s="328">
        <f t="shared" si="336"/>
        <v>0</v>
      </c>
      <c r="CG537" s="324">
        <v>0</v>
      </c>
      <c r="CH537" s="324">
        <v>0</v>
      </c>
      <c r="CI537" s="324">
        <v>0</v>
      </c>
      <c r="CJ537" s="324">
        <v>0</v>
      </c>
      <c r="CK537" s="324">
        <v>0</v>
      </c>
      <c r="CL537" s="324">
        <v>0</v>
      </c>
      <c r="CM537" s="324">
        <v>0</v>
      </c>
      <c r="CN537" s="324">
        <v>0</v>
      </c>
      <c r="CO537" s="324">
        <v>0</v>
      </c>
      <c r="CP537" s="324">
        <v>0</v>
      </c>
      <c r="CQ537" s="324">
        <v>0</v>
      </c>
      <c r="CR537" s="324">
        <v>0</v>
      </c>
      <c r="CS537" s="324">
        <v>0</v>
      </c>
      <c r="CT537" s="328">
        <f t="shared" si="337"/>
        <v>0</v>
      </c>
      <c r="CU537" s="324">
        <v>0</v>
      </c>
      <c r="CV537" s="324">
        <v>0</v>
      </c>
      <c r="CW537" s="324">
        <v>0</v>
      </c>
      <c r="CX537" s="324">
        <v>0</v>
      </c>
      <c r="CY537" s="324">
        <v>0</v>
      </c>
      <c r="CZ537" s="324">
        <v>0</v>
      </c>
      <c r="DA537" s="324">
        <v>0</v>
      </c>
      <c r="DB537" s="324">
        <v>0</v>
      </c>
      <c r="DC537" s="324">
        <v>0</v>
      </c>
      <c r="DD537" s="324">
        <v>0</v>
      </c>
      <c r="DE537" s="324">
        <v>0</v>
      </c>
      <c r="DF537" s="324">
        <v>0</v>
      </c>
      <c r="DG537" s="324">
        <v>0</v>
      </c>
      <c r="DH537" s="328">
        <f t="shared" si="338"/>
        <v>0</v>
      </c>
    </row>
    <row r="538" spans="1:112" ht="12" hidden="1" customHeight="1" outlineLevel="1">
      <c r="A538" s="4"/>
      <c r="S538" s="14">
        <v>5883</v>
      </c>
      <c r="V538" s="78">
        <f t="shared" si="312"/>
        <v>5883</v>
      </c>
      <c r="AA538" s="70">
        <f t="shared" si="332"/>
        <v>5883</v>
      </c>
      <c r="AB538" s="34" t="s">
        <v>636</v>
      </c>
      <c r="AC538" s="324">
        <v>0</v>
      </c>
      <c r="AD538" s="324">
        <v>0</v>
      </c>
      <c r="AE538" s="324">
        <v>0</v>
      </c>
      <c r="AF538" s="324">
        <v>0</v>
      </c>
      <c r="AG538" s="324">
        <v>0</v>
      </c>
      <c r="AH538" s="324">
        <v>0</v>
      </c>
      <c r="AI538" s="324">
        <v>0</v>
      </c>
      <c r="AJ538" s="324">
        <v>0</v>
      </c>
      <c r="AK538" s="324">
        <v>0</v>
      </c>
      <c r="AL538" s="324">
        <v>0</v>
      </c>
      <c r="AM538" s="324">
        <v>0</v>
      </c>
      <c r="AN538" s="324">
        <v>0</v>
      </c>
      <c r="AO538" s="324">
        <v>0</v>
      </c>
      <c r="AP538" s="328">
        <f t="shared" si="333"/>
        <v>0</v>
      </c>
      <c r="AQ538" s="324">
        <v>0</v>
      </c>
      <c r="AR538" s="324">
        <v>0</v>
      </c>
      <c r="AS538" s="324">
        <v>0</v>
      </c>
      <c r="AT538" s="324">
        <v>0</v>
      </c>
      <c r="AU538" s="324">
        <v>0</v>
      </c>
      <c r="AV538" s="324">
        <v>0</v>
      </c>
      <c r="AW538" s="324">
        <v>0</v>
      </c>
      <c r="AX538" s="324">
        <v>0</v>
      </c>
      <c r="AY538" s="324">
        <v>0</v>
      </c>
      <c r="AZ538" s="324">
        <v>0</v>
      </c>
      <c r="BA538" s="324">
        <v>0</v>
      </c>
      <c r="BB538" s="324">
        <v>0</v>
      </c>
      <c r="BC538" s="324">
        <v>0</v>
      </c>
      <c r="BD538" s="328">
        <f t="shared" si="334"/>
        <v>0</v>
      </c>
      <c r="BE538" s="324">
        <v>0</v>
      </c>
      <c r="BF538" s="324">
        <v>0</v>
      </c>
      <c r="BG538" s="324">
        <v>0</v>
      </c>
      <c r="BH538" s="324">
        <v>0</v>
      </c>
      <c r="BI538" s="324">
        <v>0</v>
      </c>
      <c r="BJ538" s="324">
        <v>0</v>
      </c>
      <c r="BK538" s="324">
        <v>0</v>
      </c>
      <c r="BL538" s="324">
        <v>0</v>
      </c>
      <c r="BM538" s="324">
        <v>0</v>
      </c>
      <c r="BN538" s="324">
        <v>0</v>
      </c>
      <c r="BO538" s="324">
        <v>0</v>
      </c>
      <c r="BP538" s="324">
        <v>0</v>
      </c>
      <c r="BQ538" s="324">
        <v>0</v>
      </c>
      <c r="BR538" s="328">
        <f t="shared" si="335"/>
        <v>0</v>
      </c>
      <c r="BS538" s="324">
        <v>0</v>
      </c>
      <c r="BT538" s="324">
        <v>0</v>
      </c>
      <c r="BU538" s="324">
        <v>0</v>
      </c>
      <c r="BV538" s="324">
        <v>0</v>
      </c>
      <c r="BW538" s="324">
        <v>0</v>
      </c>
      <c r="BX538" s="324">
        <v>0</v>
      </c>
      <c r="BY538" s="324">
        <v>0</v>
      </c>
      <c r="BZ538" s="324">
        <v>0</v>
      </c>
      <c r="CA538" s="324">
        <v>0</v>
      </c>
      <c r="CB538" s="324">
        <v>0</v>
      </c>
      <c r="CC538" s="324">
        <v>0</v>
      </c>
      <c r="CD538" s="324">
        <v>0</v>
      </c>
      <c r="CE538" s="324">
        <v>0</v>
      </c>
      <c r="CF538" s="328">
        <f t="shared" si="336"/>
        <v>0</v>
      </c>
      <c r="CG538" s="324">
        <v>0</v>
      </c>
      <c r="CH538" s="324">
        <v>0</v>
      </c>
      <c r="CI538" s="324">
        <v>0</v>
      </c>
      <c r="CJ538" s="324">
        <v>0</v>
      </c>
      <c r="CK538" s="324">
        <v>0</v>
      </c>
      <c r="CL538" s="324">
        <v>0</v>
      </c>
      <c r="CM538" s="324">
        <v>0</v>
      </c>
      <c r="CN538" s="324">
        <v>0</v>
      </c>
      <c r="CO538" s="324">
        <v>0</v>
      </c>
      <c r="CP538" s="324">
        <v>0</v>
      </c>
      <c r="CQ538" s="324">
        <v>0</v>
      </c>
      <c r="CR538" s="324">
        <v>0</v>
      </c>
      <c r="CS538" s="324">
        <v>0</v>
      </c>
      <c r="CT538" s="328">
        <f t="shared" si="337"/>
        <v>0</v>
      </c>
      <c r="CU538" s="324">
        <v>0</v>
      </c>
      <c r="CV538" s="324">
        <v>0</v>
      </c>
      <c r="CW538" s="324">
        <v>0</v>
      </c>
      <c r="CX538" s="324">
        <v>0</v>
      </c>
      <c r="CY538" s="324">
        <v>0</v>
      </c>
      <c r="CZ538" s="324">
        <v>0</v>
      </c>
      <c r="DA538" s="324">
        <v>0</v>
      </c>
      <c r="DB538" s="324">
        <v>0</v>
      </c>
      <c r="DC538" s="324">
        <v>0</v>
      </c>
      <c r="DD538" s="324">
        <v>0</v>
      </c>
      <c r="DE538" s="324">
        <v>0</v>
      </c>
      <c r="DF538" s="324">
        <v>0</v>
      </c>
      <c r="DG538" s="324">
        <v>0</v>
      </c>
      <c r="DH538" s="328">
        <f t="shared" si="338"/>
        <v>0</v>
      </c>
    </row>
    <row r="539" spans="1:112" ht="12" hidden="1" customHeight="1" outlineLevel="1">
      <c r="A539" s="4"/>
      <c r="S539" s="14">
        <v>5884</v>
      </c>
      <c r="V539" s="78">
        <f t="shared" si="312"/>
        <v>5884</v>
      </c>
      <c r="AA539" s="70">
        <f t="shared" si="332"/>
        <v>5884</v>
      </c>
      <c r="AB539" s="34" t="s">
        <v>637</v>
      </c>
      <c r="AC539" s="324">
        <v>17985.5</v>
      </c>
      <c r="AD539" s="324">
        <v>1230</v>
      </c>
      <c r="AE539" s="324">
        <v>1189.78</v>
      </c>
      <c r="AF539" s="324">
        <v>53691.25</v>
      </c>
      <c r="AG539" s="324">
        <v>30901.17</v>
      </c>
      <c r="AH539" s="324">
        <v>76222.44</v>
      </c>
      <c r="AI539" s="324">
        <v>79310.25</v>
      </c>
      <c r="AJ539" s="324">
        <v>24581.62</v>
      </c>
      <c r="AK539" s="324">
        <v>55141.39</v>
      </c>
      <c r="AL539" s="324">
        <v>77340.266666666605</v>
      </c>
      <c r="AM539" s="324">
        <v>59496</v>
      </c>
      <c r="AN539" s="324">
        <v>59496</v>
      </c>
      <c r="AO539" s="324">
        <v>626627.68999999994</v>
      </c>
      <c r="AP539" s="328">
        <f t="shared" si="333"/>
        <v>90042.023333333316</v>
      </c>
      <c r="AQ539" s="324">
        <v>13263.471151821301</v>
      </c>
      <c r="AR539" s="324">
        <v>13263.471151821301</v>
      </c>
      <c r="AS539" s="324">
        <v>19443.471151821301</v>
      </c>
      <c r="AT539" s="324">
        <v>45314.376461029402</v>
      </c>
      <c r="AU539" s="324">
        <v>45314.376461029402</v>
      </c>
      <c r="AV539" s="324">
        <v>45314.376461029402</v>
      </c>
      <c r="AW539" s="324">
        <v>56824.209794362701</v>
      </c>
      <c r="AX539" s="324">
        <v>56824.209794362701</v>
      </c>
      <c r="AY539" s="324">
        <v>56824.209794362701</v>
      </c>
      <c r="AZ539" s="324">
        <v>56824.209794362701</v>
      </c>
      <c r="BA539" s="324">
        <v>56824.209794362701</v>
      </c>
      <c r="BB539" s="324">
        <v>56824.209794362701</v>
      </c>
      <c r="BC539" s="324">
        <v>465249.50069999998</v>
      </c>
      <c r="BD539" s="328">
        <f t="shared" si="334"/>
        <v>-57609.300904728414</v>
      </c>
      <c r="BE539" s="324">
        <v>13661.375286376</v>
      </c>
      <c r="BF539" s="324">
        <v>13661.375286376</v>
      </c>
      <c r="BG539" s="324">
        <v>20026.775286376</v>
      </c>
      <c r="BH539" s="324">
        <v>43137.474421526997</v>
      </c>
      <c r="BI539" s="324">
        <v>43137.474421526997</v>
      </c>
      <c r="BJ539" s="324">
        <v>43137.474421526997</v>
      </c>
      <c r="BK539" s="324">
        <v>54992.602754860302</v>
      </c>
      <c r="BL539" s="324">
        <v>54992.602754860302</v>
      </c>
      <c r="BM539" s="324">
        <v>54992.602754860302</v>
      </c>
      <c r="BN539" s="324">
        <v>54992.602754860302</v>
      </c>
      <c r="BO539" s="324">
        <v>54992.602754860302</v>
      </c>
      <c r="BP539" s="324">
        <v>54992.602754860302</v>
      </c>
      <c r="BQ539" s="324">
        <v>447379.985721</v>
      </c>
      <c r="BR539" s="328">
        <f t="shared" si="335"/>
        <v>-59337.579931870801</v>
      </c>
      <c r="BS539" s="324">
        <v>14071.216544967299</v>
      </c>
      <c r="BT539" s="324">
        <v>14071.216544967299</v>
      </c>
      <c r="BU539" s="324">
        <v>20627.578544967299</v>
      </c>
      <c r="BV539" s="324">
        <v>44431.5986541729</v>
      </c>
      <c r="BW539" s="324">
        <v>44431.5986541729</v>
      </c>
      <c r="BX539" s="324">
        <v>44431.5986541729</v>
      </c>
      <c r="BY539" s="324">
        <v>56642.3808375062</v>
      </c>
      <c r="BZ539" s="324">
        <v>56642.3808375062</v>
      </c>
      <c r="CA539" s="324">
        <v>56642.3808375062</v>
      </c>
      <c r="CB539" s="324">
        <v>56642.3808375062</v>
      </c>
      <c r="CC539" s="324">
        <v>56642.3808375062</v>
      </c>
      <c r="CD539" s="324">
        <v>56642.3808375062</v>
      </c>
      <c r="CE539" s="324">
        <v>460801.38529263</v>
      </c>
      <c r="CF539" s="328">
        <f t="shared" si="336"/>
        <v>-61117.707329827826</v>
      </c>
      <c r="CG539" s="324">
        <v>14493.353041316301</v>
      </c>
      <c r="CH539" s="324">
        <v>14493.353041316301</v>
      </c>
      <c r="CI539" s="324">
        <v>21246.405901316299</v>
      </c>
      <c r="CJ539" s="324">
        <v>45764.546613797997</v>
      </c>
      <c r="CK539" s="324">
        <v>45764.546613797997</v>
      </c>
      <c r="CL539" s="324">
        <v>45764.546613797997</v>
      </c>
      <c r="CM539" s="324">
        <v>58341.652262631302</v>
      </c>
      <c r="CN539" s="324">
        <v>58341.652262631302</v>
      </c>
      <c r="CO539" s="324">
        <v>58341.652262631302</v>
      </c>
      <c r="CP539" s="324">
        <v>58341.652262631302</v>
      </c>
      <c r="CQ539" s="324">
        <v>58341.652262631302</v>
      </c>
      <c r="CR539" s="324">
        <v>58341.652262631302</v>
      </c>
      <c r="CS539" s="324">
        <v>474625.42685140797</v>
      </c>
      <c r="CT539" s="328">
        <f t="shared" si="337"/>
        <v>-62951.238549722708</v>
      </c>
      <c r="CU539" s="324">
        <v>14928.153632555801</v>
      </c>
      <c r="CV539" s="324">
        <v>14928.153632555801</v>
      </c>
      <c r="CW539" s="324">
        <v>21883.798078355801</v>
      </c>
      <c r="CX539" s="324">
        <v>47137.483012211902</v>
      </c>
      <c r="CY539" s="324">
        <v>47137.483012211902</v>
      </c>
      <c r="CZ539" s="324">
        <v>47137.483012211902</v>
      </c>
      <c r="DA539" s="324">
        <v>60091.9018305102</v>
      </c>
      <c r="DB539" s="324">
        <v>60091.9018305102</v>
      </c>
      <c r="DC539" s="324">
        <v>60091.9018305102</v>
      </c>
      <c r="DD539" s="324">
        <v>60091.9018305102</v>
      </c>
      <c r="DE539" s="324">
        <v>60091.9018305102</v>
      </c>
      <c r="DF539" s="324">
        <v>60091.9018305102</v>
      </c>
      <c r="DG539" s="324">
        <v>488864.189656951</v>
      </c>
      <c r="DH539" s="328">
        <f t="shared" si="338"/>
        <v>-64839.775706213317</v>
      </c>
    </row>
    <row r="540" spans="1:112" ht="12" hidden="1" customHeight="1" outlineLevel="1">
      <c r="A540" s="4"/>
      <c r="S540" s="14">
        <v>5885</v>
      </c>
      <c r="V540" s="78">
        <f t="shared" si="312"/>
        <v>5885</v>
      </c>
      <c r="AA540" s="70">
        <f t="shared" si="332"/>
        <v>5885</v>
      </c>
      <c r="AB540" s="34" t="s">
        <v>638</v>
      </c>
      <c r="AC540" s="324">
        <v>0</v>
      </c>
      <c r="AD540" s="324">
        <v>0</v>
      </c>
      <c r="AE540" s="324">
        <v>0</v>
      </c>
      <c r="AF540" s="324">
        <v>0</v>
      </c>
      <c r="AG540" s="324">
        <v>0</v>
      </c>
      <c r="AH540" s="324">
        <v>0</v>
      </c>
      <c r="AI540" s="324">
        <v>0</v>
      </c>
      <c r="AJ540" s="324">
        <v>0</v>
      </c>
      <c r="AK540" s="324">
        <v>0</v>
      </c>
      <c r="AL540" s="324">
        <v>0</v>
      </c>
      <c r="AM540" s="324">
        <v>0</v>
      </c>
      <c r="AN540" s="324">
        <v>0</v>
      </c>
      <c r="AO540" s="324">
        <v>0</v>
      </c>
      <c r="AP540" s="328">
        <f t="shared" si="333"/>
        <v>0</v>
      </c>
      <c r="AQ540" s="324">
        <v>0</v>
      </c>
      <c r="AR540" s="324">
        <v>0</v>
      </c>
      <c r="AS540" s="324">
        <v>0</v>
      </c>
      <c r="AT540" s="324">
        <v>0</v>
      </c>
      <c r="AU540" s="324">
        <v>0</v>
      </c>
      <c r="AV540" s="324">
        <v>0</v>
      </c>
      <c r="AW540" s="324">
        <v>0</v>
      </c>
      <c r="AX540" s="324">
        <v>0</v>
      </c>
      <c r="AY540" s="324">
        <v>0</v>
      </c>
      <c r="AZ540" s="324">
        <v>0</v>
      </c>
      <c r="BA540" s="324">
        <v>0</v>
      </c>
      <c r="BB540" s="324">
        <v>0</v>
      </c>
      <c r="BC540" s="324">
        <v>0</v>
      </c>
      <c r="BD540" s="328">
        <f t="shared" si="334"/>
        <v>0</v>
      </c>
      <c r="BE540" s="324">
        <v>0</v>
      </c>
      <c r="BF540" s="324">
        <v>0</v>
      </c>
      <c r="BG540" s="324">
        <v>0</v>
      </c>
      <c r="BH540" s="324">
        <v>0</v>
      </c>
      <c r="BI540" s="324">
        <v>0</v>
      </c>
      <c r="BJ540" s="324">
        <v>0</v>
      </c>
      <c r="BK540" s="324">
        <v>0</v>
      </c>
      <c r="BL540" s="324">
        <v>0</v>
      </c>
      <c r="BM540" s="324">
        <v>0</v>
      </c>
      <c r="BN540" s="324">
        <v>0</v>
      </c>
      <c r="BO540" s="324">
        <v>0</v>
      </c>
      <c r="BP540" s="324">
        <v>0</v>
      </c>
      <c r="BQ540" s="324">
        <v>0</v>
      </c>
      <c r="BR540" s="328">
        <f t="shared" si="335"/>
        <v>0</v>
      </c>
      <c r="BS540" s="324">
        <v>0</v>
      </c>
      <c r="BT540" s="324">
        <v>0</v>
      </c>
      <c r="BU540" s="324">
        <v>0</v>
      </c>
      <c r="BV540" s="324">
        <v>0</v>
      </c>
      <c r="BW540" s="324">
        <v>0</v>
      </c>
      <c r="BX540" s="324">
        <v>0</v>
      </c>
      <c r="BY540" s="324">
        <v>0</v>
      </c>
      <c r="BZ540" s="324">
        <v>0</v>
      </c>
      <c r="CA540" s="324">
        <v>0</v>
      </c>
      <c r="CB540" s="324">
        <v>0</v>
      </c>
      <c r="CC540" s="324">
        <v>0</v>
      </c>
      <c r="CD540" s="324">
        <v>0</v>
      </c>
      <c r="CE540" s="324">
        <v>0</v>
      </c>
      <c r="CF540" s="328">
        <f t="shared" si="336"/>
        <v>0</v>
      </c>
      <c r="CG540" s="324">
        <v>0</v>
      </c>
      <c r="CH540" s="324">
        <v>0</v>
      </c>
      <c r="CI540" s="324">
        <v>0</v>
      </c>
      <c r="CJ540" s="324">
        <v>0</v>
      </c>
      <c r="CK540" s="324">
        <v>0</v>
      </c>
      <c r="CL540" s="324">
        <v>0</v>
      </c>
      <c r="CM540" s="324">
        <v>0</v>
      </c>
      <c r="CN540" s="324">
        <v>0</v>
      </c>
      <c r="CO540" s="324">
        <v>0</v>
      </c>
      <c r="CP540" s="324">
        <v>0</v>
      </c>
      <c r="CQ540" s="324">
        <v>0</v>
      </c>
      <c r="CR540" s="324">
        <v>0</v>
      </c>
      <c r="CS540" s="324">
        <v>0</v>
      </c>
      <c r="CT540" s="328">
        <f t="shared" si="337"/>
        <v>0</v>
      </c>
      <c r="CU540" s="324">
        <v>0</v>
      </c>
      <c r="CV540" s="324">
        <v>0</v>
      </c>
      <c r="CW540" s="324">
        <v>0</v>
      </c>
      <c r="CX540" s="324">
        <v>0</v>
      </c>
      <c r="CY540" s="324">
        <v>0</v>
      </c>
      <c r="CZ540" s="324">
        <v>0</v>
      </c>
      <c r="DA540" s="324">
        <v>0</v>
      </c>
      <c r="DB540" s="324">
        <v>0</v>
      </c>
      <c r="DC540" s="324">
        <v>0</v>
      </c>
      <c r="DD540" s="324">
        <v>0</v>
      </c>
      <c r="DE540" s="324">
        <v>0</v>
      </c>
      <c r="DF540" s="324">
        <v>0</v>
      </c>
      <c r="DG540" s="324">
        <v>0</v>
      </c>
      <c r="DH540" s="328">
        <f t="shared" si="338"/>
        <v>0</v>
      </c>
    </row>
    <row r="541" spans="1:112" ht="12" hidden="1" customHeight="1" outlineLevel="1">
      <c r="A541" s="4"/>
      <c r="S541" s="14">
        <v>5887</v>
      </c>
      <c r="V541" s="78">
        <f t="shared" si="312"/>
        <v>5887</v>
      </c>
      <c r="AA541" s="70">
        <f t="shared" si="332"/>
        <v>5887</v>
      </c>
      <c r="AB541" s="34" t="s">
        <v>639</v>
      </c>
      <c r="AC541" s="324">
        <v>15583.44</v>
      </c>
      <c r="AD541" s="324">
        <v>73328.3</v>
      </c>
      <c r="AE541" s="324">
        <v>61861.01</v>
      </c>
      <c r="AF541" s="324">
        <v>127009.21</v>
      </c>
      <c r="AG541" s="324">
        <v>9465.2099999999991</v>
      </c>
      <c r="AH541" s="324">
        <v>14489.58</v>
      </c>
      <c r="AI541" s="324">
        <v>18434.439999999999</v>
      </c>
      <c r="AJ541" s="324">
        <v>21466.01</v>
      </c>
      <c r="AK541" s="324">
        <v>32319.7</v>
      </c>
      <c r="AL541" s="324">
        <v>213753.186262626</v>
      </c>
      <c r="AM541" s="324">
        <v>109302.226868686</v>
      </c>
      <c r="AN541" s="324">
        <v>100662.186868686</v>
      </c>
      <c r="AO541" s="324">
        <v>810976.5</v>
      </c>
      <c r="AP541" s="328">
        <f t="shared" si="333"/>
        <v>13302.000000001863</v>
      </c>
      <c r="AQ541" s="324">
        <v>9402.8833333333296</v>
      </c>
      <c r="AR541" s="324">
        <v>14471.0651515151</v>
      </c>
      <c r="AS541" s="324">
        <v>19754.8151515151</v>
      </c>
      <c r="AT541" s="324">
        <v>42898.844873737296</v>
      </c>
      <c r="AU541" s="324">
        <v>42898.844873737296</v>
      </c>
      <c r="AV541" s="324">
        <v>42898.844873737296</v>
      </c>
      <c r="AW541" s="324">
        <v>93064.339873737306</v>
      </c>
      <c r="AX541" s="324">
        <v>93064.339873737306</v>
      </c>
      <c r="AY541" s="324">
        <v>93064.339873737306</v>
      </c>
      <c r="AZ541" s="324">
        <v>93064.339873737306</v>
      </c>
      <c r="BA541" s="324">
        <v>93064.339873737306</v>
      </c>
      <c r="BB541" s="324">
        <v>93064.339873737306</v>
      </c>
      <c r="BC541" s="324">
        <v>719186.6</v>
      </c>
      <c r="BD541" s="328">
        <f t="shared" si="334"/>
        <v>-11524.737499999232</v>
      </c>
      <c r="BE541" s="324">
        <v>9488.58316666666</v>
      </c>
      <c r="BF541" s="324">
        <v>14624.724984848401</v>
      </c>
      <c r="BG541" s="324">
        <v>20066.9874848484</v>
      </c>
      <c r="BH541" s="324">
        <v>43905.338098737302</v>
      </c>
      <c r="BI541" s="324">
        <v>43905.338098737302</v>
      </c>
      <c r="BJ541" s="324">
        <v>43905.338098737302</v>
      </c>
      <c r="BK541" s="324">
        <v>95337.181282070698</v>
      </c>
      <c r="BL541" s="324">
        <v>95337.181282070698</v>
      </c>
      <c r="BM541" s="324">
        <v>95337.181282070698</v>
      </c>
      <c r="BN541" s="324">
        <v>95337.181282070698</v>
      </c>
      <c r="BO541" s="324">
        <v>95337.181282070698</v>
      </c>
      <c r="BP541" s="324">
        <v>95337.181282070698</v>
      </c>
      <c r="BQ541" s="324">
        <v>732878.57799999998</v>
      </c>
      <c r="BR541" s="328">
        <f t="shared" si="335"/>
        <v>-15040.819624999538</v>
      </c>
      <c r="BS541" s="324">
        <v>9773.2406616666594</v>
      </c>
      <c r="BT541" s="324">
        <v>15063.4667343939</v>
      </c>
      <c r="BU541" s="324">
        <v>20668.997109393898</v>
      </c>
      <c r="BV541" s="324">
        <v>45222.498241699403</v>
      </c>
      <c r="BW541" s="324">
        <v>45222.498241699403</v>
      </c>
      <c r="BX541" s="324">
        <v>45222.498241699403</v>
      </c>
      <c r="BY541" s="324">
        <v>98197.296720532802</v>
      </c>
      <c r="BZ541" s="324">
        <v>98197.296720532802</v>
      </c>
      <c r="CA541" s="324">
        <v>98197.296720532802</v>
      </c>
      <c r="CB541" s="324">
        <v>98197.296720532802</v>
      </c>
      <c r="CC541" s="324">
        <v>98197.296720532802</v>
      </c>
      <c r="CD541" s="324">
        <v>98197.296720532802</v>
      </c>
      <c r="CE541" s="324">
        <v>754864.93533999997</v>
      </c>
      <c r="CF541" s="328">
        <f t="shared" si="336"/>
        <v>-15492.044213749585</v>
      </c>
      <c r="CG541" s="324">
        <v>10066.4378815166</v>
      </c>
      <c r="CH541" s="324">
        <v>15515.370736425701</v>
      </c>
      <c r="CI541" s="324">
        <v>21289.067022675699</v>
      </c>
      <c r="CJ541" s="324">
        <v>46579.173188950401</v>
      </c>
      <c r="CK541" s="324">
        <v>46579.173188950401</v>
      </c>
      <c r="CL541" s="324">
        <v>46579.173188950401</v>
      </c>
      <c r="CM541" s="324">
        <v>101143.215622148</v>
      </c>
      <c r="CN541" s="324">
        <v>101143.215622148</v>
      </c>
      <c r="CO541" s="324">
        <v>101143.215622148</v>
      </c>
      <c r="CP541" s="324">
        <v>101143.215622148</v>
      </c>
      <c r="CQ541" s="324">
        <v>101143.215622148</v>
      </c>
      <c r="CR541" s="324">
        <v>101143.215622148</v>
      </c>
      <c r="CS541" s="324">
        <v>777510.88340020005</v>
      </c>
      <c r="CT541" s="328">
        <f t="shared" si="337"/>
        <v>-15956.805540157133</v>
      </c>
      <c r="CU541" s="324">
        <v>10368.431017962101</v>
      </c>
      <c r="CV541" s="324">
        <v>15980.831858518501</v>
      </c>
      <c r="CW541" s="324">
        <v>21927.739033356</v>
      </c>
      <c r="CX541" s="324">
        <v>47976.548384618902</v>
      </c>
      <c r="CY541" s="324">
        <v>47976.548384618902</v>
      </c>
      <c r="CZ541" s="324">
        <v>47976.548384618902</v>
      </c>
      <c r="DA541" s="324">
        <v>104177.512090813</v>
      </c>
      <c r="DB541" s="324">
        <v>104177.512090813</v>
      </c>
      <c r="DC541" s="324">
        <v>104177.512090813</v>
      </c>
      <c r="DD541" s="324">
        <v>104177.512090813</v>
      </c>
      <c r="DE541" s="324">
        <v>104177.512090813</v>
      </c>
      <c r="DF541" s="324">
        <v>104177.512090813</v>
      </c>
      <c r="DG541" s="324">
        <v>800836.20990220597</v>
      </c>
      <c r="DH541" s="328">
        <f t="shared" si="338"/>
        <v>-16435.50970636541</v>
      </c>
    </row>
    <row r="542" spans="1:112" ht="12" hidden="1" customHeight="1" outlineLevel="1">
      <c r="A542" s="4"/>
      <c r="S542" s="14">
        <v>5890</v>
      </c>
      <c r="V542" s="78">
        <f t="shared" si="312"/>
        <v>5890</v>
      </c>
      <c r="AA542" s="70">
        <f t="shared" si="332"/>
        <v>5890</v>
      </c>
      <c r="AB542" s="34" t="s">
        <v>640</v>
      </c>
      <c r="AC542" s="324">
        <v>0</v>
      </c>
      <c r="AD542" s="324">
        <v>0</v>
      </c>
      <c r="AE542" s="324">
        <v>0</v>
      </c>
      <c r="AF542" s="324">
        <v>0</v>
      </c>
      <c r="AG542" s="324">
        <v>0</v>
      </c>
      <c r="AH542" s="324">
        <v>0</v>
      </c>
      <c r="AI542" s="324">
        <v>0</v>
      </c>
      <c r="AJ542" s="324">
        <v>0</v>
      </c>
      <c r="AK542" s="324">
        <v>0</v>
      </c>
      <c r="AL542" s="324">
        <v>0</v>
      </c>
      <c r="AM542" s="324">
        <v>0</v>
      </c>
      <c r="AN542" s="324">
        <v>0</v>
      </c>
      <c r="AO542" s="324">
        <v>0</v>
      </c>
      <c r="AP542" s="328">
        <f t="shared" si="333"/>
        <v>0</v>
      </c>
      <c r="AQ542" s="324">
        <v>0</v>
      </c>
      <c r="AR542" s="324">
        <v>0</v>
      </c>
      <c r="AS542" s="324">
        <v>0</v>
      </c>
      <c r="AT542" s="324">
        <v>0</v>
      </c>
      <c r="AU542" s="324">
        <v>0</v>
      </c>
      <c r="AV542" s="324">
        <v>0</v>
      </c>
      <c r="AW542" s="324">
        <v>0</v>
      </c>
      <c r="AX542" s="324">
        <v>0</v>
      </c>
      <c r="AY542" s="324">
        <v>0</v>
      </c>
      <c r="AZ542" s="324">
        <v>0</v>
      </c>
      <c r="BA542" s="324">
        <v>0</v>
      </c>
      <c r="BB542" s="324">
        <v>0</v>
      </c>
      <c r="BC542" s="324">
        <v>0</v>
      </c>
      <c r="BD542" s="328">
        <f t="shared" si="334"/>
        <v>0</v>
      </c>
      <c r="BE542" s="324">
        <v>0</v>
      </c>
      <c r="BF542" s="324">
        <v>0</v>
      </c>
      <c r="BG542" s="324">
        <v>0</v>
      </c>
      <c r="BH542" s="324">
        <v>0</v>
      </c>
      <c r="BI542" s="324">
        <v>0</v>
      </c>
      <c r="BJ542" s="324">
        <v>0</v>
      </c>
      <c r="BK542" s="324">
        <v>0</v>
      </c>
      <c r="BL542" s="324">
        <v>0</v>
      </c>
      <c r="BM542" s="324">
        <v>0</v>
      </c>
      <c r="BN542" s="324">
        <v>0</v>
      </c>
      <c r="BO542" s="324">
        <v>0</v>
      </c>
      <c r="BP542" s="324">
        <v>0</v>
      </c>
      <c r="BQ542" s="324">
        <v>0</v>
      </c>
      <c r="BR542" s="328">
        <f t="shared" si="335"/>
        <v>0</v>
      </c>
      <c r="BS542" s="324">
        <v>0</v>
      </c>
      <c r="BT542" s="324">
        <v>0</v>
      </c>
      <c r="BU542" s="324">
        <v>0</v>
      </c>
      <c r="BV542" s="324">
        <v>0</v>
      </c>
      <c r="BW542" s="324">
        <v>0</v>
      </c>
      <c r="BX542" s="324">
        <v>0</v>
      </c>
      <c r="BY542" s="324">
        <v>0</v>
      </c>
      <c r="BZ542" s="324">
        <v>0</v>
      </c>
      <c r="CA542" s="324">
        <v>0</v>
      </c>
      <c r="CB542" s="324">
        <v>0</v>
      </c>
      <c r="CC542" s="324">
        <v>0</v>
      </c>
      <c r="CD542" s="324">
        <v>0</v>
      </c>
      <c r="CE542" s="324">
        <v>0</v>
      </c>
      <c r="CF542" s="328">
        <f t="shared" si="336"/>
        <v>0</v>
      </c>
      <c r="CG542" s="324">
        <v>0</v>
      </c>
      <c r="CH542" s="324">
        <v>0</v>
      </c>
      <c r="CI542" s="324">
        <v>0</v>
      </c>
      <c r="CJ542" s="324">
        <v>0</v>
      </c>
      <c r="CK542" s="324">
        <v>0</v>
      </c>
      <c r="CL542" s="324">
        <v>0</v>
      </c>
      <c r="CM542" s="324">
        <v>0</v>
      </c>
      <c r="CN542" s="324">
        <v>0</v>
      </c>
      <c r="CO542" s="324">
        <v>0</v>
      </c>
      <c r="CP542" s="324">
        <v>0</v>
      </c>
      <c r="CQ542" s="324">
        <v>0</v>
      </c>
      <c r="CR542" s="324">
        <v>0</v>
      </c>
      <c r="CS542" s="324">
        <v>0</v>
      </c>
      <c r="CT542" s="328">
        <f t="shared" si="337"/>
        <v>0</v>
      </c>
      <c r="CU542" s="324">
        <v>0</v>
      </c>
      <c r="CV542" s="324">
        <v>0</v>
      </c>
      <c r="CW542" s="324">
        <v>0</v>
      </c>
      <c r="CX542" s="324">
        <v>0</v>
      </c>
      <c r="CY542" s="324">
        <v>0</v>
      </c>
      <c r="CZ542" s="324">
        <v>0</v>
      </c>
      <c r="DA542" s="324">
        <v>0</v>
      </c>
      <c r="DB542" s="324">
        <v>0</v>
      </c>
      <c r="DC542" s="324">
        <v>0</v>
      </c>
      <c r="DD542" s="324">
        <v>0</v>
      </c>
      <c r="DE542" s="324">
        <v>0</v>
      </c>
      <c r="DF542" s="324">
        <v>0</v>
      </c>
      <c r="DG542" s="324">
        <v>0</v>
      </c>
      <c r="DH542" s="328">
        <f t="shared" si="338"/>
        <v>0</v>
      </c>
    </row>
    <row r="543" spans="1:112" ht="12" hidden="1" customHeight="1" outlineLevel="1" collapsed="1">
      <c r="A543" s="4"/>
      <c r="S543" s="14">
        <v>5893</v>
      </c>
      <c r="V543" s="78">
        <f t="shared" si="312"/>
        <v>5893</v>
      </c>
      <c r="AA543" s="70">
        <f t="shared" si="332"/>
        <v>5893</v>
      </c>
      <c r="AB543" s="34" t="s">
        <v>641</v>
      </c>
      <c r="AC543" s="324">
        <v>0</v>
      </c>
      <c r="AD543" s="324">
        <v>6145.4</v>
      </c>
      <c r="AE543" s="324">
        <v>6145.4</v>
      </c>
      <c r="AF543" s="324">
        <v>6145.4</v>
      </c>
      <c r="AG543" s="324">
        <v>6145.4</v>
      </c>
      <c r="AH543" s="324">
        <v>7319.4</v>
      </c>
      <c r="AI543" s="324">
        <v>9218.1</v>
      </c>
      <c r="AJ543" s="324">
        <v>6145.4</v>
      </c>
      <c r="AK543" s="324">
        <v>3072.7</v>
      </c>
      <c r="AL543" s="324">
        <v>1329.4666666666501</v>
      </c>
      <c r="AM543" s="324">
        <v>5166.6666666666697</v>
      </c>
      <c r="AN543" s="324">
        <v>5166.6666666666697</v>
      </c>
      <c r="AO543" s="324">
        <v>62000</v>
      </c>
      <c r="AP543" s="328">
        <f t="shared" si="333"/>
        <v>0</v>
      </c>
      <c r="AQ543" s="324">
        <v>5321.6666666666697</v>
      </c>
      <c r="AR543" s="324">
        <v>5321.6666666666697</v>
      </c>
      <c r="AS543" s="324">
        <v>5321.6666666666697</v>
      </c>
      <c r="AT543" s="324">
        <v>5321.6666666666697</v>
      </c>
      <c r="AU543" s="324">
        <v>5321.6666666666697</v>
      </c>
      <c r="AV543" s="324">
        <v>5321.6666666666697</v>
      </c>
      <c r="AW543" s="324">
        <v>5321.6666666666697</v>
      </c>
      <c r="AX543" s="324">
        <v>5321.6666666666697</v>
      </c>
      <c r="AY543" s="324">
        <v>5321.6666666666697</v>
      </c>
      <c r="AZ543" s="324">
        <v>5321.6666666666697</v>
      </c>
      <c r="BA543" s="324">
        <v>5321.6666666666697</v>
      </c>
      <c r="BB543" s="324">
        <v>5321.6666666666697</v>
      </c>
      <c r="BC543" s="324">
        <v>63860</v>
      </c>
      <c r="BD543" s="328">
        <f t="shared" si="334"/>
        <v>0</v>
      </c>
      <c r="BE543" s="324">
        <v>5481.3166666666702</v>
      </c>
      <c r="BF543" s="324">
        <v>5481.3166666666702</v>
      </c>
      <c r="BG543" s="324">
        <v>5481.3166666666702</v>
      </c>
      <c r="BH543" s="324">
        <v>5481.3166666666702</v>
      </c>
      <c r="BI543" s="324">
        <v>5481.3166666666702</v>
      </c>
      <c r="BJ543" s="324">
        <v>5481.3166666666702</v>
      </c>
      <c r="BK543" s="324">
        <v>5481.3166666666702</v>
      </c>
      <c r="BL543" s="324">
        <v>5481.3166666666702</v>
      </c>
      <c r="BM543" s="324">
        <v>5481.3166666666702</v>
      </c>
      <c r="BN543" s="324">
        <v>5481.3166666666702</v>
      </c>
      <c r="BO543" s="324">
        <v>5481.3166666666702</v>
      </c>
      <c r="BP543" s="324">
        <v>5481.3166666666702</v>
      </c>
      <c r="BQ543" s="324">
        <v>65775.8</v>
      </c>
      <c r="BR543" s="328">
        <f t="shared" si="335"/>
        <v>0</v>
      </c>
      <c r="BS543" s="324">
        <v>5645.7561666666697</v>
      </c>
      <c r="BT543" s="324">
        <v>5645.7561666666697</v>
      </c>
      <c r="BU543" s="324">
        <v>5645.7561666666697</v>
      </c>
      <c r="BV543" s="324">
        <v>5645.7561666666697</v>
      </c>
      <c r="BW543" s="324">
        <v>5645.7561666666697</v>
      </c>
      <c r="BX543" s="324">
        <v>5645.7561666666697</v>
      </c>
      <c r="BY543" s="324">
        <v>5645.7561666666697</v>
      </c>
      <c r="BZ543" s="324">
        <v>5645.7561666666697</v>
      </c>
      <c r="CA543" s="324">
        <v>5645.7561666666697</v>
      </c>
      <c r="CB543" s="324">
        <v>5645.7561666666697</v>
      </c>
      <c r="CC543" s="324">
        <v>5645.7561666666697</v>
      </c>
      <c r="CD543" s="324">
        <v>5645.7561666666697</v>
      </c>
      <c r="CE543" s="324">
        <v>67749.073999999993</v>
      </c>
      <c r="CF543" s="328">
        <f t="shared" si="336"/>
        <v>0</v>
      </c>
      <c r="CG543" s="324">
        <v>5815.12885166667</v>
      </c>
      <c r="CH543" s="324">
        <v>5815.12885166667</v>
      </c>
      <c r="CI543" s="324">
        <v>5815.12885166667</v>
      </c>
      <c r="CJ543" s="324">
        <v>5815.12885166667</v>
      </c>
      <c r="CK543" s="324">
        <v>5815.12885166667</v>
      </c>
      <c r="CL543" s="324">
        <v>5815.12885166667</v>
      </c>
      <c r="CM543" s="324">
        <v>5815.12885166667</v>
      </c>
      <c r="CN543" s="324">
        <v>5815.12885166667</v>
      </c>
      <c r="CO543" s="324">
        <v>5815.12885166667</v>
      </c>
      <c r="CP543" s="324">
        <v>5815.12885166667</v>
      </c>
      <c r="CQ543" s="324">
        <v>5815.12885166667</v>
      </c>
      <c r="CR543" s="324">
        <v>5815.12885166667</v>
      </c>
      <c r="CS543" s="324">
        <v>69781.546220000004</v>
      </c>
      <c r="CT543" s="328">
        <f t="shared" si="337"/>
        <v>0</v>
      </c>
      <c r="CU543" s="324">
        <v>5989.5827172166701</v>
      </c>
      <c r="CV543" s="324">
        <v>5989.5827172166701</v>
      </c>
      <c r="CW543" s="324">
        <v>5989.5827172166701</v>
      </c>
      <c r="CX543" s="324">
        <v>5989.5827172166701</v>
      </c>
      <c r="CY543" s="324">
        <v>5989.5827172166701</v>
      </c>
      <c r="CZ543" s="324">
        <v>5989.5827172166701</v>
      </c>
      <c r="DA543" s="324">
        <v>5989.5827172166701</v>
      </c>
      <c r="DB543" s="324">
        <v>5989.5827172166701</v>
      </c>
      <c r="DC543" s="324">
        <v>5989.5827172166701</v>
      </c>
      <c r="DD543" s="324">
        <v>5989.5827172166701</v>
      </c>
      <c r="DE543" s="324">
        <v>5989.5827172166701</v>
      </c>
      <c r="DF543" s="324">
        <v>5989.5827172166701</v>
      </c>
      <c r="DG543" s="324">
        <v>71874.992606600004</v>
      </c>
      <c r="DH543" s="328">
        <f t="shared" si="338"/>
        <v>0</v>
      </c>
    </row>
    <row r="544" spans="1:112" ht="12" hidden="1" customHeight="1" outlineLevel="1">
      <c r="A544" s="4"/>
      <c r="S544" s="14">
        <v>5896</v>
      </c>
      <c r="V544" s="78">
        <f t="shared" si="312"/>
        <v>5896</v>
      </c>
      <c r="AA544" s="70">
        <f t="shared" si="332"/>
        <v>5896</v>
      </c>
      <c r="AB544" s="34" t="s">
        <v>642</v>
      </c>
      <c r="AC544" s="324">
        <v>0</v>
      </c>
      <c r="AD544" s="324">
        <v>0</v>
      </c>
      <c r="AE544" s="324">
        <v>0</v>
      </c>
      <c r="AF544" s="324">
        <v>0</v>
      </c>
      <c r="AG544" s="324">
        <v>0</v>
      </c>
      <c r="AH544" s="324">
        <v>0</v>
      </c>
      <c r="AI544" s="324">
        <v>0</v>
      </c>
      <c r="AJ544" s="324">
        <v>0</v>
      </c>
      <c r="AK544" s="324">
        <v>0</v>
      </c>
      <c r="AL544" s="324">
        <v>0</v>
      </c>
      <c r="AM544" s="324">
        <v>0</v>
      </c>
      <c r="AN544" s="324">
        <v>0</v>
      </c>
      <c r="AO544" s="324">
        <v>0</v>
      </c>
      <c r="AP544" s="328">
        <f t="shared" si="333"/>
        <v>0</v>
      </c>
      <c r="AQ544" s="324">
        <v>0</v>
      </c>
      <c r="AR544" s="324">
        <v>0</v>
      </c>
      <c r="AS544" s="324">
        <v>0</v>
      </c>
      <c r="AT544" s="324">
        <v>0</v>
      </c>
      <c r="AU544" s="324">
        <v>0</v>
      </c>
      <c r="AV544" s="324">
        <v>0</v>
      </c>
      <c r="AW544" s="324">
        <v>0</v>
      </c>
      <c r="AX544" s="324">
        <v>0</v>
      </c>
      <c r="AY544" s="324">
        <v>0</v>
      </c>
      <c r="AZ544" s="324">
        <v>0</v>
      </c>
      <c r="BA544" s="324">
        <v>0</v>
      </c>
      <c r="BB544" s="324">
        <v>0</v>
      </c>
      <c r="BC544" s="324">
        <v>0</v>
      </c>
      <c r="BD544" s="328">
        <f t="shared" si="334"/>
        <v>0</v>
      </c>
      <c r="BE544" s="324">
        <v>0</v>
      </c>
      <c r="BF544" s="324">
        <v>0</v>
      </c>
      <c r="BG544" s="324">
        <v>0</v>
      </c>
      <c r="BH544" s="324">
        <v>0</v>
      </c>
      <c r="BI544" s="324">
        <v>0</v>
      </c>
      <c r="BJ544" s="324">
        <v>0</v>
      </c>
      <c r="BK544" s="324">
        <v>0</v>
      </c>
      <c r="BL544" s="324">
        <v>0</v>
      </c>
      <c r="BM544" s="324">
        <v>0</v>
      </c>
      <c r="BN544" s="324">
        <v>0</v>
      </c>
      <c r="BO544" s="324">
        <v>0</v>
      </c>
      <c r="BP544" s="324">
        <v>0</v>
      </c>
      <c r="BQ544" s="324">
        <v>0</v>
      </c>
      <c r="BR544" s="328">
        <f t="shared" si="335"/>
        <v>0</v>
      </c>
      <c r="BS544" s="324">
        <v>0</v>
      </c>
      <c r="BT544" s="324">
        <v>0</v>
      </c>
      <c r="BU544" s="324">
        <v>0</v>
      </c>
      <c r="BV544" s="324">
        <v>0</v>
      </c>
      <c r="BW544" s="324">
        <v>0</v>
      </c>
      <c r="BX544" s="324">
        <v>0</v>
      </c>
      <c r="BY544" s="324">
        <v>0</v>
      </c>
      <c r="BZ544" s="324">
        <v>0</v>
      </c>
      <c r="CA544" s="324">
        <v>0</v>
      </c>
      <c r="CB544" s="324">
        <v>0</v>
      </c>
      <c r="CC544" s="324">
        <v>0</v>
      </c>
      <c r="CD544" s="324">
        <v>0</v>
      </c>
      <c r="CE544" s="324">
        <v>0</v>
      </c>
      <c r="CF544" s="328">
        <f t="shared" si="336"/>
        <v>0</v>
      </c>
      <c r="CG544" s="324">
        <v>0</v>
      </c>
      <c r="CH544" s="324">
        <v>0</v>
      </c>
      <c r="CI544" s="324">
        <v>0</v>
      </c>
      <c r="CJ544" s="324">
        <v>0</v>
      </c>
      <c r="CK544" s="324">
        <v>0</v>
      </c>
      <c r="CL544" s="324">
        <v>0</v>
      </c>
      <c r="CM544" s="324">
        <v>0</v>
      </c>
      <c r="CN544" s="324">
        <v>0</v>
      </c>
      <c r="CO544" s="324">
        <v>0</v>
      </c>
      <c r="CP544" s="324">
        <v>0</v>
      </c>
      <c r="CQ544" s="324">
        <v>0</v>
      </c>
      <c r="CR544" s="324">
        <v>0</v>
      </c>
      <c r="CS544" s="324">
        <v>0</v>
      </c>
      <c r="CT544" s="328">
        <f t="shared" si="337"/>
        <v>0</v>
      </c>
      <c r="CU544" s="324">
        <v>0</v>
      </c>
      <c r="CV544" s="324">
        <v>0</v>
      </c>
      <c r="CW544" s="324">
        <v>0</v>
      </c>
      <c r="CX544" s="324">
        <v>0</v>
      </c>
      <c r="CY544" s="324">
        <v>0</v>
      </c>
      <c r="CZ544" s="324">
        <v>0</v>
      </c>
      <c r="DA544" s="324">
        <v>0</v>
      </c>
      <c r="DB544" s="324">
        <v>0</v>
      </c>
      <c r="DC544" s="324">
        <v>0</v>
      </c>
      <c r="DD544" s="324">
        <v>0</v>
      </c>
      <c r="DE544" s="324">
        <v>0</v>
      </c>
      <c r="DF544" s="324">
        <v>0</v>
      </c>
      <c r="DG544" s="324">
        <v>0</v>
      </c>
      <c r="DH544" s="328">
        <f t="shared" si="338"/>
        <v>0</v>
      </c>
    </row>
    <row r="545" spans="1:112" ht="12" hidden="1" customHeight="1" outlineLevel="1">
      <c r="A545" s="4"/>
      <c r="S545" s="14">
        <v>5898</v>
      </c>
      <c r="V545" s="78">
        <f t="shared" si="312"/>
        <v>5898</v>
      </c>
      <c r="AA545" s="70">
        <f t="shared" si="332"/>
        <v>5898</v>
      </c>
      <c r="AB545" s="34" t="s">
        <v>643</v>
      </c>
      <c r="AC545" s="324">
        <v>0</v>
      </c>
      <c r="AD545" s="324">
        <v>-0.52</v>
      </c>
      <c r="AE545" s="324">
        <v>0</v>
      </c>
      <c r="AF545" s="324">
        <v>0</v>
      </c>
      <c r="AG545" s="324">
        <v>0</v>
      </c>
      <c r="AH545" s="324">
        <v>0</v>
      </c>
      <c r="AI545" s="324">
        <v>12219.51</v>
      </c>
      <c r="AJ545" s="324">
        <v>0</v>
      </c>
      <c r="AK545" s="324">
        <v>0</v>
      </c>
      <c r="AL545" s="324">
        <v>-12219.442499999999</v>
      </c>
      <c r="AM545" s="324">
        <v>2346.24595</v>
      </c>
      <c r="AN545" s="324">
        <v>213.25395</v>
      </c>
      <c r="AO545" s="324">
        <v>2559.0473999999999</v>
      </c>
      <c r="AP545" s="328">
        <f t="shared" si="333"/>
        <v>0</v>
      </c>
      <c r="AQ545" s="324">
        <v>8.8408333333329994E-3</v>
      </c>
      <c r="AR545" s="324">
        <v>8.8408333333329994E-3</v>
      </c>
      <c r="AS545" s="324">
        <v>8.8408333333329994E-3</v>
      </c>
      <c r="AT545" s="324">
        <v>8.8408333333329994E-3</v>
      </c>
      <c r="AU545" s="324">
        <v>8.8408333333329994E-3</v>
      </c>
      <c r="AV545" s="324">
        <v>8.8408333333329994E-3</v>
      </c>
      <c r="AW545" s="324">
        <v>8.8408333333329994E-3</v>
      </c>
      <c r="AX545" s="324">
        <v>8.8408333333329994E-3</v>
      </c>
      <c r="AY545" s="324">
        <v>8.8408333333329994E-3</v>
      </c>
      <c r="AZ545" s="324">
        <v>8.8408333333329994E-3</v>
      </c>
      <c r="BA545" s="324">
        <v>8.8408333333329994E-3</v>
      </c>
      <c r="BB545" s="324">
        <v>8.8408333333329994E-3</v>
      </c>
      <c r="BC545" s="324">
        <v>0.10609</v>
      </c>
      <c r="BD545" s="328">
        <f t="shared" si="334"/>
        <v>4.0384362520740069E-15</v>
      </c>
      <c r="BE545" s="324">
        <v>9.1060583333330003E-3</v>
      </c>
      <c r="BF545" s="324">
        <v>9.1060583333330003E-3</v>
      </c>
      <c r="BG545" s="324">
        <v>9.1060583333330003E-3</v>
      </c>
      <c r="BH545" s="324">
        <v>9.1060583333330003E-3</v>
      </c>
      <c r="BI545" s="324">
        <v>9.1060583333330003E-3</v>
      </c>
      <c r="BJ545" s="324">
        <v>9.1060583333330003E-3</v>
      </c>
      <c r="BK545" s="324">
        <v>9.1060583333330003E-3</v>
      </c>
      <c r="BL545" s="324">
        <v>9.1060583333330003E-3</v>
      </c>
      <c r="BM545" s="324">
        <v>9.1060583333330003E-3</v>
      </c>
      <c r="BN545" s="324">
        <v>9.1060583333330003E-3</v>
      </c>
      <c r="BO545" s="324">
        <v>9.1060583333330003E-3</v>
      </c>
      <c r="BP545" s="324">
        <v>9.1060583333330003E-3</v>
      </c>
      <c r="BQ545" s="324">
        <v>0.1092727</v>
      </c>
      <c r="BR545" s="328">
        <f t="shared" si="335"/>
        <v>3.9968028886505635E-15</v>
      </c>
      <c r="BS545" s="324">
        <v>9.3792400833330007E-3</v>
      </c>
      <c r="BT545" s="324">
        <v>9.3792400833330007E-3</v>
      </c>
      <c r="BU545" s="324">
        <v>9.3792400833330007E-3</v>
      </c>
      <c r="BV545" s="324">
        <v>9.3792400833330007E-3</v>
      </c>
      <c r="BW545" s="324">
        <v>9.3792400833330007E-3</v>
      </c>
      <c r="BX545" s="324">
        <v>9.3792400833330007E-3</v>
      </c>
      <c r="BY545" s="324">
        <v>9.3792400833330007E-3</v>
      </c>
      <c r="BZ545" s="324">
        <v>9.3792400833330007E-3</v>
      </c>
      <c r="CA545" s="324">
        <v>9.3792400833330007E-3</v>
      </c>
      <c r="CB545" s="324">
        <v>9.3792400833330007E-3</v>
      </c>
      <c r="CC545" s="324">
        <v>9.3792400833330007E-3</v>
      </c>
      <c r="CD545" s="324">
        <v>9.3792400833330007E-3</v>
      </c>
      <c r="CE545" s="324">
        <v>0.11255088100000001</v>
      </c>
      <c r="CF545" s="328">
        <f t="shared" si="336"/>
        <v>3.9690473130349346E-15</v>
      </c>
      <c r="CG545" s="324">
        <v>9.6606172858329994E-3</v>
      </c>
      <c r="CH545" s="324">
        <v>9.6606172858329994E-3</v>
      </c>
      <c r="CI545" s="324">
        <v>9.6606172858329994E-3</v>
      </c>
      <c r="CJ545" s="324">
        <v>9.6606172858329994E-3</v>
      </c>
      <c r="CK545" s="324">
        <v>9.6606172858329994E-3</v>
      </c>
      <c r="CL545" s="324">
        <v>9.6606172858329994E-3</v>
      </c>
      <c r="CM545" s="324">
        <v>9.6606172858329994E-3</v>
      </c>
      <c r="CN545" s="324">
        <v>9.6606172858329994E-3</v>
      </c>
      <c r="CO545" s="324">
        <v>9.6606172858329994E-3</v>
      </c>
      <c r="CP545" s="324">
        <v>9.6606172858329994E-3</v>
      </c>
      <c r="CQ545" s="324">
        <v>9.6606172858329994E-3</v>
      </c>
      <c r="CR545" s="324">
        <v>9.6606172858329994E-3</v>
      </c>
      <c r="CS545" s="324">
        <v>0.11592740743</v>
      </c>
      <c r="CT545" s="328">
        <f t="shared" si="337"/>
        <v>3.9829251008427491E-15</v>
      </c>
      <c r="CU545" s="324">
        <v>9.9504358044080008E-3</v>
      </c>
      <c r="CV545" s="324">
        <v>9.9504358044080008E-3</v>
      </c>
      <c r="CW545" s="324">
        <v>9.9504358044080008E-3</v>
      </c>
      <c r="CX545" s="324">
        <v>9.9504358044080008E-3</v>
      </c>
      <c r="CY545" s="324">
        <v>9.9504358044080008E-3</v>
      </c>
      <c r="CZ545" s="324">
        <v>9.9504358044080008E-3</v>
      </c>
      <c r="DA545" s="324">
        <v>9.9504358044080008E-3</v>
      </c>
      <c r="DB545" s="324">
        <v>9.9504358044080008E-3</v>
      </c>
      <c r="DC545" s="324">
        <v>9.9504358044080008E-3</v>
      </c>
      <c r="DD545" s="324">
        <v>9.9504358044080008E-3</v>
      </c>
      <c r="DE545" s="324">
        <v>9.9504358044080008E-3</v>
      </c>
      <c r="DF545" s="324">
        <v>9.9504358044080008E-3</v>
      </c>
      <c r="DG545" s="324">
        <v>0.1194052296529</v>
      </c>
      <c r="DH545" s="328">
        <f t="shared" si="338"/>
        <v>3.9690473130349346E-15</v>
      </c>
    </row>
    <row r="546" spans="1:112" ht="12" hidden="1" customHeight="1" outlineLevel="1">
      <c r="A546" s="4"/>
      <c r="S546" s="14">
        <v>5899</v>
      </c>
      <c r="V546" s="78">
        <f t="shared" si="312"/>
        <v>5899</v>
      </c>
      <c r="AA546" s="70">
        <f t="shared" si="332"/>
        <v>5899</v>
      </c>
      <c r="AB546" s="34" t="s">
        <v>644</v>
      </c>
      <c r="AC546" s="324">
        <v>0</v>
      </c>
      <c r="AD546" s="324">
        <v>0</v>
      </c>
      <c r="AE546" s="324">
        <v>0</v>
      </c>
      <c r="AF546" s="324">
        <v>0</v>
      </c>
      <c r="AG546" s="324">
        <v>0</v>
      </c>
      <c r="AH546" s="324">
        <v>24.18</v>
      </c>
      <c r="AI546" s="324">
        <v>0</v>
      </c>
      <c r="AJ546" s="324">
        <v>0</v>
      </c>
      <c r="AK546" s="324">
        <v>0</v>
      </c>
      <c r="AL546" s="324">
        <v>-24.171666666666599</v>
      </c>
      <c r="AM546" s="324">
        <v>1.0274999999999999E-2</v>
      </c>
      <c r="AN546" s="324">
        <v>1.6916666666669999E-3</v>
      </c>
      <c r="AO546" s="324">
        <v>2.0299999999999999E-2</v>
      </c>
      <c r="AP546" s="328">
        <f t="shared" si="333"/>
        <v>-6.7362782019131373E-14</v>
      </c>
      <c r="AQ546" s="324">
        <v>0</v>
      </c>
      <c r="AR546" s="324">
        <v>0</v>
      </c>
      <c r="AS546" s="324">
        <v>0</v>
      </c>
      <c r="AT546" s="324">
        <v>0</v>
      </c>
      <c r="AU546" s="324">
        <v>0</v>
      </c>
      <c r="AV546" s="324">
        <v>0</v>
      </c>
      <c r="AW546" s="324">
        <v>0</v>
      </c>
      <c r="AX546" s="324">
        <v>0</v>
      </c>
      <c r="AY546" s="324">
        <v>0</v>
      </c>
      <c r="AZ546" s="324">
        <v>0</v>
      </c>
      <c r="BA546" s="324">
        <v>0</v>
      </c>
      <c r="BB546" s="324">
        <v>0</v>
      </c>
      <c r="BC546" s="324">
        <v>0</v>
      </c>
      <c r="BD546" s="328">
        <f t="shared" si="334"/>
        <v>0</v>
      </c>
      <c r="BE546" s="324">
        <v>0</v>
      </c>
      <c r="BF546" s="324">
        <v>0</v>
      </c>
      <c r="BG546" s="324">
        <v>0</v>
      </c>
      <c r="BH546" s="324">
        <v>0</v>
      </c>
      <c r="BI546" s="324">
        <v>0</v>
      </c>
      <c r="BJ546" s="324">
        <v>0</v>
      </c>
      <c r="BK546" s="324">
        <v>0</v>
      </c>
      <c r="BL546" s="324">
        <v>0</v>
      </c>
      <c r="BM546" s="324">
        <v>0</v>
      </c>
      <c r="BN546" s="324">
        <v>0</v>
      </c>
      <c r="BO546" s="324">
        <v>0</v>
      </c>
      <c r="BP546" s="324">
        <v>0</v>
      </c>
      <c r="BQ546" s="324">
        <v>0</v>
      </c>
      <c r="BR546" s="328">
        <f t="shared" si="335"/>
        <v>0</v>
      </c>
      <c r="BS546" s="324">
        <v>0</v>
      </c>
      <c r="BT546" s="324">
        <v>0</v>
      </c>
      <c r="BU546" s="324">
        <v>0</v>
      </c>
      <c r="BV546" s="324">
        <v>0</v>
      </c>
      <c r="BW546" s="324">
        <v>0</v>
      </c>
      <c r="BX546" s="324">
        <v>0</v>
      </c>
      <c r="BY546" s="324">
        <v>0</v>
      </c>
      <c r="BZ546" s="324">
        <v>0</v>
      </c>
      <c r="CA546" s="324">
        <v>0</v>
      </c>
      <c r="CB546" s="324">
        <v>0</v>
      </c>
      <c r="CC546" s="324">
        <v>0</v>
      </c>
      <c r="CD546" s="324">
        <v>0</v>
      </c>
      <c r="CE546" s="324">
        <v>0</v>
      </c>
      <c r="CF546" s="328">
        <f t="shared" si="336"/>
        <v>0</v>
      </c>
      <c r="CG546" s="324">
        <v>0</v>
      </c>
      <c r="CH546" s="324">
        <v>0</v>
      </c>
      <c r="CI546" s="324">
        <v>0</v>
      </c>
      <c r="CJ546" s="324">
        <v>0</v>
      </c>
      <c r="CK546" s="324">
        <v>0</v>
      </c>
      <c r="CL546" s="324">
        <v>0</v>
      </c>
      <c r="CM546" s="324">
        <v>0</v>
      </c>
      <c r="CN546" s="324">
        <v>0</v>
      </c>
      <c r="CO546" s="324">
        <v>0</v>
      </c>
      <c r="CP546" s="324">
        <v>0</v>
      </c>
      <c r="CQ546" s="324">
        <v>0</v>
      </c>
      <c r="CR546" s="324">
        <v>0</v>
      </c>
      <c r="CS546" s="324">
        <v>0</v>
      </c>
      <c r="CT546" s="328">
        <f t="shared" si="337"/>
        <v>0</v>
      </c>
      <c r="CU546" s="324">
        <v>0</v>
      </c>
      <c r="CV546" s="324">
        <v>0</v>
      </c>
      <c r="CW546" s="324">
        <v>0</v>
      </c>
      <c r="CX546" s="324">
        <v>0</v>
      </c>
      <c r="CY546" s="324">
        <v>0</v>
      </c>
      <c r="CZ546" s="324">
        <v>0</v>
      </c>
      <c r="DA546" s="324">
        <v>0</v>
      </c>
      <c r="DB546" s="324">
        <v>0</v>
      </c>
      <c r="DC546" s="324">
        <v>0</v>
      </c>
      <c r="DD546" s="324">
        <v>0</v>
      </c>
      <c r="DE546" s="324">
        <v>0</v>
      </c>
      <c r="DF546" s="324">
        <v>0</v>
      </c>
      <c r="DG546" s="324">
        <v>0</v>
      </c>
      <c r="DH546" s="328">
        <f t="shared" si="338"/>
        <v>0</v>
      </c>
    </row>
    <row r="547" spans="1:112" ht="12" hidden="1" customHeight="1" outlineLevel="1">
      <c r="A547" s="4"/>
      <c r="S547" s="14">
        <v>5900</v>
      </c>
      <c r="V547" s="78">
        <f t="shared" si="312"/>
        <v>5900</v>
      </c>
      <c r="AA547" s="70">
        <f t="shared" si="332"/>
        <v>5900</v>
      </c>
      <c r="AB547" s="34" t="s">
        <v>645</v>
      </c>
      <c r="AC547" s="324">
        <v>5816.52</v>
      </c>
      <c r="AD547" s="324">
        <v>9396.89</v>
      </c>
      <c r="AE547" s="324">
        <v>1181.6300000000001</v>
      </c>
      <c r="AF547" s="324">
        <v>17856.099999999999</v>
      </c>
      <c r="AG547" s="324">
        <v>-79473.72</v>
      </c>
      <c r="AH547" s="324">
        <v>-14304.04</v>
      </c>
      <c r="AI547" s="324">
        <v>97875.33</v>
      </c>
      <c r="AJ547" s="324">
        <v>37531.19</v>
      </c>
      <c r="AK547" s="324">
        <v>5042.46</v>
      </c>
      <c r="AL547" s="324">
        <v>4007.24444444443</v>
      </c>
      <c r="AM547" s="324">
        <v>-22216.3913888889</v>
      </c>
      <c r="AN547" s="324">
        <v>18092.2336111111</v>
      </c>
      <c r="AO547" s="324">
        <v>107577.67</v>
      </c>
      <c r="AP547" s="328">
        <f t="shared" si="333"/>
        <v>26772.223333333372</v>
      </c>
      <c r="AQ547" s="324">
        <v>6872.6391666666595</v>
      </c>
      <c r="AR547" s="324">
        <v>6872.6391666666595</v>
      </c>
      <c r="AS547" s="324">
        <v>6872.6391666666595</v>
      </c>
      <c r="AT547" s="324">
        <v>7330.4169444444397</v>
      </c>
      <c r="AU547" s="324">
        <v>7330.4169444444397</v>
      </c>
      <c r="AV547" s="324">
        <v>9647.9169444444397</v>
      </c>
      <c r="AW547" s="324">
        <v>9166.75027777777</v>
      </c>
      <c r="AX547" s="324">
        <v>9166.75027777777</v>
      </c>
      <c r="AY547" s="324">
        <v>9166.75027777777</v>
      </c>
      <c r="AZ547" s="324">
        <v>9166.75027777777</v>
      </c>
      <c r="BA547" s="324">
        <v>9166.75027777777</v>
      </c>
      <c r="BB547" s="324">
        <v>11484.250277777701</v>
      </c>
      <c r="BC547" s="324">
        <v>108732.6</v>
      </c>
      <c r="BD547" s="328">
        <f t="shared" si="334"/>
        <v>6487.9300000001676</v>
      </c>
      <c r="BE547" s="324">
        <v>7078.8183416666598</v>
      </c>
      <c r="BF547" s="324">
        <v>7078.8183416666598</v>
      </c>
      <c r="BG547" s="324">
        <v>7078.8183416666598</v>
      </c>
      <c r="BH547" s="324">
        <v>7550.3294527777698</v>
      </c>
      <c r="BI547" s="324">
        <v>7550.3294527777698</v>
      </c>
      <c r="BJ547" s="324">
        <v>9937.3544527777703</v>
      </c>
      <c r="BK547" s="324">
        <v>9441.7527861110993</v>
      </c>
      <c r="BL547" s="324">
        <v>9441.7527861110993</v>
      </c>
      <c r="BM547" s="324">
        <v>9441.7527861110993</v>
      </c>
      <c r="BN547" s="324">
        <v>9441.7527861110993</v>
      </c>
      <c r="BO547" s="324">
        <v>9441.7527861110993</v>
      </c>
      <c r="BP547" s="324">
        <v>11828.777786111101</v>
      </c>
      <c r="BQ547" s="324">
        <v>111994.57799999999</v>
      </c>
      <c r="BR547" s="328">
        <f t="shared" si="335"/>
        <v>6682.567900000111</v>
      </c>
      <c r="BS547" s="324">
        <v>7291.1828919166601</v>
      </c>
      <c r="BT547" s="324">
        <v>7291.1828919166601</v>
      </c>
      <c r="BU547" s="324">
        <v>7291.1828919166601</v>
      </c>
      <c r="BV547" s="324">
        <v>7776.8393363611103</v>
      </c>
      <c r="BW547" s="324">
        <v>7776.8393363611103</v>
      </c>
      <c r="BX547" s="324">
        <v>10235.475086361101</v>
      </c>
      <c r="BY547" s="324">
        <v>9725.0053696944397</v>
      </c>
      <c r="BZ547" s="324">
        <v>9725.0053696944397</v>
      </c>
      <c r="CA547" s="324">
        <v>9725.0053696944397</v>
      </c>
      <c r="CB547" s="324">
        <v>9725.0053696944397</v>
      </c>
      <c r="CC547" s="324">
        <v>9725.0053696944397</v>
      </c>
      <c r="CD547" s="324">
        <v>12183.641119694399</v>
      </c>
      <c r="CE547" s="324">
        <v>115354.41534000001</v>
      </c>
      <c r="CF547" s="328">
        <f t="shared" si="336"/>
        <v>6883.0449370001152</v>
      </c>
      <c r="CG547" s="324">
        <v>7509.9183786741596</v>
      </c>
      <c r="CH547" s="324">
        <v>7509.9183786741596</v>
      </c>
      <c r="CI547" s="324">
        <v>7509.9183786741596</v>
      </c>
      <c r="CJ547" s="324">
        <v>8010.14451645194</v>
      </c>
      <c r="CK547" s="324">
        <v>8010.14451645194</v>
      </c>
      <c r="CL547" s="324">
        <v>10542.539338951899</v>
      </c>
      <c r="CM547" s="324">
        <v>10016.7555307852</v>
      </c>
      <c r="CN547" s="324">
        <v>10016.7555307852</v>
      </c>
      <c r="CO547" s="324">
        <v>10016.7555307852</v>
      </c>
      <c r="CP547" s="324">
        <v>10016.7555307852</v>
      </c>
      <c r="CQ547" s="324">
        <v>10016.7555307852</v>
      </c>
      <c r="CR547" s="324">
        <v>12549.1503532852</v>
      </c>
      <c r="CS547" s="324">
        <v>118815.0478002</v>
      </c>
      <c r="CT547" s="328">
        <f t="shared" si="337"/>
        <v>7089.5362851105456</v>
      </c>
      <c r="CU547" s="324">
        <v>7735.2159300343801</v>
      </c>
      <c r="CV547" s="324">
        <v>7735.2159300343801</v>
      </c>
      <c r="CW547" s="324">
        <v>7735.2159300343801</v>
      </c>
      <c r="CX547" s="324">
        <v>8250.4488519454899</v>
      </c>
      <c r="CY547" s="324">
        <v>8250.4488519454899</v>
      </c>
      <c r="CZ547" s="324">
        <v>10858.8155191204</v>
      </c>
      <c r="DA547" s="324">
        <v>10317.258196708801</v>
      </c>
      <c r="DB547" s="324">
        <v>10317.258196708801</v>
      </c>
      <c r="DC547" s="324">
        <v>10317.258196708801</v>
      </c>
      <c r="DD547" s="324">
        <v>10317.258196708801</v>
      </c>
      <c r="DE547" s="324">
        <v>10317.258196708801</v>
      </c>
      <c r="DF547" s="324">
        <v>12925.624863883801</v>
      </c>
      <c r="DG547" s="324">
        <v>122379.499234206</v>
      </c>
      <c r="DH547" s="328">
        <f t="shared" si="338"/>
        <v>7302.2223736636661</v>
      </c>
    </row>
    <row r="548" spans="1:112" ht="12" hidden="1" customHeight="1" outlineLevel="1">
      <c r="A548" s="4"/>
      <c r="S548" s="14">
        <v>5905</v>
      </c>
      <c r="V548" s="78">
        <f t="shared" si="312"/>
        <v>5905</v>
      </c>
      <c r="AA548" s="70">
        <f t="shared" si="332"/>
        <v>5905</v>
      </c>
      <c r="AB548" s="34" t="s">
        <v>646</v>
      </c>
      <c r="AC548" s="324">
        <v>0</v>
      </c>
      <c r="AD548" s="324">
        <v>0</v>
      </c>
      <c r="AE548" s="324">
        <v>0</v>
      </c>
      <c r="AF548" s="324">
        <v>0</v>
      </c>
      <c r="AG548" s="324">
        <v>0</v>
      </c>
      <c r="AH548" s="324">
        <v>0</v>
      </c>
      <c r="AI548" s="324">
        <v>0</v>
      </c>
      <c r="AJ548" s="324">
        <v>0</v>
      </c>
      <c r="AK548" s="324">
        <v>0</v>
      </c>
      <c r="AL548" s="324">
        <v>0</v>
      </c>
      <c r="AM548" s="324">
        <v>0</v>
      </c>
      <c r="AN548" s="324">
        <v>0</v>
      </c>
      <c r="AO548" s="324">
        <v>0</v>
      </c>
      <c r="AP548" s="328">
        <f t="shared" si="333"/>
        <v>0</v>
      </c>
      <c r="AQ548" s="324">
        <v>0</v>
      </c>
      <c r="AR548" s="324">
        <v>0</v>
      </c>
      <c r="AS548" s="324">
        <v>0</v>
      </c>
      <c r="AT548" s="324">
        <v>0</v>
      </c>
      <c r="AU548" s="324">
        <v>0</v>
      </c>
      <c r="AV548" s="324">
        <v>0</v>
      </c>
      <c r="AW548" s="324">
        <v>0</v>
      </c>
      <c r="AX548" s="324">
        <v>0</v>
      </c>
      <c r="AY548" s="324">
        <v>0</v>
      </c>
      <c r="AZ548" s="324">
        <v>0</v>
      </c>
      <c r="BA548" s="324">
        <v>0</v>
      </c>
      <c r="BB548" s="324">
        <v>0</v>
      </c>
      <c r="BC548" s="324">
        <v>0</v>
      </c>
      <c r="BD548" s="328">
        <f t="shared" si="334"/>
        <v>0</v>
      </c>
      <c r="BE548" s="324">
        <v>0</v>
      </c>
      <c r="BF548" s="324">
        <v>0</v>
      </c>
      <c r="BG548" s="324">
        <v>0</v>
      </c>
      <c r="BH548" s="324">
        <v>0</v>
      </c>
      <c r="BI548" s="324">
        <v>0</v>
      </c>
      <c r="BJ548" s="324">
        <v>0</v>
      </c>
      <c r="BK548" s="324">
        <v>0</v>
      </c>
      <c r="BL548" s="324">
        <v>0</v>
      </c>
      <c r="BM548" s="324">
        <v>0</v>
      </c>
      <c r="BN548" s="324">
        <v>0</v>
      </c>
      <c r="BO548" s="324">
        <v>0</v>
      </c>
      <c r="BP548" s="324">
        <v>0</v>
      </c>
      <c r="BQ548" s="324">
        <v>0</v>
      </c>
      <c r="BR548" s="328">
        <f t="shared" si="335"/>
        <v>0</v>
      </c>
      <c r="BS548" s="324">
        <v>0</v>
      </c>
      <c r="BT548" s="324">
        <v>0</v>
      </c>
      <c r="BU548" s="324">
        <v>0</v>
      </c>
      <c r="BV548" s="324">
        <v>0</v>
      </c>
      <c r="BW548" s="324">
        <v>0</v>
      </c>
      <c r="BX548" s="324">
        <v>0</v>
      </c>
      <c r="BY548" s="324">
        <v>0</v>
      </c>
      <c r="BZ548" s="324">
        <v>0</v>
      </c>
      <c r="CA548" s="324">
        <v>0</v>
      </c>
      <c r="CB548" s="324">
        <v>0</v>
      </c>
      <c r="CC548" s="324">
        <v>0</v>
      </c>
      <c r="CD548" s="324">
        <v>0</v>
      </c>
      <c r="CE548" s="324">
        <v>0</v>
      </c>
      <c r="CF548" s="328">
        <f t="shared" si="336"/>
        <v>0</v>
      </c>
      <c r="CG548" s="324">
        <v>0</v>
      </c>
      <c r="CH548" s="324">
        <v>0</v>
      </c>
      <c r="CI548" s="324">
        <v>0</v>
      </c>
      <c r="CJ548" s="324">
        <v>0</v>
      </c>
      <c r="CK548" s="324">
        <v>0</v>
      </c>
      <c r="CL548" s="324">
        <v>0</v>
      </c>
      <c r="CM548" s="324">
        <v>0</v>
      </c>
      <c r="CN548" s="324">
        <v>0</v>
      </c>
      <c r="CO548" s="324">
        <v>0</v>
      </c>
      <c r="CP548" s="324">
        <v>0</v>
      </c>
      <c r="CQ548" s="324">
        <v>0</v>
      </c>
      <c r="CR548" s="324">
        <v>0</v>
      </c>
      <c r="CS548" s="324">
        <v>0</v>
      </c>
      <c r="CT548" s="328">
        <f t="shared" si="337"/>
        <v>0</v>
      </c>
      <c r="CU548" s="324">
        <v>0</v>
      </c>
      <c r="CV548" s="324">
        <v>0</v>
      </c>
      <c r="CW548" s="324">
        <v>0</v>
      </c>
      <c r="CX548" s="324">
        <v>0</v>
      </c>
      <c r="CY548" s="324">
        <v>0</v>
      </c>
      <c r="CZ548" s="324">
        <v>0</v>
      </c>
      <c r="DA548" s="324">
        <v>0</v>
      </c>
      <c r="DB548" s="324">
        <v>0</v>
      </c>
      <c r="DC548" s="324">
        <v>0</v>
      </c>
      <c r="DD548" s="324">
        <v>0</v>
      </c>
      <c r="DE548" s="324">
        <v>0</v>
      </c>
      <c r="DF548" s="324">
        <v>0</v>
      </c>
      <c r="DG548" s="324">
        <v>0</v>
      </c>
      <c r="DH548" s="328">
        <f t="shared" si="338"/>
        <v>0</v>
      </c>
    </row>
    <row r="549" spans="1:112" ht="12" hidden="1" customHeight="1" outlineLevel="1">
      <c r="A549" s="4"/>
      <c r="S549" s="14">
        <v>5910</v>
      </c>
      <c r="V549" s="78">
        <f t="shared" si="312"/>
        <v>5910</v>
      </c>
      <c r="AA549" s="70">
        <f t="shared" si="332"/>
        <v>5910</v>
      </c>
      <c r="AB549" s="34" t="s">
        <v>647</v>
      </c>
      <c r="AC549" s="324">
        <v>0</v>
      </c>
      <c r="AD549" s="324">
        <v>0</v>
      </c>
      <c r="AE549" s="324">
        <v>0</v>
      </c>
      <c r="AF549" s="324">
        <v>0</v>
      </c>
      <c r="AG549" s="324">
        <v>0</v>
      </c>
      <c r="AH549" s="324">
        <v>0</v>
      </c>
      <c r="AI549" s="324">
        <v>0</v>
      </c>
      <c r="AJ549" s="324">
        <v>0</v>
      </c>
      <c r="AK549" s="324">
        <v>0</v>
      </c>
      <c r="AL549" s="324">
        <v>0</v>
      </c>
      <c r="AM549" s="324">
        <v>0</v>
      </c>
      <c r="AN549" s="324">
        <v>0</v>
      </c>
      <c r="AO549" s="324">
        <v>0</v>
      </c>
      <c r="AP549" s="328">
        <f t="shared" si="333"/>
        <v>0</v>
      </c>
      <c r="AQ549" s="324">
        <v>0</v>
      </c>
      <c r="AR549" s="324">
        <v>0</v>
      </c>
      <c r="AS549" s="324">
        <v>0</v>
      </c>
      <c r="AT549" s="324">
        <v>0</v>
      </c>
      <c r="AU549" s="324">
        <v>0</v>
      </c>
      <c r="AV549" s="324">
        <v>0</v>
      </c>
      <c r="AW549" s="324">
        <v>0</v>
      </c>
      <c r="AX549" s="324">
        <v>0</v>
      </c>
      <c r="AY549" s="324">
        <v>0</v>
      </c>
      <c r="AZ549" s="324">
        <v>0</v>
      </c>
      <c r="BA549" s="324">
        <v>0</v>
      </c>
      <c r="BB549" s="324">
        <v>0</v>
      </c>
      <c r="BC549" s="324">
        <v>0</v>
      </c>
      <c r="BD549" s="328">
        <f t="shared" si="334"/>
        <v>0</v>
      </c>
      <c r="BE549" s="324">
        <v>0</v>
      </c>
      <c r="BF549" s="324">
        <v>0</v>
      </c>
      <c r="BG549" s="324">
        <v>0</v>
      </c>
      <c r="BH549" s="324">
        <v>0</v>
      </c>
      <c r="BI549" s="324">
        <v>0</v>
      </c>
      <c r="BJ549" s="324">
        <v>0</v>
      </c>
      <c r="BK549" s="324">
        <v>0</v>
      </c>
      <c r="BL549" s="324">
        <v>0</v>
      </c>
      <c r="BM549" s="324">
        <v>0</v>
      </c>
      <c r="BN549" s="324">
        <v>0</v>
      </c>
      <c r="BO549" s="324">
        <v>0</v>
      </c>
      <c r="BP549" s="324">
        <v>0</v>
      </c>
      <c r="BQ549" s="324">
        <v>0</v>
      </c>
      <c r="BR549" s="328">
        <f t="shared" si="335"/>
        <v>0</v>
      </c>
      <c r="BS549" s="324">
        <v>0</v>
      </c>
      <c r="BT549" s="324">
        <v>0</v>
      </c>
      <c r="BU549" s="324">
        <v>0</v>
      </c>
      <c r="BV549" s="324">
        <v>0</v>
      </c>
      <c r="BW549" s="324">
        <v>0</v>
      </c>
      <c r="BX549" s="324">
        <v>0</v>
      </c>
      <c r="BY549" s="324">
        <v>0</v>
      </c>
      <c r="BZ549" s="324">
        <v>0</v>
      </c>
      <c r="CA549" s="324">
        <v>0</v>
      </c>
      <c r="CB549" s="324">
        <v>0</v>
      </c>
      <c r="CC549" s="324">
        <v>0</v>
      </c>
      <c r="CD549" s="324">
        <v>0</v>
      </c>
      <c r="CE549" s="324">
        <v>0</v>
      </c>
      <c r="CF549" s="328">
        <f t="shared" si="336"/>
        <v>0</v>
      </c>
      <c r="CG549" s="324">
        <v>0</v>
      </c>
      <c r="CH549" s="324">
        <v>0</v>
      </c>
      <c r="CI549" s="324">
        <v>0</v>
      </c>
      <c r="CJ549" s="324">
        <v>0</v>
      </c>
      <c r="CK549" s="324">
        <v>0</v>
      </c>
      <c r="CL549" s="324">
        <v>0</v>
      </c>
      <c r="CM549" s="324">
        <v>0</v>
      </c>
      <c r="CN549" s="324">
        <v>0</v>
      </c>
      <c r="CO549" s="324">
        <v>0</v>
      </c>
      <c r="CP549" s="324">
        <v>0</v>
      </c>
      <c r="CQ549" s="324">
        <v>0</v>
      </c>
      <c r="CR549" s="324">
        <v>0</v>
      </c>
      <c r="CS549" s="324">
        <v>0</v>
      </c>
      <c r="CT549" s="328">
        <f t="shared" si="337"/>
        <v>0</v>
      </c>
      <c r="CU549" s="324">
        <v>0</v>
      </c>
      <c r="CV549" s="324">
        <v>0</v>
      </c>
      <c r="CW549" s="324">
        <v>0</v>
      </c>
      <c r="CX549" s="324">
        <v>0</v>
      </c>
      <c r="CY549" s="324">
        <v>0</v>
      </c>
      <c r="CZ549" s="324">
        <v>0</v>
      </c>
      <c r="DA549" s="324">
        <v>0</v>
      </c>
      <c r="DB549" s="324">
        <v>0</v>
      </c>
      <c r="DC549" s="324">
        <v>0</v>
      </c>
      <c r="DD549" s="324">
        <v>0</v>
      </c>
      <c r="DE549" s="324">
        <v>0</v>
      </c>
      <c r="DF549" s="324">
        <v>0</v>
      </c>
      <c r="DG549" s="324">
        <v>0</v>
      </c>
      <c r="DH549" s="328">
        <f t="shared" si="338"/>
        <v>0</v>
      </c>
    </row>
    <row r="550" spans="1:112" ht="12" hidden="1" customHeight="1" outlineLevel="1">
      <c r="A550" s="4"/>
      <c r="S550" s="14">
        <v>5915</v>
      </c>
      <c r="V550" s="78">
        <f t="shared" si="312"/>
        <v>5915</v>
      </c>
      <c r="AA550" s="70">
        <f t="shared" si="332"/>
        <v>5915</v>
      </c>
      <c r="AB550" s="34" t="s">
        <v>648</v>
      </c>
      <c r="AC550" s="324">
        <v>151.74</v>
      </c>
      <c r="AD550" s="324">
        <v>8531.81</v>
      </c>
      <c r="AE550" s="324">
        <v>3506.13</v>
      </c>
      <c r="AF550" s="324">
        <v>3026.31</v>
      </c>
      <c r="AG550" s="324">
        <v>3293.04</v>
      </c>
      <c r="AH550" s="324">
        <v>3111.92</v>
      </c>
      <c r="AI550" s="324">
        <v>5529.54</v>
      </c>
      <c r="AJ550" s="324">
        <v>969.78</v>
      </c>
      <c r="AK550" s="324">
        <v>5604.06</v>
      </c>
      <c r="AL550" s="324">
        <v>27896.569999999901</v>
      </c>
      <c r="AM550" s="324">
        <v>10953.766666666599</v>
      </c>
      <c r="AN550" s="324">
        <v>6961.3333333333303</v>
      </c>
      <c r="AO550" s="324">
        <v>79536</v>
      </c>
      <c r="AP550" s="328">
        <f t="shared" si="333"/>
        <v>1.7462298274040222E-10</v>
      </c>
      <c r="AQ550" s="324">
        <v>6397.3541666666597</v>
      </c>
      <c r="AR550" s="324">
        <v>6397.3541666666597</v>
      </c>
      <c r="AS550" s="324">
        <v>6397.3541666666597</v>
      </c>
      <c r="AT550" s="324">
        <v>7770.68749999999</v>
      </c>
      <c r="AU550" s="324">
        <v>7770.68749999999</v>
      </c>
      <c r="AV550" s="324">
        <v>7770.68749999999</v>
      </c>
      <c r="AW550" s="324">
        <v>7770.68749999999</v>
      </c>
      <c r="AX550" s="324">
        <v>7770.68749999999</v>
      </c>
      <c r="AY550" s="324">
        <v>7770.68749999999</v>
      </c>
      <c r="AZ550" s="324">
        <v>7770.68749999999</v>
      </c>
      <c r="BA550" s="324">
        <v>7770.68749999999</v>
      </c>
      <c r="BB550" s="324">
        <v>7770.68749999999</v>
      </c>
      <c r="BC550" s="324">
        <v>84329.85</v>
      </c>
      <c r="BD550" s="328">
        <f t="shared" si="334"/>
        <v>-4798.3999999998778</v>
      </c>
      <c r="BE550" s="324">
        <v>6589.2747916666603</v>
      </c>
      <c r="BF550" s="324">
        <v>6589.2747916666603</v>
      </c>
      <c r="BG550" s="324">
        <v>6589.2747916666603</v>
      </c>
      <c r="BH550" s="324">
        <v>8003.8081249999896</v>
      </c>
      <c r="BI550" s="324">
        <v>8003.8081249999896</v>
      </c>
      <c r="BJ550" s="324">
        <v>8003.8081249999896</v>
      </c>
      <c r="BK550" s="324">
        <v>8003.8081249999896</v>
      </c>
      <c r="BL550" s="324">
        <v>8003.8081249999896</v>
      </c>
      <c r="BM550" s="324">
        <v>8003.8081249999896</v>
      </c>
      <c r="BN550" s="324">
        <v>8003.8081249999896</v>
      </c>
      <c r="BO550" s="324">
        <v>8003.8081249999896</v>
      </c>
      <c r="BP550" s="324">
        <v>8003.8081249999896</v>
      </c>
      <c r="BQ550" s="324">
        <v>86859.745500000005</v>
      </c>
      <c r="BR550" s="328">
        <f t="shared" si="335"/>
        <v>-4942.3519999998971</v>
      </c>
      <c r="BS550" s="324">
        <v>6786.95303541666</v>
      </c>
      <c r="BT550" s="324">
        <v>6786.95303541666</v>
      </c>
      <c r="BU550" s="324">
        <v>6786.95303541666</v>
      </c>
      <c r="BV550" s="324">
        <v>8243.9223687499907</v>
      </c>
      <c r="BW550" s="324">
        <v>8243.9223687499907</v>
      </c>
      <c r="BX550" s="324">
        <v>8243.9223687499907</v>
      </c>
      <c r="BY550" s="324">
        <v>8243.9223687499907</v>
      </c>
      <c r="BZ550" s="324">
        <v>8243.9223687499907</v>
      </c>
      <c r="CA550" s="324">
        <v>8243.9223687499907</v>
      </c>
      <c r="CB550" s="324">
        <v>8243.9223687499907</v>
      </c>
      <c r="CC550" s="324">
        <v>8243.9223687499907</v>
      </c>
      <c r="CD550" s="324">
        <v>8243.9223687499907</v>
      </c>
      <c r="CE550" s="324">
        <v>89465.537865000006</v>
      </c>
      <c r="CF550" s="328">
        <f t="shared" si="336"/>
        <v>-5090.622559999887</v>
      </c>
      <c r="CG550" s="324">
        <v>6990.5616264791597</v>
      </c>
      <c r="CH550" s="324">
        <v>6990.5616264791597</v>
      </c>
      <c r="CI550" s="324">
        <v>6990.5616264791597</v>
      </c>
      <c r="CJ550" s="324">
        <v>8491.2400398124901</v>
      </c>
      <c r="CK550" s="324">
        <v>8491.2400398124901</v>
      </c>
      <c r="CL550" s="324">
        <v>8491.2400398124901</v>
      </c>
      <c r="CM550" s="324">
        <v>8491.2400398124901</v>
      </c>
      <c r="CN550" s="324">
        <v>8491.2400398124901</v>
      </c>
      <c r="CO550" s="324">
        <v>8491.2400398124901</v>
      </c>
      <c r="CP550" s="324">
        <v>8491.2400398124901</v>
      </c>
      <c r="CQ550" s="324">
        <v>8491.2400398124901</v>
      </c>
      <c r="CR550" s="324">
        <v>8491.2400398124901</v>
      </c>
      <c r="CS550" s="324">
        <v>92149.504000949993</v>
      </c>
      <c r="CT550" s="328">
        <f t="shared" si="337"/>
        <v>-5243.3412367998826</v>
      </c>
      <c r="CU550" s="324">
        <v>7200.2784752735397</v>
      </c>
      <c r="CV550" s="324">
        <v>7200.2784752735397</v>
      </c>
      <c r="CW550" s="324">
        <v>7200.2784752735397</v>
      </c>
      <c r="CX550" s="324">
        <v>8745.9772410068708</v>
      </c>
      <c r="CY550" s="324">
        <v>8745.9772410068708</v>
      </c>
      <c r="CZ550" s="324">
        <v>8745.9772410068708</v>
      </c>
      <c r="DA550" s="324">
        <v>8745.9772410068708</v>
      </c>
      <c r="DB550" s="324">
        <v>8745.9772410068708</v>
      </c>
      <c r="DC550" s="324">
        <v>8745.9772410068708</v>
      </c>
      <c r="DD550" s="324">
        <v>8745.9772410068708</v>
      </c>
      <c r="DE550" s="324">
        <v>8745.9772410068708</v>
      </c>
      <c r="DF550" s="324">
        <v>8745.9772410068708</v>
      </c>
      <c r="DG550" s="324">
        <v>94913.989120978498</v>
      </c>
      <c r="DH550" s="328">
        <f t="shared" si="338"/>
        <v>-5400.6414739039465</v>
      </c>
    </row>
    <row r="551" spans="1:112" ht="12" hidden="1" customHeight="1" outlineLevel="1">
      <c r="A551" s="4"/>
      <c r="S551" s="14">
        <v>5920</v>
      </c>
      <c r="V551" s="78">
        <f t="shared" si="312"/>
        <v>5920</v>
      </c>
      <c r="AA551" s="70">
        <f t="shared" si="332"/>
        <v>5920</v>
      </c>
      <c r="AB551" s="34" t="s">
        <v>649</v>
      </c>
      <c r="AC551" s="324">
        <v>0</v>
      </c>
      <c r="AD551" s="324">
        <v>0</v>
      </c>
      <c r="AE551" s="324">
        <v>0</v>
      </c>
      <c r="AF551" s="324">
        <v>0</v>
      </c>
      <c r="AG551" s="324">
        <v>0</v>
      </c>
      <c r="AH551" s="324">
        <v>0</v>
      </c>
      <c r="AI551" s="324">
        <v>0</v>
      </c>
      <c r="AJ551" s="324">
        <v>0</v>
      </c>
      <c r="AK551" s="324">
        <v>0</v>
      </c>
      <c r="AL551" s="324">
        <v>0</v>
      </c>
      <c r="AM551" s="324">
        <v>0</v>
      </c>
      <c r="AN551" s="324">
        <v>0</v>
      </c>
      <c r="AO551" s="324">
        <v>0</v>
      </c>
      <c r="AP551" s="328">
        <f t="shared" si="333"/>
        <v>0</v>
      </c>
      <c r="AQ551" s="324">
        <v>0</v>
      </c>
      <c r="AR551" s="324">
        <v>0</v>
      </c>
      <c r="AS551" s="324">
        <v>0</v>
      </c>
      <c r="AT551" s="324">
        <v>0</v>
      </c>
      <c r="AU551" s="324">
        <v>0</v>
      </c>
      <c r="AV551" s="324">
        <v>0</v>
      </c>
      <c r="AW551" s="324">
        <v>0</v>
      </c>
      <c r="AX551" s="324">
        <v>0</v>
      </c>
      <c r="AY551" s="324">
        <v>0</v>
      </c>
      <c r="AZ551" s="324">
        <v>0</v>
      </c>
      <c r="BA551" s="324">
        <v>0</v>
      </c>
      <c r="BB551" s="324">
        <v>0</v>
      </c>
      <c r="BC551" s="324">
        <v>0</v>
      </c>
      <c r="BD551" s="328">
        <f t="shared" si="334"/>
        <v>0</v>
      </c>
      <c r="BE551" s="324">
        <v>0</v>
      </c>
      <c r="BF551" s="324">
        <v>0</v>
      </c>
      <c r="BG551" s="324">
        <v>0</v>
      </c>
      <c r="BH551" s="324">
        <v>0</v>
      </c>
      <c r="BI551" s="324">
        <v>0</v>
      </c>
      <c r="BJ551" s="324">
        <v>0</v>
      </c>
      <c r="BK551" s="324">
        <v>0</v>
      </c>
      <c r="BL551" s="324">
        <v>0</v>
      </c>
      <c r="BM551" s="324">
        <v>0</v>
      </c>
      <c r="BN551" s="324">
        <v>0</v>
      </c>
      <c r="BO551" s="324">
        <v>0</v>
      </c>
      <c r="BP551" s="324">
        <v>0</v>
      </c>
      <c r="BQ551" s="324">
        <v>0</v>
      </c>
      <c r="BR551" s="328">
        <f t="shared" si="335"/>
        <v>0</v>
      </c>
      <c r="BS551" s="324">
        <v>0</v>
      </c>
      <c r="BT551" s="324">
        <v>0</v>
      </c>
      <c r="BU551" s="324">
        <v>0</v>
      </c>
      <c r="BV551" s="324">
        <v>0</v>
      </c>
      <c r="BW551" s="324">
        <v>0</v>
      </c>
      <c r="BX551" s="324">
        <v>0</v>
      </c>
      <c r="BY551" s="324">
        <v>0</v>
      </c>
      <c r="BZ551" s="324">
        <v>0</v>
      </c>
      <c r="CA551" s="324">
        <v>0</v>
      </c>
      <c r="CB551" s="324">
        <v>0</v>
      </c>
      <c r="CC551" s="324">
        <v>0</v>
      </c>
      <c r="CD551" s="324">
        <v>0</v>
      </c>
      <c r="CE551" s="324">
        <v>0</v>
      </c>
      <c r="CF551" s="328">
        <f t="shared" si="336"/>
        <v>0</v>
      </c>
      <c r="CG551" s="324">
        <v>0</v>
      </c>
      <c r="CH551" s="324">
        <v>0</v>
      </c>
      <c r="CI551" s="324">
        <v>0</v>
      </c>
      <c r="CJ551" s="324">
        <v>0</v>
      </c>
      <c r="CK551" s="324">
        <v>0</v>
      </c>
      <c r="CL551" s="324">
        <v>0</v>
      </c>
      <c r="CM551" s="324">
        <v>0</v>
      </c>
      <c r="CN551" s="324">
        <v>0</v>
      </c>
      <c r="CO551" s="324">
        <v>0</v>
      </c>
      <c r="CP551" s="324">
        <v>0</v>
      </c>
      <c r="CQ551" s="324">
        <v>0</v>
      </c>
      <c r="CR551" s="324">
        <v>0</v>
      </c>
      <c r="CS551" s="324">
        <v>0</v>
      </c>
      <c r="CT551" s="328">
        <f t="shared" si="337"/>
        <v>0</v>
      </c>
      <c r="CU551" s="324">
        <v>0</v>
      </c>
      <c r="CV551" s="324">
        <v>0</v>
      </c>
      <c r="CW551" s="324">
        <v>0</v>
      </c>
      <c r="CX551" s="324">
        <v>0</v>
      </c>
      <c r="CY551" s="324">
        <v>0</v>
      </c>
      <c r="CZ551" s="324">
        <v>0</v>
      </c>
      <c r="DA551" s="324">
        <v>0</v>
      </c>
      <c r="DB551" s="324">
        <v>0</v>
      </c>
      <c r="DC551" s="324">
        <v>0</v>
      </c>
      <c r="DD551" s="324">
        <v>0</v>
      </c>
      <c r="DE551" s="324">
        <v>0</v>
      </c>
      <c r="DF551" s="324">
        <v>0</v>
      </c>
      <c r="DG551" s="324">
        <v>0</v>
      </c>
      <c r="DH551" s="328">
        <f t="shared" si="338"/>
        <v>0</v>
      </c>
    </row>
    <row r="552" spans="1:112" ht="12" hidden="1" customHeight="1" outlineLevel="1">
      <c r="A552" s="4"/>
      <c r="S552" s="14">
        <v>5999</v>
      </c>
      <c r="V552" s="78">
        <f t="shared" si="312"/>
        <v>5999</v>
      </c>
      <c r="AA552" s="70">
        <f t="shared" si="332"/>
        <v>5999</v>
      </c>
      <c r="AB552" s="34" t="s">
        <v>650</v>
      </c>
      <c r="AC552" s="324">
        <v>0</v>
      </c>
      <c r="AD552" s="324">
        <v>0</v>
      </c>
      <c r="AE552" s="324">
        <v>0</v>
      </c>
      <c r="AF552" s="324">
        <v>0</v>
      </c>
      <c r="AG552" s="324">
        <v>0</v>
      </c>
      <c r="AH552" s="324">
        <v>0</v>
      </c>
      <c r="AI552" s="324">
        <v>0</v>
      </c>
      <c r="AJ552" s="324">
        <v>0</v>
      </c>
      <c r="AK552" s="324">
        <v>0</v>
      </c>
      <c r="AL552" s="324">
        <v>0</v>
      </c>
      <c r="AM552" s="324">
        <v>0</v>
      </c>
      <c r="AN552" s="324">
        <v>0</v>
      </c>
      <c r="AO552" s="324">
        <v>0</v>
      </c>
      <c r="AP552" s="328">
        <f t="shared" si="333"/>
        <v>0</v>
      </c>
      <c r="AQ552" s="324">
        <v>0</v>
      </c>
      <c r="AR552" s="324">
        <v>0</v>
      </c>
      <c r="AS552" s="324">
        <v>0</v>
      </c>
      <c r="AT552" s="324">
        <v>0</v>
      </c>
      <c r="AU552" s="324">
        <v>0</v>
      </c>
      <c r="AV552" s="324">
        <v>0</v>
      </c>
      <c r="AW552" s="324">
        <v>0</v>
      </c>
      <c r="AX552" s="324">
        <v>0</v>
      </c>
      <c r="AY552" s="324">
        <v>0</v>
      </c>
      <c r="AZ552" s="324">
        <v>0</v>
      </c>
      <c r="BA552" s="324">
        <v>0</v>
      </c>
      <c r="BB552" s="324">
        <v>0</v>
      </c>
      <c r="BC552" s="324">
        <v>0</v>
      </c>
      <c r="BD552" s="328">
        <f t="shared" si="334"/>
        <v>0</v>
      </c>
      <c r="BE552" s="324">
        <v>0</v>
      </c>
      <c r="BF552" s="324">
        <v>0</v>
      </c>
      <c r="BG552" s="324">
        <v>0</v>
      </c>
      <c r="BH552" s="324">
        <v>0</v>
      </c>
      <c r="BI552" s="324">
        <v>0</v>
      </c>
      <c r="BJ552" s="324">
        <v>0</v>
      </c>
      <c r="BK552" s="324">
        <v>0</v>
      </c>
      <c r="BL552" s="324">
        <v>0</v>
      </c>
      <c r="BM552" s="324">
        <v>0</v>
      </c>
      <c r="BN552" s="324">
        <v>0</v>
      </c>
      <c r="BO552" s="324">
        <v>0</v>
      </c>
      <c r="BP552" s="324">
        <v>0</v>
      </c>
      <c r="BQ552" s="324">
        <v>0</v>
      </c>
      <c r="BR552" s="328">
        <f t="shared" si="335"/>
        <v>0</v>
      </c>
      <c r="BS552" s="324">
        <v>0</v>
      </c>
      <c r="BT552" s="324">
        <v>0</v>
      </c>
      <c r="BU552" s="324">
        <v>0</v>
      </c>
      <c r="BV552" s="324">
        <v>0</v>
      </c>
      <c r="BW552" s="324">
        <v>0</v>
      </c>
      <c r="BX552" s="324">
        <v>0</v>
      </c>
      <c r="BY552" s="324">
        <v>0</v>
      </c>
      <c r="BZ552" s="324">
        <v>0</v>
      </c>
      <c r="CA552" s="324">
        <v>0</v>
      </c>
      <c r="CB552" s="324">
        <v>0</v>
      </c>
      <c r="CC552" s="324">
        <v>0</v>
      </c>
      <c r="CD552" s="324">
        <v>0</v>
      </c>
      <c r="CE552" s="324">
        <v>0</v>
      </c>
      <c r="CF552" s="328">
        <f t="shared" si="336"/>
        <v>0</v>
      </c>
      <c r="CG552" s="324">
        <v>0</v>
      </c>
      <c r="CH552" s="324">
        <v>0</v>
      </c>
      <c r="CI552" s="324">
        <v>0</v>
      </c>
      <c r="CJ552" s="324">
        <v>0</v>
      </c>
      <c r="CK552" s="324">
        <v>0</v>
      </c>
      <c r="CL552" s="324">
        <v>0</v>
      </c>
      <c r="CM552" s="324">
        <v>0</v>
      </c>
      <c r="CN552" s="324">
        <v>0</v>
      </c>
      <c r="CO552" s="324">
        <v>0</v>
      </c>
      <c r="CP552" s="324">
        <v>0</v>
      </c>
      <c r="CQ552" s="324">
        <v>0</v>
      </c>
      <c r="CR552" s="324">
        <v>0</v>
      </c>
      <c r="CS552" s="324">
        <v>0</v>
      </c>
      <c r="CT552" s="328">
        <f t="shared" si="337"/>
        <v>0</v>
      </c>
      <c r="CU552" s="324">
        <v>0</v>
      </c>
      <c r="CV552" s="324">
        <v>0</v>
      </c>
      <c r="CW552" s="324">
        <v>0</v>
      </c>
      <c r="CX552" s="324">
        <v>0</v>
      </c>
      <c r="CY552" s="324">
        <v>0</v>
      </c>
      <c r="CZ552" s="324">
        <v>0</v>
      </c>
      <c r="DA552" s="324">
        <v>0</v>
      </c>
      <c r="DB552" s="324">
        <v>0</v>
      </c>
      <c r="DC552" s="324">
        <v>0</v>
      </c>
      <c r="DD552" s="324">
        <v>0</v>
      </c>
      <c r="DE552" s="324">
        <v>0</v>
      </c>
      <c r="DF552" s="324">
        <v>0</v>
      </c>
      <c r="DG552" s="324">
        <v>0</v>
      </c>
      <c r="DH552" s="328">
        <f t="shared" si="338"/>
        <v>0</v>
      </c>
    </row>
    <row r="553" spans="1:112" ht="12" customHeight="1" collapsed="1">
      <c r="A553" s="3"/>
      <c r="AA553" s="30" t="s">
        <v>36</v>
      </c>
      <c r="AB553" s="35" t="s">
        <v>68</v>
      </c>
      <c r="AC553" s="12">
        <f t="shared" ref="AC553:AO553" si="339">SUM(AC434:AC552)</f>
        <v>1097370.7</v>
      </c>
      <c r="AD553" s="12">
        <f t="shared" si="339"/>
        <v>1292377.1300000001</v>
      </c>
      <c r="AE553" s="12">
        <f t="shared" si="339"/>
        <v>1081420.2299999997</v>
      </c>
      <c r="AF553" s="12">
        <f t="shared" si="339"/>
        <v>1614523.4500000002</v>
      </c>
      <c r="AG553" s="12">
        <f t="shared" si="339"/>
        <v>926268.85</v>
      </c>
      <c r="AH553" s="12">
        <f t="shared" si="339"/>
        <v>1595365.6099999996</v>
      </c>
      <c r="AI553" s="12">
        <f t="shared" si="339"/>
        <v>1157816.06</v>
      </c>
      <c r="AJ553" s="12">
        <f t="shared" si="339"/>
        <v>1588287.4199999997</v>
      </c>
      <c r="AK553" s="12">
        <f t="shared" si="339"/>
        <v>1617084.76</v>
      </c>
      <c r="AL553" s="12">
        <f t="shared" si="339"/>
        <v>2225114.1867829235</v>
      </c>
      <c r="AM553" s="12">
        <f t="shared" si="339"/>
        <v>2076423.3681372039</v>
      </c>
      <c r="AN553" s="12">
        <f t="shared" si="339"/>
        <v>2156840.6761420285</v>
      </c>
      <c r="AO553" s="12">
        <f t="shared" si="339"/>
        <v>19397870.246537741</v>
      </c>
      <c r="AP553" s="328">
        <f>AO553-SUM(AC553:AN553)</f>
        <v>968977.80547558516</v>
      </c>
      <c r="AQ553" s="12">
        <f t="shared" ref="AQ553:BC553" si="340">SUM(AQ434:AQ552)</f>
        <v>997659.14322287787</v>
      </c>
      <c r="AR553" s="12">
        <f t="shared" si="340"/>
        <v>1213481.1519295238</v>
      </c>
      <c r="AS553" s="12">
        <f t="shared" si="340"/>
        <v>1279661.3385936385</v>
      </c>
      <c r="AT553" s="12">
        <f t="shared" si="340"/>
        <v>1532967.6292177441</v>
      </c>
      <c r="AU553" s="12">
        <f t="shared" si="340"/>
        <v>1472015.1139839285</v>
      </c>
      <c r="AV553" s="12">
        <f t="shared" si="340"/>
        <v>1575732.0252406851</v>
      </c>
      <c r="AW553" s="12">
        <f t="shared" si="340"/>
        <v>1944686.1177453997</v>
      </c>
      <c r="AX553" s="12">
        <f t="shared" si="340"/>
        <v>2048613.2072330995</v>
      </c>
      <c r="AY553" s="12">
        <f t="shared" si="340"/>
        <v>2177669.6514716153</v>
      </c>
      <c r="AZ553" s="12">
        <f t="shared" si="340"/>
        <v>1831648.4593682697</v>
      </c>
      <c r="BA553" s="12">
        <f t="shared" si="340"/>
        <v>2137003.995714847</v>
      </c>
      <c r="BB553" s="12">
        <f t="shared" si="340"/>
        <v>2200032.6115231295</v>
      </c>
      <c r="BC553" s="12">
        <f t="shared" si="340"/>
        <v>19944214.753012829</v>
      </c>
      <c r="BD553" s="328">
        <f>BC553-SUM(AQ553:BB553)</f>
        <v>-466955.69223193079</v>
      </c>
      <c r="BE553" s="12">
        <f t="shared" ref="BE553:BQ553" si="341">SUM(BE434:BE552)</f>
        <v>1020224.7010689855</v>
      </c>
      <c r="BF553" s="12">
        <f t="shared" si="341"/>
        <v>1210990.8154930177</v>
      </c>
      <c r="BG553" s="12">
        <f t="shared" si="341"/>
        <v>1278687.8276341842</v>
      </c>
      <c r="BH553" s="12">
        <f t="shared" si="341"/>
        <v>1536471.7041732892</v>
      </c>
      <c r="BI553" s="12">
        <f t="shared" si="341"/>
        <v>1474314.3936970402</v>
      </c>
      <c r="BJ553" s="12">
        <f t="shared" si="341"/>
        <v>1577732.045451548</v>
      </c>
      <c r="BK553" s="12">
        <f t="shared" si="341"/>
        <v>1959641.5947167168</v>
      </c>
      <c r="BL553" s="12">
        <f t="shared" si="341"/>
        <v>2060386.0650223715</v>
      </c>
      <c r="BM553" s="12">
        <f t="shared" si="341"/>
        <v>2194722.908689301</v>
      </c>
      <c r="BN553" s="12">
        <f t="shared" si="341"/>
        <v>1840282.0441984616</v>
      </c>
      <c r="BO553" s="12">
        <f t="shared" si="341"/>
        <v>2149607.8928702264</v>
      </c>
      <c r="BP553" s="12">
        <f t="shared" si="341"/>
        <v>2231496.2945912154</v>
      </c>
      <c r="BQ553" s="12">
        <f t="shared" si="341"/>
        <v>20039563.678276867</v>
      </c>
      <c r="BR553" s="328">
        <f>BQ553-SUM(BE553:BP553)</f>
        <v>-494994.60932948813</v>
      </c>
      <c r="BS553" s="12">
        <f t="shared" ref="BS553:CE553" si="342">SUM(BS434:BS552)</f>
        <v>1032943.5540746199</v>
      </c>
      <c r="BT553" s="12">
        <f t="shared" si="342"/>
        <v>1224448.1283552174</v>
      </c>
      <c r="BU553" s="12">
        <f t="shared" si="342"/>
        <v>1294809.2980925161</v>
      </c>
      <c r="BV553" s="12">
        <f t="shared" si="342"/>
        <v>1560738.3128169575</v>
      </c>
      <c r="BW553" s="12">
        <f t="shared" si="342"/>
        <v>1496652.5733223837</v>
      </c>
      <c r="BX553" s="12">
        <f t="shared" si="342"/>
        <v>1599669.6601111144</v>
      </c>
      <c r="BY553" s="12">
        <f t="shared" si="342"/>
        <v>1995789.2166219268</v>
      </c>
      <c r="BZ553" s="12">
        <f t="shared" si="342"/>
        <v>2100574.8987815194</v>
      </c>
      <c r="CA553" s="12">
        <f t="shared" si="342"/>
        <v>2238435.2771905791</v>
      </c>
      <c r="CB553" s="12">
        <f t="shared" si="342"/>
        <v>1874149.588863401</v>
      </c>
      <c r="CC553" s="12">
        <f t="shared" si="342"/>
        <v>2187457.8058861075</v>
      </c>
      <c r="CD553" s="12">
        <f t="shared" si="342"/>
        <v>2291549.3468237212</v>
      </c>
      <c r="CE553" s="12">
        <f t="shared" si="342"/>
        <v>20398979.000722691</v>
      </c>
      <c r="CF553" s="328">
        <f>CE553-SUM(BS553:CD553)</f>
        <v>-498238.66021737084</v>
      </c>
      <c r="CG553" s="12">
        <f t="shared" ref="CG553:CS553" si="343">SUM(CG434:CG552)</f>
        <v>1046421.855496629</v>
      </c>
      <c r="CH553" s="12">
        <f t="shared" si="343"/>
        <v>1239300.4768650625</v>
      </c>
      <c r="CI553" s="12">
        <f t="shared" si="343"/>
        <v>1311690.8120625124</v>
      </c>
      <c r="CJ553" s="12">
        <f t="shared" si="343"/>
        <v>1586873.5177792928</v>
      </c>
      <c r="CK553" s="12">
        <f t="shared" si="343"/>
        <v>1520784.5681318257</v>
      </c>
      <c r="CL553" s="12">
        <f t="shared" si="343"/>
        <v>1623388.9622564481</v>
      </c>
      <c r="CM553" s="12">
        <f t="shared" si="343"/>
        <v>2034151.3326930413</v>
      </c>
      <c r="CN553" s="12">
        <f t="shared" si="343"/>
        <v>2137170.8213702324</v>
      </c>
      <c r="CO553" s="12">
        <f t="shared" si="343"/>
        <v>2280905.8799237651</v>
      </c>
      <c r="CP553" s="12">
        <f t="shared" si="343"/>
        <v>1907031.902405414</v>
      </c>
      <c r="CQ553" s="12">
        <f t="shared" si="343"/>
        <v>2224258.3962976914</v>
      </c>
      <c r="CR553" s="12">
        <f t="shared" si="343"/>
        <v>2345965.6913317014</v>
      </c>
      <c r="CS553" s="12">
        <f t="shared" si="343"/>
        <v>20766377.698964413</v>
      </c>
      <c r="CT553" s="328">
        <f>CS553-SUM(CG553:CR553)</f>
        <v>-491566.51764919981</v>
      </c>
      <c r="CU553" s="12">
        <f t="shared" ref="CU553:DG553" si="344">SUM(CU434:CU552)</f>
        <v>1049183.797144732</v>
      </c>
      <c r="CV553" s="12">
        <f t="shared" si="344"/>
        <v>1141705.9246197166</v>
      </c>
      <c r="CW553" s="12">
        <f t="shared" si="344"/>
        <v>1216199.7439941932</v>
      </c>
      <c r="CX553" s="12">
        <f t="shared" si="344"/>
        <v>1499935.1876579404</v>
      </c>
      <c r="CY553" s="12">
        <f t="shared" si="344"/>
        <v>1432771.7950918097</v>
      </c>
      <c r="CZ553" s="12">
        <f t="shared" si="344"/>
        <v>1534963.3556807085</v>
      </c>
      <c r="DA553" s="12">
        <f t="shared" si="344"/>
        <v>1960088.7367020671</v>
      </c>
      <c r="DB553" s="12">
        <f t="shared" si="344"/>
        <v>2063821.6078720065</v>
      </c>
      <c r="DC553" s="12">
        <f t="shared" si="344"/>
        <v>2211469.8689918444</v>
      </c>
      <c r="DD553" s="12">
        <f t="shared" si="344"/>
        <v>1828808.0894118769</v>
      </c>
      <c r="DE553" s="12">
        <f t="shared" si="344"/>
        <v>2150374.2450515302</v>
      </c>
      <c r="DF553" s="12">
        <f t="shared" si="344"/>
        <v>2283984.2446647305</v>
      </c>
      <c r="DG553" s="12">
        <f t="shared" si="344"/>
        <v>20657362.739825506</v>
      </c>
      <c r="DH553" s="328">
        <f>DG553-SUM(CU553:DF553)</f>
        <v>284056.14294235036</v>
      </c>
    </row>
    <row r="554" spans="1:112" ht="12" hidden="1" customHeight="1" outlineLevel="1">
      <c r="A554" s="4"/>
      <c r="AA554" s="30"/>
      <c r="AB554" s="35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328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328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328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328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328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328"/>
    </row>
    <row r="555" spans="1:112" ht="12" hidden="1" customHeight="1" outlineLevel="1">
      <c r="A555" s="4"/>
      <c r="AA555" s="68" t="s">
        <v>187</v>
      </c>
      <c r="AB555" s="8"/>
      <c r="AC555" s="324"/>
      <c r="AD555" s="324"/>
      <c r="AE555" s="324"/>
      <c r="AF555" s="324"/>
      <c r="AG555" s="324"/>
      <c r="AH555" s="324"/>
      <c r="AI555" s="324"/>
      <c r="AJ555" s="324"/>
      <c r="AK555" s="324"/>
      <c r="AL555" s="324"/>
      <c r="AM555" s="324"/>
      <c r="AN555" s="324"/>
      <c r="AO555" s="12"/>
      <c r="AP555" s="328"/>
      <c r="AQ555" s="324"/>
      <c r="AR555" s="324"/>
      <c r="AS555" s="324"/>
      <c r="AT555" s="324"/>
      <c r="AU555" s="324"/>
      <c r="AV555" s="324"/>
      <c r="AW555" s="324"/>
      <c r="AX555" s="324"/>
      <c r="AY555" s="324"/>
      <c r="AZ555" s="324"/>
      <c r="BA555" s="324"/>
      <c r="BB555" s="324"/>
      <c r="BC555" s="12"/>
      <c r="BD555" s="328"/>
      <c r="BE555" s="324"/>
      <c r="BF555" s="324"/>
      <c r="BG555" s="324"/>
      <c r="BH555" s="324"/>
      <c r="BI555" s="324"/>
      <c r="BJ555" s="324"/>
      <c r="BK555" s="324"/>
      <c r="BL555" s="324"/>
      <c r="BM555" s="324"/>
      <c r="BN555" s="324"/>
      <c r="BO555" s="324"/>
      <c r="BP555" s="324"/>
      <c r="BQ555" s="12"/>
      <c r="BR555" s="328"/>
      <c r="BS555" s="324"/>
      <c r="BT555" s="324"/>
      <c r="BU555" s="324"/>
      <c r="BV555" s="324"/>
      <c r="BW555" s="324"/>
      <c r="BX555" s="324"/>
      <c r="BY555" s="324"/>
      <c r="BZ555" s="324"/>
      <c r="CA555" s="324"/>
      <c r="CB555" s="324"/>
      <c r="CC555" s="324"/>
      <c r="CD555" s="324"/>
      <c r="CE555" s="12"/>
      <c r="CF555" s="328"/>
      <c r="CG555" s="324"/>
      <c r="CH555" s="324"/>
      <c r="CI555" s="324"/>
      <c r="CJ555" s="324"/>
      <c r="CK555" s="324"/>
      <c r="CL555" s="324"/>
      <c r="CM555" s="324"/>
      <c r="CN555" s="324"/>
      <c r="CO555" s="324"/>
      <c r="CP555" s="324"/>
      <c r="CQ555" s="324"/>
      <c r="CR555" s="324"/>
      <c r="CS555" s="12"/>
      <c r="CT555" s="328"/>
      <c r="CU555" s="324"/>
      <c r="CV555" s="324"/>
      <c r="CW555" s="324"/>
      <c r="CX555" s="324"/>
      <c r="CY555" s="324"/>
      <c r="CZ555" s="324"/>
      <c r="DA555" s="324"/>
      <c r="DB555" s="324"/>
      <c r="DC555" s="324"/>
      <c r="DD555" s="324"/>
      <c r="DE555" s="324"/>
      <c r="DF555" s="324"/>
      <c r="DG555" s="12"/>
      <c r="DH555" s="328"/>
    </row>
    <row r="556" spans="1:112" ht="12" hidden="1" customHeight="1" outlineLevel="1">
      <c r="A556" s="4"/>
      <c r="S556" s="14">
        <v>6000</v>
      </c>
      <c r="V556" s="78">
        <f t="shared" ref="V556:V565" si="345">S556</f>
        <v>6000</v>
      </c>
      <c r="AA556" s="73">
        <f t="shared" ref="AA556:AA565" si="346">S556</f>
        <v>6000</v>
      </c>
      <c r="AB556" s="34" t="s">
        <v>681</v>
      </c>
      <c r="AC556" s="324">
        <v>0</v>
      </c>
      <c r="AD556" s="324">
        <v>0</v>
      </c>
      <c r="AE556" s="324">
        <v>0</v>
      </c>
      <c r="AF556" s="324">
        <v>0</v>
      </c>
      <c r="AG556" s="324">
        <v>0</v>
      </c>
      <c r="AH556" s="324">
        <v>0</v>
      </c>
      <c r="AI556" s="324">
        <v>0</v>
      </c>
      <c r="AJ556" s="324">
        <v>0</v>
      </c>
      <c r="AK556" s="324">
        <v>0</v>
      </c>
      <c r="AL556" s="324">
        <v>0</v>
      </c>
      <c r="AM556" s="324">
        <v>0</v>
      </c>
      <c r="AN556" s="324">
        <v>0</v>
      </c>
      <c r="AO556" s="324">
        <v>0</v>
      </c>
      <c r="AP556" s="328">
        <f t="shared" ref="AP556:AP564" si="347">AO556-SUM(AC556:AN556)</f>
        <v>0</v>
      </c>
      <c r="AQ556" s="324">
        <v>0</v>
      </c>
      <c r="AR556" s="324">
        <v>0</v>
      </c>
      <c r="AS556" s="324">
        <v>0</v>
      </c>
      <c r="AT556" s="324">
        <v>0</v>
      </c>
      <c r="AU556" s="324">
        <v>0</v>
      </c>
      <c r="AV556" s="324">
        <v>0</v>
      </c>
      <c r="AW556" s="324">
        <v>0</v>
      </c>
      <c r="AX556" s="324">
        <v>0</v>
      </c>
      <c r="AY556" s="324">
        <v>0</v>
      </c>
      <c r="AZ556" s="324">
        <v>0</v>
      </c>
      <c r="BA556" s="324">
        <v>0</v>
      </c>
      <c r="BB556" s="324">
        <v>0</v>
      </c>
      <c r="BC556" s="324">
        <v>0</v>
      </c>
      <c r="BD556" s="328">
        <f t="shared" ref="BD556:BD564" si="348">BC556-SUM(AQ556:BB556)</f>
        <v>0</v>
      </c>
      <c r="BE556" s="324">
        <v>0</v>
      </c>
      <c r="BF556" s="324">
        <v>0</v>
      </c>
      <c r="BG556" s="324">
        <v>0</v>
      </c>
      <c r="BH556" s="324">
        <v>0</v>
      </c>
      <c r="BI556" s="324">
        <v>0</v>
      </c>
      <c r="BJ556" s="324">
        <v>0</v>
      </c>
      <c r="BK556" s="324">
        <v>0</v>
      </c>
      <c r="BL556" s="324">
        <v>0</v>
      </c>
      <c r="BM556" s="324">
        <v>0</v>
      </c>
      <c r="BN556" s="324">
        <v>0</v>
      </c>
      <c r="BO556" s="324">
        <v>0</v>
      </c>
      <c r="BP556" s="324">
        <v>0</v>
      </c>
      <c r="BQ556" s="324">
        <v>0</v>
      </c>
      <c r="BR556" s="328">
        <f t="shared" ref="BR556:BR564" si="349">BQ556-SUM(BE556:BP556)</f>
        <v>0</v>
      </c>
      <c r="BS556" s="324">
        <v>0</v>
      </c>
      <c r="BT556" s="324">
        <v>0</v>
      </c>
      <c r="BU556" s="324">
        <v>0</v>
      </c>
      <c r="BV556" s="324">
        <v>0</v>
      </c>
      <c r="BW556" s="324">
        <v>0</v>
      </c>
      <c r="BX556" s="324">
        <v>0</v>
      </c>
      <c r="BY556" s="324">
        <v>0</v>
      </c>
      <c r="BZ556" s="324">
        <v>0</v>
      </c>
      <c r="CA556" s="324">
        <v>0</v>
      </c>
      <c r="CB556" s="324">
        <v>0</v>
      </c>
      <c r="CC556" s="324">
        <v>0</v>
      </c>
      <c r="CD556" s="324">
        <v>0</v>
      </c>
      <c r="CE556" s="324">
        <v>0</v>
      </c>
      <c r="CF556" s="328">
        <f t="shared" ref="CF556:CF564" si="350">CE556-SUM(BS556:CD556)</f>
        <v>0</v>
      </c>
      <c r="CG556" s="324">
        <v>0</v>
      </c>
      <c r="CH556" s="324">
        <v>0</v>
      </c>
      <c r="CI556" s="324">
        <v>0</v>
      </c>
      <c r="CJ556" s="324">
        <v>0</v>
      </c>
      <c r="CK556" s="324">
        <v>0</v>
      </c>
      <c r="CL556" s="324">
        <v>0</v>
      </c>
      <c r="CM556" s="324">
        <v>0</v>
      </c>
      <c r="CN556" s="324">
        <v>0</v>
      </c>
      <c r="CO556" s="324">
        <v>0</v>
      </c>
      <c r="CP556" s="324">
        <v>0</v>
      </c>
      <c r="CQ556" s="324">
        <v>0</v>
      </c>
      <c r="CR556" s="324">
        <v>0</v>
      </c>
      <c r="CS556" s="324">
        <v>0</v>
      </c>
      <c r="CT556" s="328">
        <f t="shared" ref="CT556:CT564" si="351">CS556-SUM(CG556:CR556)</f>
        <v>0</v>
      </c>
      <c r="CU556" s="324">
        <v>0</v>
      </c>
      <c r="CV556" s="324">
        <v>0</v>
      </c>
      <c r="CW556" s="324">
        <v>0</v>
      </c>
      <c r="CX556" s="324">
        <v>0</v>
      </c>
      <c r="CY556" s="324">
        <v>0</v>
      </c>
      <c r="CZ556" s="324">
        <v>0</v>
      </c>
      <c r="DA556" s="324">
        <v>0</v>
      </c>
      <c r="DB556" s="324">
        <v>0</v>
      </c>
      <c r="DC556" s="324">
        <v>0</v>
      </c>
      <c r="DD556" s="324">
        <v>0</v>
      </c>
      <c r="DE556" s="324">
        <v>0</v>
      </c>
      <c r="DF556" s="324">
        <v>0</v>
      </c>
      <c r="DG556" s="324">
        <v>0</v>
      </c>
      <c r="DH556" s="328">
        <f t="shared" ref="DH556:DH564" si="352">DG556-SUM(CU556:DF556)</f>
        <v>0</v>
      </c>
    </row>
    <row r="557" spans="1:112" ht="12" hidden="1" customHeight="1" outlineLevel="1">
      <c r="A557" s="4"/>
      <c r="S557" s="14">
        <v>6100</v>
      </c>
      <c r="V557" s="78">
        <f t="shared" si="345"/>
        <v>6100</v>
      </c>
      <c r="AA557" s="74">
        <f t="shared" si="346"/>
        <v>6100</v>
      </c>
      <c r="AB557" s="34" t="s">
        <v>682</v>
      </c>
      <c r="AC557" s="324">
        <v>0</v>
      </c>
      <c r="AD557" s="324">
        <v>0</v>
      </c>
      <c r="AE557" s="324">
        <v>0</v>
      </c>
      <c r="AF557" s="324">
        <v>0</v>
      </c>
      <c r="AG557" s="324">
        <v>0</v>
      </c>
      <c r="AH557" s="324">
        <v>0</v>
      </c>
      <c r="AI557" s="324">
        <v>0</v>
      </c>
      <c r="AJ557" s="324">
        <v>0</v>
      </c>
      <c r="AK557" s="324">
        <v>0</v>
      </c>
      <c r="AL557" s="324">
        <v>0</v>
      </c>
      <c r="AM557" s="324">
        <v>0</v>
      </c>
      <c r="AN557" s="324">
        <v>0</v>
      </c>
      <c r="AO557" s="324">
        <v>0</v>
      </c>
      <c r="AP557" s="328">
        <f t="shared" si="347"/>
        <v>0</v>
      </c>
      <c r="AQ557" s="324">
        <v>0</v>
      </c>
      <c r="AR557" s="324">
        <v>0</v>
      </c>
      <c r="AS557" s="324">
        <v>0</v>
      </c>
      <c r="AT557" s="324">
        <v>0</v>
      </c>
      <c r="AU557" s="324">
        <v>0</v>
      </c>
      <c r="AV557" s="324">
        <v>0</v>
      </c>
      <c r="AW557" s="324">
        <v>0</v>
      </c>
      <c r="AX557" s="324">
        <v>0</v>
      </c>
      <c r="AY557" s="324">
        <v>0</v>
      </c>
      <c r="AZ557" s="324">
        <v>0</v>
      </c>
      <c r="BA557" s="324">
        <v>0</v>
      </c>
      <c r="BB557" s="324">
        <v>0</v>
      </c>
      <c r="BC557" s="324">
        <v>0</v>
      </c>
      <c r="BD557" s="328">
        <f t="shared" si="348"/>
        <v>0</v>
      </c>
      <c r="BE557" s="324">
        <v>0</v>
      </c>
      <c r="BF557" s="324">
        <v>0</v>
      </c>
      <c r="BG557" s="324">
        <v>0</v>
      </c>
      <c r="BH557" s="324">
        <v>0</v>
      </c>
      <c r="BI557" s="324">
        <v>0</v>
      </c>
      <c r="BJ557" s="324">
        <v>0</v>
      </c>
      <c r="BK557" s="324">
        <v>0</v>
      </c>
      <c r="BL557" s="324">
        <v>0</v>
      </c>
      <c r="BM557" s="324">
        <v>0</v>
      </c>
      <c r="BN557" s="324">
        <v>0</v>
      </c>
      <c r="BO557" s="324">
        <v>0</v>
      </c>
      <c r="BP557" s="324">
        <v>0</v>
      </c>
      <c r="BQ557" s="324">
        <v>0</v>
      </c>
      <c r="BR557" s="328">
        <f t="shared" si="349"/>
        <v>0</v>
      </c>
      <c r="BS557" s="324">
        <v>0</v>
      </c>
      <c r="BT557" s="324">
        <v>0</v>
      </c>
      <c r="BU557" s="324">
        <v>0</v>
      </c>
      <c r="BV557" s="324">
        <v>0</v>
      </c>
      <c r="BW557" s="324">
        <v>0</v>
      </c>
      <c r="BX557" s="324">
        <v>0</v>
      </c>
      <c r="BY557" s="324">
        <v>0</v>
      </c>
      <c r="BZ557" s="324">
        <v>0</v>
      </c>
      <c r="CA557" s="324">
        <v>0</v>
      </c>
      <c r="CB557" s="324">
        <v>0</v>
      </c>
      <c r="CC557" s="324">
        <v>0</v>
      </c>
      <c r="CD557" s="324">
        <v>0</v>
      </c>
      <c r="CE557" s="324">
        <v>0</v>
      </c>
      <c r="CF557" s="328">
        <f t="shared" si="350"/>
        <v>0</v>
      </c>
      <c r="CG557" s="324">
        <v>0</v>
      </c>
      <c r="CH557" s="324">
        <v>0</v>
      </c>
      <c r="CI557" s="324">
        <v>0</v>
      </c>
      <c r="CJ557" s="324">
        <v>0</v>
      </c>
      <c r="CK557" s="324">
        <v>0</v>
      </c>
      <c r="CL557" s="324">
        <v>0</v>
      </c>
      <c r="CM557" s="324">
        <v>0</v>
      </c>
      <c r="CN557" s="324">
        <v>0</v>
      </c>
      <c r="CO557" s="324">
        <v>0</v>
      </c>
      <c r="CP557" s="324">
        <v>0</v>
      </c>
      <c r="CQ557" s="324">
        <v>0</v>
      </c>
      <c r="CR557" s="324">
        <v>0</v>
      </c>
      <c r="CS557" s="324">
        <v>0</v>
      </c>
      <c r="CT557" s="328">
        <f t="shared" si="351"/>
        <v>0</v>
      </c>
      <c r="CU557" s="324">
        <v>0</v>
      </c>
      <c r="CV557" s="324">
        <v>0</v>
      </c>
      <c r="CW557" s="324">
        <v>0</v>
      </c>
      <c r="CX557" s="324">
        <v>0</v>
      </c>
      <c r="CY557" s="324">
        <v>0</v>
      </c>
      <c r="CZ557" s="324">
        <v>0</v>
      </c>
      <c r="DA557" s="324">
        <v>0</v>
      </c>
      <c r="DB557" s="324">
        <v>0</v>
      </c>
      <c r="DC557" s="324">
        <v>0</v>
      </c>
      <c r="DD557" s="324">
        <v>0</v>
      </c>
      <c r="DE557" s="324">
        <v>0</v>
      </c>
      <c r="DF557" s="324">
        <v>0</v>
      </c>
      <c r="DG557" s="324">
        <v>0</v>
      </c>
      <c r="DH557" s="328">
        <f t="shared" si="352"/>
        <v>0</v>
      </c>
    </row>
    <row r="558" spans="1:112" ht="12" hidden="1" customHeight="1" outlineLevel="1">
      <c r="A558" s="4"/>
      <c r="S558" s="14">
        <v>6200</v>
      </c>
      <c r="V558" s="78">
        <f t="shared" si="345"/>
        <v>6200</v>
      </c>
      <c r="AA558" s="74">
        <f t="shared" si="346"/>
        <v>6200</v>
      </c>
      <c r="AB558" s="34" t="s">
        <v>683</v>
      </c>
      <c r="AC558" s="324">
        <v>0</v>
      </c>
      <c r="AD558" s="324">
        <v>2041.36</v>
      </c>
      <c r="AE558" s="324">
        <v>13986.18</v>
      </c>
      <c r="AF558" s="324">
        <v>-6668.4</v>
      </c>
      <c r="AG558" s="324">
        <v>0</v>
      </c>
      <c r="AH558" s="324">
        <v>0</v>
      </c>
      <c r="AI558" s="324">
        <v>-9359.14</v>
      </c>
      <c r="AJ558" s="324">
        <v>0</v>
      </c>
      <c r="AK558" s="324">
        <v>0</v>
      </c>
      <c r="AL558" s="324">
        <v>0</v>
      </c>
      <c r="AM558" s="324">
        <v>0</v>
      </c>
      <c r="AN558" s="324">
        <v>0</v>
      </c>
      <c r="AO558" s="324">
        <v>0</v>
      </c>
      <c r="AP558" s="328">
        <f t="shared" si="347"/>
        <v>-1.8189894035458565E-12</v>
      </c>
      <c r="AQ558" s="324">
        <v>0</v>
      </c>
      <c r="AR558" s="324">
        <v>0</v>
      </c>
      <c r="AS558" s="324">
        <v>0</v>
      </c>
      <c r="AT558" s="324">
        <v>0</v>
      </c>
      <c r="AU558" s="324">
        <v>0</v>
      </c>
      <c r="AV558" s="324">
        <v>0</v>
      </c>
      <c r="AW558" s="324">
        <v>0</v>
      </c>
      <c r="AX558" s="324">
        <v>0</v>
      </c>
      <c r="AY558" s="324">
        <v>0</v>
      </c>
      <c r="AZ558" s="324">
        <v>0</v>
      </c>
      <c r="BA558" s="324">
        <v>0</v>
      </c>
      <c r="BB558" s="324">
        <v>0</v>
      </c>
      <c r="BC558" s="324">
        <v>0</v>
      </c>
      <c r="BD558" s="328">
        <f t="shared" si="348"/>
        <v>0</v>
      </c>
      <c r="BE558" s="324">
        <v>0</v>
      </c>
      <c r="BF558" s="324">
        <v>0</v>
      </c>
      <c r="BG558" s="324">
        <v>0</v>
      </c>
      <c r="BH558" s="324">
        <v>0</v>
      </c>
      <c r="BI558" s="324">
        <v>0</v>
      </c>
      <c r="BJ558" s="324">
        <v>0</v>
      </c>
      <c r="BK558" s="324">
        <v>0</v>
      </c>
      <c r="BL558" s="324">
        <v>0</v>
      </c>
      <c r="BM558" s="324">
        <v>0</v>
      </c>
      <c r="BN558" s="324">
        <v>0</v>
      </c>
      <c r="BO558" s="324">
        <v>0</v>
      </c>
      <c r="BP558" s="324">
        <v>0</v>
      </c>
      <c r="BQ558" s="324">
        <v>0</v>
      </c>
      <c r="BR558" s="328">
        <f t="shared" si="349"/>
        <v>0</v>
      </c>
      <c r="BS558" s="324">
        <v>0</v>
      </c>
      <c r="BT558" s="324">
        <v>0</v>
      </c>
      <c r="BU558" s="324">
        <v>0</v>
      </c>
      <c r="BV558" s="324">
        <v>0</v>
      </c>
      <c r="BW558" s="324">
        <v>0</v>
      </c>
      <c r="BX558" s="324">
        <v>0</v>
      </c>
      <c r="BY558" s="324">
        <v>0</v>
      </c>
      <c r="BZ558" s="324">
        <v>0</v>
      </c>
      <c r="CA558" s="324">
        <v>0</v>
      </c>
      <c r="CB558" s="324">
        <v>0</v>
      </c>
      <c r="CC558" s="324">
        <v>0</v>
      </c>
      <c r="CD558" s="324">
        <v>0</v>
      </c>
      <c r="CE558" s="324">
        <v>0</v>
      </c>
      <c r="CF558" s="328">
        <f t="shared" si="350"/>
        <v>0</v>
      </c>
      <c r="CG558" s="324">
        <v>0</v>
      </c>
      <c r="CH558" s="324">
        <v>0</v>
      </c>
      <c r="CI558" s="324">
        <v>0</v>
      </c>
      <c r="CJ558" s="324">
        <v>0</v>
      </c>
      <c r="CK558" s="324">
        <v>0</v>
      </c>
      <c r="CL558" s="324">
        <v>0</v>
      </c>
      <c r="CM558" s="324">
        <v>0</v>
      </c>
      <c r="CN558" s="324">
        <v>0</v>
      </c>
      <c r="CO558" s="324">
        <v>0</v>
      </c>
      <c r="CP558" s="324">
        <v>0</v>
      </c>
      <c r="CQ558" s="324">
        <v>0</v>
      </c>
      <c r="CR558" s="324">
        <v>0</v>
      </c>
      <c r="CS558" s="324">
        <v>0</v>
      </c>
      <c r="CT558" s="328">
        <f t="shared" si="351"/>
        <v>0</v>
      </c>
      <c r="CU558" s="324">
        <v>0</v>
      </c>
      <c r="CV558" s="324">
        <v>0</v>
      </c>
      <c r="CW558" s="324">
        <v>0</v>
      </c>
      <c r="CX558" s="324">
        <v>0</v>
      </c>
      <c r="CY558" s="324">
        <v>0</v>
      </c>
      <c r="CZ558" s="324">
        <v>0</v>
      </c>
      <c r="DA558" s="324">
        <v>0</v>
      </c>
      <c r="DB558" s="324">
        <v>0</v>
      </c>
      <c r="DC558" s="324">
        <v>0</v>
      </c>
      <c r="DD558" s="324">
        <v>0</v>
      </c>
      <c r="DE558" s="324">
        <v>0</v>
      </c>
      <c r="DF558" s="324">
        <v>0</v>
      </c>
      <c r="DG558" s="324">
        <v>0</v>
      </c>
      <c r="DH558" s="328">
        <f t="shared" si="352"/>
        <v>0</v>
      </c>
    </row>
    <row r="559" spans="1:112" ht="12" hidden="1" customHeight="1" outlineLevel="1">
      <c r="A559" s="4"/>
      <c r="S559" s="14">
        <v>6300</v>
      </c>
      <c r="V559" s="78">
        <f t="shared" si="345"/>
        <v>6300</v>
      </c>
      <c r="AA559" s="74">
        <f t="shared" si="346"/>
        <v>6300</v>
      </c>
      <c r="AB559" s="34" t="s">
        <v>684</v>
      </c>
      <c r="AC559" s="324">
        <v>0</v>
      </c>
      <c r="AD559" s="324">
        <v>0</v>
      </c>
      <c r="AE559" s="324">
        <v>0</v>
      </c>
      <c r="AF559" s="324">
        <v>0</v>
      </c>
      <c r="AG559" s="324">
        <v>0</v>
      </c>
      <c r="AH559" s="324">
        <v>0</v>
      </c>
      <c r="AI559" s="324">
        <v>0</v>
      </c>
      <c r="AJ559" s="324">
        <v>0</v>
      </c>
      <c r="AK559" s="324">
        <v>0</v>
      </c>
      <c r="AL559" s="324">
        <v>0</v>
      </c>
      <c r="AM559" s="324">
        <v>0</v>
      </c>
      <c r="AN559" s="324">
        <v>0</v>
      </c>
      <c r="AO559" s="324">
        <v>0</v>
      </c>
      <c r="AP559" s="328">
        <f t="shared" si="347"/>
        <v>0</v>
      </c>
      <c r="AQ559" s="324">
        <v>0</v>
      </c>
      <c r="AR559" s="324">
        <v>0</v>
      </c>
      <c r="AS559" s="324">
        <v>0</v>
      </c>
      <c r="AT559" s="324">
        <v>0</v>
      </c>
      <c r="AU559" s="324">
        <v>0</v>
      </c>
      <c r="AV559" s="324">
        <v>0</v>
      </c>
      <c r="AW559" s="324">
        <v>0</v>
      </c>
      <c r="AX559" s="324">
        <v>0</v>
      </c>
      <c r="AY559" s="324">
        <v>0</v>
      </c>
      <c r="AZ559" s="324">
        <v>0</v>
      </c>
      <c r="BA559" s="324">
        <v>0</v>
      </c>
      <c r="BB559" s="324">
        <v>0</v>
      </c>
      <c r="BC559" s="324">
        <v>0</v>
      </c>
      <c r="BD559" s="328">
        <f t="shared" si="348"/>
        <v>0</v>
      </c>
      <c r="BE559" s="324">
        <v>0</v>
      </c>
      <c r="BF559" s="324">
        <v>0</v>
      </c>
      <c r="BG559" s="324">
        <v>0</v>
      </c>
      <c r="BH559" s="324">
        <v>0</v>
      </c>
      <c r="BI559" s="324">
        <v>0</v>
      </c>
      <c r="BJ559" s="324">
        <v>0</v>
      </c>
      <c r="BK559" s="324">
        <v>0</v>
      </c>
      <c r="BL559" s="324">
        <v>0</v>
      </c>
      <c r="BM559" s="324">
        <v>0</v>
      </c>
      <c r="BN559" s="324">
        <v>0</v>
      </c>
      <c r="BO559" s="324">
        <v>0</v>
      </c>
      <c r="BP559" s="324">
        <v>0</v>
      </c>
      <c r="BQ559" s="324">
        <v>0</v>
      </c>
      <c r="BR559" s="328">
        <f t="shared" si="349"/>
        <v>0</v>
      </c>
      <c r="BS559" s="324">
        <v>0</v>
      </c>
      <c r="BT559" s="324">
        <v>0</v>
      </c>
      <c r="BU559" s="324">
        <v>0</v>
      </c>
      <c r="BV559" s="324">
        <v>0</v>
      </c>
      <c r="BW559" s="324">
        <v>0</v>
      </c>
      <c r="BX559" s="324">
        <v>0</v>
      </c>
      <c r="BY559" s="324">
        <v>0</v>
      </c>
      <c r="BZ559" s="324">
        <v>0</v>
      </c>
      <c r="CA559" s="324">
        <v>0</v>
      </c>
      <c r="CB559" s="324">
        <v>0</v>
      </c>
      <c r="CC559" s="324">
        <v>0</v>
      </c>
      <c r="CD559" s="324">
        <v>0</v>
      </c>
      <c r="CE559" s="324">
        <v>0</v>
      </c>
      <c r="CF559" s="328">
        <f t="shared" si="350"/>
        <v>0</v>
      </c>
      <c r="CG559" s="324">
        <v>0</v>
      </c>
      <c r="CH559" s="324">
        <v>0</v>
      </c>
      <c r="CI559" s="324">
        <v>0</v>
      </c>
      <c r="CJ559" s="324">
        <v>0</v>
      </c>
      <c r="CK559" s="324">
        <v>0</v>
      </c>
      <c r="CL559" s="324">
        <v>0</v>
      </c>
      <c r="CM559" s="324">
        <v>0</v>
      </c>
      <c r="CN559" s="324">
        <v>0</v>
      </c>
      <c r="CO559" s="324">
        <v>0</v>
      </c>
      <c r="CP559" s="324">
        <v>0</v>
      </c>
      <c r="CQ559" s="324">
        <v>0</v>
      </c>
      <c r="CR559" s="324">
        <v>0</v>
      </c>
      <c r="CS559" s="324">
        <v>0</v>
      </c>
      <c r="CT559" s="328">
        <f t="shared" si="351"/>
        <v>0</v>
      </c>
      <c r="CU559" s="324">
        <v>0</v>
      </c>
      <c r="CV559" s="324">
        <v>0</v>
      </c>
      <c r="CW559" s="324">
        <v>0</v>
      </c>
      <c r="CX559" s="324">
        <v>0</v>
      </c>
      <c r="CY559" s="324">
        <v>0</v>
      </c>
      <c r="CZ559" s="324">
        <v>0</v>
      </c>
      <c r="DA559" s="324">
        <v>0</v>
      </c>
      <c r="DB559" s="324">
        <v>0</v>
      </c>
      <c r="DC559" s="324">
        <v>0</v>
      </c>
      <c r="DD559" s="324">
        <v>0</v>
      </c>
      <c r="DE559" s="324">
        <v>0</v>
      </c>
      <c r="DF559" s="324">
        <v>0</v>
      </c>
      <c r="DG559" s="324">
        <v>0</v>
      </c>
      <c r="DH559" s="328">
        <f t="shared" si="352"/>
        <v>0</v>
      </c>
    </row>
    <row r="560" spans="1:112" ht="12" hidden="1" customHeight="1" outlineLevel="1">
      <c r="A560" s="4"/>
      <c r="S560" s="14">
        <v>6400</v>
      </c>
      <c r="V560" s="78">
        <f t="shared" si="345"/>
        <v>6400</v>
      </c>
      <c r="AA560" s="74">
        <f t="shared" si="346"/>
        <v>6400</v>
      </c>
      <c r="AB560" s="34" t="s">
        <v>685</v>
      </c>
      <c r="AC560" s="324">
        <v>8002.44</v>
      </c>
      <c r="AD560" s="324">
        <v>0</v>
      </c>
      <c r="AE560" s="324">
        <v>-8002.44</v>
      </c>
      <c r="AF560" s="324">
        <v>0</v>
      </c>
      <c r="AG560" s="324">
        <v>0</v>
      </c>
      <c r="AH560" s="324">
        <v>0</v>
      </c>
      <c r="AI560" s="324">
        <v>0</v>
      </c>
      <c r="AJ560" s="324">
        <v>0</v>
      </c>
      <c r="AK560" s="324">
        <v>0</v>
      </c>
      <c r="AL560" s="324">
        <v>0</v>
      </c>
      <c r="AM560" s="324">
        <v>0</v>
      </c>
      <c r="AN560" s="324">
        <v>0</v>
      </c>
      <c r="AO560" s="324">
        <v>0</v>
      </c>
      <c r="AP560" s="328">
        <f t="shared" si="347"/>
        <v>0</v>
      </c>
      <c r="AQ560" s="324">
        <v>0</v>
      </c>
      <c r="AR560" s="324">
        <v>0</v>
      </c>
      <c r="AS560" s="324">
        <v>0</v>
      </c>
      <c r="AT560" s="324">
        <v>0</v>
      </c>
      <c r="AU560" s="324">
        <v>0</v>
      </c>
      <c r="AV560" s="324">
        <v>0</v>
      </c>
      <c r="AW560" s="324">
        <v>0</v>
      </c>
      <c r="AX560" s="324">
        <v>0</v>
      </c>
      <c r="AY560" s="324">
        <v>0</v>
      </c>
      <c r="AZ560" s="324">
        <v>0</v>
      </c>
      <c r="BA560" s="324">
        <v>0</v>
      </c>
      <c r="BB560" s="324">
        <v>0</v>
      </c>
      <c r="BC560" s="324">
        <v>0</v>
      </c>
      <c r="BD560" s="328">
        <f t="shared" si="348"/>
        <v>0</v>
      </c>
      <c r="BE560" s="324">
        <v>0</v>
      </c>
      <c r="BF560" s="324">
        <v>0</v>
      </c>
      <c r="BG560" s="324">
        <v>0</v>
      </c>
      <c r="BH560" s="324">
        <v>0</v>
      </c>
      <c r="BI560" s="324">
        <v>0</v>
      </c>
      <c r="BJ560" s="324">
        <v>0</v>
      </c>
      <c r="BK560" s="324">
        <v>0</v>
      </c>
      <c r="BL560" s="324">
        <v>0</v>
      </c>
      <c r="BM560" s="324">
        <v>0</v>
      </c>
      <c r="BN560" s="324">
        <v>0</v>
      </c>
      <c r="BO560" s="324">
        <v>0</v>
      </c>
      <c r="BP560" s="324">
        <v>0</v>
      </c>
      <c r="BQ560" s="324">
        <v>0</v>
      </c>
      <c r="BR560" s="328">
        <f t="shared" si="349"/>
        <v>0</v>
      </c>
      <c r="BS560" s="324">
        <v>0</v>
      </c>
      <c r="BT560" s="324">
        <v>0</v>
      </c>
      <c r="BU560" s="324">
        <v>0</v>
      </c>
      <c r="BV560" s="324">
        <v>0</v>
      </c>
      <c r="BW560" s="324">
        <v>0</v>
      </c>
      <c r="BX560" s="324">
        <v>0</v>
      </c>
      <c r="BY560" s="324">
        <v>0</v>
      </c>
      <c r="BZ560" s="324">
        <v>0</v>
      </c>
      <c r="CA560" s="324">
        <v>0</v>
      </c>
      <c r="CB560" s="324">
        <v>0</v>
      </c>
      <c r="CC560" s="324">
        <v>0</v>
      </c>
      <c r="CD560" s="324">
        <v>0</v>
      </c>
      <c r="CE560" s="324">
        <v>0</v>
      </c>
      <c r="CF560" s="328">
        <f t="shared" si="350"/>
        <v>0</v>
      </c>
      <c r="CG560" s="324">
        <v>0</v>
      </c>
      <c r="CH560" s="324">
        <v>0</v>
      </c>
      <c r="CI560" s="324">
        <v>0</v>
      </c>
      <c r="CJ560" s="324">
        <v>0</v>
      </c>
      <c r="CK560" s="324">
        <v>0</v>
      </c>
      <c r="CL560" s="324">
        <v>0</v>
      </c>
      <c r="CM560" s="324">
        <v>0</v>
      </c>
      <c r="CN560" s="324">
        <v>0</v>
      </c>
      <c r="CO560" s="324">
        <v>0</v>
      </c>
      <c r="CP560" s="324">
        <v>0</v>
      </c>
      <c r="CQ560" s="324">
        <v>0</v>
      </c>
      <c r="CR560" s="324">
        <v>0</v>
      </c>
      <c r="CS560" s="324">
        <v>0</v>
      </c>
      <c r="CT560" s="328">
        <f t="shared" si="351"/>
        <v>0</v>
      </c>
      <c r="CU560" s="324">
        <v>0</v>
      </c>
      <c r="CV560" s="324">
        <v>0</v>
      </c>
      <c r="CW560" s="324">
        <v>0</v>
      </c>
      <c r="CX560" s="324">
        <v>0</v>
      </c>
      <c r="CY560" s="324">
        <v>0</v>
      </c>
      <c r="CZ560" s="324">
        <v>0</v>
      </c>
      <c r="DA560" s="324">
        <v>0</v>
      </c>
      <c r="DB560" s="324">
        <v>0</v>
      </c>
      <c r="DC560" s="324">
        <v>0</v>
      </c>
      <c r="DD560" s="324">
        <v>0</v>
      </c>
      <c r="DE560" s="324">
        <v>0</v>
      </c>
      <c r="DF560" s="324">
        <v>0</v>
      </c>
      <c r="DG560" s="324">
        <v>0</v>
      </c>
      <c r="DH560" s="328">
        <f t="shared" si="352"/>
        <v>0</v>
      </c>
    </row>
    <row r="561" spans="1:112" ht="12" hidden="1" customHeight="1" outlineLevel="1">
      <c r="A561" s="4"/>
      <c r="S561" s="14">
        <v>6410</v>
      </c>
      <c r="V561" s="78">
        <f t="shared" si="345"/>
        <v>6410</v>
      </c>
      <c r="AA561" s="74">
        <f t="shared" si="346"/>
        <v>6410</v>
      </c>
      <c r="AB561" s="34" t="s">
        <v>686</v>
      </c>
      <c r="AC561" s="324">
        <v>0</v>
      </c>
      <c r="AD561" s="324">
        <v>0</v>
      </c>
      <c r="AE561" s="324">
        <v>14436.95</v>
      </c>
      <c r="AF561" s="324">
        <v>-14436.95</v>
      </c>
      <c r="AG561" s="324">
        <v>0</v>
      </c>
      <c r="AH561" s="324">
        <v>0</v>
      </c>
      <c r="AI561" s="324">
        <v>0</v>
      </c>
      <c r="AJ561" s="324">
        <v>0</v>
      </c>
      <c r="AK561" s="324">
        <v>0</v>
      </c>
      <c r="AL561" s="324">
        <v>0</v>
      </c>
      <c r="AM561" s="324">
        <v>0</v>
      </c>
      <c r="AN561" s="324">
        <v>0</v>
      </c>
      <c r="AO561" s="324">
        <v>0</v>
      </c>
      <c r="AP561" s="328">
        <f t="shared" si="347"/>
        <v>0</v>
      </c>
      <c r="AQ561" s="324">
        <v>0</v>
      </c>
      <c r="AR561" s="324">
        <v>0</v>
      </c>
      <c r="AS561" s="324">
        <v>0</v>
      </c>
      <c r="AT561" s="324">
        <v>0</v>
      </c>
      <c r="AU561" s="324">
        <v>0</v>
      </c>
      <c r="AV561" s="324">
        <v>0</v>
      </c>
      <c r="AW561" s="324">
        <v>0</v>
      </c>
      <c r="AX561" s="324">
        <v>0</v>
      </c>
      <c r="AY561" s="324">
        <v>0</v>
      </c>
      <c r="AZ561" s="324">
        <v>0</v>
      </c>
      <c r="BA561" s="324">
        <v>0</v>
      </c>
      <c r="BB561" s="324">
        <v>0</v>
      </c>
      <c r="BC561" s="324">
        <v>0</v>
      </c>
      <c r="BD561" s="328">
        <f t="shared" si="348"/>
        <v>0</v>
      </c>
      <c r="BE561" s="324">
        <v>0</v>
      </c>
      <c r="BF561" s="324">
        <v>0</v>
      </c>
      <c r="BG561" s="324">
        <v>0</v>
      </c>
      <c r="BH561" s="324">
        <v>0</v>
      </c>
      <c r="BI561" s="324">
        <v>0</v>
      </c>
      <c r="BJ561" s="324">
        <v>0</v>
      </c>
      <c r="BK561" s="324">
        <v>0</v>
      </c>
      <c r="BL561" s="324">
        <v>0</v>
      </c>
      <c r="BM561" s="324">
        <v>0</v>
      </c>
      <c r="BN561" s="324">
        <v>0</v>
      </c>
      <c r="BO561" s="324">
        <v>0</v>
      </c>
      <c r="BP561" s="324">
        <v>0</v>
      </c>
      <c r="BQ561" s="324">
        <v>0</v>
      </c>
      <c r="BR561" s="328">
        <f t="shared" si="349"/>
        <v>0</v>
      </c>
      <c r="BS561" s="324">
        <v>0</v>
      </c>
      <c r="BT561" s="324">
        <v>0</v>
      </c>
      <c r="BU561" s="324">
        <v>0</v>
      </c>
      <c r="BV561" s="324">
        <v>0</v>
      </c>
      <c r="BW561" s="324">
        <v>0</v>
      </c>
      <c r="BX561" s="324">
        <v>0</v>
      </c>
      <c r="BY561" s="324">
        <v>0</v>
      </c>
      <c r="BZ561" s="324">
        <v>0</v>
      </c>
      <c r="CA561" s="324">
        <v>0</v>
      </c>
      <c r="CB561" s="324">
        <v>0</v>
      </c>
      <c r="CC561" s="324">
        <v>0</v>
      </c>
      <c r="CD561" s="324">
        <v>0</v>
      </c>
      <c r="CE561" s="324">
        <v>0</v>
      </c>
      <c r="CF561" s="328">
        <f t="shared" si="350"/>
        <v>0</v>
      </c>
      <c r="CG561" s="324">
        <v>0</v>
      </c>
      <c r="CH561" s="324">
        <v>0</v>
      </c>
      <c r="CI561" s="324">
        <v>0</v>
      </c>
      <c r="CJ561" s="324">
        <v>0</v>
      </c>
      <c r="CK561" s="324">
        <v>0</v>
      </c>
      <c r="CL561" s="324">
        <v>0</v>
      </c>
      <c r="CM561" s="324">
        <v>0</v>
      </c>
      <c r="CN561" s="324">
        <v>0</v>
      </c>
      <c r="CO561" s="324">
        <v>0</v>
      </c>
      <c r="CP561" s="324">
        <v>0</v>
      </c>
      <c r="CQ561" s="324">
        <v>0</v>
      </c>
      <c r="CR561" s="324">
        <v>0</v>
      </c>
      <c r="CS561" s="324">
        <v>0</v>
      </c>
      <c r="CT561" s="328">
        <f t="shared" si="351"/>
        <v>0</v>
      </c>
      <c r="CU561" s="324">
        <v>0</v>
      </c>
      <c r="CV561" s="324">
        <v>0</v>
      </c>
      <c r="CW561" s="324">
        <v>0</v>
      </c>
      <c r="CX561" s="324">
        <v>0</v>
      </c>
      <c r="CY561" s="324">
        <v>0</v>
      </c>
      <c r="CZ561" s="324">
        <v>0</v>
      </c>
      <c r="DA561" s="324">
        <v>0</v>
      </c>
      <c r="DB561" s="324">
        <v>0</v>
      </c>
      <c r="DC561" s="324">
        <v>0</v>
      </c>
      <c r="DD561" s="324">
        <v>0</v>
      </c>
      <c r="DE561" s="324">
        <v>0</v>
      </c>
      <c r="DF561" s="324">
        <v>0</v>
      </c>
      <c r="DG561" s="324">
        <v>0</v>
      </c>
      <c r="DH561" s="328">
        <f t="shared" si="352"/>
        <v>0</v>
      </c>
    </row>
    <row r="562" spans="1:112" ht="12" hidden="1" customHeight="1" outlineLevel="1">
      <c r="A562" s="4"/>
      <c r="S562" s="14">
        <v>6420</v>
      </c>
      <c r="V562" s="78">
        <f t="shared" si="345"/>
        <v>6420</v>
      </c>
      <c r="AA562" s="74">
        <f t="shared" si="346"/>
        <v>6420</v>
      </c>
      <c r="AB562" s="34" t="s">
        <v>687</v>
      </c>
      <c r="AC562" s="324">
        <v>0</v>
      </c>
      <c r="AD562" s="324">
        <v>0</v>
      </c>
      <c r="AE562" s="324">
        <v>0</v>
      </c>
      <c r="AF562" s="324">
        <v>0</v>
      </c>
      <c r="AG562" s="324">
        <v>0</v>
      </c>
      <c r="AH562" s="324">
        <v>0</v>
      </c>
      <c r="AI562" s="324">
        <v>0</v>
      </c>
      <c r="AJ562" s="324">
        <v>0</v>
      </c>
      <c r="AK562" s="324">
        <v>0</v>
      </c>
      <c r="AL562" s="324">
        <v>0</v>
      </c>
      <c r="AM562" s="324">
        <v>0</v>
      </c>
      <c r="AN562" s="324">
        <v>0</v>
      </c>
      <c r="AO562" s="324">
        <v>0</v>
      </c>
      <c r="AP562" s="328">
        <f t="shared" si="347"/>
        <v>0</v>
      </c>
      <c r="AQ562" s="324">
        <v>0</v>
      </c>
      <c r="AR562" s="324">
        <v>0</v>
      </c>
      <c r="AS562" s="324">
        <v>0</v>
      </c>
      <c r="AT562" s="324">
        <v>0</v>
      </c>
      <c r="AU562" s="324">
        <v>0</v>
      </c>
      <c r="AV562" s="324">
        <v>0</v>
      </c>
      <c r="AW562" s="324">
        <v>0</v>
      </c>
      <c r="AX562" s="324">
        <v>0</v>
      </c>
      <c r="AY562" s="324">
        <v>0</v>
      </c>
      <c r="AZ562" s="324">
        <v>0</v>
      </c>
      <c r="BA562" s="324">
        <v>0</v>
      </c>
      <c r="BB562" s="324">
        <v>0</v>
      </c>
      <c r="BC562" s="324">
        <v>0</v>
      </c>
      <c r="BD562" s="328">
        <f t="shared" si="348"/>
        <v>0</v>
      </c>
      <c r="BE562" s="324">
        <v>0</v>
      </c>
      <c r="BF562" s="324">
        <v>0</v>
      </c>
      <c r="BG562" s="324">
        <v>0</v>
      </c>
      <c r="BH562" s="324">
        <v>0</v>
      </c>
      <c r="BI562" s="324">
        <v>0</v>
      </c>
      <c r="BJ562" s="324">
        <v>0</v>
      </c>
      <c r="BK562" s="324">
        <v>0</v>
      </c>
      <c r="BL562" s="324">
        <v>0</v>
      </c>
      <c r="BM562" s="324">
        <v>0</v>
      </c>
      <c r="BN562" s="324">
        <v>0</v>
      </c>
      <c r="BO562" s="324">
        <v>0</v>
      </c>
      <c r="BP562" s="324">
        <v>0</v>
      </c>
      <c r="BQ562" s="324">
        <v>0</v>
      </c>
      <c r="BR562" s="328">
        <f t="shared" si="349"/>
        <v>0</v>
      </c>
      <c r="BS562" s="324">
        <v>0</v>
      </c>
      <c r="BT562" s="324">
        <v>0</v>
      </c>
      <c r="BU562" s="324">
        <v>0</v>
      </c>
      <c r="BV562" s="324">
        <v>0</v>
      </c>
      <c r="BW562" s="324">
        <v>0</v>
      </c>
      <c r="BX562" s="324">
        <v>0</v>
      </c>
      <c r="BY562" s="324">
        <v>0</v>
      </c>
      <c r="BZ562" s="324">
        <v>0</v>
      </c>
      <c r="CA562" s="324">
        <v>0</v>
      </c>
      <c r="CB562" s="324">
        <v>0</v>
      </c>
      <c r="CC562" s="324">
        <v>0</v>
      </c>
      <c r="CD562" s="324">
        <v>0</v>
      </c>
      <c r="CE562" s="324">
        <v>0</v>
      </c>
      <c r="CF562" s="328">
        <f t="shared" si="350"/>
        <v>0</v>
      </c>
      <c r="CG562" s="324">
        <v>0</v>
      </c>
      <c r="CH562" s="324">
        <v>0</v>
      </c>
      <c r="CI562" s="324">
        <v>0</v>
      </c>
      <c r="CJ562" s="324">
        <v>0</v>
      </c>
      <c r="CK562" s="324">
        <v>0</v>
      </c>
      <c r="CL562" s="324">
        <v>0</v>
      </c>
      <c r="CM562" s="324">
        <v>0</v>
      </c>
      <c r="CN562" s="324">
        <v>0</v>
      </c>
      <c r="CO562" s="324">
        <v>0</v>
      </c>
      <c r="CP562" s="324">
        <v>0</v>
      </c>
      <c r="CQ562" s="324">
        <v>0</v>
      </c>
      <c r="CR562" s="324">
        <v>0</v>
      </c>
      <c r="CS562" s="324">
        <v>0</v>
      </c>
      <c r="CT562" s="328">
        <f t="shared" si="351"/>
        <v>0</v>
      </c>
      <c r="CU562" s="324">
        <v>0</v>
      </c>
      <c r="CV562" s="324">
        <v>0</v>
      </c>
      <c r="CW562" s="324">
        <v>0</v>
      </c>
      <c r="CX562" s="324">
        <v>0</v>
      </c>
      <c r="CY562" s="324">
        <v>0</v>
      </c>
      <c r="CZ562" s="324">
        <v>0</v>
      </c>
      <c r="DA562" s="324">
        <v>0</v>
      </c>
      <c r="DB562" s="324">
        <v>0</v>
      </c>
      <c r="DC562" s="324">
        <v>0</v>
      </c>
      <c r="DD562" s="324">
        <v>0</v>
      </c>
      <c r="DE562" s="324">
        <v>0</v>
      </c>
      <c r="DF562" s="324">
        <v>0</v>
      </c>
      <c r="DG562" s="324">
        <v>0</v>
      </c>
      <c r="DH562" s="328">
        <f t="shared" si="352"/>
        <v>0</v>
      </c>
    </row>
    <row r="563" spans="1:112" ht="12" hidden="1" customHeight="1" outlineLevel="1">
      <c r="A563" s="4"/>
      <c r="S563" s="14">
        <v>6430</v>
      </c>
      <c r="V563" s="78">
        <f t="shared" si="345"/>
        <v>6430</v>
      </c>
      <c r="AA563" s="74">
        <f t="shared" si="346"/>
        <v>6430</v>
      </c>
      <c r="AB563" s="34" t="s">
        <v>688</v>
      </c>
      <c r="AC563" s="324">
        <v>0</v>
      </c>
      <c r="AD563" s="324">
        <v>0</v>
      </c>
      <c r="AE563" s="324">
        <v>0</v>
      </c>
      <c r="AF563" s="324">
        <v>0</v>
      </c>
      <c r="AG563" s="324">
        <v>0</v>
      </c>
      <c r="AH563" s="324">
        <v>0</v>
      </c>
      <c r="AI563" s="324">
        <v>0</v>
      </c>
      <c r="AJ563" s="324">
        <v>0</v>
      </c>
      <c r="AK563" s="324">
        <v>0</v>
      </c>
      <c r="AL563" s="324">
        <v>0</v>
      </c>
      <c r="AM563" s="324">
        <v>0</v>
      </c>
      <c r="AN563" s="324">
        <v>0</v>
      </c>
      <c r="AO563" s="324">
        <v>0</v>
      </c>
      <c r="AP563" s="328">
        <f t="shared" si="347"/>
        <v>0</v>
      </c>
      <c r="AQ563" s="324">
        <v>0</v>
      </c>
      <c r="AR563" s="324">
        <v>0</v>
      </c>
      <c r="AS563" s="324">
        <v>0</v>
      </c>
      <c r="AT563" s="324">
        <v>0</v>
      </c>
      <c r="AU563" s="324">
        <v>0</v>
      </c>
      <c r="AV563" s="324">
        <v>0</v>
      </c>
      <c r="AW563" s="324">
        <v>0</v>
      </c>
      <c r="AX563" s="324">
        <v>0</v>
      </c>
      <c r="AY563" s="324">
        <v>0</v>
      </c>
      <c r="AZ563" s="324">
        <v>0</v>
      </c>
      <c r="BA563" s="324">
        <v>0</v>
      </c>
      <c r="BB563" s="324">
        <v>0</v>
      </c>
      <c r="BC563" s="324">
        <v>0</v>
      </c>
      <c r="BD563" s="328">
        <f t="shared" si="348"/>
        <v>0</v>
      </c>
      <c r="BE563" s="324">
        <v>0</v>
      </c>
      <c r="BF563" s="324">
        <v>0</v>
      </c>
      <c r="BG563" s="324">
        <v>0</v>
      </c>
      <c r="BH563" s="324">
        <v>0</v>
      </c>
      <c r="BI563" s="324">
        <v>0</v>
      </c>
      <c r="BJ563" s="324">
        <v>0</v>
      </c>
      <c r="BK563" s="324">
        <v>0</v>
      </c>
      <c r="BL563" s="324">
        <v>0</v>
      </c>
      <c r="BM563" s="324">
        <v>0</v>
      </c>
      <c r="BN563" s="324">
        <v>0</v>
      </c>
      <c r="BO563" s="324">
        <v>0</v>
      </c>
      <c r="BP563" s="324">
        <v>0</v>
      </c>
      <c r="BQ563" s="324">
        <v>0</v>
      </c>
      <c r="BR563" s="328">
        <f t="shared" si="349"/>
        <v>0</v>
      </c>
      <c r="BS563" s="324">
        <v>0</v>
      </c>
      <c r="BT563" s="324">
        <v>0</v>
      </c>
      <c r="BU563" s="324">
        <v>0</v>
      </c>
      <c r="BV563" s="324">
        <v>0</v>
      </c>
      <c r="BW563" s="324">
        <v>0</v>
      </c>
      <c r="BX563" s="324">
        <v>0</v>
      </c>
      <c r="BY563" s="324">
        <v>0</v>
      </c>
      <c r="BZ563" s="324">
        <v>0</v>
      </c>
      <c r="CA563" s="324">
        <v>0</v>
      </c>
      <c r="CB563" s="324">
        <v>0</v>
      </c>
      <c r="CC563" s="324">
        <v>0</v>
      </c>
      <c r="CD563" s="324">
        <v>0</v>
      </c>
      <c r="CE563" s="324">
        <v>0</v>
      </c>
      <c r="CF563" s="328">
        <f t="shared" si="350"/>
        <v>0</v>
      </c>
      <c r="CG563" s="324">
        <v>0</v>
      </c>
      <c r="CH563" s="324">
        <v>0</v>
      </c>
      <c r="CI563" s="324">
        <v>0</v>
      </c>
      <c r="CJ563" s="324">
        <v>0</v>
      </c>
      <c r="CK563" s="324">
        <v>0</v>
      </c>
      <c r="CL563" s="324">
        <v>0</v>
      </c>
      <c r="CM563" s="324">
        <v>0</v>
      </c>
      <c r="CN563" s="324">
        <v>0</v>
      </c>
      <c r="CO563" s="324">
        <v>0</v>
      </c>
      <c r="CP563" s="324">
        <v>0</v>
      </c>
      <c r="CQ563" s="324">
        <v>0</v>
      </c>
      <c r="CR563" s="324">
        <v>0</v>
      </c>
      <c r="CS563" s="324">
        <v>0</v>
      </c>
      <c r="CT563" s="328">
        <f t="shared" si="351"/>
        <v>0</v>
      </c>
      <c r="CU563" s="324">
        <v>0</v>
      </c>
      <c r="CV563" s="324">
        <v>0</v>
      </c>
      <c r="CW563" s="324">
        <v>0</v>
      </c>
      <c r="CX563" s="324">
        <v>0</v>
      </c>
      <c r="CY563" s="324">
        <v>0</v>
      </c>
      <c r="CZ563" s="324">
        <v>0</v>
      </c>
      <c r="DA563" s="324">
        <v>0</v>
      </c>
      <c r="DB563" s="324">
        <v>0</v>
      </c>
      <c r="DC563" s="324">
        <v>0</v>
      </c>
      <c r="DD563" s="324">
        <v>0</v>
      </c>
      <c r="DE563" s="324">
        <v>0</v>
      </c>
      <c r="DF563" s="324">
        <v>0</v>
      </c>
      <c r="DG563" s="324">
        <v>0</v>
      </c>
      <c r="DH563" s="328">
        <f t="shared" si="352"/>
        <v>0</v>
      </c>
    </row>
    <row r="564" spans="1:112" ht="12" hidden="1" customHeight="1" outlineLevel="1">
      <c r="A564" s="4"/>
      <c r="S564" s="14">
        <v>6500</v>
      </c>
      <c r="V564" s="78">
        <f t="shared" si="345"/>
        <v>6500</v>
      </c>
      <c r="AA564" s="74">
        <f t="shared" si="346"/>
        <v>6500</v>
      </c>
      <c r="AB564" s="34" t="s">
        <v>689</v>
      </c>
      <c r="AC564" s="324">
        <v>0</v>
      </c>
      <c r="AD564" s="324">
        <v>0</v>
      </c>
      <c r="AE564" s="324">
        <v>0</v>
      </c>
      <c r="AF564" s="324">
        <v>0</v>
      </c>
      <c r="AG564" s="324">
        <v>0</v>
      </c>
      <c r="AH564" s="324">
        <v>0</v>
      </c>
      <c r="AI564" s="324">
        <v>0</v>
      </c>
      <c r="AJ564" s="324">
        <v>0</v>
      </c>
      <c r="AK564" s="324">
        <v>0</v>
      </c>
      <c r="AL564" s="324">
        <v>0</v>
      </c>
      <c r="AM564" s="324">
        <v>0</v>
      </c>
      <c r="AN564" s="324">
        <v>0</v>
      </c>
      <c r="AO564" s="324">
        <v>0</v>
      </c>
      <c r="AP564" s="328">
        <f t="shared" si="347"/>
        <v>0</v>
      </c>
      <c r="AQ564" s="324">
        <v>0</v>
      </c>
      <c r="AR564" s="324">
        <v>0</v>
      </c>
      <c r="AS564" s="324">
        <v>0</v>
      </c>
      <c r="AT564" s="324">
        <v>0</v>
      </c>
      <c r="AU564" s="324">
        <v>0</v>
      </c>
      <c r="AV564" s="324">
        <v>0</v>
      </c>
      <c r="AW564" s="324">
        <v>0</v>
      </c>
      <c r="AX564" s="324">
        <v>0</v>
      </c>
      <c r="AY564" s="324">
        <v>0</v>
      </c>
      <c r="AZ564" s="324">
        <v>0</v>
      </c>
      <c r="BA564" s="324">
        <v>0</v>
      </c>
      <c r="BB564" s="324">
        <v>0</v>
      </c>
      <c r="BC564" s="324">
        <v>0</v>
      </c>
      <c r="BD564" s="328">
        <f t="shared" si="348"/>
        <v>0</v>
      </c>
      <c r="BE564" s="324">
        <v>0</v>
      </c>
      <c r="BF564" s="324">
        <v>0</v>
      </c>
      <c r="BG564" s="324">
        <v>0</v>
      </c>
      <c r="BH564" s="324">
        <v>0</v>
      </c>
      <c r="BI564" s="324">
        <v>0</v>
      </c>
      <c r="BJ564" s="324">
        <v>0</v>
      </c>
      <c r="BK564" s="324">
        <v>0</v>
      </c>
      <c r="BL564" s="324">
        <v>0</v>
      </c>
      <c r="BM564" s="324">
        <v>0</v>
      </c>
      <c r="BN564" s="324">
        <v>0</v>
      </c>
      <c r="BO564" s="324">
        <v>0</v>
      </c>
      <c r="BP564" s="324">
        <v>0</v>
      </c>
      <c r="BQ564" s="324">
        <v>0</v>
      </c>
      <c r="BR564" s="328">
        <f t="shared" si="349"/>
        <v>0</v>
      </c>
      <c r="BS564" s="324">
        <v>0</v>
      </c>
      <c r="BT564" s="324">
        <v>0</v>
      </c>
      <c r="BU564" s="324">
        <v>0</v>
      </c>
      <c r="BV564" s="324">
        <v>0</v>
      </c>
      <c r="BW564" s="324">
        <v>0</v>
      </c>
      <c r="BX564" s="324">
        <v>0</v>
      </c>
      <c r="BY564" s="324">
        <v>0</v>
      </c>
      <c r="BZ564" s="324">
        <v>0</v>
      </c>
      <c r="CA564" s="324">
        <v>0</v>
      </c>
      <c r="CB564" s="324">
        <v>0</v>
      </c>
      <c r="CC564" s="324">
        <v>0</v>
      </c>
      <c r="CD564" s="324">
        <v>0</v>
      </c>
      <c r="CE564" s="324">
        <v>0</v>
      </c>
      <c r="CF564" s="328">
        <f t="shared" si="350"/>
        <v>0</v>
      </c>
      <c r="CG564" s="324">
        <v>0</v>
      </c>
      <c r="CH564" s="324">
        <v>0</v>
      </c>
      <c r="CI564" s="324">
        <v>0</v>
      </c>
      <c r="CJ564" s="324">
        <v>0</v>
      </c>
      <c r="CK564" s="324">
        <v>0</v>
      </c>
      <c r="CL564" s="324">
        <v>0</v>
      </c>
      <c r="CM564" s="324">
        <v>0</v>
      </c>
      <c r="CN564" s="324">
        <v>0</v>
      </c>
      <c r="CO564" s="324">
        <v>0</v>
      </c>
      <c r="CP564" s="324">
        <v>0</v>
      </c>
      <c r="CQ564" s="324">
        <v>0</v>
      </c>
      <c r="CR564" s="324">
        <v>0</v>
      </c>
      <c r="CS564" s="324">
        <v>0</v>
      </c>
      <c r="CT564" s="328">
        <f t="shared" si="351"/>
        <v>0</v>
      </c>
      <c r="CU564" s="324">
        <v>0</v>
      </c>
      <c r="CV564" s="324">
        <v>0</v>
      </c>
      <c r="CW564" s="324">
        <v>0</v>
      </c>
      <c r="CX564" s="324">
        <v>0</v>
      </c>
      <c r="CY564" s="324">
        <v>0</v>
      </c>
      <c r="CZ564" s="324">
        <v>0</v>
      </c>
      <c r="DA564" s="324">
        <v>0</v>
      </c>
      <c r="DB564" s="324">
        <v>0</v>
      </c>
      <c r="DC564" s="324">
        <v>0</v>
      </c>
      <c r="DD564" s="324">
        <v>0</v>
      </c>
      <c r="DE564" s="324">
        <v>0</v>
      </c>
      <c r="DF564" s="324">
        <v>0</v>
      </c>
      <c r="DG564" s="324">
        <v>0</v>
      </c>
      <c r="DH564" s="328">
        <f t="shared" si="352"/>
        <v>0</v>
      </c>
    </row>
    <row r="565" spans="1:112" ht="12" hidden="1" customHeight="1" outlineLevel="1">
      <c r="A565" s="4"/>
      <c r="S565" s="14">
        <v>6900</v>
      </c>
      <c r="V565" s="78">
        <f t="shared" si="345"/>
        <v>6900</v>
      </c>
      <c r="AA565" s="74">
        <f t="shared" si="346"/>
        <v>6900</v>
      </c>
      <c r="AB565" s="34" t="s">
        <v>25</v>
      </c>
      <c r="AC565" s="324">
        <v>68213.36</v>
      </c>
      <c r="AD565" s="324">
        <v>68213.36</v>
      </c>
      <c r="AE565" s="324">
        <v>68213.36</v>
      </c>
      <c r="AF565" s="324">
        <v>68213.36</v>
      </c>
      <c r="AG565" s="324">
        <v>9880.01</v>
      </c>
      <c r="AH565" s="324">
        <v>56546.69</v>
      </c>
      <c r="AI565" s="324">
        <v>56546.69</v>
      </c>
      <c r="AJ565" s="324">
        <v>56546.69</v>
      </c>
      <c r="AK565" s="324">
        <v>56546.69</v>
      </c>
      <c r="AL565" s="324">
        <v>253232.56762905201</v>
      </c>
      <c r="AM565" s="324">
        <v>88044.230756071003</v>
      </c>
      <c r="AN565" s="324">
        <v>87664.034267975803</v>
      </c>
      <c r="AO565" s="324">
        <v>979688.44081359298</v>
      </c>
      <c r="AP565" s="328">
        <f t="shared" ref="AP565" si="353">AO565-SUM(AC565:AN565)</f>
        <v>41827.398160494049</v>
      </c>
      <c r="AQ565" s="324">
        <v>73943.475455840395</v>
      </c>
      <c r="AR565" s="324">
        <v>73943.475455840395</v>
      </c>
      <c r="AS565" s="324">
        <v>73943.475455840395</v>
      </c>
      <c r="AT565" s="324">
        <v>73943.475455840395</v>
      </c>
      <c r="AU565" s="324">
        <v>73943.475455840395</v>
      </c>
      <c r="AV565" s="324">
        <v>73943.475455840395</v>
      </c>
      <c r="AW565" s="324">
        <v>73943.475455840395</v>
      </c>
      <c r="AX565" s="324">
        <v>73943.475455840395</v>
      </c>
      <c r="AY565" s="324">
        <v>73943.475455840395</v>
      </c>
      <c r="AZ565" s="324">
        <v>73943.475455840395</v>
      </c>
      <c r="BA565" s="324">
        <v>73943.475455840395</v>
      </c>
      <c r="BB565" s="324">
        <v>73943.475455840395</v>
      </c>
      <c r="BC565" s="324">
        <v>1005242.80732193</v>
      </c>
      <c r="BD565" s="328">
        <f t="shared" ref="BD565" si="354">BC565-SUM(AQ565:BB565)</f>
        <v>117921.10185184539</v>
      </c>
      <c r="BE565" s="324">
        <v>77747.616486568993</v>
      </c>
      <c r="BF565" s="324">
        <v>77747.616486568993</v>
      </c>
      <c r="BG565" s="324">
        <v>77747.616486568993</v>
      </c>
      <c r="BH565" s="324">
        <v>77747.616486568993</v>
      </c>
      <c r="BI565" s="324">
        <v>77747.616486568993</v>
      </c>
      <c r="BJ565" s="324">
        <v>77747.616486568993</v>
      </c>
      <c r="BK565" s="324">
        <v>77747.616486568993</v>
      </c>
      <c r="BL565" s="324">
        <v>77747.616486568993</v>
      </c>
      <c r="BM565" s="324">
        <v>77747.616486568993</v>
      </c>
      <c r="BN565" s="324">
        <v>77747.616486568993</v>
      </c>
      <c r="BO565" s="324">
        <v>77747.616486568993</v>
      </c>
      <c r="BP565" s="324">
        <v>77747.616486568993</v>
      </c>
      <c r="BQ565" s="324">
        <v>1062327.7378388201</v>
      </c>
      <c r="BR565" s="328">
        <f t="shared" ref="BR565" si="355">BQ565-SUM(BE565:BP565)</f>
        <v>129356.3399999924</v>
      </c>
      <c r="BS565" s="324">
        <v>32636.326276929802</v>
      </c>
      <c r="BT565" s="324">
        <v>32636.326276929802</v>
      </c>
      <c r="BU565" s="324">
        <v>32636.326276929802</v>
      </c>
      <c r="BV565" s="324">
        <v>32636.326276929802</v>
      </c>
      <c r="BW565" s="324">
        <v>32636.326276929802</v>
      </c>
      <c r="BX565" s="324">
        <v>32636.326276929802</v>
      </c>
      <c r="BY565" s="324">
        <v>32636.326276929802</v>
      </c>
      <c r="BZ565" s="324">
        <v>32636.326276929802</v>
      </c>
      <c r="CA565" s="324">
        <v>32636.326276929802</v>
      </c>
      <c r="CB565" s="324">
        <v>32636.326276929802</v>
      </c>
      <c r="CC565" s="324">
        <v>32636.326276929802</v>
      </c>
      <c r="CD565" s="324">
        <v>32636.326276929802</v>
      </c>
      <c r="CE565" s="324">
        <v>1112589.4839157399</v>
      </c>
      <c r="CF565" s="328">
        <f t="shared" ref="CF565" si="356">CE565-SUM(BS565:CD565)</f>
        <v>720953.56859258213</v>
      </c>
      <c r="CG565" s="324">
        <v>22922.158409645901</v>
      </c>
      <c r="CH565" s="324">
        <v>22922.158409645901</v>
      </c>
      <c r="CI565" s="324">
        <v>22922.158409645901</v>
      </c>
      <c r="CJ565" s="324">
        <v>22922.158409645901</v>
      </c>
      <c r="CK565" s="324">
        <v>22922.158409645901</v>
      </c>
      <c r="CL565" s="324">
        <v>22922.158409645901</v>
      </c>
      <c r="CM565" s="324">
        <v>22922.158409645901</v>
      </c>
      <c r="CN565" s="324">
        <v>22922.158409645901</v>
      </c>
      <c r="CO565" s="324">
        <v>22922.158409645901</v>
      </c>
      <c r="CP565" s="324">
        <v>22922.158409645901</v>
      </c>
      <c r="CQ565" s="324">
        <v>22922.158409645901</v>
      </c>
      <c r="CR565" s="324">
        <v>22922.158409645901</v>
      </c>
      <c r="CS565" s="324">
        <v>855960.15184167703</v>
      </c>
      <c r="CT565" s="328">
        <f t="shared" ref="CT565" si="357">CS565-SUM(CG565:CR565)</f>
        <v>580894.25092592626</v>
      </c>
      <c r="CU565" s="324">
        <v>22591.9653540904</v>
      </c>
      <c r="CV565" s="324">
        <v>22591.9653540904</v>
      </c>
      <c r="CW565" s="324">
        <v>22591.9653540904</v>
      </c>
      <c r="CX565" s="324">
        <v>22591.9653540904</v>
      </c>
      <c r="CY565" s="324">
        <v>22591.9653540904</v>
      </c>
      <c r="CZ565" s="324">
        <v>22591.9653540904</v>
      </c>
      <c r="DA565" s="324">
        <v>22591.9653540904</v>
      </c>
      <c r="DB565" s="324">
        <v>22591.9653540904</v>
      </c>
      <c r="DC565" s="324">
        <v>22591.9653540904</v>
      </c>
      <c r="DD565" s="324">
        <v>22591.9653540904</v>
      </c>
      <c r="DE565" s="324">
        <v>22591.9653540904</v>
      </c>
      <c r="DF565" s="324">
        <v>22591.9653540904</v>
      </c>
      <c r="DG565" s="324">
        <v>847084.90924908395</v>
      </c>
      <c r="DH565" s="328">
        <f t="shared" ref="DH565" si="358">DG565-SUM(CU565:DF565)</f>
        <v>575981.32499999902</v>
      </c>
    </row>
    <row r="566" spans="1:112" ht="12" customHeight="1" collapsed="1">
      <c r="A566" s="3"/>
      <c r="AA566" s="30"/>
      <c r="AB566" s="35" t="s">
        <v>187</v>
      </c>
      <c r="AC566" s="12">
        <f>SUM(AC556:AC565)</f>
        <v>76215.8</v>
      </c>
      <c r="AD566" s="12">
        <f t="shared" ref="AD566:AO566" si="359">SUM(AD556:AD565)</f>
        <v>70254.720000000001</v>
      </c>
      <c r="AE566" s="12">
        <f t="shared" si="359"/>
        <v>88634.05</v>
      </c>
      <c r="AF566" s="12">
        <f t="shared" si="359"/>
        <v>47108.01</v>
      </c>
      <c r="AG566" s="12">
        <f t="shared" si="359"/>
        <v>9880.01</v>
      </c>
      <c r="AH566" s="12">
        <f t="shared" si="359"/>
        <v>56546.69</v>
      </c>
      <c r="AI566" s="12">
        <f t="shared" si="359"/>
        <v>47187.55</v>
      </c>
      <c r="AJ566" s="12">
        <f t="shared" si="359"/>
        <v>56546.69</v>
      </c>
      <c r="AK566" s="12">
        <f t="shared" si="359"/>
        <v>56546.69</v>
      </c>
      <c r="AL566" s="12">
        <f t="shared" si="359"/>
        <v>253232.56762905201</v>
      </c>
      <c r="AM566" s="12">
        <f t="shared" si="359"/>
        <v>88044.230756071003</v>
      </c>
      <c r="AN566" s="12">
        <f t="shared" si="359"/>
        <v>87664.034267975803</v>
      </c>
      <c r="AO566" s="12">
        <f t="shared" si="359"/>
        <v>979688.44081359298</v>
      </c>
      <c r="AP566" s="328">
        <f>AO566-SUM(AC566:AN566)</f>
        <v>41827.398160494049</v>
      </c>
      <c r="AQ566" s="12">
        <f>SUM(AQ556:AQ565)</f>
        <v>73943.475455840395</v>
      </c>
      <c r="AR566" s="12">
        <f t="shared" ref="AR566:BC566" si="360">SUM(AR556:AR565)</f>
        <v>73943.475455840395</v>
      </c>
      <c r="AS566" s="12">
        <f t="shared" si="360"/>
        <v>73943.475455840395</v>
      </c>
      <c r="AT566" s="12">
        <f t="shared" si="360"/>
        <v>73943.475455840395</v>
      </c>
      <c r="AU566" s="12">
        <f t="shared" si="360"/>
        <v>73943.475455840395</v>
      </c>
      <c r="AV566" s="12">
        <f t="shared" si="360"/>
        <v>73943.475455840395</v>
      </c>
      <c r="AW566" s="12">
        <f t="shared" si="360"/>
        <v>73943.475455840395</v>
      </c>
      <c r="AX566" s="12">
        <f t="shared" si="360"/>
        <v>73943.475455840395</v>
      </c>
      <c r="AY566" s="12">
        <f t="shared" si="360"/>
        <v>73943.475455840395</v>
      </c>
      <c r="AZ566" s="12">
        <f t="shared" si="360"/>
        <v>73943.475455840395</v>
      </c>
      <c r="BA566" s="12">
        <f t="shared" si="360"/>
        <v>73943.475455840395</v>
      </c>
      <c r="BB566" s="12">
        <f t="shared" si="360"/>
        <v>73943.475455840395</v>
      </c>
      <c r="BC566" s="12">
        <f t="shared" si="360"/>
        <v>1005242.80732193</v>
      </c>
      <c r="BD566" s="328">
        <f>BC566-SUM(AQ566:BB566)</f>
        <v>117921.10185184539</v>
      </c>
      <c r="BE566" s="12">
        <f>SUM(BE556:BE565)</f>
        <v>77747.616486568993</v>
      </c>
      <c r="BF566" s="12">
        <f t="shared" ref="BF566:BQ566" si="361">SUM(BF556:BF565)</f>
        <v>77747.616486568993</v>
      </c>
      <c r="BG566" s="12">
        <f t="shared" si="361"/>
        <v>77747.616486568993</v>
      </c>
      <c r="BH566" s="12">
        <f t="shared" si="361"/>
        <v>77747.616486568993</v>
      </c>
      <c r="BI566" s="12">
        <f t="shared" si="361"/>
        <v>77747.616486568993</v>
      </c>
      <c r="BJ566" s="12">
        <f t="shared" si="361"/>
        <v>77747.616486568993</v>
      </c>
      <c r="BK566" s="12">
        <f t="shared" si="361"/>
        <v>77747.616486568993</v>
      </c>
      <c r="BL566" s="12">
        <f t="shared" si="361"/>
        <v>77747.616486568993</v>
      </c>
      <c r="BM566" s="12">
        <f t="shared" si="361"/>
        <v>77747.616486568993</v>
      </c>
      <c r="BN566" s="12">
        <f t="shared" si="361"/>
        <v>77747.616486568993</v>
      </c>
      <c r="BO566" s="12">
        <f t="shared" si="361"/>
        <v>77747.616486568993</v>
      </c>
      <c r="BP566" s="12">
        <f t="shared" si="361"/>
        <v>77747.616486568993</v>
      </c>
      <c r="BQ566" s="12">
        <f t="shared" si="361"/>
        <v>1062327.7378388201</v>
      </c>
      <c r="BR566" s="328">
        <f>BQ566-SUM(BE566:BP566)</f>
        <v>129356.3399999924</v>
      </c>
      <c r="BS566" s="12">
        <f>SUM(BS556:BS565)</f>
        <v>32636.326276929802</v>
      </c>
      <c r="BT566" s="12">
        <f t="shared" ref="BT566:CE566" si="362">SUM(BT556:BT565)</f>
        <v>32636.326276929802</v>
      </c>
      <c r="BU566" s="12">
        <f t="shared" si="362"/>
        <v>32636.326276929802</v>
      </c>
      <c r="BV566" s="12">
        <f t="shared" si="362"/>
        <v>32636.326276929802</v>
      </c>
      <c r="BW566" s="12">
        <f t="shared" si="362"/>
        <v>32636.326276929802</v>
      </c>
      <c r="BX566" s="12">
        <f t="shared" si="362"/>
        <v>32636.326276929802</v>
      </c>
      <c r="BY566" s="12">
        <f t="shared" si="362"/>
        <v>32636.326276929802</v>
      </c>
      <c r="BZ566" s="12">
        <f t="shared" si="362"/>
        <v>32636.326276929802</v>
      </c>
      <c r="CA566" s="12">
        <f t="shared" si="362"/>
        <v>32636.326276929802</v>
      </c>
      <c r="CB566" s="12">
        <f t="shared" si="362"/>
        <v>32636.326276929802</v>
      </c>
      <c r="CC566" s="12">
        <f t="shared" si="362"/>
        <v>32636.326276929802</v>
      </c>
      <c r="CD566" s="12">
        <f t="shared" si="362"/>
        <v>32636.326276929802</v>
      </c>
      <c r="CE566" s="12">
        <f t="shared" si="362"/>
        <v>1112589.4839157399</v>
      </c>
      <c r="CF566" s="328">
        <f>CE566-SUM(BS566:CD566)</f>
        <v>720953.56859258213</v>
      </c>
      <c r="CG566" s="12">
        <f>SUM(CG556:CG565)</f>
        <v>22922.158409645901</v>
      </c>
      <c r="CH566" s="12">
        <f t="shared" ref="CH566:CS566" si="363">SUM(CH556:CH565)</f>
        <v>22922.158409645901</v>
      </c>
      <c r="CI566" s="12">
        <f t="shared" si="363"/>
        <v>22922.158409645901</v>
      </c>
      <c r="CJ566" s="12">
        <f t="shared" si="363"/>
        <v>22922.158409645901</v>
      </c>
      <c r="CK566" s="12">
        <f t="shared" si="363"/>
        <v>22922.158409645901</v>
      </c>
      <c r="CL566" s="12">
        <f t="shared" si="363"/>
        <v>22922.158409645901</v>
      </c>
      <c r="CM566" s="12">
        <f t="shared" si="363"/>
        <v>22922.158409645901</v>
      </c>
      <c r="CN566" s="12">
        <f t="shared" si="363"/>
        <v>22922.158409645901</v>
      </c>
      <c r="CO566" s="12">
        <f t="shared" si="363"/>
        <v>22922.158409645901</v>
      </c>
      <c r="CP566" s="12">
        <f t="shared" si="363"/>
        <v>22922.158409645901</v>
      </c>
      <c r="CQ566" s="12">
        <f t="shared" si="363"/>
        <v>22922.158409645901</v>
      </c>
      <c r="CR566" s="12">
        <f t="shared" si="363"/>
        <v>22922.158409645901</v>
      </c>
      <c r="CS566" s="12">
        <f t="shared" si="363"/>
        <v>855960.15184167703</v>
      </c>
      <c r="CT566" s="328">
        <f>CS566-SUM(CG566:CR566)</f>
        <v>580894.25092592626</v>
      </c>
      <c r="CU566" s="12">
        <f>SUM(CU556:CU565)</f>
        <v>22591.9653540904</v>
      </c>
      <c r="CV566" s="12">
        <f t="shared" ref="CV566:DG566" si="364">SUM(CV556:CV565)</f>
        <v>22591.9653540904</v>
      </c>
      <c r="CW566" s="12">
        <f t="shared" si="364"/>
        <v>22591.9653540904</v>
      </c>
      <c r="CX566" s="12">
        <f t="shared" si="364"/>
        <v>22591.9653540904</v>
      </c>
      <c r="CY566" s="12">
        <f t="shared" si="364"/>
        <v>22591.9653540904</v>
      </c>
      <c r="CZ566" s="12">
        <f t="shared" si="364"/>
        <v>22591.9653540904</v>
      </c>
      <c r="DA566" s="12">
        <f t="shared" si="364"/>
        <v>22591.9653540904</v>
      </c>
      <c r="DB566" s="12">
        <f t="shared" si="364"/>
        <v>22591.9653540904</v>
      </c>
      <c r="DC566" s="12">
        <f t="shared" si="364"/>
        <v>22591.9653540904</v>
      </c>
      <c r="DD566" s="12">
        <f t="shared" si="364"/>
        <v>22591.9653540904</v>
      </c>
      <c r="DE566" s="12">
        <f t="shared" si="364"/>
        <v>22591.9653540904</v>
      </c>
      <c r="DF566" s="12">
        <f t="shared" si="364"/>
        <v>22591.9653540904</v>
      </c>
      <c r="DG566" s="12">
        <f t="shared" si="364"/>
        <v>847084.90924908395</v>
      </c>
      <c r="DH566" s="328">
        <f>DG566-SUM(CU566:DF566)</f>
        <v>575981.32499999902</v>
      </c>
    </row>
    <row r="567" spans="1:112" ht="12" hidden="1" customHeight="1" outlineLevel="1">
      <c r="A567" s="4"/>
      <c r="R567" s="1"/>
      <c r="AA567" s="30"/>
      <c r="AB567" s="37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328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328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328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328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328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328"/>
    </row>
    <row r="568" spans="1:112" ht="12" hidden="1" customHeight="1" outlineLevel="1">
      <c r="A568" s="4"/>
      <c r="R568" s="1"/>
      <c r="AA568" s="68" t="s">
        <v>137</v>
      </c>
      <c r="AB568" s="8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328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328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328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328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328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328"/>
    </row>
    <row r="569" spans="1:112" ht="12" hidden="1" customHeight="1" outlineLevel="1">
      <c r="A569" s="4"/>
      <c r="S569" s="40">
        <v>7000</v>
      </c>
      <c r="V569" s="78">
        <f t="shared" ref="V569:V579" si="365">S569</f>
        <v>7000</v>
      </c>
      <c r="AA569" s="72">
        <f t="shared" ref="AA569:AA579" si="366">S569</f>
        <v>7000</v>
      </c>
      <c r="AB569" s="34" t="s">
        <v>137</v>
      </c>
      <c r="AC569" s="324">
        <v>0</v>
      </c>
      <c r="AD569" s="324">
        <v>0</v>
      </c>
      <c r="AE569" s="324">
        <v>0</v>
      </c>
      <c r="AF569" s="324">
        <v>0</v>
      </c>
      <c r="AG569" s="324">
        <v>0</v>
      </c>
      <c r="AH569" s="324">
        <v>0</v>
      </c>
      <c r="AI569" s="324">
        <v>0</v>
      </c>
      <c r="AJ569" s="324">
        <v>0</v>
      </c>
      <c r="AK569" s="324">
        <v>0</v>
      </c>
      <c r="AL569" s="324">
        <v>0</v>
      </c>
      <c r="AM569" s="324">
        <v>0</v>
      </c>
      <c r="AN569" s="324">
        <v>0</v>
      </c>
      <c r="AO569" s="324">
        <v>0</v>
      </c>
      <c r="AP569" s="328">
        <f t="shared" ref="AP569:AP580" si="367">AO569-SUM(AC569:AN569)</f>
        <v>0</v>
      </c>
      <c r="AQ569" s="324">
        <v>0</v>
      </c>
      <c r="AR569" s="324">
        <v>0</v>
      </c>
      <c r="AS569" s="324">
        <v>0</v>
      </c>
      <c r="AT569" s="324">
        <v>0</v>
      </c>
      <c r="AU569" s="324">
        <v>0</v>
      </c>
      <c r="AV569" s="324">
        <v>0</v>
      </c>
      <c r="AW569" s="324">
        <v>0</v>
      </c>
      <c r="AX569" s="324">
        <v>0</v>
      </c>
      <c r="AY569" s="324">
        <v>0</v>
      </c>
      <c r="AZ569" s="324">
        <v>0</v>
      </c>
      <c r="BA569" s="324">
        <v>0</v>
      </c>
      <c r="BB569" s="324">
        <v>0</v>
      </c>
      <c r="BC569" s="324">
        <v>0</v>
      </c>
      <c r="BD569" s="328">
        <f t="shared" ref="BD569:BD580" si="368">BC569-SUM(AQ569:BB569)</f>
        <v>0</v>
      </c>
      <c r="BE569" s="324">
        <v>0</v>
      </c>
      <c r="BF569" s="324">
        <v>0</v>
      </c>
      <c r="BG569" s="324">
        <v>0</v>
      </c>
      <c r="BH569" s="324">
        <v>0</v>
      </c>
      <c r="BI569" s="324">
        <v>0</v>
      </c>
      <c r="BJ569" s="324">
        <v>0</v>
      </c>
      <c r="BK569" s="324">
        <v>0</v>
      </c>
      <c r="BL569" s="324">
        <v>0</v>
      </c>
      <c r="BM569" s="324">
        <v>0</v>
      </c>
      <c r="BN569" s="324">
        <v>0</v>
      </c>
      <c r="BO569" s="324">
        <v>0</v>
      </c>
      <c r="BP569" s="324">
        <v>0</v>
      </c>
      <c r="BQ569" s="324">
        <v>0</v>
      </c>
      <c r="BR569" s="328">
        <f t="shared" ref="BR569:BR580" si="369">BQ569-SUM(BE569:BP569)</f>
        <v>0</v>
      </c>
      <c r="BS569" s="324">
        <v>0</v>
      </c>
      <c r="BT569" s="324">
        <v>0</v>
      </c>
      <c r="BU569" s="324">
        <v>0</v>
      </c>
      <c r="BV569" s="324">
        <v>0</v>
      </c>
      <c r="BW569" s="324">
        <v>0</v>
      </c>
      <c r="BX569" s="324">
        <v>0</v>
      </c>
      <c r="BY569" s="324">
        <v>0</v>
      </c>
      <c r="BZ569" s="324">
        <v>0</v>
      </c>
      <c r="CA569" s="324">
        <v>0</v>
      </c>
      <c r="CB569" s="324">
        <v>0</v>
      </c>
      <c r="CC569" s="324">
        <v>0</v>
      </c>
      <c r="CD569" s="324">
        <v>0</v>
      </c>
      <c r="CE569" s="324">
        <v>0</v>
      </c>
      <c r="CF569" s="328">
        <f t="shared" ref="CF569:CF580" si="370">CE569-SUM(BS569:CD569)</f>
        <v>0</v>
      </c>
      <c r="CG569" s="324">
        <v>0</v>
      </c>
      <c r="CH569" s="324">
        <v>0</v>
      </c>
      <c r="CI569" s="324">
        <v>0</v>
      </c>
      <c r="CJ569" s="324">
        <v>0</v>
      </c>
      <c r="CK569" s="324">
        <v>0</v>
      </c>
      <c r="CL569" s="324">
        <v>0</v>
      </c>
      <c r="CM569" s="324">
        <v>0</v>
      </c>
      <c r="CN569" s="324">
        <v>0</v>
      </c>
      <c r="CO569" s="324">
        <v>0</v>
      </c>
      <c r="CP569" s="324">
        <v>0</v>
      </c>
      <c r="CQ569" s="324">
        <v>0</v>
      </c>
      <c r="CR569" s="324">
        <v>0</v>
      </c>
      <c r="CS569" s="324">
        <v>0</v>
      </c>
      <c r="CT569" s="328">
        <f t="shared" ref="CT569:CT580" si="371">CS569-SUM(CG569:CR569)</f>
        <v>0</v>
      </c>
      <c r="CU569" s="324">
        <v>0</v>
      </c>
      <c r="CV569" s="324">
        <v>0</v>
      </c>
      <c r="CW569" s="324">
        <v>0</v>
      </c>
      <c r="CX569" s="324">
        <v>0</v>
      </c>
      <c r="CY569" s="324">
        <v>0</v>
      </c>
      <c r="CZ569" s="324">
        <v>0</v>
      </c>
      <c r="DA569" s="324">
        <v>0</v>
      </c>
      <c r="DB569" s="324">
        <v>0</v>
      </c>
      <c r="DC569" s="324">
        <v>0</v>
      </c>
      <c r="DD569" s="324">
        <v>0</v>
      </c>
      <c r="DE569" s="324">
        <v>0</v>
      </c>
      <c r="DF569" s="324">
        <v>0</v>
      </c>
      <c r="DG569" s="324">
        <v>0</v>
      </c>
      <c r="DH569" s="328">
        <f t="shared" ref="DH569:DH580" si="372">DG569-SUM(CU569:DF569)</f>
        <v>0</v>
      </c>
    </row>
    <row r="570" spans="1:112" ht="12" hidden="1" customHeight="1" outlineLevel="1">
      <c r="A570" s="4"/>
      <c r="S570" s="40">
        <v>7281</v>
      </c>
      <c r="V570" s="78">
        <f t="shared" si="365"/>
        <v>7281</v>
      </c>
      <c r="AA570" s="72">
        <f t="shared" si="366"/>
        <v>7281</v>
      </c>
      <c r="AB570" s="34" t="s">
        <v>651</v>
      </c>
      <c r="AC570" s="324">
        <v>0</v>
      </c>
      <c r="AD570" s="324">
        <v>0</v>
      </c>
      <c r="AE570" s="324">
        <v>0</v>
      </c>
      <c r="AF570" s="324">
        <v>0</v>
      </c>
      <c r="AG570" s="324">
        <v>0</v>
      </c>
      <c r="AH570" s="324">
        <v>0</v>
      </c>
      <c r="AI570" s="324">
        <v>0</v>
      </c>
      <c r="AJ570" s="324">
        <v>0</v>
      </c>
      <c r="AK570" s="324">
        <v>0</v>
      </c>
      <c r="AL570" s="324">
        <v>0</v>
      </c>
      <c r="AM570" s="324">
        <v>0</v>
      </c>
      <c r="AN570" s="324">
        <v>0</v>
      </c>
      <c r="AO570" s="324">
        <v>0</v>
      </c>
      <c r="AP570" s="328">
        <f t="shared" si="367"/>
        <v>0</v>
      </c>
      <c r="AQ570" s="324">
        <v>0</v>
      </c>
      <c r="AR570" s="324">
        <v>0</v>
      </c>
      <c r="AS570" s="324">
        <v>0</v>
      </c>
      <c r="AT570" s="324">
        <v>0</v>
      </c>
      <c r="AU570" s="324">
        <v>0</v>
      </c>
      <c r="AV570" s="324">
        <v>0</v>
      </c>
      <c r="AW570" s="324">
        <v>0</v>
      </c>
      <c r="AX570" s="324">
        <v>0</v>
      </c>
      <c r="AY570" s="324">
        <v>0</v>
      </c>
      <c r="AZ570" s="324">
        <v>0</v>
      </c>
      <c r="BA570" s="324">
        <v>0</v>
      </c>
      <c r="BB570" s="324">
        <v>0</v>
      </c>
      <c r="BC570" s="324">
        <v>0</v>
      </c>
      <c r="BD570" s="328">
        <f t="shared" si="368"/>
        <v>0</v>
      </c>
      <c r="BE570" s="324">
        <v>0</v>
      </c>
      <c r="BF570" s="324">
        <v>0</v>
      </c>
      <c r="BG570" s="324">
        <v>0</v>
      </c>
      <c r="BH570" s="324">
        <v>0</v>
      </c>
      <c r="BI570" s="324">
        <v>0</v>
      </c>
      <c r="BJ570" s="324">
        <v>0</v>
      </c>
      <c r="BK570" s="324">
        <v>0</v>
      </c>
      <c r="BL570" s="324">
        <v>0</v>
      </c>
      <c r="BM570" s="324">
        <v>0</v>
      </c>
      <c r="BN570" s="324">
        <v>0</v>
      </c>
      <c r="BO570" s="324">
        <v>0</v>
      </c>
      <c r="BP570" s="324">
        <v>0</v>
      </c>
      <c r="BQ570" s="324">
        <v>0</v>
      </c>
      <c r="BR570" s="328">
        <f t="shared" si="369"/>
        <v>0</v>
      </c>
      <c r="BS570" s="324">
        <v>0</v>
      </c>
      <c r="BT570" s="324">
        <v>0</v>
      </c>
      <c r="BU570" s="324">
        <v>0</v>
      </c>
      <c r="BV570" s="324">
        <v>0</v>
      </c>
      <c r="BW570" s="324">
        <v>0</v>
      </c>
      <c r="BX570" s="324">
        <v>0</v>
      </c>
      <c r="BY570" s="324">
        <v>0</v>
      </c>
      <c r="BZ570" s="324">
        <v>0</v>
      </c>
      <c r="CA570" s="324">
        <v>0</v>
      </c>
      <c r="CB570" s="324">
        <v>0</v>
      </c>
      <c r="CC570" s="324">
        <v>0</v>
      </c>
      <c r="CD570" s="324">
        <v>0</v>
      </c>
      <c r="CE570" s="324">
        <v>0</v>
      </c>
      <c r="CF570" s="328">
        <f t="shared" si="370"/>
        <v>0</v>
      </c>
      <c r="CG570" s="324">
        <v>0</v>
      </c>
      <c r="CH570" s="324">
        <v>0</v>
      </c>
      <c r="CI570" s="324">
        <v>0</v>
      </c>
      <c r="CJ570" s="324">
        <v>0</v>
      </c>
      <c r="CK570" s="324">
        <v>0</v>
      </c>
      <c r="CL570" s="324">
        <v>0</v>
      </c>
      <c r="CM570" s="324">
        <v>0</v>
      </c>
      <c r="CN570" s="324">
        <v>0</v>
      </c>
      <c r="CO570" s="324">
        <v>0</v>
      </c>
      <c r="CP570" s="324">
        <v>0</v>
      </c>
      <c r="CQ570" s="324">
        <v>0</v>
      </c>
      <c r="CR570" s="324">
        <v>0</v>
      </c>
      <c r="CS570" s="324">
        <v>0</v>
      </c>
      <c r="CT570" s="328">
        <f t="shared" si="371"/>
        <v>0</v>
      </c>
      <c r="CU570" s="324">
        <v>0</v>
      </c>
      <c r="CV570" s="324">
        <v>0</v>
      </c>
      <c r="CW570" s="324">
        <v>0</v>
      </c>
      <c r="CX570" s="324">
        <v>0</v>
      </c>
      <c r="CY570" s="324">
        <v>0</v>
      </c>
      <c r="CZ570" s="324">
        <v>0</v>
      </c>
      <c r="DA570" s="324">
        <v>0</v>
      </c>
      <c r="DB570" s="324">
        <v>0</v>
      </c>
      <c r="DC570" s="324">
        <v>0</v>
      </c>
      <c r="DD570" s="324">
        <v>0</v>
      </c>
      <c r="DE570" s="324">
        <v>0</v>
      </c>
      <c r="DF570" s="324">
        <v>0</v>
      </c>
      <c r="DG570" s="324">
        <v>0</v>
      </c>
      <c r="DH570" s="328">
        <f t="shared" si="372"/>
        <v>0</v>
      </c>
    </row>
    <row r="571" spans="1:112" ht="12" hidden="1" customHeight="1" outlineLevel="1">
      <c r="A571" s="4"/>
      <c r="S571" s="40">
        <v>7310</v>
      </c>
      <c r="V571" s="78">
        <f t="shared" si="365"/>
        <v>7310</v>
      </c>
      <c r="AA571" s="72">
        <f t="shared" si="366"/>
        <v>7310</v>
      </c>
      <c r="AB571" s="34" t="s">
        <v>690</v>
      </c>
      <c r="AC571" s="324">
        <v>0</v>
      </c>
      <c r="AD571" s="324">
        <v>0</v>
      </c>
      <c r="AE571" s="324">
        <v>0</v>
      </c>
      <c r="AF571" s="324">
        <v>0</v>
      </c>
      <c r="AG571" s="324">
        <v>0</v>
      </c>
      <c r="AH571" s="324">
        <v>0</v>
      </c>
      <c r="AI571" s="324">
        <v>0</v>
      </c>
      <c r="AJ571" s="324">
        <v>0</v>
      </c>
      <c r="AK571" s="324">
        <v>0</v>
      </c>
      <c r="AL571" s="324">
        <v>0</v>
      </c>
      <c r="AM571" s="324">
        <v>0</v>
      </c>
      <c r="AN571" s="324">
        <v>0</v>
      </c>
      <c r="AO571" s="324">
        <v>0</v>
      </c>
      <c r="AP571" s="328">
        <f t="shared" si="367"/>
        <v>0</v>
      </c>
      <c r="AQ571" s="324">
        <v>0</v>
      </c>
      <c r="AR571" s="324">
        <v>0</v>
      </c>
      <c r="AS571" s="324">
        <v>0</v>
      </c>
      <c r="AT571" s="324">
        <v>0</v>
      </c>
      <c r="AU571" s="324">
        <v>0</v>
      </c>
      <c r="AV571" s="324">
        <v>0</v>
      </c>
      <c r="AW571" s="324">
        <v>0</v>
      </c>
      <c r="AX571" s="324">
        <v>0</v>
      </c>
      <c r="AY571" s="324">
        <v>0</v>
      </c>
      <c r="AZ571" s="324">
        <v>0</v>
      </c>
      <c r="BA571" s="324">
        <v>0</v>
      </c>
      <c r="BB571" s="324">
        <v>0</v>
      </c>
      <c r="BC571" s="324">
        <v>0</v>
      </c>
      <c r="BD571" s="328">
        <f t="shared" si="368"/>
        <v>0</v>
      </c>
      <c r="BE571" s="324">
        <v>0</v>
      </c>
      <c r="BF571" s="324">
        <v>0</v>
      </c>
      <c r="BG571" s="324">
        <v>0</v>
      </c>
      <c r="BH571" s="324">
        <v>0</v>
      </c>
      <c r="BI571" s="324">
        <v>0</v>
      </c>
      <c r="BJ571" s="324">
        <v>0</v>
      </c>
      <c r="BK571" s="324">
        <v>0</v>
      </c>
      <c r="BL571" s="324">
        <v>0</v>
      </c>
      <c r="BM571" s="324">
        <v>0</v>
      </c>
      <c r="BN571" s="324">
        <v>0</v>
      </c>
      <c r="BO571" s="324">
        <v>0</v>
      </c>
      <c r="BP571" s="324">
        <v>0</v>
      </c>
      <c r="BQ571" s="324">
        <v>0</v>
      </c>
      <c r="BR571" s="328">
        <f t="shared" si="369"/>
        <v>0</v>
      </c>
      <c r="BS571" s="324">
        <v>0</v>
      </c>
      <c r="BT571" s="324">
        <v>0</v>
      </c>
      <c r="BU571" s="324">
        <v>0</v>
      </c>
      <c r="BV571" s="324">
        <v>0</v>
      </c>
      <c r="BW571" s="324">
        <v>0</v>
      </c>
      <c r="BX571" s="324">
        <v>0</v>
      </c>
      <c r="BY571" s="324">
        <v>0</v>
      </c>
      <c r="BZ571" s="324">
        <v>0</v>
      </c>
      <c r="CA571" s="324">
        <v>0</v>
      </c>
      <c r="CB571" s="324">
        <v>0</v>
      </c>
      <c r="CC571" s="324">
        <v>0</v>
      </c>
      <c r="CD571" s="324">
        <v>0</v>
      </c>
      <c r="CE571" s="324">
        <v>0</v>
      </c>
      <c r="CF571" s="328">
        <f t="shared" si="370"/>
        <v>0</v>
      </c>
      <c r="CG571" s="324">
        <v>0</v>
      </c>
      <c r="CH571" s="324">
        <v>0</v>
      </c>
      <c r="CI571" s="324">
        <v>0</v>
      </c>
      <c r="CJ571" s="324">
        <v>0</v>
      </c>
      <c r="CK571" s="324">
        <v>0</v>
      </c>
      <c r="CL571" s="324">
        <v>0</v>
      </c>
      <c r="CM571" s="324">
        <v>0</v>
      </c>
      <c r="CN571" s="324">
        <v>0</v>
      </c>
      <c r="CO571" s="324">
        <v>0</v>
      </c>
      <c r="CP571" s="324">
        <v>0</v>
      </c>
      <c r="CQ571" s="324">
        <v>0</v>
      </c>
      <c r="CR571" s="324">
        <v>0</v>
      </c>
      <c r="CS571" s="324">
        <v>0</v>
      </c>
      <c r="CT571" s="328">
        <f t="shared" si="371"/>
        <v>0</v>
      </c>
      <c r="CU571" s="324">
        <v>0</v>
      </c>
      <c r="CV571" s="324">
        <v>0</v>
      </c>
      <c r="CW571" s="324">
        <v>0</v>
      </c>
      <c r="CX571" s="324">
        <v>0</v>
      </c>
      <c r="CY571" s="324">
        <v>0</v>
      </c>
      <c r="CZ571" s="324">
        <v>0</v>
      </c>
      <c r="DA571" s="324">
        <v>0</v>
      </c>
      <c r="DB571" s="324">
        <v>0</v>
      </c>
      <c r="DC571" s="324">
        <v>0</v>
      </c>
      <c r="DD571" s="324">
        <v>0</v>
      </c>
      <c r="DE571" s="324">
        <v>0</v>
      </c>
      <c r="DF571" s="324">
        <v>0</v>
      </c>
      <c r="DG571" s="324">
        <v>0</v>
      </c>
      <c r="DH571" s="328">
        <f t="shared" si="372"/>
        <v>0</v>
      </c>
    </row>
    <row r="572" spans="1:112" ht="12" hidden="1" customHeight="1" outlineLevel="1">
      <c r="A572" s="4"/>
      <c r="S572" s="14">
        <v>7438</v>
      </c>
      <c r="V572" s="78">
        <f t="shared" si="365"/>
        <v>7438</v>
      </c>
      <c r="AA572" s="72">
        <f t="shared" si="366"/>
        <v>7438</v>
      </c>
      <c r="AB572" s="34" t="s">
        <v>652</v>
      </c>
      <c r="AC572" s="324">
        <v>0</v>
      </c>
      <c r="AD572" s="324">
        <v>0</v>
      </c>
      <c r="AE572" s="324">
        <v>87069.78</v>
      </c>
      <c r="AF572" s="324">
        <v>0</v>
      </c>
      <c r="AG572" s="324">
        <v>35027.79</v>
      </c>
      <c r="AH572" s="324">
        <v>35027.760000000002</v>
      </c>
      <c r="AI572" s="324">
        <v>-70055.58</v>
      </c>
      <c r="AJ572" s="324">
        <v>0</v>
      </c>
      <c r="AK572" s="324">
        <v>286299.14</v>
      </c>
      <c r="AL572" s="324">
        <v>-44811.449999999801</v>
      </c>
      <c r="AM572" s="324">
        <v>35541.67</v>
      </c>
      <c r="AN572" s="324">
        <v>35541.67</v>
      </c>
      <c r="AO572" s="324">
        <v>399640.78</v>
      </c>
      <c r="AP572" s="328">
        <f t="shared" si="367"/>
        <v>0</v>
      </c>
      <c r="AQ572" s="324">
        <v>35541.67</v>
      </c>
      <c r="AR572" s="324">
        <v>35541.67</v>
      </c>
      <c r="AS572" s="324">
        <v>120429.956666667</v>
      </c>
      <c r="AT572" s="324">
        <v>35551.336666666699</v>
      </c>
      <c r="AU572" s="324">
        <v>35551.336666666699</v>
      </c>
      <c r="AV572" s="324">
        <v>35551.336666666699</v>
      </c>
      <c r="AW572" s="324">
        <v>35551.336666666699</v>
      </c>
      <c r="AX572" s="324">
        <v>35551.336666666699</v>
      </c>
      <c r="AY572" s="324">
        <v>119308.25</v>
      </c>
      <c r="AZ572" s="324">
        <v>35541.67</v>
      </c>
      <c r="BA572" s="324">
        <v>35541.67</v>
      </c>
      <c r="BB572" s="324">
        <v>35541.67</v>
      </c>
      <c r="BC572" s="324">
        <v>595203.24</v>
      </c>
      <c r="BD572" s="328">
        <f t="shared" si="368"/>
        <v>0</v>
      </c>
      <c r="BE572" s="324">
        <v>35541.67</v>
      </c>
      <c r="BF572" s="324">
        <v>34791.67</v>
      </c>
      <c r="BG572" s="324">
        <v>117435.08</v>
      </c>
      <c r="BH572" s="324">
        <v>34791.67</v>
      </c>
      <c r="BI572" s="324">
        <v>34791.67</v>
      </c>
      <c r="BJ572" s="324">
        <v>34791.67</v>
      </c>
      <c r="BK572" s="324">
        <v>34791.67</v>
      </c>
      <c r="BL572" s="324">
        <v>34791.67</v>
      </c>
      <c r="BM572" s="324">
        <v>116300.69</v>
      </c>
      <c r="BN572" s="324">
        <v>34791.67</v>
      </c>
      <c r="BO572" s="324">
        <v>34791.67</v>
      </c>
      <c r="BP572" s="324">
        <v>34791.67</v>
      </c>
      <c r="BQ572" s="324">
        <v>582402.47</v>
      </c>
      <c r="BR572" s="328">
        <f t="shared" si="369"/>
        <v>0</v>
      </c>
      <c r="BS572" s="324">
        <v>34791.67</v>
      </c>
      <c r="BT572" s="324">
        <v>34000</v>
      </c>
      <c r="BU572" s="324">
        <v>114363</v>
      </c>
      <c r="BV572" s="324">
        <v>34000</v>
      </c>
      <c r="BW572" s="324">
        <v>34000</v>
      </c>
      <c r="BX572" s="324">
        <v>34000</v>
      </c>
      <c r="BY572" s="324">
        <v>34000</v>
      </c>
      <c r="BZ572" s="324">
        <v>34000</v>
      </c>
      <c r="CA572" s="324">
        <v>113206</v>
      </c>
      <c r="CB572" s="324">
        <v>34000</v>
      </c>
      <c r="CC572" s="324">
        <v>34000</v>
      </c>
      <c r="CD572" s="324">
        <v>34000</v>
      </c>
      <c r="CE572" s="324">
        <v>568360.67000000004</v>
      </c>
      <c r="CF572" s="328">
        <f t="shared" si="370"/>
        <v>0</v>
      </c>
      <c r="CG572" s="324">
        <v>34000</v>
      </c>
      <c r="CH572" s="324">
        <v>33166.67</v>
      </c>
      <c r="CI572" s="324">
        <v>111203.67</v>
      </c>
      <c r="CJ572" s="324">
        <v>33166.67</v>
      </c>
      <c r="CK572" s="324">
        <v>33166.67</v>
      </c>
      <c r="CL572" s="324">
        <v>33166.67</v>
      </c>
      <c r="CM572" s="324">
        <v>33166.67</v>
      </c>
      <c r="CN572" s="324">
        <v>33166.67</v>
      </c>
      <c r="CO572" s="324">
        <v>110023.53</v>
      </c>
      <c r="CP572" s="324">
        <v>33166.67</v>
      </c>
      <c r="CQ572" s="324">
        <v>33166.67</v>
      </c>
      <c r="CR572" s="324">
        <v>33166.67</v>
      </c>
      <c r="CS572" s="324">
        <v>553727.23</v>
      </c>
      <c r="CT572" s="328">
        <f t="shared" si="371"/>
        <v>0</v>
      </c>
      <c r="CU572" s="324">
        <v>33166.67</v>
      </c>
      <c r="CV572" s="324">
        <v>33166.67</v>
      </c>
      <c r="CW572" s="324">
        <v>108831.27</v>
      </c>
      <c r="CX572" s="324">
        <v>33166.67</v>
      </c>
      <c r="CY572" s="324">
        <v>33166.67</v>
      </c>
      <c r="CZ572" s="324">
        <v>33166.67</v>
      </c>
      <c r="DA572" s="324">
        <v>33166.67</v>
      </c>
      <c r="DB572" s="324">
        <v>33166.67</v>
      </c>
      <c r="DC572" s="324">
        <v>107627.09</v>
      </c>
      <c r="DD572" s="324">
        <v>33166.67</v>
      </c>
      <c r="DE572" s="324">
        <v>33166.67</v>
      </c>
      <c r="DF572" s="324">
        <v>33166.67</v>
      </c>
      <c r="DG572" s="324">
        <v>548125.06000000006</v>
      </c>
      <c r="DH572" s="328">
        <f t="shared" si="372"/>
        <v>0</v>
      </c>
    </row>
    <row r="573" spans="1:112" ht="12" hidden="1" customHeight="1" outlineLevel="1">
      <c r="A573" s="4"/>
      <c r="S573" s="14">
        <v>7439</v>
      </c>
      <c r="V573" s="78">
        <f t="shared" si="365"/>
        <v>7439</v>
      </c>
      <c r="AA573" s="72">
        <f t="shared" si="366"/>
        <v>7439</v>
      </c>
      <c r="AB573" s="34" t="s">
        <v>653</v>
      </c>
      <c r="AC573" s="324">
        <v>0</v>
      </c>
      <c r="AD573" s="324">
        <v>0</v>
      </c>
      <c r="AE573" s="324">
        <v>0</v>
      </c>
      <c r="AF573" s="324">
        <v>0</v>
      </c>
      <c r="AG573" s="324">
        <v>0</v>
      </c>
      <c r="AH573" s="324">
        <v>0</v>
      </c>
      <c r="AI573" s="324">
        <v>0</v>
      </c>
      <c r="AJ573" s="324">
        <v>0</v>
      </c>
      <c r="AK573" s="324">
        <v>0</v>
      </c>
      <c r="AL573" s="324">
        <v>0</v>
      </c>
      <c r="AM573" s="324">
        <v>0</v>
      </c>
      <c r="AN573" s="324">
        <v>0</v>
      </c>
      <c r="AO573" s="324">
        <v>0</v>
      </c>
      <c r="AP573" s="328">
        <f t="shared" si="367"/>
        <v>0</v>
      </c>
      <c r="AQ573" s="324">
        <v>0</v>
      </c>
      <c r="AR573" s="324">
        <v>0</v>
      </c>
      <c r="AS573" s="324">
        <v>0</v>
      </c>
      <c r="AT573" s="324">
        <v>0</v>
      </c>
      <c r="AU573" s="324">
        <v>0</v>
      </c>
      <c r="AV573" s="324">
        <v>0</v>
      </c>
      <c r="AW573" s="324">
        <v>0</v>
      </c>
      <c r="AX573" s="324">
        <v>0</v>
      </c>
      <c r="AY573" s="324">
        <v>0</v>
      </c>
      <c r="AZ573" s="324">
        <v>0</v>
      </c>
      <c r="BA573" s="324">
        <v>0</v>
      </c>
      <c r="BB573" s="324">
        <v>0</v>
      </c>
      <c r="BC573" s="324">
        <v>0</v>
      </c>
      <c r="BD573" s="328">
        <f t="shared" si="368"/>
        <v>0</v>
      </c>
      <c r="BE573" s="324">
        <v>0</v>
      </c>
      <c r="BF573" s="324">
        <v>0</v>
      </c>
      <c r="BG573" s="324">
        <v>0</v>
      </c>
      <c r="BH573" s="324">
        <v>0</v>
      </c>
      <c r="BI573" s="324">
        <v>0</v>
      </c>
      <c r="BJ573" s="324">
        <v>0</v>
      </c>
      <c r="BK573" s="324">
        <v>0</v>
      </c>
      <c r="BL573" s="324">
        <v>0</v>
      </c>
      <c r="BM573" s="324">
        <v>0</v>
      </c>
      <c r="BN573" s="324">
        <v>0</v>
      </c>
      <c r="BO573" s="324">
        <v>0</v>
      </c>
      <c r="BP573" s="324">
        <v>0</v>
      </c>
      <c r="BQ573" s="324">
        <v>0</v>
      </c>
      <c r="BR573" s="328">
        <f t="shared" si="369"/>
        <v>0</v>
      </c>
      <c r="BS573" s="324">
        <v>0</v>
      </c>
      <c r="BT573" s="324">
        <v>0</v>
      </c>
      <c r="BU573" s="324">
        <v>0</v>
      </c>
      <c r="BV573" s="324">
        <v>0</v>
      </c>
      <c r="BW573" s="324">
        <v>0</v>
      </c>
      <c r="BX573" s="324">
        <v>0</v>
      </c>
      <c r="BY573" s="324">
        <v>0</v>
      </c>
      <c r="BZ573" s="324">
        <v>0</v>
      </c>
      <c r="CA573" s="324">
        <v>0</v>
      </c>
      <c r="CB573" s="324">
        <v>0</v>
      </c>
      <c r="CC573" s="324">
        <v>0</v>
      </c>
      <c r="CD573" s="324">
        <v>0</v>
      </c>
      <c r="CE573" s="324">
        <v>0</v>
      </c>
      <c r="CF573" s="328">
        <f t="shared" si="370"/>
        <v>0</v>
      </c>
      <c r="CG573" s="324">
        <v>0</v>
      </c>
      <c r="CH573" s="324">
        <v>0</v>
      </c>
      <c r="CI573" s="324">
        <v>0</v>
      </c>
      <c r="CJ573" s="324">
        <v>0</v>
      </c>
      <c r="CK573" s="324">
        <v>0</v>
      </c>
      <c r="CL573" s="324">
        <v>0</v>
      </c>
      <c r="CM573" s="324">
        <v>0</v>
      </c>
      <c r="CN573" s="324">
        <v>0</v>
      </c>
      <c r="CO573" s="324">
        <v>0</v>
      </c>
      <c r="CP573" s="324">
        <v>0</v>
      </c>
      <c r="CQ573" s="324">
        <v>0</v>
      </c>
      <c r="CR573" s="324">
        <v>0</v>
      </c>
      <c r="CS573" s="324">
        <v>0</v>
      </c>
      <c r="CT573" s="328">
        <f t="shared" si="371"/>
        <v>0</v>
      </c>
      <c r="CU573" s="324">
        <v>0</v>
      </c>
      <c r="CV573" s="324">
        <v>0</v>
      </c>
      <c r="CW573" s="324">
        <v>0</v>
      </c>
      <c r="CX573" s="324">
        <v>0</v>
      </c>
      <c r="CY573" s="324">
        <v>0</v>
      </c>
      <c r="CZ573" s="324">
        <v>0</v>
      </c>
      <c r="DA573" s="324">
        <v>0</v>
      </c>
      <c r="DB573" s="324">
        <v>0</v>
      </c>
      <c r="DC573" s="324">
        <v>0</v>
      </c>
      <c r="DD573" s="324">
        <v>0</v>
      </c>
      <c r="DE573" s="324">
        <v>0</v>
      </c>
      <c r="DF573" s="324">
        <v>0</v>
      </c>
      <c r="DG573" s="324">
        <v>0</v>
      </c>
      <c r="DH573" s="328">
        <f t="shared" si="372"/>
        <v>0</v>
      </c>
    </row>
    <row r="574" spans="1:112" ht="12" hidden="1" customHeight="1" outlineLevel="1">
      <c r="A574" s="4"/>
      <c r="S574" s="40">
        <v>7601</v>
      </c>
      <c r="V574" s="78">
        <f t="shared" si="365"/>
        <v>7601</v>
      </c>
      <c r="AA574" s="72">
        <f t="shared" si="366"/>
        <v>7601</v>
      </c>
      <c r="AB574" s="34" t="s">
        <v>691</v>
      </c>
      <c r="AC574" s="324">
        <v>0</v>
      </c>
      <c r="AD574" s="324">
        <v>0</v>
      </c>
      <c r="AE574" s="324">
        <v>0</v>
      </c>
      <c r="AF574" s="324">
        <v>0</v>
      </c>
      <c r="AG574" s="324">
        <v>0</v>
      </c>
      <c r="AH574" s="324">
        <v>0</v>
      </c>
      <c r="AI574" s="324">
        <v>0</v>
      </c>
      <c r="AJ574" s="324">
        <v>0</v>
      </c>
      <c r="AK574" s="324">
        <v>0</v>
      </c>
      <c r="AL574" s="324">
        <v>0</v>
      </c>
      <c r="AM574" s="324">
        <v>0</v>
      </c>
      <c r="AN574" s="324">
        <v>0</v>
      </c>
      <c r="AO574" s="324">
        <v>0</v>
      </c>
      <c r="AP574" s="328">
        <f t="shared" si="367"/>
        <v>0</v>
      </c>
      <c r="AQ574" s="324">
        <v>0</v>
      </c>
      <c r="AR574" s="324">
        <v>0</v>
      </c>
      <c r="AS574" s="324">
        <v>0</v>
      </c>
      <c r="AT574" s="324">
        <v>0</v>
      </c>
      <c r="AU574" s="324">
        <v>0</v>
      </c>
      <c r="AV574" s="324">
        <v>0</v>
      </c>
      <c r="AW574" s="324">
        <v>0</v>
      </c>
      <c r="AX574" s="324">
        <v>0</v>
      </c>
      <c r="AY574" s="324">
        <v>0</v>
      </c>
      <c r="AZ574" s="324">
        <v>0</v>
      </c>
      <c r="BA574" s="324">
        <v>0</v>
      </c>
      <c r="BB574" s="324">
        <v>0</v>
      </c>
      <c r="BC574" s="324">
        <v>0</v>
      </c>
      <c r="BD574" s="328">
        <f t="shared" si="368"/>
        <v>0</v>
      </c>
      <c r="BE574" s="324">
        <v>0</v>
      </c>
      <c r="BF574" s="324">
        <v>0</v>
      </c>
      <c r="BG574" s="324">
        <v>0</v>
      </c>
      <c r="BH574" s="324">
        <v>0</v>
      </c>
      <c r="BI574" s="324">
        <v>0</v>
      </c>
      <c r="BJ574" s="324">
        <v>0</v>
      </c>
      <c r="BK574" s="324">
        <v>0</v>
      </c>
      <c r="BL574" s="324">
        <v>0</v>
      </c>
      <c r="BM574" s="324">
        <v>0</v>
      </c>
      <c r="BN574" s="324">
        <v>0</v>
      </c>
      <c r="BO574" s="324">
        <v>0</v>
      </c>
      <c r="BP574" s="324">
        <v>0</v>
      </c>
      <c r="BQ574" s="324">
        <v>0</v>
      </c>
      <c r="BR574" s="328">
        <f t="shared" si="369"/>
        <v>0</v>
      </c>
      <c r="BS574" s="324">
        <v>0</v>
      </c>
      <c r="BT574" s="324">
        <v>0</v>
      </c>
      <c r="BU574" s="324">
        <v>0</v>
      </c>
      <c r="BV574" s="324">
        <v>0</v>
      </c>
      <c r="BW574" s="324">
        <v>0</v>
      </c>
      <c r="BX574" s="324">
        <v>0</v>
      </c>
      <c r="BY574" s="324">
        <v>0</v>
      </c>
      <c r="BZ574" s="324">
        <v>0</v>
      </c>
      <c r="CA574" s="324">
        <v>0</v>
      </c>
      <c r="CB574" s="324">
        <v>0</v>
      </c>
      <c r="CC574" s="324">
        <v>0</v>
      </c>
      <c r="CD574" s="324">
        <v>0</v>
      </c>
      <c r="CE574" s="324">
        <v>0</v>
      </c>
      <c r="CF574" s="328">
        <f t="shared" si="370"/>
        <v>0</v>
      </c>
      <c r="CG574" s="324">
        <v>0</v>
      </c>
      <c r="CH574" s="324">
        <v>0</v>
      </c>
      <c r="CI574" s="324">
        <v>0</v>
      </c>
      <c r="CJ574" s="324">
        <v>0</v>
      </c>
      <c r="CK574" s="324">
        <v>0</v>
      </c>
      <c r="CL574" s="324">
        <v>0</v>
      </c>
      <c r="CM574" s="324">
        <v>0</v>
      </c>
      <c r="CN574" s="324">
        <v>0</v>
      </c>
      <c r="CO574" s="324">
        <v>0</v>
      </c>
      <c r="CP574" s="324">
        <v>0</v>
      </c>
      <c r="CQ574" s="324">
        <v>0</v>
      </c>
      <c r="CR574" s="324">
        <v>0</v>
      </c>
      <c r="CS574" s="324">
        <v>0</v>
      </c>
      <c r="CT574" s="328">
        <f t="shared" si="371"/>
        <v>0</v>
      </c>
      <c r="CU574" s="324">
        <v>0</v>
      </c>
      <c r="CV574" s="324">
        <v>0</v>
      </c>
      <c r="CW574" s="324">
        <v>0</v>
      </c>
      <c r="CX574" s="324">
        <v>0</v>
      </c>
      <c r="CY574" s="324">
        <v>0</v>
      </c>
      <c r="CZ574" s="324">
        <v>0</v>
      </c>
      <c r="DA574" s="324">
        <v>0</v>
      </c>
      <c r="DB574" s="324">
        <v>0</v>
      </c>
      <c r="DC574" s="324">
        <v>0</v>
      </c>
      <c r="DD574" s="324">
        <v>0</v>
      </c>
      <c r="DE574" s="324">
        <v>0</v>
      </c>
      <c r="DF574" s="324">
        <v>0</v>
      </c>
      <c r="DG574" s="324">
        <v>0</v>
      </c>
      <c r="DH574" s="328">
        <f t="shared" si="372"/>
        <v>0</v>
      </c>
    </row>
    <row r="575" spans="1:112" ht="12" hidden="1" customHeight="1" outlineLevel="1">
      <c r="A575" s="4"/>
      <c r="S575" s="40">
        <v>7602</v>
      </c>
      <c r="V575" s="78">
        <f t="shared" si="365"/>
        <v>7602</v>
      </c>
      <c r="AA575" s="72">
        <f t="shared" si="366"/>
        <v>7602</v>
      </c>
      <c r="AB575" s="34" t="s">
        <v>692</v>
      </c>
      <c r="AC575" s="324">
        <v>0</v>
      </c>
      <c r="AD575" s="324">
        <v>0</v>
      </c>
      <c r="AE575" s="324">
        <v>0</v>
      </c>
      <c r="AF575" s="324">
        <v>0</v>
      </c>
      <c r="AG575" s="324">
        <v>0</v>
      </c>
      <c r="AH575" s="324">
        <v>0</v>
      </c>
      <c r="AI575" s="324">
        <v>0</v>
      </c>
      <c r="AJ575" s="324">
        <v>0</v>
      </c>
      <c r="AK575" s="324">
        <v>0</v>
      </c>
      <c r="AL575" s="324">
        <v>0</v>
      </c>
      <c r="AM575" s="324">
        <v>0</v>
      </c>
      <c r="AN575" s="324">
        <v>0</v>
      </c>
      <c r="AO575" s="324">
        <v>0</v>
      </c>
      <c r="AP575" s="328">
        <f t="shared" si="367"/>
        <v>0</v>
      </c>
      <c r="AQ575" s="324">
        <v>0</v>
      </c>
      <c r="AR575" s="324">
        <v>0</v>
      </c>
      <c r="AS575" s="324">
        <v>0</v>
      </c>
      <c r="AT575" s="324">
        <v>0</v>
      </c>
      <c r="AU575" s="324">
        <v>0</v>
      </c>
      <c r="AV575" s="324">
        <v>0</v>
      </c>
      <c r="AW575" s="324">
        <v>0</v>
      </c>
      <c r="AX575" s="324">
        <v>0</v>
      </c>
      <c r="AY575" s="324">
        <v>0</v>
      </c>
      <c r="AZ575" s="324">
        <v>0</v>
      </c>
      <c r="BA575" s="324">
        <v>0</v>
      </c>
      <c r="BB575" s="324">
        <v>0</v>
      </c>
      <c r="BC575" s="324">
        <v>0</v>
      </c>
      <c r="BD575" s="328">
        <f t="shared" si="368"/>
        <v>0</v>
      </c>
      <c r="BE575" s="324">
        <v>0</v>
      </c>
      <c r="BF575" s="324">
        <v>0</v>
      </c>
      <c r="BG575" s="324">
        <v>0</v>
      </c>
      <c r="BH575" s="324">
        <v>0</v>
      </c>
      <c r="BI575" s="324">
        <v>0</v>
      </c>
      <c r="BJ575" s="324">
        <v>0</v>
      </c>
      <c r="BK575" s="324">
        <v>0</v>
      </c>
      <c r="BL575" s="324">
        <v>0</v>
      </c>
      <c r="BM575" s="324">
        <v>0</v>
      </c>
      <c r="BN575" s="324">
        <v>0</v>
      </c>
      <c r="BO575" s="324">
        <v>0</v>
      </c>
      <c r="BP575" s="324">
        <v>0</v>
      </c>
      <c r="BQ575" s="324">
        <v>0</v>
      </c>
      <c r="BR575" s="328">
        <f t="shared" si="369"/>
        <v>0</v>
      </c>
      <c r="BS575" s="324">
        <v>0</v>
      </c>
      <c r="BT575" s="324">
        <v>0</v>
      </c>
      <c r="BU575" s="324">
        <v>0</v>
      </c>
      <c r="BV575" s="324">
        <v>0</v>
      </c>
      <c r="BW575" s="324">
        <v>0</v>
      </c>
      <c r="BX575" s="324">
        <v>0</v>
      </c>
      <c r="BY575" s="324">
        <v>0</v>
      </c>
      <c r="BZ575" s="324">
        <v>0</v>
      </c>
      <c r="CA575" s="324">
        <v>0</v>
      </c>
      <c r="CB575" s="324">
        <v>0</v>
      </c>
      <c r="CC575" s="324">
        <v>0</v>
      </c>
      <c r="CD575" s="324">
        <v>0</v>
      </c>
      <c r="CE575" s="324">
        <v>0</v>
      </c>
      <c r="CF575" s="328">
        <f t="shared" si="370"/>
        <v>0</v>
      </c>
      <c r="CG575" s="324">
        <v>0</v>
      </c>
      <c r="CH575" s="324">
        <v>0</v>
      </c>
      <c r="CI575" s="324">
        <v>0</v>
      </c>
      <c r="CJ575" s="324">
        <v>0</v>
      </c>
      <c r="CK575" s="324">
        <v>0</v>
      </c>
      <c r="CL575" s="324">
        <v>0</v>
      </c>
      <c r="CM575" s="324">
        <v>0</v>
      </c>
      <c r="CN575" s="324">
        <v>0</v>
      </c>
      <c r="CO575" s="324">
        <v>0</v>
      </c>
      <c r="CP575" s="324">
        <v>0</v>
      </c>
      <c r="CQ575" s="324">
        <v>0</v>
      </c>
      <c r="CR575" s="324">
        <v>0</v>
      </c>
      <c r="CS575" s="324">
        <v>0</v>
      </c>
      <c r="CT575" s="328">
        <f t="shared" si="371"/>
        <v>0</v>
      </c>
      <c r="CU575" s="324">
        <v>0</v>
      </c>
      <c r="CV575" s="324">
        <v>0</v>
      </c>
      <c r="CW575" s="324">
        <v>0</v>
      </c>
      <c r="CX575" s="324">
        <v>0</v>
      </c>
      <c r="CY575" s="324">
        <v>0</v>
      </c>
      <c r="CZ575" s="324">
        <v>0</v>
      </c>
      <c r="DA575" s="324">
        <v>0</v>
      </c>
      <c r="DB575" s="324">
        <v>0</v>
      </c>
      <c r="DC575" s="324">
        <v>0</v>
      </c>
      <c r="DD575" s="324">
        <v>0</v>
      </c>
      <c r="DE575" s="324">
        <v>0</v>
      </c>
      <c r="DF575" s="324">
        <v>0</v>
      </c>
      <c r="DG575" s="324">
        <v>0</v>
      </c>
      <c r="DH575" s="328">
        <f t="shared" si="372"/>
        <v>0</v>
      </c>
    </row>
    <row r="576" spans="1:112" ht="12" hidden="1" customHeight="1" outlineLevel="1">
      <c r="A576" s="4"/>
      <c r="S576" s="40">
        <v>7603</v>
      </c>
      <c r="V576" s="78">
        <f t="shared" si="365"/>
        <v>7603</v>
      </c>
      <c r="AA576" s="72">
        <f t="shared" si="366"/>
        <v>7603</v>
      </c>
      <c r="AB576" s="34" t="s">
        <v>693</v>
      </c>
      <c r="AC576" s="324">
        <v>0</v>
      </c>
      <c r="AD576" s="324">
        <v>0</v>
      </c>
      <c r="AE576" s="324">
        <v>0</v>
      </c>
      <c r="AF576" s="324">
        <v>0</v>
      </c>
      <c r="AG576" s="324">
        <v>0</v>
      </c>
      <c r="AH576" s="324">
        <v>0</v>
      </c>
      <c r="AI576" s="324">
        <v>0</v>
      </c>
      <c r="AJ576" s="324">
        <v>0</v>
      </c>
      <c r="AK576" s="324">
        <v>0</v>
      </c>
      <c r="AL576" s="324">
        <v>0</v>
      </c>
      <c r="AM576" s="324">
        <v>0</v>
      </c>
      <c r="AN576" s="324">
        <v>0</v>
      </c>
      <c r="AO576" s="324">
        <v>0</v>
      </c>
      <c r="AP576" s="328">
        <f t="shared" si="367"/>
        <v>0</v>
      </c>
      <c r="AQ576" s="324">
        <v>0</v>
      </c>
      <c r="AR576" s="324">
        <v>0</v>
      </c>
      <c r="AS576" s="324">
        <v>0</v>
      </c>
      <c r="AT576" s="324">
        <v>0</v>
      </c>
      <c r="AU576" s="324">
        <v>0</v>
      </c>
      <c r="AV576" s="324">
        <v>0</v>
      </c>
      <c r="AW576" s="324">
        <v>0</v>
      </c>
      <c r="AX576" s="324">
        <v>0</v>
      </c>
      <c r="AY576" s="324">
        <v>0</v>
      </c>
      <c r="AZ576" s="324">
        <v>0</v>
      </c>
      <c r="BA576" s="324">
        <v>0</v>
      </c>
      <c r="BB576" s="324">
        <v>0</v>
      </c>
      <c r="BC576" s="324">
        <v>0</v>
      </c>
      <c r="BD576" s="328">
        <f t="shared" si="368"/>
        <v>0</v>
      </c>
      <c r="BE576" s="324">
        <v>0</v>
      </c>
      <c r="BF576" s="324">
        <v>0</v>
      </c>
      <c r="BG576" s="324">
        <v>0</v>
      </c>
      <c r="BH576" s="324">
        <v>0</v>
      </c>
      <c r="BI576" s="324">
        <v>0</v>
      </c>
      <c r="BJ576" s="324">
        <v>0</v>
      </c>
      <c r="BK576" s="324">
        <v>0</v>
      </c>
      <c r="BL576" s="324">
        <v>0</v>
      </c>
      <c r="BM576" s="324">
        <v>0</v>
      </c>
      <c r="BN576" s="324">
        <v>0</v>
      </c>
      <c r="BO576" s="324">
        <v>0</v>
      </c>
      <c r="BP576" s="324">
        <v>0</v>
      </c>
      <c r="BQ576" s="324">
        <v>0</v>
      </c>
      <c r="BR576" s="328">
        <f t="shared" si="369"/>
        <v>0</v>
      </c>
      <c r="BS576" s="324">
        <v>0</v>
      </c>
      <c r="BT576" s="324">
        <v>0</v>
      </c>
      <c r="BU576" s="324">
        <v>0</v>
      </c>
      <c r="BV576" s="324">
        <v>0</v>
      </c>
      <c r="BW576" s="324">
        <v>0</v>
      </c>
      <c r="BX576" s="324">
        <v>0</v>
      </c>
      <c r="BY576" s="324">
        <v>0</v>
      </c>
      <c r="BZ576" s="324">
        <v>0</v>
      </c>
      <c r="CA576" s="324">
        <v>0</v>
      </c>
      <c r="CB576" s="324">
        <v>0</v>
      </c>
      <c r="CC576" s="324">
        <v>0</v>
      </c>
      <c r="CD576" s="324">
        <v>0</v>
      </c>
      <c r="CE576" s="324">
        <v>0</v>
      </c>
      <c r="CF576" s="328">
        <f t="shared" si="370"/>
        <v>0</v>
      </c>
      <c r="CG576" s="324">
        <v>0</v>
      </c>
      <c r="CH576" s="324">
        <v>0</v>
      </c>
      <c r="CI576" s="324">
        <v>0</v>
      </c>
      <c r="CJ576" s="324">
        <v>0</v>
      </c>
      <c r="CK576" s="324">
        <v>0</v>
      </c>
      <c r="CL576" s="324">
        <v>0</v>
      </c>
      <c r="CM576" s="324">
        <v>0</v>
      </c>
      <c r="CN576" s="324">
        <v>0</v>
      </c>
      <c r="CO576" s="324">
        <v>0</v>
      </c>
      <c r="CP576" s="324">
        <v>0</v>
      </c>
      <c r="CQ576" s="324">
        <v>0</v>
      </c>
      <c r="CR576" s="324">
        <v>0</v>
      </c>
      <c r="CS576" s="324">
        <v>0</v>
      </c>
      <c r="CT576" s="328">
        <f t="shared" si="371"/>
        <v>0</v>
      </c>
      <c r="CU576" s="324">
        <v>0</v>
      </c>
      <c r="CV576" s="324">
        <v>0</v>
      </c>
      <c r="CW576" s="324">
        <v>0</v>
      </c>
      <c r="CX576" s="324">
        <v>0</v>
      </c>
      <c r="CY576" s="324">
        <v>0</v>
      </c>
      <c r="CZ576" s="324">
        <v>0</v>
      </c>
      <c r="DA576" s="324">
        <v>0</v>
      </c>
      <c r="DB576" s="324">
        <v>0</v>
      </c>
      <c r="DC576" s="324">
        <v>0</v>
      </c>
      <c r="DD576" s="324">
        <v>0</v>
      </c>
      <c r="DE576" s="324">
        <v>0</v>
      </c>
      <c r="DF576" s="324">
        <v>0</v>
      </c>
      <c r="DG576" s="324">
        <v>0</v>
      </c>
      <c r="DH576" s="328">
        <f t="shared" si="372"/>
        <v>0</v>
      </c>
    </row>
    <row r="577" spans="1:112" ht="12" hidden="1" customHeight="1" outlineLevel="1">
      <c r="A577" s="4"/>
      <c r="S577" s="40">
        <v>7604</v>
      </c>
      <c r="V577" s="78">
        <f t="shared" si="365"/>
        <v>7604</v>
      </c>
      <c r="AA577" s="72">
        <f t="shared" si="366"/>
        <v>7604</v>
      </c>
      <c r="AB577" s="34" t="s">
        <v>694</v>
      </c>
      <c r="AC577" s="324">
        <v>0</v>
      </c>
      <c r="AD577" s="324">
        <v>0</v>
      </c>
      <c r="AE577" s="324">
        <v>0</v>
      </c>
      <c r="AF577" s="324">
        <v>0</v>
      </c>
      <c r="AG577" s="324">
        <v>0</v>
      </c>
      <c r="AH577" s="324">
        <v>0</v>
      </c>
      <c r="AI577" s="324">
        <v>0</v>
      </c>
      <c r="AJ577" s="324">
        <v>0</v>
      </c>
      <c r="AK577" s="324">
        <v>0</v>
      </c>
      <c r="AL577" s="324">
        <v>0</v>
      </c>
      <c r="AM577" s="324">
        <v>0</v>
      </c>
      <c r="AN577" s="324">
        <v>0</v>
      </c>
      <c r="AO577" s="324">
        <v>0</v>
      </c>
      <c r="AP577" s="328">
        <f t="shared" si="367"/>
        <v>0</v>
      </c>
      <c r="AQ577" s="324">
        <v>0</v>
      </c>
      <c r="AR577" s="324">
        <v>0</v>
      </c>
      <c r="AS577" s="324">
        <v>0</v>
      </c>
      <c r="AT577" s="324">
        <v>0</v>
      </c>
      <c r="AU577" s="324">
        <v>0</v>
      </c>
      <c r="AV577" s="324">
        <v>0</v>
      </c>
      <c r="AW577" s="324">
        <v>0</v>
      </c>
      <c r="AX577" s="324">
        <v>0</v>
      </c>
      <c r="AY577" s="324">
        <v>0</v>
      </c>
      <c r="AZ577" s="324">
        <v>0</v>
      </c>
      <c r="BA577" s="324">
        <v>0</v>
      </c>
      <c r="BB577" s="324">
        <v>0</v>
      </c>
      <c r="BC577" s="324">
        <v>0</v>
      </c>
      <c r="BD577" s="328">
        <f t="shared" si="368"/>
        <v>0</v>
      </c>
      <c r="BE577" s="324">
        <v>0</v>
      </c>
      <c r="BF577" s="324">
        <v>0</v>
      </c>
      <c r="BG577" s="324">
        <v>0</v>
      </c>
      <c r="BH577" s="324">
        <v>0</v>
      </c>
      <c r="BI577" s="324">
        <v>0</v>
      </c>
      <c r="BJ577" s="324">
        <v>0</v>
      </c>
      <c r="BK577" s="324">
        <v>0</v>
      </c>
      <c r="BL577" s="324">
        <v>0</v>
      </c>
      <c r="BM577" s="324">
        <v>0</v>
      </c>
      <c r="BN577" s="324">
        <v>0</v>
      </c>
      <c r="BO577" s="324">
        <v>0</v>
      </c>
      <c r="BP577" s="324">
        <v>0</v>
      </c>
      <c r="BQ577" s="324">
        <v>0</v>
      </c>
      <c r="BR577" s="328">
        <f t="shared" si="369"/>
        <v>0</v>
      </c>
      <c r="BS577" s="324">
        <v>0</v>
      </c>
      <c r="BT577" s="324">
        <v>0</v>
      </c>
      <c r="BU577" s="324">
        <v>0</v>
      </c>
      <c r="BV577" s="324">
        <v>0</v>
      </c>
      <c r="BW577" s="324">
        <v>0</v>
      </c>
      <c r="BX577" s="324">
        <v>0</v>
      </c>
      <c r="BY577" s="324">
        <v>0</v>
      </c>
      <c r="BZ577" s="324">
        <v>0</v>
      </c>
      <c r="CA577" s="324">
        <v>0</v>
      </c>
      <c r="CB577" s="324">
        <v>0</v>
      </c>
      <c r="CC577" s="324">
        <v>0</v>
      </c>
      <c r="CD577" s="324">
        <v>0</v>
      </c>
      <c r="CE577" s="324">
        <v>0</v>
      </c>
      <c r="CF577" s="328">
        <f t="shared" si="370"/>
        <v>0</v>
      </c>
      <c r="CG577" s="324">
        <v>0</v>
      </c>
      <c r="CH577" s="324">
        <v>0</v>
      </c>
      <c r="CI577" s="324">
        <v>0</v>
      </c>
      <c r="CJ577" s="324">
        <v>0</v>
      </c>
      <c r="CK577" s="324">
        <v>0</v>
      </c>
      <c r="CL577" s="324">
        <v>0</v>
      </c>
      <c r="CM577" s="324">
        <v>0</v>
      </c>
      <c r="CN577" s="324">
        <v>0</v>
      </c>
      <c r="CO577" s="324">
        <v>0</v>
      </c>
      <c r="CP577" s="324">
        <v>0</v>
      </c>
      <c r="CQ577" s="324">
        <v>0</v>
      </c>
      <c r="CR577" s="324">
        <v>0</v>
      </c>
      <c r="CS577" s="324">
        <v>0</v>
      </c>
      <c r="CT577" s="328">
        <f t="shared" si="371"/>
        <v>0</v>
      </c>
      <c r="CU577" s="324">
        <v>0</v>
      </c>
      <c r="CV577" s="324">
        <v>0</v>
      </c>
      <c r="CW577" s="324">
        <v>0</v>
      </c>
      <c r="CX577" s="324">
        <v>0</v>
      </c>
      <c r="CY577" s="324">
        <v>0</v>
      </c>
      <c r="CZ577" s="324">
        <v>0</v>
      </c>
      <c r="DA577" s="324">
        <v>0</v>
      </c>
      <c r="DB577" s="324">
        <v>0</v>
      </c>
      <c r="DC577" s="324">
        <v>0</v>
      </c>
      <c r="DD577" s="324">
        <v>0</v>
      </c>
      <c r="DE577" s="324">
        <v>0</v>
      </c>
      <c r="DF577" s="324">
        <v>0</v>
      </c>
      <c r="DG577" s="324">
        <v>0</v>
      </c>
      <c r="DH577" s="328">
        <f t="shared" si="372"/>
        <v>0</v>
      </c>
    </row>
    <row r="578" spans="1:112" ht="12" hidden="1" customHeight="1" outlineLevel="1">
      <c r="A578" s="4"/>
      <c r="S578" s="40">
        <v>7998</v>
      </c>
      <c r="V578" s="78">
        <f t="shared" si="365"/>
        <v>7998</v>
      </c>
      <c r="AA578" s="72">
        <f t="shared" si="366"/>
        <v>7998</v>
      </c>
      <c r="AB578" s="34" t="s">
        <v>695</v>
      </c>
      <c r="AC578" s="324">
        <v>0</v>
      </c>
      <c r="AD578" s="324">
        <v>0</v>
      </c>
      <c r="AE578" s="324">
        <v>0</v>
      </c>
      <c r="AF578" s="324">
        <v>0</v>
      </c>
      <c r="AG578" s="324">
        <v>0</v>
      </c>
      <c r="AH578" s="324">
        <v>0</v>
      </c>
      <c r="AI578" s="324">
        <v>0</v>
      </c>
      <c r="AJ578" s="324">
        <v>0</v>
      </c>
      <c r="AK578" s="324">
        <v>0</v>
      </c>
      <c r="AL578" s="324">
        <v>0</v>
      </c>
      <c r="AM578" s="324">
        <v>0</v>
      </c>
      <c r="AN578" s="324">
        <v>0</v>
      </c>
      <c r="AO578" s="324">
        <v>0</v>
      </c>
      <c r="AP578" s="328">
        <f t="shared" si="367"/>
        <v>0</v>
      </c>
      <c r="AQ578" s="324">
        <v>0</v>
      </c>
      <c r="AR578" s="324">
        <v>0</v>
      </c>
      <c r="AS578" s="324">
        <v>0</v>
      </c>
      <c r="AT578" s="324">
        <v>0</v>
      </c>
      <c r="AU578" s="324">
        <v>0</v>
      </c>
      <c r="AV578" s="324">
        <v>0</v>
      </c>
      <c r="AW578" s="324">
        <v>0</v>
      </c>
      <c r="AX578" s="324">
        <v>0</v>
      </c>
      <c r="AY578" s="324">
        <v>0</v>
      </c>
      <c r="AZ578" s="324">
        <v>0</v>
      </c>
      <c r="BA578" s="324">
        <v>0</v>
      </c>
      <c r="BB578" s="324">
        <v>0</v>
      </c>
      <c r="BC578" s="324">
        <v>0</v>
      </c>
      <c r="BD578" s="328">
        <f t="shared" si="368"/>
        <v>0</v>
      </c>
      <c r="BE578" s="324">
        <v>0</v>
      </c>
      <c r="BF578" s="324">
        <v>0</v>
      </c>
      <c r="BG578" s="324">
        <v>0</v>
      </c>
      <c r="BH578" s="324">
        <v>0</v>
      </c>
      <c r="BI578" s="324">
        <v>0</v>
      </c>
      <c r="BJ578" s="324">
        <v>0</v>
      </c>
      <c r="BK578" s="324">
        <v>0</v>
      </c>
      <c r="BL578" s="324">
        <v>0</v>
      </c>
      <c r="BM578" s="324">
        <v>0</v>
      </c>
      <c r="BN578" s="324">
        <v>0</v>
      </c>
      <c r="BO578" s="324">
        <v>0</v>
      </c>
      <c r="BP578" s="324">
        <v>0</v>
      </c>
      <c r="BQ578" s="324">
        <v>0</v>
      </c>
      <c r="BR578" s="328">
        <f t="shared" si="369"/>
        <v>0</v>
      </c>
      <c r="BS578" s="324">
        <v>0</v>
      </c>
      <c r="BT578" s="324">
        <v>0</v>
      </c>
      <c r="BU578" s="324">
        <v>0</v>
      </c>
      <c r="BV578" s="324">
        <v>0</v>
      </c>
      <c r="BW578" s="324">
        <v>0</v>
      </c>
      <c r="BX578" s="324">
        <v>0</v>
      </c>
      <c r="BY578" s="324">
        <v>0</v>
      </c>
      <c r="BZ578" s="324">
        <v>0</v>
      </c>
      <c r="CA578" s="324">
        <v>0</v>
      </c>
      <c r="CB578" s="324">
        <v>0</v>
      </c>
      <c r="CC578" s="324">
        <v>0</v>
      </c>
      <c r="CD578" s="324">
        <v>0</v>
      </c>
      <c r="CE578" s="324">
        <v>0</v>
      </c>
      <c r="CF578" s="328">
        <f t="shared" si="370"/>
        <v>0</v>
      </c>
      <c r="CG578" s="324">
        <v>0</v>
      </c>
      <c r="CH578" s="324">
        <v>0</v>
      </c>
      <c r="CI578" s="324">
        <v>0</v>
      </c>
      <c r="CJ578" s="324">
        <v>0</v>
      </c>
      <c r="CK578" s="324">
        <v>0</v>
      </c>
      <c r="CL578" s="324">
        <v>0</v>
      </c>
      <c r="CM578" s="324">
        <v>0</v>
      </c>
      <c r="CN578" s="324">
        <v>0</v>
      </c>
      <c r="CO578" s="324">
        <v>0</v>
      </c>
      <c r="CP578" s="324">
        <v>0</v>
      </c>
      <c r="CQ578" s="324">
        <v>0</v>
      </c>
      <c r="CR578" s="324">
        <v>0</v>
      </c>
      <c r="CS578" s="324">
        <v>0</v>
      </c>
      <c r="CT578" s="328">
        <f t="shared" si="371"/>
        <v>0</v>
      </c>
      <c r="CU578" s="324">
        <v>0</v>
      </c>
      <c r="CV578" s="324">
        <v>0</v>
      </c>
      <c r="CW578" s="324">
        <v>0</v>
      </c>
      <c r="CX578" s="324">
        <v>0</v>
      </c>
      <c r="CY578" s="324">
        <v>0</v>
      </c>
      <c r="CZ578" s="324">
        <v>0</v>
      </c>
      <c r="DA578" s="324">
        <v>0</v>
      </c>
      <c r="DB578" s="324">
        <v>0</v>
      </c>
      <c r="DC578" s="324">
        <v>0</v>
      </c>
      <c r="DD578" s="324">
        <v>0</v>
      </c>
      <c r="DE578" s="324">
        <v>0</v>
      </c>
      <c r="DF578" s="324">
        <v>0</v>
      </c>
      <c r="DG578" s="324">
        <v>0</v>
      </c>
      <c r="DH578" s="328">
        <f t="shared" si="372"/>
        <v>0</v>
      </c>
    </row>
    <row r="579" spans="1:112" ht="12" hidden="1" customHeight="1" outlineLevel="1">
      <c r="A579" s="4"/>
      <c r="S579" s="14">
        <v>7999</v>
      </c>
      <c r="V579" s="78">
        <f t="shared" si="365"/>
        <v>7999</v>
      </c>
      <c r="AA579" s="72">
        <f t="shared" si="366"/>
        <v>7999</v>
      </c>
      <c r="AB579" s="34" t="s">
        <v>654</v>
      </c>
      <c r="AC579" s="324">
        <v>0</v>
      </c>
      <c r="AD579" s="324">
        <v>5276.19</v>
      </c>
      <c r="AE579" s="324">
        <v>-5276.19</v>
      </c>
      <c r="AF579" s="324">
        <v>0</v>
      </c>
      <c r="AG579" s="324">
        <v>5200.1099999999997</v>
      </c>
      <c r="AH579" s="324">
        <v>3039.81</v>
      </c>
      <c r="AI579" s="324">
        <v>9464.5499999999993</v>
      </c>
      <c r="AJ579" s="324">
        <v>14959.42</v>
      </c>
      <c r="AK579" s="324">
        <v>-10520.94</v>
      </c>
      <c r="AL579" s="324">
        <v>-21410.7</v>
      </c>
      <c r="AM579" s="324">
        <v>-732.25</v>
      </c>
      <c r="AN579" s="324">
        <v>0</v>
      </c>
      <c r="AO579" s="324">
        <v>0</v>
      </c>
      <c r="AP579" s="328">
        <f t="shared" si="367"/>
        <v>3.637978807091713E-12</v>
      </c>
      <c r="AQ579" s="324">
        <v>0</v>
      </c>
      <c r="AR579" s="324">
        <v>0</v>
      </c>
      <c r="AS579" s="324">
        <v>0</v>
      </c>
      <c r="AT579" s="324">
        <v>0</v>
      </c>
      <c r="AU579" s="324">
        <v>0</v>
      </c>
      <c r="AV579" s="324">
        <v>0</v>
      </c>
      <c r="AW579" s="324">
        <v>0</v>
      </c>
      <c r="AX579" s="324">
        <v>0</v>
      </c>
      <c r="AY579" s="324">
        <v>0</v>
      </c>
      <c r="AZ579" s="324">
        <v>0</v>
      </c>
      <c r="BA579" s="324">
        <v>0</v>
      </c>
      <c r="BB579" s="324">
        <v>0</v>
      </c>
      <c r="BC579" s="324">
        <v>0</v>
      </c>
      <c r="BD579" s="328">
        <f t="shared" si="368"/>
        <v>0</v>
      </c>
      <c r="BE579" s="324">
        <v>0</v>
      </c>
      <c r="BF579" s="324">
        <v>0</v>
      </c>
      <c r="BG579" s="324">
        <v>0</v>
      </c>
      <c r="BH579" s="324">
        <v>0</v>
      </c>
      <c r="BI579" s="324">
        <v>0</v>
      </c>
      <c r="BJ579" s="324">
        <v>0</v>
      </c>
      <c r="BK579" s="324">
        <v>0</v>
      </c>
      <c r="BL579" s="324">
        <v>0</v>
      </c>
      <c r="BM579" s="324">
        <v>0</v>
      </c>
      <c r="BN579" s="324">
        <v>0</v>
      </c>
      <c r="BO579" s="324">
        <v>0</v>
      </c>
      <c r="BP579" s="324">
        <v>0</v>
      </c>
      <c r="BQ579" s="324">
        <v>0</v>
      </c>
      <c r="BR579" s="328">
        <f t="shared" si="369"/>
        <v>0</v>
      </c>
      <c r="BS579" s="324">
        <v>0</v>
      </c>
      <c r="BT579" s="324">
        <v>0</v>
      </c>
      <c r="BU579" s="324">
        <v>0</v>
      </c>
      <c r="BV579" s="324">
        <v>0</v>
      </c>
      <c r="BW579" s="324">
        <v>0</v>
      </c>
      <c r="BX579" s="324">
        <v>0</v>
      </c>
      <c r="BY579" s="324">
        <v>0</v>
      </c>
      <c r="BZ579" s="324">
        <v>0</v>
      </c>
      <c r="CA579" s="324">
        <v>0</v>
      </c>
      <c r="CB579" s="324">
        <v>0</v>
      </c>
      <c r="CC579" s="324">
        <v>0</v>
      </c>
      <c r="CD579" s="324">
        <v>0</v>
      </c>
      <c r="CE579" s="324">
        <v>0</v>
      </c>
      <c r="CF579" s="328">
        <f t="shared" si="370"/>
        <v>0</v>
      </c>
      <c r="CG579" s="324">
        <v>0</v>
      </c>
      <c r="CH579" s="324">
        <v>0</v>
      </c>
      <c r="CI579" s="324">
        <v>0</v>
      </c>
      <c r="CJ579" s="324">
        <v>0</v>
      </c>
      <c r="CK579" s="324">
        <v>0</v>
      </c>
      <c r="CL579" s="324">
        <v>0</v>
      </c>
      <c r="CM579" s="324">
        <v>0</v>
      </c>
      <c r="CN579" s="324">
        <v>0</v>
      </c>
      <c r="CO579" s="324">
        <v>0</v>
      </c>
      <c r="CP579" s="324">
        <v>0</v>
      </c>
      <c r="CQ579" s="324">
        <v>0</v>
      </c>
      <c r="CR579" s="324">
        <v>0</v>
      </c>
      <c r="CS579" s="324">
        <v>0</v>
      </c>
      <c r="CT579" s="328">
        <f t="shared" si="371"/>
        <v>0</v>
      </c>
      <c r="CU579" s="324">
        <v>0</v>
      </c>
      <c r="CV579" s="324">
        <v>0</v>
      </c>
      <c r="CW579" s="324">
        <v>0</v>
      </c>
      <c r="CX579" s="324">
        <v>0</v>
      </c>
      <c r="CY579" s="324">
        <v>0</v>
      </c>
      <c r="CZ579" s="324">
        <v>0</v>
      </c>
      <c r="DA579" s="324">
        <v>0</v>
      </c>
      <c r="DB579" s="324">
        <v>0</v>
      </c>
      <c r="DC579" s="324">
        <v>0</v>
      </c>
      <c r="DD579" s="324">
        <v>0</v>
      </c>
      <c r="DE579" s="324">
        <v>0</v>
      </c>
      <c r="DF579" s="324">
        <v>0</v>
      </c>
      <c r="DG579" s="324">
        <v>0</v>
      </c>
      <c r="DH579" s="328">
        <f t="shared" si="372"/>
        <v>0</v>
      </c>
    </row>
    <row r="580" spans="1:112" ht="12" customHeight="1" collapsed="1">
      <c r="R580" s="1"/>
      <c r="AA580" s="75"/>
      <c r="AB580" s="35" t="s">
        <v>137</v>
      </c>
      <c r="AC580" s="12">
        <f t="shared" ref="AC580:AO580" si="373">SUM(AC569:AC579)</f>
        <v>0</v>
      </c>
      <c r="AD580" s="12">
        <f t="shared" si="373"/>
        <v>5276.19</v>
      </c>
      <c r="AE580" s="12">
        <f t="shared" si="373"/>
        <v>81793.59</v>
      </c>
      <c r="AF580" s="12">
        <f t="shared" si="373"/>
        <v>0</v>
      </c>
      <c r="AG580" s="12">
        <f t="shared" si="373"/>
        <v>40227.9</v>
      </c>
      <c r="AH580" s="12">
        <f t="shared" si="373"/>
        <v>38067.57</v>
      </c>
      <c r="AI580" s="12">
        <f t="shared" si="373"/>
        <v>-60591.03</v>
      </c>
      <c r="AJ580" s="12">
        <f t="shared" si="373"/>
        <v>14959.42</v>
      </c>
      <c r="AK580" s="12">
        <f t="shared" si="373"/>
        <v>275778.2</v>
      </c>
      <c r="AL580" s="12">
        <f t="shared" si="373"/>
        <v>-66222.149999999805</v>
      </c>
      <c r="AM580" s="12">
        <f t="shared" si="373"/>
        <v>34809.42</v>
      </c>
      <c r="AN580" s="12">
        <f t="shared" si="373"/>
        <v>35541.67</v>
      </c>
      <c r="AO580" s="12">
        <f t="shared" si="373"/>
        <v>399640.78</v>
      </c>
      <c r="AP580" s="328">
        <f t="shared" si="367"/>
        <v>0</v>
      </c>
      <c r="AQ580" s="12">
        <f t="shared" ref="AQ580:BC580" si="374">SUM(AQ569:AQ579)</f>
        <v>35541.67</v>
      </c>
      <c r="AR580" s="12">
        <f t="shared" si="374"/>
        <v>35541.67</v>
      </c>
      <c r="AS580" s="12">
        <f t="shared" si="374"/>
        <v>120429.956666667</v>
      </c>
      <c r="AT580" s="12">
        <f t="shared" si="374"/>
        <v>35551.336666666699</v>
      </c>
      <c r="AU580" s="12">
        <f t="shared" si="374"/>
        <v>35551.336666666699</v>
      </c>
      <c r="AV580" s="12">
        <f t="shared" si="374"/>
        <v>35551.336666666699</v>
      </c>
      <c r="AW580" s="12">
        <f t="shared" si="374"/>
        <v>35551.336666666699</v>
      </c>
      <c r="AX580" s="12">
        <f t="shared" si="374"/>
        <v>35551.336666666699</v>
      </c>
      <c r="AY580" s="12">
        <f t="shared" si="374"/>
        <v>119308.25</v>
      </c>
      <c r="AZ580" s="12">
        <f t="shared" si="374"/>
        <v>35541.67</v>
      </c>
      <c r="BA580" s="12">
        <f t="shared" si="374"/>
        <v>35541.67</v>
      </c>
      <c r="BB580" s="12">
        <f t="shared" si="374"/>
        <v>35541.67</v>
      </c>
      <c r="BC580" s="12">
        <f t="shared" si="374"/>
        <v>595203.24</v>
      </c>
      <c r="BD580" s="328">
        <f t="shared" si="368"/>
        <v>0</v>
      </c>
      <c r="BE580" s="12">
        <f t="shared" ref="BE580:BQ580" si="375">SUM(BE569:BE579)</f>
        <v>35541.67</v>
      </c>
      <c r="BF580" s="12">
        <f t="shared" si="375"/>
        <v>34791.67</v>
      </c>
      <c r="BG580" s="12">
        <f t="shared" si="375"/>
        <v>117435.08</v>
      </c>
      <c r="BH580" s="12">
        <f t="shared" si="375"/>
        <v>34791.67</v>
      </c>
      <c r="BI580" s="12">
        <f t="shared" si="375"/>
        <v>34791.67</v>
      </c>
      <c r="BJ580" s="12">
        <f t="shared" si="375"/>
        <v>34791.67</v>
      </c>
      <c r="BK580" s="12">
        <f t="shared" si="375"/>
        <v>34791.67</v>
      </c>
      <c r="BL580" s="12">
        <f t="shared" si="375"/>
        <v>34791.67</v>
      </c>
      <c r="BM580" s="12">
        <f t="shared" si="375"/>
        <v>116300.69</v>
      </c>
      <c r="BN580" s="12">
        <f t="shared" si="375"/>
        <v>34791.67</v>
      </c>
      <c r="BO580" s="12">
        <f t="shared" si="375"/>
        <v>34791.67</v>
      </c>
      <c r="BP580" s="12">
        <f t="shared" si="375"/>
        <v>34791.67</v>
      </c>
      <c r="BQ580" s="12">
        <f t="shared" si="375"/>
        <v>582402.47</v>
      </c>
      <c r="BR580" s="328">
        <f t="shared" si="369"/>
        <v>0</v>
      </c>
      <c r="BS580" s="12">
        <f t="shared" ref="BS580:CE580" si="376">SUM(BS569:BS579)</f>
        <v>34791.67</v>
      </c>
      <c r="BT580" s="12">
        <f t="shared" si="376"/>
        <v>34000</v>
      </c>
      <c r="BU580" s="12">
        <f t="shared" si="376"/>
        <v>114363</v>
      </c>
      <c r="BV580" s="12">
        <f t="shared" si="376"/>
        <v>34000</v>
      </c>
      <c r="BW580" s="12">
        <f t="shared" si="376"/>
        <v>34000</v>
      </c>
      <c r="BX580" s="12">
        <f t="shared" si="376"/>
        <v>34000</v>
      </c>
      <c r="BY580" s="12">
        <f t="shared" si="376"/>
        <v>34000</v>
      </c>
      <c r="BZ580" s="12">
        <f t="shared" si="376"/>
        <v>34000</v>
      </c>
      <c r="CA580" s="12">
        <f t="shared" si="376"/>
        <v>113206</v>
      </c>
      <c r="CB580" s="12">
        <f t="shared" si="376"/>
        <v>34000</v>
      </c>
      <c r="CC580" s="12">
        <f t="shared" si="376"/>
        <v>34000</v>
      </c>
      <c r="CD580" s="12">
        <f t="shared" si="376"/>
        <v>34000</v>
      </c>
      <c r="CE580" s="12">
        <f t="shared" si="376"/>
        <v>568360.67000000004</v>
      </c>
      <c r="CF580" s="328">
        <f t="shared" si="370"/>
        <v>0</v>
      </c>
      <c r="CG580" s="12">
        <f t="shared" ref="CG580:CS580" si="377">SUM(CG569:CG579)</f>
        <v>34000</v>
      </c>
      <c r="CH580" s="12">
        <f t="shared" si="377"/>
        <v>33166.67</v>
      </c>
      <c r="CI580" s="12">
        <f t="shared" si="377"/>
        <v>111203.67</v>
      </c>
      <c r="CJ580" s="12">
        <f t="shared" si="377"/>
        <v>33166.67</v>
      </c>
      <c r="CK580" s="12">
        <f t="shared" si="377"/>
        <v>33166.67</v>
      </c>
      <c r="CL580" s="12">
        <f t="shared" si="377"/>
        <v>33166.67</v>
      </c>
      <c r="CM580" s="12">
        <f t="shared" si="377"/>
        <v>33166.67</v>
      </c>
      <c r="CN580" s="12">
        <f t="shared" si="377"/>
        <v>33166.67</v>
      </c>
      <c r="CO580" s="12">
        <f t="shared" si="377"/>
        <v>110023.53</v>
      </c>
      <c r="CP580" s="12">
        <f t="shared" si="377"/>
        <v>33166.67</v>
      </c>
      <c r="CQ580" s="12">
        <f t="shared" si="377"/>
        <v>33166.67</v>
      </c>
      <c r="CR580" s="12">
        <f t="shared" si="377"/>
        <v>33166.67</v>
      </c>
      <c r="CS580" s="12">
        <f t="shared" si="377"/>
        <v>553727.23</v>
      </c>
      <c r="CT580" s="328">
        <f t="shared" si="371"/>
        <v>0</v>
      </c>
      <c r="CU580" s="12">
        <f t="shared" ref="CU580:DG580" si="378">SUM(CU569:CU579)</f>
        <v>33166.67</v>
      </c>
      <c r="CV580" s="12">
        <f t="shared" si="378"/>
        <v>33166.67</v>
      </c>
      <c r="CW580" s="12">
        <f t="shared" si="378"/>
        <v>108831.27</v>
      </c>
      <c r="CX580" s="12">
        <f t="shared" si="378"/>
        <v>33166.67</v>
      </c>
      <c r="CY580" s="12">
        <f t="shared" si="378"/>
        <v>33166.67</v>
      </c>
      <c r="CZ580" s="12">
        <f t="shared" si="378"/>
        <v>33166.67</v>
      </c>
      <c r="DA580" s="12">
        <f t="shared" si="378"/>
        <v>33166.67</v>
      </c>
      <c r="DB580" s="12">
        <f t="shared" si="378"/>
        <v>33166.67</v>
      </c>
      <c r="DC580" s="12">
        <f t="shared" si="378"/>
        <v>107627.09</v>
      </c>
      <c r="DD580" s="12">
        <f t="shared" si="378"/>
        <v>33166.67</v>
      </c>
      <c r="DE580" s="12">
        <f t="shared" si="378"/>
        <v>33166.67</v>
      </c>
      <c r="DF580" s="12">
        <f t="shared" si="378"/>
        <v>33166.67</v>
      </c>
      <c r="DG580" s="12">
        <f t="shared" si="378"/>
        <v>548125.06000000006</v>
      </c>
      <c r="DH580" s="328">
        <f t="shared" si="372"/>
        <v>0</v>
      </c>
    </row>
    <row r="581" spans="1:112" ht="12" customHeight="1">
      <c r="A581" s="3"/>
      <c r="AA581" s="70" t="s">
        <v>36</v>
      </c>
      <c r="AB581" s="35" t="s">
        <v>36</v>
      </c>
      <c r="AC581" s="324"/>
      <c r="AD581" s="324" t="s">
        <v>36</v>
      </c>
      <c r="AE581" s="324" t="s">
        <v>36</v>
      </c>
      <c r="AF581" s="324" t="s">
        <v>36</v>
      </c>
      <c r="AG581" s="324" t="s">
        <v>36</v>
      </c>
      <c r="AH581" s="324" t="s">
        <v>36</v>
      </c>
      <c r="AI581" s="324" t="s">
        <v>36</v>
      </c>
      <c r="AJ581" s="324" t="s">
        <v>36</v>
      </c>
      <c r="AK581" s="324" t="s">
        <v>36</v>
      </c>
      <c r="AL581" s="324" t="s">
        <v>36</v>
      </c>
      <c r="AM581" s="324" t="s">
        <v>36</v>
      </c>
      <c r="AN581" s="324" t="s">
        <v>36</v>
      </c>
      <c r="AO581" s="324" t="s">
        <v>36</v>
      </c>
      <c r="AP581" s="328" t="s">
        <v>36</v>
      </c>
      <c r="AQ581" s="324"/>
      <c r="AR581" s="324" t="s">
        <v>36</v>
      </c>
      <c r="AS581" s="324" t="s">
        <v>36</v>
      </c>
      <c r="AT581" s="324" t="s">
        <v>36</v>
      </c>
      <c r="AU581" s="324" t="s">
        <v>36</v>
      </c>
      <c r="AV581" s="324" t="s">
        <v>36</v>
      </c>
      <c r="AW581" s="324" t="s">
        <v>36</v>
      </c>
      <c r="AX581" s="324" t="s">
        <v>36</v>
      </c>
      <c r="AY581" s="324" t="s">
        <v>36</v>
      </c>
      <c r="AZ581" s="324" t="s">
        <v>36</v>
      </c>
      <c r="BA581" s="324" t="s">
        <v>36</v>
      </c>
      <c r="BB581" s="324" t="s">
        <v>36</v>
      </c>
      <c r="BC581" s="324" t="s">
        <v>36</v>
      </c>
      <c r="BD581" s="328" t="s">
        <v>36</v>
      </c>
      <c r="BE581" s="324"/>
      <c r="BF581" s="324" t="s">
        <v>36</v>
      </c>
      <c r="BG581" s="324" t="s">
        <v>36</v>
      </c>
      <c r="BH581" s="324" t="s">
        <v>36</v>
      </c>
      <c r="BI581" s="324" t="s">
        <v>36</v>
      </c>
      <c r="BJ581" s="324" t="s">
        <v>36</v>
      </c>
      <c r="BK581" s="324" t="s">
        <v>36</v>
      </c>
      <c r="BL581" s="324" t="s">
        <v>36</v>
      </c>
      <c r="BM581" s="324" t="s">
        <v>36</v>
      </c>
      <c r="BN581" s="324" t="s">
        <v>36</v>
      </c>
      <c r="BO581" s="324" t="s">
        <v>36</v>
      </c>
      <c r="BP581" s="324" t="s">
        <v>36</v>
      </c>
      <c r="BQ581" s="324" t="s">
        <v>36</v>
      </c>
      <c r="BR581" s="328" t="s">
        <v>36</v>
      </c>
      <c r="BS581" s="324"/>
      <c r="BT581" s="324" t="s">
        <v>36</v>
      </c>
      <c r="BU581" s="324" t="s">
        <v>36</v>
      </c>
      <c r="BV581" s="324" t="s">
        <v>36</v>
      </c>
      <c r="BW581" s="324" t="s">
        <v>36</v>
      </c>
      <c r="BX581" s="324" t="s">
        <v>36</v>
      </c>
      <c r="BY581" s="324" t="s">
        <v>36</v>
      </c>
      <c r="BZ581" s="324" t="s">
        <v>36</v>
      </c>
      <c r="CA581" s="324" t="s">
        <v>36</v>
      </c>
      <c r="CB581" s="324" t="s">
        <v>36</v>
      </c>
      <c r="CC581" s="324" t="s">
        <v>36</v>
      </c>
      <c r="CD581" s="324" t="s">
        <v>36</v>
      </c>
      <c r="CE581" s="324" t="s">
        <v>36</v>
      </c>
      <c r="CF581" s="328" t="s">
        <v>36</v>
      </c>
      <c r="CG581" s="324"/>
      <c r="CH581" s="324" t="s">
        <v>36</v>
      </c>
      <c r="CI581" s="324" t="s">
        <v>36</v>
      </c>
      <c r="CJ581" s="324" t="s">
        <v>36</v>
      </c>
      <c r="CK581" s="324" t="s">
        <v>36</v>
      </c>
      <c r="CL581" s="324" t="s">
        <v>36</v>
      </c>
      <c r="CM581" s="324" t="s">
        <v>36</v>
      </c>
      <c r="CN581" s="324" t="s">
        <v>36</v>
      </c>
      <c r="CO581" s="324" t="s">
        <v>36</v>
      </c>
      <c r="CP581" s="324" t="s">
        <v>36</v>
      </c>
      <c r="CQ581" s="324" t="s">
        <v>36</v>
      </c>
      <c r="CR581" s="324" t="s">
        <v>36</v>
      </c>
      <c r="CS581" s="324" t="s">
        <v>36</v>
      </c>
      <c r="CT581" s="328" t="s">
        <v>36</v>
      </c>
      <c r="CU581" s="324"/>
      <c r="CV581" s="324" t="s">
        <v>36</v>
      </c>
      <c r="CW581" s="324" t="s">
        <v>36</v>
      </c>
      <c r="CX581" s="324" t="s">
        <v>36</v>
      </c>
      <c r="CY581" s="324" t="s">
        <v>36</v>
      </c>
      <c r="CZ581" s="324" t="s">
        <v>36</v>
      </c>
      <c r="DA581" s="324" t="s">
        <v>36</v>
      </c>
      <c r="DB581" s="324" t="s">
        <v>36</v>
      </c>
      <c r="DC581" s="324" t="s">
        <v>36</v>
      </c>
      <c r="DD581" s="324" t="s">
        <v>36</v>
      </c>
      <c r="DE581" s="324" t="s">
        <v>36</v>
      </c>
      <c r="DF581" s="324" t="s">
        <v>36</v>
      </c>
      <c r="DG581" s="324" t="s">
        <v>36</v>
      </c>
      <c r="DH581" s="328" t="s">
        <v>36</v>
      </c>
    </row>
    <row r="582" spans="1:112" ht="12" customHeight="1">
      <c r="AA582" s="30" t="s">
        <v>36</v>
      </c>
      <c r="AB582" s="36" t="s">
        <v>188</v>
      </c>
      <c r="AC582" s="10">
        <f>SUM(AC283,AC339,AC376,AC431,AC553,AC566,AC580)</f>
        <v>2192427.0499999998</v>
      </c>
      <c r="AD582" s="10">
        <f t="shared" ref="AD582:AN582" si="379">SUM(AD283,AD339,AD376,AD431,AD553,AD566,AD580)</f>
        <v>3834158.45</v>
      </c>
      <c r="AE582" s="10">
        <f t="shared" si="379"/>
        <v>3737350.2199999997</v>
      </c>
      <c r="AF582" s="10">
        <f t="shared" si="379"/>
        <v>4479603.6100000003</v>
      </c>
      <c r="AG582" s="10">
        <f t="shared" si="379"/>
        <v>3395212.1999999997</v>
      </c>
      <c r="AH582" s="10">
        <f t="shared" si="379"/>
        <v>4287472.22</v>
      </c>
      <c r="AI582" s="10">
        <f t="shared" si="379"/>
        <v>3470832.67</v>
      </c>
      <c r="AJ582" s="10">
        <f t="shared" si="379"/>
        <v>4216908.71</v>
      </c>
      <c r="AK582" s="10">
        <f t="shared" si="379"/>
        <v>4752570.7700000005</v>
      </c>
      <c r="AL582" s="10">
        <f t="shared" si="379"/>
        <v>6523999.4676497513</v>
      </c>
      <c r="AM582" s="10">
        <f t="shared" si="379"/>
        <v>5403777.2996423002</v>
      </c>
      <c r="AN582" s="10">
        <f t="shared" si="379"/>
        <v>5179528.8147539413</v>
      </c>
      <c r="AO582" s="10">
        <f>SUM(AO283,AO339,AO376,AO431,AO553,AO566,AO580)</f>
        <v>51435916.955132395</v>
      </c>
      <c r="AP582" s="329">
        <f>AO582-SUM(AC582:AN582)</f>
        <v>-37924.52691359818</v>
      </c>
      <c r="AQ582" s="10">
        <f>SUM(AQ283,AQ339,AQ376,AQ431,AQ553,AQ566,AQ580)</f>
        <v>2367592.7459041718</v>
      </c>
      <c r="AR582" s="10">
        <f t="shared" ref="AR582:BB582" si="380">SUM(AR283,AR339,AR376,AR431,AR553,AR566,AR580)</f>
        <v>4115685.8324876707</v>
      </c>
      <c r="AS582" s="10">
        <f t="shared" si="380"/>
        <v>4337701.1626525251</v>
      </c>
      <c r="AT582" s="10">
        <f t="shared" si="380"/>
        <v>4550276.637134701</v>
      </c>
      <c r="AU582" s="10">
        <f t="shared" si="380"/>
        <v>4419033.5022232523</v>
      </c>
      <c r="AV582" s="10">
        <f t="shared" si="380"/>
        <v>4554489.601394482</v>
      </c>
      <c r="AW582" s="10">
        <f t="shared" si="380"/>
        <v>5128444.2464011926</v>
      </c>
      <c r="AX582" s="10">
        <f t="shared" si="380"/>
        <v>5214065.1412133286</v>
      </c>
      <c r="AY582" s="10">
        <f t="shared" si="380"/>
        <v>5522626.417197614</v>
      </c>
      <c r="AZ582" s="10">
        <f t="shared" si="380"/>
        <v>5361415.2337149372</v>
      </c>
      <c r="BA582" s="10">
        <f t="shared" si="380"/>
        <v>5361064.2532478916</v>
      </c>
      <c r="BB582" s="10">
        <f t="shared" si="380"/>
        <v>5359732.8295270568</v>
      </c>
      <c r="BC582" s="10">
        <f>SUM(BC283,BC339,BC376,BC431,BC553,BC566,BC580)</f>
        <v>57083227.333456509</v>
      </c>
      <c r="BD582" s="329">
        <f>BC582-SUM(AQ582:BB582)</f>
        <v>791099.73035767674</v>
      </c>
      <c r="BE582" s="10">
        <f>SUM(BE283,BE339,BE376,BE431,BE553,BE566,BE580)</f>
        <v>2504528.8801252786</v>
      </c>
      <c r="BF582" s="10">
        <f t="shared" ref="BF582:BP582" si="381">SUM(BF283,BF339,BF376,BF431,BF553,BF566,BF580)</f>
        <v>4379973.2066197945</v>
      </c>
      <c r="BG582" s="10">
        <f t="shared" si="381"/>
        <v>4593078.9963174248</v>
      </c>
      <c r="BH582" s="10">
        <f t="shared" si="381"/>
        <v>4809365.0833466407</v>
      </c>
      <c r="BI582" s="10">
        <f t="shared" si="381"/>
        <v>4685406.8783213161</v>
      </c>
      <c r="BJ582" s="10">
        <f t="shared" si="381"/>
        <v>4822632.2832904663</v>
      </c>
      <c r="BK582" s="10">
        <f t="shared" si="381"/>
        <v>5415710.4569567768</v>
      </c>
      <c r="BL582" s="10">
        <f t="shared" si="381"/>
        <v>5508390.555551108</v>
      </c>
      <c r="BM582" s="10">
        <f t="shared" si="381"/>
        <v>5825408.3918647431</v>
      </c>
      <c r="BN582" s="10">
        <f t="shared" si="381"/>
        <v>5676136.7747664033</v>
      </c>
      <c r="BO582" s="10">
        <f t="shared" si="381"/>
        <v>5662512.6474703923</v>
      </c>
      <c r="BP582" s="10">
        <f t="shared" si="381"/>
        <v>5656346.438790706</v>
      </c>
      <c r="BQ582" s="10">
        <f>SUM(BQ283,BQ339,BQ376,BQ431,BQ553,BQ566,BQ580)</f>
        <v>60589474.492634952</v>
      </c>
      <c r="BR582" s="329">
        <f>BQ582-SUM(BE582:BP582)</f>
        <v>1049983.8992139027</v>
      </c>
      <c r="BS582" s="10">
        <f>SUM(BS283,BS339,BS376,BS431,BS553,BS566,BS580)</f>
        <v>2599169.3876488595</v>
      </c>
      <c r="BT582" s="10">
        <f t="shared" ref="BT582:CD582" si="382">SUM(BT283,BT339,BT376,BT431,BT553,BT566,BT580)</f>
        <v>4636737.1294085607</v>
      </c>
      <c r="BU582" s="10">
        <f t="shared" si="382"/>
        <v>4854836.3872395828</v>
      </c>
      <c r="BV582" s="10">
        <f t="shared" si="382"/>
        <v>5080683.9424458873</v>
      </c>
      <c r="BW582" s="10">
        <f t="shared" si="382"/>
        <v>4952958.0249058958</v>
      </c>
      <c r="BX582" s="10">
        <f t="shared" si="382"/>
        <v>5090461.7275421247</v>
      </c>
      <c r="BY582" s="10">
        <f t="shared" si="382"/>
        <v>5712428.6292235758</v>
      </c>
      <c r="BZ582" s="10">
        <f t="shared" si="382"/>
        <v>5808662.2541898293</v>
      </c>
      <c r="CA582" s="10">
        <f t="shared" si="382"/>
        <v>6130983.2236961797</v>
      </c>
      <c r="CB582" s="10">
        <f t="shared" si="382"/>
        <v>6002675.0603983905</v>
      </c>
      <c r="CC582" s="10">
        <f t="shared" si="382"/>
        <v>5964224.7425518278</v>
      </c>
      <c r="CD582" s="10">
        <f t="shared" si="382"/>
        <v>5952701.5838520713</v>
      </c>
      <c r="CE582" s="10">
        <f>SUM(CE283,CE339,CE376,CE431,CE553,CE566,CE580)</f>
        <v>64491756.19955676</v>
      </c>
      <c r="CF582" s="329">
        <f>CE582-SUM(BS582:CD582)</f>
        <v>1705234.1064539775</v>
      </c>
      <c r="CG582" s="10">
        <f>SUM(CG283,CG339,CG376,CG431,CG553,CG566,CG580)</f>
        <v>2690051.5817776732</v>
      </c>
      <c r="CH582" s="10">
        <f t="shared" ref="CH582:CR582" si="383">SUM(CH283,CH339,CH376,CH431,CH553,CH566,CH580)</f>
        <v>4779500.2079495341</v>
      </c>
      <c r="CI582" s="10">
        <f t="shared" si="383"/>
        <v>4999933.4027770422</v>
      </c>
      <c r="CJ582" s="10">
        <f t="shared" si="383"/>
        <v>5234161.2259140983</v>
      </c>
      <c r="CK582" s="10">
        <f t="shared" si="383"/>
        <v>5108166.0237045903</v>
      </c>
      <c r="CL582" s="10">
        <f t="shared" si="383"/>
        <v>5246138.0027167005</v>
      </c>
      <c r="CM582" s="10">
        <f t="shared" si="383"/>
        <v>5893015.0911469785</v>
      </c>
      <c r="CN582" s="10">
        <f t="shared" si="383"/>
        <v>5987170.0408489518</v>
      </c>
      <c r="CO582" s="10">
        <f t="shared" si="383"/>
        <v>6316495.242395862</v>
      </c>
      <c r="CP582" s="10">
        <f t="shared" si="383"/>
        <v>6214490.4759344617</v>
      </c>
      <c r="CQ582" s="10">
        <f t="shared" si="383"/>
        <v>6147958.4418947455</v>
      </c>
      <c r="CR582" s="10">
        <f t="shared" si="383"/>
        <v>6132805.1899689119</v>
      </c>
      <c r="CS582" s="10">
        <f>SUM(CS283,CS339,CS376,CS431,CS553,CS566,CS580)</f>
        <v>66365767.276611507</v>
      </c>
      <c r="CT582" s="329">
        <f>CS582-SUM(CG582:CR582)</f>
        <v>1615882.3495819494</v>
      </c>
      <c r="CU582" s="10">
        <f>SUM(CU283,CU339,CU376,CU431,CU553,CU566,CU580)</f>
        <v>2791884.0823393166</v>
      </c>
      <c r="CV582" s="10">
        <f t="shared" ref="CV582:DF582" si="384">SUM(CV283,CV339,CV376,CV431,CV553,CV566,CV580)</f>
        <v>4845777.3790461998</v>
      </c>
      <c r="CW582" s="10">
        <f t="shared" si="384"/>
        <v>5056736.0156981368</v>
      </c>
      <c r="CX582" s="10">
        <f t="shared" si="384"/>
        <v>5305911.1960180178</v>
      </c>
      <c r="CY582" s="10">
        <f t="shared" si="384"/>
        <v>5184295.8419211581</v>
      </c>
      <c r="CZ582" s="10">
        <f t="shared" si="384"/>
        <v>5322905.7285379032</v>
      </c>
      <c r="DA582" s="10">
        <f t="shared" si="384"/>
        <v>5992450.7505694805</v>
      </c>
      <c r="DB582" s="10">
        <f t="shared" si="384"/>
        <v>6087085.8183949459</v>
      </c>
      <c r="DC582" s="10">
        <f t="shared" si="384"/>
        <v>6421884.3620686885</v>
      </c>
      <c r="DD582" s="10">
        <f t="shared" si="384"/>
        <v>6350331.7193294913</v>
      </c>
      <c r="DE582" s="10">
        <f t="shared" si="384"/>
        <v>6252337.3565688394</v>
      </c>
      <c r="DF582" s="10">
        <f t="shared" si="384"/>
        <v>6226405.6998085417</v>
      </c>
      <c r="DG582" s="10">
        <f>SUM(DG283,DG339,DG376,DG431,DG553,DG566,DG580)</f>
        <v>68210707.155181482</v>
      </c>
      <c r="DH582" s="329">
        <f>DG582-SUM(CU582:DF582)</f>
        <v>2372701.204880774</v>
      </c>
    </row>
    <row r="583" spans="1:112" ht="12" customHeight="1">
      <c r="AA583" s="30" t="s">
        <v>36</v>
      </c>
      <c r="AB583" s="8" t="s">
        <v>36</v>
      </c>
      <c r="AC583" s="11" t="s">
        <v>36</v>
      </c>
      <c r="AD583" s="11" t="s">
        <v>36</v>
      </c>
      <c r="AE583" s="11" t="s">
        <v>36</v>
      </c>
      <c r="AF583" s="11" t="s">
        <v>36</v>
      </c>
      <c r="AG583" s="11" t="s">
        <v>36</v>
      </c>
      <c r="AH583" s="11" t="s">
        <v>36</v>
      </c>
      <c r="AI583" s="11" t="s">
        <v>36</v>
      </c>
      <c r="AJ583" s="11" t="s">
        <v>36</v>
      </c>
      <c r="AK583" s="11" t="s">
        <v>36</v>
      </c>
      <c r="AL583" s="11" t="s">
        <v>36</v>
      </c>
      <c r="AM583" s="11" t="s">
        <v>36</v>
      </c>
      <c r="AN583" s="11" t="s">
        <v>36</v>
      </c>
      <c r="AO583" s="11" t="s">
        <v>36</v>
      </c>
      <c r="AP583" s="61" t="s">
        <v>36</v>
      </c>
      <c r="AQ583" s="11" t="s">
        <v>36</v>
      </c>
      <c r="AR583" s="11" t="s">
        <v>36</v>
      </c>
      <c r="AS583" s="11" t="s">
        <v>36</v>
      </c>
      <c r="AT583" s="11" t="s">
        <v>36</v>
      </c>
      <c r="AU583" s="11" t="s">
        <v>36</v>
      </c>
      <c r="AV583" s="11" t="s">
        <v>36</v>
      </c>
      <c r="AW583" s="11" t="s">
        <v>36</v>
      </c>
      <c r="AX583" s="11" t="s">
        <v>36</v>
      </c>
      <c r="AY583" s="11" t="s">
        <v>36</v>
      </c>
      <c r="AZ583" s="11" t="s">
        <v>36</v>
      </c>
      <c r="BA583" s="11" t="s">
        <v>36</v>
      </c>
      <c r="BB583" s="11" t="s">
        <v>36</v>
      </c>
      <c r="BC583" s="11" t="s">
        <v>36</v>
      </c>
      <c r="BD583" s="61" t="s">
        <v>36</v>
      </c>
      <c r="BE583" s="11" t="s">
        <v>36</v>
      </c>
      <c r="BF583" s="11" t="s">
        <v>36</v>
      </c>
      <c r="BG583" s="11" t="s">
        <v>36</v>
      </c>
      <c r="BH583" s="11" t="s">
        <v>36</v>
      </c>
      <c r="BI583" s="11" t="s">
        <v>36</v>
      </c>
      <c r="BJ583" s="11" t="s">
        <v>36</v>
      </c>
      <c r="BK583" s="11" t="s">
        <v>36</v>
      </c>
      <c r="BL583" s="11" t="s">
        <v>36</v>
      </c>
      <c r="BM583" s="11" t="s">
        <v>36</v>
      </c>
      <c r="BN583" s="11" t="s">
        <v>36</v>
      </c>
      <c r="BO583" s="11" t="s">
        <v>36</v>
      </c>
      <c r="BP583" s="11" t="s">
        <v>36</v>
      </c>
      <c r="BQ583" s="11" t="s">
        <v>36</v>
      </c>
      <c r="BR583" s="61" t="s">
        <v>36</v>
      </c>
      <c r="BS583" s="11" t="s">
        <v>36</v>
      </c>
      <c r="BT583" s="11" t="s">
        <v>36</v>
      </c>
      <c r="BU583" s="11" t="s">
        <v>36</v>
      </c>
      <c r="BV583" s="11" t="s">
        <v>36</v>
      </c>
      <c r="BW583" s="11" t="s">
        <v>36</v>
      </c>
      <c r="BX583" s="11" t="s">
        <v>36</v>
      </c>
      <c r="BY583" s="11" t="s">
        <v>36</v>
      </c>
      <c r="BZ583" s="11" t="s">
        <v>36</v>
      </c>
      <c r="CA583" s="11" t="s">
        <v>36</v>
      </c>
      <c r="CB583" s="11" t="s">
        <v>36</v>
      </c>
      <c r="CC583" s="11" t="s">
        <v>36</v>
      </c>
      <c r="CD583" s="11" t="s">
        <v>36</v>
      </c>
      <c r="CE583" s="11" t="s">
        <v>36</v>
      </c>
      <c r="CF583" s="61" t="s">
        <v>36</v>
      </c>
      <c r="CG583" s="11" t="s">
        <v>36</v>
      </c>
      <c r="CH583" s="11" t="s">
        <v>36</v>
      </c>
      <c r="CI583" s="11" t="s">
        <v>36</v>
      </c>
      <c r="CJ583" s="11" t="s">
        <v>36</v>
      </c>
      <c r="CK583" s="11" t="s">
        <v>36</v>
      </c>
      <c r="CL583" s="11" t="s">
        <v>36</v>
      </c>
      <c r="CM583" s="11" t="s">
        <v>36</v>
      </c>
      <c r="CN583" s="11" t="s">
        <v>36</v>
      </c>
      <c r="CO583" s="11" t="s">
        <v>36</v>
      </c>
      <c r="CP583" s="11" t="s">
        <v>36</v>
      </c>
      <c r="CQ583" s="11" t="s">
        <v>36</v>
      </c>
      <c r="CR583" s="11" t="s">
        <v>36</v>
      </c>
      <c r="CS583" s="11" t="s">
        <v>36</v>
      </c>
      <c r="CT583" s="61" t="s">
        <v>36</v>
      </c>
      <c r="CU583" s="11" t="s">
        <v>36</v>
      </c>
      <c r="CV583" s="11" t="s">
        <v>36</v>
      </c>
      <c r="CW583" s="11" t="s">
        <v>36</v>
      </c>
      <c r="CX583" s="11" t="s">
        <v>36</v>
      </c>
      <c r="CY583" s="11" t="s">
        <v>36</v>
      </c>
      <c r="CZ583" s="11" t="s">
        <v>36</v>
      </c>
      <c r="DA583" s="11" t="s">
        <v>36</v>
      </c>
      <c r="DB583" s="11" t="s">
        <v>36</v>
      </c>
      <c r="DC583" s="11" t="s">
        <v>36</v>
      </c>
      <c r="DD583" s="11" t="s">
        <v>36</v>
      </c>
      <c r="DE583" s="11" t="s">
        <v>36</v>
      </c>
      <c r="DF583" s="11" t="s">
        <v>36</v>
      </c>
      <c r="DG583" s="11" t="s">
        <v>36</v>
      </c>
      <c r="DH583" s="61" t="s">
        <v>36</v>
      </c>
    </row>
    <row r="584" spans="1:112" ht="12" customHeight="1">
      <c r="AA584" s="76" t="s">
        <v>120</v>
      </c>
      <c r="AB584" s="22"/>
      <c r="AC584" s="53">
        <f t="shared" ref="AC584:AO584" si="385">AC236-AC582</f>
        <v>-900294.19</v>
      </c>
      <c r="AD584" s="53">
        <f t="shared" si="385"/>
        <v>-878471.81000000052</v>
      </c>
      <c r="AE584" s="53">
        <f t="shared" si="385"/>
        <v>-824119.59999999963</v>
      </c>
      <c r="AF584" s="53">
        <f t="shared" si="385"/>
        <v>173342.82999999914</v>
      </c>
      <c r="AG584" s="53">
        <f t="shared" si="385"/>
        <v>184663.43000000017</v>
      </c>
      <c r="AH584" s="53">
        <f t="shared" si="385"/>
        <v>1758051.7500000009</v>
      </c>
      <c r="AI584" s="53">
        <f t="shared" si="385"/>
        <v>1704369.0300000003</v>
      </c>
      <c r="AJ584" s="53">
        <f t="shared" si="385"/>
        <v>-47102.939999999478</v>
      </c>
      <c r="AK584" s="53">
        <f t="shared" si="385"/>
        <v>1156017.1200000001</v>
      </c>
      <c r="AL584" s="53">
        <f t="shared" si="385"/>
        <v>-2355363.2350539449</v>
      </c>
      <c r="AM584" s="53">
        <f t="shared" si="385"/>
        <v>-722511.40408270806</v>
      </c>
      <c r="AN584" s="53">
        <f t="shared" si="385"/>
        <v>-591691.78570517804</v>
      </c>
      <c r="AO584" s="53">
        <f t="shared" si="385"/>
        <v>3610080.0209803283</v>
      </c>
      <c r="AP584" s="330">
        <f>AO584-SUM(AC584:AN584)</f>
        <v>4953190.8258221578</v>
      </c>
      <c r="AQ584" s="53">
        <f t="shared" ref="AQ584:BC584" si="386">AQ236-AQ582</f>
        <v>-1017105.9037467642</v>
      </c>
      <c r="AR584" s="53">
        <f t="shared" si="386"/>
        <v>-1215972.7760602916</v>
      </c>
      <c r="AS584" s="53">
        <f t="shared" si="386"/>
        <v>-1149383.4978994932</v>
      </c>
      <c r="AT584" s="53">
        <f t="shared" si="386"/>
        <v>532566.956088298</v>
      </c>
      <c r="AU584" s="53">
        <f t="shared" si="386"/>
        <v>477753.81617653091</v>
      </c>
      <c r="AV584" s="53">
        <f t="shared" si="386"/>
        <v>-350463.44606115855</v>
      </c>
      <c r="AW584" s="53">
        <f t="shared" si="386"/>
        <v>233697.7474733023</v>
      </c>
      <c r="AX584" s="53">
        <f t="shared" si="386"/>
        <v>115557.18502706755</v>
      </c>
      <c r="AY584" s="53">
        <f t="shared" si="386"/>
        <v>-812174.88999329414</v>
      </c>
      <c r="AZ584" s="53">
        <f t="shared" si="386"/>
        <v>597241.20647928584</v>
      </c>
      <c r="BA584" s="53">
        <f t="shared" si="386"/>
        <v>153792.79286081251</v>
      </c>
      <c r="BB584" s="53">
        <f t="shared" si="386"/>
        <v>-290909.28275630344</v>
      </c>
      <c r="BC584" s="53">
        <f t="shared" si="386"/>
        <v>1609726.7058698162</v>
      </c>
      <c r="BD584" s="330">
        <f>BC584-SUM(AQ584:BB584)</f>
        <v>4335126.7982818242</v>
      </c>
      <c r="BE584" s="53">
        <f t="shared" ref="BE584:BQ584" si="387">BE236-BE582</f>
        <v>-1072380.8027020846</v>
      </c>
      <c r="BF584" s="53">
        <f t="shared" si="387"/>
        <v>-1248515.9616837623</v>
      </c>
      <c r="BG584" s="53">
        <f t="shared" si="387"/>
        <v>-1166125.2184760426</v>
      </c>
      <c r="BH584" s="53">
        <f t="shared" si="387"/>
        <v>644364.2395185139</v>
      </c>
      <c r="BI584" s="53">
        <f t="shared" si="387"/>
        <v>633111.51802321617</v>
      </c>
      <c r="BJ584" s="53">
        <f t="shared" si="387"/>
        <v>-272479.6375572877</v>
      </c>
      <c r="BK584" s="53">
        <f t="shared" si="387"/>
        <v>-89010.182999709621</v>
      </c>
      <c r="BL584" s="53">
        <f t="shared" si="387"/>
        <v>212356.38835932314</v>
      </c>
      <c r="BM584" s="53">
        <f t="shared" si="387"/>
        <v>-835180.38807119243</v>
      </c>
      <c r="BN584" s="53">
        <f t="shared" si="387"/>
        <v>756761.27403552271</v>
      </c>
      <c r="BO584" s="53">
        <f t="shared" si="387"/>
        <v>-202210.5723097343</v>
      </c>
      <c r="BP584" s="53">
        <f t="shared" si="387"/>
        <v>-671411.62498744484</v>
      </c>
      <c r="BQ584" s="53">
        <f t="shared" si="387"/>
        <v>228377.76497881114</v>
      </c>
      <c r="BR584" s="330">
        <f>BQ584-SUM(BE584:BP584)</f>
        <v>3539098.7338294936</v>
      </c>
      <c r="BS584" s="53">
        <f t="shared" ref="BS584:CE584" si="388">BS236-BS582</f>
        <v>-1082541.9245957895</v>
      </c>
      <c r="BT584" s="53">
        <f t="shared" si="388"/>
        <v>-1273787.4041133435</v>
      </c>
      <c r="BU584" s="53">
        <f t="shared" si="388"/>
        <v>-1180500.9895265233</v>
      </c>
      <c r="BV584" s="53">
        <f t="shared" si="388"/>
        <v>723965.26189605333</v>
      </c>
      <c r="BW584" s="53">
        <f t="shared" si="388"/>
        <v>784972.65042166412</v>
      </c>
      <c r="BX584" s="53">
        <f t="shared" si="388"/>
        <v>-194161.0830528792</v>
      </c>
      <c r="BY584" s="53">
        <f t="shared" si="388"/>
        <v>-10445.633249190636</v>
      </c>
      <c r="BZ584" s="53">
        <f t="shared" si="388"/>
        <v>392372.2644216856</v>
      </c>
      <c r="CA584" s="53">
        <f t="shared" si="388"/>
        <v>-685795.59455236327</v>
      </c>
      <c r="CB584" s="53">
        <f t="shared" si="388"/>
        <v>1015415.834046443</v>
      </c>
      <c r="CC584" s="53">
        <f t="shared" si="388"/>
        <v>-9034.1150594819337</v>
      </c>
      <c r="CD584" s="53">
        <f t="shared" si="388"/>
        <v>-502000.08956841938</v>
      </c>
      <c r="CE584" s="53">
        <f t="shared" si="388"/>
        <v>803718.06578373164</v>
      </c>
      <c r="CF584" s="330">
        <f>CE584-SUM(BS584:CD584)</f>
        <v>2825258.8887158763</v>
      </c>
      <c r="CG584" s="53">
        <f t="shared" ref="CG584:CS584" si="389">CG236-CG582</f>
        <v>-1069270.6886100098</v>
      </c>
      <c r="CH584" s="53">
        <f t="shared" si="389"/>
        <v>-1130661.1015482387</v>
      </c>
      <c r="CI584" s="53">
        <f t="shared" si="389"/>
        <v>-1022977.9961983985</v>
      </c>
      <c r="CJ584" s="53">
        <f t="shared" si="389"/>
        <v>1054001.2779294988</v>
      </c>
      <c r="CK584" s="53">
        <f t="shared" si="389"/>
        <v>1090392.1681977771</v>
      </c>
      <c r="CL584" s="53">
        <f t="shared" si="389"/>
        <v>73957.921570896171</v>
      </c>
      <c r="CM584" s="53">
        <f t="shared" si="389"/>
        <v>292284.24870487954</v>
      </c>
      <c r="CN584" s="53">
        <f t="shared" si="389"/>
        <v>580672.05729555432</v>
      </c>
      <c r="CO584" s="53">
        <f t="shared" si="389"/>
        <v>-719195.52517582942</v>
      </c>
      <c r="CP584" s="53">
        <f t="shared" si="389"/>
        <v>954634.00959117897</v>
      </c>
      <c r="CQ584" s="53">
        <f t="shared" si="389"/>
        <v>-14086.112025298178</v>
      </c>
      <c r="CR584" s="53">
        <f t="shared" si="389"/>
        <v>-521595.99065426178</v>
      </c>
      <c r="CS584" s="53">
        <f t="shared" si="389"/>
        <v>2269088.4540133923</v>
      </c>
      <c r="CT584" s="330">
        <f>CS584-SUM(CG584:CR584)</f>
        <v>2700934.1849356438</v>
      </c>
      <c r="CU584" s="53">
        <f t="shared" ref="CU584:DG584" si="390">CU236-CU582</f>
        <v>-1084310.1825754519</v>
      </c>
      <c r="CV584" s="53">
        <f t="shared" si="390"/>
        <v>-999056.17603167892</v>
      </c>
      <c r="CW584" s="53">
        <f t="shared" si="390"/>
        <v>-856017.5344046047</v>
      </c>
      <c r="CX584" s="53">
        <f t="shared" si="390"/>
        <v>1321011.0690319426</v>
      </c>
      <c r="CY584" s="53">
        <f t="shared" si="390"/>
        <v>1211892.5572341494</v>
      </c>
      <c r="CZ584" s="53">
        <f t="shared" si="390"/>
        <v>304358.56417385302</v>
      </c>
      <c r="DA584" s="53">
        <f t="shared" si="390"/>
        <v>529191.72794849891</v>
      </c>
      <c r="DB584" s="53">
        <f t="shared" si="390"/>
        <v>746158.72926144488</v>
      </c>
      <c r="DC584" s="53">
        <f t="shared" si="390"/>
        <v>-629450.81926724501</v>
      </c>
      <c r="DD584" s="53">
        <f t="shared" si="390"/>
        <v>924080.5419649221</v>
      </c>
      <c r="DE584" s="53">
        <f t="shared" si="390"/>
        <v>79272.395373537205</v>
      </c>
      <c r="DF584" s="53">
        <f t="shared" si="390"/>
        <v>-426597.13943927735</v>
      </c>
      <c r="DG584" s="53">
        <f t="shared" si="390"/>
        <v>2683571.4118622988</v>
      </c>
      <c r="DH584" s="330">
        <f>DG584-SUM(CU584:DF584)</f>
        <v>1563037.6785922088</v>
      </c>
    </row>
    <row r="585" spans="1:112" ht="12" customHeight="1">
      <c r="AA585" s="30" t="s">
        <v>36</v>
      </c>
      <c r="AB585" s="8" t="s">
        <v>36</v>
      </c>
      <c r="AC585" s="11" t="s">
        <v>36</v>
      </c>
      <c r="AD585" s="11" t="s">
        <v>36</v>
      </c>
      <c r="AE585" s="11" t="s">
        <v>36</v>
      </c>
      <c r="AF585" s="11" t="s">
        <v>36</v>
      </c>
      <c r="AG585" s="11" t="s">
        <v>36</v>
      </c>
      <c r="AH585" s="11" t="s">
        <v>36</v>
      </c>
      <c r="AI585" s="11" t="s">
        <v>36</v>
      </c>
      <c r="AJ585" s="11" t="s">
        <v>36</v>
      </c>
      <c r="AK585" s="11" t="s">
        <v>36</v>
      </c>
      <c r="AL585" s="11" t="s">
        <v>36</v>
      </c>
      <c r="AM585" s="11" t="s">
        <v>36</v>
      </c>
      <c r="AN585" s="11" t="s">
        <v>36</v>
      </c>
      <c r="AO585" s="11" t="s">
        <v>36</v>
      </c>
      <c r="AP585" s="62" t="s">
        <v>36</v>
      </c>
      <c r="AQ585" s="11" t="s">
        <v>36</v>
      </c>
      <c r="AR585" s="11" t="s">
        <v>36</v>
      </c>
      <c r="AS585" s="11" t="s">
        <v>36</v>
      </c>
      <c r="AT585" s="11" t="s">
        <v>36</v>
      </c>
      <c r="AU585" s="11" t="s">
        <v>36</v>
      </c>
      <c r="AV585" s="11" t="s">
        <v>36</v>
      </c>
      <c r="AW585" s="11" t="s">
        <v>36</v>
      </c>
      <c r="AX585" s="11" t="s">
        <v>36</v>
      </c>
      <c r="AY585" s="11" t="s">
        <v>36</v>
      </c>
      <c r="AZ585" s="11" t="s">
        <v>36</v>
      </c>
      <c r="BA585" s="11" t="s">
        <v>36</v>
      </c>
      <c r="BB585" s="11" t="s">
        <v>36</v>
      </c>
      <c r="BC585" s="11" t="s">
        <v>36</v>
      </c>
      <c r="BD585" s="62" t="s">
        <v>36</v>
      </c>
      <c r="BE585" s="11" t="s">
        <v>36</v>
      </c>
      <c r="BF585" s="11" t="s">
        <v>36</v>
      </c>
      <c r="BG585" s="11" t="s">
        <v>36</v>
      </c>
      <c r="BH585" s="11" t="s">
        <v>36</v>
      </c>
      <c r="BI585" s="11" t="s">
        <v>36</v>
      </c>
      <c r="BJ585" s="11" t="s">
        <v>36</v>
      </c>
      <c r="BK585" s="11" t="s">
        <v>36</v>
      </c>
      <c r="BL585" s="11" t="s">
        <v>36</v>
      </c>
      <c r="BM585" s="11" t="s">
        <v>36</v>
      </c>
      <c r="BN585" s="11" t="s">
        <v>36</v>
      </c>
      <c r="BO585" s="11" t="s">
        <v>36</v>
      </c>
      <c r="BP585" s="11" t="s">
        <v>36</v>
      </c>
      <c r="BQ585" s="11" t="s">
        <v>36</v>
      </c>
      <c r="BR585" s="62" t="s">
        <v>36</v>
      </c>
      <c r="BS585" s="11" t="s">
        <v>36</v>
      </c>
      <c r="BT585" s="11" t="s">
        <v>36</v>
      </c>
      <c r="BU585" s="11" t="s">
        <v>36</v>
      </c>
      <c r="BV585" s="11" t="s">
        <v>36</v>
      </c>
      <c r="BW585" s="11" t="s">
        <v>36</v>
      </c>
      <c r="BX585" s="11" t="s">
        <v>36</v>
      </c>
      <c r="BY585" s="11" t="s">
        <v>36</v>
      </c>
      <c r="BZ585" s="11" t="s">
        <v>36</v>
      </c>
      <c r="CA585" s="11" t="s">
        <v>36</v>
      </c>
      <c r="CB585" s="11" t="s">
        <v>36</v>
      </c>
      <c r="CC585" s="11" t="s">
        <v>36</v>
      </c>
      <c r="CD585" s="11" t="s">
        <v>36</v>
      </c>
      <c r="CE585" s="11" t="s">
        <v>36</v>
      </c>
      <c r="CF585" s="62" t="s">
        <v>36</v>
      </c>
      <c r="CG585" s="11" t="s">
        <v>36</v>
      </c>
      <c r="CH585" s="11" t="s">
        <v>36</v>
      </c>
      <c r="CI585" s="11" t="s">
        <v>36</v>
      </c>
      <c r="CJ585" s="11" t="s">
        <v>36</v>
      </c>
      <c r="CK585" s="11" t="s">
        <v>36</v>
      </c>
      <c r="CL585" s="11" t="s">
        <v>36</v>
      </c>
      <c r="CM585" s="11" t="s">
        <v>36</v>
      </c>
      <c r="CN585" s="11" t="s">
        <v>36</v>
      </c>
      <c r="CO585" s="11" t="s">
        <v>36</v>
      </c>
      <c r="CP585" s="11" t="s">
        <v>36</v>
      </c>
      <c r="CQ585" s="11" t="s">
        <v>36</v>
      </c>
      <c r="CR585" s="11" t="s">
        <v>36</v>
      </c>
      <c r="CS585" s="11" t="s">
        <v>36</v>
      </c>
      <c r="CT585" s="62" t="s">
        <v>36</v>
      </c>
      <c r="CU585" s="11" t="s">
        <v>36</v>
      </c>
      <c r="CV585" s="11" t="s">
        <v>36</v>
      </c>
      <c r="CW585" s="11" t="s">
        <v>36</v>
      </c>
      <c r="CX585" s="11" t="s">
        <v>36</v>
      </c>
      <c r="CY585" s="11" t="s">
        <v>36</v>
      </c>
      <c r="CZ585" s="11" t="s">
        <v>36</v>
      </c>
      <c r="DA585" s="11" t="s">
        <v>36</v>
      </c>
      <c r="DB585" s="11" t="s">
        <v>36</v>
      </c>
      <c r="DC585" s="11" t="s">
        <v>36</v>
      </c>
      <c r="DD585" s="11" t="s">
        <v>36</v>
      </c>
      <c r="DE585" s="11" t="s">
        <v>36</v>
      </c>
      <c r="DF585" s="11" t="s">
        <v>36</v>
      </c>
      <c r="DG585" s="11" t="s">
        <v>36</v>
      </c>
      <c r="DH585" s="62" t="s">
        <v>36</v>
      </c>
    </row>
    <row r="586" spans="1:112" ht="12" customHeight="1">
      <c r="A586" s="4" t="str">
        <f>IF(SUM(AC586:DH586)=0,"#hiderow","#showrow")</f>
        <v>#showrow</v>
      </c>
      <c r="S586" s="29" t="s">
        <v>131</v>
      </c>
      <c r="AA586" s="30" t="s">
        <v>36</v>
      </c>
      <c r="AB586" s="35" t="s">
        <v>121</v>
      </c>
      <c r="AC586" s="324">
        <v>1902863.77999999</v>
      </c>
      <c r="AD586" s="324">
        <v>417698.64</v>
      </c>
      <c r="AE586" s="324">
        <v>457653.02</v>
      </c>
      <c r="AF586" s="324">
        <v>401134.78</v>
      </c>
      <c r="AG586" s="324">
        <v>-109704.73</v>
      </c>
      <c r="AH586" s="324">
        <v>85891.71</v>
      </c>
      <c r="AI586" s="324">
        <v>13939.45</v>
      </c>
      <c r="AJ586" s="324">
        <v>-334218</v>
      </c>
      <c r="AK586" s="324">
        <v>13403</v>
      </c>
      <c r="AL586" s="324">
        <v>550222.55000000005</v>
      </c>
      <c r="AM586" s="324">
        <v>53305.38</v>
      </c>
      <c r="AN586" s="324">
        <v>0</v>
      </c>
      <c r="AO586" s="324">
        <v>0</v>
      </c>
      <c r="AP586" s="62" t="s">
        <v>36</v>
      </c>
      <c r="AQ586" s="324">
        <v>2648863.40850469</v>
      </c>
      <c r="AR586" s="324">
        <v>1312637.6629664199</v>
      </c>
      <c r="AS586" s="324">
        <v>322457.31199999998</v>
      </c>
      <c r="AT586" s="324">
        <v>0</v>
      </c>
      <c r="AU586" s="324">
        <v>323458.854375</v>
      </c>
      <c r="AV586" s="324">
        <v>0</v>
      </c>
      <c r="AW586" s="324">
        <v>0</v>
      </c>
      <c r="AX586" s="324">
        <v>0</v>
      </c>
      <c r="AY586" s="324">
        <v>0</v>
      </c>
      <c r="AZ586" s="324">
        <v>0</v>
      </c>
      <c r="BA586" s="324">
        <v>0</v>
      </c>
      <c r="BB586" s="324">
        <v>0</v>
      </c>
      <c r="BC586" s="324">
        <v>0</v>
      </c>
      <c r="BD586" s="62" t="s">
        <v>36</v>
      </c>
      <c r="BE586" s="324">
        <v>3311247.8133599199</v>
      </c>
      <c r="BF586" s="324">
        <v>1420619.0611306201</v>
      </c>
      <c r="BG586" s="324">
        <v>476815.88295998803</v>
      </c>
      <c r="BH586" s="324">
        <v>0</v>
      </c>
      <c r="BI586" s="324">
        <v>184230.910397506</v>
      </c>
      <c r="BJ586" s="324">
        <v>0</v>
      </c>
      <c r="BK586" s="324">
        <v>0</v>
      </c>
      <c r="BL586" s="324">
        <v>0</v>
      </c>
      <c r="BM586" s="324">
        <v>0</v>
      </c>
      <c r="BN586" s="324">
        <v>0</v>
      </c>
      <c r="BO586" s="324">
        <v>0</v>
      </c>
      <c r="BP586" s="324">
        <v>0</v>
      </c>
      <c r="BQ586" s="324">
        <v>0</v>
      </c>
      <c r="BR586" s="62" t="s">
        <v>36</v>
      </c>
      <c r="BS586" s="324">
        <v>3319810.4238008801</v>
      </c>
      <c r="BT586" s="324">
        <v>1235645.36735819</v>
      </c>
      <c r="BU586" s="324">
        <v>500363.04434093199</v>
      </c>
      <c r="BV586" s="324">
        <v>0</v>
      </c>
      <c r="BW586" s="324">
        <v>208916.27504477801</v>
      </c>
      <c r="BX586" s="324">
        <v>0</v>
      </c>
      <c r="BY586" s="324">
        <v>0</v>
      </c>
      <c r="BZ586" s="324">
        <v>0</v>
      </c>
      <c r="CA586" s="324">
        <v>0</v>
      </c>
      <c r="CB586" s="324">
        <v>0</v>
      </c>
      <c r="CC586" s="324">
        <v>0</v>
      </c>
      <c r="CD586" s="324">
        <v>0</v>
      </c>
      <c r="CE586" s="324">
        <v>0</v>
      </c>
      <c r="CF586" s="62" t="s">
        <v>36</v>
      </c>
      <c r="CG586" s="324">
        <v>3661711.3740836498</v>
      </c>
      <c r="CH586" s="324">
        <v>1307500.0129197901</v>
      </c>
      <c r="CI586" s="324">
        <v>527657.766264203</v>
      </c>
      <c r="CJ586" s="324">
        <v>0</v>
      </c>
      <c r="CK586" s="324">
        <v>230451.585061869</v>
      </c>
      <c r="CL586" s="324">
        <v>0</v>
      </c>
      <c r="CM586" s="324">
        <v>0</v>
      </c>
      <c r="CN586" s="324">
        <v>0</v>
      </c>
      <c r="CO586" s="324">
        <v>0</v>
      </c>
      <c r="CP586" s="324">
        <v>0</v>
      </c>
      <c r="CQ586" s="324">
        <v>0</v>
      </c>
      <c r="CR586" s="324">
        <v>0</v>
      </c>
      <c r="CS586" s="324">
        <v>0</v>
      </c>
      <c r="CT586" s="62" t="s">
        <v>36</v>
      </c>
      <c r="CU586" s="324">
        <v>3754965.00287623</v>
      </c>
      <c r="CV586" s="324">
        <v>1331938.59491991</v>
      </c>
      <c r="CW586" s="324">
        <v>540829.47523483098</v>
      </c>
      <c r="CX586" s="324">
        <v>0</v>
      </c>
      <c r="CY586" s="324">
        <v>240930.45453153801</v>
      </c>
      <c r="CZ586" s="324">
        <v>0</v>
      </c>
      <c r="DA586" s="324">
        <v>0</v>
      </c>
      <c r="DB586" s="324">
        <v>0</v>
      </c>
      <c r="DC586" s="324">
        <v>0</v>
      </c>
      <c r="DD586" s="324">
        <v>0</v>
      </c>
      <c r="DE586" s="324">
        <v>0</v>
      </c>
      <c r="DF586" s="324">
        <v>0</v>
      </c>
      <c r="DG586" s="324">
        <v>0</v>
      </c>
      <c r="DH586" s="62" t="s">
        <v>36</v>
      </c>
    </row>
    <row r="587" spans="1:112" ht="12" customHeight="1">
      <c r="A587" s="4" t="str">
        <f t="shared" ref="A587:A596" si="391">IF(SUM(AC587:DH587)=0,"#hiderow","#showrow")</f>
        <v>#showrow</v>
      </c>
      <c r="S587" s="29" t="s">
        <v>192</v>
      </c>
      <c r="AA587" s="30" t="s">
        <v>36</v>
      </c>
      <c r="AB587" s="35" t="s">
        <v>122</v>
      </c>
      <c r="AC587" s="324">
        <v>0</v>
      </c>
      <c r="AD587" s="324">
        <v>6808</v>
      </c>
      <c r="AE587" s="324">
        <v>0</v>
      </c>
      <c r="AF587" s="324">
        <v>0</v>
      </c>
      <c r="AG587" s="324">
        <v>0</v>
      </c>
      <c r="AH587" s="324">
        <v>0</v>
      </c>
      <c r="AI587" s="324">
        <v>0</v>
      </c>
      <c r="AJ587" s="324">
        <v>0</v>
      </c>
      <c r="AK587" s="324">
        <v>0</v>
      </c>
      <c r="AL587" s="324">
        <v>916.99</v>
      </c>
      <c r="AM587" s="324">
        <v>0</v>
      </c>
      <c r="AN587" s="324">
        <v>0</v>
      </c>
      <c r="AO587" s="324">
        <v>0</v>
      </c>
      <c r="AP587" s="62" t="s">
        <v>36</v>
      </c>
      <c r="AQ587" s="324">
        <v>0</v>
      </c>
      <c r="AR587" s="324">
        <v>0</v>
      </c>
      <c r="AS587" s="324">
        <v>0</v>
      </c>
      <c r="AT587" s="324">
        <v>0</v>
      </c>
      <c r="AU587" s="324">
        <v>0</v>
      </c>
      <c r="AV587" s="324">
        <v>0</v>
      </c>
      <c r="AW587" s="324">
        <v>0</v>
      </c>
      <c r="AX587" s="324">
        <v>0</v>
      </c>
      <c r="AY587" s="324">
        <v>0</v>
      </c>
      <c r="AZ587" s="324">
        <v>0</v>
      </c>
      <c r="BA587" s="324">
        <v>0</v>
      </c>
      <c r="BB587" s="324">
        <v>0</v>
      </c>
      <c r="BC587" s="324">
        <v>0</v>
      </c>
      <c r="BD587" s="62" t="s">
        <v>36</v>
      </c>
      <c r="BE587" s="324">
        <v>0</v>
      </c>
      <c r="BF587" s="324">
        <v>0</v>
      </c>
      <c r="BG587" s="324">
        <v>0</v>
      </c>
      <c r="BH587" s="324">
        <v>0</v>
      </c>
      <c r="BI587" s="324">
        <v>0</v>
      </c>
      <c r="BJ587" s="324">
        <v>0</v>
      </c>
      <c r="BK587" s="324">
        <v>0</v>
      </c>
      <c r="BL587" s="324">
        <v>0</v>
      </c>
      <c r="BM587" s="324">
        <v>0</v>
      </c>
      <c r="BN587" s="324">
        <v>0</v>
      </c>
      <c r="BO587" s="324">
        <v>0</v>
      </c>
      <c r="BP587" s="324">
        <v>0</v>
      </c>
      <c r="BQ587" s="324">
        <v>0</v>
      </c>
      <c r="BR587" s="62" t="s">
        <v>36</v>
      </c>
      <c r="BS587" s="324">
        <v>0</v>
      </c>
      <c r="BT587" s="324">
        <v>0</v>
      </c>
      <c r="BU587" s="324">
        <v>0</v>
      </c>
      <c r="BV587" s="324">
        <v>0</v>
      </c>
      <c r="BW587" s="324">
        <v>0</v>
      </c>
      <c r="BX587" s="324">
        <v>0</v>
      </c>
      <c r="BY587" s="324">
        <v>0</v>
      </c>
      <c r="BZ587" s="324">
        <v>0</v>
      </c>
      <c r="CA587" s="324">
        <v>0</v>
      </c>
      <c r="CB587" s="324">
        <v>0</v>
      </c>
      <c r="CC587" s="324">
        <v>0</v>
      </c>
      <c r="CD587" s="324">
        <v>0</v>
      </c>
      <c r="CE587" s="324">
        <v>0</v>
      </c>
      <c r="CF587" s="62" t="s">
        <v>36</v>
      </c>
      <c r="CG587" s="324">
        <v>0</v>
      </c>
      <c r="CH587" s="324">
        <v>0</v>
      </c>
      <c r="CI587" s="324">
        <v>0</v>
      </c>
      <c r="CJ587" s="324">
        <v>0</v>
      </c>
      <c r="CK587" s="324">
        <v>0</v>
      </c>
      <c r="CL587" s="324">
        <v>0</v>
      </c>
      <c r="CM587" s="324">
        <v>0</v>
      </c>
      <c r="CN587" s="324">
        <v>0</v>
      </c>
      <c r="CO587" s="324">
        <v>0</v>
      </c>
      <c r="CP587" s="324">
        <v>0</v>
      </c>
      <c r="CQ587" s="324">
        <v>0</v>
      </c>
      <c r="CR587" s="324">
        <v>0</v>
      </c>
      <c r="CS587" s="324">
        <v>0</v>
      </c>
      <c r="CT587" s="62" t="s">
        <v>36</v>
      </c>
      <c r="CU587" s="324">
        <v>0</v>
      </c>
      <c r="CV587" s="324">
        <v>0</v>
      </c>
      <c r="CW587" s="324">
        <v>0</v>
      </c>
      <c r="CX587" s="324">
        <v>0</v>
      </c>
      <c r="CY587" s="324">
        <v>0</v>
      </c>
      <c r="CZ587" s="324">
        <v>0</v>
      </c>
      <c r="DA587" s="324">
        <v>0</v>
      </c>
      <c r="DB587" s="324">
        <v>0</v>
      </c>
      <c r="DC587" s="324">
        <v>0</v>
      </c>
      <c r="DD587" s="324">
        <v>0</v>
      </c>
      <c r="DE587" s="324">
        <v>0</v>
      </c>
      <c r="DF587" s="324">
        <v>0</v>
      </c>
      <c r="DG587" s="324">
        <v>0</v>
      </c>
      <c r="DH587" s="62" t="s">
        <v>36</v>
      </c>
    </row>
    <row r="588" spans="1:112" ht="12" customHeight="1">
      <c r="A588" s="4" t="str">
        <f t="shared" si="391"/>
        <v>#showrow</v>
      </c>
      <c r="S588" s="14" t="s">
        <v>139</v>
      </c>
      <c r="AA588" s="30"/>
      <c r="AB588" s="35" t="s">
        <v>106</v>
      </c>
      <c r="AC588" s="324">
        <v>80681.25</v>
      </c>
      <c r="AD588" s="324">
        <v>-164966.29999999999</v>
      </c>
      <c r="AE588" s="324">
        <v>92207.71</v>
      </c>
      <c r="AF588" s="324">
        <v>0</v>
      </c>
      <c r="AG588" s="324">
        <v>-442214.89</v>
      </c>
      <c r="AH588" s="324">
        <v>0</v>
      </c>
      <c r="AI588" s="324">
        <v>0</v>
      </c>
      <c r="AJ588" s="324">
        <v>0</v>
      </c>
      <c r="AK588" s="324">
        <v>0</v>
      </c>
      <c r="AL588" s="324">
        <v>1364388.6899999899</v>
      </c>
      <c r="AM588" s="324">
        <v>0</v>
      </c>
      <c r="AN588" s="324">
        <v>-532737</v>
      </c>
      <c r="AO588" s="324">
        <v>0</v>
      </c>
      <c r="AP588" s="62"/>
      <c r="AQ588" s="324">
        <v>87345.580779615499</v>
      </c>
      <c r="AR588" s="324">
        <v>2595.4220294667598</v>
      </c>
      <c r="AS588" s="324">
        <v>0</v>
      </c>
      <c r="AT588" s="324">
        <v>-5068.4535584530404</v>
      </c>
      <c r="AU588" s="324">
        <v>5068.4535584530404</v>
      </c>
      <c r="AV588" s="324">
        <v>0</v>
      </c>
      <c r="AW588" s="324">
        <v>0</v>
      </c>
      <c r="AX588" s="324">
        <v>0</v>
      </c>
      <c r="AY588" s="324">
        <v>0</v>
      </c>
      <c r="AZ588" s="324">
        <v>0</v>
      </c>
      <c r="BA588" s="324">
        <v>0</v>
      </c>
      <c r="BB588" s="324">
        <v>0</v>
      </c>
      <c r="BC588" s="324">
        <v>0</v>
      </c>
      <c r="BD588" s="62"/>
      <c r="BE588" s="324">
        <v>415.62110705145</v>
      </c>
      <c r="BF588" s="324">
        <v>-96.007858622780603</v>
      </c>
      <c r="BG588" s="324">
        <v>0</v>
      </c>
      <c r="BH588" s="324">
        <v>-1858.07578070408</v>
      </c>
      <c r="BI588" s="324">
        <v>1858.07578070408</v>
      </c>
      <c r="BJ588" s="324">
        <v>0</v>
      </c>
      <c r="BK588" s="324">
        <v>0</v>
      </c>
      <c r="BL588" s="324">
        <v>0</v>
      </c>
      <c r="BM588" s="324">
        <v>0</v>
      </c>
      <c r="BN588" s="324">
        <v>0</v>
      </c>
      <c r="BO588" s="324">
        <v>0</v>
      </c>
      <c r="BP588" s="324">
        <v>0</v>
      </c>
      <c r="BQ588" s="324">
        <v>0</v>
      </c>
      <c r="BR588" s="62"/>
      <c r="BS588" s="324">
        <v>1522.7316937696</v>
      </c>
      <c r="BT588" s="324">
        <v>7.1028979585455598</v>
      </c>
      <c r="BU588" s="324">
        <v>0</v>
      </c>
      <c r="BV588" s="324">
        <v>-733.95145010775798</v>
      </c>
      <c r="BW588" s="324">
        <v>733.95145010775798</v>
      </c>
      <c r="BX588" s="324">
        <v>0</v>
      </c>
      <c r="BY588" s="324">
        <v>0</v>
      </c>
      <c r="BZ588" s="324">
        <v>0</v>
      </c>
      <c r="CA588" s="324">
        <v>0</v>
      </c>
      <c r="CB588" s="324">
        <v>0</v>
      </c>
      <c r="CC588" s="324">
        <v>0</v>
      </c>
      <c r="CD588" s="324">
        <v>0</v>
      </c>
      <c r="CE588" s="324">
        <v>0</v>
      </c>
      <c r="CF588" s="62"/>
      <c r="CG588" s="324">
        <v>549.13187076109898</v>
      </c>
      <c r="CH588" s="324">
        <v>-0.52548989356939702</v>
      </c>
      <c r="CI588" s="324">
        <v>0</v>
      </c>
      <c r="CJ588" s="324">
        <v>-316.92650511968998</v>
      </c>
      <c r="CK588" s="324">
        <v>316.92650511968998</v>
      </c>
      <c r="CL588" s="324">
        <v>0</v>
      </c>
      <c r="CM588" s="324">
        <v>0</v>
      </c>
      <c r="CN588" s="324">
        <v>0</v>
      </c>
      <c r="CO588" s="324">
        <v>0</v>
      </c>
      <c r="CP588" s="324">
        <v>0</v>
      </c>
      <c r="CQ588" s="324">
        <v>0</v>
      </c>
      <c r="CR588" s="324">
        <v>0</v>
      </c>
      <c r="CS588" s="324">
        <v>0</v>
      </c>
      <c r="CT588" s="62"/>
      <c r="CU588" s="324">
        <v>241.297259189736</v>
      </c>
      <c r="CV588" s="324">
        <v>3.8877037211459999E-2</v>
      </c>
      <c r="CW588" s="324">
        <v>0</v>
      </c>
      <c r="CX588" s="324">
        <v>-134.696407752509</v>
      </c>
      <c r="CY588" s="324">
        <v>134.696407752509</v>
      </c>
      <c r="CZ588" s="324">
        <v>0</v>
      </c>
      <c r="DA588" s="324">
        <v>0</v>
      </c>
      <c r="DB588" s="324">
        <v>0</v>
      </c>
      <c r="DC588" s="324">
        <v>0</v>
      </c>
      <c r="DD588" s="324">
        <v>0</v>
      </c>
      <c r="DE588" s="324">
        <v>0</v>
      </c>
      <c r="DF588" s="324">
        <v>0</v>
      </c>
      <c r="DG588" s="324">
        <v>0</v>
      </c>
      <c r="DH588" s="62"/>
    </row>
    <row r="589" spans="1:112" ht="12" customHeight="1">
      <c r="A589" s="4" t="str">
        <f t="shared" si="391"/>
        <v>#showrow</v>
      </c>
      <c r="S589" s="29" t="s">
        <v>132</v>
      </c>
      <c r="AA589" s="30" t="s">
        <v>36</v>
      </c>
      <c r="AB589" s="35" t="s">
        <v>105</v>
      </c>
      <c r="AC589" s="324">
        <v>-8240.6400000000194</v>
      </c>
      <c r="AD589" s="324">
        <v>54250.549999999901</v>
      </c>
      <c r="AE589" s="324">
        <v>45668.18</v>
      </c>
      <c r="AF589" s="324">
        <v>36935.26</v>
      </c>
      <c r="AG589" s="324">
        <v>3785061.96999999</v>
      </c>
      <c r="AH589" s="324">
        <v>56546.6899999999</v>
      </c>
      <c r="AI589" s="324">
        <v>-191458.52999999901</v>
      </c>
      <c r="AJ589" s="324">
        <v>56546.69</v>
      </c>
      <c r="AK589" s="324">
        <v>-4218381.2300000004</v>
      </c>
      <c r="AL589" s="324">
        <v>683565.64096238604</v>
      </c>
      <c r="AM589" s="324">
        <v>-642802.940910595</v>
      </c>
      <c r="AN589" s="324">
        <v>-643183.13739869103</v>
      </c>
      <c r="AO589" s="324">
        <v>0</v>
      </c>
      <c r="AP589" s="62" t="s">
        <v>36</v>
      </c>
      <c r="AQ589" s="324">
        <v>-369428.27454415901</v>
      </c>
      <c r="AR589" s="324">
        <v>-316687.27454415901</v>
      </c>
      <c r="AS589" s="324">
        <v>-16687.2745441595</v>
      </c>
      <c r="AT589" s="324">
        <v>-16687.2745441595</v>
      </c>
      <c r="AU589" s="324">
        <v>-16687.2745441595</v>
      </c>
      <c r="AV589" s="324">
        <v>-16687.2745441595</v>
      </c>
      <c r="AW589" s="324">
        <v>-16687.2745441595</v>
      </c>
      <c r="AX589" s="324">
        <v>-16687.2745441595</v>
      </c>
      <c r="AY589" s="324">
        <v>-16687.2745441595</v>
      </c>
      <c r="AZ589" s="324">
        <v>-16687.2745441595</v>
      </c>
      <c r="BA589" s="324">
        <v>-16687.2745441595</v>
      </c>
      <c r="BB589" s="324">
        <v>-16687.2745441595</v>
      </c>
      <c r="BC589" s="324">
        <v>0</v>
      </c>
      <c r="BD589" s="62" t="s">
        <v>36</v>
      </c>
      <c r="BE589" s="324">
        <v>202747.616486568</v>
      </c>
      <c r="BF589" s="324">
        <v>202747.616486568</v>
      </c>
      <c r="BG589" s="324">
        <v>202747.616486568</v>
      </c>
      <c r="BH589" s="324">
        <v>202747.616486568</v>
      </c>
      <c r="BI589" s="324">
        <v>202747.616486568</v>
      </c>
      <c r="BJ589" s="324">
        <v>202747.616486568</v>
      </c>
      <c r="BK589" s="324">
        <v>202747.616486568</v>
      </c>
      <c r="BL589" s="324">
        <v>202747.616486568</v>
      </c>
      <c r="BM589" s="324">
        <v>202747.616486568</v>
      </c>
      <c r="BN589" s="324">
        <v>202747.616486568</v>
      </c>
      <c r="BO589" s="324">
        <v>202747.616486568</v>
      </c>
      <c r="BP589" s="324">
        <v>202747.616486568</v>
      </c>
      <c r="BQ589" s="324">
        <v>0</v>
      </c>
      <c r="BR589" s="62" t="s">
        <v>36</v>
      </c>
      <c r="BS589" s="324">
        <v>32636.326276929802</v>
      </c>
      <c r="BT589" s="324">
        <v>32636.326276929802</v>
      </c>
      <c r="BU589" s="324">
        <v>32636.326276929802</v>
      </c>
      <c r="BV589" s="324">
        <v>32636.326276929802</v>
      </c>
      <c r="BW589" s="324">
        <v>32636.326276929802</v>
      </c>
      <c r="BX589" s="324">
        <v>32636.326276929802</v>
      </c>
      <c r="BY589" s="324">
        <v>32636.326276929802</v>
      </c>
      <c r="BZ589" s="324">
        <v>32636.326276929802</v>
      </c>
      <c r="CA589" s="324">
        <v>32636.326276929802</v>
      </c>
      <c r="CB589" s="324">
        <v>32636.326276929802</v>
      </c>
      <c r="CC589" s="324">
        <v>32636.326276929802</v>
      </c>
      <c r="CD589" s="324">
        <v>32636.326276929802</v>
      </c>
      <c r="CE589" s="324">
        <v>0</v>
      </c>
      <c r="CF589" s="62" t="s">
        <v>36</v>
      </c>
      <c r="CG589" s="324">
        <v>22922.158409645901</v>
      </c>
      <c r="CH589" s="324">
        <v>22922.158409645901</v>
      </c>
      <c r="CI589" s="324">
        <v>22922.158409645901</v>
      </c>
      <c r="CJ589" s="324">
        <v>22922.158409645901</v>
      </c>
      <c r="CK589" s="324">
        <v>22922.158409645901</v>
      </c>
      <c r="CL589" s="324">
        <v>22922.158409645901</v>
      </c>
      <c r="CM589" s="324">
        <v>22922.158409645901</v>
      </c>
      <c r="CN589" s="324">
        <v>22922.158409645901</v>
      </c>
      <c r="CO589" s="324">
        <v>22922.158409645901</v>
      </c>
      <c r="CP589" s="324">
        <v>22922.158409645901</v>
      </c>
      <c r="CQ589" s="324">
        <v>22922.158409645901</v>
      </c>
      <c r="CR589" s="324">
        <v>22922.158409645901</v>
      </c>
      <c r="CS589" s="324">
        <v>0</v>
      </c>
      <c r="CT589" s="62" t="s">
        <v>36</v>
      </c>
      <c r="CU589" s="324">
        <v>22591.9653540904</v>
      </c>
      <c r="CV589" s="324">
        <v>22591.9653540904</v>
      </c>
      <c r="CW589" s="324">
        <v>22591.9653540904</v>
      </c>
      <c r="CX589" s="324">
        <v>22591.9653540904</v>
      </c>
      <c r="CY589" s="324">
        <v>22591.9653540904</v>
      </c>
      <c r="CZ589" s="324">
        <v>22591.9653540904</v>
      </c>
      <c r="DA589" s="324">
        <v>22591.9653540904</v>
      </c>
      <c r="DB589" s="324">
        <v>22591.9653540904</v>
      </c>
      <c r="DC589" s="324">
        <v>22591.9653540904</v>
      </c>
      <c r="DD589" s="324">
        <v>22591.9653540904</v>
      </c>
      <c r="DE589" s="324">
        <v>22591.9653540904</v>
      </c>
      <c r="DF589" s="324">
        <v>22591.9653540904</v>
      </c>
      <c r="DG589" s="324">
        <v>0</v>
      </c>
      <c r="DH589" s="62" t="s">
        <v>36</v>
      </c>
    </row>
    <row r="590" spans="1:112" ht="12" customHeight="1">
      <c r="A590" s="4" t="str">
        <f t="shared" si="391"/>
        <v>#showrow</v>
      </c>
      <c r="S590" s="29" t="s">
        <v>123</v>
      </c>
      <c r="AA590" s="16" t="s">
        <v>36</v>
      </c>
      <c r="AB590" s="35" t="s">
        <v>123</v>
      </c>
      <c r="AC590" s="324">
        <v>227132.769999999</v>
      </c>
      <c r="AD590" s="324">
        <v>-483751.28</v>
      </c>
      <c r="AE590" s="324">
        <v>1378956.94</v>
      </c>
      <c r="AF590" s="324">
        <v>-4553.5899999998401</v>
      </c>
      <c r="AG590" s="324">
        <v>-429745.84</v>
      </c>
      <c r="AH590" s="324">
        <v>47808.18</v>
      </c>
      <c r="AI590" s="324">
        <v>-136625.31999999899</v>
      </c>
      <c r="AJ590" s="324">
        <v>-67097.839999999895</v>
      </c>
      <c r="AK590" s="324">
        <v>58176.389999999898</v>
      </c>
      <c r="AL590" s="324">
        <v>-483179.92</v>
      </c>
      <c r="AM590" s="324">
        <v>0</v>
      </c>
      <c r="AN590" s="324">
        <v>0</v>
      </c>
      <c r="AO590" s="324">
        <v>0</v>
      </c>
      <c r="AP590" s="62" t="s">
        <v>36</v>
      </c>
      <c r="AQ590" s="324">
        <v>0</v>
      </c>
      <c r="AR590" s="324">
        <v>25018</v>
      </c>
      <c r="AS590" s="324">
        <v>0</v>
      </c>
      <c r="AT590" s="324">
        <v>0</v>
      </c>
      <c r="AU590" s="324">
        <v>0</v>
      </c>
      <c r="AV590" s="324">
        <v>0</v>
      </c>
      <c r="AW590" s="324">
        <v>0</v>
      </c>
      <c r="AX590" s="324">
        <v>0</v>
      </c>
      <c r="AY590" s="324">
        <v>0</v>
      </c>
      <c r="AZ590" s="324">
        <v>0</v>
      </c>
      <c r="BA590" s="324">
        <v>0</v>
      </c>
      <c r="BB590" s="324">
        <v>0</v>
      </c>
      <c r="BC590" s="324">
        <v>0</v>
      </c>
      <c r="BD590" s="62" t="s">
        <v>36</v>
      </c>
      <c r="BE590" s="324">
        <v>0</v>
      </c>
      <c r="BF590" s="324">
        <v>0</v>
      </c>
      <c r="BG590" s="324">
        <v>0</v>
      </c>
      <c r="BH590" s="324">
        <v>0</v>
      </c>
      <c r="BI590" s="324">
        <v>0</v>
      </c>
      <c r="BJ590" s="324">
        <v>0</v>
      </c>
      <c r="BK590" s="324">
        <v>0</v>
      </c>
      <c r="BL590" s="324">
        <v>0</v>
      </c>
      <c r="BM590" s="324">
        <v>0</v>
      </c>
      <c r="BN590" s="324">
        <v>0</v>
      </c>
      <c r="BO590" s="324">
        <v>0</v>
      </c>
      <c r="BP590" s="324">
        <v>0</v>
      </c>
      <c r="BQ590" s="324">
        <v>0</v>
      </c>
      <c r="BR590" s="62" t="s">
        <v>36</v>
      </c>
      <c r="BS590" s="324">
        <v>0</v>
      </c>
      <c r="BT590" s="324">
        <v>0</v>
      </c>
      <c r="BU590" s="324">
        <v>0</v>
      </c>
      <c r="BV590" s="324">
        <v>0</v>
      </c>
      <c r="BW590" s="324">
        <v>0</v>
      </c>
      <c r="BX590" s="324">
        <v>0</v>
      </c>
      <c r="BY590" s="324">
        <v>0</v>
      </c>
      <c r="BZ590" s="324">
        <v>0</v>
      </c>
      <c r="CA590" s="324">
        <v>0</v>
      </c>
      <c r="CB590" s="324">
        <v>0</v>
      </c>
      <c r="CC590" s="324">
        <v>0</v>
      </c>
      <c r="CD590" s="324">
        <v>0</v>
      </c>
      <c r="CE590" s="324">
        <v>0</v>
      </c>
      <c r="CF590" s="62" t="s">
        <v>36</v>
      </c>
      <c r="CG590" s="324">
        <v>0</v>
      </c>
      <c r="CH590" s="324">
        <v>0</v>
      </c>
      <c r="CI590" s="324">
        <v>0</v>
      </c>
      <c r="CJ590" s="324">
        <v>0</v>
      </c>
      <c r="CK590" s="324">
        <v>0</v>
      </c>
      <c r="CL590" s="324">
        <v>0</v>
      </c>
      <c r="CM590" s="324">
        <v>0</v>
      </c>
      <c r="CN590" s="324">
        <v>0</v>
      </c>
      <c r="CO590" s="324">
        <v>0</v>
      </c>
      <c r="CP590" s="324">
        <v>0</v>
      </c>
      <c r="CQ590" s="324">
        <v>0</v>
      </c>
      <c r="CR590" s="324">
        <v>0</v>
      </c>
      <c r="CS590" s="324">
        <v>0</v>
      </c>
      <c r="CT590" s="62" t="s">
        <v>36</v>
      </c>
      <c r="CU590" s="324">
        <v>0</v>
      </c>
      <c r="CV590" s="324">
        <v>0</v>
      </c>
      <c r="CW590" s="324">
        <v>0</v>
      </c>
      <c r="CX590" s="324">
        <v>0</v>
      </c>
      <c r="CY590" s="324">
        <v>0</v>
      </c>
      <c r="CZ590" s="324">
        <v>0</v>
      </c>
      <c r="DA590" s="324">
        <v>0</v>
      </c>
      <c r="DB590" s="324">
        <v>0</v>
      </c>
      <c r="DC590" s="324">
        <v>0</v>
      </c>
      <c r="DD590" s="324">
        <v>0</v>
      </c>
      <c r="DE590" s="324">
        <v>0</v>
      </c>
      <c r="DF590" s="324">
        <v>0</v>
      </c>
      <c r="DG590" s="324">
        <v>0</v>
      </c>
      <c r="DH590" s="62" t="s">
        <v>36</v>
      </c>
    </row>
    <row r="591" spans="1:112" ht="12" customHeight="1">
      <c r="A591" s="4" t="str">
        <f t="shared" si="391"/>
        <v>#showrow</v>
      </c>
      <c r="S591" s="29" t="s">
        <v>133</v>
      </c>
      <c r="AA591" s="16" t="s">
        <v>36</v>
      </c>
      <c r="AB591" s="35" t="s">
        <v>124</v>
      </c>
      <c r="AC591" s="324">
        <v>-163700.48000000001</v>
      </c>
      <c r="AD591" s="324">
        <v>-109083.59</v>
      </c>
      <c r="AE591" s="324">
        <v>-74686.91</v>
      </c>
      <c r="AF591" s="324">
        <v>-59607.23</v>
      </c>
      <c r="AG591" s="324">
        <v>11483.49</v>
      </c>
      <c r="AH591" s="324">
        <v>-497</v>
      </c>
      <c r="AI591" s="324">
        <v>-26091.5</v>
      </c>
      <c r="AJ591" s="324">
        <v>302565.25</v>
      </c>
      <c r="AK591" s="324">
        <v>-57508.77</v>
      </c>
      <c r="AL591" s="324">
        <v>-317701.64</v>
      </c>
      <c r="AM591" s="324">
        <v>-111713.2</v>
      </c>
      <c r="AN591" s="324">
        <v>-59316</v>
      </c>
      <c r="AO591" s="324">
        <v>0</v>
      </c>
      <c r="AP591" s="62" t="s">
        <v>36</v>
      </c>
      <c r="AQ591" s="324">
        <v>-1429186.5094073601</v>
      </c>
      <c r="AR591" s="324">
        <v>-20061.103154330402</v>
      </c>
      <c r="AS591" s="324">
        <v>0</v>
      </c>
      <c r="AT591" s="324">
        <v>0</v>
      </c>
      <c r="AU591" s="324">
        <v>0</v>
      </c>
      <c r="AV591" s="324">
        <v>-347976.17000000097</v>
      </c>
      <c r="AW591" s="324">
        <v>0</v>
      </c>
      <c r="AX591" s="324">
        <v>0</v>
      </c>
      <c r="AY591" s="324">
        <v>0</v>
      </c>
      <c r="AZ591" s="324">
        <v>0</v>
      </c>
      <c r="BA591" s="324">
        <v>0</v>
      </c>
      <c r="BB591" s="324">
        <v>0</v>
      </c>
      <c r="BC591" s="324">
        <v>0</v>
      </c>
      <c r="BD591" s="62" t="s">
        <v>36</v>
      </c>
      <c r="BE591" s="324">
        <v>-507563.01762066502</v>
      </c>
      <c r="BF591" s="324">
        <v>-22283.792299999899</v>
      </c>
      <c r="BG591" s="324">
        <v>0</v>
      </c>
      <c r="BH591" s="324">
        <v>0</v>
      </c>
      <c r="BI591" s="324">
        <v>0</v>
      </c>
      <c r="BJ591" s="324">
        <v>-178832.999999997</v>
      </c>
      <c r="BK591" s="324">
        <v>0</v>
      </c>
      <c r="BL591" s="324">
        <v>0</v>
      </c>
      <c r="BM591" s="324">
        <v>0</v>
      </c>
      <c r="BN591" s="324">
        <v>0</v>
      </c>
      <c r="BO591" s="324">
        <v>0</v>
      </c>
      <c r="BP591" s="324">
        <v>0</v>
      </c>
      <c r="BQ591" s="324">
        <v>0</v>
      </c>
      <c r="BR591" s="62" t="s">
        <v>36</v>
      </c>
      <c r="BS591" s="324">
        <v>-565146.75018123596</v>
      </c>
      <c r="BT591" s="324">
        <v>-23070.806499999901</v>
      </c>
      <c r="BU591" s="324">
        <v>0</v>
      </c>
      <c r="BV591" s="324">
        <v>0</v>
      </c>
      <c r="BW591" s="324">
        <v>0</v>
      </c>
      <c r="BX591" s="324">
        <v>-189530.828387096</v>
      </c>
      <c r="BY591" s="324">
        <v>0</v>
      </c>
      <c r="BZ591" s="324">
        <v>0</v>
      </c>
      <c r="CA591" s="324">
        <v>0</v>
      </c>
      <c r="CB591" s="324">
        <v>0</v>
      </c>
      <c r="CC591" s="324">
        <v>0</v>
      </c>
      <c r="CD591" s="324">
        <v>0</v>
      </c>
      <c r="CE591" s="324">
        <v>0</v>
      </c>
      <c r="CF591" s="62" t="s">
        <v>36</v>
      </c>
      <c r="CG591" s="324">
        <v>-587768.19495877705</v>
      </c>
      <c r="CH591" s="324">
        <v>-24062.358543999901</v>
      </c>
      <c r="CI591" s="324">
        <v>0</v>
      </c>
      <c r="CJ591" s="324">
        <v>0</v>
      </c>
      <c r="CK591" s="324">
        <v>0</v>
      </c>
      <c r="CL591" s="324">
        <v>-195936.75323870801</v>
      </c>
      <c r="CM591" s="324">
        <v>0</v>
      </c>
      <c r="CN591" s="324">
        <v>0</v>
      </c>
      <c r="CO591" s="324">
        <v>0</v>
      </c>
      <c r="CP591" s="324">
        <v>0</v>
      </c>
      <c r="CQ591" s="324">
        <v>0</v>
      </c>
      <c r="CR591" s="324">
        <v>0</v>
      </c>
      <c r="CS591" s="324">
        <v>0</v>
      </c>
      <c r="CT591" s="62" t="s">
        <v>36</v>
      </c>
      <c r="CU591" s="324">
        <v>-580537.49871246296</v>
      </c>
      <c r="CV591" s="324">
        <v>-24729.5147324399</v>
      </c>
      <c r="CW591" s="324">
        <v>0</v>
      </c>
      <c r="CX591" s="324">
        <v>0</v>
      </c>
      <c r="CY591" s="324">
        <v>0</v>
      </c>
      <c r="CZ591" s="324">
        <v>-202534.85583586799</v>
      </c>
      <c r="DA591" s="324">
        <v>0</v>
      </c>
      <c r="DB591" s="324">
        <v>0</v>
      </c>
      <c r="DC591" s="324">
        <v>0</v>
      </c>
      <c r="DD591" s="324">
        <v>0</v>
      </c>
      <c r="DE591" s="324">
        <v>0</v>
      </c>
      <c r="DF591" s="324">
        <v>0</v>
      </c>
      <c r="DG591" s="324">
        <v>0</v>
      </c>
      <c r="DH591" s="62" t="s">
        <v>36</v>
      </c>
    </row>
    <row r="592" spans="1:112" ht="12" customHeight="1">
      <c r="A592" s="4" t="str">
        <f t="shared" si="391"/>
        <v>#showrow</v>
      </c>
      <c r="S592" s="29" t="s">
        <v>193</v>
      </c>
      <c r="AA592" s="16" t="s">
        <v>36</v>
      </c>
      <c r="AB592" s="35" t="s">
        <v>125</v>
      </c>
      <c r="AC592" s="324">
        <v>-800000.91</v>
      </c>
      <c r="AD592" s="324">
        <v>116506.32</v>
      </c>
      <c r="AE592" s="324">
        <v>-81042.87</v>
      </c>
      <c r="AF592" s="324">
        <v>399146.26</v>
      </c>
      <c r="AG592" s="324">
        <v>-376674.31</v>
      </c>
      <c r="AH592" s="324">
        <v>-317898.43</v>
      </c>
      <c r="AI592" s="324">
        <v>222486.39</v>
      </c>
      <c r="AJ592" s="324">
        <v>24959.119999999901</v>
      </c>
      <c r="AK592" s="324">
        <v>20908.18</v>
      </c>
      <c r="AL592" s="324">
        <v>-278045.429999999</v>
      </c>
      <c r="AM592" s="324">
        <v>-178421.14</v>
      </c>
      <c r="AN592" s="324">
        <v>0</v>
      </c>
      <c r="AO592" s="324">
        <v>0</v>
      </c>
      <c r="AP592" s="62" t="s">
        <v>36</v>
      </c>
      <c r="AQ592" s="324">
        <v>0</v>
      </c>
      <c r="AR592" s="324">
        <v>0</v>
      </c>
      <c r="AS592" s="324">
        <v>0</v>
      </c>
      <c r="AT592" s="324">
        <v>0</v>
      </c>
      <c r="AU592" s="324">
        <v>0</v>
      </c>
      <c r="AV592" s="324">
        <v>0</v>
      </c>
      <c r="AW592" s="324">
        <v>0</v>
      </c>
      <c r="AX592" s="324">
        <v>0</v>
      </c>
      <c r="AY592" s="324">
        <v>0</v>
      </c>
      <c r="AZ592" s="324">
        <v>0</v>
      </c>
      <c r="BA592" s="324">
        <v>0</v>
      </c>
      <c r="BB592" s="324">
        <v>0</v>
      </c>
      <c r="BC592" s="324">
        <v>0</v>
      </c>
      <c r="BD592" s="62" t="s">
        <v>36</v>
      </c>
      <c r="BE592" s="324">
        <v>0</v>
      </c>
      <c r="BF592" s="324">
        <v>0</v>
      </c>
      <c r="BG592" s="324">
        <v>0</v>
      </c>
      <c r="BH592" s="324">
        <v>0</v>
      </c>
      <c r="BI592" s="324">
        <v>0</v>
      </c>
      <c r="BJ592" s="324">
        <v>0</v>
      </c>
      <c r="BK592" s="324">
        <v>0</v>
      </c>
      <c r="BL592" s="324">
        <v>0</v>
      </c>
      <c r="BM592" s="324">
        <v>0</v>
      </c>
      <c r="BN592" s="324">
        <v>0</v>
      </c>
      <c r="BO592" s="324">
        <v>0</v>
      </c>
      <c r="BP592" s="324">
        <v>0</v>
      </c>
      <c r="BQ592" s="324">
        <v>0</v>
      </c>
      <c r="BR592" s="62" t="s">
        <v>36</v>
      </c>
      <c r="BS592" s="324">
        <v>0</v>
      </c>
      <c r="BT592" s="324">
        <v>0</v>
      </c>
      <c r="BU592" s="324">
        <v>0</v>
      </c>
      <c r="BV592" s="324">
        <v>0</v>
      </c>
      <c r="BW592" s="324">
        <v>0</v>
      </c>
      <c r="BX592" s="324">
        <v>0</v>
      </c>
      <c r="BY592" s="324">
        <v>0</v>
      </c>
      <c r="BZ592" s="324">
        <v>0</v>
      </c>
      <c r="CA592" s="324">
        <v>0</v>
      </c>
      <c r="CB592" s="324">
        <v>0</v>
      </c>
      <c r="CC592" s="324">
        <v>0</v>
      </c>
      <c r="CD592" s="324">
        <v>0</v>
      </c>
      <c r="CE592" s="324">
        <v>0</v>
      </c>
      <c r="CF592" s="62" t="s">
        <v>36</v>
      </c>
      <c r="CG592" s="324">
        <v>0</v>
      </c>
      <c r="CH592" s="324">
        <v>0</v>
      </c>
      <c r="CI592" s="324">
        <v>0</v>
      </c>
      <c r="CJ592" s="324">
        <v>0</v>
      </c>
      <c r="CK592" s="324">
        <v>0</v>
      </c>
      <c r="CL592" s="324">
        <v>0</v>
      </c>
      <c r="CM592" s="324">
        <v>0</v>
      </c>
      <c r="CN592" s="324">
        <v>0</v>
      </c>
      <c r="CO592" s="324">
        <v>0</v>
      </c>
      <c r="CP592" s="324">
        <v>0</v>
      </c>
      <c r="CQ592" s="324">
        <v>0</v>
      </c>
      <c r="CR592" s="324">
        <v>0</v>
      </c>
      <c r="CS592" s="324">
        <v>0</v>
      </c>
      <c r="CT592" s="62" t="s">
        <v>36</v>
      </c>
      <c r="CU592" s="324">
        <v>0</v>
      </c>
      <c r="CV592" s="324">
        <v>0</v>
      </c>
      <c r="CW592" s="324">
        <v>0</v>
      </c>
      <c r="CX592" s="324">
        <v>0</v>
      </c>
      <c r="CY592" s="324">
        <v>0</v>
      </c>
      <c r="CZ592" s="324">
        <v>0</v>
      </c>
      <c r="DA592" s="324">
        <v>0</v>
      </c>
      <c r="DB592" s="324">
        <v>0</v>
      </c>
      <c r="DC592" s="324">
        <v>0</v>
      </c>
      <c r="DD592" s="324">
        <v>0</v>
      </c>
      <c r="DE592" s="324">
        <v>0</v>
      </c>
      <c r="DF592" s="324">
        <v>0</v>
      </c>
      <c r="DG592" s="324">
        <v>0</v>
      </c>
      <c r="DH592" s="62" t="s">
        <v>36</v>
      </c>
    </row>
    <row r="593" spans="1:112" ht="12" customHeight="1">
      <c r="A593" s="4" t="str">
        <f t="shared" si="391"/>
        <v>#showrow</v>
      </c>
      <c r="T593" s="88" t="s">
        <v>134</v>
      </c>
      <c r="AA593" s="16" t="s">
        <v>36</v>
      </c>
      <c r="AB593" s="35" t="s">
        <v>126</v>
      </c>
      <c r="AC593" s="324">
        <v>-295717.98</v>
      </c>
      <c r="AD593" s="324">
        <v>36695.67</v>
      </c>
      <c r="AE593" s="324">
        <v>42381.41</v>
      </c>
      <c r="AF593" s="324">
        <v>43086.36</v>
      </c>
      <c r="AG593" s="324">
        <v>40560.339999999997</v>
      </c>
      <c r="AH593" s="324">
        <v>40996.730000000003</v>
      </c>
      <c r="AI593" s="324">
        <v>41101.870000000003</v>
      </c>
      <c r="AJ593" s="324">
        <v>41676.449999999997</v>
      </c>
      <c r="AK593" s="324">
        <v>42208.57</v>
      </c>
      <c r="AL593" s="324">
        <v>55762.8744419387</v>
      </c>
      <c r="AM593" s="324">
        <v>60466.656785220497</v>
      </c>
      <c r="AN593" s="324">
        <v>60466.656785220497</v>
      </c>
      <c r="AO593" s="331"/>
      <c r="AP593" s="62" t="s">
        <v>36</v>
      </c>
      <c r="AQ593" s="324">
        <v>-665133.22463742702</v>
      </c>
      <c r="AR593" s="324">
        <v>67425.313150840098</v>
      </c>
      <c r="AS593" s="324">
        <v>67425.313150840098</v>
      </c>
      <c r="AT593" s="324">
        <v>67425.313150840098</v>
      </c>
      <c r="AU593" s="324">
        <v>67425.313150840098</v>
      </c>
      <c r="AV593" s="324">
        <v>67425.313150840098</v>
      </c>
      <c r="AW593" s="324">
        <v>67425.313150840098</v>
      </c>
      <c r="AX593" s="324">
        <v>67425.313150840098</v>
      </c>
      <c r="AY593" s="324">
        <v>67425.313150840098</v>
      </c>
      <c r="AZ593" s="324">
        <v>67425.313150840098</v>
      </c>
      <c r="BA593" s="324">
        <v>67425.313150840098</v>
      </c>
      <c r="BB593" s="324">
        <v>67425.313150840098</v>
      </c>
      <c r="BC593" s="331"/>
      <c r="BD593" s="62" t="s">
        <v>36</v>
      </c>
      <c r="BE593" s="324">
        <v>-741678.44465923996</v>
      </c>
      <c r="BF593" s="324">
        <v>73041.2759544562</v>
      </c>
      <c r="BG593" s="324">
        <v>73041.2759544562</v>
      </c>
      <c r="BH593" s="324">
        <v>73041.2759544562</v>
      </c>
      <c r="BI593" s="324">
        <v>73041.2759544562</v>
      </c>
      <c r="BJ593" s="324">
        <v>73041.2759544562</v>
      </c>
      <c r="BK593" s="324">
        <v>73041.2759544562</v>
      </c>
      <c r="BL593" s="324">
        <v>73041.2759544562</v>
      </c>
      <c r="BM593" s="324">
        <v>73041.2759544562</v>
      </c>
      <c r="BN593" s="324">
        <v>73041.2759544562</v>
      </c>
      <c r="BO593" s="324">
        <v>73041.2759544562</v>
      </c>
      <c r="BP593" s="324">
        <v>73041.2759544562</v>
      </c>
      <c r="BQ593" s="331"/>
      <c r="BR593" s="62" t="s">
        <v>36</v>
      </c>
      <c r="BS593" s="324">
        <v>-803454.03549901803</v>
      </c>
      <c r="BT593" s="324">
        <v>79264.637316423104</v>
      </c>
      <c r="BU593" s="324">
        <v>79264.637316423104</v>
      </c>
      <c r="BV593" s="324">
        <v>79264.637316423104</v>
      </c>
      <c r="BW593" s="324">
        <v>79264.637316423104</v>
      </c>
      <c r="BX593" s="324">
        <v>79264.637316423104</v>
      </c>
      <c r="BY593" s="324">
        <v>79264.637316423104</v>
      </c>
      <c r="BZ593" s="324">
        <v>79264.637316423104</v>
      </c>
      <c r="CA593" s="324">
        <v>79264.637316423104</v>
      </c>
      <c r="CB593" s="324">
        <v>79264.637316423104</v>
      </c>
      <c r="CC593" s="324">
        <v>79264.637316423104</v>
      </c>
      <c r="CD593" s="324">
        <v>79264.637316423104</v>
      </c>
      <c r="CE593" s="331"/>
      <c r="CF593" s="62" t="s">
        <v>36</v>
      </c>
      <c r="CG593" s="324">
        <v>-871911.01048065606</v>
      </c>
      <c r="CH593" s="324">
        <v>81994.853661756802</v>
      </c>
      <c r="CI593" s="324">
        <v>81994.853661756802</v>
      </c>
      <c r="CJ593" s="324">
        <v>81994.853661756802</v>
      </c>
      <c r="CK593" s="324">
        <v>81994.853661756802</v>
      </c>
      <c r="CL593" s="324">
        <v>81994.853661756802</v>
      </c>
      <c r="CM593" s="324">
        <v>81994.853661756802</v>
      </c>
      <c r="CN593" s="324">
        <v>81994.853661756802</v>
      </c>
      <c r="CO593" s="324">
        <v>81994.853661756802</v>
      </c>
      <c r="CP593" s="324">
        <v>81994.853661756802</v>
      </c>
      <c r="CQ593" s="324">
        <v>81994.853661756802</v>
      </c>
      <c r="CR593" s="324">
        <v>81994.853661756802</v>
      </c>
      <c r="CS593" s="331"/>
      <c r="CT593" s="62" t="s">
        <v>36</v>
      </c>
      <c r="CU593" s="324">
        <v>-901943.39027932496</v>
      </c>
      <c r="CV593" s="324">
        <v>84453.553817064007</v>
      </c>
      <c r="CW593" s="324">
        <v>84453.553817064007</v>
      </c>
      <c r="CX593" s="324">
        <v>84453.553817064007</v>
      </c>
      <c r="CY593" s="324">
        <v>84453.553817064007</v>
      </c>
      <c r="CZ593" s="324">
        <v>84453.553817064007</v>
      </c>
      <c r="DA593" s="324">
        <v>84453.553817064007</v>
      </c>
      <c r="DB593" s="324">
        <v>84453.553817064007</v>
      </c>
      <c r="DC593" s="324">
        <v>84453.553817064007</v>
      </c>
      <c r="DD593" s="324">
        <v>84453.553817064007</v>
      </c>
      <c r="DE593" s="324">
        <v>84453.553817064007</v>
      </c>
      <c r="DF593" s="324">
        <v>84453.553817064007</v>
      </c>
      <c r="DG593" s="331"/>
      <c r="DH593" s="62" t="s">
        <v>36</v>
      </c>
    </row>
    <row r="594" spans="1:112" ht="12" customHeight="1">
      <c r="A594" s="4" t="str">
        <f>IF(SUMPRODUCT(ABS(AC594:DH594))=0,"#hiderow","#showrow")</f>
        <v>#showrow</v>
      </c>
      <c r="L594" s="323"/>
      <c r="X594" s="321" t="s">
        <v>140</v>
      </c>
      <c r="AA594" s="16" t="s">
        <v>36</v>
      </c>
      <c r="AB594" s="35" t="s">
        <v>127</v>
      </c>
      <c r="AC594" s="324">
        <v>0</v>
      </c>
      <c r="AD594" s="324">
        <v>0</v>
      </c>
      <c r="AE594" s="324">
        <v>-4166</v>
      </c>
      <c r="AF594" s="324">
        <v>-4166</v>
      </c>
      <c r="AG594" s="324">
        <v>-4166</v>
      </c>
      <c r="AH594" s="324">
        <v>-4166</v>
      </c>
      <c r="AI594" s="324">
        <v>-4166</v>
      </c>
      <c r="AJ594" s="324">
        <v>0</v>
      </c>
      <c r="AK594" s="324">
        <v>-4166</v>
      </c>
      <c r="AL594" s="324">
        <v>-16</v>
      </c>
      <c r="AM594" s="324">
        <v>0</v>
      </c>
      <c r="AN594" s="324">
        <v>0</v>
      </c>
      <c r="AO594" s="324"/>
      <c r="AP594" s="62"/>
      <c r="AQ594" s="324">
        <v>0</v>
      </c>
      <c r="AR594" s="324">
        <v>0</v>
      </c>
      <c r="AS594" s="324">
        <v>0</v>
      </c>
      <c r="AT594" s="324">
        <v>0</v>
      </c>
      <c r="AU594" s="324">
        <v>0</v>
      </c>
      <c r="AV594" s="324">
        <v>0</v>
      </c>
      <c r="AW594" s="324">
        <v>0</v>
      </c>
      <c r="AX594" s="324">
        <v>0</v>
      </c>
      <c r="AY594" s="324">
        <v>0</v>
      </c>
      <c r="AZ594" s="324">
        <v>0</v>
      </c>
      <c r="BA594" s="324">
        <v>0</v>
      </c>
      <c r="BB594" s="324">
        <v>0</v>
      </c>
      <c r="BC594" s="324"/>
      <c r="BD594" s="62"/>
      <c r="BE594" s="324">
        <v>0</v>
      </c>
      <c r="BF594" s="324">
        <v>0</v>
      </c>
      <c r="BG594" s="324">
        <v>0</v>
      </c>
      <c r="BH594" s="324">
        <v>0</v>
      </c>
      <c r="BI594" s="324">
        <v>0</v>
      </c>
      <c r="BJ594" s="324">
        <v>0</v>
      </c>
      <c r="BK594" s="324">
        <v>0</v>
      </c>
      <c r="BL594" s="324">
        <v>0</v>
      </c>
      <c r="BM594" s="324">
        <v>0</v>
      </c>
      <c r="BN594" s="324">
        <v>0</v>
      </c>
      <c r="BO594" s="324">
        <v>0</v>
      </c>
      <c r="BP594" s="324">
        <v>0</v>
      </c>
      <c r="BQ594" s="324"/>
      <c r="BR594" s="62"/>
      <c r="BS594" s="324">
        <v>0</v>
      </c>
      <c r="BT594" s="324">
        <v>0</v>
      </c>
      <c r="BU594" s="324">
        <v>0</v>
      </c>
      <c r="BV594" s="324">
        <v>0</v>
      </c>
      <c r="BW594" s="324">
        <v>0</v>
      </c>
      <c r="BX594" s="324">
        <v>0</v>
      </c>
      <c r="BY594" s="324">
        <v>0</v>
      </c>
      <c r="BZ594" s="324">
        <v>0</v>
      </c>
      <c r="CA594" s="324">
        <v>0</v>
      </c>
      <c r="CB594" s="324">
        <v>0</v>
      </c>
      <c r="CC594" s="324">
        <v>0</v>
      </c>
      <c r="CD594" s="324">
        <v>0</v>
      </c>
      <c r="CE594" s="324"/>
      <c r="CF594" s="62"/>
      <c r="CG594" s="324">
        <v>0</v>
      </c>
      <c r="CH594" s="324">
        <v>0</v>
      </c>
      <c r="CI594" s="324">
        <v>0</v>
      </c>
      <c r="CJ594" s="324">
        <v>0</v>
      </c>
      <c r="CK594" s="324">
        <v>0</v>
      </c>
      <c r="CL594" s="324">
        <v>0</v>
      </c>
      <c r="CM594" s="324">
        <v>0</v>
      </c>
      <c r="CN594" s="324">
        <v>0</v>
      </c>
      <c r="CO594" s="324">
        <v>0</v>
      </c>
      <c r="CP594" s="324">
        <v>0</v>
      </c>
      <c r="CQ594" s="324">
        <v>0</v>
      </c>
      <c r="CR594" s="324">
        <v>0</v>
      </c>
      <c r="CS594" s="324"/>
      <c r="CT594" s="62"/>
      <c r="CU594" s="324">
        <v>0</v>
      </c>
      <c r="CV594" s="324">
        <v>0</v>
      </c>
      <c r="CW594" s="324">
        <v>0</v>
      </c>
      <c r="CX594" s="324">
        <v>0</v>
      </c>
      <c r="CY594" s="324">
        <v>0</v>
      </c>
      <c r="CZ594" s="324">
        <v>0</v>
      </c>
      <c r="DA594" s="324">
        <v>0</v>
      </c>
      <c r="DB594" s="324">
        <v>0</v>
      </c>
      <c r="DC594" s="324">
        <v>0</v>
      </c>
      <c r="DD594" s="324">
        <v>0</v>
      </c>
      <c r="DE594" s="324">
        <v>0</v>
      </c>
      <c r="DF594" s="324">
        <v>0</v>
      </c>
      <c r="DG594" s="324"/>
      <c r="DH594" s="62"/>
    </row>
    <row r="595" spans="1:112" ht="12" customHeight="1">
      <c r="A595" s="4" t="str">
        <f t="shared" si="391"/>
        <v>#showrow</v>
      </c>
      <c r="S595" s="29" t="s">
        <v>135</v>
      </c>
      <c r="AA595" s="16" t="s">
        <v>36</v>
      </c>
      <c r="AB595" s="35" t="s">
        <v>128</v>
      </c>
      <c r="AC595" s="324">
        <v>0</v>
      </c>
      <c r="AD595" s="324">
        <v>0</v>
      </c>
      <c r="AE595" s="324">
        <v>-109013.060000001</v>
      </c>
      <c r="AF595" s="324">
        <v>0</v>
      </c>
      <c r="AG595" s="324">
        <v>-2800000</v>
      </c>
      <c r="AH595" s="324">
        <v>0</v>
      </c>
      <c r="AI595" s="324">
        <v>0</v>
      </c>
      <c r="AJ595" s="324">
        <v>0</v>
      </c>
      <c r="AK595" s="324">
        <v>4154896.81</v>
      </c>
      <c r="AL595" s="324">
        <v>0</v>
      </c>
      <c r="AM595" s="324">
        <v>0</v>
      </c>
      <c r="AN595" s="324">
        <v>0</v>
      </c>
      <c r="AO595" s="324">
        <v>0</v>
      </c>
      <c r="AP595" s="62" t="s">
        <v>36</v>
      </c>
      <c r="AQ595" s="324">
        <v>0</v>
      </c>
      <c r="AR595" s="324">
        <v>-7500</v>
      </c>
      <c r="AS595" s="324">
        <v>-122870.88666666699</v>
      </c>
      <c r="AT595" s="324">
        <v>-11666.666666666701</v>
      </c>
      <c r="AU595" s="324">
        <v>-11666.666666666701</v>
      </c>
      <c r="AV595" s="324">
        <v>-11666.666666666701</v>
      </c>
      <c r="AW595" s="324">
        <v>-11666.666666666701</v>
      </c>
      <c r="AX595" s="324">
        <v>-11666.666666666701</v>
      </c>
      <c r="AY595" s="324">
        <v>-119816.26</v>
      </c>
      <c r="AZ595" s="324">
        <v>-7500</v>
      </c>
      <c r="BA595" s="324">
        <v>-7500</v>
      </c>
      <c r="BB595" s="324">
        <v>-7500</v>
      </c>
      <c r="BC595" s="324">
        <v>0</v>
      </c>
      <c r="BD595" s="62" t="s">
        <v>36</v>
      </c>
      <c r="BE595" s="324">
        <v>-7500</v>
      </c>
      <c r="BF595" s="324">
        <v>-7916.67</v>
      </c>
      <c r="BG595" s="324">
        <v>-121356.1</v>
      </c>
      <c r="BH595" s="324">
        <v>-7916.67</v>
      </c>
      <c r="BI595" s="324">
        <v>-7916.67</v>
      </c>
      <c r="BJ595" s="324">
        <v>-7916.67</v>
      </c>
      <c r="BK595" s="324">
        <v>-7916.67</v>
      </c>
      <c r="BL595" s="324">
        <v>-7916.67</v>
      </c>
      <c r="BM595" s="324">
        <v>-122490.49</v>
      </c>
      <c r="BN595" s="324">
        <v>-7916.67</v>
      </c>
      <c r="BO595" s="324">
        <v>-7916.67</v>
      </c>
      <c r="BP595" s="324">
        <v>-7916.67</v>
      </c>
      <c r="BQ595" s="324">
        <v>0</v>
      </c>
      <c r="BR595" s="62" t="s">
        <v>36</v>
      </c>
      <c r="BS595" s="324">
        <v>-7916.67</v>
      </c>
      <c r="BT595" s="324">
        <v>-8333.33</v>
      </c>
      <c r="BU595" s="324">
        <v>-124053.33</v>
      </c>
      <c r="BV595" s="324">
        <v>-8333.33</v>
      </c>
      <c r="BW595" s="324">
        <v>-8333.33</v>
      </c>
      <c r="BX595" s="324">
        <v>-8333.33</v>
      </c>
      <c r="BY595" s="324">
        <v>-8333.33</v>
      </c>
      <c r="BZ595" s="324">
        <v>-8333.33</v>
      </c>
      <c r="CA595" s="324">
        <v>-125210.33</v>
      </c>
      <c r="CB595" s="324">
        <v>-8333.33</v>
      </c>
      <c r="CC595" s="324">
        <v>-8333.33</v>
      </c>
      <c r="CD595" s="324">
        <v>-8333.33</v>
      </c>
      <c r="CE595" s="324">
        <v>0</v>
      </c>
      <c r="CF595" s="62" t="s">
        <v>36</v>
      </c>
      <c r="CG595" s="324">
        <v>-8333.33</v>
      </c>
      <c r="CH595" s="324">
        <v>-8750</v>
      </c>
      <c r="CI595" s="324">
        <v>-126796</v>
      </c>
      <c r="CJ595" s="324">
        <v>-8750</v>
      </c>
      <c r="CK595" s="324">
        <v>-8750</v>
      </c>
      <c r="CL595" s="324">
        <v>-8750</v>
      </c>
      <c r="CM595" s="324">
        <v>-8750</v>
      </c>
      <c r="CN595" s="324">
        <v>-8750</v>
      </c>
      <c r="CO595" s="324">
        <v>-127975.98</v>
      </c>
      <c r="CP595" s="324">
        <v>-8750</v>
      </c>
      <c r="CQ595" s="324">
        <v>-8750</v>
      </c>
      <c r="CR595" s="324">
        <v>-8750</v>
      </c>
      <c r="CS595" s="324">
        <v>0</v>
      </c>
      <c r="CT595" s="62" t="s">
        <v>36</v>
      </c>
      <c r="CU595" s="324">
        <v>-8750</v>
      </c>
      <c r="CV595" s="324">
        <v>-8750</v>
      </c>
      <c r="CW595" s="324">
        <v>-129168.24</v>
      </c>
      <c r="CX595" s="324">
        <v>-8750</v>
      </c>
      <c r="CY595" s="324">
        <v>-8750</v>
      </c>
      <c r="CZ595" s="324">
        <v>-8750</v>
      </c>
      <c r="DA595" s="324">
        <v>-8750</v>
      </c>
      <c r="DB595" s="324">
        <v>-8750</v>
      </c>
      <c r="DC595" s="324">
        <v>-130372.42</v>
      </c>
      <c r="DD595" s="324">
        <v>-8750</v>
      </c>
      <c r="DE595" s="324">
        <v>-8750</v>
      </c>
      <c r="DF595" s="324">
        <v>-8750</v>
      </c>
      <c r="DG595" s="324">
        <v>0</v>
      </c>
      <c r="DH595" s="62" t="s">
        <v>36</v>
      </c>
    </row>
    <row r="596" spans="1:112" ht="12" customHeight="1">
      <c r="A596" s="4" t="str">
        <f t="shared" si="391"/>
        <v>#showrow</v>
      </c>
      <c r="S596" s="29" t="s">
        <v>141</v>
      </c>
      <c r="AA596" s="16" t="s">
        <v>36</v>
      </c>
      <c r="AB596" s="35" t="s">
        <v>129</v>
      </c>
      <c r="AC596" s="324">
        <v>-72500</v>
      </c>
      <c r="AD596" s="324">
        <v>0</v>
      </c>
      <c r="AE596" s="324">
        <v>0</v>
      </c>
      <c r="AF596" s="324">
        <v>0</v>
      </c>
      <c r="AG596" s="324">
        <v>0</v>
      </c>
      <c r="AH596" s="324">
        <v>0</v>
      </c>
      <c r="AI596" s="324">
        <v>0</v>
      </c>
      <c r="AJ596" s="324">
        <v>0</v>
      </c>
      <c r="AK596" s="324">
        <v>0</v>
      </c>
      <c r="AL596" s="324">
        <v>0</v>
      </c>
      <c r="AM596" s="324">
        <v>0</v>
      </c>
      <c r="AN596" s="324">
        <v>0</v>
      </c>
      <c r="AO596" s="324">
        <v>0</v>
      </c>
      <c r="AP596" s="62" t="s">
        <v>36</v>
      </c>
      <c r="AQ596" s="324">
        <v>0</v>
      </c>
      <c r="AR596" s="324">
        <v>0</v>
      </c>
      <c r="AS596" s="324">
        <v>0</v>
      </c>
      <c r="AT596" s="324">
        <v>0</v>
      </c>
      <c r="AU596" s="324">
        <v>0</v>
      </c>
      <c r="AV596" s="324">
        <v>0</v>
      </c>
      <c r="AW596" s="324">
        <v>0</v>
      </c>
      <c r="AX596" s="324">
        <v>0</v>
      </c>
      <c r="AY596" s="324">
        <v>0</v>
      </c>
      <c r="AZ596" s="324">
        <v>0</v>
      </c>
      <c r="BA596" s="324">
        <v>0</v>
      </c>
      <c r="BB596" s="324">
        <v>0</v>
      </c>
      <c r="BC596" s="324">
        <v>0</v>
      </c>
      <c r="BD596" s="62" t="s">
        <v>36</v>
      </c>
      <c r="BE596" s="324">
        <v>0</v>
      </c>
      <c r="BF596" s="324">
        <v>0</v>
      </c>
      <c r="BG596" s="324">
        <v>0</v>
      </c>
      <c r="BH596" s="324">
        <v>0</v>
      </c>
      <c r="BI596" s="324">
        <v>0</v>
      </c>
      <c r="BJ596" s="324">
        <v>0</v>
      </c>
      <c r="BK596" s="324">
        <v>0</v>
      </c>
      <c r="BL596" s="324">
        <v>0</v>
      </c>
      <c r="BM596" s="324">
        <v>0</v>
      </c>
      <c r="BN596" s="324">
        <v>0</v>
      </c>
      <c r="BO596" s="324">
        <v>0</v>
      </c>
      <c r="BP596" s="324">
        <v>0</v>
      </c>
      <c r="BQ596" s="324">
        <v>0</v>
      </c>
      <c r="BR596" s="62" t="s">
        <v>36</v>
      </c>
      <c r="BS596" s="324">
        <v>0</v>
      </c>
      <c r="BT596" s="324">
        <v>0</v>
      </c>
      <c r="BU596" s="324">
        <v>0</v>
      </c>
      <c r="BV596" s="324">
        <v>0</v>
      </c>
      <c r="BW596" s="324">
        <v>0</v>
      </c>
      <c r="BX596" s="324">
        <v>0</v>
      </c>
      <c r="BY596" s="324">
        <v>0</v>
      </c>
      <c r="BZ596" s="324">
        <v>0</v>
      </c>
      <c r="CA596" s="324">
        <v>0</v>
      </c>
      <c r="CB596" s="324">
        <v>0</v>
      </c>
      <c r="CC596" s="324">
        <v>0</v>
      </c>
      <c r="CD596" s="324">
        <v>0</v>
      </c>
      <c r="CE596" s="324">
        <v>0</v>
      </c>
      <c r="CF596" s="62" t="s">
        <v>36</v>
      </c>
      <c r="CG596" s="324">
        <v>0</v>
      </c>
      <c r="CH596" s="324">
        <v>0</v>
      </c>
      <c r="CI596" s="324">
        <v>0</v>
      </c>
      <c r="CJ596" s="324">
        <v>0</v>
      </c>
      <c r="CK596" s="324">
        <v>0</v>
      </c>
      <c r="CL596" s="324">
        <v>0</v>
      </c>
      <c r="CM596" s="324">
        <v>0</v>
      </c>
      <c r="CN596" s="324">
        <v>0</v>
      </c>
      <c r="CO596" s="324">
        <v>0</v>
      </c>
      <c r="CP596" s="324">
        <v>0</v>
      </c>
      <c r="CQ596" s="324">
        <v>0</v>
      </c>
      <c r="CR596" s="324">
        <v>0</v>
      </c>
      <c r="CS596" s="324">
        <v>0</v>
      </c>
      <c r="CT596" s="62" t="s">
        <v>36</v>
      </c>
      <c r="CU596" s="324">
        <v>0</v>
      </c>
      <c r="CV596" s="324">
        <v>0</v>
      </c>
      <c r="CW596" s="324">
        <v>0</v>
      </c>
      <c r="CX596" s="324">
        <v>0</v>
      </c>
      <c r="CY596" s="324">
        <v>0</v>
      </c>
      <c r="CZ596" s="324">
        <v>0</v>
      </c>
      <c r="DA596" s="324">
        <v>0</v>
      </c>
      <c r="DB596" s="324">
        <v>0</v>
      </c>
      <c r="DC596" s="324">
        <v>0</v>
      </c>
      <c r="DD596" s="324">
        <v>0</v>
      </c>
      <c r="DE596" s="324">
        <v>0</v>
      </c>
      <c r="DF596" s="324">
        <v>0</v>
      </c>
      <c r="DG596" s="324">
        <v>0</v>
      </c>
      <c r="DH596" s="62" t="s">
        <v>36</v>
      </c>
    </row>
    <row r="597" spans="1:112" ht="12" customHeight="1">
      <c r="AA597" s="30" t="s">
        <v>36</v>
      </c>
      <c r="AB597" s="8" t="s">
        <v>36</v>
      </c>
      <c r="AC597" s="12" t="s">
        <v>36</v>
      </c>
      <c r="AD597" s="12" t="s">
        <v>36</v>
      </c>
      <c r="AE597" s="12" t="s">
        <v>36</v>
      </c>
      <c r="AF597" s="12" t="s">
        <v>36</v>
      </c>
      <c r="AG597" s="12" t="s">
        <v>36</v>
      </c>
      <c r="AH597" s="12" t="s">
        <v>36</v>
      </c>
      <c r="AI597" s="12" t="s">
        <v>36</v>
      </c>
      <c r="AJ597" s="12" t="s">
        <v>36</v>
      </c>
      <c r="AK597" s="12" t="s">
        <v>36</v>
      </c>
      <c r="AL597" s="12" t="s">
        <v>36</v>
      </c>
      <c r="AM597" s="12" t="s">
        <v>36</v>
      </c>
      <c r="AN597" s="12" t="s">
        <v>36</v>
      </c>
      <c r="AO597" s="12" t="s">
        <v>36</v>
      </c>
      <c r="AP597" s="62" t="s">
        <v>36</v>
      </c>
      <c r="AQ597" s="12" t="s">
        <v>36</v>
      </c>
      <c r="AR597" s="12" t="s">
        <v>36</v>
      </c>
      <c r="AS597" s="12" t="s">
        <v>36</v>
      </c>
      <c r="AT597" s="12" t="s">
        <v>36</v>
      </c>
      <c r="AU597" s="12" t="s">
        <v>36</v>
      </c>
      <c r="AV597" s="12" t="s">
        <v>36</v>
      </c>
      <c r="AW597" s="12" t="s">
        <v>36</v>
      </c>
      <c r="AX597" s="12" t="s">
        <v>36</v>
      </c>
      <c r="AY597" s="12" t="s">
        <v>36</v>
      </c>
      <c r="AZ597" s="12" t="s">
        <v>36</v>
      </c>
      <c r="BA597" s="12" t="s">
        <v>36</v>
      </c>
      <c r="BB597" s="12" t="s">
        <v>36</v>
      </c>
      <c r="BC597" s="12" t="s">
        <v>36</v>
      </c>
      <c r="BD597" s="62" t="s">
        <v>36</v>
      </c>
      <c r="BE597" s="12" t="s">
        <v>36</v>
      </c>
      <c r="BF597" s="12" t="s">
        <v>36</v>
      </c>
      <c r="BG597" s="12" t="s">
        <v>36</v>
      </c>
      <c r="BH597" s="12" t="s">
        <v>36</v>
      </c>
      <c r="BI597" s="12" t="s">
        <v>36</v>
      </c>
      <c r="BJ597" s="12" t="s">
        <v>36</v>
      </c>
      <c r="BK597" s="12" t="s">
        <v>36</v>
      </c>
      <c r="BL597" s="12" t="s">
        <v>36</v>
      </c>
      <c r="BM597" s="12" t="s">
        <v>36</v>
      </c>
      <c r="BN597" s="12" t="s">
        <v>36</v>
      </c>
      <c r="BO597" s="12" t="s">
        <v>36</v>
      </c>
      <c r="BP597" s="12" t="s">
        <v>36</v>
      </c>
      <c r="BQ597" s="12" t="s">
        <v>36</v>
      </c>
      <c r="BR597" s="62" t="s">
        <v>36</v>
      </c>
      <c r="BS597" s="12" t="s">
        <v>36</v>
      </c>
      <c r="BT597" s="12" t="s">
        <v>36</v>
      </c>
      <c r="BU597" s="12" t="s">
        <v>36</v>
      </c>
      <c r="BV597" s="12" t="s">
        <v>36</v>
      </c>
      <c r="BW597" s="12" t="s">
        <v>36</v>
      </c>
      <c r="BX597" s="12" t="s">
        <v>36</v>
      </c>
      <c r="BY597" s="12" t="s">
        <v>36</v>
      </c>
      <c r="BZ597" s="12" t="s">
        <v>36</v>
      </c>
      <c r="CA597" s="12" t="s">
        <v>36</v>
      </c>
      <c r="CB597" s="12" t="s">
        <v>36</v>
      </c>
      <c r="CC597" s="12" t="s">
        <v>36</v>
      </c>
      <c r="CD597" s="12" t="s">
        <v>36</v>
      </c>
      <c r="CE597" s="12" t="s">
        <v>36</v>
      </c>
      <c r="CF597" s="62" t="s">
        <v>36</v>
      </c>
      <c r="CG597" s="12" t="s">
        <v>36</v>
      </c>
      <c r="CH597" s="12" t="s">
        <v>36</v>
      </c>
      <c r="CI597" s="12" t="s">
        <v>36</v>
      </c>
      <c r="CJ597" s="12" t="s">
        <v>36</v>
      </c>
      <c r="CK597" s="12" t="s">
        <v>36</v>
      </c>
      <c r="CL597" s="12" t="s">
        <v>36</v>
      </c>
      <c r="CM597" s="12" t="s">
        <v>36</v>
      </c>
      <c r="CN597" s="12" t="s">
        <v>36</v>
      </c>
      <c r="CO597" s="12" t="s">
        <v>36</v>
      </c>
      <c r="CP597" s="12" t="s">
        <v>36</v>
      </c>
      <c r="CQ597" s="12" t="s">
        <v>36</v>
      </c>
      <c r="CR597" s="12" t="s">
        <v>36</v>
      </c>
      <c r="CS597" s="12" t="s">
        <v>36</v>
      </c>
      <c r="CT597" s="62" t="s">
        <v>36</v>
      </c>
      <c r="CU597" s="12" t="s">
        <v>36</v>
      </c>
      <c r="CV597" s="12" t="s">
        <v>36</v>
      </c>
      <c r="CW597" s="12" t="s">
        <v>36</v>
      </c>
      <c r="CX597" s="12" t="s">
        <v>36</v>
      </c>
      <c r="CY597" s="12" t="s">
        <v>36</v>
      </c>
      <c r="CZ597" s="12" t="s">
        <v>36</v>
      </c>
      <c r="DA597" s="12" t="s">
        <v>36</v>
      </c>
      <c r="DB597" s="12" t="s">
        <v>36</v>
      </c>
      <c r="DC597" s="12" t="s">
        <v>36</v>
      </c>
      <c r="DD597" s="12" t="s">
        <v>36</v>
      </c>
      <c r="DE597" s="12" t="s">
        <v>36</v>
      </c>
      <c r="DF597" s="12" t="s">
        <v>36</v>
      </c>
      <c r="DG597" s="12" t="s">
        <v>36</v>
      </c>
      <c r="DH597" s="62" t="s">
        <v>36</v>
      </c>
    </row>
    <row r="598" spans="1:112" ht="12" customHeight="1" thickBot="1">
      <c r="AA598" s="77" t="s">
        <v>130</v>
      </c>
      <c r="AB598" s="51"/>
      <c r="AC598" s="52">
        <f t="shared" ref="AC598:AN598" si="392">SUM(AC584:AC597)+AC109</f>
        <v>8884053.7899999879</v>
      </c>
      <c r="AD598" s="52">
        <f t="shared" si="392"/>
        <v>7879739.9899999872</v>
      </c>
      <c r="AE598" s="52">
        <f t="shared" si="392"/>
        <v>8803578.8099999875</v>
      </c>
      <c r="AF598" s="52">
        <f t="shared" si="392"/>
        <v>9788897.4799999874</v>
      </c>
      <c r="AG598" s="52">
        <f t="shared" si="392"/>
        <v>9648160.9399999771</v>
      </c>
      <c r="AH598" s="52">
        <f t="shared" si="392"/>
        <v>11314894.569999978</v>
      </c>
      <c r="AI598" s="52">
        <f t="shared" si="392"/>
        <v>12938449.95999998</v>
      </c>
      <c r="AJ598" s="52">
        <f t="shared" si="392"/>
        <v>12915778.689999981</v>
      </c>
      <c r="AK598" s="52">
        <f t="shared" si="392"/>
        <v>14081332.759999979</v>
      </c>
      <c r="AL598" s="52">
        <f t="shared" si="392"/>
        <v>13301883.28035035</v>
      </c>
      <c r="AM598" s="52">
        <f t="shared" si="392"/>
        <v>11760206.632142268</v>
      </c>
      <c r="AN598" s="52">
        <f t="shared" si="392"/>
        <v>9993745.3658236191</v>
      </c>
      <c r="AO598" s="52" t="s">
        <v>36</v>
      </c>
      <c r="AP598" s="63" t="s">
        <v>36</v>
      </c>
      <c r="AQ598" s="52">
        <f t="shared" ref="AQ598:BB598" si="393">SUM(AQ584:AQ597)+AQ109</f>
        <v>9249100.4427722152</v>
      </c>
      <c r="AR598" s="52">
        <f t="shared" si="393"/>
        <v>9096555.6871601604</v>
      </c>
      <c r="AS598" s="52">
        <f t="shared" si="393"/>
        <v>8197496.6532006804</v>
      </c>
      <c r="AT598" s="52">
        <f t="shared" si="393"/>
        <v>8764066.5276705399</v>
      </c>
      <c r="AU598" s="52">
        <f t="shared" si="393"/>
        <v>9609419.0237205382</v>
      </c>
      <c r="AV598" s="52">
        <f t="shared" si="393"/>
        <v>8950050.7795993928</v>
      </c>
      <c r="AW598" s="52">
        <f t="shared" si="393"/>
        <v>9222819.899012709</v>
      </c>
      <c r="AX598" s="52">
        <f t="shared" si="393"/>
        <v>9377448.4559797905</v>
      </c>
      <c r="AY598" s="52">
        <f t="shared" si="393"/>
        <v>8496195.3445931766</v>
      </c>
      <c r="AZ598" s="52">
        <f t="shared" si="393"/>
        <v>9136674.5896791425</v>
      </c>
      <c r="BA598" s="52">
        <f t="shared" si="393"/>
        <v>9333705.421146635</v>
      </c>
      <c r="BB598" s="52">
        <f t="shared" si="393"/>
        <v>9086034.1769970115</v>
      </c>
      <c r="BC598" s="52" t="s">
        <v>36</v>
      </c>
      <c r="BD598" s="63" t="s">
        <v>36</v>
      </c>
      <c r="BE598" s="52">
        <f t="shared" ref="BE598:BP598" si="394">SUM(BE584:BE597)+BE109</f>
        <v>10271322.962968562</v>
      </c>
      <c r="BF598" s="52">
        <f t="shared" si="394"/>
        <v>10688918.484697821</v>
      </c>
      <c r="BG598" s="52">
        <f t="shared" si="394"/>
        <v>10154041.94162279</v>
      </c>
      <c r="BH598" s="52">
        <f t="shared" si="394"/>
        <v>11064420.327801624</v>
      </c>
      <c r="BI598" s="52">
        <f t="shared" si="394"/>
        <v>12151493.054444075</v>
      </c>
      <c r="BJ598" s="52">
        <f t="shared" si="394"/>
        <v>11968052.639327815</v>
      </c>
      <c r="BK598" s="52">
        <f t="shared" si="394"/>
        <v>12146914.67876913</v>
      </c>
      <c r="BL598" s="52">
        <f t="shared" si="394"/>
        <v>12627143.289569478</v>
      </c>
      <c r="BM598" s="52">
        <f t="shared" si="394"/>
        <v>11945261.303939311</v>
      </c>
      <c r="BN598" s="52">
        <f t="shared" si="394"/>
        <v>12969894.800415859</v>
      </c>
      <c r="BO598" s="52">
        <f t="shared" si="394"/>
        <v>13035556.450547149</v>
      </c>
      <c r="BP598" s="52">
        <f t="shared" si="394"/>
        <v>12632017.048000729</v>
      </c>
      <c r="BQ598" s="52" t="s">
        <v>36</v>
      </c>
      <c r="BR598" s="63" t="s">
        <v>36</v>
      </c>
      <c r="BS598" s="52">
        <f t="shared" ref="BS598:CD598" si="395">SUM(BS584:BS597)+BS109</f>
        <v>13526927.149496265</v>
      </c>
      <c r="BT598" s="52">
        <f t="shared" si="395"/>
        <v>13569289.042732423</v>
      </c>
      <c r="BU598" s="52">
        <f t="shared" si="395"/>
        <v>12876998.731140185</v>
      </c>
      <c r="BV598" s="52">
        <f t="shared" si="395"/>
        <v>13703797.675179483</v>
      </c>
      <c r="BW598" s="52">
        <f t="shared" si="395"/>
        <v>14801988.185689386</v>
      </c>
      <c r="BX598" s="52">
        <f t="shared" si="395"/>
        <v>14521863.907842763</v>
      </c>
      <c r="BY598" s="52">
        <f t="shared" si="395"/>
        <v>14614985.908186926</v>
      </c>
      <c r="BZ598" s="52">
        <f t="shared" si="395"/>
        <v>15110925.806201965</v>
      </c>
      <c r="CA598" s="52">
        <f t="shared" si="395"/>
        <v>14411820.845242955</v>
      </c>
      <c r="CB598" s="52">
        <f t="shared" si="395"/>
        <v>15530804.312882751</v>
      </c>
      <c r="CC598" s="52">
        <f t="shared" si="395"/>
        <v>15625337.831416622</v>
      </c>
      <c r="CD598" s="52">
        <f t="shared" si="395"/>
        <v>15226905.375441555</v>
      </c>
      <c r="CE598" s="52" t="s">
        <v>36</v>
      </c>
      <c r="CF598" s="63" t="s">
        <v>36</v>
      </c>
      <c r="CG598" s="52">
        <f t="shared" ref="CG598:CR598" si="396">SUM(CG584:CG597)+CG109</f>
        <v>16374804.815756168</v>
      </c>
      <c r="CH598" s="52">
        <f t="shared" si="396"/>
        <v>16623747.855165228</v>
      </c>
      <c r="CI598" s="52">
        <f t="shared" si="396"/>
        <v>16106548.637302436</v>
      </c>
      <c r="CJ598" s="52">
        <f t="shared" si="396"/>
        <v>17256400.000798218</v>
      </c>
      <c r="CK598" s="52">
        <f t="shared" si="396"/>
        <v>18673727.692634385</v>
      </c>
      <c r="CL598" s="52">
        <f t="shared" si="396"/>
        <v>18647915.873037975</v>
      </c>
      <c r="CM598" s="52">
        <f t="shared" si="396"/>
        <v>19036367.133814257</v>
      </c>
      <c r="CN598" s="52">
        <f t="shared" si="396"/>
        <v>19713206.203181215</v>
      </c>
      <c r="CO598" s="52">
        <f t="shared" si="396"/>
        <v>18970951.710076787</v>
      </c>
      <c r="CP598" s="52">
        <f t="shared" si="396"/>
        <v>20021752.731739368</v>
      </c>
      <c r="CQ598" s="52">
        <f t="shared" si="396"/>
        <v>20103833.631785471</v>
      </c>
      <c r="CR598" s="52">
        <f t="shared" si="396"/>
        <v>19678404.653202612</v>
      </c>
      <c r="CS598" s="52" t="s">
        <v>36</v>
      </c>
      <c r="CT598" s="63" t="s">
        <v>36</v>
      </c>
      <c r="CU598" s="52">
        <f t="shared" ref="CU598:DF598" si="397">SUM(CU584:CU597)+CU109</f>
        <v>20880661.847124882</v>
      </c>
      <c r="CV598" s="52">
        <f t="shared" si="397"/>
        <v>21287110.309328865</v>
      </c>
      <c r="CW598" s="52">
        <f t="shared" si="397"/>
        <v>20949799.529330246</v>
      </c>
      <c r="CX598" s="52">
        <f t="shared" si="397"/>
        <v>22368971.421125591</v>
      </c>
      <c r="CY598" s="52">
        <f t="shared" si="397"/>
        <v>23920224.648470186</v>
      </c>
      <c r="CZ598" s="52">
        <f t="shared" si="397"/>
        <v>24120343.875979327</v>
      </c>
      <c r="DA598" s="52">
        <f t="shared" si="397"/>
        <v>24747831.123098981</v>
      </c>
      <c r="DB598" s="52">
        <f t="shared" si="397"/>
        <v>25592285.37153158</v>
      </c>
      <c r="DC598" s="52">
        <f t="shared" si="397"/>
        <v>24939507.651435491</v>
      </c>
      <c r="DD598" s="52">
        <f t="shared" si="397"/>
        <v>25961883.712571569</v>
      </c>
      <c r="DE598" s="52">
        <f t="shared" si="397"/>
        <v>26139451.627116259</v>
      </c>
      <c r="DF598" s="52">
        <f t="shared" si="397"/>
        <v>25811150.006848138</v>
      </c>
      <c r="DG598" s="52" t="s">
        <v>36</v>
      </c>
      <c r="DH598" s="63" t="s">
        <v>36</v>
      </c>
    </row>
    <row r="599" spans="1:112" ht="12.75" thickTop="1"/>
  </sheetData>
  <mergeCells count="12">
    <mergeCell ref="AC104:AP104"/>
    <mergeCell ref="AC105:AP105"/>
    <mergeCell ref="AQ104:BD104"/>
    <mergeCell ref="AQ105:BD105"/>
    <mergeCell ref="BE104:BR104"/>
    <mergeCell ref="BE105:BR105"/>
    <mergeCell ref="BS104:CF104"/>
    <mergeCell ref="BS105:CF105"/>
    <mergeCell ref="CG104:CT104"/>
    <mergeCell ref="CG105:CT105"/>
    <mergeCell ref="CU104:DH104"/>
    <mergeCell ref="CU105:DH105"/>
  </mergeCells>
  <pageMargins left="0.75" right="0.75" top="1" bottom="1" header="0.5" footer="0.5"/>
  <pageSetup scale="62" fitToWidth="6" orientation="landscape" horizontalDpi="4294967293" r:id="rId1"/>
  <headerFooter alignWithMargins="0"/>
  <colBreaks count="1" manualBreakCount="1">
    <brk id="42" min="99" max="59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venadatastore xmlns="http://venasolutions.com/VenaSPMAddin/DrillThroughTableInfo_V1">[{"sectionName":"OutYtdS1","blockName":"OutYtdB1","tableName":"DrillDown"},{"sectionName":"BSActualsS1","blockName":"BSActualsB1","tableName":"DrillDown"}]</venadatastore>
</file>

<file path=customXml/item2.xml><?xml version="1.0" encoding="utf-8"?>
<venadatastore xmlns="http://venasolutions.com/VenaSPMAddin/ServerSideBlobV2"/>
</file>

<file path=customXml/item3.xml><?xml version="1.0" encoding="utf-8"?>
<venadatastore xmlns="http://venasolutions.com/VenaSPMAddin/ServerSideBlobV1">{"Version":1,"Mappings":{"_vena_CharterCashFlow_P_1_431662135136747520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431662135136747520","DimensionId":1,"MemberId":431662135136747520,"Inc":""},"_vena_CharterCashFlow_P_1_431662135191273473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431662135191273473","DimensionId":1,"MemberId":431662135191273473,"Inc":""},"_vena_CharterCashFlow_P_1_431662135233216513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431662135233216513","DimensionId":1,"MemberId":431662135233216513,"Inc":""},"_vena_CharterCashFlow_P_1_431662135279353857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431662135279353857","DimensionId":1,"MemberId":431662135279353857,"Inc":""},"_vena_CharterCashFlow_P_1_431662135354851329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431662135354851329","DimensionId":1,"MemberId":431662135354851329,"Inc":""},"_vena_CharterCashFlow_P_1_431662135388405760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431662135388405760","DimensionId":1,"MemberId":431662135388405760,"Inc":""},"_vena_CharterCashFlow_P_1_431662135392600065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431662135392600065","DimensionId":1,"MemberId":431662135392600065,"Inc":""},"_vena_CharterCashFlow_P_1_431662135958831104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431662135958831104","DimensionId":1,"MemberId":431662135958831104,"Inc":""},"_vena_CharterCashFlow_P_1_431662135963025409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431662135963025409","DimensionId":1,"MemberId":431662135963025409,"Inc":""},"_vena_CharterCashFlow_P_1_431662135971414017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431662135971414017","DimensionId":1,"MemberId":431662135971414017,"Inc":""},"_vena_CharterCashFlow_P_1_431662135975608321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431662135975608321","DimensionId":1,"MemberId":431662135975608321,"Inc":""},"_vena_CharterCashFlow_P_1_431662136021745665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431662136021745665","DimensionId":1,"MemberId":431662136021745665,"Inc":""},"_vena_CharterCashFlow_P_1_431662136046911489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431662136046911489","DimensionId":1,"MemberId":431662136046911489,"Inc":""},"_vena_CharterCashFlow_P_1_431662136067883009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431662136067883009","DimensionId":1,"MemberId":431662136067883009,"Inc":""},"_vena_CharterCashFlow_P_1_431662136134991873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431662136134991873","DimensionId":1,"MemberId":431662136134991873,"Inc":""},"_vena_CharterCashFlow_P_1_431662136155963393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431662136155963393","DimensionId":1,"MemberId":431662136155963393,"Inc":""},"_vena_CharterCashFlow_P_1_431662136176934913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431662136176934913","DimensionId":1,"MemberId":431662136176934913,"Inc":""},"_vena_CharterCashFlow_P_1_431662136193712129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431662136193712129","DimensionId":1,"MemberId":431662136193712129,"Inc":""},"_vena_CharterCashFlow_P_1_431662136235655169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431662136235655169","DimensionId":1,"MemberId":431662136235655169,"Inc":""},"_vena_CharterCashFlow_P_1_431662136252432385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431662136252432385","DimensionId":1,"MemberId":431662136252432385,"Inc":""},"_vena_CharterCashFlow_P_1_431662136269209601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431662136269209601","DimensionId":1,"MemberId":431662136269209601,"Inc":""},"_vena_CharterCashFlow_P_1_431662136285986816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431662136285986816","DimensionId":1,"MemberId":431662136285986816,"Inc":""},"_vena_CharterCashFlow_P_1_431662136290181121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431662136290181121","DimensionId":1,"MemberId":431662136290181121,"Inc":""},"_vena_CharterCashFlow_P_1_431662136306958336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431662136306958336","DimensionId":1,"MemberId":431662136306958336,"Inc":""},"_vena_CharterCashFlow_P_1_431662136311152641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431662136311152641","DimensionId":1,"MemberId":431662136311152641,"Inc":""},"_vena_CharterCashFlow_P_1_431662136365678593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431662136365678593","DimensionId":1,"MemberId":431662136365678593,"Inc":""},"_vena_CharterCashFlow_P_1_431662136416010241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431662136416010241","DimensionId":1,"MemberId":431662136416010241,"Inc":""},"_vena_CharterCashFlow_P_1_431662136436981760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431662136436981760","DimensionId":1,"MemberId":431662136436981760,"Inc":""},"_vena_CharterCashFlow_P_1_431662136470536193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431662136470536193","DimensionId":1,"MemberId":431662136470536193,"Inc":""},"_vena_CharterCashFlow_P_1_431662136495702017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431662136495702017","DimensionId":1,"MemberId":431662136495702017,"Inc":""},"_vena_CharterCashFlow_P_1_431662136525062145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431662136525062145","DimensionId":1,"MemberId":431662136525062145,"Inc":""},"_vena_CharterCashFlow_P_1_431662136533450753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431662136533450753","DimensionId":1,"MemberId":431662136533450753,"Inc":""},"_vena_CharterCashFlow_P_1_431662136546033664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431662136546033664","DimensionId":1,"MemberId":431662136546033664,"Inc":""},"_vena_CharterCashFlow_P_1_431662136562810881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431662136562810881","DimensionId":1,"MemberId":431662136562810881,"Inc":""},"_vena_CharterCashFlow_P_1_431662136600559616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431662136600559616","DimensionId":1,"MemberId":431662136600559616,"Inc":""},"_vena_CharterCashFlow_P_1_431662136604753921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431662136604753921","DimensionId":1,"MemberId":431662136604753921,"Inc":""},"_vena_CharterCashFlow_P_1_431662136617336832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431662136617336832","DimensionId":1,"MemberId":431662136617336832,"Inc":""},"_vena_CharterCashFlow_P_1_431662136625725441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431662136625725441","DimensionId":1,"MemberId":431662136625725441,"Inc":""},"_vena_CharterCashFlow_P_1_431662136629919745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431662136629919745","DimensionId":1,"MemberId":431662136629919745,"Inc":""},"_vena_CharterCashFlow_P_1_431662136634114049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431662136634114049","DimensionId":1,"MemberId":431662136634114049,"Inc":""},"_vena_CharterCashFlow_P_1_431662136638308353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431662136638308353","DimensionId":1,"MemberId":431662136638308353,"Inc":""},"_vena_CharterCashFlow_P_1_431662136650891265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431662136650891265","DimensionId":1,"MemberId":431662136650891265,"Inc":""},"_vena_CharterCashFlow_P_1_431662136655085569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431662136655085569","DimensionId":1,"MemberId":431662136655085569,"Inc":""},"_vena_CharterCashFlow_P_1_431662136671862784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431662136671862784","DimensionId":1,"MemberId":431662136671862784,"Inc":""},"_vena_CharterCashFlow_P_1_431662136676057089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431662136676057089","DimensionId":1,"MemberId":431662136676057089,"Inc":""},"_vena_CharterCashFlow_P_1_431662136680251393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431662136680251393","DimensionId":1,"MemberId":431662136680251393,"Inc":""},"_vena_CharterCashFlow_P_1_431662136684445697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431662136684445697","DimensionId":1,"MemberId":431662136684445697,"Inc":""},"_vena_CharterCashFlow_P_1_431662136718000129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431662136718000129","DimensionId":1,"MemberId":431662136718000129,"Inc":""},"_vena_CharterCashFlow_P_1_431662136734777344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431662136734777344","DimensionId":1,"MemberId":431662136734777344,"Inc":""},"_vena_CharterCashFlow_P_1_431662136738971649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431662136738971649","DimensionId":1,"MemberId":431662136738971649,"Inc":""},"_vena_CharterCashFlow_P_1_431662136751554560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431662136751554560","DimensionId":1,"MemberId":431662136751554560,"Inc":""},"_vena_CharterCashFlow_P_1_431662136755748865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431662136755748865","DimensionId":1,"MemberId":431662136755748865,"Inc":""},"_vena_CharterCashFlow_P_1_431662136764137473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431662136764137473","DimensionId":1,"MemberId":431662136764137473,"Inc":""},"_vena_CharterCashFlow_P_1_431662136780914689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431662136780914689","DimensionId":1,"MemberId":431662136780914689,"Inc":""},"_vena_CharterCashFlow_P_1_431662136827052033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431662136827052033","DimensionId":1,"MemberId":431662136827052033,"Inc":""},"_vena_CharterCashFlow_P_1_431662136856412161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431662136856412161","DimensionId":1,"MemberId":431662136856412161,"Inc":""},"_vena_CharterCashFlow_P_1_431662136889966593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431662136889966593","DimensionId":1,"MemberId":431662136889966593,"Inc":""},"_vena_CharterCashFlow_P_1_431662140979412993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431662140979412993","DimensionId":1,"MemberId":431662140979412993,"Inc":""},"_vena_CharterCashFlow_P_1_431662141021356033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431662141021356033","DimensionId":1,"MemberId":431662141021356033,"Inc":""},"_vena_CharterCashFlow_P_1_431662141113630724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431662141113630724","DimensionId":1,"MemberId":431662141113630724,"Inc":""},"_vena_CharterCashFlow_P_1_431662141134602244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431662141134602244","DimensionId":1,"MemberId":431662141134602244,"Inc":""},"_vena_CharterCashFlow_P_1_431662141235265543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431662141235265543","DimensionId":1,"MemberId":431662141235265543,"Inc":""},"_vena_CharterCashFlow_P_1_431662141260431362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431662141260431362","DimensionId":1,"MemberId":431662141260431362,"Inc":""},"_vena_CharterCashFlow_P_1_431662141277208577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431662141277208577","DimensionId":1,"MemberId":431662141277208577,"Inc":""},"_vena_CharterCashFlow_P_1_431662141310763008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431662141310763008","DimensionId":1,"MemberId":431662141310763008,"Inc":""},"_vena_CharterCashFlow_P_1_431662141323345928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431662141323345928","DimensionId":1,"MemberId":431662141323345928,"Inc":""},"_vena_CharterCashFlow_P_1_431662141335928838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431662141335928838","DimensionId":1,"MemberId":431662141335928838,"Inc":""},"_vena_CharterCashFlow_P_1_431662141440786435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431662141440786435","DimensionId":1,"MemberId":431662141440786435,"Inc":""},"_vena_CharterCashFlow_P_1_431662141507895298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431662141507895298","DimensionId":1,"MemberId":431662141507895298,"Inc":""},"_vena_CharterCashFlow_P_1_431662141541449731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431662141541449731","DimensionId":1,"MemberId":431662141541449731,"Inc":""},"_vena_CharterCashFlow_P_1_431662141545644037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431662141545644037","DimensionId":1,"MemberId":431662141545644037,"Inc":""},"_vena_CharterCashFlow_P_1_431662141558226944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431662141558226944","DimensionId":1,"MemberId":431662141558226944,"Inc":""},"_vena_CharterCashFlow_P_1_431662141650501638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431662141650501638","DimensionId":1,"MemberId":431662141650501638,"Inc":""},"_vena_CharterCashFlow_P_1_431662141671473155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431662141671473155","DimensionId":1,"MemberId":431662141671473155,"Inc":""},"_vena_CharterCashFlow_P_1_431662141692444675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431662141692444675","DimensionId":1,"MemberId":431662141692444675,"Inc":""},"_vena_CharterCashFlow_P_1_431662141713416192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431662141713416192","DimensionId":1,"MemberId":431662141713416192,"Inc":""},"_vena_CharterCashFlow_P_1_431662141746970624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431662141746970624","DimensionId":1,"MemberId":431662141746970624,"Inc":""},"_vena_CharterCashFlow_P_1_431662141780525056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431662141780525056","DimensionId":1,"MemberId":431662141780525056,"Inc":""},"_vena_CharterCashFlow_P_1_431662141801496590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431662141801496590","DimensionId":1,"MemberId":431662141801496590,"Inc":""},"_vena_CharterCashFlow_P_1_431662141835051008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431662141835051008","DimensionId":1,"MemberId":431662141835051008,"Inc":""},"_vena_CharterCashFlow_P_1_431662141856022528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431662141856022528","DimensionId":1,"MemberId":431662141856022528,"Inc":""},"_vena_CharterCashFlow_P_1_431662141897965568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431662141897965568","DimensionId":1,"MemberId":431662141897965568,"Inc":""},"_vena_CharterCashFlow_P_1_431662141973463040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431662141973463040","DimensionId":1,"MemberId":431662141973463040,"Inc":""},"_vena_CharterCashFlow_P_1_431662142002823168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431662142002823168","DimensionId":1,"MemberId":431662142002823168,"Inc":""},"_vena_CharterCashFlow_P_1_431662142065737728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431662142065737728","DimensionId":1,"MemberId":431662142065737728,"Inc":""},"_vena_CharterCashFlow_P_1_431662142069932033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431662142069932033","DimensionId":1,"MemberId":431662142069932033,"Inc":""},"_vena_CharterCashFlow_P_1_431662142086709248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431662142086709248","DimensionId":1,"MemberId":431662142086709248,"Inc":""},"_vena_CharterCashFlow_P_1_431662142103486467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431662142103486467","DimensionId":1,"MemberId":431662142103486467,"Inc":""},"_vena_CharterCashFlow_P_1_431662142120263683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431662142120263683","DimensionId":1,"MemberId":431662142120263683,"Inc":""},"_vena_CharterCashFlow_P_1_431662142141235201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431662142141235201","DimensionId":1,"MemberId":431662142141235201,"Inc":""},"_vena_CharterCashFlow_P_1_431662142158012418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431662142158012418","DimensionId":1,"MemberId":431662142158012418,"Inc":""},"_vena_CharterCashFlow_P_1_431662142174789632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431662142174789632","DimensionId":1,"MemberId":431662142174789632,"Inc":""},"_vena_CharterCashFlow_P_1_431662142187372544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431662142187372544","DimensionId":1,"MemberId":431662142187372544,"Inc":""},"_vena_CharterCashFlow_P_1_431662142191566849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431662142191566849","DimensionId":1,"MemberId":431662142191566849,"Inc":""},"_vena_CharterCashFlow_P_1_431662142195761158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431662142195761158","DimensionId":1,"MemberId":431662142195761158,"Inc":""},"_vena_CharterCashFlow_P_1_431662142199955458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431662142199955458","DimensionId":1,"MemberId":431662142199955458,"Inc":""},"_vena_CharterCashFlow_P_1_431662142208344066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431662142208344066","DimensionId":1,"MemberId":431662142208344066,"Inc":""},"_vena_CharterCashFlow_P_1_431662142212538369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431662142212538369","DimensionId":1,"MemberId":431662142212538369,"Inc":""},"_vena_CharterCashFlow_P_1_431662142271258625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431662142271258625","DimensionId":1,"MemberId":431662142271258625,"Inc":""},"_vena_CharterCashFlow_P_1_431662142292230145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431662142292230145","DimensionId":1,"MemberId":431662142292230145,"Inc":""},"_vena_CharterCashFlow_P_1_431662142304813056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431662142304813056","DimensionId":1,"MemberId":431662142304813056,"Inc":""},"_vena_CharterCashFlow_P_1_431662142309007361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431662142309007361","DimensionId":1,"MemberId":431662142309007361,"Inc":""},"_vena_CharterCashFlow_P_1_431662142321590272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431662142321590272","DimensionId":1,"MemberId":431662142321590272,"Inc":""},"_vena_CharterCashFlow_P_1_431662142329978881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431662142329978881","DimensionId":1,"MemberId":431662142329978881,"Inc":""},"_vena_CharterCashFlow_P_1_431662142397087745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431662142397087745","DimensionId":1,"MemberId":431662142397087745,"Inc":""},"_vena_CharterCashFlow_P_1_431662142405476353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431662142405476353","DimensionId":1,"MemberId":431662142405476353,"Inc":""},"_vena_CharterCashFlow_P_1_431662142468390913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431662142468390913","DimensionId":1,"MemberId":431662142468390913,"Inc":""},"_vena_CharterCashFlow_P_1_431662142472585217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431662142472585217","DimensionId":1,"MemberId":431662142472585217,"Inc":""},"_vena_CharterCashFlow_P_1_431662142485168128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431662142485168128","DimensionId":1,"MemberId":431662142485168128,"Inc":""},"_vena_CharterCashFlow_P_1_431662142489362433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431662142489362433","DimensionId":1,"MemberId":431662142489362433,"Inc":""},"_vena_CharterCashFlow_P_1_431662142506139649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431662142506139649","DimensionId":1,"MemberId":431662142506139649,"Inc":""},"_vena_CharterCashFlow_P_1_431662142535499776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431662142535499776","DimensionId":1,"MemberId":431662142535499776,"Inc":""},"_vena_CharterCashFlow_P_1_431662142539694081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431662142539694081","DimensionId":1,"MemberId":431662142539694081,"Inc":""},"_vena_CharterCashFlow_P_1_431662142556471296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431662142556471296","DimensionId":1,"MemberId":431662142556471296,"Inc":""},"_vena_CharterCashFlow_P_1_431662142560665601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431662142560665601","DimensionId":1,"MemberId":431662142560665601,"Inc":""},"_vena_CharterCashFlow_P_1_431662142564859905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431662142564859905","DimensionId":1,"MemberId":431662142564859905,"Inc":""},"_vena_CharterCashFlow_P_1_431662142577442817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431662142577442817","DimensionId":1,"MemberId":431662142577442817,"Inc":""},"_vena_CharterCashFlow_P_1_431662142619385857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431662142619385857","DimensionId":1,"MemberId":431662142619385857,"Inc":""},"_vena_CharterCashFlow_P_1_431662142665523201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431662142665523201","DimensionId":1,"MemberId":431662142665523201,"Inc":""},"_vena_CharterCashFlow_P_1_431662142669717505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431662142669717505","DimensionId":1,"MemberId":431662142669717505,"Inc":""},"_vena_CharterCashFlow_P_1_431662142686494720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431662142686494720","DimensionId":1,"MemberId":431662142686494720,"Inc":""},"_vena_CharterCashFlow_P_1_431662142720049154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431662142720049154","DimensionId":1,"MemberId":431662142720049154,"Inc":""},"_vena_CharterCashFlow_P_1_431662142866849792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431662142866849792","DimensionId":1,"MemberId":431662142866849792,"Inc":""},"_vena_CharterCashFlow_P_1_431662142887821312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431662142887821312","DimensionId":1,"MemberId":431662142887821312,"Inc":""},"_vena_CharterCashFlow_P_1_431662142900404225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431662142900404225","DimensionId":1,"MemberId":431662142900404225,"Inc":""},"_vena_CharterCashFlow_P_1_431662142904598529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431662142904598529","DimensionId":1,"MemberId":431662142904598529,"Inc":""},"_vena_CharterCashFlow_P_1_431662142921375744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431662142921375744","DimensionId":1,"MemberId":431662142921375744,"Inc":""},"_vena_CharterCashFlow_P_1_431662142925570049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431662142925570049","DimensionId":1,"MemberId":431662142925570049,"Inc":""},"_vena_CharterCashFlow_P_1_431662142929764353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431662142929764353","DimensionId":1,"MemberId":431662142929764353,"Inc":""},"_vena_CharterCashFlow_P_1_431662143139479553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431662143139479553","DimensionId":1,"MemberId":431662143139479553,"Inc":""},"_vena_CharterCashFlow_P_1_431662143177228289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431662143177228289","DimensionId":1,"MemberId":431662143177228289,"Inc":""},"_vena_CharterCashFlow_P_1_431662143189811200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431662143189811200","DimensionId":1,"MemberId":431662143189811200,"Inc":""},"_vena_CharterCashFlow_P_1_431662143231754241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431662143231754241","DimensionId":1,"MemberId":431662143231754241,"Inc":""},"_vena_CharterCashFlow_P_1_431662143269502977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431662143269502977","DimensionId":1,"MemberId":431662143269502977,"Inc":""},"_vena_CharterCashFlow_P_1_431662143286280193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431662143286280193","DimensionId":1,"MemberId":431662143286280193,"Inc":""},"_vena_CharterCashFlow_P_1_431662143324028929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431662143324028929","DimensionId":1,"MemberId":431662143324028929,"Inc":""},"_vena_CharterCashFlow_P_1_453691236776148992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453691236776148992","DimensionId":1,"MemberId":453691236776148992,"Inc":""},"_vena_CharterCashFlow_P_1_453694968021385216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453694968021385216","DimensionId":1,"MemberId":453694968021385216,"Inc":""},"_vena_CharterCashFlow_P_1_467159741639163904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467159741639163904","DimensionId":1,"MemberId":467159741639163904,"Inc":""},"_vena_CharterCashFlow_P_1_470020033687322624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470020033687322624","DimensionId":1,"MemberId":470020033687322624,"Inc":""},"_vena_CharterCashFlow_P_1_492897271836049408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492897271836049408","DimensionId":1,"MemberId":492897271836049408,"Inc":""},"_vena_CharterCashFlow_P_1_492897346498592768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492897346498592768","DimensionId":1,"MemberId":492897346498592768,"Inc":""},"_vena_CharterCashFlow_P_1_493942572524240896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493942572524240896","DimensionId":1,"MemberId":493942572524240896,"Inc":""},"_vena_CharterCashFlow_P_1_493942862094794752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493942862094794752","DimensionId":1,"MemberId":493942862094794752,"Inc":""},"_vena_CharterCashFlow_P_1_495050934528638976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495050934528638976","DimensionId":1,"MemberId":495050934528638976,"Inc":""},"_vena_CharterCashFlow_P_1_500130517581430784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500130517581430784","DimensionId":1,"MemberId":500130517581430784,"Inc":""},"_vena_CharterCashFlow_P_1_504861036735234048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504861036735234048","DimensionId":1,"MemberId":504861036735234048,"Inc":""},"_vena_CharterCashFlow_P_1_518248758627401728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518248758627401728","DimensionId":1,"MemberId":518248758627401728,"Inc":""},"_vena_CharterCashFlow_P_1_519712496828416002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519712496828416002","DimensionId":1,"MemberId":519712496828416002,"Inc":""},"_vena_CharterCashFlow_P_1_533804922894942218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533804922894942218","DimensionId":1,"MemberId":533804922894942218,"Inc":""},"_vena_CharterCashFlow_P_1_535590418382061569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535590418382061569","DimensionId":1,"MemberId":535590418382061569,"Inc":""},"_vena_CharterCashFlow_P_1_535590595100672000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535590595100672000","DimensionId":1,"MemberId":535590595100672000,"Inc":""},"_vena_CharterCashFlow_P_1_535590650901692417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535590650901692417","DimensionId":1,"MemberId":535590650901692417,"Inc":""},"_vena_CharterCashFlow_P_1_535590693700370433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535590693700370433","DimensionId":1,"MemberId":535590693700370433,"Inc":""},"_vena_CharterCashFlow_P_1_535590761496969216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535590761496969216","DimensionId":1,"MemberId":535590761496969216,"Inc":""},"_vena_CharterCashFlow_P_1_535590812872867840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535590812872867840","DimensionId":1,"MemberId":535590812872867840,"Inc":""},"_vena_CharterCashFlow_P_1_535590876185886720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535590876185886720","DimensionId":1,"MemberId":535590876185886720,"Inc":""},"_vena_CharterCashFlow_P_1_551209808318562304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551209808318562304","DimensionId":1,"MemberId":551209808318562304,"Inc":""},"_vena_CharterCashFlow_P_1_551210370715877376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551210370715877376","DimensionId":1,"MemberId":551210370715877376,"Inc":""},"_vena_CharterCashFlow_P_1_551278219405426688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551278219405426688","DimensionId":1,"MemberId":551278219405426688,"Inc":""},"_vena_CharterCashFlow_P_1_551279453213818880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551279453213818880","DimensionId":1,"MemberId":551279453213818880,"Inc":""},"_vena_CharterCashFlow_P_1_551644553481027584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551644553481027584","DimensionId":1,"MemberId":551644553481027584,"Inc":""},"_vena_CharterCashFlow_P_1_569419079208402944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569419079208402944","DimensionId":1,"MemberId":569419079208402944,"Inc":""},"_vena_CharterCashFlow_P_1_570729679678341120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570729679678341120","DimensionId":1,"MemberId":570729679678341120,"Inc":""},"_vena_CharterCashFlow_P_1_570729819038547968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570729819038547968","DimensionId":1,"MemberId":570729819038547968,"Inc":""},"_vena_CharterCashFlow_P_1_571156011067899904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571156011067899904","DimensionId":1,"MemberId":571156011067899904,"Inc":""},"_vena_CharterCashFlow_P_1_571419021648592896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571419021648592896","DimensionId":1,"MemberId":571419021648592896,"Inc":""},"_vena_CharterCashFlow_P_1_572948597911191552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572948597911191552","DimensionId":1,"MemberId":572948597911191552,"Inc":""},"_vena_CharterCashFlow_P_1_572949004803899392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572949004803899392","DimensionId":1,"MemberId":572949004803899392,"Inc":""},"_vena_CharterCashFlow_P_1_574467150631534592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574467150631534592","DimensionId":1,"MemberId":574467150631534592,"Inc":""},"_vena_CharterCashFlow_P_1_574467476067188736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574467476067188736","DimensionId":1,"MemberId":574467476067188736,"Inc":""},"_vena_CharterCashFlow_P_1_579169137830789120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579169137830789120","DimensionId":1,"MemberId":579169137830789120,"Inc":""},"_vena_CharterCashFlow_P_1_579169656083185664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579169656083185664","DimensionId":1,"MemberId":579169656083185664,"Inc":""},"_vena_CharterCashFlow_P_1_581718722391572480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581718722391572480","DimensionId":1,"MemberId":581718722391572480,"Inc":""},"_vena_CharterCashFlow_P_1_581718851756883968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581718851756883968","DimensionId":1,"MemberId":581718851756883968,"Inc":""},"_vena_CharterCashFlow_P_1_583847956316553216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583847956316553216","DimensionId":1,"MemberId":583847956316553216,"Inc":""},"_vena_CharterCashFlow_P_1_583848002608431105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583848002608431105","DimensionId":1,"MemberId":583848002608431105,"Inc":""},"_vena_CharterCashFlow_P_1_583848043125407744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583848043125407744","DimensionId":1,"MemberId":583848043125407744,"Inc":""},"_vena_CharterCashFlow_P_1_583848178664996864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583848178664996864","DimensionId":1,"MemberId":583848178664996864,"Inc":""},"_vena_CharterCashFlow_P_1_583848238748008448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583848238748008448","DimensionId":1,"MemberId":583848238748008448,"Inc":""},"_vena_CharterCashFlow_P_1_583848296730329088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583848296730329088","DimensionId":1,"MemberId":583848296730329088,"Inc":""},"_vena_CharterCashFlow_P_1_583894609274077184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583894609274077184","DimensionId":1,"MemberId":583894609274077184,"Inc":""},"_vena_CharterCashFlow_P_1_583894775809179648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583894775809179648","DimensionId":1,"MemberId":583894775809179648,"Inc":""},"_vena_CharterCashFlow_P_1_583895203594502144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583895203594502144","DimensionId":1,"MemberId":583895203594502144,"Inc":""},"_vena_CharterCashFlow_P_1_583895247588687872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583895247588687872","DimensionId":1,"MemberId":583895247588687872,"Inc":""},"_vena_CharterCashFlow_P_1_583895498231906304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583895498231906304","DimensionId":1,"MemberId":583895498231906304,"Inc":""},"_vena_CharterCashFlow_P_1_583895588350853125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583895588350853125","DimensionId":1,"MemberId":583895588350853125,"Inc":""},"_vena_CharterCashFlow_P_1_583895741312532480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583895741312532480","DimensionId":1,"MemberId":583895741312532480,"Inc":""},"_vena_CharterCashFlow_P_1_583895804780740608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583895804780740608","DimensionId":1,"MemberId":583895804780740608,"Inc":""},"_vena_CharterCashFlow_P_1_583895939250651136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583895939250651136","DimensionId":1,"MemberId":583895939250651136,"Inc":""},"_vena_CharterCashFlow_P_1_583895982967619584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583895982967619584","DimensionId":1,"MemberId":583895982967619584,"Inc":""},"_vena_CharterCashFlow_P_1_611017372380168192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","BlockName":"","VenaRangeType":0,"DimensionIdStr":"1","MemberIdStr":"611017372380168192","DimensionId":1,"MemberId":611017372380168192,"Inc":""},"_vena_CharterCashFlow2_CashFlowB3_C_3_467904352599670784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CashFlowB3","VenaRangeType":2,"DimensionIdStr":"3","MemberIdStr":"467904352599670784","DimensionId":3,"MemberId":467904352599670784,"Inc":""},"_vena_CharterCashFlow2_CashFlow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CashFlowB3","VenaRangeType":2,"DimensionIdStr":"FV","MemberIdStr":"56493ffece784c5db4cd0fd3b40a250d","DimensionId":-1,"MemberId":-1,"Inc":""},"_vena_CharterCashFlow2_CashFlowB3_R_5_453691236339941376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CashFlowB3","VenaRangeType":1,"DimensionIdStr":"5","MemberIdStr":"453691236339941376","DimensionId":5,"MemberId":453691236339941376,"Inc":""},"_vena_CharterCashFlow2_P_2_431662182159089665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","VenaRangeType":0,"DimensionIdStr":"2","MemberIdStr":"431662182159089665","DimensionId":2,"MemberId":431662182159089665,"Inc":""},"_vena_CharterCashFlow2_P_6_431662179294380035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","VenaRangeType":0,"DimensionIdStr":"6","MemberIdStr":"431662179294380035","DimensionId":6,"MemberId":431662179294380035,"Inc":""},"_vena_CharterCashFlow2_P_7_431662176576471041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","VenaRangeType":0,"DimensionIdStr":"7","MemberIdStr":"431662176576471041","DimensionId":7,"MemberId":431662176576471041,"Inc":""},"_vena_CharterCashFlow2_P_8_467161758927421440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","VenaRangeType":0,"DimensionIdStr":"8","MemberIdStr":"467161758927421440","DimensionId":8,"MemberId":467161758927421440,"Inc":""},"_vena_CharterCashFlow2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2","BlockName":"","VenaRangeType":0,"DimensionIdStr":"FV","MemberIdStr":"e1c3a244dc3d4f149ecdf7d748811086","DimensionId":-1,"MemberId":-1,"Inc":""},"_vena_CharterCashFlow3_CashFlowB1_C_3_431662182406553601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"},"_vena_CharterCashFlow3_CashFlowB1_C_3_431662182406553601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1"},"_vena_CharterCashFlow3_CashFlowB1_C_3_431662182406553601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2"},"_vena_CharterCashFlow3_CashFlowB1_C_3_431662182406553601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3"},"_vena_CharterCashFlow3_CashFlowB1_C_3_431662182406553601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4"},"_vena_CharterCashFlow3_CashFlowB1_C_3_431662182406553601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3","MemberIdStr":"431662182406553601","DimensionId":3,"MemberId":431662182406553601,"Inc":"5"},"_vena_CharterCashFlow3_CashFlowB1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"},"_vena_CharterCashFlow3_CashFlowB1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"},"_vena_CharterCashFlow3_CashFlowB1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10"},"_vena_CharterCashFlow3_CashFlowB1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11"},"_vena_CharterCashFlow3_CashFlowB1_C_8_431662182280724481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12"},"_vena_CharterCashFlow3_CashFlowB1_C_8_431662182280724481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13"},"_vena_CharterCashFlow3_CashFlowB1_C_8_431662182280724481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14"},"_vena_CharterCashFlow3_CashFlowB1_C_8_431662182280724481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15"},"_vena_CharterCashFlow3_CashFlowB1_C_8_431662182280724481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16"},"_vena_CharterCashFlow3_CashFlowB1_C_8_431662182280724481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17"},"_vena_CharterCashFlow3_CashFlowB1_C_8_431662182280724481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18"},"_vena_CharterCashFlow3_CashFlowB1_C_8_431662182280724481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19"},"_vena_CharterCashFlow3_CashFlowB1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"},"_vena_CharterCashFlow3_CashFlowB1_C_8_431662182280724481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20"},"_vena_CharterCashFlow3_CashFlowB1_C_8_431662182280724481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21"},"_vena_CharterCashFlow3_CashFlowB1_C_8_431662182280724481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22"},"_vena_CharterCashFlow3_CashFlowB1_C_8_431662182280724481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23"},"_vena_CharterCashFlow3_CashFlowB1_C_8_431662182280724481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24"},"_vena_CharterCashFlow3_CashFlowB1_C_8_431662182280724481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25"},"_vena_CharterCashFlow3_CashFlowB1_C_8_431662182280724481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26"},"_vena_CharterCashFlow3_CashFlowB1_C_8_431662182280724481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27"},"_vena_CharterCashFlow3_CashFlowB1_C_8_431662182280724481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28"},"_vena_CharterCashFlow3_CashFlowB1_C_8_431662182280724481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29"},"_vena_CharterCashFlow3_CashFlowB1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"},"_vena_CharterCashFlow3_CashFlowB1_C_8_431662182280724481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30"},"_vena_CharterCashFlow3_CashFlowB1_C_8_431662182280724481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31"},"_vena_CharterCashFlow3_CashFlowB1_C_8_431662182280724481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32"},"_vena_CharterCashFlow3_CashFlowB1_C_8_431662182280724481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33"},"_vena_CharterCashFlow3_CashFlowB1_C_8_431662182280724481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34"},"_vena_CharterCashFlow3_CashFlowB1_C_8_431662182280724481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35"},"_vena_CharterCashFlow3_CashFlowB1_C_8_431662182280724481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36"},"_vena_CharterCashFlow3_CashFlowB1_C_8_431662182280724481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37"},"_vena_CharterCashFlow3_CashFlowB1_C_8_431662182280724481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38"},"_vena_CharterCashFlow3_CashFlowB1_C_8_431662182280724481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39"},"_vena_CharterCashFlow3_CashFlowB1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"},"_vena_CharterCashFlow3_CashFlowB1_C_8_431662182280724481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40"},"_vena_CharterCashFlow3_CashFlowB1_C_8_431662182280724481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41"},"_vena_CharterCashFlow3_CashFlowB1_C_8_431662182280724481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42"},"_vena_CharterCashFlow3_CashFlowB1_C_8_431662182280724481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43"},"_vena_CharterCashFlow3_CashFlowB1_C_8_431662182280724481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44"},"_vena_CharterCashFlow3_CashFlowB1_C_8_431662182280724481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45"},"_vena_CharterCashFlow3_CashFlowB1_C_8_431662182280724481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46"},"_vena_CharterCashFlow3_CashFlowB1_C_8_431662182280724481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47"},"_vena_CharterCashFlow3_CashFlowB1_C_8_431662182280724481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48"},"_vena_CharterCashFlow3_CashFlowB1_C_8_431662182280724481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49"},"_vena_CharterCashFlow3_CashFlowB1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"},"_vena_CharterCashFlow3_CashFlowB1_C_8_431662182280724481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50"},"_vena_CharterCashFlow3_CashFlowB1_C_8_431662182280724481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51"},"_vena_CharterCashFlow3_CashFlowB1_C_8_431662182280724481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52"},"_vena_CharterCashFlow3_CashFlowB1_C_8_431662182280724481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53"},"_vena_CharterCashFlow3_CashFlowB1_C_8_431662182280724481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54"},"_vena_CharterCashFlow3_CashFlowB1_C_8_431662182280724481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55"},"_vena_CharterCashFlow3_CashFlowB1_C_8_431662182280724481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56"},"_vena_CharterCashFlow3_CashFlowB1_C_8_431662182280724481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57"},"_vena_CharterCashFlow3_CashFlowB1_C_8_431662182280724481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58"},"_vena_CharterCashFlow3_CashFlowB1_C_8_431662182280724481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59"},"_vena_CharterCashFlow3_CashFlowB1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"},"_vena_CharterCashFlow3_CashFlowB1_C_8_431662182280724481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60"},"_vena_CharterCashFlow3_CashFlowB1_C_8_431662182280724481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61"},"_vena_CharterCashFlow3_CashFlowB1_C_8_431662182280724481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62"},"_vena_CharterCashFlow3_CashFlowB1_C_8_431662182280724481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63"},"_vena_CharterCashFlow3_CashFlowB1_C_8_431662182280724481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64"},"_vena_CharterCashFlow3_CashFlowB1_C_8_431662182280724481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65"},"_vena_CharterCashFlow3_CashFlowB1_C_8_431662182280724481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66"},"_vena_CharterCashFlow3_CashFlowB1_C_8_431662182280724481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67"},"_vena_CharterCashFlow3_CashFlowB1_C_8_431662182280724481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68"},"_vena_CharterCashFlow3_CashFlowB1_C_8_431662182280724481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69"},"_vena_CharterCashFlow3_CashFlowB1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"},"_vena_CharterCashFlow3_CashFlowB1_C_8_431662182280724481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70"},"_vena_CharterCashFlow3_CashFlowB1_C_8_431662182280724481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71"},"_vena_CharterCashFlow3_CashFlowB1_C_8_431662182280724481_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72"},"_vena_CharterCashFlow3_CashFlowB1_C_8_431662182280724481_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73"},"_vena_CharterCashFlow3_CashFlowB1_C_8_431662182280724481_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74"},"_vena_CharterCashFlow3_CashFlowB1_C_8_431662182280724481_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75"},"_vena_CharterCashFlow3_CashFlowB1_C_8_431662182280724481_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76"},"_vena_CharterCashFlow3_CashFlowB1_C_8_431662182280724481_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77"},"_vena_CharterCashFlow3_CashFlowB1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8"},"_vena_CharterCashFlow3_CashFlowB1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8","MemberIdStr":"431662182280724481","DimensionId":8,"MemberId":431662182280724481,"Inc":"9"},"_vena_CharterCashFlow3_CashFlowB1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13"},"_vena_CharterCashFlow3_CashFlowB1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14"},"_vena_CharterCashFlow3_CashFlowB1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15"},"_vena_CharterCashFlow3_CashFlowB1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16"},"_vena_CharterCashFlow3_CashFlowB1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17"},"_vena_CharterCashFlow3_CashFlowB1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18"},"_vena_CharterCashFlow3_CashFlowB1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19"},"_vena_CharterCashFlow3_CashFlowB1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20"},"_vena_CharterCashFlow3_CashFlowB1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21"},"_vena_CharterCashFlow3_CashFlowB1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22"},"_vena_CharterCashFlow3_CashFlowB1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23"},"_vena_CharterCashFlow3_CashFlowB1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24"},"_vena_CharterCashFlow3_CashFlowB1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25"},"_vena_CharterCashFlow3_CashFlowB1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26"},"_vena_CharterCashFlow3_CashFlowB1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27"},"_vena_CharterCashFlow3_CashFlowB1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28"},"_vena_CharterCashFlow3_CashFlowB1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29"},"_vena_CharterCashFlow3_CashFlowB1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30"},"_vena_CharterCashFlow3_CashFlowB1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31"},"_vena_CharterCashFlow3_CashFlowB1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32"},"_vena_CharterCashFlow3_CashFlowB1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33"},"_vena_CharterCashFlow3_CashFlowB1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34"},"_vena_CharterCashFlow3_CashFlowB1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35"},"_vena_CharterCashFlow3_CashFlowB1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36"},"_vena_CharterCashFlow3_CashFlowB1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37"},"_vena_CharterCashFlow3_CashFlowB1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38"},"_vena_CharterCashFlow3_CashFlowB1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39"},"_vena_CharterCashFlow3_CashFlowB1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40"},"_vena_CharterCashFlow3_CashFlowB1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41"},"_vena_CharterCashFlow3_CashFlowB1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42"},"_vena_CharterCashFlow3_CashFlowB1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43"},"_vena_CharterCashFlow3_CashFlowB1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44"},"_vena_CharterCashFlow3_CashFlowB1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45"},"_vena_CharterCashFlow3_CashFlowB1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46"},"_vena_CharterCashFlow3_CashFlowB1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47"},"_vena_CharterCashFlow3_CashFlowB1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48"},"_vena_CharterCashFlow3_CashFlowB1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49"},"_vena_CharterCashFlow3_CashFlowB1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50"},"_vena_CharterCashFlow3_CashFlowB1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51"},"_vena_CharterCashFlow3_CashFlowB1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52"},"_vena_CharterCashFlow3_CashFlowB1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53"},"_vena_CharterCashFlow3_CashFlowB1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54"},"_vena_CharterCashFlow3_CashFlowB1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55"},"_vena_CharterCashFlow3_CashFlowB1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56"},"_vena_CharterCashFlow3_CashFlowB1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57"},"_vena_CharterCashFlow3_CashFlowB1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58"},"_vena_CharterCashFlow3_CashFlowB1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59"},"_vena_CharterCashFlow3_CashFlowB1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60"},"_vena_CharterCashFlow3_CashFlowB1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61"},"_vena_CharterCashFlow3_CashFlowB1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62"},"_vena_CharterCashFlow3_CashFlowB1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63"},"_vena_CharterCashFlow3_CashFlowB1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64"},"_vena_CharterCashFlow3_CashFlowB1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65"},"_vena_CharterCashFlow3_CashFlowB1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66"},"_vena_CharterCashFlow3_CashFlowB1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67"},"_vena_CharterCashFlow3_CashFlowB1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68"},"_vena_CharterCashFlow3_CashFlowB1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69"},"_vena_CharterCashFlow3_CashFlowB1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70"},"_vena_CharterCashFlow3_CashFlowB1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71"},"_vena_CharterCashFlow3_CashFlowB1_C_FV_56493ffece784c5db4cd0fd3b40a250d_72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72"},"_vena_CharterCashFlow3_CashFlowB1_C_FV_56493ffece784c5db4cd0fd3b40a250d_73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73"},"_vena_CharterCashFlow3_CashFlowB1_C_FV_56493ffece784c5db4cd0fd3b40a250d_74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74"},"_vena_CharterCashFlow3_CashFlowB1_C_FV_56493ffece784c5db4cd0fd3b40a250d_75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75"},"_vena_CharterCashFlow3_CashFlowB1_C_FV_56493ffece784c5db4cd0fd3b40a250d_76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76"},"_vena_CharterCashFlow3_CashFlowB1_C_FV_56493ffece784c5db4cd0fd3b40a250d_77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77"},"_vena_CharterCashFlow3_CashFlowB1_C_FV_56493ffece784c5db4cd0fd3b40a250d_78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78"},"_vena_CharterCashFlow3_CashFlowB1_C_FV_56493ffece784c5db4cd0fd3b40a250d_79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79"},"_vena_CharterCashFlow3_CashFlowB1_C_FV_56493ffece784c5db4cd0fd3b40a250d_80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80"},"_vena_CharterCashFlow3_CashFlowB1_C_FV_56493ffece784c5db4cd0fd3b40a250d_81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81"},"_vena_CharterCashFlow3_CashFlowB1_C_FV_56493ffece784c5db4cd0fd3b40a250d_82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82"},"_vena_CharterCashFlow3_CashFlowB1_C_FV_56493ffece784c5db4cd0fd3b40a250d_83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83"},"_vena_CharterCashFlow3_CashFlowB1_C_FV_56493ffece784c5db4cd0fd3b40a250d_84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84"},"_vena_CharterCashFlow3_CashFlowB1_C_FV_56493ffece784c5db4cd0fd3b40a250d_85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85"},"_vena_CharterCashFlow3_CashFlowB1_C_FV_56493ffece784c5db4cd0fd3b40a250d_86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86"},"_vena_CharterCashFlow3_CashFlowB1_C_FV_56493ffece784c5db4cd0fd3b40a250d_87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87"},"_vena_CharterCashFlow3_CashFlowB1_C_FV_56493ffece784c5db4cd0fd3b40a250d_88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88"},"_vena_CharterCashFlow3_CashFlowB1_C_FV_56493ffece784c5db4cd0fd3b40a250d_89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89"},"_vena_CharterCashFlow3_CashFlowB1_C_FV_56493ffece784c5db4cd0fd3b40a250d_90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56493ffece784c5db4cd0fd3b40a250d","DimensionId":-1,"MemberId":-1,"Inc":"90"},"_vena_CharterCashFlow3_CashFlowB1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12"},"_vena_CharterCashFlow3_CashFlowB1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13"},"_vena_CharterCashFlow3_CashFlowB1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14"},"_vena_CharterCashFlow3_CashFlowB1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15"},"_vena_CharterCashFlow3_CashFlowB1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16"},"_vena_CharterCashFlow3_CashFlowB1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17"},"_vena_CharterCashFlow3_CashFlowB1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18"},"_vena_CharterCashFlow3_CashFlowB1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19"},"_vena_CharterCashFlow3_CashFlowB1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20"},"_vena_CharterCashFlow3_CashFlowB1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21"},"_vena_CharterCashFlow3_CashFlowB1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22"},"_vena_CharterCashFlow3_CashFlowB1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23"},"_vena_CharterCashFlow3_CashFlowB1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24"},"_vena_CharterCashFlow3_CashFlowB1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25"},"_vena_CharterCashFlow3_CashFlowB1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26"},"_vena_CharterCashFlow3_CashFlowB1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27"},"_vena_CharterCashFlow3_CashFlowB1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28"},"_vena_CharterCashFlow3_CashFlowB1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29"},"_vena_CharterCashFlow3_CashFlowB1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30"},"_vena_CharterCashFlow3_CashFlowB1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31"},"_vena_CharterCashFlow3_CashFlowB1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32"},"_vena_CharterCashFlow3_CashFlowB1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33"},"_vena_CharterCashFlow3_CashFlowB1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34"},"_vena_CharterCashFlow3_CashFlowB1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35"},"_vena_CharterCashFlow3_CashFlowB1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36"},"_vena_CharterCashFlow3_CashFlowB1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37"},"_vena_CharterCashFlow3_CashFlowB1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38"},"_vena_CharterCashFlow3_CashFlowB1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39"},"_vena_CharterCashFlow3_CashFlowB1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40"},"_vena_CharterCashFlow3_CashFlowB1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41"},"_vena_CharterCashFlow3_CashFlowB1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42"},"_vena_CharterCashFlow3_CashFlowB1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43"},"_vena_CharterCashFlow3_CashFlowB1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44"},"_vena_CharterCashFlow3_CashFlowB1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45"},"_vena_CharterCashFlow3_CashFlowB1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46"},"_vena_CharterCashFlow3_CashFlowB1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47"},"_vena_CharterCashFlow3_CashFlowB1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48"},"_vena_CharterCashFlow3_CashFlowB1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49"},"_vena_CharterCashFlow3_CashFlowB1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50"},"_vena_CharterCashFlow3_CashFlowB1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51"},"_vena_CharterCashFlow3_CashFlowB1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52"},"_vena_CharterCashFlow3_CashFlowB1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53"},"_vena_CharterCashFlow3_CashFlowB1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54"},"_vena_CharterCashFlow3_CashFlowB1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55"},"_vena_CharterCashFlow3_CashFlowB1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56"},"_vena_CharterCashFlow3_CashFlowB1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57"},"_vena_CharterCashFlow3_CashFlowB1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58"},"_vena_CharterCashFlow3_CashFlowB1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59"},"_vena_CharterCashFlow3_CashFlowB1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60"},"_vena_CharterCashFlow3_CashFlowB1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61"},"_vena_CharterCashFlow3_CashFlowB1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62"},"_vena_CharterCashFlow3_CashFlowB1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63"},"_vena_CharterCashFlow3_CashFlowB1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64"},"_vena_CharterCashFlow3_CashFlowB1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65"},"_vena_CharterCashFlow3_CashFlowB1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66"},"_vena_CharterCashFlow3_CashFlowB1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67"},"_vena_CharterCashFlow3_CashFlowB1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68"},"_vena_CharterCashFlow3_CashFlowB1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69"},"_vena_CharterCashFlow3_CashFlowB1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70"},"_vena_CharterCashFlow3_CashFlowB1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71"},"_vena_CharterCashFlow3_CashFlowB1_C_FV_a398e917565c475b8f0c5e9ebb5e002d_72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72"},"_vena_CharterCashFlow3_CashFlowB1_C_FV_a398e917565c475b8f0c5e9ebb5e002d_73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73"},"_vena_CharterCashFlow3_CashFlowB1_C_FV_a398e917565c475b8f0c5e9ebb5e002d_74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74"},"_vena_CharterCashFlow3_CashFlowB1_C_FV_a398e917565c475b8f0c5e9ebb5e002d_75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75"},"_vena_CharterCashFlow3_CashFlowB1_C_FV_a398e917565c475b8f0c5e9ebb5e002d_76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76"},"_vena_CharterCashFlow3_CashFlowB1_C_FV_a398e917565c475b8f0c5e9ebb5e002d_77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77"},"_vena_CharterCashFlow3_CashFlowB1_C_FV_a398e917565c475b8f0c5e9ebb5e002d_78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78"},"_vena_CharterCashFlow3_CashFlowB1_C_FV_a398e917565c475b8f0c5e9ebb5e002d_79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79"},"_vena_CharterCashFlow3_CashFlowB1_C_FV_a398e917565c475b8f0c5e9ebb5e002d_80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80"},"_vena_CharterCashFlow3_CashFlowB1_C_FV_a398e917565c475b8f0c5e9ebb5e002d_81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81"},"_vena_CharterCashFlow3_CashFlowB1_C_FV_a398e917565c475b8f0c5e9ebb5e002d_82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82"},"_vena_CharterCashFlow3_CashFlowB1_C_FV_a398e917565c475b8f0c5e9ebb5e002d_83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a398e917565c475b8f0c5e9ebb5e002d","DimensionId":-1,"MemberId":-1,"Inc":"83"},"_vena_CharterCashFlow3_CashFlow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"},"_vena_CharterCashFlow3_CashFlow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"},"_vena_CharterCashFlow3_CashFlow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10"},"_vena_CharterCashFlow3_CashFlow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11"},"_vena_CharterCashFlow3_CashFlow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12"},"_vena_CharterCashFlow3_CashFlow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13"},"_vena_CharterCashFlow3_CashFlow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14"},"_vena_CharterCashFlow3_CashFlow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15"},"_vena_CharterCashFlow3_CashFlow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16"},"_vena_CharterCashFlow3_CashFlow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17"},"_vena_CharterCashFlow3_CashFlow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18"},"_vena_CharterCashFlow3_CashFlow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19"},"_vena_CharterCashFlow3_CashFlow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"},"_vena_CharterCashFlow3_CashFlow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20"},"_vena_CharterCashFlow3_CashFlow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21"},"_vena_CharterCashFlow3_CashFlowB1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22"},"_vena_CharterCashFlow3_CashFlowB1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23"},"_vena_CharterCashFlow3_CashFlowB1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24"},"_vena_CharterCashFlow3_CashFlowB1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25"},"_vena_CharterCashFlow3_CashFlowB1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26"},"_vena_CharterCashFlow3_CashFlowB1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27"},"_vena_CharterCashFlow3_CashFlowB1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28"},"_vena_CharterCashFlow3_CashFlowB1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29"},"_vena_CharterCashFlow3_CashFlow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"},"_vena_CharterCashFlow3_CashFlowB1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30"},"_vena_CharterCashFlow3_CashFlowB1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31"},"_vena_CharterCashFlow3_CashFlowB1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32"},"_vena_CharterCashFlow3_CashFlowB1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33"},"_vena_CharterCashFlow3_CashFlowB1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34"},"_vena_CharterCashFlow3_CashFlowB1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35"},"_vena_CharterCashFlow3_CashFlowB1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36"},"_vena_CharterCashFlow3_CashFlowB1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37"},"_vena_CharterCashFlow3_CashFlowB1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38"},"_vena_CharterCashFlow3_CashFlowB1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39"},"_vena_CharterCashFlow3_CashFlow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"},"_vena_CharterCashFlow3_CashFlowB1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40"},"_vena_CharterCashFlow3_CashFlowB1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41"},"_vena_CharterCashFlow3_CashFlowB1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42"},"_vena_CharterCashFlow3_CashFlowB1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43"},"_vena_CharterCashFlow3_CashFlowB1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44"},"_vena_CharterCashFlow3_CashFlowB1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45"},"_vena_CharterCashFlow3_CashFlowB1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46"},"_vena_CharterCashFlow3_CashFlowB1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47"},"_vena_CharterCashFlow3_CashFlowB1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48"},"_vena_CharterCashFlow3_CashFlowB1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49"},"_vena_CharterCashFlow3_CashFlow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"},"_vena_CharterCashFlow3_CashFlowB1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50"},"_vena_CharterCashFlow3_CashFlowB1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51"},"_vena_CharterCashFlow3_CashFlowB1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52"},"_vena_CharterCashFlow3_CashFlowB1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53"},"_vena_CharterCashFlow3_CashFlowB1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54"},"_vena_CharterCashFlow3_CashFlowB1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55"},"_vena_CharterCashFlow3_CashFlowB1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56"},"_vena_CharterCashFlow3_CashFlowB1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57"},"_vena_CharterCashFlow3_CashFlowB1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58"},"_vena_CharterCashFlow3_CashFlowB1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59"},"_vena_CharterCashFlow3_CashFlow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"},"_vena_CharterCashFlow3_CashFlowB1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60"},"_vena_CharterCashFlow3_CashFlowB1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61"},"_vena_CharterCashFlow3_CashFlowB1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62"},"_vena_CharterCashFlow3_CashFlowB1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63"},"_vena_CharterCashFlow3_CashFlowB1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64"},"_vena_CharterCashFlow3_CashFlowB1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65"},"_vena_CharterCashFlow3_CashFlowB1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66"},"_vena_CharterCashFlow3_CashFlowB1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67"},"_vena_CharterCashFlow3_CashFlowB1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68"},"_vena_CharterCashFlow3_CashFlowB1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69"},"_vena_CharterCashFlow3_CashFlow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"},"_vena_CharterCashFlow3_CashFlowB1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70"},"_vena_CharterCashFlow3_CashFlowB1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71"},"_vena_CharterCashFlow3_CashFlowB1_C_FV_e1c3a244dc3d4f149ecdf7d748811086_72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72"},"_vena_CharterCashFlow3_CashFlowB1_C_FV_e1c3a244dc3d4f149ecdf7d748811086_73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73"},"_vena_CharterCashFlow3_CashFlowB1_C_FV_e1c3a244dc3d4f149ecdf7d748811086_74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74"},"_vena_CharterCashFlow3_CashFlowB1_C_FV_e1c3a244dc3d4f149ecdf7d748811086_75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75"},"_vena_CharterCashFlow3_CashFlowB1_C_FV_e1c3a244dc3d4f149ecdf7d748811086_76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76"},"_vena_CharterCashFlow3_CashFlowB1_C_FV_e1c3a244dc3d4f149ecdf7d748811086_77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77"},"_vena_CharterCashFlow3_CashFlow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8"},"_vena_CharterCashFlow3_CashFlow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2,"DimensionIdStr":"FV","MemberIdStr":"e1c3a244dc3d4f149ecdf7d748811086","DimensionId":-1,"MemberId":-1,"Inc":"9"},"_vena_CharterCashFlow3_CashFlowB1_R_5_431662131277987840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431662131277987840","DimensionId":5,"MemberId":431662131277987840,"Inc":""},"_vena_CharterCashFlow3_CashFlowB1_R_5_431662131290570752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431662131290570752","DimensionId":5,"MemberId":431662131290570752,"Inc":""},"_vena_CharterCashFlow3_CashFlowB1_R_5_431662131294765057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431662131294765057","DimensionId":5,"MemberId":431662131294765057,"Inc":""},"_vena_CharterCashFlow3_CashFlowB1_R_5_431662131298959361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431662131298959361","DimensionId":5,"MemberId":431662131298959361,"Inc":""},"_vena_CharterCashFlow3_CashFlowB1_R_5_431662131303153665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431662131303153665","DimensionId":5,"MemberId":431662131303153665,"Inc":""},"_vena_CharterCashFlow3_CashFlowB1_R_5_431662131311542273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431662131311542273","DimensionId":5,"MemberId":431662131311542273,"Inc":""},"_vena_CharterCashFlow3_CashFlowB1_R_5_431662131315736577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431662131315736577","DimensionId":5,"MemberId":431662131315736577,"Inc":""},"_vena_CharterCashFlow3_CashFlowB1_R_5_431662131324125185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431662131324125185","DimensionId":5,"MemberId":431662131324125185,"Inc":""},"_vena_CharterCashFlow3_CashFlowB1_R_5_431662131328319489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431662131328319489","DimensionId":5,"MemberId":431662131328319489,"Inc":""},"_vena_CharterCashFlow3_CashFlowB1_R_5_431662131332513793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431662131332513793","DimensionId":5,"MemberId":431662131332513793,"Inc":""},"_vena_CharterCashFlow3_CashFlowB1_R_5_431662131336708097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431662131336708097","DimensionId":5,"MemberId":431662131336708097,"Inc":""},"_vena_CharterCashFlow3_CashFlowB1_R_5_431662131340902401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431662131340902401","DimensionId":5,"MemberId":431662131340902401,"Inc":""},"_vena_CharterCashFlow3_CashFlowB1_R_5_431662131345096705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431662131345096705","DimensionId":5,"MemberId":431662131345096705,"Inc":""},"_vena_CharterCashFlow3_CashFlowB1_R_5_431662131353485313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431662131353485313","DimensionId":5,"MemberId":431662131353485313,"Inc":""},"_vena_CharterCashFlow3_CashFlowB1_R_5_431662131378651136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431662131378651136","DimensionId":5,"MemberId":431662131378651136,"Inc":""},"_vena_CharterCashFlow3_CashFlowB1_R_5_431662131387039744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431662131387039744","DimensionId":5,"MemberId":431662131387039744,"Inc":""},"_vena_CharterCashFlow3_CashFlowB1_R_5_431662131395428353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431662131395428353","DimensionId":5,"MemberId":431662131395428353,"Inc":""},"_vena_CharterCashFlow3_CashFlowB1_R_5_431662131399622657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431662131399622657","DimensionId":5,"MemberId":431662131399622657,"Inc":""},"_vena_CharterCashFlow3_CashFlowB1_R_5_431662131408011265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431662131408011265","DimensionId":5,"MemberId":431662131408011265,"Inc":""},"_vena_CharterCashFlow3_CashFlowB1_R_5_431662131412205569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431662131412205569","DimensionId":5,"MemberId":431662131412205569,"Inc":""},"_vena_CharterCashFlow3_CashFlowB1_R_5_431662131420594177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431662131420594177","DimensionId":5,"MemberId":431662131420594177,"Inc":""},"_vena_CharterCashFlow3_CashFlowB1_R_5_431662131424788481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431662131424788481","DimensionId":5,"MemberId":431662131424788481,"Inc":""},"_vena_CharterCashFlow3_CashFlowB1_R_5_431662131433177088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431662131433177088","DimensionId":5,"MemberId":431662131433177088,"Inc":""},"_vena_CharterCashFlow3_CashFlowB1_R_5_431662131437371393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431662131437371393","DimensionId":5,"MemberId":431662131437371393,"Inc":""},"_vena_CharterCashFlow3_CashFlowB1_R_5_431662131449954305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431662131449954305","DimensionId":5,"MemberId":431662131449954305,"Inc":""},"_vena_CharterCashFlow3_CashFlowB1_R_5_431662131458342913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431662131458342913","DimensionId":5,"MemberId":431662131458342913,"Inc":""},"_vena_CharterCashFlow3_CashFlowB1_R_5_431662131462537217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431662131462537217","DimensionId":5,"MemberId":431662131462537217,"Inc":""},"_vena_CharterCashFlow3_CashFlowB1_R_5_431662131466731521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431662131466731521","DimensionId":5,"MemberId":431662131466731521,"Inc":""},"_vena_CharterCashFlow3_CashFlowB1_R_5_431662131475120129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431662131475120129","DimensionId":5,"MemberId":431662131475120129,"Inc":""},"_vena_CharterCashFlow3_CashFlowB1_R_5_431662131487703041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431662131487703041","DimensionId":5,"MemberId":431662131487703041,"Inc":""},"_vena_CharterCashFlow3_CashFlowB1_R_5_431662131496091649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431662131496091649","DimensionId":5,"MemberId":431662131496091649,"Inc":""},"_vena_CharterCashFlow3_CashFlowB1_R_5_431662131500285953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431662131500285953","DimensionId":5,"MemberId":431662131500285953,"Inc":""},"_vena_CharterCashFlow3_CashFlowB1_R_5_431662131504480257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431662131504480257","DimensionId":5,"MemberId":431662131504480257,"Inc":""},"_vena_CharterCashFlow3_CashFlowB1_R_5_431662131508674561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431662131508674561","DimensionId":5,"MemberId":431662131508674561,"Inc":""},"_vena_CharterCashFlow3_CashFlowB1_R_5_431662131512868865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431662131512868865","DimensionId":5,"MemberId":431662131512868865,"Inc":""},"_vena_CharterCashFlow3_CashFlowB1_R_5_431662131517063169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431662131517063169","DimensionId":5,"MemberId":431662131517063169,"Inc":""},"_vena_CharterCashFlow3_CashFlowB1_R_5_431662131529646081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431662131529646081","DimensionId":5,"MemberId":431662131529646081,"Inc":""},"_vena_CharterCashFlow3_CashFlowB1_R_5_431662131546423296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431662131546423296","DimensionId":5,"MemberId":431662131546423296,"Inc":""},"_vena_CharterCashFlow3_CashFlowB1_R_5_431662131550617601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431662131550617601","DimensionId":5,"MemberId":431662131550617601,"Inc":""},"_vena_CharterCashFlow3_CashFlowB1_R_5_431662131554811905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431662131554811905","DimensionId":5,"MemberId":431662131554811905,"Inc":""},"_vena_CharterCashFlow3_CashFlowB1_R_5_431662131559006209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431662131559006209","DimensionId":5,"MemberId":431662131559006209,"Inc":""},"_vena_CharterCashFlow3_CashFlowB1_R_5_431662131567394816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431662131567394816","DimensionId":5,"MemberId":431662131567394816,"Inc":""},"_vena_CharterCashFlow3_CashFlowB1_R_5_431662131571589121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431662131571589121","DimensionId":5,"MemberId":431662131571589121,"Inc":""},"_vena_CharterCashFlow3_CashFlowB1_R_5_431662131575783425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431662131575783425","DimensionId":5,"MemberId":431662131575783425,"Inc":""},"_vena_CharterCashFlow3_CashFlowB1_R_5_431662131579977729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431662131579977729","DimensionId":5,"MemberId":431662131579977729,"Inc":""},"_vena_CharterCashFlow3_CashFlowB1_R_5_431662131588366337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431662131588366337","DimensionId":5,"MemberId":431662131588366337,"Inc":""},"_vena_CharterCashFlow3_CashFlowB1_R_5_431662131592560641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431662131592560641","DimensionId":5,"MemberId":431662131592560641,"Inc":""},"_vena_CharterCashFlow3_CashFlowB1_R_5_431662131596754945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431662131596754945","DimensionId":5,"MemberId":431662131596754945,"Inc":""},"_vena_CharterCashFlow3_CashFlowB1_R_5_431662131600949249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431662131600949249","DimensionId":5,"MemberId":431662131600949249,"Inc":""},"_vena_CharterCashFlow3_CashFlowB1_R_5_431662131609337857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431662131609337857","DimensionId":5,"MemberId":431662131609337857,"Inc":""},"_vena_CharterCashFlow3_CashFlowB1_R_5_431662131613532161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431662131613532161","DimensionId":5,"MemberId":431662131613532161,"Inc":""},"_vena_CharterCashFlow3_CashFlowB1_R_5_431662131621920769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431662131621920769","DimensionId":5,"MemberId":431662131621920769,"Inc":""},"_vena_CharterCashFlow3_CashFlowB1_R_5_431662131626115073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431662131626115073","DimensionId":5,"MemberId":431662131626115073,"Inc":""},"_vena_CharterCashFlow3_CashFlowB1_R_5_431662131630309377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431662131630309377","DimensionId":5,"MemberId":431662131630309377,"Inc":""},"_vena_CharterCashFlow3_CashFlowB1_R_5_431662131638697985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431662131638697985","DimensionId":5,"MemberId":431662131638697985,"Inc":""},"_vena_CharterCashFlow3_CashFlowB1_R_5_431662131642892289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431662131642892289","DimensionId":5,"MemberId":431662131642892289,"Inc":""},"_vena_CharterCashFlow3_CashFlowB1_R_5_431662131647086593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431662131647086593","DimensionId":5,"MemberId":431662131647086593,"Inc":""},"_vena_CharterCashFlow3_CashFlowB1_R_5_431662131655475200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431662131655475200","DimensionId":5,"MemberId":431662131655475200,"Inc":""},"_vena_CharterCashFlow3_CashFlowB1_R_5_431662131659669505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431662131659669505","DimensionId":5,"MemberId":431662131659669505,"Inc":""},"_vena_CharterCashFlow3_CashFlowB1_R_5_431662131663863809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431662131663863809","DimensionId":5,"MemberId":431662131663863809,"Inc":""},"_vena_CharterCashFlow3_CashFlowB1_R_5_431662131668058116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431662131668058116","DimensionId":5,"MemberId":431662131668058116,"Inc":""},"_vena_CharterCashFlow3_CashFlowB1_R_5_431662131676446721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431662131676446721","DimensionId":5,"MemberId":431662131676446721,"Inc":""},"_vena_CharterCashFlow3_CashFlowB1_R_5_431662131680641025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431662131680641025","DimensionId":5,"MemberId":431662131680641025,"Inc":""},"_vena_CharterCashFlow3_CashFlowB1_R_5_431662131689029634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431662131689029634","DimensionId":5,"MemberId":431662131689029634,"Inc":""},"_vena_CharterCashFlow3_CashFlowB1_R_5_431662131693223939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431662131693223939","DimensionId":5,"MemberId":431662131693223939,"Inc":""},"_vena_CharterCashFlow3_CashFlowB1_R_5_431662131697418241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431662131697418241","DimensionId":5,"MemberId":431662131697418241,"Inc":""},"_vena_CharterCashFlow3_CashFlowB1_R_5_431662131701612545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431662131701612545","DimensionId":5,"MemberId":431662131701612545,"Inc":""},"_vena_CharterCashFlow3_CashFlowB1_R_5_431662131710001152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431662131710001152","DimensionId":5,"MemberId":431662131710001152,"Inc":""},"_vena_CharterCashFlow3_CashFlowB1_R_5_431662131714195457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431662131714195457","DimensionId":5,"MemberId":431662131714195457,"Inc":""},"_vena_CharterCashFlow3_CashFlowB1_R_5_431662131718389761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431662131718389761","DimensionId":5,"MemberId":431662131718389761,"Inc":""},"_vena_CharterCashFlow3_CashFlowB1_R_5_431662131722584065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431662131722584065","DimensionId":5,"MemberId":431662131722584065,"Inc":""},"_vena_CharterCashFlow3_CashFlowB1_R_5_431662131726778369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431662131726778369","DimensionId":5,"MemberId":431662131726778369,"Inc":""},"_vena_CharterCashFlow3_CashFlowB1_R_5_431662131730972673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431662131730972673","DimensionId":5,"MemberId":431662131730972673,"Inc":""},"_vena_CharterCashFlow3_CashFlowB1_R_5_431662131735166977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431662131735166977","DimensionId":5,"MemberId":431662131735166977,"Inc":""},"_vena_CharterCashFlow3_CashFlowB1_R_5_431662131743555585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431662131743555585","DimensionId":5,"MemberId":431662131743555585,"Inc":""},"_vena_CharterCashFlow3_CashFlowB1_R_5_431662131747749889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431662131747749889","DimensionId":5,"MemberId":431662131747749889,"Inc":""},"_vena_CharterCashFlow3_CashFlowB1_R_5_431662131751944193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431662131751944193","DimensionId":5,"MemberId":431662131751944193,"Inc":""},"_vena_CharterCashFlow3_CashFlowB1_R_5_431662131756138497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431662131756138497","DimensionId":5,"MemberId":431662131756138497,"Inc":""},"_vena_CharterCashFlow3_CashFlowB1_R_5_431662131760332801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431662131760332801","DimensionId":5,"MemberId":431662131760332801,"Inc":""},"_vena_CharterCashFlow3_CashFlowB1_R_5_431662131764527105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431662131764527105","DimensionId":5,"MemberId":431662131764527105,"Inc":""},"_vena_CharterCashFlow3_CashFlowB1_R_5_431662131768721409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431662131768721409","DimensionId":5,"MemberId":431662131768721409,"Inc":""},"_vena_CharterCashFlow3_CashFlowB1_R_5_431662131777110017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431662131777110017","DimensionId":5,"MemberId":431662131777110017,"Inc":""},"_vena_CharterCashFlow3_CashFlowB1_R_5_431662131781304321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431662131781304321","DimensionId":5,"MemberId":431662131781304321,"Inc":""},"_vena_CharterCashFlow3_CashFlowB1_R_5_431662131785498625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431662131785498625","DimensionId":5,"MemberId":431662131785498625,"Inc":""},"_vena_CharterCashFlow3_CashFlowB1_R_5_431662131789692929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431662131789692929","DimensionId":5,"MemberId":431662131789692929,"Inc":""},"_vena_CharterCashFlow3_CashFlowB1_R_5_431662131793887233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431662131793887233","DimensionId":5,"MemberId":431662131793887233,"Inc":""},"_vena_CharterCashFlow3_CashFlowB1_R_5_431662131802275840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431662131802275840","DimensionId":5,"MemberId":431662131802275840,"Inc":""},"_vena_CharterCashFlow3_CashFlowB1_R_5_431662131810664449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431662131810664449","DimensionId":5,"MemberId":431662131810664449,"Inc":""},"_vena_CharterCashFlow3_CashFlowB1_R_5_431662131823247360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431662131823247360","DimensionId":5,"MemberId":431662131823247360,"Inc":""},"_vena_CharterCashFlow3_CashFlowB1_R_5_431662131831635968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431662131831635968","DimensionId":5,"MemberId":431662131831635968,"Inc":""},"_vena_CharterCashFlow3_CashFlowB1_R_5_431662131835830273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431662131835830273","DimensionId":5,"MemberId":431662131835830273,"Inc":""},"_vena_CharterCashFlow3_CashFlowB1_R_5_431662131840024577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431662131840024577","DimensionId":5,"MemberId":431662131840024577,"Inc":""},"_vena_CharterCashFlow3_CashFlowB1_R_5_431662131848413185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431662131848413185","DimensionId":5,"MemberId":431662131848413185,"Inc":""},"_vena_CharterCashFlow3_CashFlowB1_R_5_431662131852607489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431662131852607489","DimensionId":5,"MemberId":431662131852607489,"Inc":""},"_vena_CharterCashFlow3_CashFlowB1_R_5_431662131856801793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431662131856801793","DimensionId":5,"MemberId":431662131856801793,"Inc":""},"_vena_CharterCashFlow3_CashFlowB1_R_5_431662131860996097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431662131860996097","DimensionId":5,"MemberId":431662131860996097,"Inc":""},"_vena_CharterCashFlow3_CashFlowB1_R_5_431662131865190401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431662131865190401","DimensionId":5,"MemberId":431662131865190401,"Inc":""},"_vena_CharterCashFlow3_CashFlowB1_R_5_431662131869384705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431662131869384705","DimensionId":5,"MemberId":431662131869384705,"Inc":""},"_vena_CharterCashFlow3_CashFlowB1_R_5_431662131877773313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431662131877773313","DimensionId":5,"MemberId":431662131877773313,"Inc":""},"_vena_CharterCashFlow3_CashFlowB1_R_5_431662131881967617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431662131881967617","DimensionId":5,"MemberId":431662131881967617,"Inc":""},"_vena_CharterCashFlow3_CashFlowB1_R_5_431662131886161921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431662131886161921","DimensionId":5,"MemberId":431662131886161921,"Inc":""},"_vena_CharterCashFlow3_CashFlowB1_R_5_431662131890356226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431662131890356226","DimensionId":5,"MemberId":431662131890356226,"Inc":""},"_vena_CharterCashFlow3_CashFlowB1_R_5_431662131898744835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431662131898744835","DimensionId":5,"MemberId":431662131898744835,"Inc":""},"_vena_CharterCashFlow3_CashFlowB1_R_5_431662131915522048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431662131915522048","DimensionId":5,"MemberId":431662131915522048,"Inc":""},"_vena_CharterCashFlow3_CashFlowB1_R_5_431662131919716368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431662131919716368","DimensionId":5,"MemberId":431662131919716368,"Inc":""},"_vena_CharterCashFlow3_CashFlowB1_R_5_431662131928104961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431662131928104961","DimensionId":5,"MemberId":431662131928104961,"Inc":""},"_vena_CharterCashFlow3_CashFlowB1_R_5_431662131932299265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431662131932299265","DimensionId":5,"MemberId":431662131932299265,"Inc":""},"_vena_CharterCashFlow3_CashFlowB1_R_5_431662131978436608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431662131978436608","DimensionId":5,"MemberId":431662131978436608,"Inc":""},"_vena_CharterCashFlow3_CashFlowB1_R_5_431662131995213824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431662131995213824","DimensionId":5,"MemberId":431662131995213824,"Inc":""},"_vena_CharterCashFlow3_CashFlowB1_R_5_431662131999408129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431662131999408129","DimensionId":5,"MemberId":431662131999408129,"Inc":""},"_vena_CharterCashFlow3_CashFlowB1_R_5_431662132007796737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431662132007796737","DimensionId":5,"MemberId":431662132007796737,"Inc":""},"_vena_CharterCashFlow3_CashFlowB1_R_5_431662132011991041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431662132011991041","DimensionId":5,"MemberId":431662132011991041,"Inc":""},"_vena_CharterCashFlow3_CashFlowB1_R_5_431662132016185345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431662132016185345","DimensionId":5,"MemberId":431662132016185345,"Inc":""},"_vena_CharterCashFlow3_CashFlowB1_R_5_431662132020379649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431662132020379649","DimensionId":5,"MemberId":431662132020379649,"Inc":""},"_vena_CharterCashFlow3_CashFlowB1_R_5_431662132037156865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431662132037156865","DimensionId":5,"MemberId":431662132037156865,"Inc":""},"_vena_CharterCashFlow3_CashFlowB1_R_5_431662132041351169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431662132041351169","DimensionId":5,"MemberId":431662132041351169,"Inc":""},"_vena_CharterCashFlow3_CashFlowB1_R_5_431662132049739777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431662132049739777","DimensionId":5,"MemberId":431662132049739777,"Inc":""},"_vena_CharterCashFlow3_CashFlowB1_R_5_431662132053934081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431662132053934081","DimensionId":5,"MemberId":431662132053934081,"Inc":""},"_vena_CharterCashFlow3_CashFlowB1_R_5_431662132058128385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431662132058128385","DimensionId":5,"MemberId":431662132058128385,"Inc":""},"_vena_CharterCashFlow3_CashFlowB1_R_5_431662132066516992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431662132066516992","DimensionId":5,"MemberId":431662132066516992,"Inc":""},"_vena_CharterCashFlow3_CashFlowB1_R_5_431662132070711297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431662132070711297","DimensionId":5,"MemberId":431662132070711297,"Inc":""},"_vena_CharterCashFlow3_CashFlowB1_R_5_431662132074905601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431662132074905601","DimensionId":5,"MemberId":431662132074905601,"Inc":""},"_vena_CharterCashFlow3_CashFlowB1_R_5_431662132079099905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431662132079099905","DimensionId":5,"MemberId":431662132079099905,"Inc":""},"_vena_CharterCashFlow3_CashFlowB1_R_5_431662132087488513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431662132087488513","DimensionId":5,"MemberId":431662132087488513,"Inc":""},"_vena_CharterCashFlow3_CashFlowB1_R_5_431662132091682817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431662132091682817","DimensionId":5,"MemberId":431662132091682817,"Inc":""},"_vena_CharterCashFlow3_CashFlowB1_R_5_431662132095877121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431662132095877121","DimensionId":5,"MemberId":431662132095877121,"Inc":""},"_vena_CharterCashFlow3_CashFlowB1_R_5_431662132104265728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431662132104265728","DimensionId":5,"MemberId":431662132104265728,"Inc":""},"_vena_CharterCashFlow3_CashFlowB1_R_5_431662132108460033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431662132108460033","DimensionId":5,"MemberId":431662132108460033,"Inc":""},"_vena_CharterCashFlow3_CashFlowB1_R_5_431662132112654337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431662132112654337","DimensionId":5,"MemberId":431662132112654337,"Inc":""},"_vena_CharterCashFlow3_CashFlowB1_R_5_431662132121042945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431662132121042945","DimensionId":5,"MemberId":431662132121042945,"Inc":""},"_vena_CharterCashFlow3_CashFlowB1_R_5_431662132125237249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431662132125237249","DimensionId":5,"MemberId":431662132125237249,"Inc":""},"_vena_CharterCashFlow3_CashFlowB1_R_5_431662132133625857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431662132133625857","DimensionId":5,"MemberId":431662132133625857,"Inc":""},"_vena_CharterCashFlow3_CashFlowB1_R_5_431662132137820161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431662132137820161","DimensionId":5,"MemberId":431662132137820161,"Inc":""},"_vena_CharterCashFlow3_CashFlowB1_R_5_431662132142014465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431662132142014465","DimensionId":5,"MemberId":431662132142014465,"Inc":""},"_vena_CharterCashFlow3_CashFlowB1_R_5_431662132150403073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431662132150403073","DimensionId":5,"MemberId":431662132150403073,"Inc":""},"_vena_CharterCashFlow3_CashFlowB1_R_5_431662132154597377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431662132154597377","DimensionId":5,"MemberId":431662132154597377,"Inc":""},"_vena_CharterCashFlow3_CashFlowB1_R_5_431662132158791681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431662132158791681","DimensionId":5,"MemberId":431662132158791681,"Inc":""},"_vena_CharterCashFlow3_CashFlowB1_R_5_431662132175568897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431662132175568897","DimensionId":5,"MemberId":431662132175568897,"Inc":""},"_vena_CharterCashFlow3_CashFlowB1_R_5_431662132188151809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431662132188151809","DimensionId":5,"MemberId":431662132188151809,"Inc":""},"_vena_CharterCashFlow3_CashFlowB1_R_5_431662132192346113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431662132192346113","DimensionId":5,"MemberId":431662132192346113,"Inc":""},"_vena_CharterCashFlow3_CashFlowB1_R_5_431662132200734721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431662132200734721","DimensionId":5,"MemberId":431662132200734721,"Inc":""},"_vena_CharterCashFlow3_CashFlowB1_R_5_431662132204929025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431662132204929025","DimensionId":5,"MemberId":431662132204929025,"Inc":""},"_vena_CharterCashFlow3_CashFlowB1_R_5_431662132209123329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431662132209123329","DimensionId":5,"MemberId":431662132209123329,"Inc":""},"_vena_CharterCashFlow3_CashFlowB1_R_5_431662132217511937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431662132217511937","DimensionId":5,"MemberId":431662132217511937,"Inc":""},"_vena_CharterCashFlow3_CashFlowB1_R_5_431662132221706241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431662132221706241","DimensionId":5,"MemberId":431662132221706241,"Inc":""},"_vena_CharterCashFlow3_CashFlowB1_R_5_431662132225900545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431662132225900545","DimensionId":5,"MemberId":431662132225900545,"Inc":""},"_vena_CharterCashFlow3_CashFlowB1_R_5_431662132234289153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431662132234289153","DimensionId":5,"MemberId":431662132234289153,"Inc":""},"_vena_CharterCashFlow3_CashFlowB1_R_5_431662132242677761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431662132242677761","DimensionId":5,"MemberId":431662132242677761,"Inc":""},"_vena_CharterCashFlow3_CashFlowB1_R_5_431662132259454976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431662132259454976","DimensionId":5,"MemberId":431662132259454976,"Inc":""},"_vena_CharterCashFlow3_CashFlowB1_R_5_431662132267843585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431662132267843585","DimensionId":5,"MemberId":431662132267843585,"Inc":""},"_vena_CharterCashFlow3_CashFlowB1_R_5_431662132272037889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431662132272037889","DimensionId":5,"MemberId":431662132272037889,"Inc":""},"_vena_CharterCashFlow3_CashFlowB1_R_5_431662132276232193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431662132276232193","DimensionId":5,"MemberId":431662132276232193,"Inc":""},"_vena_CharterCashFlow3_CashFlowB1_R_5_431662132284620801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431662132284620801","DimensionId":5,"MemberId":431662132284620801,"Inc":""},"_vena_CharterCashFlow3_CashFlowB1_R_5_431662132288815105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431662132288815105","DimensionId":5,"MemberId":431662132288815105,"Inc":""},"_vena_CharterCashFlow3_CashFlowB1_R_5_431662132297203713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431662132297203713","DimensionId":5,"MemberId":431662132297203713,"Inc":""},"_vena_CharterCashFlow3_CashFlowB1_R_5_431662132301398017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431662132301398017","DimensionId":5,"MemberId":431662132301398017,"Inc":""},"_vena_CharterCashFlow3_CashFlowB1_R_5_431662132305592321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431662132305592321","DimensionId":5,"MemberId":431662132305592321,"Inc":""},"_vena_CharterCashFlow3_CashFlowB1_R_5_431662132309786625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431662132309786625","DimensionId":5,"MemberId":431662132309786625,"Inc":""},"_vena_CharterCashFlow3_CashFlowB1_R_5_431662132318175233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431662132318175233","DimensionId":5,"MemberId":431662132318175233,"Inc":""},"_vena_CharterCashFlow3_CashFlowB1_R_5_431662132322369537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431662132322369537","DimensionId":5,"MemberId":431662132322369537,"Inc":""},"_vena_CharterCashFlow3_CashFlowB1_R_5_431662132326563841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431662132326563841","DimensionId":5,"MemberId":431662132326563841,"Inc":""},"_vena_CharterCashFlow3_CashFlowB1_R_5_431662132334952449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431662132334952449","DimensionId":5,"MemberId":431662132334952449,"Inc":""},"_vena_CharterCashFlow3_CashFlowB1_R_5_431662132339146753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431662132339146753","DimensionId":5,"MemberId":431662132339146753,"Inc":""},"_vena_CharterCashFlow3_CashFlowB1_R_5_431662132347535361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431662132347535361","DimensionId":5,"MemberId":431662132347535361,"Inc":""},"_vena_CharterCashFlow3_CashFlowB1_R_5_431662132351729665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431662132351729665","DimensionId":5,"MemberId":431662132351729665,"Inc":""},"_vena_CharterCashFlow3_CashFlowB1_R_5_431662132355923969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431662132355923969","DimensionId":5,"MemberId":431662132355923969,"Inc":""},"_vena_CharterCashFlow3_CashFlowB1_R_5_431662132364312576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431662132364312576","DimensionId":5,"MemberId":431662132364312576,"Inc":""},"_vena_CharterCashFlow3_CashFlowB1_R_5_431662132368506881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431662132368506881","DimensionId":5,"MemberId":431662132368506881,"Inc":""},"_vena_CharterCashFlow3_CashFlowB1_R_5_431662132372701185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431662132372701185","DimensionId":5,"MemberId":431662132372701185,"Inc":""},"_vena_CharterCashFlow3_CashFlowB1_R_5_431662132376895489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431662132376895489","DimensionId":5,"MemberId":431662132376895489,"Inc":""},"_vena_CharterCashFlow3_CashFlowB1_R_5_431662132385284097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431662132385284097","DimensionId":5,"MemberId":431662132385284097,"Inc":""},"_vena_CharterCashFlow3_CashFlowB1_R_5_431662132389478401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431662132389478401","DimensionId":5,"MemberId":431662132389478401,"Inc":""},"_vena_CharterCashFlow3_CashFlowB1_R_5_431662132393672705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431662132393672705","DimensionId":5,"MemberId":431662132393672705,"Inc":""},"_vena_CharterCashFlow3_CashFlowB1_R_5_431662132397867009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431662132397867009","DimensionId":5,"MemberId":431662132397867009,"Inc":""},"_vena_CharterCashFlow3_CashFlowB1_R_5_431662132406255617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431662132406255617","DimensionId":5,"MemberId":431662132406255617,"Inc":""},"_vena_CharterCashFlow3_CashFlowB1_R_5_431662132410449921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431662132410449921","DimensionId":5,"MemberId":431662132410449921,"Inc":""},"_vena_CharterCashFlow3_CashFlowB1_R_5_431662132414644225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431662132414644225","DimensionId":5,"MemberId":431662132414644225,"Inc":""},"_vena_CharterCashFlow3_CashFlowB1_R_5_431662132423032833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431662132423032833","DimensionId":5,"MemberId":431662132423032833,"Inc":""},"_vena_CharterCashFlow3_CashFlowB1_R_5_431662132427227137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431662132427227137","DimensionId":5,"MemberId":431662132427227137,"Inc":""},"_vena_CharterCashFlow3_CashFlowB1_R_5_431662132431421441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431662132431421441","DimensionId":5,"MemberId":431662132431421441,"Inc":""},"_vena_CharterCashFlow3_CashFlowB1_R_5_431662132435615745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431662132435615745","DimensionId":5,"MemberId":431662132435615745,"Inc":""},"_vena_CharterCashFlow3_CashFlowB1_R_5_431662132444004353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431662132444004353","DimensionId":5,"MemberId":431662132444004353,"Inc":""},"_vena_CharterCashFlow3_CashFlowB1_R_5_431662132448198657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431662132448198657","DimensionId":5,"MemberId":431662132448198657,"Inc":""},"_vena_CharterCashFlow3_CashFlowB1_R_5_431662132452392961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431662132452392961","DimensionId":5,"MemberId":431662132452392961,"Inc":""},"_vena_CharterCashFlow3_CashFlowB1_R_5_431662132460781568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431662132460781568","DimensionId":5,"MemberId":431662132460781568,"Inc":""},"_vena_CharterCashFlow3_CashFlowB1_R_5_431662132464975873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431662132464975873","DimensionId":5,"MemberId":431662132464975873,"Inc":""},"_vena_CharterCashFlow3_CashFlowB1_R_5_431662132469170177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431662132469170177","DimensionId":5,"MemberId":431662132469170177,"Inc":""},"_vena_CharterCashFlow3_CashFlowB1_R_5_431662132477558784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431662132477558784","DimensionId":5,"MemberId":431662132477558784,"Inc":""},"_vena_CharterCashFlow3_CashFlowB1_R_5_431662132481753089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431662132481753089","DimensionId":5,"MemberId":431662132481753089,"Inc":""},"_vena_CharterCashFlow3_CashFlowB1_R_5_431662132485947393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431662132485947393","DimensionId":5,"MemberId":431662132485947393,"Inc":""},"_vena_CharterCashFlow3_CashFlowB1_R_5_431662132494336001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431662132494336001","DimensionId":5,"MemberId":431662132494336001,"Inc":""},"_vena_CharterCashFlow3_CashFlowB1_R_5_431662132498530305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431662132498530305","DimensionId":5,"MemberId":431662132498530305,"Inc":""},"_vena_CharterCashFlow3_CashFlowB1_R_5_431662132502724609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431662132502724609","DimensionId":5,"MemberId":431662132502724609,"Inc":""},"_vena_CharterCashFlow3_CashFlowB1_R_5_431662132506918913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431662132506918913","DimensionId":5,"MemberId":431662132506918913,"Inc":""},"_vena_CharterCashFlow3_CashFlowB1_R_5_431662132511113217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431662132511113217","DimensionId":5,"MemberId":431662132511113217,"Inc":""},"_vena_CharterCashFlow3_CashFlowB1_R_5_431662132515307521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431662132515307521","DimensionId":5,"MemberId":431662132515307521,"Inc":""},"_vena_CharterCashFlow3_CashFlowB1_R_5_431662132527890433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431662132527890433","DimensionId":5,"MemberId":431662132527890433,"Inc":""},"_vena_CharterCashFlow3_CashFlowB1_R_5_431662132544667648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431662132544667648","DimensionId":5,"MemberId":431662132544667648,"Inc":""},"_vena_CharterCashFlow3_CashFlowB1_R_5_431662132548861953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431662132548861953","DimensionId":5,"MemberId":431662132548861953,"Inc":""},"_vena_CharterCashFlow3_CashFlowB1_R_5_431662132553056257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431662132553056257","DimensionId":5,"MemberId":431662132553056257,"Inc":""},"_vena_CharterCashFlow3_CashFlowB1_R_5_431662132557250561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431662132557250561","DimensionId":5,"MemberId":431662132557250561,"Inc":""},"_vena_CharterCashFlow3_CashFlowB1_R_5_431662132561444865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431662132561444865","DimensionId":5,"MemberId":431662132561444865,"Inc":""},"_vena_CharterCashFlow3_CashFlowB1_R_5_431662132565639169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431662132565639169","DimensionId":5,"MemberId":431662132565639169,"Inc":""},"_vena_CharterCashFlow3_CashFlowB1_R_5_431662132574027777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431662132574027777","DimensionId":5,"MemberId":431662132574027777,"Inc":""},"_vena_CharterCashFlow3_CashFlowB1_R_5_431662132578222081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431662132578222081","DimensionId":5,"MemberId":431662132578222081,"Inc":""},"_vena_CharterCashFlow3_CashFlowB1_R_5_431662132582416385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431662132582416385","DimensionId":5,"MemberId":431662132582416385,"Inc":""},"_vena_CharterCashFlow3_CashFlowB1_R_5_431662132590804992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431662132590804992","DimensionId":5,"MemberId":431662132590804992,"Inc":""},"_vena_CharterCashFlow3_CashFlowB1_R_5_431662132594999297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431662132594999297","DimensionId":5,"MemberId":431662132594999297,"Inc":""},"_vena_CharterCashFlow3_CashFlowB1_R_5_431662132599193601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431662132599193601","DimensionId":5,"MemberId":431662132599193601,"Inc":""},"_vena_CharterCashFlow3_CashFlowB1_R_5_431662132603387905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431662132603387905","DimensionId":5,"MemberId":431662132603387905,"Inc":""},"_vena_CharterCashFlow3_CashFlowB1_R_5_431662132607582211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431662132607582211","DimensionId":5,"MemberId":431662132607582211,"Inc":""},"_vena_CharterCashFlow3_CashFlowB1_R_5_431662132615970817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431662132615970817","DimensionId":5,"MemberId":431662132615970817,"Inc":""},"_vena_CharterCashFlow3_CashFlowB1_R_5_431662132620165121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431662132620165121","DimensionId":5,"MemberId":431662132620165121,"Inc":""},"_vena_CharterCashFlow3_CashFlowB1_R_5_431662132624359425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431662132624359425","DimensionId":5,"MemberId":431662132624359425,"Inc":""},"_vena_CharterCashFlow3_CashFlowB1_R_5_431662132628553729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431662132628553729","DimensionId":5,"MemberId":431662132628553729,"Inc":""},"_vena_CharterCashFlow3_CashFlowB1_R_5_431662132632748035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431662132632748035","DimensionId":5,"MemberId":431662132632748035,"Inc":""},"_vena_CharterCashFlow3_CashFlowB1_R_5_431662132641136641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431662132641136641","DimensionId":5,"MemberId":431662132641136641,"Inc":""},"_vena_CharterCashFlow3_CashFlowB1_R_5_431662132645330945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431662132645330945","DimensionId":5,"MemberId":431662132645330945,"Inc":""},"_vena_CharterCashFlow3_CashFlowB1_R_5_431662132649525249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431662132649525249","DimensionId":5,"MemberId":431662132649525249,"Inc":""},"_vena_CharterCashFlow3_CashFlowB1_R_5_431662132653719553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431662132653719553","DimensionId":5,"MemberId":431662132653719553,"Inc":""},"_vena_CharterCashFlow3_CashFlowB1_R_5_431662132657913857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431662132657913857","DimensionId":5,"MemberId":431662132657913857,"Inc":""},"_vena_CharterCashFlow3_CashFlowB1_R_5_431662132662108163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431662132662108163","DimensionId":5,"MemberId":431662132662108163,"Inc":""},"_vena_CharterCashFlow3_CashFlowB1_R_5_431662132666302467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431662132666302467","DimensionId":5,"MemberId":431662132666302467,"Inc":""},"_vena_CharterCashFlow3_CashFlowB1_R_5_431662132674691073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431662132674691073","DimensionId":5,"MemberId":431662132674691073,"Inc":""},"_vena_CharterCashFlow3_CashFlowB1_R_5_431662132678885377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431662132678885377","DimensionId":5,"MemberId":431662132678885377,"Inc":""},"_vena_CharterCashFlow3_CashFlowB1_R_5_431662132683079681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431662132683079681","DimensionId":5,"MemberId":431662132683079681,"Inc":""},"_vena_CharterCashFlow3_CashFlowB1_R_5_431662132687273985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431662132687273985","DimensionId":5,"MemberId":431662132687273985,"Inc":""},"_vena_CharterCashFlow3_CashFlowB1_R_5_431662132691468289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431662132691468289","DimensionId":5,"MemberId":431662132691468289,"Inc":""},"_vena_CharterCashFlow3_CashFlowB1_R_5_431662132695662593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431662132695662593","DimensionId":5,"MemberId":431662132695662593,"Inc":""},"_vena_CharterCashFlow3_CashFlowB1_R_5_431662132708245505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431662132708245505","DimensionId":5,"MemberId":431662132708245505,"Inc":""},"_vena_CharterCashFlow3_CashFlowB1_R_5_431662132720828416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431662132720828416","DimensionId":5,"MemberId":431662132720828416,"Inc":""},"_vena_CharterCashFlow3_CashFlowB1_R_5_431662132725022721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431662132725022721","DimensionId":5,"MemberId":431662132725022721,"Inc":""},"_vena_CharterCashFlow3_CashFlowB1_R_5_431662132729217025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431662132729217025","DimensionId":5,"MemberId":431662132729217025,"Inc":""},"_vena_CharterCashFlow3_CashFlowB1_R_5_431662132737605633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431662132737605633","DimensionId":5,"MemberId":431662132737605633,"Inc":""},"_vena_CharterCashFlow3_CashFlowB1_R_5_431662132741799937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431662132741799937","DimensionId":5,"MemberId":431662132741799937,"Inc":""},"_vena_CharterCashFlow3_CashFlowB1_R_5_431662132745994241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431662132745994241","DimensionId":5,"MemberId":431662132745994241,"Inc":""},"_vena_CharterCashFlow3_CashFlowB1_R_5_431662132754382849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431662132754382849","DimensionId":5,"MemberId":431662132754382849,"Inc":""},"_vena_CharterCashFlow3_CashFlowB1_R_5_431662132758577153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431662132758577153","DimensionId":5,"MemberId":431662132758577153,"Inc":""},"_vena_CharterCashFlow3_CashFlowB1_R_5_431662132762771457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431662132762771457","DimensionId":5,"MemberId":431662132762771457,"Inc":""},"_vena_CharterCashFlow3_CashFlowB1_R_5_431662132766965761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431662132766965761","DimensionId":5,"MemberId":431662132766965761,"Inc":""},"_vena_CharterCashFlow3_CashFlowB1_R_5_431662132771160065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431662132771160065","DimensionId":5,"MemberId":431662132771160065,"Inc":""},"_vena_CharterCashFlow3_CashFlowB1_R_5_431662132775354369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431662132775354369","DimensionId":5,"MemberId":431662132775354369,"Inc":""},"_vena_CharterCashFlow3_CashFlowB1_R_5_431662132783742977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431662132783742977","DimensionId":5,"MemberId":431662132783742977,"Inc":""},"_vena_CharterCashFlow3_CashFlowB1_R_5_431662132787937281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431662132787937281","DimensionId":5,"MemberId":431662132787937281,"Inc":""},"_vena_CharterCashFlow3_CashFlowB1_R_5_431662132792131585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431662132792131585","DimensionId":5,"MemberId":431662132792131585,"Inc":""},"_vena_CharterCashFlow3_CashFlowB1_R_5_431662132796325889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431662132796325889","DimensionId":5,"MemberId":431662132796325889,"Inc":""},"_vena_CharterCashFlow3_CashFlowB1_R_5_431662132800520193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431662132800520193","DimensionId":5,"MemberId":431662132800520193,"Inc":""},"_vena_CharterCashFlow3_CashFlowB1_R_5_431662132804714497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431662132804714497","DimensionId":5,"MemberId":431662132804714497,"Inc":""},"_vena_CharterCashFlow3_CashFlowB1_R_5_431662132813103104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431662132813103104","DimensionId":5,"MemberId":431662132813103104,"Inc":""},"_vena_CharterCashFlow3_CashFlowB1_R_5_431662132817297409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431662132817297409","DimensionId":5,"MemberId":431662132817297409,"Inc":""},"_vena_CharterCashFlow3_CashFlowB1_R_5_431662132821491713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431662132821491713","DimensionId":5,"MemberId":431662132821491713,"Inc":""},"_vena_CharterCashFlow3_CashFlowB1_R_5_431662132825686017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431662132825686017","DimensionId":5,"MemberId":431662132825686017,"Inc":""},"_vena_CharterCashFlow3_CashFlowB1_R_5_431662132829880321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431662132829880321","DimensionId":5,"MemberId":431662132829880321,"Inc":""},"_vena_CharterCashFlow3_CashFlowB1_R_5_431662132834074625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431662132834074625","DimensionId":5,"MemberId":431662132834074625,"Inc":""},"_vena_CharterCashFlow3_CashFlowB1_R_5_431662132838268929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431662132838268929","DimensionId":5,"MemberId":431662132838268929,"Inc":""},"_vena_CharterCashFlow3_CashFlowB1_R_5_431662132846657537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431662132846657537","DimensionId":5,"MemberId":431662132846657537,"Inc":""},"_vena_CharterCashFlow3_CashFlowB1_R_5_431662132850851841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431662132850851841","DimensionId":5,"MemberId":431662132850851841,"Inc":""},"_vena_CharterCashFlow3_CashFlowB1_R_5_431662132855046145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431662132855046145","DimensionId":5,"MemberId":431662132855046145,"Inc":""},"_vena_CharterCashFlow3_CashFlowB1_R_5_431662132859240449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431662132859240449","DimensionId":5,"MemberId":431662132859240449,"Inc":""},"_vena_CharterCashFlow3_CashFlowB1_R_5_431662132863434753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431662132863434753","DimensionId":5,"MemberId":431662132863434753,"Inc":""},"_vena_CharterCashFlow3_CashFlowB1_R_5_431662132871823361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431662132871823361","DimensionId":5,"MemberId":431662132871823361,"Inc":""},"_vena_CharterCashFlow3_CashFlowB1_R_5_431662132876017665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431662132876017665","DimensionId":5,"MemberId":431662132876017665,"Inc":""},"_vena_CharterCashFlow3_CashFlowB1_R_5_431662132880211969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431662132880211969","DimensionId":5,"MemberId":431662132880211969,"Inc":""},"_vena_CharterCashFlow3_CashFlowB1_R_5_431662132884406273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431662132884406273","DimensionId":5,"MemberId":431662132884406273,"Inc":""},"_vena_CharterCashFlow3_CashFlowB1_R_5_431662132888600577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431662132888600577","DimensionId":5,"MemberId":431662132888600577,"Inc":""},"_vena_CharterCashFlow3_CashFlowB1_R_5_431662132892794881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431662132892794881","DimensionId":5,"MemberId":431662132892794881,"Inc":""},"_vena_CharterCashFlow3_CashFlowB1_R_5_431662132901183489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431662132901183489","DimensionId":5,"MemberId":431662132901183489,"Inc":""},"_vena_CharterCashFlow3_CashFlowB1_R_5_431662132905377793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431662132905377793","DimensionId":5,"MemberId":431662132905377793,"Inc":""},"_vena_CharterCashFlow3_CashFlowB1_R_5_431662132909572097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431662132909572097","DimensionId":5,"MemberId":431662132909572097,"Inc":""},"_vena_CharterCashFlow3_CashFlowB1_R_5_431662132913766401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431662132913766401","DimensionId":5,"MemberId":431662132913766401,"Inc":""},"_vena_CharterCashFlow3_CashFlowB1_R_5_431662132922155008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431662132922155008","DimensionId":5,"MemberId":431662132922155008,"Inc":""},"_vena_CharterCashFlow3_CashFlowB1_R_5_431662132926349313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431662132926349313","DimensionId":5,"MemberId":431662132926349313,"Inc":""},"_vena_CharterCashFlow3_CashFlowB1_R_5_431662132930543617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431662132930543617","DimensionId":5,"MemberId":431662132930543617,"Inc":""},"_vena_CharterCashFlow3_CashFlowB1_R_5_431662132934737921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431662132934737921","DimensionId":5,"MemberId":431662132934737921,"Inc":""},"_vena_CharterCashFlow3_CashFlowB1_R_5_431662132938932225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431662132938932225","DimensionId":5,"MemberId":431662132938932225,"Inc":""},"_vena_CharterCashFlow3_CashFlowB1_R_5_431662132947320833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431662132947320833","DimensionId":5,"MemberId":431662132947320833,"Inc":""},"_vena_CharterCashFlow3_CashFlowB1_R_5_431662132951515137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431662132951515137","DimensionId":5,"MemberId":431662132951515137,"Inc":""},"_vena_CharterCashFlow3_CashFlowB1_R_5_431662132955709441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431662132955709441","DimensionId":5,"MemberId":431662132955709441,"Inc":""},"_vena_CharterCashFlow3_CashFlowB1_R_5_431662132959903745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431662132959903745","DimensionId":5,"MemberId":431662132959903745,"Inc":""},"_vena_CharterCashFlow3_CashFlowB1_R_5_431662132968292353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431662132968292353","DimensionId":5,"MemberId":431662132968292353,"Inc":""},"_vena_CharterCashFlow3_CashFlowB1_R_5_431662132976680961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431662132976680961","DimensionId":5,"MemberId":431662132976680961,"Inc":""},"_vena_CharterCashFlow3_CashFlowB1_R_5_431662132985069569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431662132985069569","DimensionId":5,"MemberId":431662132985069569,"Inc":""},"_vena_CharterCashFlow3_CashFlowB1_R_5_431662133001846784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431662133001846784","DimensionId":5,"MemberId":431662133001846784,"Inc":""},"_vena_CharterCashFlow3_CashFlowB1_R_5_431662133006041089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431662133006041089","DimensionId":5,"MemberId":431662133006041089,"Inc":""},"_vena_CharterCashFlow3_CashFlowB1_R_5_431662133014429697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431662133014429697","DimensionId":5,"MemberId":431662133014429697,"Inc":""},"_vena_CharterCashFlow3_CashFlowB1_R_5_431662133018624001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431662133018624001","DimensionId":5,"MemberId":431662133018624001,"Inc":""},"_vena_CharterCashFlow3_CashFlowB1_R_5_431662133022818305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431662133022818305","DimensionId":5,"MemberId":431662133022818305,"Inc":""},"_vena_CharterCashFlow3_CashFlowB1_R_5_431662133031206913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431662133031206913","DimensionId":5,"MemberId":431662133031206913,"Inc":""},"_vena_CharterCashFlow3_CashFlowB1_R_5_431662133035401217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431662133035401217","DimensionId":5,"MemberId":431662133035401217,"Inc":""},"_vena_CharterCashFlow3_CashFlowB1_R_5_431662133039595521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431662133039595521","DimensionId":5,"MemberId":431662133039595521,"Inc":""},"_vena_CharterCashFlow3_CashFlowB1_R_5_431662133043789825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431662133043789825","DimensionId":5,"MemberId":431662133043789825,"Inc":""},"_vena_CharterCashFlow3_CashFlowB1_R_5_431662133047984129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431662133047984129","DimensionId":5,"MemberId":431662133047984129,"Inc":""},"_vena_CharterCashFlow3_CashFlowB1_R_5_431662133052178433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431662133052178433","DimensionId":5,"MemberId":431662133052178433,"Inc":""},"_vena_CharterCashFlow3_CashFlowB1_R_5_431662133056372737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431662133056372737","DimensionId":5,"MemberId":431662133056372737,"Inc":""},"_vena_CharterCashFlow3_CashFlowB1_R_5_431662133064761344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431662133064761344","DimensionId":5,"MemberId":431662133064761344,"Inc":""},"_vena_CharterCashFlow3_CashFlowB1_R_5_431662133068955649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431662133068955649","DimensionId":5,"MemberId":431662133068955649,"Inc":""},"_vena_CharterCashFlow3_CashFlowB1_R_5_431662133073149953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431662133073149953","DimensionId":5,"MemberId":431662133073149953,"Inc":""},"_vena_CharterCashFlow3_CashFlowB1_R_5_431662133077344257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431662133077344257","DimensionId":5,"MemberId":431662133077344257,"Inc":""},"_vena_CharterCashFlow3_CashFlowB1_R_5_431662133081538561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431662133081538561","DimensionId":5,"MemberId":431662133081538561,"Inc":""},"_vena_CharterCashFlow3_CashFlowB1_R_5_431662133085732865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431662133085732865","DimensionId":5,"MemberId":431662133085732865,"Inc":""},"_vena_CharterCashFlow3_CashFlowB1_R_5_431662133089927169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431662133089927169","DimensionId":5,"MemberId":431662133089927169,"Inc":""},"_vena_CharterCashFlow3_CashFlowB1_R_5_431662133098315777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431662133098315777","DimensionId":5,"MemberId":431662133098315777,"Inc":""},"_vena_CharterCashFlow3_CashFlowB1_R_5_431662133102510081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431662133102510081","DimensionId":5,"MemberId":431662133102510081,"Inc":""},"_vena_CharterCashFlow3_CashFlowB1_R_5_431662133106704385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431662133106704385","DimensionId":5,"MemberId":431662133106704385,"Inc":""},"_vena_CharterCashFlow3_CashFlowB1_R_5_431662133110898689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431662133110898689","DimensionId":5,"MemberId":431662133110898689,"Inc":""},"_vena_CharterCashFlow3_CashFlowB1_R_5_431662133115092993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431662133115092993","DimensionId":5,"MemberId":431662133115092993,"Inc":""},"_vena_CharterCashFlow3_CashFlowB1_R_5_431662133119287297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431662133119287297","DimensionId":5,"MemberId":431662133119287297,"Inc":""},"_vena_CharterCashFlow3_CashFlowB1_R_5_431662133123481601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431662133123481601","DimensionId":5,"MemberId":431662133123481601,"Inc":""},"_vena_CharterCashFlow3_CashFlowB1_R_5_431662133131870208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431662133131870208","DimensionId":5,"MemberId":431662133131870208,"Inc":""},"_vena_CharterCashFlow3_CashFlowB1_R_5_431662133136064513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431662133136064513","DimensionId":5,"MemberId":431662133136064513,"Inc":""},"_vena_CharterCashFlow3_CashFlowB1_R_5_431662133140258817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431662133140258817","DimensionId":5,"MemberId":431662133140258817,"Inc":""},"_vena_CharterCashFlow3_CashFlowB1_R_5_431662133144453121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431662133144453121","DimensionId":5,"MemberId":431662133144453121,"Inc":""},"_vena_CharterCashFlow3_CashFlowB1_R_5_431662133148647425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431662133148647425","DimensionId":5,"MemberId":431662133148647425,"Inc":""},"_vena_CharterCashFlow3_CashFlowB1_R_5_431662133152841729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431662133152841729","DimensionId":5,"MemberId":431662133152841729,"Inc":""},"_vena_CharterCashFlow3_CashFlowB1_R_5_431662133157036033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431662133157036033","DimensionId":5,"MemberId":431662133157036033,"Inc":""},"_vena_CharterCashFlow3_CashFlowB1_R_5_431662133165424641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431662133165424641","DimensionId":5,"MemberId":431662133165424641,"Inc":""},"_vena_CharterCashFlow3_CashFlowB1_R_5_431662133169618945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431662133169618945","DimensionId":5,"MemberId":431662133169618945,"Inc":""},"_vena_CharterCashFlow3_CashFlowB1_R_5_431662133173813249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431662133173813249","DimensionId":5,"MemberId":431662133173813249,"Inc":""},"_vena_CharterCashFlow3_CashFlowB1_R_5_431662133178007553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431662133178007553","DimensionId":5,"MemberId":431662133178007553,"Inc":""},"_vena_CharterCashFlow3_CashFlowB1_R_5_431662133182201857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431662133182201857","DimensionId":5,"MemberId":431662133182201857,"Inc":""},"_vena_CharterCashFlow3_CashFlowB1_R_5_431662133186396161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431662133186396161","DimensionId":5,"MemberId":431662133186396161,"Inc":""},"_vena_CharterCashFlow3_CashFlowB1_R_5_431662133194784769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431662133194784769","DimensionId":5,"MemberId":431662133194784769,"Inc":""},"_vena_CharterCashFlow3_CashFlowB1_R_5_431662133198979073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431662133198979073","DimensionId":5,"MemberId":431662133198979073,"Inc":""},"_vena_CharterCashFlow3_CashFlowB1_R_5_431662133203173377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431662133203173377","DimensionId":5,"MemberId":431662133203173377,"Inc":""},"_vena_CharterCashFlow3_CashFlowB1_R_5_431662133207367681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431662133207367681","DimensionId":5,"MemberId":431662133207367681,"Inc":""},"_vena_CharterCashFlow3_CashFlowB1_R_5_431662133211561985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431662133211561985","DimensionId":5,"MemberId":431662133211561985,"Inc":""},"_vena_CharterCashFlow3_CashFlowB1_R_5_431662133219950592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431662133219950592","DimensionId":5,"MemberId":431662133219950592,"Inc":""},"_vena_CharterCashFlow3_CashFlowB1_R_5_431662133224144897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431662133224144897","DimensionId":5,"MemberId":431662133224144897,"Inc":""},"_vena_CharterCashFlow3_CashFlowB1_R_5_431662133228339201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431662133228339201","DimensionId":5,"MemberId":431662133228339201,"Inc":""},"_vena_CharterCashFlow3_CashFlowB1_R_5_431662133232533505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431662133232533505","DimensionId":5,"MemberId":431662133232533505,"Inc":""},"_vena_CharterCashFlow3_CashFlowB1_R_5_431662133236727809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431662133236727809","DimensionId":5,"MemberId":431662133236727809,"Inc":""},"_vena_CharterCashFlow3_CashFlowB1_R_5_431662133240922113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431662133240922113","DimensionId":5,"MemberId":431662133240922113,"Inc":""},"_vena_CharterCashFlow3_CashFlowB1_R_5_431662133245116417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431662133245116417","DimensionId":5,"MemberId":431662133245116417,"Inc":""},"_vena_CharterCashFlow3_CashFlowB1_R_5_431662133249310721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431662133249310721","DimensionId":5,"MemberId":431662133249310721,"Inc":""},"_vena_CharterCashFlow3_CashFlowB1_R_5_431662133257699328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431662133257699328","DimensionId":5,"MemberId":431662133257699328,"Inc":""},"_vena_CharterCashFlow3_CashFlowB1_R_5_431662133261893633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431662133261893633","DimensionId":5,"MemberId":431662133261893633,"Inc":""},"_vena_CharterCashFlow3_CashFlowB1_R_5_431662133266087937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431662133266087937","DimensionId":5,"MemberId":431662133266087937,"Inc":""},"_vena_CharterCashFlow3_CashFlowB1_R_5_431662133270282241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431662133270282241","DimensionId":5,"MemberId":431662133270282241,"Inc":""},"_vena_CharterCashFlow3_CashFlowB1_R_5_431662133274476545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431662133274476545","DimensionId":5,"MemberId":431662133274476545,"Inc":""},"_vena_CharterCashFlow3_CashFlowB1_R_5_431662133282865153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431662133282865153","DimensionId":5,"MemberId":431662133282865153,"Inc":""},"_vena_CharterCashFlow3_CashFlowB1_R_5_431662133291253761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431662133291253761","DimensionId":5,"MemberId":431662133291253761,"Inc":""},"_vena_CharterCashFlow3_CashFlowB1_R_5_431662133299642369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431662133299642369","DimensionId":5,"MemberId":431662133299642369,"Inc":""},"_vena_CharterCashFlow3_CashFlowB1_R_5_431662133308030977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431662133308030977","DimensionId":5,"MemberId":431662133308030977,"Inc":""},"_vena_CharterCashFlow3_CashFlowB1_R_5_431662133312225281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431662133312225281","DimensionId":5,"MemberId":431662133312225281,"Inc":""},"_vena_CharterCashFlow3_CashFlowB1_R_5_431662133316419585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431662133316419585","DimensionId":5,"MemberId":431662133316419585,"Inc":""},"_vena_CharterCashFlow3_CashFlowB1_R_5_431662133320613889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431662133320613889","DimensionId":5,"MemberId":431662133320613889,"Inc":""},"_vena_CharterCashFlow3_CashFlowB1_R_5_431662133329002497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431662133329002497","DimensionId":5,"MemberId":431662133329002497,"Inc":""},"_vena_CharterCashFlow3_CashFlowB1_R_5_431662133333196801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431662133333196801","DimensionId":5,"MemberId":431662133333196801,"Inc":""},"_vena_CharterCashFlow3_CashFlowB1_R_5_431662133337391105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431662133337391105","DimensionId":5,"MemberId":431662133337391105,"Inc":""},"_vena_CharterCashFlow3_CashFlowB1_R_5_431662133341585409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431662133341585409","DimensionId":5,"MemberId":431662133341585409,"Inc":""},"_vena_CharterCashFlow3_CashFlowB1_R_5_431662133345779713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431662133345779713","DimensionId":5,"MemberId":431662133345779713,"Inc":""},"_vena_CharterCashFlow3_CashFlowB1_R_5_431662133349974017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431662133349974017","DimensionId":5,"MemberId":431662133349974017,"Inc":""},"_vena_CharterCashFlow3_CashFlowB1_R_5_431662133358362624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431662133358362624","DimensionId":5,"MemberId":431662133358362624,"Inc":""},"_vena_CharterCashFlow3_CashFlowB1_R_5_431662133362556929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431662133362556929","DimensionId":5,"MemberId":431662133362556929,"Inc":""},"_vena_CharterCashFlow3_CashFlowB1_R_5_431662133366751233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431662133366751233","DimensionId":5,"MemberId":431662133366751233,"Inc":""},"_vena_CharterCashFlow3_CashFlowB1_R_5_431662133370945537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431662133370945537","DimensionId":5,"MemberId":431662133370945537,"Inc":""},"_vena_CharterCashFlow3_CashFlowB1_R_5_431662133375139841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431662133375139841","DimensionId":5,"MemberId":431662133375139841,"Inc":""},"_vena_CharterCashFlow3_CashFlowB1_R_5_431662133383528449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431662133383528449","DimensionId":5,"MemberId":431662133383528449,"Inc":""},"_vena_CharterCashFlow3_CashFlowB1_R_5_431662133387722753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431662133387722753","DimensionId":5,"MemberId":431662133387722753,"Inc":""},"_vena_CharterCashFlow3_CashFlowB1_R_5_431662133391917057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431662133391917057","DimensionId":5,"MemberId":431662133391917057,"Inc":""},"_vena_CharterCashFlow3_CashFlowB1_R_5_431662133396111361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431662133396111361","DimensionId":5,"MemberId":431662133396111361,"Inc":""},"_vena_CharterCashFlow3_CashFlowB1_R_5_431662133400305665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431662133400305665","DimensionId":5,"MemberId":431662133400305665,"Inc":""},"_vena_CharterCashFlow3_CashFlowB1_R_5_431662133404499969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431662133404499969","DimensionId":5,"MemberId":431662133404499969,"Inc":""},"_vena_CharterCashFlow3_CashFlowB1_R_5_431662133408694273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431662133408694273","DimensionId":5,"MemberId":431662133408694273,"Inc":""},"_vena_CharterCashFlow3_CashFlowB1_R_5_431662133417082881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431662133417082881","DimensionId":5,"MemberId":431662133417082881,"Inc":""},"_vena_CharterCashFlow3_CashFlowB1_R_5_431662133421277185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431662133421277185","DimensionId":5,"MemberId":431662133421277185,"Inc":""},"_vena_CharterCashFlow3_CashFlowB1_R_5_431662133425471489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431662133425471489","DimensionId":5,"MemberId":431662133425471489,"Inc":""},"_vena_CharterCashFlow3_CashFlowB1_R_5_431662133429665793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431662133429665793","DimensionId":5,"MemberId":431662133429665793,"Inc":""},"_vena_CharterCashFlow3_CashFlowB1_R_5_431662133433860097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431662133433860097","DimensionId":5,"MemberId":431662133433860097,"Inc":""},"_vena_CharterCashFlow3_CashFlowB1_R_5_431662133438054401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431662133438054401","DimensionId":5,"MemberId":431662133438054401,"Inc":""},"_vena_CharterCashFlow3_CashFlowB1_R_5_431662133442248705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431662133442248705","DimensionId":5,"MemberId":431662133442248705,"Inc":""},"_vena_CharterCashFlow3_CashFlowB1_R_5_431662133450637313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431662133450637313","DimensionId":5,"MemberId":431662133450637313,"Inc":""},"_vena_CharterCashFlow3_CashFlowB1_R_5_431662133454831617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431662133454831617","DimensionId":5,"MemberId":431662133454831617,"Inc":""},"_vena_CharterCashFlow3_CashFlowB1_R_5_431662133459025921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431662133459025921","DimensionId":5,"MemberId":431662133459025921,"Inc":""},"_vena_CharterCashFlow3_CashFlowB1_R_5_431662133463220225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431662133463220225","DimensionId":5,"MemberId":431662133463220225,"Inc":""},"_vena_CharterCashFlow3_CashFlowB1_R_5_431662133467414529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431662133467414529","DimensionId":5,"MemberId":431662133467414529,"Inc":""},"_vena_CharterCashFlow3_CashFlowB1_R_5_431662133479997441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431662133479997441","DimensionId":5,"MemberId":431662133479997441,"Inc":""},"_vena_CharterCashFlow3_CashFlowB1_R_5_431662133484191745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431662133484191745","DimensionId":5,"MemberId":431662133484191745,"Inc":""},"_vena_CharterCashFlow3_CashFlowB1_R_5_431662133488386049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431662133488386049","DimensionId":5,"MemberId":431662133488386049,"Inc":""},"_vena_CharterCashFlow3_CashFlowB1_R_5_431662133492580353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431662133492580353","DimensionId":5,"MemberId":431662133492580353,"Inc":""},"_vena_CharterCashFlow3_CashFlowB1_R_5_431662133500968961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431662133500968961","DimensionId":5,"MemberId":431662133500968961,"Inc":""},"_vena_CharterCashFlow3_CashFlowB1_R_5_431662133505163265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431662133505163265","DimensionId":5,"MemberId":431662133505163265,"Inc":""},"_vena_CharterCashFlow3_CashFlowB1_R_5_431662133509357569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431662133509357569","DimensionId":5,"MemberId":431662133509357569,"Inc":""},"_vena_CharterCashFlow3_CashFlowB1_R_5_431662133513551873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431662133513551873","DimensionId":5,"MemberId":431662133513551873,"Inc":""},"_vena_CharterCashFlow3_CashFlowB1_R_5_431662133517746177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431662133517746177","DimensionId":5,"MemberId":431662133517746177,"Inc":""},"_vena_CharterCashFlow3_CashFlowB1_R_5_431662133521940481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431662133521940481","DimensionId":5,"MemberId":431662133521940481,"Inc":""},"_vena_CharterCashFlow3_CashFlowB1_R_5_431662133530329089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431662133530329089","DimensionId":5,"MemberId":431662133530329089,"Inc":""},"_vena_CharterCashFlow3_CashFlowB1_R_5_431662133534523393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431662133534523393","DimensionId":5,"MemberId":431662133534523393,"Inc":""},"_vena_CharterCashFlow3_CashFlowB1_R_5_431662133538717697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431662133538717697","DimensionId":5,"MemberId":431662133538717697,"Inc":""},"_vena_CharterCashFlow3_CashFlowB1_R_5_431662133547106305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431662133547106305","DimensionId":5,"MemberId":431662133547106305,"Inc":""},"_vena_CharterCashFlow3_CashFlowB1_R_5_431662133551300609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431662133551300609","DimensionId":5,"MemberId":431662133551300609,"Inc":""},"_vena_CharterCashFlow3_CashFlowB1_R_5_431662133555494913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431662133555494913","DimensionId":5,"MemberId":431662133555494913,"Inc":""},"_vena_CharterCashFlow3_CashFlowB1_R_5_431662133559689217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431662133559689217","DimensionId":5,"MemberId":431662133559689217,"Inc":""},"_vena_CharterCashFlow3_CashFlowB1_R_5_431662133568077825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431662133568077825","DimensionId":5,"MemberId":431662133568077825,"Inc":""},"_vena_CharterCashFlow3_CashFlowB1_R_5_431662133572272129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431662133572272129","DimensionId":5,"MemberId":431662133572272129,"Inc":""},"_vena_CharterCashFlow3_CashFlowB1_R_5_431662133580660736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431662133580660736","DimensionId":5,"MemberId":431662133580660736,"Inc":""},"_vena_CharterCashFlow3_CashFlowB1_R_5_431662133584855041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431662133584855041","DimensionId":5,"MemberId":431662133584855041,"Inc":""},"_vena_CharterCashFlow3_CashFlowB1_R_5_431662133589049345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431662133589049345","DimensionId":5,"MemberId":431662133589049345,"Inc":""},"_vena_CharterCashFlow3_CashFlowB1_R_5_431662133593243649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431662133593243649","DimensionId":5,"MemberId":431662133593243649,"Inc":""},"_vena_CharterCashFlow3_CashFlowB1_R_5_431662133605826561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431662133605826561","DimensionId":5,"MemberId":431662133605826561,"Inc":""},"_vena_CharterCashFlow3_CashFlowB1_R_5_431662133622603776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431662133622603776","DimensionId":5,"MemberId":431662133622603776,"Inc":""},"_vena_CharterCashFlow3_CashFlowB1_R_5_431662133626798081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431662133626798081","DimensionId":5,"MemberId":431662133626798081,"Inc":""},"_vena_CharterCashFlow3_CashFlowB1_R_5_431662133635186689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431662133635186689","DimensionId":5,"MemberId":431662133635186689,"Inc":""},"_vena_CharterCashFlow3_CashFlowB1_R_5_431662133643575297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431662133643575297","DimensionId":5,"MemberId":431662133643575297,"Inc":""},"_vena_CharterCashFlow3_CashFlowB1_R_5_431662133647769601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431662133647769601","DimensionId":5,"MemberId":431662133647769601,"Inc":""},"_vena_CharterCashFlow3_CashFlowB1_R_5_431662133651963905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431662133651963905","DimensionId":5,"MemberId":431662133651963905,"Inc":""},"_vena_CharterCashFlow3_CashFlowB1_R_5_431662133656158209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431662133656158209","DimensionId":5,"MemberId":431662133656158209,"Inc":""},"_vena_CharterCashFlow3_CashFlowB1_R_5_431662133660352513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431662133660352513","DimensionId":5,"MemberId":431662133660352513,"Inc":""},"_vena_CharterCashFlow3_CashFlowB1_R_5_431662133664546817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431662133664546817","DimensionId":5,"MemberId":431662133664546817,"Inc":""},"_vena_CharterCashFlow3_CashFlowB1_R_5_431662133677129729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431662133677129729","DimensionId":5,"MemberId":431662133677129729,"Inc":""},"_vena_CharterCashFlow3_CashFlowB1_R_5_431662133693906944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431662133693906944","DimensionId":5,"MemberId":431662133693906944,"Inc":""},"_vena_CharterCashFlow3_CashFlowB1_R_5_431662133698101249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431662133698101249","DimensionId":5,"MemberId":431662133698101249,"Inc":""},"_vena_CharterCashFlow3_CashFlowB1_R_5_431662133706489857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431662133706489857","DimensionId":5,"MemberId":431662133706489857,"Inc":""},"_vena_CharterCashFlow3_CashFlowB1_R_5_431662133710684161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431662133710684161","DimensionId":5,"MemberId":431662133710684161,"Inc":""},"_vena_CharterCashFlow3_CashFlowB1_R_5_431662133714878465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431662133714878465","DimensionId":5,"MemberId":431662133714878465,"Inc":""},"_vena_CharterCashFlow3_CashFlowB1_R_5_431662133723267073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431662133723267073","DimensionId":5,"MemberId":431662133723267073,"Inc":""},"_vena_CharterCashFlow3_CashFlowB1_R_5_431662133727461377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431662133727461377","DimensionId":5,"MemberId":431662133727461377,"Inc":""},"_vena_CharterCashFlow3_CashFlowB1_R_5_431662133731655681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431662133731655681","DimensionId":5,"MemberId":431662133731655681,"Inc":""},"_vena_CharterCashFlow3_CashFlowB1_R_5_431662133735849985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431662133735849985","DimensionId":5,"MemberId":431662133735849985,"Inc":""},"_vena_CharterCashFlow3_CashFlowB1_R_5_431662133740044289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431662133740044289","DimensionId":5,"MemberId":431662133740044289,"Inc":""},"_vena_CharterCashFlow3_CashFlowB1_R_5_463496996411277312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463496996411277312","DimensionId":5,"MemberId":463496996411277312,"Inc":""},"_vena_CharterCashFlow3_CashFlowB1_R_5_463655054341046272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463655054341046272","DimensionId":5,"MemberId":463655054341046272,"Inc":""},"_vena_CharterCashFlow3_CashFlowB1_R_5_463655972880908288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463655972880908288","DimensionId":5,"MemberId":463655972880908288,"Inc":""},"_vena_CharterCashFlow3_CashFlowB1_R_5_463656071409303552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463656071409303552","DimensionId":5,"MemberId":463656071409303552,"Inc":""},"_vena_CharterCashFlow3_CashFlowB1_R_5_463656270143684608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463656270143684608","DimensionId":5,"MemberId":463656270143684608,"Inc":""},"_vena_CharterCashFlow3_CashFlowB1_R_5_464657397114470400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464657397114470400","DimensionId":5,"MemberId":464657397114470400,"Inc":""},"_vena_CharterCashFlow3_CashFlowB1_R_5_464751028991033344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464751028991033344","DimensionId":5,"MemberId":464751028991033344,"Inc":""},"_vena_CharterCashFlow3_CashFlowB1_R_5_464751063678189568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464751063678189568","DimensionId":5,"MemberId":464751063678189568,"Inc":""},"_vena_CharterCashFlow3_CashFlowB1_R_5_465834870527885312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465834870527885312","DimensionId":5,"MemberId":465834870527885312,"Inc":""},"_vena_CharterCashFlow3_CashFlowB1_R_5_480282866560532480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480282866560532480","DimensionId":5,"MemberId":480282866560532480,"Inc":""},"_vena_CharterCashFlow3_CashFlowB1_R_5_484175100812591104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484175100812591104","DimensionId":5,"MemberId":484175100812591104,"Inc":""},"_vena_CharterCashFlow3_CashFlowB1_R_5_484175225560367104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484175225560367104","DimensionId":5,"MemberId":484175225560367104,"Inc":""},"_vena_CharterCashFlow3_CashFlowB1_R_5_495736496901324800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495736496901324800","DimensionId":5,"MemberId":495736496901324800,"Inc":""},"_vena_CharterCashFlow3_CashFlowB1_R_5_495736637918674944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495736637918674944","DimensionId":5,"MemberId":495736637918674944,"Inc":""},"_vena_CharterCashFlow3_CashFlowB1_R_5_495736795930689536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495736795930689536","DimensionId":5,"MemberId":495736795930689536,"Inc":""},"_vena_CharterCashFlow3_CashFlowB1_R_5_495736973987151921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495736973987151921","DimensionId":5,"MemberId":495736973987151921,"Inc":""},"_vena_CharterCashFlow3_CashFlowB1_R_5_495737043323191296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495737043323191296","DimensionId":5,"MemberId":495737043323191296,"Inc":""},"_vena_CharterCashFlow3_CashFlowB1_R_5_495737181823827968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1","VenaRangeType":1,"DimensionIdStr":"5","MemberIdStr":"495737181823827968","DimensionId":5,"MemberId":495737181823827968,"Inc":""},"_vena_CharterCashFlow3_CashFlowB2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"},"_vena_CharterCashFlow3_CashFlowB2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"},"_vena_CharterCashFlow3_CashFlowB2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10"},"_vena_CharterCashFlow3_CashFlowB2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11"},"_vena_CharterCashFlow3_CashFlowB2_C_8_431662182280724481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12"},"_vena_CharterCashFlow3_CashFlowB2_C_8_431662182280724481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13"},"_vena_CharterCashFlow3_CashFlowB2_C_8_431662182280724481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14"},"_vena_CharterCashFlow3_CashFlowB2_C_8_431662182280724481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15"},"_vena_CharterCashFlow3_CashFlowB2_C_8_431662182280724481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16"},"_vena_CharterCashFlow3_CashFlowB2_C_8_431662182280724481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17"},"_vena_CharterCashFlow3_CashFlowB2_C_8_431662182280724481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18"},"_vena_CharterCashFlow3_CashFlowB2_C_8_431662182280724481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19"},"_vena_CharterCashFlow3_CashFlowB2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"},"_vena_CharterCashFlow3_CashFlowB2_C_8_431662182280724481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20"},"_vena_CharterCashFlow3_CashFlowB2_C_8_431662182280724481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21"},"_vena_CharterCashFlow3_CashFlowB2_C_8_431662182280724481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22"},"_vena_CharterCashFlow3_CashFlowB2_C_8_431662182280724481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23"},"_vena_CharterCashFlow3_CashFlowB2_C_8_431662182280724481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24"},"_vena_CharterCashFlow3_CashFlowB2_C_8_431662182280724481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25"},"_vena_CharterCashFlow3_CashFlowB2_C_8_431662182280724481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26"},"_vena_CharterCashFlow3_CashFlowB2_C_8_431662182280724481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27"},"_vena_CharterCashFlow3_CashFlowB2_C_8_431662182280724481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28"},"_vena_CharterCashFlow3_CashFlowB2_C_8_431662182280724481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29"},"_vena_CharterCashFlow3_CashFlowB2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"},"_vena_CharterCashFlow3_CashFlowB2_C_8_431662182280724481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30"},"_vena_CharterCashFlow3_CashFlowB2_C_8_431662182280724481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31"},"_vena_CharterCashFlow3_CashFlowB2_C_8_431662182280724481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32"},"_vena_CharterCashFlow3_CashFlowB2_C_8_431662182280724481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33"},"_vena_CharterCashFlow3_CashFlowB2_C_8_431662182280724481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34"},"_vena_CharterCashFlow3_CashFlowB2_C_8_431662182280724481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35"},"_vena_CharterCashFlow3_CashFlowB2_C_8_431662182280724481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36"},"_vena_CharterCashFlow3_CashFlowB2_C_8_431662182280724481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37"},"_vena_CharterCashFlow3_CashFlowB2_C_8_431662182280724481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38"},"_vena_CharterCashFlow3_CashFlowB2_C_8_431662182280724481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39"},"_vena_CharterCashFlow3_CashFlowB2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"},"_vena_CharterCashFlow3_CashFlowB2_C_8_431662182280724481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40"},"_vena_CharterCashFlow3_CashFlowB2_C_8_431662182280724481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41"},"_vena_CharterCashFlow3_CashFlowB2_C_8_431662182280724481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42"},"_vena_CharterCashFlow3_CashFlowB2_C_8_431662182280724481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43"},"_vena_CharterCashFlow3_CashFlowB2_C_8_431662182280724481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44"},"_vena_CharterCashFlow3_CashFlowB2_C_8_431662182280724481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45"},"_vena_CharterCashFlow3_CashFlowB2_C_8_431662182280724481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46"},"_vena_CharterCashFlow3_CashFlowB2_C_8_431662182280724481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47"},"_vena_CharterCashFlow3_CashFlowB2_C_8_431662182280724481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48"},"_vena_CharterCashFlow3_CashFlowB2_C_8_431662182280724481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49"},"_vena_CharterCashFlow3_CashFlowB2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"},"_vena_CharterCashFlow3_CashFlowB2_C_8_431662182280724481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50"},"_vena_CharterCashFlow3_CashFlowB2_C_8_431662182280724481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51"},"_vena_CharterCashFlow3_CashFlowB2_C_8_431662182280724481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52"},"_vena_CharterCashFlow3_CashFlowB2_C_8_431662182280724481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53"},"_vena_CharterCashFlow3_CashFlowB2_C_8_431662182280724481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54"},"_vena_CharterCashFlow3_CashFlowB2_C_8_431662182280724481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55"},"_vena_CharterCashFlow3_CashFlowB2_C_8_431662182280724481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56"},"_vena_CharterCashFlow3_CashFlowB2_C_8_431662182280724481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57"},"_vena_CharterCashFlow3_CashFlowB2_C_8_431662182280724481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58"},"_vena_CharterCashFlow3_CashFlowB2_C_8_431662182280724481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59"},"_vena_CharterCashFlow3_CashFlowB2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"},"_vena_CharterCashFlow3_CashFlowB2_C_8_431662182280724481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60"},"_vena_CharterCashFlow3_CashFlowB2_C_8_431662182280724481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61"},"_vena_CharterCashFlow3_CashFlowB2_C_8_431662182280724481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62"},"_vena_CharterCashFlow3_CashFlowB2_C_8_431662182280724481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63"},"_vena_CharterCashFlow3_CashFlowB2_C_8_431662182280724481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64"},"_vena_CharterCashFlow3_CashFlowB2_C_8_431662182280724481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65"},"_vena_CharterCashFlow3_CashFlowB2_C_8_431662182280724481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66"},"_vena_CharterCashFlow3_CashFlowB2_C_8_431662182280724481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67"},"_vena_CharterCashFlow3_CashFlowB2_C_8_431662182280724481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68"},"_vena_CharterCashFlow3_CashFlowB2_C_8_431662182280724481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69"},"_vena_CharterCashFlow3_CashFlowB2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7"},"_vena_CharterCashFlow3_CashFlowB2_C_8_431662182280724481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70"},"_vena_CharterCashFlow3_CashFlowB2_C_8_431662182280724481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71"},"_vena_CharterCashFlow3_CashFlowB2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8"},"_vena_CharterCashFlow3_CashFlowB2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8","MemberIdStr":"431662182280724481","DimensionId":8,"MemberId":431662182280724481,"Inc":"9"},"_vena_CharterCashFlow3_CashFlowB2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12"},"_vena_CharterCashFlow3_CashFlowB2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13"},"_vena_CharterCashFlow3_CashFlowB2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14"},"_vena_CharterCashFlow3_CashFlowB2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15"},"_vena_CharterCashFlow3_CashFlowB2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16"},"_vena_CharterCashFlow3_CashFlowB2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17"},"_vena_CharterCashFlow3_CashFlowB2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18"},"_vena_CharterCashFlow3_CashFlowB2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19"},"_vena_CharterCashFlow3_CashFlowB2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20"},"_vena_CharterCashFlow3_CashFlowB2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21"},"_vena_CharterCashFlow3_CashFlowB2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22"},"_vena_CharterCashFlow3_CashFlowB2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23"},"_vena_CharterCashFlow3_CashFlowB2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24"},"_vena_CharterCashFlow3_CashFlowB2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25"},"_vena_CharterCashFlow3_CashFlowB2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26"},"_vena_CharterCashFlow3_CashFlowB2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27"},"_vena_CharterCashFlow3_CashFlowB2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28"},"_vena_CharterCashFlow3_CashFlowB2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29"},"_vena_CharterCashFlow3_CashFlowB2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30"},"_vena_CharterCashFlow3_CashFlowB2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31"},"_vena_CharterCashFlow3_CashFlowB2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32"},"_vena_CharterCashFlow3_CashFlowB2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33"},"_vena_CharterCashFlow3_CashFlowB2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34"},"_vena_CharterCashFlow3_CashFlowB2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35"},"_vena_CharterCashFlow3_CashFlowB2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36"},"_vena_CharterCashFlow3_CashFlowB2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37"},"_vena_CharterCashFlow3_CashFlowB2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38"},"_vena_CharterCashFlow3_CashFlowB2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39"},"_vena_CharterCashFlow3_CashFlowB2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40"},"_vena_CharterCashFlow3_CashFlowB2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41"},"_vena_CharterCashFlow3_CashFlowB2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42"},"_vena_CharterCashFlow3_CashFlowB2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43"},"_vena_CharterCashFlow3_CashFlowB2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44"},"_vena_CharterCashFlow3_CashFlowB2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45"},"_vena_CharterCashFlow3_CashFlowB2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46"},"_vena_CharterCashFlow3_CashFlowB2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47"},"_vena_CharterCashFlow3_CashFlowB2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48"},"_vena_CharterCashFlow3_CashFlowB2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49"},"_vena_CharterCashFlow3_CashFlowB2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50"},"_vena_CharterCashFlow3_CashFlowB2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51"},"_vena_CharterCashFlow3_CashFlowB2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52"},"_vena_CharterCashFlow3_CashFlowB2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53"},"_vena_CharterCashFlow3_CashFlowB2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54"},"_vena_CharterCashFlow3_CashFlowB2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55"},"_vena_CharterCashFlow3_CashFlowB2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56"},"_vena_CharterCashFlow3_CashFlowB2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57"},"_vena_CharterCashFlow3_CashFlowB2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58"},"_vena_CharterCashFlow3_CashFlowB2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59"},"_vena_CharterCashFlow3_CashFlowB2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60"},"_vena_CharterCashFlow3_CashFlowB2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61"},"_vena_CharterCashFlow3_CashFlowB2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62"},"_vena_CharterCashFlow3_CashFlowB2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63"},"_vena_CharterCashFlow3_CashFlowB2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64"},"_vena_CharterCashFlow3_CashFlowB2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65"},"_vena_CharterCashFlow3_CashFlowB2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66"},"_vena_CharterCashFlow3_CashFlowB2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67"},"_vena_CharterCashFlow3_CashFlowB2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68"},"_vena_CharterCashFlow3_CashFlowB2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69"},"_vena_CharterCashFlow3_CashFlowB2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70"},"_vena_CharterCashFlow3_CashFlowB2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71"},"_vena_CharterCashFlow3_CashFlowB2_C_FV_56493ffece784c5db4cd0fd3b40a250d_72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72"},"_vena_CharterCashFlow3_CashFlowB2_C_FV_56493ffece784c5db4cd0fd3b40a250d_73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73"},"_vena_CharterCashFlow3_CashFlowB2_C_FV_56493ffece784c5db4cd0fd3b40a250d_74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74"},"_vena_CharterCashFlow3_CashFlowB2_C_FV_56493ffece784c5db4cd0fd3b40a250d_75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75"},"_vena_CharterCashFlow3_CashFlowB2_C_FV_56493ffece784c5db4cd0fd3b40a250d_76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76"},"_vena_CharterCashFlow3_CashFlowB2_C_FV_56493ffece784c5db4cd0fd3b40a250d_77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77"},"_vena_CharterCashFlow3_CashFlowB2_C_FV_56493ffece784c5db4cd0fd3b40a250d_78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78"},"_vena_CharterCashFlow3_CashFlowB2_C_FV_56493ffece784c5db4cd0fd3b40a250d_79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79"},"_vena_CharterCashFlow3_CashFlowB2_C_FV_56493ffece784c5db4cd0fd3b40a250d_80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80"},"_vena_CharterCashFlow3_CashFlowB2_C_FV_56493ffece784c5db4cd0fd3b40a250d_81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81"},"_vena_CharterCashFlow3_CashFlowB2_C_FV_56493ffece784c5db4cd0fd3b40a250d_82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82"},"_vena_CharterCashFlow3_CashFlowB2_C_FV_56493ffece784c5db4cd0fd3b40a250d_83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56493ffece784c5db4cd0fd3b40a250d","DimensionId":-1,"MemberId":-1,"Inc":"83"},"_vena_CharterCashFlow3_CashFlowB2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12"},"_vena_CharterCashFlow3_CashFlowB2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13"},"_vena_CharterCashFlow3_CashFlowB2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14"},"_vena_CharterCashFlow3_CashFlowB2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15"},"_vena_CharterCashFlow3_CashFlowB2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16"},"_vena_CharterCashFlow3_CashFlowB2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17"},"_vena_CharterCashFlow3_CashFlowB2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18"},"_vena_CharterCashFlow3_CashFlowB2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19"},"_vena_CharterCashFlow3_CashFlowB2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20"},"_vena_CharterCashFlow3_CashFlowB2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21"},"_vena_CharterCashFlow3_CashFlowB2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22"},"_vena_CharterCashFlow3_CashFlowB2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23"},"_vena_CharterCashFlow3_CashFlowB2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24"},"_vena_CharterCashFlow3_CashFlowB2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25"},"_vena_CharterCashFlow3_CashFlowB2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26"},"_vena_CharterCashFlow3_CashFlowB2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27"},"_vena_CharterCashFlow3_CashFlowB2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28"},"_vena_CharterCashFlow3_CashFlowB2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29"},"_vena_CharterCashFlow3_CashFlowB2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30"},"_vena_CharterCashFlow3_CashFlowB2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31"},"_vena_CharterCashFlow3_CashFlowB2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32"},"_vena_CharterCashFlow3_CashFlowB2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33"},"_vena_CharterCashFlow3_CashFlowB2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34"},"_vena_CharterCashFlow3_CashFlowB2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35"},"_vena_CharterCashFlow3_CashFlowB2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36"},"_vena_CharterCashFlow3_CashFlowB2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37"},"_vena_CharterCashFlow3_CashFlowB2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38"},"_vena_CharterCashFlow3_CashFlowB2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39"},"_vena_CharterCashFlow3_CashFlowB2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40"},"_vena_CharterCashFlow3_CashFlowB2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41"},"_vena_CharterCashFlow3_CashFlowB2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42"},"_vena_CharterCashFlow3_CashFlowB2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43"},"_vena_CharterCashFlow3_CashFlowB2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44"},"_vena_CharterCashFlow3_CashFlowB2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45"},"_vena_CharterCashFlow3_CashFlowB2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46"},"_vena_CharterCashFlow3_CashFlowB2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47"},"_vena_CharterCashFlow3_CashFlowB2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48"},"_vena_CharterCashFlow3_CashFlowB2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49"},"_vena_CharterCashFlow3_CashFlowB2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50"},"_vena_CharterCashFlow3_CashFlowB2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51"},"_vena_CharterCashFlow3_CashFlowB2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52"},"_vena_CharterCashFlow3_CashFlowB2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53"},"_vena_CharterCashFlow3_CashFlowB2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54"},"_vena_CharterCashFlow3_CashFlowB2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55"},"_vena_CharterCashFlow3_CashFlowB2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56"},"_vena_CharterCashFlow3_CashFlowB2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57"},"_vena_CharterCashFlow3_CashFlowB2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58"},"_vena_CharterCashFlow3_CashFlowB2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59"},"_vena_CharterCashFlow3_CashFlowB2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60"},"_vena_CharterCashFlow3_CashFlowB2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61"},"_vena_CharterCashFlow3_CashFlowB2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62"},"_vena_CharterCashFlow3_CashFlowB2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63"},"_vena_CharterCashFlow3_CashFlowB2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64"},"_vena_CharterCashFlow3_CashFlowB2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65"},"_vena_CharterCashFlow3_CashFlowB2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66"},"_vena_CharterCashFlow3_CashFlowB2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67"},"_vena_CharterCashFlow3_CashFlowB2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68"},"_vena_CharterCashFlow3_CashFlowB2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69"},"_vena_CharterCashFlow3_CashFlowB2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70"},"_vena_CharterCashFlow3_CashFlowB2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71"},"_vena_CharterCashFlow3_CashFlowB2_C_FV_a398e917565c475b8f0c5e9ebb5e002d_72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72"},"_vena_CharterCashFlow3_CashFlowB2_C_FV_a398e917565c475b8f0c5e9ebb5e002d_73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73"},"_vena_CharterCashFlow3_CashFlowB2_C_FV_a398e917565c475b8f0c5e9ebb5e002d_74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74"},"_vena_CharterCashFlow3_CashFlowB2_C_FV_a398e917565c475b8f0c5e9ebb5e002d_75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75"},"_vena_CharterCashFlow3_CashFlowB2_C_FV_a398e917565c475b8f0c5e9ebb5e002d_76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76"},"_vena_CharterCashFlow3_CashFlowB2_C_FV_a398e917565c475b8f0c5e9ebb5e002d_77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77"},"_vena_CharterCashFlow3_CashFlowB2_C_FV_a398e917565c475b8f0c5e9ebb5e002d_78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78"},"_vena_CharterCashFlow3_CashFlowB2_C_FV_a398e917565c475b8f0c5e9ebb5e002d_79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79"},"_vena_CharterCashFlow3_CashFlowB2_C_FV_a398e917565c475b8f0c5e9ebb5e002d_80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80"},"_vena_CharterCashFlow3_CashFlowB2_C_FV_a398e917565c475b8f0c5e9ebb5e002d_81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81"},"_vena_CharterCashFlow3_CashFlowB2_C_FV_a398e917565c475b8f0c5e9ebb5e002d_82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82"},"_vena_CharterCashFlow3_CashFlowB2_C_FV_a398e917565c475b8f0c5e9ebb5e002d_83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a398e917565c475b8f0c5e9ebb5e002d","DimensionId":-1,"MemberId":-1,"Inc":"83"},"_vena_CharterCashFlow3_CashFlow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"},"_vena_CharterCashFlow3_CashFlowB2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"},"_vena_CharterCashFlow3_CashFlowB2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10"},"_vena_CharterCashFlow3_CashFlowB2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11"},"_vena_CharterCashFlow3_CashFlowB2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12"},"_vena_CharterCashFlow3_CashFlowB2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13"},"_vena_CharterCashFlow3_CashFlowB2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14"},"_vena_CharterCashFlow3_CashFlowB2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15"},"_vena_CharterCashFlow3_CashFlowB2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16"},"_vena_CharterCashFlow3_CashFlowB2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17"},"_vena_CharterCashFlow3_CashFlowB2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18"},"_vena_CharterCashFlow3_CashFlowB2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19"},"_vena_CharterCashFlow3_CashFlow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"},"_vena_CharterCashFlow3_CashFlowB2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20"},"_vena_CharterCashFlow3_CashFlowB2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21"},"_vena_CharterCashFlow3_CashFlowB2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22"},"_vena_CharterCashFlow3_CashFlowB2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23"},"_vena_CharterCashFlow3_CashFlowB2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24"},"_vena_CharterCashFlow3_CashFlowB2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25"},"_vena_CharterCashFlow3_CashFlowB2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26"},"_vena_CharterCashFlow3_CashFlowB2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27"},"_vena_CharterCashFlow3_CashFlowB2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28"},"_vena_CharterCashFlow3_CashFlowB2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29"},"_vena_CharterCashFlow3_CashFlow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"},"_vena_CharterCashFlow3_CashFlowB2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30"},"_vena_CharterCashFlow3_CashFlowB2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31"},"_vena_CharterCashFlow3_CashFlowB2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32"},"_vena_CharterCashFlow3_CashFlowB2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33"},"_vena_CharterCashFlow3_CashFlowB2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34"},"_vena_CharterCashFlow3_CashFlowB2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35"},"_vena_CharterCashFlow3_CashFlowB2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36"},"_vena_CharterCashFlow3_CashFlowB2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37"},"_vena_CharterCashFlow3_CashFlowB2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38"},"_vena_CharterCashFlow3_CashFlowB2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39"},"_vena_CharterCashFlow3_CashFlow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"},"_vena_CharterCashFlow3_CashFlowB2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40"},"_vena_CharterCashFlow3_CashFlowB2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41"},"_vena_CharterCashFlow3_CashFlowB2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42"},"_vena_CharterCashFlow3_CashFlowB2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43"},"_vena_CharterCashFlow3_CashFlowB2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44"},"_vena_CharterCashFlow3_CashFlowB2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45"},"_vena_CharterCashFlow3_CashFlowB2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46"},"_vena_CharterCashFlow3_CashFlowB2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47"},"_vena_CharterCashFlow3_CashFlowB2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48"},"_vena_CharterCashFlow3_CashFlowB2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49"},"_vena_CharterCashFlow3_CashFlow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"},"_vena_CharterCashFlow3_CashFlowB2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50"},"_vena_CharterCashFlow3_CashFlowB2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51"},"_vena_CharterCashFlow3_CashFlowB2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52"},"_vena_CharterCashFlow3_CashFlowB2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53"},"_vena_CharterCashFlow3_CashFlowB2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54"},"_vena_CharterCashFlow3_CashFlowB2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55"},"_vena_CharterCashFlow3_CashFlowB2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56"},"_vena_CharterCashFlow3_CashFlowB2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57"},"_vena_CharterCashFlow3_CashFlowB2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58"},"_vena_CharterCashFlow3_CashFlowB2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59"},"_vena_CharterCashFlow3_CashFlow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"},"_vena_CharterCashFlow3_CashFlowB2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60"},"_vena_CharterCashFlow3_CashFlowB2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61"},"_vena_CharterCashFlow3_CashFlowB2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62"},"_vena_CharterCashFlow3_CashFlowB2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63"},"_vena_CharterCashFlow3_CashFlowB2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64"},"_vena_CharterCashFlow3_CashFlowB2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65"},"_vena_CharterCashFlow3_CashFlowB2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66"},"_vena_CharterCashFlow3_CashFlowB2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67"},"_vena_CharterCashFlow3_CashFlowB2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68"},"_vena_CharterCashFlow3_CashFlowB2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69"},"_vena_CharterCashFlow3_CashFlow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7"},"_vena_CharterCashFlow3_CashFlowB2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70"},"_vena_CharterCashFlow3_CashFlowB2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71"},"_vena_CharterCashFlow3_CashFlowB2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8"},"_vena_CharterCashFlow3_CashFlowB2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2,"DimensionIdStr":"FV","MemberIdStr":"e1c3a244dc3d4f149ecdf7d748811086","DimensionId":-1,"MemberId":-1,"Inc":"9"},"_vena_CharterCashFlow3_CashFlowB2_R_5_463656169434644480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2","VenaRangeType":1,"DimensionIdStr":"5","MemberIdStr":"463656169434644480","DimensionId":5,"MemberId":463656169434644480,"Inc":""},"_vena_CharterCashFlow3_CashFlowB5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"},"_vena_CharterCashFlow3_CashFlowB5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1"},"_vena_CharterCashFlow3_CashFlowB5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10"},"_vena_CharterCashFlow3_CashFlowB5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11"},"_vena_CharterCashFlow3_CashFlowB5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2"},"_vena_CharterCashFlow3_CashFlowB5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3"},"_vena_CharterCashFlow3_CashFlowB5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4"},"_vena_CharterCashFlow3_CashFlowB5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5"},"_vena_CharterCashFlow3_CashFlowB5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6"},"_vena_CharterCashFlow3_CashFlowB5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7"},"_vena_CharterCashFlow3_CashFlowB5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8"},"_vena_CharterCashFlow3_CashFlowB5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8","MemberIdStr":"431662182280724481","DimensionId":8,"MemberId":431662182280724481,"Inc":"9"},"_vena_CharterCashFlow3_CashFlowB5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"},"_vena_CharterCashFlow3_CashFlowB5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1"},"_vena_CharterCashFlow3_CashFlowB5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10"},"_vena_CharterCashFlow3_CashFlowB5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11"},"_vena_CharterCashFlow3_CashFlowB5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2"},"_vena_CharterCashFlow3_CashFlowB5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3"},"_vena_CharterCashFlow3_CashFlowB5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4"},"_vena_CharterCashFlow3_CashFlowB5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5"},"_vena_CharterCashFlow3_CashFlowB5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6"},"_vena_CharterCashFlow3_CashFlowB5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7"},"_vena_CharterCashFlow3_CashFlowB5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8"},"_vena_CharterCashFlow3_CashFlowB5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56493ffece784c5db4cd0fd3b40a250d","DimensionId":-1,"MemberId":-1,"Inc":"9"},"_vena_CharterCashFlow3_CashFlowB5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"},"_vena_CharterCashFlow3_CashFlowB5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1"},"_vena_CharterCashFlow3_CashFlowB5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10"},"_vena_CharterCashFlow3_CashFlowB5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11"},"_vena_CharterCashFlow3_CashFlowB5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2"},"_vena_CharterCashFlow3_CashFlowB5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3"},"_vena_CharterCashFlow3_CashFlowB5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4"},"_vena_CharterCashFlow3_CashFlowB5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5"},"_vena_CharterCashFlow3_CashFlowB5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6"},"_vena_CharterCashFlow3_CashFlowB5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7"},"_vena_CharterCashFlow3_CashFlowB5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8"},"_vena_CharterCashFlow3_CashFlowB5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a398e917565c475b8f0c5e9ebb5e002d","DimensionId":-1,"MemberId":-1,"Inc":"9"},"_vena_CharterCashFlow3_CashFlowB5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"},"_vena_CharterCashFlow3_CashFlowB5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1"},"_vena_CharterCashFlow3_CashFlowB5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10"},"_vena_CharterCashFlow3_CashFlowB5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11"},"_vena_CharterCashFlow3_CashFlowB5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2"},"_vena_CharterCashFlow3_CashFlowB5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3"},"_vena_CharterCashFlow3_CashFlowB5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4"},"_vena_CharterCashFlow3_CashFlowB5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5"},"_vena_CharterCashFlow3_CashFlowB5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6"},"_vena_CharterCashFlow3_CashFlowB5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7"},"_vena_CharterCashFlow3_CashFlowB5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8"},"_vena_CharterCashFlow3_CashFlowB5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2,"DimensionIdStr":"FV","MemberIdStr":"e1c3a244dc3d4f149ecdf7d748811086","DimensionId":-1,"MemberId":-1,"Inc":"9"},"_vena_CharterCashFlow3_CashFlowB5_R_5_507518001978146816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5","VenaRangeType":1,"DimensionIdStr":"5","MemberIdStr":"507518001978146816","DimensionId":5,"MemberId":507518001978146816,"Inc":""},"_vena_CharterCashFlow3_CashFlowB6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"},"_vena_CharterCashFlow3_CashFlowB6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"},"_vena_CharterCashFlow3_CashFlowB6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10"},"_vena_CharterCashFlow3_CashFlowB6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11"},"_vena_CharterCashFlow3_CashFlowB6_C_8_431662182280724481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12"},"_vena_CharterCashFlow3_CashFlowB6_C_8_431662182280724481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13"},"_vena_CharterCashFlow3_CashFlowB6_C_8_431662182280724481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14"},"_vena_CharterCashFlow3_CashFlowB6_C_8_431662182280724481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15"},"_vena_CharterCashFlow3_CashFlowB6_C_8_431662182280724481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16"},"_vena_CharterCashFlow3_CashFlowB6_C_8_431662182280724481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17"},"_vena_CharterCashFlow3_CashFlowB6_C_8_431662182280724481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18"},"_vena_CharterCashFlow3_CashFlowB6_C_8_431662182280724481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19"},"_vena_CharterCashFlow3_CashFlowB6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2"},"_vena_CharterCashFlow3_CashFlowB6_C_8_431662182280724481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20"},"_vena_CharterCashFlow3_CashFlowB6_C_8_431662182280724481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21"},"_vena_CharterCashFlow3_CashFlowB6_C_8_431662182280724481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22"},"_vena_CharterCashFlow3_CashFlowB6_C_8_431662182280724481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23"},"_vena_CharterCashFlow3_CashFlowB6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3"},"_vena_CharterCashFlow3_CashFlowB6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4"},"_vena_CharterCashFlow3_CashFlowB6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5"},"_vena_CharterCashFlow3_CashFlowB6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6"},"_vena_CharterCashFlow3_CashFlowB6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7"},"_vena_CharterCashFlow3_CashFlowB6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8"},"_vena_CharterCashFlow3_CashFlowB6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431662182280724481","DimensionId":8,"MemberId":431662182280724481,"Inc":"9"},"_vena_CharterCashFlow3_CashFlowB6_C_8_443914069322235904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"},"_vena_CharterCashFlow3_CashFlowB6_C_8_443914069322235904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"},"_vena_CharterCashFlow3_CashFlowB6_C_8_443914069322235904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10"},"_vena_CharterCashFlow3_CashFlowB6_C_8_443914069322235904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11"},"_vena_CharterCashFlow3_CashFlowB6_C_8_443914069322235904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12"},"_vena_CharterCashFlow3_CashFlowB6_C_8_443914069322235904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13"},"_vena_CharterCashFlow3_CashFlowB6_C_8_443914069322235904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14"},"_vena_CharterCashFlow3_CashFlowB6_C_8_443914069322235904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15"},"_vena_CharterCashFlow3_CashFlowB6_C_8_443914069322235904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16"},"_vena_CharterCashFlow3_CashFlowB6_C_8_443914069322235904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17"},"_vena_CharterCashFlow3_CashFlowB6_C_8_443914069322235904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18"},"_vena_CharterCashFlow3_CashFlowB6_C_8_443914069322235904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19"},"_vena_CharterCashFlow3_CashFlowB6_C_8_443914069322235904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"},"_vena_CharterCashFlow3_CashFlowB6_C_8_443914069322235904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20"},"_vena_CharterCashFlow3_CashFlowB6_C_8_443914069322235904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21"},"_vena_CharterCashFlow3_CashFlowB6_C_8_443914069322235904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22"},"_vena_CharterCashFlow3_CashFlowB6_C_8_443914069322235904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23"},"_vena_CharterCashFlow3_CashFlowB6_C_8_443914069322235904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24"},"_vena_CharterCashFlow3_CashFlowB6_C_8_443914069322235904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25"},"_vena_CharterCashFlow3_CashFlowB6_C_8_443914069322235904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26"},"_vena_CharterCashFlow3_CashFlowB6_C_8_443914069322235904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27"},"_vena_CharterCashFlow3_CashFlowB6_C_8_443914069322235904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28"},"_vena_CharterCashFlow3_CashFlowB6_C_8_443914069322235904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29"},"_vena_CharterCashFlow3_CashFlowB6_C_8_443914069322235904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"},"_vena_CharterCashFlow3_CashFlowB6_C_8_443914069322235904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30"},"_vena_CharterCashFlow3_CashFlowB6_C_8_443914069322235904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31"},"_vena_CharterCashFlow3_CashFlowB6_C_8_443914069322235904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32"},"_vena_CharterCashFlow3_CashFlowB6_C_8_443914069322235904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33"},"_vena_CharterCashFlow3_CashFlowB6_C_8_443914069322235904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34"},"_vena_CharterCashFlow3_CashFlowB6_C_8_443914069322235904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35"},"_vena_CharterCashFlow3_CashFlowB6_C_8_443914069322235904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36"},"_vena_CharterCashFlow3_CashFlowB6_C_8_443914069322235904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37"},"_vena_CharterCashFlow3_CashFlowB6_C_8_443914069322235904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38"},"_vena_CharterCashFlow3_CashFlowB6_C_8_443914069322235904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39"},"_vena_CharterCashFlow3_CashFlowB6_C_8_443914069322235904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"},"_vena_CharterCashFlow3_CashFlowB6_C_8_443914069322235904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40"},"_vena_CharterCashFlow3_CashFlowB6_C_8_443914069322235904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41"},"_vena_CharterCashFlow3_CashFlowB6_C_8_443914069322235904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42"},"_vena_CharterCashFlow3_CashFlowB6_C_8_443914069322235904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43"},"_vena_CharterCashFlow3_CashFlowB6_C_8_443914069322235904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44"},"_vena_CharterCashFlow3_CashFlowB6_C_8_443914069322235904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45"},"_vena_CharterCashFlow3_CashFlowB6_C_8_443914069322235904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46"},"_vena_CharterCashFlow3_CashFlowB6_C_8_443914069322235904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47"},"_vena_CharterCashFlow3_CashFlowB6_C_8_443914069322235904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5"},"_vena_CharterCashFlow3_CashFlowB6_C_8_443914069322235904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6"},"_vena_CharterCashFlow3_CashFlowB6_C_8_443914069322235904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7"},"_vena_CharterCashFlow3_CashFlowB6_C_8_443914069322235904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8"},"_vena_CharterCashFlow3_CashFlowB6_C_8_443914069322235904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8","MemberIdStr":"443914069322235904","DimensionId":8,"MemberId":443914069322235904,"Inc":"9"},"_vena_CharterCashFlow3_CashFlowB6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"},"_vena_CharterCashFlow3_CashFlowB6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"},"_vena_CharterCashFlow3_CashFlowB6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10"},"_vena_CharterCashFlow3_CashFlowB6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11"},"_vena_CharterCashFlow3_CashFlowB6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12"},"_vena_CharterCashFlow3_CashFlowB6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13"},"_vena_CharterCashFlow3_CashFlowB6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14"},"_vena_CharterCashFlow3_CashFlowB6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15"},"_vena_CharterCashFlow3_CashFlowB6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16"},"_vena_CharterCashFlow3_CashFlowB6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17"},"_vena_CharterCashFlow3_CashFlowB6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18"},"_vena_CharterCashFlow3_CashFlowB6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19"},"_vena_CharterCashFlow3_CashFlowB6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"},"_vena_CharterCashFlow3_CashFlowB6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20"},"_vena_CharterCashFlow3_CashFlowB6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21"},"_vena_CharterCashFlow3_CashFlowB6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22"},"_vena_CharterCashFlow3_CashFlowB6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23"},"_vena_CharterCashFlow3_CashFlowB6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24"},"_vena_CharterCashFlow3_CashFlowB6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25"},"_vena_CharterCashFlow3_CashFlowB6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26"},"_vena_CharterCashFlow3_CashFlowB6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27"},"_vena_CharterCashFlow3_CashFlowB6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28"},"_vena_CharterCashFlow3_CashFlowB6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29"},"_vena_CharterCashFlow3_CashFlowB6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"},"_vena_CharterCashFlow3_CashFlowB6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30"},"_vena_CharterCashFlow3_CashFlowB6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31"},"_vena_CharterCashFlow3_CashFlowB6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32"},"_vena_CharterCashFlow3_CashFlowB6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33"},"_vena_CharterCashFlow3_CashFlowB6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34"},"_vena_CharterCashFlow3_CashFlowB6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35"},"_vena_CharterCashFlow3_CashFlowB6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36"},"_vena_CharterCashFlow3_CashFlowB6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37"},"_vena_CharterCashFlow3_CashFlowB6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38"},"_vena_CharterCashFlow3_CashFlowB6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39"},"_vena_CharterCashFlow3_CashFlowB6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"},"_vena_CharterCashFlow3_CashFlowB6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40"},"_vena_CharterCashFlow3_CashFlowB6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41"},"_vena_CharterCashFlow3_CashFlowB6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42"},"_vena_CharterCashFlow3_CashFlowB6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43"},"_vena_CharterCashFlow3_CashFlowB6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44"},"_vena_CharterCashFlow3_CashFlowB6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45"},"_vena_CharterCashFlow3_CashFlowB6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46"},"_vena_CharterCashFlow3_CashFlowB6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47"},"_vena_CharterCashFlow3_CashFlowB6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48"},"_vena_CharterCashFlow3_CashFlowB6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49"},"_vena_CharterCashFlow3_CashFlowB6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"},"_vena_CharterCashFlow3_CashFlowB6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50"},"_vena_CharterCashFlow3_CashFlowB6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51"},"_vena_CharterCashFlow3_CashFlowB6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52"},"_vena_CharterCashFlow3_CashFlowB6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53"},"_vena_CharterCashFlow3_CashFlowB6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54"},"_vena_CharterCashFlow3_CashFlowB6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55"},"_vena_CharterCashFlow3_CashFlowB6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56"},"_vena_CharterCashFlow3_CashFlowB6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57"},"_vena_CharterCashFlow3_CashFlowB6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58"},"_vena_CharterCashFlow3_CashFlowB6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59"},"_vena_CharterCashFlow3_CashFlowB6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"},"_vena_CharterCashFlow3_CashFlowB6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60"},"_vena_CharterCashFlow3_CashFlowB6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61"},"_vena_CharterCashFlow3_CashFlowB6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62"},"_vena_CharterCashFlow3_CashFlowB6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63"},"_vena_CharterCashFlow3_CashFlowB6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64"},"_vena_CharterCashFlow3_CashFlowB6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65"},"_vena_CharterCashFlow3_CashFlowB6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66"},"_vena_CharterCashFlow3_CashFlowB6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67"},"_vena_CharterCashFlow3_CashFlowB6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68"},"_vena_CharterCashFlow3_CashFlowB6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69"},"_vena_CharterCashFlow3_CashFlowB6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7"},"_vena_CharterCashFlow3_CashFlowB6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70"},"_vena_CharterCashFlow3_CashFlowB6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71"},"_vena_CharterCashFlow3_CashFlowB6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8"},"_vena_CharterCashFlow3_CashFlowB6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56493ffece784c5db4cd0fd3b40a250d","DimensionId":-1,"MemberId":-1,"Inc":"9"},"_vena_CharterCashFlow3_CashFlowB6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"},"_vena_CharterCashFlow3_CashFlowB6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"},"_vena_CharterCashFlow3_CashFlowB6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10"},"_vena_CharterCashFlow3_CashFlowB6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11"},"_vena_CharterCashFlow3_CashFlowB6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12"},"_vena_CharterCashFlow3_CashFlowB6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13"},"_vena_CharterCashFlow3_CashFlowB6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14"},"_vena_CharterCashFlow3_CashFlowB6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15"},"_vena_CharterCashFlow3_CashFlowB6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16"},"_vena_CharterCashFlow3_CashFlowB6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17"},"_vena_CharterCashFlow3_CashFlowB6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18"},"_vena_CharterCashFlow3_CashFlowB6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19"},"_vena_CharterCashFlow3_CashFlowB6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"},"_vena_CharterCashFlow3_CashFlowB6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20"},"_vena_CharterCashFlow3_CashFlowB6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21"},"_vena_CharterCashFlow3_CashFlowB6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22"},"_vena_CharterCashFlow3_CashFlowB6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23"},"_vena_CharterCashFlow3_CashFlowB6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24"},"_vena_CharterCashFlow3_CashFlowB6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25"},"_vena_CharterCashFlow3_CashFlowB6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26"},"_vena_CharterCashFlow3_CashFlowB6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27"},"_vena_CharterCashFlow3_CashFlowB6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28"},"_vena_CharterCashFlow3_CashFlowB6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29"},"_vena_CharterCashFlow3_CashFlowB6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"},"_vena_CharterCashFlow3_CashFlowB6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30"},"_vena_CharterCashFlow3_CashFlowB6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31"},"_vena_CharterCashFlow3_CashFlowB6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32"},"_vena_CharterCashFlow3_CashFlowB6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33"},"_vena_CharterCashFlow3_CashFlowB6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34"},"_vena_CharterCashFlow3_CashFlowB6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35"},"_vena_CharterCashFlow3_CashFlowB6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36"},"_vena_CharterCashFlow3_CashFlowB6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37"},"_vena_CharterCashFlow3_CashFlowB6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38"},"_vena_CharterCashFlow3_CashFlowB6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39"},"_vena_CharterCashFlow3_CashFlowB6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"},"_vena_CharterCashFlow3_CashFlowB6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40"},"_vena_CharterCashFlow3_CashFlowB6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41"},"_vena_CharterCashFlow3_CashFlowB6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42"},"_vena_CharterCashFlow3_CashFlowB6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43"},"_vena_CharterCashFlow3_CashFlowB6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44"},"_vena_CharterCashFlow3_CashFlowB6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45"},"_vena_CharterCashFlow3_CashFlowB6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46"},"_vena_CharterCashFlow3_CashFlowB6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47"},"_vena_CharterCashFlow3_CashFlowB6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48"},"_vena_CharterCashFlow3_CashFlowB6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49"},"_vena_CharterCashFlow3_CashFlowB6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"},"_vena_CharterCashFlow3_CashFlowB6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50"},"_vena_CharterCashFlow3_CashFlowB6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51"},"_vena_CharterCashFlow3_CashFlowB6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52"},"_vena_CharterCashFlow3_CashFlowB6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53"},"_vena_CharterCashFlow3_CashFlowB6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54"},"_vena_CharterCashFlow3_CashFlowB6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55"},"_vena_CharterCashFlow3_CashFlowB6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56"},"_vena_CharterCashFlow3_CashFlowB6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57"},"_vena_CharterCashFlow3_CashFlowB6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58"},"_vena_CharterCashFlow3_CashFlowB6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59"},"_vena_CharterCashFlow3_CashFlowB6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"},"_vena_CharterCashFlow3_CashFlowB6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60"},"_vena_CharterCashFlow3_CashFlowB6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61"},"_vena_CharterCashFlow3_CashFlowB6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62"},"_vena_CharterCashFlow3_CashFlowB6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63"},"_vena_CharterCashFlow3_CashFlowB6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64"},"_vena_CharterCashFlow3_CashFlowB6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65"},"_vena_CharterCashFlow3_CashFlowB6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66"},"_vena_CharterCashFlow3_CashFlowB6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67"},"_vena_CharterCashFlow3_CashFlowB6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68"},"_vena_CharterCashFlow3_CashFlowB6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69"},"_vena_CharterCashFlow3_CashFlowB6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7"},"_vena_CharterCashFlow3_CashFlowB6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70"},"_vena_CharterCashFlow3_CashFlowB6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71"},"_vena_CharterCashFlow3_CashFlowB6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8"},"_vena_CharterCashFlow3_CashFlowB6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a398e917565c475b8f0c5e9ebb5e002d","DimensionId":-1,"MemberId":-1,"Inc":"9"},"_vena_CharterCashFlow3_CashFlowB6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"},"_vena_CharterCashFlow3_CashFlowB6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"},"_vena_CharterCashFlow3_CashFlowB6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10"},"_vena_CharterCashFlow3_CashFlowB6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11"},"_vena_CharterCashFlow3_CashFlowB6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12"},"_vena_CharterCashFlow3_CashFlowB6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13"},"_vena_CharterCashFlow3_CashFlowB6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14"},"_vena_CharterCashFlow3_CashFlowB6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15"},"_vena_CharterCashFlow3_CashFlowB6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16"},"_vena_CharterCashFlow3_CashFlowB6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17"},"_vena_CharterCashFlow3_CashFlowB6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18"},"_vena_CharterCashFlow3_CashFlowB6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19"},"_vena_CharterCashFlow3_CashFlowB6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"},"_vena_CharterCashFlow3_CashFlowB6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20"},"_vena_CharterCashFlow3_CashFlowB6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21"},"_vena_CharterCashFlow3_CashFlowB6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22"},"_vena_CharterCashFlow3_CashFlowB6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23"},"_vena_CharterCashFlow3_CashFlowB6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24"},"_vena_CharterCashFlow3_CashFlowB6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25"},"_vena_CharterCashFlow3_CashFlowB6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26"},"_vena_CharterCashFlow3_CashFlowB6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27"},"_vena_CharterCashFlow3_CashFlowB6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28"},"_vena_CharterCashFlow3_CashFlowB6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29"},"_vena_CharterCashFlow3_CashFlowB6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"},"_vena_CharterCashFlow3_CashFlowB6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30"},"_vena_CharterCashFlow3_CashFlowB6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31"},"_vena_CharterCashFlow3_CashFlowB6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32"},"_vena_CharterCashFlow3_CashFlowB6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33"},"_vena_CharterCashFlow3_CashFlowB6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34"},"_vena_CharterCashFlow3_CashFlowB6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35"},"_vena_CharterCashFlow3_CashFlowB6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36"},"_vena_CharterCashFlow3_CashFlowB6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37"},"_vena_CharterCashFlow3_CashFlowB6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38"},"_vena_CharterCashFlow3_CashFlowB6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39"},"_vena_CharterCashFlow3_CashFlowB6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"},"_vena_CharterCashFlow3_CashFlowB6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40"},"_vena_CharterCashFlow3_CashFlowB6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41"},"_vena_CharterCashFlow3_CashFlowB6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42"},"_vena_CharterCashFlow3_CashFlowB6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43"},"_vena_CharterCashFlow3_CashFlowB6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44"},"_vena_CharterCashFlow3_CashFlowB6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45"},"_vena_CharterCashFlow3_CashFlowB6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46"},"_vena_CharterCashFlow3_CashFlowB6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47"},"_vena_CharterCashFlow3_CashFlowB6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48"},"_vena_CharterCashFlow3_CashFlowB6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49"},"_vena_CharterCashFlow3_CashFlowB6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"},"_vena_CharterCashFlow3_CashFlowB6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50"},"_vena_CharterCashFlow3_CashFlowB6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51"},"_vena_CharterCashFlow3_CashFlowB6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52"},"_vena_CharterCashFlow3_CashFlowB6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53"},"_vena_CharterCashFlow3_CashFlowB6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54"},"_vena_CharterCashFlow3_CashFlowB6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55"},"_vena_CharterCashFlow3_CashFlowB6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56"},"_vena_CharterCashFlow3_CashFlowB6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57"},"_vena_CharterCashFlow3_CashFlowB6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58"},"_vena_CharterCashFlow3_CashFlowB6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59"},"_vena_CharterCashFlow3_CashFlowB6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"},"_vena_CharterCashFlow3_CashFlowB6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60"},"_vena_CharterCashFlow3_CashFlowB6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61"},"_vena_CharterCashFlow3_CashFlowB6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62"},"_vena_CharterCashFlow3_CashFlowB6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63"},"_vena_CharterCashFlow3_CashFlowB6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64"},"_vena_CharterCashFlow3_CashFlowB6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65"},"_vena_CharterCashFlow3_CashFlowB6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66"},"_vena_CharterCashFlow3_CashFlowB6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67"},"_vena_CharterCashFlow3_CashFlowB6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68"},"_vena_CharterCashFlow3_CashFlowB6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69"},"_vena_CharterCashFlow3_CashFlowB6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7"},"_vena_CharterCashFlow3_CashFlowB6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70"},"_vena_CharterCashFlow3_CashFlowB6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71"},"_vena_CharterCashFlow3_CashFlowB6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8"},"_vena_CharterCashFlow3_CashFlowB6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2,"DimensionIdStr":"FV","MemberIdStr":"e1c3a244dc3d4f149ecdf7d748811086","DimensionId":-1,"MemberId":-1,"Inc":"9"},"_vena_CharterCashFlow3_CashFlowB6_R_5_465834827804835840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CashFlowB6","VenaRangeType":1,"DimensionIdStr":"5","MemberIdStr":"465834827804835840","DimensionId":5,"MemberId":465834827804835840,"Inc":""},"_vena_CharterCashFlow3_P_6_431662182054232065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","VenaRangeType":0,"DimensionIdStr":"6","MemberIdStr":"431662182054232065","DimensionId":6,"MemberId":431662182054232065,"Inc":""},"_vena_CharterCashFlow3_P_7_431662179290185729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","VenaRangeType":0,"DimensionIdStr":"7","MemberIdStr":"431662179290185729","DimensionId":7,"MemberId":431662179290185729,"Inc":""},"_vena_CharterCashFlow3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3","BlockName":"","VenaRangeType":0,"DimensionIdStr":"FV","MemberIdStr":"e3545e3dcc52420a84dcdae3a23a4597","DimensionId":-1,"MemberId":-1,"Inc":""},"_vena_CharterCashFlow4_CashFlowB4_C_8_431662182314278912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2,"DimensionIdStr":"8","MemberIdStr":"431662182314278912","DimensionId":8,"MemberId":431662182314278912,"Inc":""},"_vena_CharterCashFlow4_CashFlow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2,"DimensionIdStr":"FV","MemberIdStr":"56493ffece784c5db4cd0fd3b40a250d","DimensionId":-1,"MemberId":-1,"Inc":""},"_vena_CharterCashFlow4_CashFlowB4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"},"_vena_CharterCashFlow4_CashFlowB4_R_FV_42f34b52efc14701904e2bd69b949ebb_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"},"_vena_CharterCashFlow4_CashFlowB4_R_FV_42f34b52efc14701904e2bd69b949ebb_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"},"_vena_CharterCashFlow4_CashFlowB4_R_FV_42f34b52efc14701904e2bd69b949ebb_100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100"},"_vena_CharterCashFlow4_CashFlowB4_R_FV_42f34b52efc14701904e2bd69b949ebb_101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101"},"_vena_CharterCashFlow4_CashFlowB4_R_FV_42f34b52efc14701904e2bd69b949ebb_102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102"},"_vena_CharterCashFlow4_CashFlowB4_R_FV_42f34b52efc14701904e2bd69b949ebb_103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103"},"_vena_CharterCashFlow4_CashFlowB4_R_FV_42f34b52efc14701904e2bd69b949ebb_104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104"},"_vena_CharterCashFlow4_CashFlowB4_R_FV_42f34b52efc14701904e2bd69b949ebb_105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105"},"_vena_CharterCashFlow4_CashFlowB4_R_FV_42f34b52efc14701904e2bd69b949ebb_106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106"},"_vena_CharterCashFlow4_CashFlowB4_R_FV_42f34b52efc14701904e2bd69b949ebb_107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107"},"_vena_CharterCashFlow4_CashFlowB4_R_FV_42f34b52efc14701904e2bd69b949ebb_108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108"},"_vena_CharterCashFlow4_CashFlowB4_R_FV_42f34b52efc14701904e2bd69b949ebb_109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109"},"_vena_CharterCashFlow4_CashFlowB4_R_FV_42f34b52efc14701904e2bd69b949ebb_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"},"_vena_CharterCashFlow4_CashFlowB4_R_FV_42f34b52efc14701904e2bd69b949ebb_110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110"},"_vena_CharterCashFlow4_CashFlowB4_R_FV_42f34b52efc14701904e2bd69b949ebb_111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111"},"_vena_CharterCashFlow4_CashFlowB4_R_FV_42f34b52efc14701904e2bd69b949ebb_112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112"},"_vena_CharterCashFlow4_CashFlowB4_R_FV_42f34b52efc14701904e2bd69b949ebb_113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113"},"_vena_CharterCashFlow4_CashFlowB4_R_FV_42f34b52efc14701904e2bd69b949ebb_114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114"},"_vena_CharterCashFlow4_CashFlowB4_R_FV_42f34b52efc14701904e2bd69b949ebb_115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115"},"_vena_CharterCashFlow4_CashFlowB4_R_FV_42f34b52efc14701904e2bd69b949ebb_116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116"},"_vena_CharterCashFlow4_CashFlowB4_R_FV_42f34b52efc14701904e2bd69b949ebb_117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117"},"_vena_CharterCashFlow4_CashFlowB4_R_FV_42f34b52efc14701904e2bd69b949ebb_118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118"},"_vena_CharterCashFlow4_CashFlowB4_R_FV_42f34b52efc14701904e2bd69b949ebb_119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119"},"_vena_CharterCashFlow4_CashFlowB4_R_FV_42f34b52efc14701904e2bd69b949ebb_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"},"_vena_CharterCashFlow4_CashFlowB4_R_FV_42f34b52efc14701904e2bd69b949ebb_120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120"},"_vena_CharterCashFlow4_CashFlowB4_R_FV_42f34b52efc14701904e2bd69b949ebb_121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121"},"_vena_CharterCashFlow4_CashFlowB4_R_FV_42f34b52efc14701904e2bd69b949ebb_122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122"},"_vena_CharterCashFlow4_CashFlowB4_R_FV_42f34b52efc14701904e2bd69b949ebb_123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123"},"_vena_CharterCashFlow4_CashFlowB4_R_FV_42f34b52efc14701904e2bd69b949ebb_124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124"},"_vena_CharterCashFlow4_CashFlowB4_R_FV_42f34b52efc14701904e2bd69b949ebb_125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125"},"_vena_CharterCashFlow4_CashFlowB4_R_FV_42f34b52efc14701904e2bd69b949ebb_126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126"},"_vena_CharterCashFlow4_CashFlowB4_R_FV_42f34b52efc14701904e2bd69b949ebb_127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127"},"_vena_CharterCashFlow4_CashFlowB4_R_FV_42f34b52efc14701904e2bd69b949ebb_128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128"},"_vena_CharterCashFlow4_CashFlowB4_R_FV_42f34b52efc14701904e2bd69b949ebb_129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129"},"_vena_CharterCashFlow4_CashFlowB4_R_FV_42f34b52efc14701904e2bd69b949ebb_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"},"_vena_CharterCashFlow4_CashFlowB4_R_FV_42f34b52efc14701904e2bd69b949ebb_130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130"},"_vena_CharterCashFlow4_CashFlowB4_R_FV_42f34b52efc14701904e2bd69b949ebb_131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131"},"_vena_CharterCashFlow4_CashFlowB4_R_FV_42f34b52efc14701904e2bd69b949ebb_132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132"},"_vena_CharterCashFlow4_CashFlowB4_R_FV_42f34b52efc14701904e2bd69b949ebb_133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133"},"_vena_CharterCashFlow4_CashFlowB4_R_FV_42f34b52efc14701904e2bd69b949ebb_134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134"},"_vena_CharterCashFlow4_CashFlowB4_R_FV_42f34b52efc14701904e2bd69b949ebb_135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135"},"_vena_CharterCashFlow4_CashFlowB4_R_FV_42f34b52efc14701904e2bd69b949ebb_136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136"},"_vena_CharterCashFlow4_CashFlowB4_R_FV_42f34b52efc14701904e2bd69b949ebb_137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137"},"_vena_CharterCashFlow4_CashFlowB4_R_FV_42f34b52efc14701904e2bd69b949ebb_138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138"},"_vena_CharterCashFlow4_CashFlowB4_R_FV_42f34b52efc14701904e2bd69b949ebb_139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139"},"_vena_CharterCashFlow4_CashFlowB4_R_FV_42f34b52efc14701904e2bd69b949ebb_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"},"_vena_CharterCashFlow4_CashFlowB4_R_FV_42f34b52efc14701904e2bd69b949ebb_140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140"},"_vena_CharterCashFlow4_CashFlowB4_R_FV_42f34b52efc14701904e2bd69b949ebb_141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141"},"_vena_CharterCashFlow4_CashFlowB4_R_FV_42f34b52efc14701904e2bd69b949ebb_142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142"},"_vena_CharterCashFlow4_CashFlowB4_R_FV_42f34b52efc14701904e2bd69b949ebb_143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143"},"_vena_CharterCashFlow4_CashFlowB4_R_FV_42f34b52efc14701904e2bd69b949ebb_144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144"},"_vena_CharterCashFlow4_CashFlowB4_R_FV_42f34b52efc14701904e2bd69b949ebb_145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145"},"_vena_CharterCashFlow4_CashFlowB4_R_FV_42f34b52efc14701904e2bd69b949ebb_146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146"},"_vena_CharterCashFlow4_CashFlowB4_R_FV_42f34b52efc14701904e2bd69b949ebb_147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147"},"_vena_CharterCashFlow4_CashFlowB4_R_FV_42f34b52efc14701904e2bd69b949ebb_148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148"},"_vena_CharterCashFlow4_CashFlowB4_R_FV_42f34b52efc14701904e2bd69b949ebb_149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149"},"_vena_CharterCashFlow4_CashFlowB4_R_FV_42f34b52efc14701904e2bd69b949ebb_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"},"_vena_CharterCashFlow4_CashFlowB4_R_FV_42f34b52efc14701904e2bd69b949ebb_150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150"},"_vena_CharterCashFlow4_CashFlowB4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151"},"_vena_CharterCashFlow4_CashFlowB4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152"},"_vena_CharterCashFlow4_CashFlowB4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153"},"_vena_CharterCashFlow4_CashFlowB4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154"},"_vena_CharterCashFlow4_CashFlowB4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155"},"_vena_CharterCashFlow4_CashFlowB4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156"},"_vena_CharterCashFlow4_CashFlowB4_R_FV_42f34b52efc14701904e2bd69b949ebb_157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157"},"_vena_CharterCashFlow4_CashFlowB4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158"},"_vena_CharterCashFlow4_CashFlowB4_R_FV_42f34b52efc14701904e2bd69b949ebb_159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159"},"_vena_CharterCashFlow4_CashFlowB4_R_FV_42f34b52efc14701904e2bd69b949ebb_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"},"_vena_CharterCashFlow4_CashFlowB4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160"},"_vena_CharterCashFlow4_CashFlowB4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161"},"_vena_CharterCashFlow4_CashFlowB4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162"},"_vena_CharterCashFlow4_CashFlowB4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163"},"_vena_CharterCashFlow4_CashFlowB4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164"},"_vena_CharterCashFlow4_CashFlowB4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165"},"_vena_CharterCashFlow4_CashFlowB4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166"},"_vena_CharterCashFlow4_CashFlowB4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167"},"_vena_CharterCashFlow4_CashFlowB4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168"},"_vena_CharterCashFlow4_CashFlowB4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169"},"_vena_CharterCashFlow4_CashFlowB4_R_FV_42f34b52efc14701904e2bd69b949ebb_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"},"_vena_CharterCashFlow4_CashFlowB4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170"},"_vena_CharterCashFlow4_CashFlowB4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171"},"_vena_CharterCashFlow4_CashFlowB4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172"},"_vena_CharterCashFlow4_CashFlowB4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173"},"_vena_CharterCashFlow4_CashFlowB4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174"},"_vena_CharterCashFlow4_CashFlowB4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175"},"_vena_CharterCashFlow4_CashFlowB4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176"},"_vena_CharterCashFlow4_CashFlowB4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177"},"_vena_CharterCashFlow4_CashFlowB4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178"},"_vena_CharterCashFlow4_CashFlowB4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179"},"_vena_CharterCashFlow4_CashFlowB4_R_FV_42f34b52efc14701904e2bd69b949ebb_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"},"_vena_CharterCashFlow4_CashFlowB4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180"},"_vena_CharterCashFlow4_CashFlowB4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181"},"_vena_CharterCashFlow4_CashFlowB4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182"},"_vena_CharterCashFlow4_CashFlowB4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183"},"_vena_CharterCashFlow4_CashFlowB4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184"},"_vena_CharterCashFlow4_CashFlowB4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185"},"_vena_CharterCashFlow4_CashFlowB4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186"},"_vena_CharterCashFlow4_CashFlowB4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187"},"_vena_CharterCashFlow4_CashFlowB4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188"},"_vena_CharterCashFlow4_CashFlowB4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189"},"_vena_CharterCashFlow4_CashFlowB4_R_FV_42f34b52efc14701904e2bd69b949ebb_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"},"_vena_CharterCashFlow4_CashFlowB4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190"},"_vena_CharterCashFlow4_CashFlowB4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191"},"_vena_CharterCashFlow4_CashFlowB4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192"},"_vena_CharterCashFlow4_CashFlowB4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193"},"_vena_CharterCashFlow4_CashFlowB4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194"},"_vena_CharterCashFlow4_CashFlowB4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195"},"_vena_CharterCashFlow4_CashFlowB4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196"},"_vena_CharterCashFlow4_CashFlowB4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197"},"_vena_CharterCashFlow4_CashFlowB4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198"},"_vena_CharterCashFlow4_CashFlowB4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199"},"_vena_CharterCashFlow4_CashFlowB4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"},"_vena_CharterCashFlow4_CashFlowB4_R_FV_42f34b52efc14701904e2bd69b949ebb_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"},"_vena_CharterCashFlow4_CashFlowB4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200"},"_vena_CharterCashFlow4_CashFlowB4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201"},"_vena_CharterCashFlow4_CashFlowB4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202"},"_vena_CharterCashFlow4_CashFlowB4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203"},"_vena_CharterCashFlow4_CashFlowB4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204"},"_vena_CharterCashFlow4_CashFlowB4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205"},"_vena_CharterCashFlow4_CashFlowB4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206"},"_vena_CharterCashFlow4_CashFlowB4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207"},"_vena_CharterCashFlow4_CashFlowB4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208"},"_vena_CharterCashFlow4_CashFlowB4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209"},"_vena_CharterCashFlow4_CashFlowB4_R_FV_42f34b52efc14701904e2bd69b949ebb_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"},"_vena_CharterCashFlow4_CashFlowB4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210"},"_vena_CharterCashFlow4_CashFlowB4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211"},"_vena_CharterCashFlow4_CashFlowB4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212"},"_vena_CharterCashFlow4_CashFlowB4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213"},"_vena_CharterCashFlow4_CashFlowB4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214"},"_vena_CharterCashFlow4_CashFlowB4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215"},"_vena_CharterCashFlow4_CashFlowB4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216"},"_vena_CharterCashFlow4_CashFlowB4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217"},"_vena_CharterCashFlow4_CashFlowB4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218"},"_vena_CharterCashFlow4_CashFlowB4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219"},"_vena_CharterCashFlow4_CashFlowB4_R_FV_42f34b52efc14701904e2bd69b949ebb_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"},"_vena_CharterCashFlow4_CashFlowB4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220"},"_vena_CharterCashFlow4_CashFlowB4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221"},"_vena_CharterCashFlow4_CashFlowB4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222"},"_vena_CharterCashFlow4_CashFlowB4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223"},"_vena_CharterCashFlow4_CashFlowB4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224"},"_vena_CharterCashFlow4_CashFlowB4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225"},"_vena_CharterCashFlow4_CashFlowB4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226"},"_vena_CharterCashFlow4_CashFlowB4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227"},"_vena_CharterCashFlow4_CashFlowB4_R_FV_42f34b52efc14701904e2bd69b949ebb_228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228"},"_vena_CharterCashFlow4_CashFlowB4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229"},"_vena_CharterCashFlow4_CashFlowB4_R_FV_42f34b52efc14701904e2bd69b949ebb_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"},"_vena_CharterCashFlow4_CashFlowB4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230"},"_vena_CharterCashFlow4_CashFlowB4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231"},"_vena_CharterCashFlow4_CashFlowB4_R_FV_42f34b52efc14701904e2bd69b949ebb_232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232"},"_vena_CharterCashFlow4_CashFlowB4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233"},"_vena_CharterCashFlow4_CashFlowB4_R_FV_42f34b52efc14701904e2bd69b949ebb_234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234"},"_vena_CharterCashFlow4_CashFlowB4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235"},"_vena_CharterCashFlow4_CashFlowB4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236"},"_vena_CharterCashFlow4_CashFlowB4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237"},"_vena_CharterCashFlow4_CashFlowB4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238"},"_vena_CharterCashFlow4_CashFlowB4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239"},"_vena_CharterCashFlow4_CashFlowB4_R_FV_42f34b52efc14701904e2bd69b949ebb_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"},"_vena_CharterCashFlow4_CashFlowB4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240"},"_vena_CharterCashFlow4_CashFlowB4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241"},"_vena_CharterCashFlow4_CashFlowB4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242"},"_vena_CharterCashFlow4_CashFlowB4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243"},"_vena_CharterCashFlow4_CashFlowB4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244"},"_vena_CharterCashFlow4_CashFlowB4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245"},"_vena_CharterCashFlow4_CashFlowB4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246"},"_vena_CharterCashFlow4_CashFlowB4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247"},"_vena_CharterCashFlow4_CashFlowB4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248"},"_vena_CharterCashFlow4_CashFlowB4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249"},"_vena_CharterCashFlow4_CashFlowB4_R_FV_42f34b52efc14701904e2bd69b949ebb_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"},"_vena_CharterCashFlow4_CashFlowB4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250"},"_vena_CharterCashFlow4_CashFlowB4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251"},"_vena_CharterCashFlow4_CashFlowB4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252"},"_vena_CharterCashFlow4_CashFlowB4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253"},"_vena_CharterCashFlow4_CashFlowB4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254"},"_vena_CharterCashFlow4_CashFlowB4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255"},"_vena_CharterCashFlow4_CashFlowB4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256"},"_vena_CharterCashFlow4_CashFlowB4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257"},"_vena_CharterCashFlow4_CashFlowB4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258"},"_vena_CharterCashFlow4_CashFlowB4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259"},"_vena_CharterCashFlow4_CashFlowB4_R_FV_42f34b52efc14701904e2bd69b949ebb_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"},"_vena_CharterCashFlow4_CashFlowB4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260"},"_vena_CharterCashFlow4_CashFlowB4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261"},"_vena_CharterCashFlow4_CashFlowB4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262"},"_vena_CharterCashFlow4_CashFlowB4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263"},"_vena_CharterCashFlow4_CashFlowB4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264"},"_vena_CharterCashFlow4_CashFlowB4_R_FV_42f34b52efc14701904e2bd69b949ebb_265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265"},"_vena_CharterCashFlow4_CashFlowB4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266"},"_vena_CharterCashFlow4_CashFlowB4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267"},"_vena_CharterCashFlow4_CashFlowB4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268"},"_vena_CharterCashFlow4_CashFlowB4_R_FV_42f34b52efc14701904e2bd69b949ebb_269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269"},"_vena_CharterCashFlow4_CashFlowB4_R_FV_42f34b52efc14701904e2bd69b949ebb_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"},"_vena_CharterCashFlow4_CashFlowB4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270"},"_vena_CharterCashFlow4_CashFlowB4_R_FV_42f34b52efc14701904e2bd69b949ebb_271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271"},"_vena_CharterCashFlow4_CashFlowB4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272"},"_vena_CharterCashFlow4_CashFlowB4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273"},"_vena_CharterCashFlow4_CashFlowB4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274"},"_vena_CharterCashFlow4_CashFlowB4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275"},"_vena_CharterCashFlow4_CashFlowB4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276"},"_vena_CharterCashFlow4_CashFlowB4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277"},"_vena_CharterCashFlow4_CashFlowB4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278"},"_vena_CharterCashFlow4_CashFlowB4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279"},"_vena_CharterCashFlow4_CashFlowB4_R_FV_42f34b52efc14701904e2bd69b949ebb_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"},"_vena_CharterCashFlow4_CashFlowB4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280"},"_vena_CharterCashFlow4_CashFlowB4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281"},"_vena_CharterCashFlow4_CashFlowB4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282"},"_vena_CharterCashFlow4_CashFlowB4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283"},"_vena_CharterCashFlow4_CashFlowB4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284"},"_vena_CharterCashFlow4_CashFlowB4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285"},"_vena_CharterCashFlow4_CashFlowB4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286"},"_vena_CharterCashFlow4_CashFlowB4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287"},"_vena_CharterCashFlow4_CashFlowB4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288"},"_vena_CharterCashFlow4_CashFlowB4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289"},"_vena_CharterCashFlow4_CashFlowB4_R_FV_42f34b52efc14701904e2bd69b949ebb_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"},"_vena_CharterCashFlow4_CashFlowB4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290"},"_vena_CharterCashFlow4_CashFlowB4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291"},"_vena_CharterCashFlow4_CashFlowB4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292"},"_vena_CharterCashFlow4_CashFlowB4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293"},"_vena_CharterCashFlow4_CashFlowB4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294"},"_vena_CharterCashFlow4_CashFlowB4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295"},"_vena_CharterCashFlow4_CashFlowB4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296"},"_vena_CharterCashFlow4_CashFlowB4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297"},"_vena_CharterCashFlow4_CashFlowB4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298"},"_vena_CharterCashFlow4_CashFlowB4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299"},"_vena_CharterCashFlow4_CashFlowB4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"},"_vena_CharterCashFlow4_CashFlowB4_R_FV_42f34b52efc14701904e2bd69b949ebb_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"},"_vena_CharterCashFlow4_CashFlowB4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300"},"_vena_CharterCashFlow4_CashFlowB4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301"},"_vena_CharterCashFlow4_CashFlowB4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302"},"_vena_CharterCashFlow4_CashFlowB4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303"},"_vena_CharterCashFlow4_CashFlowB4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304"},"_vena_CharterCashFlow4_CashFlowB4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305"},"_vena_CharterCashFlow4_CashFlowB4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306"},"_vena_CharterCashFlow4_CashFlowB4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307"},"_vena_CharterCashFlow4_CashFlowB4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308"},"_vena_CharterCashFlow4_CashFlowB4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309"},"_vena_CharterCashFlow4_CashFlowB4_R_FV_42f34b52efc14701904e2bd69b949ebb_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"},"_vena_CharterCashFlow4_CashFlowB4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310"},"_vena_CharterCashFlow4_CashFlowB4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311"},"_vena_CharterCashFlow4_CashFlowB4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312"},"_vena_CharterCashFlow4_CashFlowB4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313"},"_vena_CharterCashFlow4_CashFlowB4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314"},"_vena_CharterCashFlow4_CashFlowB4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315"},"_vena_CharterCashFlow4_CashFlowB4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316"},"_vena_CharterCashFlow4_CashFlowB4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317"},"_vena_CharterCashFlow4_CashFlowB4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318"},"_vena_CharterCashFlow4_CashFlowB4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319"},"_vena_CharterCashFlow4_CashFlowB4_R_FV_42f34b52efc14701904e2bd69b949ebb_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"},"_vena_CharterCashFlow4_CashFlowB4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320"},"_vena_CharterCashFlow4_CashFlowB4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321"},"_vena_CharterCashFlow4_CashFlowB4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322"},"_vena_CharterCashFlow4_CashFlowB4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323"},"_vena_CharterCashFlow4_CashFlowB4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324"},"_vena_CharterCashFlow4_CashFlowB4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325"},"_vena_CharterCashFlow4_CashFlowB4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326"},"_vena_CharterCashFlow4_CashFlowB4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327"},"_vena_CharterCashFlow4_CashFlowB4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328"},"_vena_CharterCashFlow4_CashFlowB4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329"},"_vena_CharterCashFlow4_CashFlowB4_R_FV_42f34b52efc14701904e2bd69b949ebb_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"},"_vena_CharterCashFlow4_CashFlowB4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330"},"_vena_CharterCashFlow4_CashFlowB4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331"},"_vena_CharterCashFlow4_CashFlowB4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332"},"_vena_CharterCashFlow4_CashFlowB4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333"},"_vena_CharterCashFlow4_CashFlowB4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334"},"_vena_CharterCashFlow4_CashFlowB4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335"},"_vena_CharterCashFlow4_CashFlowB4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336"},"_vena_CharterCashFlow4_CashFlowB4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337"},"_vena_CharterCashFlow4_CashFlowB4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338"},"_vena_CharterCashFlow4_CashFlowB4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339"},"_vena_CharterCashFlow4_CashFlowB4_R_FV_42f34b52efc14701904e2bd69b949ebb_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"},"_vena_CharterCashFlow4_CashFlowB4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340"},"_vena_CharterCashFlow4_CashFlowB4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341"},"_vena_CharterCashFlow4_CashFlowB4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342"},"_vena_CharterCashFlow4_CashFlowB4_R_FV_42f34b52efc14701904e2bd69b949ebb_343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343"},"_vena_CharterCashFlow4_CashFlowB4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344"},"_vena_CharterCashFlow4_CashFlowB4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345"},"_vena_CharterCashFlow4_CashFlowB4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346"},"_vena_CharterCashFlow4_CashFlowB4_R_FV_42f34b52efc14701904e2bd69b949ebb_347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347"},"_vena_CharterCashFlow4_CashFlowB4_R_FV_42f34b52efc14701904e2bd69b949ebb_348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348"},"_vena_CharterCashFlow4_CashFlowB4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349"},"_vena_CharterCashFlow4_CashFlowB4_R_FV_42f34b52efc14701904e2bd69b949ebb_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"},"_vena_CharterCashFlow4_CashFlowB4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350"},"_vena_CharterCashFlow4_CashFlowB4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351"},"_vena_CharterCashFlow4_CashFlowB4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352"},"_vena_CharterCashFlow4_CashFlowB4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353"},"_vena_CharterCashFlow4_CashFlowB4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354"},"_vena_CharterCashFlow4_CashFlowB4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355"},"_vena_CharterCashFlow4_CashFlowB4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356"},"_vena_CharterCashFlow4_CashFlowB4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357"},"_vena_CharterCashFlow4_CashFlowB4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358"},"_vena_CharterCashFlow4_CashFlowB4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359"},"_vena_CharterCashFlow4_CashFlowB4_R_FV_42f34b52efc14701904e2bd69b949ebb_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"},"_vena_CharterCashFlow4_CashFlowB4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360"},"_vena_CharterCashFlow4_CashFlowB4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361"},"_vena_CharterCashFlow4_CashFlowB4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362"},"_vena_CharterCashFlow4_CashFlowB4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363"},"_vena_CharterCashFlow4_CashFlowB4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364"},"_vena_CharterCashFlow4_CashFlowB4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365"},"_vena_CharterCashFlow4_CashFlowB4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366"},"_vena_CharterCashFlow4_CashFlowB4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367"},"_vena_CharterCashFlow4_CashFlowB4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368"},"_vena_CharterCashFlow4_CashFlowB4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369"},"_vena_CharterCashFlow4_CashFlowB4_R_FV_42f34b52efc14701904e2bd69b949ebb_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"},"_vena_CharterCashFlow4_CashFlowB4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370"},"_vena_CharterCashFlow4_CashFlowB4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371"},"_vena_CharterCashFlow4_CashFlowB4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372"},"_vena_CharterCashFlow4_CashFlowB4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373"},"_vena_CharterCashFlow4_CashFlowB4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374"},"_vena_CharterCashFlow4_CashFlowB4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375"},"_vena_CharterCashFlow4_CashFlowB4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376"},"_vena_CharterCashFlow4_CashFlowB4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377"},"_vena_CharterCashFlow4_CashFlowB4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378"},"_vena_CharterCashFlow4_CashFlowB4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379"},"_vena_CharterCashFlow4_CashFlowB4_R_FV_42f34b52efc14701904e2bd69b949ebb_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"},"_vena_CharterCashFlow4_CashFlowB4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380"},"_vena_CharterCashFlow4_CashFlowB4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381"},"_vena_CharterCashFlow4_CashFlowB4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382"},"_vena_CharterCashFlow4_CashFlowB4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383"},"_vena_CharterCashFlow4_CashFlowB4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384"},"_vena_CharterCashFlow4_CashFlowB4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385"},"_vena_CharterCashFlow4_CashFlowB4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386"},"_vena_CharterCashFlow4_CashFlowB4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387"},"_vena_CharterCashFlow4_CashFlowB4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388"},"_vena_CharterCashFlow4_CashFlowB4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389"},"_vena_CharterCashFlow4_CashFlowB4_R_FV_42f34b52efc14701904e2bd69b949ebb_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"},"_vena_CharterCashFlow4_CashFlowB4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390"},"_vena_CharterCashFlow4_CashFlowB4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391"},"_vena_CharterCashFlow4_CashFlowB4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392"},"_vena_CharterCashFlow4_CashFlowB4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393"},"_vena_CharterCashFlow4_CashFlowB4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394"},"_vena_CharterCashFlow4_CashFlowB4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395"},"_vena_CharterCashFlow4_CashFlowB4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396"},"_vena_CharterCashFlow4_CashFlowB4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397"},"_vena_CharterCashFlow4_CashFlowB4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398"},"_vena_CharterCashFlow4_CashFlowB4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399"},"_vena_CharterCashFlow4_CashFlowB4_R_FV_42f34b52efc14701904e2bd69b949ebb_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"},"_vena_CharterCashFlow4_CashFlowB4_R_FV_42f34b52efc14701904e2bd69b949ebb_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"},"_vena_CharterCashFlow4_CashFlowB4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400"},"_vena_CharterCashFlow4_CashFlowB4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401"},"_vena_CharterCashFlow4_CashFlowB4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402"},"_vena_CharterCashFlow4_CashFlowB4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403"},"_vena_CharterCashFlow4_CashFlowB4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404"},"_vena_CharterCashFlow4_CashFlowB4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405"},"_vena_CharterCashFlow4_CashFlowB4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406"},"_vena_CharterCashFlow4_CashFlowB4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407"},"_vena_CharterCashFlow4_CashFlowB4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408"},"_vena_CharterCashFlow4_CashFlowB4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409"},"_vena_CharterCashFlow4_CashFlowB4_R_FV_42f34b52efc14701904e2bd69b949ebb_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"},"_vena_CharterCashFlow4_CashFlowB4_R_FV_42f34b52efc14701904e2bd69b949ebb_410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410"},"_vena_CharterCashFlow4_CashFlowB4_R_FV_42f34b52efc14701904e2bd69b949ebb_411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411"},"_vena_CharterCashFlow4_CashFlowB4_R_FV_42f34b52efc14701904e2bd69b949ebb_412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412"},"_vena_CharterCashFlow4_CashFlowB4_R_FV_42f34b52efc14701904e2bd69b949ebb_413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413"},"_vena_CharterCashFlow4_CashFlowB4_R_FV_42f34b52efc14701904e2bd69b949ebb_414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414"},"_vena_CharterCashFlow4_CashFlowB4_R_FV_42f34b52efc14701904e2bd69b949ebb_415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415"},"_vena_CharterCashFlow4_CashFlowB4_R_FV_42f34b52efc14701904e2bd69b949ebb_416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416"},"_vena_CharterCashFlow4_CashFlowB4_R_FV_42f34b52efc14701904e2bd69b949ebb_417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417"},"_vena_CharterCashFlow4_CashFlowB4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418"},"_vena_CharterCashFlow4_CashFlowB4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419"},"_vena_CharterCashFlow4_CashFlowB4_R_FV_42f34b52efc14701904e2bd69b949ebb_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"},"_vena_CharterCashFlow4_CashFlowB4_R_FV_42f34b52efc14701904e2bd69b949ebb_420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420"},"_vena_CharterCashFlow4_CashFlowB4_R_FV_42f34b52efc14701904e2bd69b949ebb_421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421"},"_vena_CharterCashFlow4_CashFlowB4_R_FV_42f34b52efc14701904e2bd69b949ebb_422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422"},"_vena_CharterCashFlow4_CashFlowB4_R_FV_42f34b52efc14701904e2bd69b949ebb_423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423"},"_vena_CharterCashFlow4_CashFlowB4_R_FV_42f34b52efc14701904e2bd69b949ebb_424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424"},"_vena_CharterCashFlow4_CashFlowB4_R_FV_42f34b52efc14701904e2bd69b949ebb_425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425"},"_vena_CharterCashFlow4_CashFlowB4_R_FV_42f34b52efc14701904e2bd69b949ebb_426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426"},"_vena_CharterCashFlow4_CashFlowB4_R_FV_42f34b52efc14701904e2bd69b949ebb_427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427"},"_vena_CharterCashFlow4_CashFlowB4_R_FV_42f34b52efc14701904e2bd69b949ebb_428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428"},"_vena_CharterCashFlow4_CashFlowB4_R_FV_42f34b52efc14701904e2bd69b949ebb_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43"},"_vena_CharterCashFlow4_CashFlowB4_R_FV_42f34b52efc14701904e2bd69b949ebb_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44"},"_vena_CharterCashFlow4_CashFlowB4_R_FV_42f34b52efc14701904e2bd69b949ebb_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45"},"_vena_CharterCashFlow4_CashFlowB4_R_FV_42f34b52efc14701904e2bd69b949ebb_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46"},"_vena_CharterCashFlow4_CashFlowB4_R_FV_42f34b52efc14701904e2bd69b949ebb_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47"},"_vena_CharterCashFlow4_CashFlowB4_R_FV_42f34b52efc14701904e2bd69b949ebb_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48"},"_vena_CharterCashFlow4_CashFlowB4_R_FV_42f34b52efc14701904e2bd69b949ebb_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49"},"_vena_CharterCashFlow4_CashFlowB4_R_FV_42f34b52efc14701904e2bd69b949ebb_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"},"_vena_CharterCashFlow4_CashFlowB4_R_FV_42f34b52efc14701904e2bd69b949ebb_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50"},"_vena_CharterCashFlow4_CashFlowB4_R_FV_42f34b52efc14701904e2bd69b949ebb_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51"},"_vena_CharterCashFlow4_CashFlowB4_R_FV_42f34b52efc14701904e2bd69b949ebb_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52"},"_vena_CharterCashFlow4_CashFlowB4_R_FV_42f34b52efc14701904e2bd69b949ebb_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53"},"_vena_CharterCashFlow4_CashFlowB4_R_FV_42f34b52efc14701904e2bd69b949ebb_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54"},"_vena_CharterCashFlow4_CashFlowB4_R_FV_42f34b52efc14701904e2bd69b949ebb_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55"},"_vena_CharterCashFlow4_CashFlowB4_R_FV_42f34b52efc14701904e2bd69b949ebb_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56"},"_vena_CharterCashFlow4_CashFlowB4_R_FV_42f34b52efc14701904e2bd69b949ebb_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57"},"_vena_CharterCashFlow4_CashFlowB4_R_FV_42f34b52efc14701904e2bd69b949ebb_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58"},"_vena_CharterCashFlow4_CashFlowB4_R_FV_42f34b52efc14701904e2bd69b949ebb_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59"},"_vena_CharterCashFlow4_CashFlowB4_R_FV_42f34b52efc14701904e2bd69b949ebb_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"},"_vena_CharterCashFlow4_CashFlowB4_R_FV_42f34b52efc14701904e2bd69b949ebb_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60"},"_vena_CharterCashFlow4_CashFlowB4_R_FV_42f34b52efc14701904e2bd69b949ebb_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61"},"_vena_CharterCashFlow4_CashFlowB4_R_FV_42f34b52efc14701904e2bd69b949ebb_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62"},"_vena_CharterCashFlow4_CashFlowB4_R_FV_42f34b52efc14701904e2bd69b949ebb_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63"},"_vena_CharterCashFlow4_CashFlowB4_R_FV_42f34b52efc14701904e2bd69b949ebb_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64"},"_vena_CharterCashFlow4_CashFlowB4_R_FV_42f34b52efc14701904e2bd69b949ebb_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65"},"_vena_CharterCashFlow4_CashFlowB4_R_FV_42f34b52efc14701904e2bd69b949ebb_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66"},"_vena_CharterCashFlow4_CashFlowB4_R_FV_42f34b52efc14701904e2bd69b949ebb_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67"},"_vena_CharterCashFlow4_CashFlowB4_R_FV_42f34b52efc14701904e2bd69b949ebb_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68"},"_vena_CharterCashFlow4_CashFlowB4_R_FV_42f34b52efc14701904e2bd69b949ebb_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69"},"_vena_CharterCashFlow4_CashFlowB4_R_FV_42f34b52efc14701904e2bd69b949ebb_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"},"_vena_CharterCashFlow4_CashFlowB4_R_FV_42f34b52efc14701904e2bd69b949ebb_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70"},"_vena_CharterCashFlow4_CashFlowB4_R_FV_42f34b52efc14701904e2bd69b949ebb_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71"},"_vena_CharterCashFlow4_CashFlowB4_R_FV_42f34b52efc14701904e2bd69b949ebb_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72"},"_vena_CharterCashFlow4_CashFlowB4_R_FV_42f34b52efc14701904e2bd69b949ebb_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73"},"_vena_CharterCashFlow4_CashFlowB4_R_FV_42f34b52efc14701904e2bd69b949ebb_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74"},"_vena_CharterCashFlow4_CashFlowB4_R_FV_42f34b52efc14701904e2bd69b949ebb_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75"},"_vena_CharterCashFlow4_CashFlowB4_R_FV_42f34b52efc14701904e2bd69b949ebb_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76"},"_vena_CharterCashFlow4_CashFlowB4_R_FV_42f34b52efc14701904e2bd69b949ebb_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77"},"_vena_CharterCashFlow4_CashFlowB4_R_FV_42f34b52efc14701904e2bd69b949ebb_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78"},"_vena_CharterCashFlow4_CashFlowB4_R_FV_42f34b52efc14701904e2bd69b949ebb_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79"},"_vena_CharterCashFlow4_CashFlowB4_R_FV_42f34b52efc14701904e2bd69b949ebb_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"},"_vena_CharterCashFlow4_CashFlowB4_R_FV_42f34b52efc14701904e2bd69b949ebb_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80"},"_vena_CharterCashFlow4_CashFlowB4_R_FV_42f34b52efc14701904e2bd69b949ebb_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81"},"_vena_CharterCashFlow4_CashFlowB4_R_FV_42f34b52efc14701904e2bd69b949ebb_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82"},"_vena_CharterCashFlow4_CashFlowB4_R_FV_42f34b52efc14701904e2bd69b949ebb_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83"},"_vena_CharterCashFlow4_CashFlowB4_R_FV_42f34b52efc14701904e2bd69b949ebb_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84"},"_vena_CharterCashFlow4_CashFlowB4_R_FV_42f34b52efc14701904e2bd69b949ebb_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85"},"_vena_CharterCashFlow4_CashFlowB4_R_FV_42f34b52efc14701904e2bd69b949ebb_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86"},"_vena_CharterCashFlow4_CashFlowB4_R_FV_42f34b52efc14701904e2bd69b949ebb_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87"},"_vena_CharterCashFlow4_CashFlowB4_R_FV_42f34b52efc14701904e2bd69b949ebb_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88"},"_vena_CharterCashFlow4_CashFlowB4_R_FV_42f34b52efc14701904e2bd69b949ebb_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89"},"_vena_CharterCashFlow4_CashFlowB4_R_FV_42f34b52efc14701904e2bd69b949ebb_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"},"_vena_CharterCashFlow4_CashFlowB4_R_FV_42f34b52efc14701904e2bd69b949ebb_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90"},"_vena_CharterCashFlow4_CashFlowB4_R_FV_42f34b52efc14701904e2bd69b949ebb_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91"},"_vena_CharterCashFlow4_CashFlowB4_R_FV_42f34b52efc14701904e2bd69b949ebb_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92"},"_vena_CharterCashFlow4_CashFlowB4_R_FV_42f34b52efc14701904e2bd69b949ebb_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93"},"_vena_CharterCashFlow4_CashFlowB4_R_FV_42f34b52efc14701904e2bd69b949ebb_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94"},"_vena_CharterCashFlow4_CashFlowB4_R_FV_42f34b52efc14701904e2bd69b949ebb_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95"},"_vena_CharterCashFlow4_CashFlowB4_R_FV_42f34b52efc14701904e2bd69b949ebb_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96"},"_vena_CharterCashFlow4_CashFlowB4_R_FV_42f34b52efc14701904e2bd69b949ebb_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97"},"_vena_CharterCashFlow4_CashFlowB4_R_FV_42f34b52efc14701904e2bd69b949ebb_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98"},"_vena_CharterCashFlow4_CashFlowB4_R_FV_42f34b52efc14701904e2bd69b949ebb_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CashFlowB4","VenaRangeType":1,"DimensionIdStr":"FV","MemberIdStr":"42f34b52efc14701904e2bd69b949ebb","DimensionId":-1,"MemberId":-1,"Inc":"99"},"_vena_CharterCashFlow4_P_3_431662182406553601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","VenaRangeType":0,"DimensionIdStr":"3","MemberIdStr":"431662182406553601","DimensionId":3,"MemberId":431662182406553601,"Inc":""},"_vena_CharterCashFlow4_P_6_431662182054232065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","VenaRangeType":0,"DimensionIdStr":"6","MemberIdStr":"431662182054232065","DimensionId":6,"MemberId":431662182054232065,"Inc":""},"_vena_CharterCashFlow4_P_7_431662179290185729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","VenaRangeType":0,"DimensionIdStr":"7","MemberIdStr":"431662179290185729","DimensionId":7,"MemberId":431662179290185729,"Inc":""},"_vena_CharterCashFlow4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CashFlow4","BlockName":"","VenaRangeType":0,"DimensionIdStr":"FV","MemberIdStr":"e3545e3dcc52420a84dcdae3a23a4597","DimensionId":-1,"MemberId":-1,"Inc":""},"_vena_CharterCashFlow4_P_PVCurrentForecast_4":{"SourceGlobalVariableId":-1,"SourceFormVariableId":"00000000-0000-0000-0000-000000000000","IsPageVariable":true,"IsLineItemDetailEnabled":false,"LineItemDetailOrder":0,"LineItemID":null,"PageVariableSectionReference":"CurrentForecast","PageVariableDimensionName":null,"IsDynamicRange":false,"IsDynamicRangeEntry":false,"DynamicRangeID":null,"DynamicRangeEntryID":null,"SectionName":"CharterCashFlow4","BlockName":"","VenaRangeType":0,"DimensionIdStr":"4","MemberIdStr":"-1","DimensionId":4,"MemberId":-1,"Inc":""},"_vena_CharterMYP_P_1_431662135119970305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431662135119970305","DimensionId":1,"MemberId":431662135119970305,"Inc":""},"_vena_CharterMYP_P_1_431662135187079169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431662135187079169","DimensionId":1,"MemberId":431662135187079169,"Inc":""},"_vena_CharterMYP_P_1_431662135229022209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431662135229022209","DimensionId":1,"MemberId":431662135229022209,"Inc":""},"_vena_CharterMYP_P_1_431662135275159553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431662135275159553","DimensionId":1,"MemberId":431662135275159553,"Inc":""},"_vena_CharterMYP_P_1_431662135342268417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431662135342268417","DimensionId":1,"MemberId":431662135342268417,"Inc":""},"_vena_CharterMYP_P_1_431662135354851329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431662135354851329","DimensionId":1,"MemberId":431662135354851329,"Inc":""},"_vena_CharterMYP_P_1_431662135388405760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431662135388405760","DimensionId":1,"MemberId":431662135388405760,"Inc":""},"_vena_CharterMYP_P_1_431662135392600065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431662135392600065","DimensionId":1,"MemberId":431662135392600065,"Inc":""},"_vena_CharterMYP_P_1_431662135958831104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431662135958831104","DimensionId":1,"MemberId":431662135958831104,"Inc":""},"_vena_CharterMYP_P_1_431662135963025409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431662135963025409","DimensionId":1,"MemberId":431662135963025409,"Inc":""},"_vena_CharterMYP_P_1_431662135971414017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431662135971414017","DimensionId":1,"MemberId":431662135971414017,"Inc":""},"_vena_CharterMYP_P_1_431662135975608321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431662135975608321","DimensionId":1,"MemberId":431662135975608321,"Inc":""},"_vena_CharterMYP_P_1_431662136021745665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431662136021745665","DimensionId":1,"MemberId":431662136021745665,"Inc":""},"_vena_CharterMYP_P_1_431662136046911489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431662136046911489","DimensionId":1,"MemberId":431662136046911489,"Inc":""},"_vena_CharterMYP_P_1_431662136067883009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431662136067883009","DimensionId":1,"MemberId":431662136067883009,"Inc":""},"_vena_CharterMYP_P_1_431662136134991873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431662136134991873","DimensionId":1,"MemberId":431662136134991873,"Inc":""},"_vena_CharterMYP_P_1_431662136155963393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431662136155963393","DimensionId":1,"MemberId":431662136155963393,"Inc":""},"_vena_CharterMYP_P_1_431662136176934913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431662136176934913","DimensionId":1,"MemberId":431662136176934913,"Inc":""},"_vena_CharterMYP_P_1_431662136193712129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431662136193712129","DimensionId":1,"MemberId":431662136193712129,"Inc":""},"_vena_CharterMYP_P_1_431662136235655169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431662136235655169","DimensionId":1,"MemberId":431662136235655169,"Inc":""},"_vena_CharterMYP_P_1_431662136252432385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431662136252432385","DimensionId":1,"MemberId":431662136252432385,"Inc":""},"_vena_CharterMYP_P_1_431662136269209601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431662136269209601","DimensionId":1,"MemberId":431662136269209601,"Inc":""},"_vena_CharterMYP_P_1_431662136285986816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431662136285986816","DimensionId":1,"MemberId":431662136285986816,"Inc":""},"_vena_CharterMYP_P_1_431662136290181121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431662136290181121","DimensionId":1,"MemberId":431662136290181121,"Inc":""},"_vena_CharterMYP_P_1_431662136306958336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431662136306958336","DimensionId":1,"MemberId":431662136306958336,"Inc":""},"_vena_CharterMYP_P_1_431662136311152641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431662136311152641","DimensionId":1,"MemberId":431662136311152641,"Inc":""},"_vena_CharterMYP_P_1_431662136365678593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431662136365678593","DimensionId":1,"MemberId":431662136365678593,"Inc":""},"_vena_CharterMYP_P_1_431662136416010241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431662136416010241","DimensionId":1,"MemberId":431662136416010241,"Inc":""},"_vena_CharterMYP_P_1_431662136466341889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431662136466341889","DimensionId":1,"MemberId":431662136466341889,"Inc":""},"_vena_CharterMYP_P_1_431662136491507712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431662136491507712","DimensionId":1,"MemberId":431662136491507712,"Inc":""},"_vena_CharterMYP_P_1_431662136516673536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431662136516673536","DimensionId":1,"MemberId":431662136516673536,"Inc":""},"_vena_CharterMYP_P_1_431662136525062145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431662136525062145","DimensionId":1,"MemberId":431662136525062145,"Inc":""},"_vena_CharterMYP_P_1_431662136533450753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431662136533450753","DimensionId":1,"MemberId":431662136533450753,"Inc":""},"_vena_CharterMYP_P_1_431662136546033664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431662136546033664","DimensionId":1,"MemberId":431662136546033664,"Inc":""},"_vena_CharterMYP_P_1_431662136562810881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431662136562810881","DimensionId":1,"MemberId":431662136562810881,"Inc":""},"_vena_CharterMYP_P_1_431662136600559616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431662136600559616","DimensionId":1,"MemberId":431662136600559616,"Inc":""},"_vena_CharterMYP_P_1_431662136604753921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431662136604753921","DimensionId":1,"MemberId":431662136604753921,"Inc":""},"_vena_CharterMYP_P_1_431662136617336832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431662136617336832","DimensionId":1,"MemberId":431662136617336832,"Inc":""},"_vena_CharterMYP_P_1_431662136625725441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431662136625725441","DimensionId":1,"MemberId":431662136625725441,"Inc":""},"_vena_CharterMYP_P_1_431662136629919745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431662136629919745","DimensionId":1,"MemberId":431662136629919745,"Inc":""},"_vena_CharterMYP_P_1_431662136634114049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431662136634114049","DimensionId":1,"MemberId":431662136634114049,"Inc":""},"_vena_CharterMYP_P_1_431662136638308353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431662136638308353","DimensionId":1,"MemberId":431662136638308353,"Inc":""},"_vena_CharterMYP_P_1_431662136650891265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431662136650891265","DimensionId":1,"MemberId":431662136650891265,"Inc":""},"_vena_CharterMYP_P_1_431662136655085569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431662136655085569","DimensionId":1,"MemberId":431662136655085569,"Inc":""},"_vena_CharterMYP_P_1_431662136671862784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431662136671862784","DimensionId":1,"MemberId":431662136671862784,"Inc":""},"_vena_CharterMYP_P_1_431662136676057089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431662136676057089","DimensionId":1,"MemberId":431662136676057089,"Inc":""},"_vena_CharterMYP_P_1_431662136680251393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431662136680251393","DimensionId":1,"MemberId":431662136680251393,"Inc":""},"_vena_CharterMYP_P_1_431662136684445697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431662136684445697","DimensionId":1,"MemberId":431662136684445697,"Inc":""},"_vena_CharterMYP_P_1_431662136718000129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431662136718000129","DimensionId":1,"MemberId":431662136718000129,"Inc":""},"_vena_CharterMYP_P_1_431662136734777344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431662136734777344","DimensionId":1,"MemberId":431662136734777344,"Inc":""},"_vena_CharterMYP_P_1_431662136738971649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431662136738971649","DimensionId":1,"MemberId":431662136738971649,"Inc":""},"_vena_CharterMYP_P_1_431662136751554560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431662136751554560","DimensionId":1,"MemberId":431662136751554560,"Inc":""},"_vena_CharterMYP_P_1_431662136755748865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431662136755748865","DimensionId":1,"MemberId":431662136755748865,"Inc":""},"_vena_CharterMYP_P_1_431662136764137473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431662136764137473","DimensionId":1,"MemberId":431662136764137473,"Inc":""},"_vena_CharterMYP_P_1_431662136780914689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431662136780914689","DimensionId":1,"MemberId":431662136780914689,"Inc":""},"_vena_CharterMYP_P_1_431662136827052033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431662136827052033","DimensionId":1,"MemberId":431662136827052033,"Inc":""},"_vena_CharterMYP_P_1_431662136885772289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431662136885772289","DimensionId":1,"MemberId":431662136885772289,"Inc":""},"_vena_CharterMYP_P_1_431662140971024384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431662140971024384","DimensionId":1,"MemberId":431662140971024384,"Inc":""},"_vena_CharterMYP_P_1_431662141012967425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431662141012967425","DimensionId":1,"MemberId":431662141012967425,"Inc":""},"_vena_CharterMYP_P_1_431662141021356033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431662141021356033","DimensionId":1,"MemberId":431662141021356033,"Inc":""},"_vena_CharterMYP_P_1_431662141113630724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431662141113630724","DimensionId":1,"MemberId":431662141113630724,"Inc":""},"_vena_CharterMYP_P_1_431662141134602244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431662141134602244","DimensionId":1,"MemberId":431662141134602244,"Inc":""},"_vena_CharterMYP_P_1_431662141235265543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431662141235265543","DimensionId":1,"MemberId":431662141235265543,"Inc":""},"_vena_CharterMYP_P_1_431662141260431362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431662141260431362","DimensionId":1,"MemberId":431662141260431362,"Inc":""},"_vena_CharterMYP_P_1_431662141277208577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431662141277208577","DimensionId":1,"MemberId":431662141277208577,"Inc":""},"_vena_CharterMYP_P_1_431662141310763008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431662141310763008","DimensionId":1,"MemberId":431662141310763008,"Inc":""},"_vena_CharterMYP_P_1_431662141323345928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431662141323345928","DimensionId":1,"MemberId":431662141323345928,"Inc":""},"_vena_CharterMYP_P_1_431662141335928838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431662141335928838","DimensionId":1,"MemberId":431662141335928838,"Inc":""},"_vena_CharterMYP_P_1_431662141440786435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431662141440786435","DimensionId":1,"MemberId":431662141440786435,"Inc":""},"_vena_CharterMYP_P_1_431662141507895298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431662141507895298","DimensionId":1,"MemberId":431662141507895298,"Inc":""},"_vena_CharterMYP_P_1_431662141528866821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431662141528866821","DimensionId":1,"MemberId":431662141528866821,"Inc":""},"_vena_CharterMYP_P_1_431662141533061128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431662141533061128","DimensionId":1,"MemberId":431662141533061128,"Inc":""},"_vena_CharterMYP_P_1_431662141541449731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431662141541449731","DimensionId":1,"MemberId":431662141541449731,"Inc":""},"_vena_CharterMYP_P_1_431662141545644037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431662141545644037","DimensionId":1,"MemberId":431662141545644037,"Inc":""},"_vena_CharterMYP_P_1_431662141558226944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431662141558226944","DimensionId":1,"MemberId":431662141558226944,"Inc":""},"_vena_CharterMYP_P_1_431662141646307333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431662141646307333","DimensionId":1,"MemberId":431662141646307333,"Inc":""},"_vena_CharterMYP_P_1_431662141654695944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431662141654695944","DimensionId":1,"MemberId":431662141654695944,"Inc":""},"_vena_CharterMYP_P_1_431662141679861762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431662141679861762","DimensionId":1,"MemberId":431662141679861762,"Inc":""},"_vena_CharterMYP_P_1_431662141700833281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431662141700833281","DimensionId":1,"MemberId":431662141700833281,"Inc":""},"_vena_CharterMYP_P_1_431662141734387713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431662141734387713","DimensionId":1,"MemberId":431662141734387713,"Inc":""},"_vena_CharterMYP_P_1_431662141755359232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431662141755359232","DimensionId":1,"MemberId":431662141755359232,"Inc":""},"_vena_CharterMYP_P_1_431662141784719361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431662141784719361","DimensionId":1,"MemberId":431662141784719361,"Inc":""},"_vena_CharterMYP_P_1_431662141805691069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431662141805691069","DimensionId":1,"MemberId":431662141805691069,"Inc":""},"_vena_CharterMYP_P_1_431662141839245313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431662141839245313","DimensionId":1,"MemberId":431662141839245313,"Inc":""},"_vena_CharterMYP_P_1_431662141860216833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431662141860216833","DimensionId":1,"MemberId":431662141860216833,"Inc":""},"_vena_CharterMYP_P_1_431662141902159873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431662141902159873","DimensionId":1,"MemberId":431662141902159873,"Inc":""},"_vena_CharterMYP_P_1_431662141973463040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431662141973463040","DimensionId":1,"MemberId":431662141973463040,"Inc":""},"_vena_CharterMYP_P_1_431662142002823168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431662142002823168","DimensionId":1,"MemberId":431662142002823168,"Inc":""},"_vena_CharterMYP_P_1_431662142065737728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431662142065737728","DimensionId":1,"MemberId":431662142065737728,"Inc":""},"_vena_CharterMYP_P_1_431662142069932033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431662142069932033","DimensionId":1,"MemberId":431662142069932033,"Inc":""},"_vena_CharterMYP_P_1_431662142086709248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431662142086709248","DimensionId":1,"MemberId":431662142086709248,"Inc":""},"_vena_CharterMYP_P_1_431662142103486467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431662142103486467","DimensionId":1,"MemberId":431662142103486467,"Inc":""},"_vena_CharterMYP_P_1_431662142120263683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431662142120263683","DimensionId":1,"MemberId":431662142120263683,"Inc":""},"_vena_CharterMYP_P_1_431662142141235201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431662142141235201","DimensionId":1,"MemberId":431662142141235201,"Inc":""},"_vena_CharterMYP_P_1_431662142158012418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431662142158012418","DimensionId":1,"MemberId":431662142158012418,"Inc":""},"_vena_CharterMYP_P_1_431662142174789632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431662142174789632","DimensionId":1,"MemberId":431662142174789632,"Inc":""},"_vena_CharterMYP_P_1_431662142187372544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431662142187372544","DimensionId":1,"MemberId":431662142187372544,"Inc":""},"_vena_CharterMYP_P_1_431662142191566849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431662142191566849","DimensionId":1,"MemberId":431662142191566849,"Inc":""},"_vena_CharterMYP_P_1_431662142195761158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431662142195761158","DimensionId":1,"MemberId":431662142195761158,"Inc":""},"_vena_CharterMYP_P_1_431662142199955458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431662142199955458","DimensionId":1,"MemberId":431662142199955458,"Inc":""},"_vena_CharterMYP_P_1_431662142208344066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431662142208344066","DimensionId":1,"MemberId":431662142208344066,"Inc":""},"_vena_CharterMYP_P_1_431662142212538369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431662142212538369","DimensionId":1,"MemberId":431662142212538369,"Inc":""},"_vena_CharterMYP_P_1_431662142271258625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431662142271258625","DimensionId":1,"MemberId":431662142271258625,"Inc":""},"_vena_CharterMYP_P_1_431662142292230145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431662142292230145","DimensionId":1,"MemberId":431662142292230145,"Inc":""},"_vena_CharterMYP_P_1_431662142304813056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431662142304813056","DimensionId":1,"MemberId":431662142304813056,"Inc":""},"_vena_CharterMYP_P_1_431662142309007361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431662142309007361","DimensionId":1,"MemberId":431662142309007361,"Inc":""},"_vena_CharterMYP_P_1_431662142321590272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431662142321590272","DimensionId":1,"MemberId":431662142321590272,"Inc":""},"_vena_CharterMYP_P_1_431662142329978881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431662142329978881","DimensionId":1,"MemberId":431662142329978881,"Inc":""},"_vena_CharterMYP_P_1_431662142397087745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431662142397087745","DimensionId":1,"MemberId":431662142397087745,"Inc":""},"_vena_CharterMYP_P_1_431662142405476353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431662142405476353","DimensionId":1,"MemberId":431662142405476353,"Inc":""},"_vena_CharterMYP_P_1_431662142468390913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431662142468390913","DimensionId":1,"MemberId":431662142468390913,"Inc":""},"_vena_CharterMYP_P_1_431662142472585217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431662142472585217","DimensionId":1,"MemberId":431662142472585217,"Inc":""},"_vena_CharterMYP_P_1_431662142485168128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431662142485168128","DimensionId":1,"MemberId":431662142485168128,"Inc":""},"_vena_CharterMYP_P_1_431662142489362433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431662142489362433","DimensionId":1,"MemberId":431662142489362433,"Inc":""},"_vena_CharterMYP_P_1_431662142506139649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431662142506139649","DimensionId":1,"MemberId":431662142506139649,"Inc":""},"_vena_CharterMYP_P_1_431662142535499776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431662142535499776","DimensionId":1,"MemberId":431662142535499776,"Inc":""},"_vena_CharterMYP_P_1_431662142539694081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431662142539694081","DimensionId":1,"MemberId":431662142539694081,"Inc":""},"_vena_CharterMYP_P_1_431662142556471296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431662142556471296","DimensionId":1,"MemberId":431662142556471296,"Inc":""},"_vena_CharterMYP_P_1_431662142560665601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431662142560665601","DimensionId":1,"MemberId":431662142560665601,"Inc":""},"_vena_CharterMYP_P_1_431662142564859905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431662142564859905","DimensionId":1,"MemberId":431662142564859905,"Inc":""},"_vena_CharterMYP_P_1_431662142577442817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431662142577442817","DimensionId":1,"MemberId":431662142577442817,"Inc":""},"_vena_CharterMYP_P_1_431662142619385857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431662142619385857","DimensionId":1,"MemberId":431662142619385857,"Inc":""},"_vena_CharterMYP_P_1_431662142665523201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431662142665523201","DimensionId":1,"MemberId":431662142665523201,"Inc":""},"_vena_CharterMYP_P_1_431662142669717505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431662142669717505","DimensionId":1,"MemberId":431662142669717505,"Inc":""},"_vena_CharterMYP_P_1_431662142686494720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431662142686494720","DimensionId":1,"MemberId":431662142686494720,"Inc":""},"_vena_CharterMYP_P_1_431662142720049154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431662142720049154","DimensionId":1,"MemberId":431662142720049154,"Inc":""},"_vena_CharterMYP_P_1_431662142866849792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431662142866849792","DimensionId":1,"MemberId":431662142866849792,"Inc":""},"_vena_CharterMYP_P_1_431662142887821312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431662142887821312","DimensionId":1,"MemberId":431662142887821312,"Inc":""},"_vena_CharterMYP_P_1_431662142900404225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431662142900404225","DimensionId":1,"MemberId":431662142900404225,"Inc":""},"_vena_CharterMYP_P_1_431662142904598529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431662142904598529","DimensionId":1,"MemberId":431662142904598529,"Inc":""},"_vena_CharterMYP_P_1_431662142921375744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431662142921375744","DimensionId":1,"MemberId":431662142921375744,"Inc":""},"_vena_CharterMYP_P_1_431662142925570049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431662142925570049","DimensionId":1,"MemberId":431662142925570049,"Inc":""},"_vena_CharterMYP_P_1_431662142929764353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431662142929764353","DimensionId":1,"MemberId":431662142929764353,"Inc":""},"_vena_CharterMYP_P_1_431662143139479553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431662143139479553","DimensionId":1,"MemberId":431662143139479553,"Inc":""},"_vena_CharterMYP_P_1_431662143177228289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431662143177228289","DimensionId":1,"MemberId":431662143177228289,"Inc":""},"_vena_CharterMYP_P_1_431662143189811200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431662143189811200","DimensionId":1,"MemberId":431662143189811200,"Inc":""},"_vena_CharterMYP_P_1_431662143194005505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431662143194005505","DimensionId":1,"MemberId":431662143194005505,"Inc":""},"_vena_CharterMYP_P_1_431662143206588416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431662143206588416","DimensionId":1,"MemberId":431662143206588416,"Inc":""},"_vena_CharterMYP_P_1_431662143231754241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431662143231754241","DimensionId":1,"MemberId":431662143231754241,"Inc":""},"_vena_CharterMYP_P_1_431662143269502977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431662143269502977","DimensionId":1,"MemberId":431662143269502977,"Inc":""},"_vena_CharterMYP_P_1_431662143286280193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431662143286280193","DimensionId":1,"MemberId":431662143286280193,"Inc":""},"_vena_CharterMYP_P_1_431662143324028929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431662143324028929","DimensionId":1,"MemberId":431662143324028929,"Inc":""},"_vena_CharterMYP_P_1_436359441081696256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436359441081696256","DimensionId":1,"MemberId":436359441081696256,"Inc":""},"_vena_CharterMYP_P_1_453691236776148992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453691236776148992","DimensionId":1,"MemberId":453691236776148992,"Inc":""},"_vena_CharterMYP_P_1_467159741639163904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467159741639163904","DimensionId":1,"MemberId":467159741639163904,"Inc":""},"_vena_CharterMYP_P_1_470020033687322624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470020033687322624","DimensionId":1,"MemberId":470020033687322624,"Inc":""},"_vena_CharterMYP_P_1_492897271836049408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492897271836049408","DimensionId":1,"MemberId":492897271836049408,"Inc":""},"_vena_CharterMYP_P_1_492897346498592768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492897346498592768","DimensionId":1,"MemberId":492897346498592768,"Inc":""},"_vena_CharterMYP_P_1_493942572524240896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493942572524240896","DimensionId":1,"MemberId":493942572524240896,"Inc":""},"_vena_CharterMYP_P_1_493942862094794752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493942862094794752","DimensionId":1,"MemberId":493942862094794752,"Inc":""},"_vena_CharterMYP_P_1_495050934528638976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495050934528638976","DimensionId":1,"MemberId":495050934528638976,"Inc":""},"_vena_CharterMYP_P_1_504861036735234048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504861036735234048","DimensionId":1,"MemberId":504861036735234048,"Inc":""},"_vena_CharterMYP_P_1_518248758627401728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518248758627401728","DimensionId":1,"MemberId":518248758627401728,"Inc":""},"_vena_CharterMYP_P_1_519712496828416002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519712496828416002","DimensionId":1,"MemberId":519712496828416002,"Inc":""},"_vena_CharterMYP_P_1_533804922894942218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533804922894942218","DimensionId":1,"MemberId":533804922894942218,"Inc":""},"_vena_CharterMYP_P_1_535590418382061569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535590418382061569","DimensionId":1,"MemberId":535590418382061569,"Inc":""},"_vena_CharterMYP_P_1_535590595100672000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535590595100672000","DimensionId":1,"MemberId":535590595100672000,"Inc":""},"_vena_CharterMYP_P_1_535590650901692417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535590650901692417","DimensionId":1,"MemberId":535590650901692417,"Inc":""},"_vena_CharterMYP_P_1_535590693700370433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535590693700370433","DimensionId":1,"MemberId":535590693700370433,"Inc":""},"_vena_CharterMYP_P_1_535590761496969216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535590761496969216","DimensionId":1,"MemberId":535590761496969216,"Inc":""},"_vena_CharterMYP_P_1_535590812872867840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535590812872867840","DimensionId":1,"MemberId":535590812872867840,"Inc":""},"_vena_CharterMYP_P_1_535590876185886720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535590876185886720","DimensionId":1,"MemberId":535590876185886720,"Inc":""},"_vena_CharterMYP_P_1_551209808318562304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551209808318562304","DimensionId":1,"MemberId":551209808318562304,"Inc":""},"_vena_CharterMYP_P_1_551210370715877376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551210370715877376","DimensionId":1,"MemberId":551210370715877376,"Inc":""},"_vena_CharterMYP_P_1_551278219405426688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551278219405426688","DimensionId":1,"MemberId":551278219405426688,"Inc":""},"_vena_CharterMYP_P_1_551279453213818880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551279453213818880","DimensionId":1,"MemberId":551279453213818880,"Inc":""},"_vena_CharterMYP_P_1_551645028507451392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551645028507451392","DimensionId":1,"MemberId":551645028507451392,"Inc":""},"_vena_CharterMYP_P_1_569419079208402944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569419079208402944","DimensionId":1,"MemberId":569419079208402944,"Inc":""},"_vena_CharterMYP_P_1_570729679678341120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570729679678341120","DimensionId":1,"MemberId":570729679678341120,"Inc":""},"_vena_CharterMYP_P_1_570729819038547968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570729819038547968","DimensionId":1,"MemberId":570729819038547968,"Inc":""},"_vena_CharterMYP_P_1_571156011067899904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571156011067899904","DimensionId":1,"MemberId":571156011067899904,"Inc":""},"_vena_CharterMYP_P_1_571419021648592896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571419021648592896","DimensionId":1,"MemberId":571419021648592896,"Inc":""},"_vena_CharterMYP_P_1_572948597911191552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572948597911191552","DimensionId":1,"MemberId":572948597911191552,"Inc":""},"_vena_CharterMYP_P_1_572949004803899392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572949004803899392","DimensionId":1,"MemberId":572949004803899392,"Inc":""},"_vena_CharterMYP_P_1_574467150631534592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574467150631534592","DimensionId":1,"MemberId":574467150631534592,"Inc":""},"_vena_CharterMYP_P_1_574467476067188736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574467476067188736","DimensionId":1,"MemberId":574467476067188736,"Inc":""},"_vena_CharterMYP_P_1_579169137830789120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579169137830789120","DimensionId":1,"MemberId":579169137830789120,"Inc":""},"_vena_CharterMYP_P_1_579169656083185664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579169656083185664","DimensionId":1,"MemberId":579169656083185664,"Inc":""},"_vena_CharterMYP_P_1_581718722391572480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581718722391572480","DimensionId":1,"MemberId":581718722391572480,"Inc":""},"_vena_CharterMYP_P_1_581718851756883968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581718851756883968","DimensionId":1,"MemberId":581718851756883968,"Inc":""},"_vena_CharterMYP_P_1_583847956316553216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583847956316553216","DimensionId":1,"MemberId":583847956316553216,"Inc":""},"_vena_CharterMYP_P_1_583848002608431105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583848002608431105","DimensionId":1,"MemberId":583848002608431105,"Inc":""},"_vena_CharterMYP_P_1_583848043125407744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583848043125407744","DimensionId":1,"MemberId":583848043125407744,"Inc":""},"_vena_CharterMYP_P_1_583848178664996864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583848178664996864","DimensionId":1,"MemberId":583848178664996864,"Inc":""},"_vena_CharterMYP_P_1_583848238748008448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583848238748008448","DimensionId":1,"MemberId":583848238748008448,"Inc":""},"_vena_CharterMYP_P_1_583848296730329088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583848296730329088","DimensionId":1,"MemberId":583848296730329088,"Inc":""},"_vena_CharterMYP_P_1_583894609274077184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583894609274077184","DimensionId":1,"MemberId":583894609274077184,"Inc":""},"_vena_CharterMYP_P_1_583894775809179648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583894775809179648","DimensionId":1,"MemberId":583894775809179648,"Inc":""},"_vena_CharterMYP_P_1_583895203594502144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583895203594502144","DimensionId":1,"MemberId":583895203594502144,"Inc":""},"_vena_CharterMYP_P_1_583895247588687872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583895247588687872","DimensionId":1,"MemberId":583895247588687872,"Inc":""},"_vena_CharterMYP_P_1_583895498231906304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583895498231906304","DimensionId":1,"MemberId":583895498231906304,"Inc":""},"_vena_CharterMYP_P_1_583895588350853125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583895588350853125","DimensionId":1,"MemberId":583895588350853125,"Inc":""},"_vena_CharterMYP_P_1_583895741312532480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583895741312532480","DimensionId":1,"MemberId":583895741312532480,"Inc":""},"_vena_CharterMYP_P_1_583895804780740608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583895804780740608","DimensionId":1,"MemberId":583895804780740608,"Inc":""},"_vena_CharterMYP_P_1_583895939250651136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583895939250651136","DimensionId":1,"MemberId":583895939250651136,"Inc":""},"_vena_CharterMYP_P_1_583895982967619584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583895982967619584","DimensionId":1,"MemberId":583895982967619584,"Inc":""},"_vena_CharterMYP_P_1_611017372380168192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harterMYP","BlockName":"","VenaRangeType":0,"DimensionIdStr":"1","MemberIdStr":"611017372380168192","DimensionId":1,"MemberId":611017372380168192,"Inc":""},"_vena_ComparisonScenario_P_2_431662182205227009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431662182205227009","DimensionId":2,"MemberId":431662182205227009,"Inc":""},"_vena_ComparisonScenario_P_2_431662182222004224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431662182222004224","DimensionId":2,"MemberId":431662182222004224,"Inc":""},"_vena_ComparisonScenario_P_2_431662182226198529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431662182226198529","DimensionId":2,"MemberId":431662182226198529,"Inc":""},"_vena_ComparisonScenario_P_2_431662182230392833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431662182230392833","DimensionId":2,"MemberId":431662182230392833,"Inc":""},"_vena_ComparisonScenario_P_2_431662182234587137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431662182234587137","DimensionId":2,"MemberId":431662182234587137,"Inc":""},"_vena_ComparisonScenario_P_2_431662182238781441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431662182238781441","DimensionId":2,"MemberId":431662182238781441,"Inc":""},"_vena_ComparisonScenario_P_2_431662182242975745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431662182242975745","DimensionId":2,"MemberId":431662182242975745,"Inc":""},"_vena_ComparisonScenario_P_2_431662182251364352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431662182251364352","DimensionId":2,"MemberId":431662182251364352,"Inc":""},"_vena_ComparisonScenario_P_2_431662182255558657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431662182255558657","DimensionId":2,"MemberId":431662182255558657,"Inc":""},"_vena_ComparisonScenario_P_2_431662182259752961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431662182259752961","DimensionId":2,"MemberId":431662182259752961,"Inc":""},"_vena_ComparisonScenario_P_2_431662182263947265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431662182263947265","DimensionId":2,"MemberId":431662182263947265,"Inc":""},"_vena_ComparisonScenario_P_2_431662182268141569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431662182268141569","DimensionId":2,"MemberId":431662182268141569,"Inc":""},"_vena_ComparisonScenario_P_2_484159163761950720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484159163761950720","DimensionId":2,"MemberId":484159163761950720,"Inc":""},"_vena_ComparisonScenario_P_2_484270153559965696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484270153559965696","DimensionId":2,"MemberId":484270153559965696,"Inc":""},"_vena_ComparisonScenario_P_2_484270256606543872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484270256606543872","DimensionId":2,"MemberId":484270256606543872,"Inc":""},"_vena_ComparisonScenario_P_2_497170092992626688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497170092992626688","DimensionId":2,"MemberId":497170092992626688,"Inc":""},"_vena_ComparisonScenario_P_2_497170176312999936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497170176312999936","DimensionId":2,"MemberId":497170176312999936,"Inc":""},"_vena_ComparisonScenario_P_2_497170199197122560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497170199197122560","DimensionId":2,"MemberId":497170199197122560,"Inc":""},"_vena_ComparisonScenario_P_2_497170219606081538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497170219606081538","DimensionId":2,"MemberId":497170219606081538,"Inc":""},"_vena_ComparisonScenario_P_2_497170237918281728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497170237918281728","DimensionId":2,"MemberId":497170237918281728,"Inc":""},"_vena_ComparisonScenario_P_2_504535728680861696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504535728680861696","DimensionId":2,"MemberId":504535728680861696,"Inc":""},"_vena_ComparisonScenario_P_2_504869585355931648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504869585355931648","DimensionId":2,"MemberId":504869585355931648,"Inc":""},"_vena_ComparisonScenario_P_2_504869702582534144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504869702582534144","DimensionId":2,"MemberId":504869702582534144,"Inc":""},"_vena_ComparisonScenario_P_2_504869799525482496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504869799525482496","DimensionId":2,"MemberId":504869799525482496,"Inc":""},"_vena_ComparisonScenario_P_2_517997945522749440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517997945522749440","DimensionId":2,"MemberId":517997945522749440,"Inc":""},"_vena_ComparisonScenario_P_2_517998053446254592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517998053446254592","DimensionId":2,"MemberId":517998053446254592,"Inc":""},"_vena_ComparisonScenario_P_2_518232702198611968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518232702198611968","DimensionId":2,"MemberId":518232702198611968,"Inc":""},"_vena_ComparisonScenario_P_2_539981883782856704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539981883782856704","DimensionId":2,"MemberId":539981883782856704,"Inc":""},"_vena_ComparisonScenario_P_2_539981929043722240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539981929043722240","DimensionId":2,"MemberId":539981929043722240,"Inc":""},"_vena_ComparisonScenario_P_2_539981967950217216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539981967950217216","DimensionId":2,"MemberId":539981967950217216,"Inc":""},"_vena_ComparisonScenario_P_2_539982021767331840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539982021767331840","DimensionId":2,"MemberId":539982021767331840,"Inc":""},"_vena_ComparisonScenario_P_2_539982047335809034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539982047335809034","DimensionId":2,"MemberId":539982047335809034,"Inc":""},"_vena_ComparisonScenario_P_2_603792216893292544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omparisonScenario","BlockName":"","VenaRangeType":0,"DimensionIdStr":"2","MemberIdStr":"603792216893292544","DimensionId":2,"MemberId":603792216893292544,"Inc":""},"_vena_CurrentForecast_ControlSheet2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ControlSheet2","VenaRangeType":2,"DimensionIdStr":"8","MemberIdStr":"431662182280724481","DimensionId":8,"MemberId":431662182280724481,"Inc":""},"_vena_CurrentForecast_ControlSheet2_R_5_463252811166777344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ControlSheet2","VenaRangeType":1,"DimensionIdStr":"5","MemberIdStr":"463252811166777344","DimensionId":5,"MemberId":463252811166777344,"Inc":""},"_vena_CurrentForecast_P_2_431662182205227009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431662182205227009","DimensionId":2,"MemberId":431662182205227009,"Inc":""},"_vena_CurrentForecast_P_2_431662182222004224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431662182222004224","DimensionId":2,"MemberId":431662182222004224,"Inc":""},"_vena_CurrentForecast_P_2_431662182226198529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431662182226198529","DimensionId":2,"MemberId":431662182226198529,"Inc":""},"_vena_CurrentForecast_P_2_431662182230392833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431662182230392833","DimensionId":2,"MemberId":431662182230392833,"Inc":""},"_vena_CurrentForecast_P_2_431662182234587137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431662182234587137","DimensionId":2,"MemberId":431662182234587137,"Inc":""},"_vena_CurrentForecast_P_2_431662182238781441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431662182238781441","DimensionId":2,"MemberId":431662182238781441,"Inc":""},"_vena_CurrentForecast_P_2_431662182242975745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431662182242975745","DimensionId":2,"MemberId":431662182242975745,"Inc":""},"_vena_CurrentForecast_P_2_431662182251364352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431662182251364352","DimensionId":2,"MemberId":431662182251364352,"Inc":""},"_vena_CurrentForecast_P_2_431662182255558657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431662182255558657","DimensionId":2,"MemberId":431662182255558657,"Inc":""},"_vena_CurrentForecast_P_2_431662182259752961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431662182259752961","DimensionId":2,"MemberId":431662182259752961,"Inc":""},"_vena_CurrentForecast_P_2_431662182263947265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431662182263947265","DimensionId":2,"MemberId":431662182263947265,"Inc":""},"_vena_CurrentForecast_P_2_431662182268141569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431662182268141569","DimensionId":2,"MemberId":431662182268141569,"Inc":""},"_vena_CurrentForecast_P_2_496165053611900929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496165053611900929","DimensionId":2,"MemberId":496165053611900929,"Inc":""},"_vena_CurrentForecast_P_2_497170092992626688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497170092992626688","DimensionId":2,"MemberId":497170092992626688,"Inc":""},"_vena_CurrentForecast_P_2_497170176312999936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497170176312999936","DimensionId":2,"MemberId":497170176312999936,"Inc":""},"_vena_CurrentForecast_P_2_497170199197122560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497170199197122560","DimensionId":2,"MemberId":497170199197122560,"Inc":""},"_vena_CurrentForecast_P_2_497170219606081538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497170219606081538","DimensionId":2,"MemberId":497170219606081538,"Inc":""},"_vena_CurrentForecast_P_2_497170237918281728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497170237918281728","DimensionId":2,"MemberId":497170237918281728,"Inc":""},"_vena_CurrentForecast_P_2_504869585355931648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504869585355931648","DimensionId":2,"MemberId":504869585355931648,"Inc":""},"_vena_CurrentForecast_P_2_504869702582534144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504869702582534144","DimensionId":2,"MemberId":504869702582534144,"Inc":""},"_vena_CurrentForecast_P_2_504869799525482496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504869799525482496","DimensionId":2,"MemberId":504869799525482496,"Inc":""},"_vena_CurrentForecast_P_2_517997945522749440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517997945522749440","DimensionId":2,"MemberId":517997945522749440,"Inc":""},"_vena_CurrentForecast_P_2_517998053446254592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517998053446254592","DimensionId":2,"MemberId":517998053446254592,"Inc":""},"_vena_CurrentForecast_P_2_518232702198611968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518232702198611968","DimensionId":2,"MemberId":518232702198611968,"Inc":""},"_vena_CurrentForecast_P_2_539981883782856704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539981883782856704","DimensionId":2,"MemberId":539981883782856704,"Inc":""},"_vena_CurrentForecast_P_2_539981929043722240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539981929043722240","DimensionId":2,"MemberId":539981929043722240,"Inc":""},"_vena_CurrentForecast_P_2_539981967950217216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539981967950217216","DimensionId":2,"MemberId":539981967950217216,"Inc":""},"_vena_CurrentForecast_P_2_539982021767331840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539982021767331840","DimensionId":2,"MemberId":539982021767331840,"Inc":""},"_vena_CurrentForecast_P_2_539982047335809034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539982047335809034","DimensionId":2,"MemberId":539982047335809034,"Inc":""},"_vena_CurrentForecast_P_2_603792216893292544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2","MemberIdStr":"603792216893292544","DimensionId":2,"MemberId":603792216893292544,"Inc":""},"_vena_CurrentForecast_P_3_431662182406553601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3","MemberIdStr":"431662182406553601","DimensionId":3,"MemberId":431662182406553601,"Inc":""},"_vena_CurrentForecast_P_4_431662182091980801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4","MemberIdStr":"431662182091980801","DimensionId":4,"MemberId":431662182091980801,"Inc":""},"_vena_CurrentForecast_P_4_431662182096175105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4","MemberIdStr":"431662182096175105","DimensionId":4,"MemberId":431662182096175105,"Inc":""},"_vena_CurrentForecast_P_4_431662182100369409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4","MemberIdStr":"431662182100369409","DimensionId":4,"MemberId":431662182100369409,"Inc":""},"_vena_CurrentForecast_P_4_431662182104563713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4","MemberIdStr":"431662182104563713","DimensionId":4,"MemberId":431662182104563713,"Inc":""},"_vena_CurrentForecast_P_6_431662182054232065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6","MemberIdStr":"431662182054232065","DimensionId":6,"MemberId":431662182054232065,"Inc":""},"_vena_CurrentForecast_P_7_431662179290185729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7","MemberIdStr":"431662179290185729","DimensionId":7,"MemberId":431662179290185729,"Inc":""},"_vena_CurrentForecast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CurrentForecast","BlockName":"","VenaRangeType":0,"DimensionIdStr":"FV","MemberIdStr":"56493ffece784c5db4cd0fd3b40a250d","DimensionId":-1,"MemberId":-1,"Inc":""},"_vena_DYNC_SMultiSiteS1_BMultiSiteB1_2b086557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b086557","DynamicRangeEntryID":null,"SectionName":"MultiSiteS1","BlockName":"MultiSiteB1","VenaRangeType":6,"DimensionIdStr":"-1","MemberIdStr":"-1","DimensionId":-1,"MemberId":-1,"Inc":""},"_vena_DYNC_SMultiSiteS1_BMultiSiteB1_2b086557_cd3cc3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b086557","DynamicRangeEntryID":"cd3cc3a3","SectionName":"MultiSiteS1","BlockName":"MultiSiteB1","VenaRangeType":6,"DimensionIdStr":"-1","MemberIdStr":"-1","DimensionId":-1,"MemberId":-1,"Inc":""},"_vena_DYNC_SMultiSiteS1_BMultiSiteB1_32538689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32538689","DynamicRangeEntryID":null,"SectionName":"MultiSiteS1","BlockName":"MultiSiteB1","VenaRangeType":6,"DimensionIdStr":"-1","MemberIdStr":"-1","DimensionId":-1,"MemberId":-1,"Inc":""},"_vena_DYNC_SMultiSiteS1_BMultiSiteB1_32538689_aca99d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32538689","DynamicRangeEntryID":"aca99dc0","SectionName":"MultiSiteS1","BlockName":"MultiSiteB1","VenaRangeType":6,"DimensionIdStr":"-1","MemberIdStr":"-1","DimensionId":-1,"MemberId":-1,"Inc":""},"_vena_DYNC_SMultiSiteS1_BMultiSiteB1_38242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38242e1","DynamicRangeEntryID":null,"SectionName":"MultiSiteS1","BlockName":"MultiSiteB1","VenaRangeType":6,"DimensionIdStr":"-1","MemberIdStr":"-1","DimensionId":-1,"MemberId":-1,"Inc":""},"_vena_DYNC_SMultiSiteS1_BMultiSiteB1_38242e1_2cd36d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38242e1","DynamicRangeEntryID":"2cd36d12","SectionName":"MultiSiteS1","BlockName":"MultiSiteB1","VenaRangeType":6,"DimensionIdStr":"-1","MemberIdStr":"-1","DimensionId":-1,"MemberId":-1,"Inc":""},"_vena_DYNC_SMultiSiteS1_BMultiSiteB1_448dd610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448dd610","DynamicRangeEntryID":null,"SectionName":"MultiSiteS1","BlockName":"MultiSiteB1","VenaRangeType":6,"DimensionIdStr":"-1","MemberIdStr":"-1","DimensionId":-1,"MemberId":-1,"Inc":""},"_vena_DYNC_SMultiSiteS1_BMultiSiteB1_448dd610_47858d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448dd610","DynamicRangeEntryID":"47858daf","SectionName":"MultiSiteS1","BlockName":"MultiSiteB1","VenaRangeType":6,"DimensionIdStr":"-1","MemberIdStr":"-1","DimensionId":-1,"MemberId":-1,"Inc":""},"_vena_DYNC_SMultiSiteS1_BMultiSiteB1_5f0cc338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f0cc338","DynamicRangeEntryID":null,"SectionName":"MultiSiteS1","BlockName":"MultiSiteB1","VenaRangeType":6,"DimensionIdStr":"-1","MemberIdStr":"-1","DimensionId":-1,"MemberId":-1,"Inc":""},"_vena_DYNC_SMultiSiteS1_BMultiSiteB1_5f0cc338_621f3e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f0cc338","DynamicRangeEntryID":"621f3eb5","SectionName":"MultiSiteS1","BlockName":"MultiSiteB1","VenaRangeType":6,"DimensionIdStr":"-1","MemberIdStr":"-1","DimensionId":-1,"MemberId":-1,"Inc":""},"_vena_DYNC_SMultiSiteS1_BMultiSiteB1_7e61cf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e61cf0f","DynamicRangeEntryID":null,"SectionName":"MultiSiteS1","BlockName":"MultiSiteB1","VenaRangeType":6,"DimensionIdStr":"-1","MemberIdStr":"-1","DimensionId":-1,"MemberId":-1,"Inc":""},"_vena_DYNC_SMultiSiteS1_BMultiSiteB1_7e61cf0f_47ec9d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e61cf0f","DynamicRangeEntryID":"47ec9d91","SectionName":"MultiSiteS1","BlockName":"MultiSiteB1","VenaRangeType":6,"DimensionIdStr":"-1","MemberIdStr":"-1","DimensionId":-1,"MemberId":-1,"Inc":""},"_vena_DYNC_SMultiSiteS1_BMultiSiteB1_7ff2e3d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ff2e3de","DynamicRangeEntryID":null,"SectionName":"MultiSiteS1","BlockName":"MultiSiteB1","VenaRangeType":6,"DimensionIdStr":"-1","MemberIdStr":"-1","DimensionId":-1,"MemberId":-1,"Inc":""},"_vena_DYNC_SMultiSiteS1_BMultiSiteB1_7ff2e3de_6430d0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ff2e3de","DynamicRangeEntryID":"6430d0d1","SectionName":"MultiSiteS1","BlockName":"MultiSiteB1","VenaRangeType":6,"DimensionIdStr":"-1","MemberIdStr":"-1","DimensionId":-1,"MemberId":-1,"Inc":""},"_vena_DYNC_SMultiSiteS1_BMultiSiteB1_b989014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989014","DynamicRangeEntryID":null,"SectionName":"MultiSiteS1","BlockName":"MultiSiteB1","VenaRangeType":6,"DimensionIdStr":"-1","MemberIdStr":"-1","DimensionId":-1,"MemberId":-1,"Inc":""},"_vena_DYNC_SMultiSiteS1_BMultiSiteB1_b989014_e9eaed5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989014","DynamicRangeEntryID":"e9eaed5b","SectionName":"MultiSiteS1","BlockName":"MultiSiteB1","VenaRangeType":6,"DimensionIdStr":"-1","MemberIdStr":"-1","DimensionId":-1,"MemberId":-1,"Inc":""},"_vena_DYNC_SMultiSiteS1_BMultiSiteB1_c1733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1733f","DynamicRangeEntryID":null,"SectionName":"MultiSiteS1","BlockName":"MultiSiteB1","VenaRangeType":6,"DimensionIdStr":"-1","MemberIdStr":"-1","DimensionId":-1,"MemberId":-1,"Inc":""},"_vena_DYNC_SMultiSiteS1_BMultiSiteB1_c1733f_2f0c9db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1733f","DynamicRangeEntryID":"2f0c9dba","SectionName":"MultiSiteS1","BlockName":"MultiSiteB1","VenaRangeType":6,"DimensionIdStr":"-1","MemberIdStr":"-1","DimensionId":-1,"MemberId":-1,"Inc":""},"_vena_DYNC_SMultiSiteS1_BMultiSiteB1_e501996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501996","DynamicRangeEntryID":null,"SectionName":"MultiSiteS1","BlockName":"MultiSiteB1","VenaRangeType":6,"DimensionIdStr":"-1","MemberIdStr":"-1","DimensionId":-1,"MemberId":-1,"Inc":""},"_vena_DYNC_SMultiSiteS1_BMultiSiteB1_e501996_66028804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501996","DynamicRangeEntryID":"66028804","SectionName":"MultiSiteS1","BlockName":"MultiSiteB1","VenaRangeType":6,"DimensionIdStr":"-1","MemberIdStr":"-1","DimensionId":-1,"MemberId":-1,"Inc":""},"_vena_DYNC_SMultiSiteS1_BMultiSiteB1_f4694445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4694445","DynamicRangeEntryID":null,"SectionName":"MultiSiteS1","BlockName":"MultiSiteB1","VenaRangeType":6,"DimensionIdStr":"-1","MemberIdStr":"-1","DimensionId":-1,"MemberId":-1,"Inc":""},"_vena_DYNC_SMultiSiteS1_BMultiSiteB1_f4694445_84c205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4694445","DynamicRangeEntryID":"84c205e7","SectionName":"MultiSiteS1","BlockName":"MultiSiteB1","VenaRangeType":6,"DimensionIdStr":"-1","MemberIdStr":"-1","DimensionId":-1,"MemberId":-1,"Inc":""},"_vena_DYNC_SMultiSiteS1_BMultiSiteB1_fa0fd563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a0fd563","DynamicRangeEntryID":null,"SectionName":"MultiSiteS1","BlockName":"MultiSiteB1","VenaRangeType":6,"DimensionIdStr":"-1","MemberIdStr":"-1","DimensionId":-1,"MemberId":-1,"Inc":""},"_vena_DYNC_SMultiSiteS1_BMultiSiteB1_fa0fd563_ae777123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a0fd563","DynamicRangeEntryID":"ae777123","SectionName":"MultiSiteS1","BlockName":"MultiSiteB1","VenaRangeType":6,"DimensionIdStr":"-1","MemberIdStr":"-1","DimensionId":-1,"MemberId":-1,"Inc":""},"_vena_MultiSiteMYP_P_1_431662135119970305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431662135119970305","DimensionId":1,"MemberId":431662135119970305,"Inc":""},"_vena_MultiSiteMYP_P_1_431662135346462721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431662135346462721","DimensionId":1,"MemberId":431662135346462721,"Inc":""},"_vena_MultiSiteMYP_P_1_431662135388405760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431662135388405760","DimensionId":1,"MemberId":431662135388405760,"Inc":""},"_vena_MultiSiteMYP_P_1_431662136017551360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431662136017551360","DimensionId":1,"MemberId":431662136017551360,"Inc":""},"_vena_MultiSiteMYP_P_1_431662136038522880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431662136038522880","DimensionId":1,"MemberId":431662136038522880,"Inc":""},"_vena_MultiSiteMYP_P_1_431662136063688704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431662136063688704","DimensionId":1,"MemberId":431662136063688704,"Inc":""},"_vena_MultiSiteMYP_P_1_431662136130797568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431662136130797568","DimensionId":1,"MemberId":431662136130797568,"Inc":""},"_vena_MultiSiteMYP_P_1_431662136151769088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431662136151769088","DimensionId":1,"MemberId":431662136151769088,"Inc":""},"_vena_MultiSiteMYP_P_1_431662136168546304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431662136168546304","DimensionId":1,"MemberId":431662136168546304,"Inc":""},"_vena_MultiSiteMYP_P_1_431662136189517824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431662136189517824","DimensionId":1,"MemberId":431662136189517824,"Inc":""},"_vena_MultiSiteMYP_P_1_431662136227266560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431662136227266560","DimensionId":1,"MemberId":431662136227266560,"Inc":""},"_vena_MultiSiteMYP_P_1_431662136248238080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431662136248238080","DimensionId":1,"MemberId":431662136248238080,"Inc":""},"_vena_MultiSiteMYP_P_1_431662136265015296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431662136265015296","DimensionId":1,"MemberId":431662136265015296,"Inc":""},"_vena_MultiSiteMYP_P_1_431662136285986816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431662136285986816","DimensionId":1,"MemberId":431662136285986816,"Inc":""},"_vena_MultiSiteMYP_P_1_431662136361484289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431662136361484289","DimensionId":1,"MemberId":431662136361484289,"Inc":""},"_vena_MultiSiteMYP_P_1_431662136416010241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431662136416010241","DimensionId":1,"MemberId":431662136416010241,"Inc":""},"_vena_MultiSiteMYP_P_1_431662136525062145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431662136525062145","DimensionId":1,"MemberId":431662136525062145,"Inc":""},"_vena_MultiSiteMYP_P_1_431662136558616577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431662136558616577","DimensionId":1,"MemberId":431662136558616577,"Inc":""},"_vena_MultiSiteMYP_P_1_431662136600559616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431662136600559616","DimensionId":1,"MemberId":431662136600559616,"Inc":""},"_vena_MultiSiteMYP_P_1_431662136650891265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431662136650891265","DimensionId":1,"MemberId":431662136650891265,"Inc":""},"_vena_MultiSiteMYP_P_1_431662136713805824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431662136713805824","DimensionId":1,"MemberId":431662136713805824,"Inc":""},"_vena_MultiSiteMYP_P_1_431662136734777344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431662136734777344","DimensionId":1,"MemberId":431662136734777344,"Inc":""},"_vena_MultiSiteMYP_P_1_431662136772526081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431662136772526081","DimensionId":1,"MemberId":431662136772526081,"Inc":""},"_vena_MultiSiteMYP_P_1_431662136827052033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431662136827052033","DimensionId":1,"MemberId":431662136827052033,"Inc":""},"_vena_MultiSiteMYP_P_1_431662141021356033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431662141021356033","DimensionId":1,"MemberId":431662141021356033,"Inc":""},"_vena_MultiSiteMYP_P_1_431662141109436419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431662141109436419","DimensionId":1,"MemberId":431662141109436419,"Inc":""},"_vena_MultiSiteMYP_P_1_431662141130407939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431662141130407939","DimensionId":1,"MemberId":431662141130407939,"Inc":""},"_vena_MultiSiteMYP_P_1_431662141231071237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431662141231071237","DimensionId":1,"MemberId":431662141231071237,"Inc":""},"_vena_MultiSiteMYP_P_1_431662141252042757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431662141252042757","DimensionId":1,"MemberId":431662141252042757,"Inc":""},"_vena_MultiSiteMYP_P_1_431662141277208577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431662141277208577","DimensionId":1,"MemberId":431662141277208577,"Inc":""},"_vena_MultiSiteMYP_P_1_431662141331734530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431662141331734530","DimensionId":1,"MemberId":431662141331734530,"Inc":""},"_vena_MultiSiteMYP_P_1_431662141432397833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431662141432397833","DimensionId":1,"MemberId":431662141432397833,"Inc":""},"_vena_MultiSiteMYP_P_1_431662141507895298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431662141507895298","DimensionId":1,"MemberId":431662141507895298,"Inc":""},"_vena_MultiSiteMYP_P_1_431662141558226944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431662141558226944","DimensionId":1,"MemberId":431662141558226944,"Inc":""},"_vena_MultiSiteMYP_P_1_431662141965074433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431662141965074433","DimensionId":1,"MemberId":431662141965074433,"Inc":""},"_vena_MultiSiteMYP_P_1_431662141986045952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431662141986045952","DimensionId":1,"MemberId":431662141986045952,"Inc":""},"_vena_MultiSiteMYP_P_1_431662142065737728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431662142065737728","DimensionId":1,"MemberId":431662142065737728,"Inc":""},"_vena_MultiSiteMYP_P_1_431662142099292162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431662142099292162","DimensionId":1,"MemberId":431662142099292162,"Inc":""},"_vena_MultiSiteMYP_P_1_431662142116069376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431662142116069376","DimensionId":1,"MemberId":431662142116069376,"Inc":""},"_vena_MultiSiteMYP_P_1_431662142137040896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431662142137040896","DimensionId":1,"MemberId":431662142137040896,"Inc":""},"_vena_MultiSiteMYP_P_1_431662142158012418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431662142158012418","DimensionId":1,"MemberId":431662142158012418,"Inc":""},"_vena_MultiSiteMYP_P_1_431662142267064320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431662142267064320","DimensionId":1,"MemberId":431662142267064320,"Inc":""},"_vena_MultiSiteMYP_P_1_431662142288035840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431662142288035840","DimensionId":1,"MemberId":431662142288035840,"Inc":""},"_vena_MultiSiteMYP_P_1_431662142304813056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431662142304813056","DimensionId":1,"MemberId":431662142304813056,"Inc":""},"_vena_MultiSiteMYP_P_1_431662142342561793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431662142342561793","DimensionId":1,"MemberId":431662142342561793,"Inc":""},"_vena_MultiSiteMYP_P_1_431662142401282049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431662142401282049","DimensionId":1,"MemberId":431662142401282049,"Inc":""},"_vena_MultiSiteMYP_P_1_431662142468390913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431662142468390913","DimensionId":1,"MemberId":431662142468390913,"Inc":""},"_vena_MultiSiteMYP_P_1_431662142501945345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431662142501945345","DimensionId":1,"MemberId":431662142501945345,"Inc":""},"_vena_MultiSiteMYP_P_1_431662142535499776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431662142535499776","DimensionId":1,"MemberId":431662142535499776,"Inc":""},"_vena_MultiSiteMYP_P_1_431662142615191552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431662142615191552","DimensionId":1,"MemberId":431662142615191552,"Inc":""},"_vena_MultiSiteMYP_P_1_431662142665523201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431662142665523201","DimensionId":1,"MemberId":431662142665523201,"Inc":""},"_vena_MultiSiteMYP_P_1_431662142715854850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431662142715854850","DimensionId":1,"MemberId":431662142715854850,"Inc":""},"_vena_MultiSiteMYP_P_1_431662142866849792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431662142866849792","DimensionId":1,"MemberId":431662142866849792,"Inc":""},"_vena_MultiSiteMYP_P_1_431662142900404225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431662142900404225","DimensionId":1,"MemberId":431662142900404225,"Inc":""},"_vena_MultiSiteMYP_P_1_431662143135285249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431662143135285249","DimensionId":1,"MemberId":431662143135285249,"Inc":""},"_vena_MultiSiteMYP_P_1_431662143173033984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431662143173033984","DimensionId":1,"MemberId":431662143173033984,"Inc":""},"_vena_MultiSiteMYP_P_1_431662143189811200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431662143189811200","DimensionId":1,"MemberId":431662143189811200,"Inc":""},"_vena_MultiSiteMYP_P_1_431662143227559937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431662143227559937","DimensionId":1,"MemberId":431662143227559937,"Inc":""},"_vena_MultiSiteMYP_P_1_431662143265308672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431662143265308672","DimensionId":1,"MemberId":431662143265308672,"Inc":""},"_vena_MultiSiteMYP_P_1_431662143282085888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431662143282085888","DimensionId":1,"MemberId":431662143282085888,"Inc":""},"_vena_MultiSiteMYP_P_1_431662143319834624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431662143319834624","DimensionId":1,"MemberId":431662143319834624,"Inc":""},"_vena_MultiSiteMYP_P_1_492905810105204975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492905810105204975","DimensionId":1,"MemberId":492905810105204975,"Inc":""},"_vena_MultiSiteMYP_P_1_495042214327484416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495042214327484416","DimensionId":1,"MemberId":495042214327484416,"Inc":""},"_vena_MultiSiteMYP_P_1_504860874692362240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504860874692362240","DimensionId":1,"MemberId":504860874692362240,"Inc":""},"_vena_MultiSiteMYP_P_1_518244753050304512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518244753050304512","DimensionId":1,"MemberId":518244753050304512,"Inc":""},"_vena_MultiSiteMYP_P_1_519712299360452608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519712299360452608","DimensionId":1,"MemberId":519712299360452608,"Inc":""},"_vena_MultiSiteMYP_P_1_533803775723307008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533803775723307008","DimensionId":1,"MemberId":533803775723307008,"Inc":""},"_vena_MultiSiteMYP_P_1_535590418382061569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535590418382061569","DimensionId":1,"MemberId":535590418382061569,"Inc":""},"_vena_MultiSiteMYP_P_1_551209808318562304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551209808318562304","DimensionId":1,"MemberId":551209808318562304,"Inc":""},"_vena_MultiSiteMYP_P_1_551278219405426688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551278219405426688","DimensionId":1,"MemberId":551278219405426688,"Inc":""},"_vena_MultiSiteMYP_P_1_569417862478954496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569417862478954496","DimensionId":1,"MemberId":569417862478954496,"Inc":""},"_vena_MultiSiteMYP_P_1_570728933809979392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570728933809979392","DimensionId":1,"MemberId":570728933809979392,"Inc":""},"_vena_MultiSiteMYP_P_1_570729747869728768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570729747869728768","DimensionId":1,"MemberId":570729747869728768,"Inc":""},"_vena_MultiSiteMYP_P_1_571419021648592896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571419021648592896","DimensionId":1,"MemberId":571419021648592896,"Inc":""},"_vena_MultiSiteMYP_P_1_572948597911191552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572948597911191552","DimensionId":1,"MemberId":572948597911191552,"Inc":""},"_vena_MultiSiteMYP_P_1_574467150631534592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574467150631534592","DimensionId":1,"MemberId":574467150631534592,"Inc":""},"_vena_MultiSiteMYP_P_1_579169137830789120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579169137830789120","DimensionId":1,"MemberId":579169137830789120,"Inc":""},"_vena_MultiSiteMYP_P_1_581718722391572480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581718722391572480","DimensionId":1,"MemberId":581718722391572480,"Inc":""},"_vena_MultiSiteMYP_P_1_583847956316553216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583847956316553216","DimensionId":1,"MemberId":583847956316553216,"Inc":""},"_vena_MultiSiteMYP_P_1_583848002608431105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583848002608431105","DimensionId":1,"MemberId":583848002608431105,"Inc":""},"_vena_MultiSiteMYP_P_1_583848043125407744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583848043125407744","DimensionId":1,"MemberId":583848043125407744,"Inc":""},"_vena_MultiSiteMYP_P_1_583894609274077184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583894609274077184","DimensionId":1,"MemberId":583894609274077184,"Inc":""},"_vena_MultiSiteMYP_P_1_583895203594502144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583895203594502144","DimensionId":1,"MemberId":583895203594502144,"Inc":""},"_vena_MultiSiteMYP_P_1_583895498231906304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583895498231906304","DimensionId":1,"MemberId":583895498231906304,"Inc":""},"_vena_MultiSiteMYP_P_1_583895741312532480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583895741312532480","DimensionId":1,"MemberId":583895741312532480,"Inc":""},"_vena_MultiSiteMYP_P_1_583895939250651136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MYP","BlockName":"","VenaRangeType":0,"DimensionIdStr":"1","MemberIdStr":"583895939250651136","DimensionId":1,"MemberId":583895939250651136,"Inc":""},"_vena_MultiSiteS1_MultiSiteB1_C_1_431662136252432385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"},"_vena_MultiSiteS1_MultiSiteB1_C_1_431662136252432385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1"},"_vena_MultiSiteS1_MultiSiteB1_C_1_431662136252432385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10"},"_vena_MultiSiteS1_MultiSiteB1_C_1_431662136252432385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11"},"_vena_MultiSiteS1_MultiSiteB1_C_1_431662136252432385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2"},"_vena_MultiSiteS1_MultiSiteB1_C_1_431662136252432385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3"},"_vena_MultiSiteS1_MultiSiteB1_C_1_431662136252432385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4"},"_vena_MultiSiteS1_MultiSiteB1_C_1_431662136252432385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5"},"_vena_MultiSiteS1_MultiSiteB1_C_1_431662136252432385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6"},"_vena_MultiSiteS1_MultiSiteB1_C_1_431662136252432385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7"},"_vena_MultiSiteS1_MultiSiteB1_C_1_431662136252432385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8"},"_vena_MultiSiteS1_MultiSiteB1_C_1_431662136252432385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1","MemberIdStr":"431662136252432385","DimensionId":1,"MemberId":431662136252432385,"Inc":"9"},"_vena_MultiSiteS1_MultiSiteB1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"},"_vena_MultiSiteS1_MultiSiteB1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"},"_vena_MultiSiteS1_MultiSiteB1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10"},"_vena_MultiSiteS1_MultiSiteB1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11"},"_vena_MultiSiteS1_MultiSiteB1_C_8_431662182280724481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12"},"_vena_MultiSiteS1_MultiSiteB1_C_8_431662182280724481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13"},"_vena_MultiSiteS1_MultiSiteB1_C_8_431662182280724481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14"},"_vena_MultiSiteS1_MultiSiteB1_C_8_431662182280724481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15"},"_vena_MultiSiteS1_MultiSiteB1_C_8_431662182280724481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16"},"_vena_MultiSiteS1_MultiSiteB1_C_8_431662182280724481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17"},"_vena_MultiSiteS1_MultiSiteB1_C_8_431662182280724481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18"},"_vena_MultiSiteS1_MultiSiteB1_C_8_431662182280724481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19"},"_vena_MultiSiteS1_MultiSiteB1_C_8_431662182280724481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20"},"_vena_MultiSiteS1_MultiSiteB1_C_8_431662182280724481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21"},"_vena_MultiSiteS1_MultiSiteB1_C_8_431662182280724481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22"},"_vena_MultiSiteS1_MultiSiteB1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3"},"_vena_MultiSiteS1_MultiSiteB1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4"},"_vena_MultiSiteS1_MultiSiteB1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5"},"_vena_MultiSiteS1_MultiSiteB1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6"},"_vena_MultiSiteS1_MultiSiteB1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7"},"_vena_MultiSiteS1_MultiSiteB1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8"},"_vena_MultiSiteS1_MultiSiteB1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431662182280724481","DimensionId":8,"MemberId":431662182280724481,"Inc":"9"},"_vena_MultiSiteS1_MultiSiteB1_C_8_510640812208553984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510640812208553984","DimensionId":8,"MemberId":510640812208553984,"Inc":""},"_vena_MultiSiteS1_MultiSiteB1_C_8_510640812208553984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8","MemberIdStr":"510640812208553984","DimensionId":8,"MemberId":510640812208553984,"Inc":"1"},"_vena_MultiSiteS1_MultiSite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"},"_vena_MultiSiteS1_MultiSite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"},"_vena_MultiSiteS1_MultiSite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10"},"_vena_MultiSiteS1_MultiSite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11"},"_vena_MultiSiteS1_MultiSite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12"},"_vena_MultiSiteS1_MultiSite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13"},"_vena_MultiSiteS1_MultiSite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14"},"_vena_MultiSiteS1_MultiSite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15"},"_vena_MultiSiteS1_MultiSite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16"},"_vena_MultiSiteS1_MultiSite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17"},"_vena_MultiSiteS1_MultiSite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18"},"_vena_MultiSiteS1_MultiSite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19"},"_vena_MultiSiteS1_MultiSite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2"},"_vena_MultiSiteS1_MultiSite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20"},"_vena_MultiSiteS1_MultiSite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21"},"_vena_MultiSiteS1_MultiSiteB1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22"},"_vena_MultiSiteS1_MultiSiteB1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23"},"_vena_MultiSiteS1_MultiSite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3"},"_vena_MultiSiteS1_MultiSite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4"},"_vena_MultiSiteS1_MultiSite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5"},"_vena_MultiSiteS1_MultiSite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6"},"_vena_MultiSiteS1_MultiSite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7"},"_vena_MultiSiteS1_MultiSite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8"},"_vena_MultiSiteS1_MultiSite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1c3a244dc3d4f149ecdf7d748811086","DimensionId":-1,"MemberId":-1,"Inc":"9"},"_vena_MultiSiteS1_MultiSite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"},"_vena_MultiSiteS1_MultiSite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"},"_vena_MultiSiteS1_MultiSiteB1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10"},"_vena_MultiSiteS1_MultiSiteB1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11"},"_vena_MultiSiteS1_MultiSiteB1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12"},"_vena_MultiSiteS1_MultiSiteB1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13"},"_vena_MultiSiteS1_MultiSiteB1_C_FV_e3545e3dcc52420a84dcdae3a23a4597_14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14"},"_vena_MultiSiteS1_MultiSiteB1_C_FV_e3545e3dcc52420a84dcdae3a23a4597_15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15"},"_vena_MultiSiteS1_MultiSiteB1_C_FV_e3545e3dcc52420a84dcdae3a23a4597_16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16"},"_vena_MultiSiteS1_MultiSiteB1_C_FV_e3545e3dcc52420a84dcdae3a23a4597_17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17"},"_vena_MultiSiteS1_MultiSiteB1_C_FV_e3545e3dcc52420a84dcdae3a23a4597_18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18"},"_vena_MultiSiteS1_MultiSiteB1_C_FV_e3545e3dcc52420a84dcdae3a23a4597_19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19"},"_vena_MultiSiteS1_MultiSiteB1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2"},"_vena_MultiSiteS1_MultiSiteB1_C_FV_e3545e3dcc52420a84dcdae3a23a4597_20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20"},"_vena_MultiSiteS1_MultiSiteB1_C_FV_e3545e3dcc52420a84dcdae3a23a4597_21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21"},"_vena_MultiSiteS1_MultiSiteB1_C_FV_e3545e3dcc52420a84dcdae3a23a4597_22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22"},"_vena_MultiSiteS1_MultiSiteB1_C_FV_e3545e3dcc52420a84dcdae3a23a4597_23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23"},"_vena_MultiSiteS1_MultiSiteB1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3"},"_vena_MultiSiteS1_MultiSite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4"},"_vena_MultiSiteS1_MultiSite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5"},"_vena_MultiSiteS1_MultiSite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6"},"_vena_MultiSiteS1_MultiSiteB1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7"},"_vena_MultiSiteS1_MultiSiteB1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8"},"_vena_MultiSiteS1_MultiSiteB1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2,"DimensionIdStr":"FV","MemberIdStr":"e3545e3dcc52420a84dcdae3a23a4597","DimensionId":-1,"MemberId":-1,"Inc":"9"},"_vena_MultiSiteS1_MultiSiteB1_R_5_444308604061876225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444308604061876225","DimensionId":5,"MemberId":444308604061876225,"Inc":""},"_vena_MultiSiteS1_MultiSiteB1_R_5_444308604061876227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444308604061876227","DimensionId":5,"MemberId":444308604061876227,"Inc":""},"_vena_MultiSiteS1_MultiSiteB1_R_5_444308604066070532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444308604066070532","DimensionId":5,"MemberId":444308604066070532,"Inc":""},"_vena_MultiSiteS1_MultiSiteB1_R_5_444308604070264833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444308604070264833","DimensionId":5,"MemberId":444308604070264833,"Inc":""},"_vena_MultiSiteS1_MultiSiteB1_R_5_444308604074459137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444308604074459137","DimensionId":5,"MemberId":444308604074459137,"Inc":""},"_vena_MultiSiteS1_MultiSiteB1_R_5_444308604074459139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444308604074459139","DimensionId":5,"MemberId":444308604074459139,"Inc":""},"_vena_MultiSiteS1_MultiSiteB1_R_5_444308604078653441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444308604078653441","DimensionId":5,"MemberId":444308604078653441,"Inc":""},"_vena_MultiSiteS1_MultiSiteB1_R_5_444308604082847745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444308604082847745","DimensionId":5,"MemberId":444308604082847745,"Inc":""},"_vena_MultiSiteS1_MultiSiteB1_R_5_444308604082847747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444308604082847747","DimensionId":5,"MemberId":444308604082847747,"Inc":""},"_vena_MultiSiteS1_MultiSiteB1_R_5_444308604087042049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444308604087042049","DimensionId":5,"MemberId":444308604087042049,"Inc":""},"_vena_MultiSiteS1_MultiSiteB1_R_5_444308604087042051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444308604087042051","DimensionId":5,"MemberId":444308604087042051,"Inc":""},"_vena_MultiSiteS1_MultiSiteB1_R_5_444308604091236353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444308604091236353","DimensionId":5,"MemberId":444308604091236353,"Inc":""},"_vena_MultiSiteS1_MultiSiteB1_R_5_444308604095430657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444308604095430657","DimensionId":5,"MemberId":444308604095430657,"Inc":""},"_vena_MultiSiteS1_MultiSiteB1_R_5_444308604116402177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444308604116402177","DimensionId":5,"MemberId":444308604116402177,"Inc":""},"_vena_MultiSiteS1_MultiSiteB1_R_5_444308604116402179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444308604116402179","DimensionId":5,"MemberId":444308604116402179,"Inc":""},"_vena_MultiSiteS1_MultiSiteB1_R_5_444308604120596481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444308604120596481","DimensionId":5,"MemberId":444308604120596481,"Inc":""},"_vena_MultiSiteS1_MultiSiteB1_R_5_444308604124790785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444308604124790785","DimensionId":5,"MemberId":444308604124790785,"Inc":""},"_vena_MultiSiteS1_MultiSiteB1_R_5_444308604124790787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444308604124790787","DimensionId":5,"MemberId":444308604124790787,"Inc":""},"_vena_MultiSiteS1_MultiSiteB1_R_5_444308604128985089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444308604128985089","DimensionId":5,"MemberId":444308604128985089,"Inc":""},"_vena_MultiSiteS1_MultiSiteB1_R_5_444308604133179393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444308604133179393","DimensionId":5,"MemberId":444308604133179393,"Inc":""},"_vena_MultiSiteS1_MultiSiteB1_R_5_444308604137373699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444308604137373699","DimensionId":5,"MemberId":444308604137373699,"Inc":""},"_vena_MultiSiteS1_MultiSiteB1_R_5_444308604141568003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444308604141568003","DimensionId":5,"MemberId":444308604141568003,"Inc":""},"_vena_MultiSiteS1_MultiSiteB1_R_5_444308604149956609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444308604149956609","DimensionId":5,"MemberId":444308604149956609,"Inc":""},"_vena_MultiSiteS1_MultiSiteB1_R_5_444308604154150913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444308604154150913","DimensionId":5,"MemberId":444308604154150913,"Inc":""},"_vena_MultiSiteS1_MultiSiteB1_R_5_472311968301187073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472311968301187073","DimensionId":5,"MemberId":472311968301187073,"Inc":""},"_vena_MultiSiteS1_MultiSiteB1_R_5_472311968305381377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472311968305381377","DimensionId":5,"MemberId":472311968305381377,"Inc":""},"_vena_MultiSiteS1_MultiSiteB1_R_5_472311968309575681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472311968309575681","DimensionId":5,"MemberId":472311968309575681,"Inc":""},"_vena_MultiSiteS1_MultiSiteB1_R_5_472311968326352896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472311968326352896","DimensionId":5,"MemberId":472311968326352896,"Inc":""},"_vena_MultiSiteS1_MultiSiteB1_R_5_534875295979667456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534875295979667456","DimensionId":5,"MemberId":534875295979667456,"Inc":""},"_vena_MultiSiteS1_MultiSiteB1_R_5_535682109713547264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535682109713547264","DimensionId":5,"MemberId":535682109713547264,"Inc":""},"_vena_MultiSiteS1_MultiSiteB1_R_5_535694058593452032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535694058593452032","DimensionId":5,"MemberId":535694058593452032,"Inc":""},"_vena_MultiSiteS1_MultiSiteB1_R_5_535694950537494528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535694950537494528","DimensionId":5,"MemberId":535694950537494528,"Inc":""},"_vena_MultiSiteS1_MultiSiteB1_R_5_535695090094702658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535695090094702658","DimensionId":5,"MemberId":535695090094702658,"Inc":""},"_vena_MultiSiteS1_MultiSiteB1_R_5_535697120485965824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535697120485965824","DimensionId":5,"MemberId":535697120485965824,"Inc":""},"_vena_MultiSiteS1_MultiSiteB1_R_5_535697260110151680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535697260110151680","DimensionId":5,"MemberId":535697260110151680,"Inc":""},"_vena_MultiSiteS1_MultiSiteB1_R_5_542464193711439872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542464193711439872","DimensionId":5,"MemberId":542464193711439872,"Inc":""},"_vena_MultiSiteS1_MultiSiteB1_R_5_542464816905191424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5","MemberIdStr":"542464816905191424","DimensionId":5,"MemberId":542464816905191424,"Inc":""},"_vena_MultiSiteS1_MultiSiteB1_R_FV_42f34b52efc14701904e2bd69b949ebb_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"},"_vena_MultiSiteS1_MultiSiteB1_R_FV_42f34b52efc14701904e2bd69b949ebb_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"},"_vena_MultiSiteS1_MultiSiteB1_R_FV_42f34b52efc14701904e2bd69b949ebb_100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100"},"_vena_MultiSiteS1_MultiSiteB1_R_FV_42f34b52efc14701904e2bd69b949ebb_101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101"},"_vena_MultiSiteS1_MultiSiteB1_R_FV_42f34b52efc14701904e2bd69b949ebb_102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102"},"_vena_MultiSiteS1_MultiSiteB1_R_FV_42f34b52efc14701904e2bd69b949ebb_103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103"},"_vena_MultiSiteS1_MultiSiteB1_R_FV_42f34b52efc14701904e2bd69b949ebb_104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104"},"_vena_MultiSiteS1_MultiSiteB1_R_FV_42f34b52efc14701904e2bd69b949ebb_105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105"},"_vena_MultiSiteS1_MultiSiteB1_R_FV_42f34b52efc14701904e2bd69b949ebb_106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106"},"_vena_MultiSiteS1_MultiSiteB1_R_FV_42f34b52efc14701904e2bd69b949ebb_107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107"},"_vena_MultiSiteS1_MultiSiteB1_R_FV_42f34b52efc14701904e2bd69b949ebb_108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108"},"_vena_MultiSiteS1_MultiSiteB1_R_FV_42f34b52efc14701904e2bd69b949ebb_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"},"_vena_MultiSiteS1_MultiSiteB1_R_FV_42f34b52efc14701904e2bd69b949ebb_110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110"},"_vena_MultiSiteS1_MultiSiteB1_R_FV_42f34b52efc14701904e2bd69b949ebb_111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111"},"_vena_MultiSiteS1_MultiSiteB1_R_FV_42f34b52efc14701904e2bd69b949ebb_112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112"},"_vena_MultiSiteS1_MultiSiteB1_R_FV_42f34b52efc14701904e2bd69b949ebb_113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113"},"_vena_MultiSiteS1_MultiSiteB1_R_FV_42f34b52efc14701904e2bd69b949ebb_114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114"},"_vena_MultiSiteS1_MultiSiteB1_R_FV_42f34b52efc14701904e2bd69b949ebb_115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115"},"_vena_MultiSiteS1_MultiSiteB1_R_FV_42f34b52efc14701904e2bd69b949ebb_116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116"},"_vena_MultiSiteS1_MultiSiteB1_R_FV_42f34b52efc14701904e2bd69b949ebb_117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117"},"_vena_MultiSiteS1_MultiSiteB1_R_FV_42f34b52efc14701904e2bd69b949ebb_118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118"},"_vena_MultiSiteS1_MultiSiteB1_R_FV_42f34b52efc14701904e2bd69b949ebb_119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119"},"_vena_MultiSiteS1_MultiSiteB1_R_FV_42f34b52efc14701904e2bd69b949ebb_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"},"_vena_MultiSiteS1_MultiSiteB1_R_FV_42f34b52efc14701904e2bd69b949ebb_120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120"},"_vena_MultiSiteS1_MultiSiteB1_R_FV_42f34b52efc14701904e2bd69b949ebb_121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121"},"_vena_MultiSiteS1_MultiSiteB1_R_FV_42f34b52efc14701904e2bd69b949ebb_122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122"},"_vena_MultiSiteS1_MultiSiteB1_R_FV_42f34b52efc14701904e2bd69b949ebb_123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123"},"_vena_MultiSiteS1_MultiSiteB1_R_FV_42f34b52efc14701904e2bd69b949ebb_124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124"},"_vena_MultiSiteS1_MultiSiteB1_R_FV_42f34b52efc14701904e2bd69b949ebb_125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125"},"_vena_MultiSiteS1_MultiSiteB1_R_FV_42f34b52efc14701904e2bd69b949ebb_126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126"},"_vena_MultiSiteS1_MultiSiteB1_R_FV_42f34b52efc14701904e2bd69b949ebb_127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127"},"_vena_MultiSiteS1_MultiSiteB1_R_FV_42f34b52efc14701904e2bd69b949ebb_128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128"},"_vena_MultiSiteS1_MultiSiteB1_R_FV_42f34b52efc14701904e2bd69b949ebb_129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129"},"_vena_MultiSiteS1_MultiSiteB1_R_FV_42f34b52efc14701904e2bd69b949ebb_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"},"_vena_MultiSiteS1_MultiSiteB1_R_FV_42f34b52efc14701904e2bd69b949ebb_130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130"},"_vena_MultiSiteS1_MultiSiteB1_R_FV_42f34b52efc14701904e2bd69b949ebb_131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131"},"_vena_MultiSiteS1_MultiSiteB1_R_FV_42f34b52efc14701904e2bd69b949ebb_132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132"},"_vena_MultiSiteS1_MultiSiteB1_R_FV_42f34b52efc14701904e2bd69b949ebb_133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133"},"_vena_MultiSiteS1_MultiSiteB1_R_FV_42f34b52efc14701904e2bd69b949ebb_134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134"},"_vena_MultiSiteS1_MultiSiteB1_R_FV_42f34b52efc14701904e2bd69b949ebb_135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135"},"_vena_MultiSiteS1_MultiSiteB1_R_FV_42f34b52efc14701904e2bd69b949ebb_136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136"},"_vena_MultiSiteS1_MultiSiteB1_R_FV_42f34b52efc14701904e2bd69b949ebb_137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137"},"_vena_MultiSiteS1_MultiSiteB1_R_FV_42f34b52efc14701904e2bd69b949ebb_138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138"},"_vena_MultiSiteS1_MultiSiteB1_R_FV_42f34b52efc14701904e2bd69b949ebb_139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139"},"_vena_MultiSiteS1_MultiSiteB1_R_FV_42f34b52efc14701904e2bd69b949ebb_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"},"_vena_MultiSiteS1_MultiSiteB1_R_FV_42f34b52efc14701904e2bd69b949ebb_140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140"},"_vena_MultiSiteS1_MultiSiteB1_R_FV_42f34b52efc14701904e2bd69b949ebb_141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141"},"_vena_MultiSiteS1_MultiSiteB1_R_FV_42f34b52efc14701904e2bd69b949ebb_142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142"},"_vena_MultiSiteS1_MultiSiteB1_R_FV_42f34b52efc14701904e2bd69b949ebb_143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143"},"_vena_MultiSiteS1_MultiSiteB1_R_FV_42f34b52efc14701904e2bd69b949ebb_144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144"},"_vena_MultiSiteS1_MultiSiteB1_R_FV_42f34b52efc14701904e2bd69b949ebb_145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145"},"_vena_MultiSiteS1_MultiSiteB1_R_FV_42f34b52efc14701904e2bd69b949ebb_146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146"},"_vena_MultiSiteS1_MultiSiteB1_R_FV_42f34b52efc14701904e2bd69b949ebb_147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147"},"_vena_MultiSiteS1_MultiSiteB1_R_FV_42f34b52efc14701904e2bd69b949ebb_148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148"},"_vena_MultiSiteS1_MultiSiteB1_R_FV_42f34b52efc14701904e2bd69b949ebb_149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149"},"_vena_MultiSiteS1_MultiSiteB1_R_FV_42f34b52efc14701904e2bd69b949ebb_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"},"_vena_MultiSiteS1_MultiSiteB1_R_FV_42f34b52efc14701904e2bd69b949ebb_150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150"},"_vena_MultiSiteS1_MultiSite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152"},"_vena_MultiSiteS1_MultiSite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153"},"_vena_MultiSiteS1_MultiSite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154"},"_vena_MultiSiteS1_MultiSite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155"},"_vena_MultiSiteS1_MultiSite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156"},"_vena_MultiSiteS1_MultiSiteB1_R_FV_42f34b52efc14701904e2bd69b949ebb_157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157"},"_vena_MultiSiteS1_MultiSite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158"},"_vena_MultiSiteS1_MultiSiteB1_R_FV_42f34b52efc14701904e2bd69b949ebb_159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159"},"_vena_MultiSiteS1_MultiSiteB1_R_FV_42f34b52efc14701904e2bd69b949ebb_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"},"_vena_MultiSiteS1_MultiSite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160"},"_vena_MultiSiteS1_MultiSite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161"},"_vena_MultiSiteS1_MultiSite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162"},"_vena_MultiSiteS1_MultiSite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163"},"_vena_MultiSiteS1_MultiSite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164"},"_vena_MultiSiteS1_MultiSite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165"},"_vena_MultiSiteS1_MultiSite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166"},"_vena_MultiSiteS1_MultiSite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167"},"_vena_MultiSiteS1_MultiSite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168"},"_vena_MultiSiteS1_MultiSite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169"},"_vena_MultiSiteS1_MultiSiteB1_R_FV_42f34b52efc14701904e2bd69b949ebb_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"},"_vena_MultiSiteS1_MultiSite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170"},"_vena_MultiSiteS1_MultiSite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171"},"_vena_MultiSiteS1_MultiSite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172"},"_vena_MultiSiteS1_MultiSite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173"},"_vena_MultiSiteS1_MultiSite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174"},"_vena_MultiSiteS1_MultiSite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175"},"_vena_MultiSiteS1_MultiSite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176"},"_vena_MultiSiteS1_MultiSite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177"},"_vena_MultiSiteS1_MultiSite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178"},"_vena_MultiSiteS1_MultiSite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179"},"_vena_MultiSiteS1_MultiSiteB1_R_FV_42f34b52efc14701904e2bd69b949ebb_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"},"_vena_MultiSiteS1_MultiSite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180"},"_vena_MultiSiteS1_MultiSite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181"},"_vena_MultiSiteS1_MultiSite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182"},"_vena_MultiSiteS1_MultiSite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183"},"_vena_MultiSiteS1_MultiSite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184"},"_vena_MultiSiteS1_MultiSite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185"},"_vena_MultiSiteS1_MultiSite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186"},"_vena_MultiSiteS1_MultiSite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187"},"_vena_MultiSiteS1_MultiSite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188"},"_vena_MultiSiteS1_MultiSite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189"},"_vena_MultiSiteS1_MultiSiteB1_R_FV_42f34b52efc14701904e2bd69b949ebb_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"},"_vena_MultiSiteS1_MultiSite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190"},"_vena_MultiSiteS1_MultiSite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191"},"_vena_MultiSiteS1_MultiSite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192"},"_vena_MultiSiteS1_MultiSite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193"},"_vena_MultiSiteS1_MultiSite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194"},"_vena_MultiSiteS1_MultiSite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195"},"_vena_MultiSiteS1_MultiSite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196"},"_vena_MultiSiteS1_MultiSite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197"},"_vena_MultiSiteS1_MultiSite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198"},"_vena_MultiSiteS1_MultiSite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199"},"_vena_MultiSiteS1_MultiSite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"},"_vena_MultiSiteS1_MultiSite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200"},"_vena_MultiSiteS1_MultiSite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201"},"_vena_MultiSiteS1_MultiSite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202"},"_vena_MultiSiteS1_MultiSiteB1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203"},"_vena_MultiSiteS1_MultiSiteB1_R_FV_42f34b52efc14701904e2bd69b949ebb_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21"},"_vena_MultiSiteS1_MultiSiteB1_R_FV_42f34b52efc14701904e2bd69b949ebb_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22"},"_vena_MultiSiteS1_MultiSiteB1_R_FV_42f34b52efc14701904e2bd69b949ebb_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23"},"_vena_MultiSiteS1_MultiSite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239"},"_vena_MultiSiteS1_MultiSiteB1_R_FV_42f34b52efc14701904e2bd69b949ebb_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"},"_vena_MultiSiteS1_MultiSite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240"},"_vena_MultiSiteS1_MultiSite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241"},"_vena_MultiSiteS1_MultiSite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242"},"_vena_MultiSiteS1_MultiSite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243"},"_vena_MultiSiteS1_MultiSite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244"},"_vena_MultiSiteS1_MultiSite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245"},"_vena_MultiSiteS1_MultiSite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246"},"_vena_MultiSiteS1_MultiSite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247"},"_vena_MultiSiteS1_MultiSite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248"},"_vena_MultiSiteS1_MultiSite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249"},"_vena_MultiSiteS1_MultiSiteB1_R_FV_42f34b52efc14701904e2bd69b949ebb_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"},"_vena_MultiSiteS1_MultiSite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250"},"_vena_MultiSiteS1_MultiSite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251"},"_vena_MultiSiteS1_MultiSite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252"},"_vena_MultiSiteS1_MultiSite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253"},"_vena_MultiSiteS1_MultiSite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254"},"_vena_MultiSiteS1_MultiSite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255"},"_vena_MultiSiteS1_MultiSite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256"},"_vena_MultiSiteS1_MultiSite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257"},"_vena_MultiSiteS1_MultiSite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258"},"_vena_MultiSiteS1_MultiSite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259"},"_vena_MultiSiteS1_MultiSiteB1_R_FV_42f34b52efc14701904e2bd69b949ebb_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"},"_vena_MultiSiteS1_MultiSite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260"},"_vena_MultiSiteS1_MultiSite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261"},"_vena_MultiSiteS1_MultiSite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262"},"_vena_MultiSiteS1_MultiSite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263"},"_vena_MultiSiteS1_MultiSite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264"},"_vena_MultiSiteS1_MultiSiteB1_R_FV_42f34b52efc14701904e2bd69b949ebb_265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265"},"_vena_MultiSiteS1_MultiSite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266"},"_vena_MultiSiteS1_MultiSite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267"},"_vena_MultiSiteS1_MultiSite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268"},"_vena_MultiSiteS1_MultiSiteB1_R_FV_42f34b52efc14701904e2bd69b949ebb_269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269"},"_vena_MultiSiteS1_MultiSiteB1_R_FV_42f34b52efc14701904e2bd69b949ebb_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"},"_vena_MultiSiteS1_MultiSite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270"},"_vena_MultiSiteS1_MultiSiteB1_R_FV_42f34b52efc14701904e2bd69b949ebb_271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271"},"_vena_MultiSiteS1_MultiSite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272"},"_vena_MultiSiteS1_MultiSite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273"},"_vena_MultiSiteS1_MultiSite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274"},"_vena_MultiSiteS1_MultiSite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275"},"_vena_MultiSiteS1_MultiSite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276"},"_vena_MultiSiteS1_MultiSite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277"},"_vena_MultiSiteS1_MultiSite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278"},"_vena_MultiSiteS1_MultiSite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279"},"_vena_MultiSiteS1_MultiSiteB1_R_FV_42f34b52efc14701904e2bd69b949ebb_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"},"_vena_MultiSiteS1_MultiSite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280"},"_vena_MultiSiteS1_MultiSite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281"},"_vena_MultiSiteS1_MultiSite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282"},"_vena_MultiSiteS1_MultiSite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283"},"_vena_MultiSiteS1_MultiSite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284"},"_vena_MultiSiteS1_MultiSite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285"},"_vena_MultiSiteS1_MultiSite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286"},"_vena_MultiSiteS1_MultiSite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287"},"_vena_MultiSiteS1_MultiSite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288"},"_vena_MultiSiteS1_MultiSiteB1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289"},"_vena_MultiSiteS1_MultiSiteB1_R_FV_42f34b52efc14701904e2bd69b949ebb_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"},"_vena_MultiSiteS1_MultiSite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291"},"_vena_MultiSiteS1_MultiSite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292"},"_vena_MultiSiteS1_MultiSite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293"},"_vena_MultiSiteS1_MultiSite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294"},"_vena_MultiSiteS1_MultiSite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295"},"_vena_MultiSiteS1_MultiSite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296"},"_vena_MultiSiteS1_MultiSite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297"},"_vena_MultiSiteS1_MultiSite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298"},"_vena_MultiSiteS1_MultiSite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299"},"_vena_MultiSiteS1_MultiSite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"},"_vena_MultiSiteS1_MultiSiteB1_R_FV_42f34b52efc14701904e2bd69b949ebb_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"},"_vena_MultiSiteS1_MultiSite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300"},"_vena_MultiSiteS1_MultiSite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301"},"_vena_MultiSiteS1_MultiSite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302"},"_vena_MultiSiteS1_MultiSite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303"},"_vena_MultiSiteS1_MultiSite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304"},"_vena_MultiSiteS1_MultiSite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305"},"_vena_MultiSiteS1_MultiSiteB1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306"},"_vena_MultiSiteS1_MultiSite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307"},"_vena_MultiSiteS1_MultiSite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308"},"_vena_MultiSiteS1_MultiSite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309"},"_vena_MultiSiteS1_MultiSiteB1_R_FV_42f34b52efc14701904e2bd69b949ebb_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"},"_vena_MultiSiteS1_MultiSiteB1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310"},"_vena_MultiSiteS1_MultiSiteB1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311"},"_vena_MultiSiteS1_MultiSite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312"},"_vena_MultiSiteS1_MultiSite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313"},"_vena_MultiSiteS1_MultiSite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314"},"_vena_MultiSiteS1_MultiSite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315"},"_vena_MultiSiteS1_MultiSite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316"},"_vena_MultiSiteS1_MultiSite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317"},"_vena_MultiSiteS1_MultiSite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318"},"_vena_MultiSiteS1_MultiSite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319"},"_vena_MultiSiteS1_MultiSiteB1_R_FV_42f34b52efc14701904e2bd69b949ebb_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"},"_vena_MultiSiteS1_MultiSite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320"},"_vena_MultiSiteS1_MultiSite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321"},"_vena_MultiSiteS1_MultiSite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322"},"_vena_MultiSiteS1_MultiSite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323"},"_vena_MultiSiteS1_MultiSite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324"},"_vena_MultiSiteS1_MultiSite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325"},"_vena_MultiSiteS1_MultiSite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326"},"_vena_MultiSiteS1_MultiSite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327"},"_vena_MultiSiteS1_MultiSite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328"},"_vena_MultiSiteS1_MultiSite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329"},"_vena_MultiSiteS1_MultiSiteB1_R_FV_42f34b52efc14701904e2bd69b949ebb_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"},"_vena_MultiSiteS1_MultiSite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330"},"_vena_MultiSiteS1_MultiSite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331"},"_vena_MultiSiteS1_MultiSite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332"},"_vena_MultiSiteS1_MultiSite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333"},"_vena_MultiSiteS1_MultiSite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334"},"_vena_MultiSiteS1_MultiSite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335"},"_vena_MultiSiteS1_MultiSite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336"},"_vena_MultiSiteS1_MultiSite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337"},"_vena_MultiSiteS1_MultiSite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338"},"_vena_MultiSiteS1_MultiSite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339"},"_vena_MultiSiteS1_MultiSiteB1_R_FV_42f34b52efc14701904e2bd69b949ebb_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"},"_vena_MultiSiteS1_MultiSite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340"},"_vena_MultiSiteS1_MultiSite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341"},"_vena_MultiSiteS1_MultiSite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342"},"_vena_MultiSiteS1_MultiSiteB1_R_FV_42f34b52efc14701904e2bd69b949ebb_343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343"},"_vena_MultiSiteS1_MultiSite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344"},"_vena_MultiSiteS1_MultiSite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345"},"_vena_MultiSiteS1_MultiSite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346"},"_vena_MultiSiteS1_MultiSiteB1_R_FV_42f34b52efc14701904e2bd69b949ebb_347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347"},"_vena_MultiSiteS1_MultiSiteB1_R_FV_42f34b52efc14701904e2bd69b949ebb_348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348"},"_vena_MultiSiteS1_MultiSite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349"},"_vena_MultiSiteS1_MultiSiteB1_R_FV_42f34b52efc14701904e2bd69b949ebb_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"},"_vena_MultiSiteS1_MultiSite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350"},"_vena_MultiSiteS1_MultiSite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351"},"_vena_MultiSiteS1_MultiSite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352"},"_vena_MultiSiteS1_MultiSite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353"},"_vena_MultiSiteS1_MultiSite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354"},"_vena_MultiSiteS1_MultiSite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355"},"_vena_MultiSiteS1_MultiSite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356"},"_vena_MultiSiteS1_MultiSite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357"},"_vena_MultiSiteS1_MultiSite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358"},"_vena_MultiSiteS1_MultiSite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359"},"_vena_MultiSiteS1_MultiSiteB1_R_FV_42f34b52efc14701904e2bd69b949ebb_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"},"_vena_MultiSiteS1_MultiSite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360"},"_vena_MultiSiteS1_MultiSite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361"},"_vena_MultiSiteS1_MultiSite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362"},"_vena_MultiSiteS1_MultiSite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363"},"_vena_MultiSiteS1_MultiSite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364"},"_vena_MultiSiteS1_MultiSite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365"},"_vena_MultiSiteS1_MultiSite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366"},"_vena_MultiSiteS1_MultiSite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367"},"_vena_MultiSiteS1_MultiSite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368"},"_vena_MultiSiteS1_MultiSite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369"},"_vena_MultiSiteS1_MultiSiteB1_R_FV_42f34b52efc14701904e2bd69b949ebb_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"},"_vena_MultiSiteS1_MultiSite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370"},"_vena_MultiSiteS1_MultiSite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371"},"_vena_MultiSiteS1_MultiSite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372"},"_vena_MultiSiteS1_MultiSite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373"},"_vena_MultiSiteS1_MultiSite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374"},"_vena_MultiSiteS1_MultiSite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375"},"_vena_MultiSiteS1_MultiSite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376"},"_vena_MultiSiteS1_MultiSite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377"},"_vena_MultiSiteS1_MultiSite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378"},"_vena_MultiSiteS1_MultiSite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379"},"_vena_MultiSiteS1_MultiSite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380"},"_vena_MultiSiteS1_MultiSite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381"},"_vena_MultiSiteS1_MultiSite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382"},"_vena_MultiSiteS1_MultiSite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383"},"_vena_MultiSiteS1_MultiSite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384"},"_vena_MultiSiteS1_MultiSite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385"},"_vena_MultiSiteS1_MultiSiteB1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386"},"_vena_MultiSiteS1_MultiSiteB1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387"},"_vena_MultiSiteS1_MultiSiteB1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388"},"_vena_MultiSiteS1_MultiSiteB1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389"},"_vena_MultiSiteS1_MultiSiteB1_R_FV_42f34b52efc14701904e2bd69b949ebb_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"},"_vena_MultiSiteS1_MultiSiteB1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390"},"_vena_MultiSiteS1_MultiSiteB1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391"},"_vena_MultiSiteS1_MultiSiteB1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392"},"_vena_MultiSiteS1_MultiSiteB1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393"},"_vena_MultiSiteS1_MultiSiteB1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394"},"_vena_MultiSiteS1_MultiSiteB1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395"},"_vena_MultiSiteS1_MultiSiteB1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396"},"_vena_MultiSiteS1_MultiSiteB1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397"},"_vena_MultiSiteS1_MultiSiteB1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398"},"_vena_MultiSiteS1_MultiSiteB1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399"},"_vena_MultiSiteS1_MultiSiteB1_R_FV_42f34b52efc14701904e2bd69b949ebb_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"},"_vena_MultiSiteS1_MultiSiteB1_R_FV_42f34b52efc14701904e2bd69b949ebb_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"},"_vena_MultiSiteS1_MultiSiteB1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400"},"_vena_MultiSiteS1_MultiSiteB1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401"},"_vena_MultiSiteS1_MultiSiteB1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402"},"_vena_MultiSiteS1_MultiSiteB1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403"},"_vena_MultiSiteS1_MultiSiteB1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404"},"_vena_MultiSiteS1_MultiSiteB1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405"},"_vena_MultiSiteS1_MultiSiteB1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406"},"_vena_MultiSiteS1_MultiSiteB1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407"},"_vena_MultiSiteS1_MultiSiteB1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408"},"_vena_MultiSiteS1_MultiSiteB1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409"},"_vena_MultiSiteS1_MultiSiteB1_R_FV_42f34b52efc14701904e2bd69b949ebb_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41"},"_vena_MultiSiteS1_MultiSiteB1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419"},"_vena_MultiSiteS1_MultiSiteB1_R_FV_42f34b52efc14701904e2bd69b949ebb_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42"},"_vena_MultiSiteS1_MultiSiteB1_R_FV_42f34b52efc14701904e2bd69b949ebb_424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424"},"_vena_MultiSiteS1_MultiSiteB1_R_FV_42f34b52efc14701904e2bd69b949ebb_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43"},"_vena_MultiSiteS1_MultiSiteB1_R_FV_42f34b52efc14701904e2bd69b949ebb_430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430"},"_vena_MultiSiteS1_MultiSiteB1_R_FV_42f34b52efc14701904e2bd69b949ebb_431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431"},"_vena_MultiSiteS1_MultiSiteB1_R_FV_42f34b52efc14701904e2bd69b949ebb_432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432"},"_vena_MultiSiteS1_MultiSiteB1_R_FV_42f34b52efc14701904e2bd69b949ebb_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44"},"_vena_MultiSiteS1_MultiSiteB1_R_FV_42f34b52efc14701904e2bd69b949ebb_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45"},"_vena_MultiSiteS1_MultiSiteB1_R_FV_42f34b52efc14701904e2bd69b949ebb_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46"},"_vena_MultiSiteS1_MultiSiteB1_R_FV_42f34b52efc14701904e2bd69b949ebb_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47"},"_vena_MultiSiteS1_MultiSiteB1_R_FV_42f34b52efc14701904e2bd69b949ebb_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48"},"_vena_MultiSiteS1_MultiSiteB1_R_FV_42f34b52efc14701904e2bd69b949ebb_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49"},"_vena_MultiSiteS1_MultiSiteB1_R_FV_42f34b52efc14701904e2bd69b949ebb_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"},"_vena_MultiSiteS1_MultiSiteB1_R_FV_42f34b52efc14701904e2bd69b949ebb_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50"},"_vena_MultiSiteS1_MultiSiteB1_R_FV_42f34b52efc14701904e2bd69b949ebb_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51"},"_vena_MultiSiteS1_MultiSiteB1_R_FV_42f34b52efc14701904e2bd69b949ebb_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52"},"_vena_MultiSiteS1_MultiSiteB1_R_FV_42f34b52efc14701904e2bd69b949ebb_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53"},"_vena_MultiSiteS1_MultiSiteB1_R_FV_42f34b52efc14701904e2bd69b949ebb_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54"},"_vena_MultiSiteS1_MultiSiteB1_R_FV_42f34b52efc14701904e2bd69b949ebb_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55"},"_vena_MultiSiteS1_MultiSiteB1_R_FV_42f34b52efc14701904e2bd69b949ebb_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56"},"_vena_MultiSiteS1_MultiSiteB1_R_FV_42f34b52efc14701904e2bd69b949ebb_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57"},"_vena_MultiSiteS1_MultiSiteB1_R_FV_42f34b52efc14701904e2bd69b949ebb_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58"},"_vena_MultiSiteS1_MultiSiteB1_R_FV_42f34b52efc14701904e2bd69b949ebb_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59"},"_vena_MultiSiteS1_MultiSiteB1_R_FV_42f34b52efc14701904e2bd69b949ebb_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60"},"_vena_MultiSiteS1_MultiSiteB1_R_FV_42f34b52efc14701904e2bd69b949ebb_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61"},"_vena_MultiSiteS1_MultiSiteB1_R_FV_42f34b52efc14701904e2bd69b949ebb_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62"},"_vena_MultiSiteS1_MultiSiteB1_R_FV_42f34b52efc14701904e2bd69b949ebb_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63"},"_vena_MultiSiteS1_MultiSiteB1_R_FV_42f34b52efc14701904e2bd69b949ebb_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64"},"_vena_MultiSiteS1_MultiSiteB1_R_FV_42f34b52efc14701904e2bd69b949ebb_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65"},"_vena_MultiSiteS1_MultiSiteB1_R_FV_42f34b52efc14701904e2bd69b949ebb_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66"},"_vena_MultiSiteS1_MultiSiteB1_R_FV_42f34b52efc14701904e2bd69b949ebb_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67"},"_vena_MultiSiteS1_MultiSiteB1_R_FV_42f34b52efc14701904e2bd69b949ebb_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68"},"_vena_MultiSiteS1_MultiSiteB1_R_FV_42f34b52efc14701904e2bd69b949ebb_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69"},"_vena_MultiSiteS1_MultiSiteB1_R_FV_42f34b52efc14701904e2bd69b949ebb_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"},"_vena_MultiSiteS1_MultiSiteB1_R_FV_42f34b52efc14701904e2bd69b949ebb_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70"},"_vena_MultiSiteS1_MultiSiteB1_R_FV_42f34b52efc14701904e2bd69b949ebb_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71"},"_vena_MultiSiteS1_MultiSiteB1_R_FV_42f34b52efc14701904e2bd69b949ebb_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72"},"_vena_MultiSiteS1_MultiSiteB1_R_FV_42f34b52efc14701904e2bd69b949ebb_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73"},"_vena_MultiSiteS1_MultiSiteB1_R_FV_42f34b52efc14701904e2bd69b949ebb_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74"},"_vena_MultiSiteS1_MultiSiteB1_R_FV_42f34b52efc14701904e2bd69b949ebb_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75"},"_vena_MultiSiteS1_MultiSiteB1_R_FV_42f34b52efc14701904e2bd69b949ebb_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76"},"_vena_MultiSiteS1_MultiSiteB1_R_FV_42f34b52efc14701904e2bd69b949ebb_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77"},"_vena_MultiSiteS1_MultiSiteB1_R_FV_42f34b52efc14701904e2bd69b949ebb_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78"},"_vena_MultiSiteS1_MultiSiteB1_R_FV_42f34b52efc14701904e2bd69b949ebb_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79"},"_vena_MultiSiteS1_MultiSiteB1_R_FV_42f34b52efc14701904e2bd69b949ebb_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"},"_vena_MultiSiteS1_MultiSiteB1_R_FV_42f34b52efc14701904e2bd69b949ebb_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80"},"_vena_MultiSiteS1_MultiSiteB1_R_FV_42f34b52efc14701904e2bd69b949ebb_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81"},"_vena_MultiSiteS1_MultiSiteB1_R_FV_42f34b52efc14701904e2bd69b949ebb_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82"},"_vena_MultiSiteS1_MultiSiteB1_R_FV_42f34b52efc14701904e2bd69b949ebb_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83"},"_vena_MultiSiteS1_MultiSiteB1_R_FV_42f34b52efc14701904e2bd69b949ebb_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84"},"_vena_MultiSiteS1_MultiSiteB1_R_FV_42f34b52efc14701904e2bd69b949ebb_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85"},"_vena_MultiSiteS1_MultiSiteB1_R_FV_42f34b52efc14701904e2bd69b949ebb_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86"},"_vena_MultiSiteS1_MultiSiteB1_R_FV_42f34b52efc14701904e2bd69b949ebb_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87"},"_vena_MultiSiteS1_MultiSiteB1_R_FV_42f34b52efc14701904e2bd69b949ebb_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88"},"_vena_MultiSiteS1_MultiSiteB1_R_FV_42f34b52efc14701904e2bd69b949ebb_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89"},"_vena_MultiSiteS1_MultiSiteB1_R_FV_42f34b52efc14701904e2bd69b949ebb_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"},"_vena_MultiSiteS1_MultiSiteB1_R_FV_42f34b52efc14701904e2bd69b949ebb_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90"},"_vena_MultiSiteS1_MultiSiteB1_R_FV_42f34b52efc14701904e2bd69b949ebb_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91"},"_vena_MultiSiteS1_MultiSiteB1_R_FV_42f34b52efc14701904e2bd69b949ebb_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92"},"_vena_MultiSiteS1_MultiSiteB1_R_FV_42f34b52efc14701904e2bd69b949ebb_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93"},"_vena_MultiSiteS1_MultiSiteB1_R_FV_42f34b52efc14701904e2bd69b949ebb_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95"},"_vena_MultiSiteS1_MultiSiteB1_R_FV_42f34b52efc14701904e2bd69b949ebb_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96"},"_vena_MultiSiteS1_MultiSiteB1_R_FV_42f34b52efc14701904e2bd69b949ebb_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97"},"_vena_MultiSiteS1_MultiSiteB1_R_FV_42f34b52efc14701904e2bd69b949ebb_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98"},"_vena_MultiSiteS1_MultiSiteB1_R_FV_42f34b52efc14701904e2bd69b949ebb_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1","VenaRangeType":1,"DimensionIdStr":"FV","MemberIdStr":"42f34b52efc14701904e2bd69b949ebb","DimensionId":-1,"MemberId":-1,"Inc":"99"},"_vena_MultiSiteS1_MultiSiteB2_C_8_431662182314278912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2,"DimensionIdStr":"8","MemberIdStr":"431662182314278912","DimensionId":8,"MemberId":431662182314278912,"Inc":""},"_vena_MultiSiteS1_MultiSite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2,"DimensionIdStr":"FV","MemberIdStr":"56493ffece784c5db4cd0fd3b40a250d","DimensionId":-1,"MemberId":-1,"Inc":""},"_vena_MultiSiteS1_MultiSite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2,"DimensionIdStr":"FV","MemberIdStr":"e1c3a244dc3d4f149ecdf7d748811086","DimensionId":-1,"MemberId":-1,"Inc":""},"_vena_MultiSiteS1_MultiSiteB2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2,"DimensionIdStr":"FV","MemberIdStr":"e3545e3dcc52420a84dcdae3a23a4597","DimensionId":-1,"MemberId":-1,"Inc":""},"_vena_MultiSiteS1_MultiSiteB2_R_5_431662131290570752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431662131290570752","DimensionId":5,"MemberId":431662131290570752,"Inc":""},"_vena_MultiSiteS1_MultiSiteB2_R_5_431662131294765057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431662131294765057","DimensionId":5,"MemberId":431662131294765057,"Inc":""},"_vena_MultiSiteS1_MultiSiteB2_R_5_431662131298959361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431662131298959361","DimensionId":5,"MemberId":431662131298959361,"Inc":""},"_vena_MultiSiteS1_MultiSiteB2_R_5_431662131303153665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431662131303153665","DimensionId":5,"MemberId":431662131303153665,"Inc":""},"_vena_MultiSiteS1_MultiSiteB2_R_5_431662131311542273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431662131311542273","DimensionId":5,"MemberId":431662131311542273,"Inc":""},"_vena_MultiSiteS1_MultiSiteB2_R_5_431662131315736577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431662131315736577","DimensionId":5,"MemberId":431662131315736577,"Inc":""},"_vena_MultiSiteS1_MultiSiteB2_R_5_431662131324125185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431662131324125185","DimensionId":5,"MemberId":431662131324125185,"Inc":""},"_vena_MultiSiteS1_MultiSiteB2_R_5_431662131328319489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431662131328319489","DimensionId":5,"MemberId":431662131328319489,"Inc":""},"_vena_MultiSiteS1_MultiSiteB2_R_5_431662131332513793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431662131332513793","DimensionId":5,"MemberId":431662131332513793,"Inc":""},"_vena_MultiSiteS1_MultiSiteB2_R_5_431662131336708097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431662131336708097","DimensionId":5,"MemberId":431662131336708097,"Inc":""},"_vena_MultiSiteS1_MultiSiteB2_R_5_431662131340902401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431662131340902401","DimensionId":5,"MemberId":431662131340902401,"Inc":""},"_vena_MultiSiteS1_MultiSiteB2_R_5_431662131345096705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431662131345096705","DimensionId":5,"MemberId":431662131345096705,"Inc":""},"_vena_MultiSiteS1_MultiSiteB2_R_5_431662131353485313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431662131353485313","DimensionId":5,"MemberId":431662131353485313,"Inc":""},"_vena_MultiSiteS1_MultiSiteB2_R_5_431662131378651136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431662131378651136","DimensionId":5,"MemberId":431662131378651136,"Inc":""},"_vena_MultiSiteS1_MultiSiteB2_R_5_431662131387039744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431662131387039744","DimensionId":5,"MemberId":431662131387039744,"Inc":""},"_vena_MultiSiteS1_MultiSiteB2_R_5_431662131391234049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431662131391234049","DimensionId":5,"MemberId":431662131391234049,"Inc":""},"_vena_MultiSiteS1_MultiSiteB2_R_5_431662131395428353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431662131395428353","DimensionId":5,"MemberId":431662131395428353,"Inc":""},"_vena_MultiSiteS1_MultiSiteB2_R_5_431662131399622657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431662131399622657","DimensionId":5,"MemberId":431662131399622657,"Inc":""},"_vena_MultiSiteS1_MultiSiteB2_R_5_431662131412205569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431662131412205569","DimensionId":5,"MemberId":431662131412205569,"Inc":""},"_vena_MultiSiteS1_MultiSiteB2_R_5_431662131420594177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431662131420594177","DimensionId":5,"MemberId":431662131420594177,"Inc":""},"_vena_MultiSiteS1_MultiSiteB2_R_5_431662131424788481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431662131424788481","DimensionId":5,"MemberId":431662131424788481,"Inc":""},"_vena_MultiSiteS1_MultiSiteB2_R_5_431662131433177088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431662131433177088","DimensionId":5,"MemberId":431662131433177088,"Inc":""},"_vena_MultiSiteS1_MultiSiteB2_R_5_431662131437371393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431662131437371393","DimensionId":5,"MemberId":431662131437371393,"Inc":""},"_vena_MultiSiteS1_MultiSiteB2_R_5_431662131449954305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431662131449954305","DimensionId":5,"MemberId":431662131449954305,"Inc":""},"_vena_MultiSiteS1_MultiSiteB2_R_5_431662131458342913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431662131458342913","DimensionId":5,"MemberId":431662131458342913,"Inc":""},"_vena_MultiSiteS1_MultiSiteB2_R_5_431662131462537217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431662131462537217","DimensionId":5,"MemberId":431662131462537217,"Inc":""},"_vena_MultiSiteS1_MultiSiteB2_R_5_431662131466731521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431662131466731521","DimensionId":5,"MemberId":431662131466731521,"Inc":""},"_vena_MultiSiteS1_MultiSiteB2_R_5_431662131475120129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431662131475120129","DimensionId":5,"MemberId":431662131475120129,"Inc":""},"_vena_MultiSiteS1_MultiSiteB2_R_5_431662131487703041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431662131487703041","DimensionId":5,"MemberId":431662131487703041,"Inc":""},"_vena_MultiSiteS1_MultiSiteB2_R_5_431662131496091649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431662131496091649","DimensionId":5,"MemberId":431662131496091649,"Inc":""},"_vena_MultiSiteS1_MultiSiteB2_R_5_431662131500285953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431662131500285953","DimensionId":5,"MemberId":431662131500285953,"Inc":""},"_vena_MultiSiteS1_MultiSiteB2_R_5_431662131504480257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431662131504480257","DimensionId":5,"MemberId":431662131504480257,"Inc":""},"_vena_MultiSiteS1_MultiSiteB2_R_5_431662131508674561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431662131508674561","DimensionId":5,"MemberId":431662131508674561,"Inc":""},"_vena_MultiSiteS1_MultiSiteB2_R_5_431662131512868865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431662131512868865","DimensionId":5,"MemberId":431662131512868865,"Inc":""},"_vena_MultiSiteS1_MultiSiteB2_R_5_431662131517063169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431662131517063169","DimensionId":5,"MemberId":431662131517063169,"Inc":""},"_vena_MultiSiteS1_MultiSiteB2_R_5_431662131546423296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431662131546423296","DimensionId":5,"MemberId":431662131546423296,"Inc":""},"_vena_MultiSiteS1_MultiSiteB2_R_5_431662131550617601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431662131550617601","DimensionId":5,"MemberId":431662131550617601,"Inc":""},"_vena_MultiSiteS1_MultiSiteB2_R_5_431662131554811905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431662131554811905","DimensionId":5,"MemberId":431662131554811905,"Inc":""},"_vena_MultiSiteS1_MultiSiteB2_R_5_431662131559006209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431662131559006209","DimensionId":5,"MemberId":431662131559006209,"Inc":""},"_vena_MultiSiteS1_MultiSiteB2_R_5_431662131567394816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431662131567394816","DimensionId":5,"MemberId":431662131567394816,"Inc":""},"_vena_MultiSiteS1_MultiSiteB2_R_5_431662131571589121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431662131571589121","DimensionId":5,"MemberId":431662131571589121,"Inc":""},"_vena_MultiSiteS1_MultiSiteB2_R_5_431662131575783425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431662131575783425","DimensionId":5,"MemberId":431662131575783425,"Inc":""},"_vena_MultiSiteS1_MultiSiteB2_R_5_431662131579977729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431662131579977729","DimensionId":5,"MemberId":431662131579977729,"Inc":""},"_vena_MultiSiteS1_MultiSiteB2_R_5_431662131588366337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431662131588366337","DimensionId":5,"MemberId":431662131588366337,"Inc":""},"_vena_MultiSiteS1_MultiSiteB2_R_5_431662131592560641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431662131592560641","DimensionId":5,"MemberId":431662131592560641,"Inc":""},"_vena_MultiSiteS1_MultiSiteB2_R_5_431662131596754945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431662131596754945","DimensionId":5,"MemberId":431662131596754945,"Inc":""},"_vena_MultiSiteS1_MultiSiteB2_R_5_431662131600949249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431662131600949249","DimensionId":5,"MemberId":431662131600949249,"Inc":""},"_vena_MultiSiteS1_MultiSiteB2_R_5_431662131609337857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431662131609337857","DimensionId":5,"MemberId":431662131609337857,"Inc":""},"_vena_MultiSiteS1_MultiSiteB2_R_5_431662131613532161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431662131613532161","DimensionId":5,"MemberId":431662131613532161,"Inc":""},"_vena_MultiSiteS1_MultiSiteB2_R_5_431662131621920769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431662131621920769","DimensionId":5,"MemberId":431662131621920769,"Inc":""},"_vena_MultiSiteS1_MultiSiteB2_R_5_431662131626115073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431662131626115073","DimensionId":5,"MemberId":431662131626115073,"Inc":""},"_vena_MultiSiteS1_MultiSiteB2_R_5_431662131630309377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431662131630309377","DimensionId":5,"MemberId":431662131630309377,"Inc":""},"_vena_MultiSiteS1_MultiSiteB2_R_5_431662131638697985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431662131638697985","DimensionId":5,"MemberId":431662131638697985,"Inc":""},"_vena_MultiSiteS1_MultiSiteB2_R_5_431662131642892289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431662131642892289","DimensionId":5,"MemberId":431662131642892289,"Inc":""},"_vena_MultiSiteS1_MultiSiteB2_R_5_431662131647086593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431662131647086593","DimensionId":5,"MemberId":431662131647086593,"Inc":""},"_vena_MultiSiteS1_MultiSiteB2_R_5_431662131655475200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431662131655475200","DimensionId":5,"MemberId":431662131655475200,"Inc":""},"_vena_MultiSiteS1_MultiSiteB2_R_5_431662131659669505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431662131659669505","DimensionId":5,"MemberId":431662131659669505,"Inc":""},"_vena_MultiSiteS1_MultiSiteB2_R_5_431662131663863809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431662131663863809","DimensionId":5,"MemberId":431662131663863809,"Inc":""},"_vena_MultiSiteS1_MultiSiteB2_R_5_431662131668058116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431662131668058116","DimensionId":5,"MemberId":431662131668058116,"Inc":""},"_vena_MultiSiteS1_MultiSiteB2_R_5_431662131676446721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431662131676446721","DimensionId":5,"MemberId":431662131676446721,"Inc":""},"_vena_MultiSiteS1_MultiSiteB2_R_5_431662131680641025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431662131680641025","DimensionId":5,"MemberId":431662131680641025,"Inc":""},"_vena_MultiSiteS1_MultiSiteB2_R_5_431662131689029634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431662131689029634","DimensionId":5,"MemberId":431662131689029634,"Inc":""},"_vena_MultiSiteS1_MultiSiteB2_R_5_431662131693223939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431662131693223939","DimensionId":5,"MemberId":431662131693223939,"Inc":""},"_vena_MultiSiteS1_MultiSiteB2_R_5_431662131697418241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431662131697418241","DimensionId":5,"MemberId":431662131697418241,"Inc":""},"_vena_MultiSiteS1_MultiSiteB2_R_5_431662131701612545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431662131701612545","DimensionId":5,"MemberId":431662131701612545,"Inc":""},"_vena_MultiSiteS1_MultiSiteB2_R_5_431662131710001152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431662131710001152","DimensionId":5,"MemberId":431662131710001152,"Inc":""},"_vena_MultiSiteS1_MultiSiteB2_R_5_431662131714195457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431662131714195457","DimensionId":5,"MemberId":431662131714195457,"Inc":""},"_vena_MultiSiteS1_MultiSiteB2_R_5_431662131718389761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431662131718389761","DimensionId":5,"MemberId":431662131718389761,"Inc":""},"_vena_MultiSiteS1_MultiSiteB2_R_5_431662131722584065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431662131722584065","DimensionId":5,"MemberId":431662131722584065,"Inc":""},"_vena_MultiSiteS1_MultiSiteB2_R_5_431662131726778369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431662131726778369","DimensionId":5,"MemberId":431662131726778369,"Inc":""},"_vena_MultiSiteS1_MultiSiteB2_R_5_431662131730972673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431662131730972673","DimensionId":5,"MemberId":431662131730972673,"Inc":""},"_vena_MultiSiteS1_MultiSiteB2_R_5_431662131735166977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431662131735166977","DimensionId":5,"MemberId":431662131735166977,"Inc":""},"_vena_MultiSiteS1_MultiSiteB2_R_5_431662131743555585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431662131743555585","DimensionId":5,"MemberId":431662131743555585,"Inc":""},"_vena_MultiSiteS1_MultiSiteB2_R_5_431662131747749889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431662131747749889","DimensionId":5,"MemberId":431662131747749889,"Inc":""},"_vena_MultiSiteS1_MultiSiteB2_R_5_431662131751944193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431662131751944193","DimensionId":5,"MemberId":431662131751944193,"Inc":""},"_vena_MultiSiteS1_MultiSiteB2_R_5_431662131756138497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431662131756138497","DimensionId":5,"MemberId":431662131756138497,"Inc":""},"_vena_MultiSiteS1_MultiSiteB2_R_5_431662131760332801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431662131760332801","DimensionId":5,"MemberId":431662131760332801,"Inc":""},"_vena_MultiSiteS1_MultiSiteB2_R_5_431662131764527105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431662131764527105","DimensionId":5,"MemberId":431662131764527105,"Inc":""},"_vena_MultiSiteS1_MultiSiteB2_R_5_431662131768721409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431662131768721409","DimensionId":5,"MemberId":431662131768721409,"Inc":""},"_vena_MultiSiteS1_MultiSiteB2_R_5_431662131777110017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431662131777110017","DimensionId":5,"MemberId":431662131777110017,"Inc":""},"_vena_MultiSiteS1_MultiSiteB2_R_5_431662131781304321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431662131781304321","DimensionId":5,"MemberId":431662131781304321,"Inc":""},"_vena_MultiSiteS1_MultiSiteB2_R_5_431662131785498625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431662131785498625","DimensionId":5,"MemberId":431662131785498625,"Inc":""},"_vena_MultiSiteS1_MultiSiteB2_R_5_431662131789692929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431662131789692929","DimensionId":5,"MemberId":431662131789692929,"Inc":""},"_vena_MultiSiteS1_MultiSiteB2_R_5_431662131793887233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431662131793887233","DimensionId":5,"MemberId":431662131793887233,"Inc":""},"_vena_MultiSiteS1_MultiSiteB2_R_5_431662131802275840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431662131802275840","DimensionId":5,"MemberId":431662131802275840,"Inc":""},"_vena_MultiSiteS1_MultiSiteB2_R_5_431662131823247360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431662131823247360","DimensionId":5,"MemberId":431662131823247360,"Inc":""},"_vena_MultiSiteS1_MultiSiteB2_R_5_431662131831635968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431662131831635968","DimensionId":5,"MemberId":431662131831635968,"Inc":""},"_vena_MultiSiteS1_MultiSiteB2_R_5_431662131835830273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431662131835830273","DimensionId":5,"MemberId":431662131835830273,"Inc":""},"_vena_MultiSiteS1_MultiSiteB2_R_5_431662131840024577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431662131840024577","DimensionId":5,"MemberId":431662131840024577,"Inc":""},"_vena_MultiSiteS1_MultiSiteB2_R_5_431662131848413185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431662131848413185","DimensionId":5,"MemberId":431662131848413185,"Inc":""},"_vena_MultiSiteS1_MultiSiteB2_R_5_431662131852607489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431662131852607489","DimensionId":5,"MemberId":431662131852607489,"Inc":""},"_vena_MultiSiteS1_MultiSiteB2_R_5_431662131856801793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431662131856801793","DimensionId":5,"MemberId":431662131856801793,"Inc":""},"_vena_MultiSiteS1_MultiSiteB2_R_5_431662131860996097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431662131860996097","DimensionId":5,"MemberId":431662131860996097,"Inc":""},"_vena_MultiSiteS1_MultiSiteB2_R_5_431662131865190401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431662131865190401","DimensionId":5,"MemberId":431662131865190401,"Inc":""},"_vena_MultiSiteS1_MultiSiteB2_R_5_431662131869384705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431662131869384705","DimensionId":5,"MemberId":431662131869384705,"Inc":""},"_vena_MultiSiteS1_MultiSiteB2_R_5_431662131877773313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431662131877773313","DimensionId":5,"MemberId":431662131877773313,"Inc":""},"_vena_MultiSiteS1_MultiSiteB2_R_5_431662131881967617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431662131881967617","DimensionId":5,"MemberId":431662131881967617,"Inc":""},"_vena_MultiSiteS1_MultiSiteB2_R_5_431662131886161921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431662131886161921","DimensionId":5,"MemberId":431662131886161921,"Inc":""},"_vena_MultiSiteS1_MultiSiteB2_R_5_431662131890356226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431662131890356226","DimensionId":5,"MemberId":431662131890356226,"Inc":""},"_vena_MultiSiteS1_MultiSiteB2_R_5_431662131898744835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431662131898744835","DimensionId":5,"MemberId":431662131898744835,"Inc":""},"_vena_MultiSiteS1_MultiSiteB2_R_5_431662131915522048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431662131915522048","DimensionId":5,"MemberId":431662131915522048,"Inc":""},"_vena_MultiSiteS1_MultiSiteB2_R_5_431662131919716368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431662131919716368","DimensionId":5,"MemberId":431662131919716368,"Inc":""},"_vena_MultiSiteS1_MultiSiteB2_R_5_431662131928104961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431662131928104961","DimensionId":5,"MemberId":431662131928104961,"Inc":""},"_vena_MultiSiteS1_MultiSiteB2_R_5_431662131995213824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431662131995213824","DimensionId":5,"MemberId":431662131995213824,"Inc":""},"_vena_MultiSiteS1_MultiSiteB2_R_5_431662131999408129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431662131999408129","DimensionId":5,"MemberId":431662131999408129,"Inc":""},"_vena_MultiSiteS1_MultiSiteB2_R_5_431662132007796737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431662132007796737","DimensionId":5,"MemberId":431662132007796737,"Inc":""},"_vena_MultiSiteS1_MultiSiteB2_R_5_431662132011991041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431662132011991041","DimensionId":5,"MemberId":431662132011991041,"Inc":""},"_vena_MultiSiteS1_MultiSiteB2_R_5_431662132016185345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431662132016185345","DimensionId":5,"MemberId":431662132016185345,"Inc":""},"_vena_MultiSiteS1_MultiSiteB2_R_5_431662132020379649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431662132020379649","DimensionId":5,"MemberId":431662132020379649,"Inc":""},"_vena_MultiSiteS1_MultiSiteB2_R_5_431662132037156865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431662132037156865","DimensionId":5,"MemberId":431662132037156865,"Inc":""},"_vena_MultiSiteS1_MultiSiteB2_R_5_431662132041351169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431662132041351169","DimensionId":5,"MemberId":431662132041351169,"Inc":""},"_vena_MultiSiteS1_MultiSiteB2_R_5_431662132049739777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431662132049739777","DimensionId":5,"MemberId":431662132049739777,"Inc":""},"_vena_MultiSiteS1_MultiSiteB2_R_5_431662132053934081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431662132053934081","DimensionId":5,"MemberId":431662132053934081,"Inc":""},"_vena_MultiSiteS1_MultiSiteB2_R_5_431662132058128385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431662132058128385","DimensionId":5,"MemberId":431662132058128385,"Inc":""},"_vena_MultiSiteS1_MultiSiteB2_R_5_431662132066516992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431662132066516992","DimensionId":5,"MemberId":431662132066516992,"Inc":""},"_vena_MultiSiteS1_MultiSiteB2_R_5_431662132070711297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431662132070711297","DimensionId":5,"MemberId":431662132070711297,"Inc":""},"_vena_MultiSiteS1_MultiSiteB2_R_5_431662132074905601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431662132074905601","DimensionId":5,"MemberId":431662132074905601,"Inc":""},"_vena_MultiSiteS1_MultiSiteB2_R_5_431662132079099905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431662132079099905","DimensionId":5,"MemberId":431662132079099905,"Inc":""},"_vena_MultiSiteS1_MultiSiteB2_R_5_431662132087488513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431662132087488513","DimensionId":5,"MemberId":431662132087488513,"Inc":""},"_vena_MultiSiteS1_MultiSiteB2_R_5_431662132091682817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431662132091682817","DimensionId":5,"MemberId":431662132091682817,"Inc":""},"_vena_MultiSiteS1_MultiSiteB2_R_5_431662132095877121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431662132095877121","DimensionId":5,"MemberId":431662132095877121,"Inc":""},"_vena_MultiSiteS1_MultiSiteB2_R_5_431662132104265728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431662132104265728","DimensionId":5,"MemberId":431662132104265728,"Inc":""},"_vena_MultiSiteS1_MultiSiteB2_R_5_431662132108460033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431662132108460033","DimensionId":5,"MemberId":431662132108460033,"Inc":""},"_vena_MultiSiteS1_MultiSiteB2_R_5_431662132112654337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431662132112654337","DimensionId":5,"MemberId":431662132112654337,"Inc":""},"_vena_MultiSiteS1_MultiSiteB2_R_5_431662132121042945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431662132121042945","DimensionId":5,"MemberId":431662132121042945,"Inc":""},"_vena_MultiSiteS1_MultiSiteB2_R_5_431662132125237249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431662132125237249","DimensionId":5,"MemberId":431662132125237249,"Inc":""},"_vena_MultiSiteS1_MultiSiteB2_R_5_431662132133625857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431662132133625857","DimensionId":5,"MemberId":431662132133625857,"Inc":""},"_vena_MultiSiteS1_MultiSiteB2_R_5_431662132137820161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431662132137820161","DimensionId":5,"MemberId":431662132137820161,"Inc":""},"_vena_MultiSiteS1_MultiSiteB2_R_5_431662132142014465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431662132142014465","DimensionId":5,"MemberId":431662132142014465,"Inc":""},"_vena_MultiSiteS1_MultiSiteB2_R_5_431662132150403073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431662132150403073","DimensionId":5,"MemberId":431662132150403073,"Inc":""},"_vena_MultiSiteS1_MultiSiteB2_R_5_431662132154597377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431662132154597377","DimensionId":5,"MemberId":431662132154597377,"Inc":""},"_vena_MultiSiteS1_MultiSiteB2_R_5_431662132158791681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431662132158791681","DimensionId":5,"MemberId":431662132158791681,"Inc":""},"_vena_MultiSiteS1_MultiSiteB2_R_5_431662132175568897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431662132175568897","DimensionId":5,"MemberId":431662132175568897,"Inc":""},"_vena_MultiSiteS1_MultiSiteB2_R_5_431662132188151809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431662132188151809","DimensionId":5,"MemberId":431662132188151809,"Inc":""},"_vena_MultiSiteS1_MultiSiteB2_R_5_431662132192346113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431662132192346113","DimensionId":5,"MemberId":431662132192346113,"Inc":""},"_vena_MultiSiteS1_MultiSiteB2_R_5_431662132200734721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431662132200734721","DimensionId":5,"MemberId":431662132200734721,"Inc":""},"_vena_MultiSiteS1_MultiSiteB2_R_5_431662132204929025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431662132204929025","DimensionId":5,"MemberId":431662132204929025,"Inc":""},"_vena_MultiSiteS1_MultiSiteB2_R_5_431662132209123329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431662132209123329","DimensionId":5,"MemberId":431662132209123329,"Inc":""},"_vena_MultiSiteS1_MultiSiteB2_R_5_431662132217511937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431662132217511937","DimensionId":5,"MemberId":431662132217511937,"Inc":""},"_vena_MultiSiteS1_MultiSiteB2_R_5_431662132221706241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431662132221706241","DimensionId":5,"MemberId":431662132221706241,"Inc":""},"_vena_MultiSiteS1_MultiSiteB2_R_5_431662132225900545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431662132225900545","DimensionId":5,"MemberId":431662132225900545,"Inc":""},"_vena_MultiSiteS1_MultiSiteB2_R_5_431662132234289153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431662132234289153","DimensionId":5,"MemberId":431662132234289153,"Inc":""},"_vena_MultiSiteS1_MultiSiteB2_R_5_431662132259454976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431662132259454976","DimensionId":5,"MemberId":431662132259454976,"Inc":""},"_vena_MultiSiteS1_MultiSiteB2_R_5_431662132267843585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431662132267843585","DimensionId":5,"MemberId":431662132267843585,"Inc":""},"_vena_MultiSiteS1_MultiSiteB2_R_5_431662132272037889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431662132272037889","DimensionId":5,"MemberId":431662132272037889,"Inc":""},"_vena_MultiSiteS1_MultiSiteB2_R_5_431662132276232193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431662132276232193","DimensionId":5,"MemberId":431662132276232193,"Inc":""},"_vena_MultiSiteS1_MultiSiteB2_R_5_431662132284620801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431662132284620801","DimensionId":5,"MemberId":431662132284620801,"Inc":""},"_vena_MultiSiteS1_MultiSiteB2_R_5_431662132288815105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431662132288815105","DimensionId":5,"MemberId":431662132288815105,"Inc":""},"_vena_MultiSiteS1_MultiSiteB2_R_5_431662132297203713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431662132297203713","DimensionId":5,"MemberId":431662132297203713,"Inc":""},"_vena_MultiSiteS1_MultiSiteB2_R_5_431662132301398017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431662132301398017","DimensionId":5,"MemberId":431662132301398017,"Inc":""},"_vena_MultiSiteS1_MultiSiteB2_R_5_431662132305592321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431662132305592321","DimensionId":5,"MemberId":431662132305592321,"Inc":""},"_vena_MultiSiteS1_MultiSiteB2_R_5_431662132309786625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431662132309786625","DimensionId":5,"MemberId":431662132309786625,"Inc":""},"_vena_MultiSiteS1_MultiSiteB2_R_5_431662132318175233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431662132318175233","DimensionId":5,"MemberId":431662132318175233,"Inc":""},"_vena_MultiSiteS1_MultiSiteB2_R_5_431662132322369537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431662132322369537","DimensionId":5,"MemberId":431662132322369537,"Inc":""},"_vena_MultiSiteS1_MultiSiteB2_R_5_431662132326563841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431662132326563841","DimensionId":5,"MemberId":431662132326563841,"Inc":""},"_vena_MultiSiteS1_MultiSiteB2_R_5_431662132334952449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431662132334952449","DimensionId":5,"MemberId":431662132334952449,"Inc":""},"_vena_MultiSiteS1_MultiSiteB2_R_5_431662132339146753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431662132339146753","DimensionId":5,"MemberId":431662132339146753,"Inc":""},"_vena_MultiSiteS1_MultiSiteB2_R_5_431662132347535361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431662132347535361","DimensionId":5,"MemberId":431662132347535361,"Inc":""},"_vena_MultiSiteS1_MultiSiteB2_R_5_431662132351729665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431662132351729665","DimensionId":5,"MemberId":431662132351729665,"Inc":""},"_vena_MultiSiteS1_MultiSiteB2_R_5_431662132355923969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431662132355923969","DimensionId":5,"MemberId":431662132355923969,"Inc":""},"_vena_MultiSiteS1_MultiSiteB2_R_5_431662132364312576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431662132364312576","DimensionId":5,"MemberId":431662132364312576,"Inc":""},"_vena_MultiSiteS1_MultiSiteB2_R_5_431662132368506881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431662132368506881","DimensionId":5,"MemberId":431662132368506881,"Inc":""},"_vena_MultiSiteS1_MultiSiteB2_R_5_431662132372701185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431662132372701185","DimensionId":5,"MemberId":431662132372701185,"Inc":""},"_vena_MultiSiteS1_MultiSiteB2_R_5_431662132376895489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431662132376895489","DimensionId":5,"MemberId":431662132376895489,"Inc":""},"_vena_MultiSiteS1_MultiSiteB2_R_5_431662132385284097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431662132385284097","DimensionId":5,"MemberId":431662132385284097,"Inc":""},"_vena_MultiSiteS1_MultiSiteB2_R_5_431662132389478401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431662132389478401","DimensionId":5,"MemberId":431662132389478401,"Inc":""},"_vena_MultiSiteS1_MultiSiteB2_R_5_431662132393672705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431662132393672705","DimensionId":5,"MemberId":431662132393672705,"Inc":""},"_vena_MultiSiteS1_MultiSiteB2_R_5_431662132397867009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431662132397867009","DimensionId":5,"MemberId":431662132397867009,"Inc":""},"_vena_MultiSiteS1_MultiSiteB2_R_5_431662132406255617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431662132406255617","DimensionId":5,"MemberId":431662132406255617,"Inc":""},"_vena_MultiSiteS1_MultiSiteB2_R_5_431662132410449921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431662132410449921","DimensionId":5,"MemberId":431662132410449921,"Inc":""},"_vena_MultiSiteS1_MultiSiteB2_R_5_431662132414644225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431662132414644225","DimensionId":5,"MemberId":431662132414644225,"Inc":""},"_vena_MultiSiteS1_MultiSiteB2_R_5_431662132423032833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431662132423032833","DimensionId":5,"MemberId":431662132423032833,"Inc":""},"_vena_MultiSiteS1_MultiSiteB2_R_5_431662132427227137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431662132427227137","DimensionId":5,"MemberId":431662132427227137,"Inc":""},"_vena_MultiSiteS1_MultiSiteB2_R_5_431662132431421441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431662132431421441","DimensionId":5,"MemberId":431662132431421441,"Inc":""},"_vena_MultiSiteS1_MultiSiteB2_R_5_431662132435615745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431662132435615745","DimensionId":5,"MemberId":431662132435615745,"Inc":""},"_vena_MultiSiteS1_MultiSiteB2_R_5_431662132444004353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431662132444004353","DimensionId":5,"MemberId":431662132444004353,"Inc":""},"_vena_MultiSiteS1_MultiSiteB2_R_5_431662132448198657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431662132448198657","DimensionId":5,"MemberId":431662132448198657,"Inc":""},"_vena_MultiSiteS1_MultiSiteB2_R_5_431662132452392961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431662132452392961","DimensionId":5,"MemberId":431662132452392961,"Inc":""},"_vena_MultiSiteS1_MultiSiteB2_R_5_431662132460781568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431662132460781568","DimensionId":5,"MemberId":431662132460781568,"Inc":""},"_vena_MultiSiteS1_MultiSiteB2_R_5_431662132464975873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431662132464975873","DimensionId":5,"MemberId":431662132464975873,"Inc":""},"_vena_MultiSiteS1_MultiSiteB2_R_5_431662132469170177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431662132469170177","DimensionId":5,"MemberId":431662132469170177,"Inc":""},"_vena_MultiSiteS1_MultiSiteB2_R_5_431662132477558784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431662132477558784","DimensionId":5,"MemberId":431662132477558784,"Inc":""},"_vena_MultiSiteS1_MultiSiteB2_R_5_431662132481753089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431662132481753089","DimensionId":5,"MemberId":431662132481753089,"Inc":""},"_vena_MultiSiteS1_MultiSiteB2_R_5_431662132485947393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431662132485947393","DimensionId":5,"MemberId":431662132485947393,"Inc":""},"_vena_MultiSiteS1_MultiSiteB2_R_5_431662132494336001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431662132494336001","DimensionId":5,"MemberId":431662132494336001,"Inc":""},"_vena_MultiSiteS1_MultiSiteB2_R_5_431662132498530305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431662132498530305","DimensionId":5,"MemberId":431662132498530305,"Inc":""},"_vena_MultiSiteS1_MultiSiteB2_R_5_431662132502724609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431662132502724609","DimensionId":5,"MemberId":431662132502724609,"Inc":""},"_vena_MultiSiteS1_MultiSiteB2_R_5_431662132506918913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431662132506918913","DimensionId":5,"MemberId":431662132506918913,"Inc":""},"_vena_MultiSiteS1_MultiSiteB2_R_5_431662132511113217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431662132511113217","DimensionId":5,"MemberId":431662132511113217,"Inc":""},"_vena_MultiSiteS1_MultiSiteB2_R_5_431662132515307521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431662132515307521","DimensionId":5,"MemberId":431662132515307521,"Inc":""},"_vena_MultiSiteS1_MultiSiteB2_R_5_431662132544667648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431662132544667648","DimensionId":5,"MemberId":431662132544667648,"Inc":""},"_vena_MultiSiteS1_MultiSiteB2_R_5_431662132557250561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431662132557250561","DimensionId":5,"MemberId":431662132557250561,"Inc":""},"_vena_MultiSiteS1_MultiSiteB2_R_5_431662132574027777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431662132574027777","DimensionId":5,"MemberId":431662132574027777,"Inc":""},"_vena_MultiSiteS1_MultiSiteB2_R_5_431662132599193601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431662132599193601","DimensionId":5,"MemberId":431662132599193601,"Inc":""},"_vena_MultiSiteS1_MultiSiteB2_R_5_431662132615970817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431662132615970817","DimensionId":5,"MemberId":431662132615970817,"Inc":""},"_vena_MultiSiteS1_MultiSiteB2_R_5_431662132641136641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431662132641136641","DimensionId":5,"MemberId":431662132641136641,"Inc":""},"_vena_MultiSiteS1_MultiSiteB2_R_5_431662132653719553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431662132653719553","DimensionId":5,"MemberId":431662132653719553,"Inc":""},"_vena_MultiSiteS1_MultiSiteB2_R_5_431662132666302467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431662132666302467","DimensionId":5,"MemberId":431662132666302467,"Inc":""},"_vena_MultiSiteS1_MultiSiteB2_R_5_431662132683079681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431662132683079681","DimensionId":5,"MemberId":431662132683079681,"Inc":""},"_vena_MultiSiteS1_MultiSiteB2_R_5_431662132720828416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431662132720828416","DimensionId":5,"MemberId":431662132720828416,"Inc":""},"_vena_MultiSiteS1_MultiSiteB2_R_5_431662132725022721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431662132725022721","DimensionId":5,"MemberId":431662132725022721,"Inc":""},"_vena_MultiSiteS1_MultiSiteB2_R_5_431662132729217025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431662132729217025","DimensionId":5,"MemberId":431662132729217025,"Inc":""},"_vena_MultiSiteS1_MultiSiteB2_R_5_431662132737605633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431662132737605633","DimensionId":5,"MemberId":431662132737605633,"Inc":""},"_vena_MultiSiteS1_MultiSiteB2_R_5_431662132741799937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431662132741799937","DimensionId":5,"MemberId":431662132741799937,"Inc":""},"_vena_MultiSiteS1_MultiSiteB2_R_5_431662132745994241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431662132745994241","DimensionId":5,"MemberId":431662132745994241,"Inc":""},"_vena_MultiSiteS1_MultiSiteB2_R_5_431662132754382849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431662132754382849","DimensionId":5,"MemberId":431662132754382849,"Inc":""},"_vena_MultiSiteS1_MultiSiteB2_R_5_431662132758577153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431662132758577153","DimensionId":5,"MemberId":431662132758577153,"Inc":""},"_vena_MultiSiteS1_MultiSiteB2_R_5_431662132762771457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431662132762771457","DimensionId":5,"MemberId":431662132762771457,"Inc":""},"_vena_MultiSiteS1_MultiSiteB2_R_5_431662132766965761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431662132766965761","DimensionId":5,"MemberId":431662132766965761,"Inc":""},"_vena_MultiSiteS1_MultiSiteB2_R_5_431662132771160065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431662132771160065","DimensionId":5,"MemberId":431662132771160065,"Inc":""},"_vena_MultiSiteS1_MultiSiteB2_R_5_431662132775354369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431662132775354369","DimensionId":5,"MemberId":431662132775354369,"Inc":""},"_vena_MultiSiteS1_MultiSiteB2_R_5_431662132783742977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431662132783742977","DimensionId":5,"MemberId":431662132783742977,"Inc":""},"_vena_MultiSiteS1_MultiSiteB2_R_5_431662132787937281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431662132787937281","DimensionId":5,"MemberId":431662132787937281,"Inc":""},"_vena_MultiSiteS1_MultiSiteB2_R_5_431662132792131585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431662132792131585","DimensionId":5,"MemberId":431662132792131585,"Inc":""},"_vena_MultiSiteS1_MultiSiteB2_R_5_431662132796325889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431662132796325889","DimensionId":5,"MemberId":431662132796325889,"Inc":""},"_vena_MultiSiteS1_MultiSiteB2_R_5_431662132800520193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431662132800520193","DimensionId":5,"MemberId":431662132800520193,"Inc":""},"_vena_MultiSiteS1_MultiSiteB2_R_5_431662132804714497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431662132804714497","DimensionId":5,"MemberId":431662132804714497,"Inc":""},"_vena_MultiSiteS1_MultiSiteB2_R_5_431662132813103104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431662132813103104","DimensionId":5,"MemberId":431662132813103104,"Inc":""},"_vena_MultiSiteS1_MultiSiteB2_R_5_431662132817297409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431662132817297409","DimensionId":5,"MemberId":431662132817297409,"Inc":""},"_vena_MultiSiteS1_MultiSiteB2_R_5_431662132821491713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431662132821491713","DimensionId":5,"MemberId":431662132821491713,"Inc":""},"_vena_MultiSiteS1_MultiSiteB2_R_5_431662132825686017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431662132825686017","DimensionId":5,"MemberId":431662132825686017,"Inc":""},"_vena_MultiSiteS1_MultiSiteB2_R_5_431662132829880321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431662132829880321","DimensionId":5,"MemberId":431662132829880321,"Inc":""},"_vena_MultiSiteS1_MultiSiteB2_R_5_431662132834074625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431662132834074625","DimensionId":5,"MemberId":431662132834074625,"Inc":""},"_vena_MultiSiteS1_MultiSiteB2_R_5_431662132838268929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431662132838268929","DimensionId":5,"MemberId":431662132838268929,"Inc":""},"_vena_MultiSiteS1_MultiSiteB2_R_5_431662132846657537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431662132846657537","DimensionId":5,"MemberId":431662132846657537,"Inc":""},"_vena_MultiSiteS1_MultiSiteB2_R_5_431662132850851841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431662132850851841","DimensionId":5,"MemberId":431662132850851841,"Inc":""},"_vena_MultiSiteS1_MultiSiteB2_R_5_431662132855046145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431662132855046145","DimensionId":5,"MemberId":431662132855046145,"Inc":""},"_vena_MultiSiteS1_MultiSiteB2_R_5_431662132859240449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431662132859240449","DimensionId":5,"MemberId":431662132859240449,"Inc":""},"_vena_MultiSiteS1_MultiSiteB2_R_5_431662132863434753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431662132863434753","DimensionId":5,"MemberId":431662132863434753,"Inc":""},"_vena_MultiSiteS1_MultiSiteB2_R_5_431662132871823361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431662132871823361","DimensionId":5,"MemberId":431662132871823361,"Inc":""},"_vena_MultiSiteS1_MultiSiteB2_R_5_431662132876017665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431662132876017665","DimensionId":5,"MemberId":431662132876017665,"Inc":""},"_vena_MultiSiteS1_MultiSiteB2_R_5_431662132880211969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431662132880211969","DimensionId":5,"MemberId":431662132880211969,"Inc":""},"_vena_MultiSiteS1_MultiSiteB2_R_5_431662132884406273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431662132884406273","DimensionId":5,"MemberId":431662132884406273,"Inc":""},"_vena_MultiSiteS1_MultiSiteB2_R_5_431662132888600577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431662132888600577","DimensionId":5,"MemberId":431662132888600577,"Inc":""},"_vena_MultiSiteS1_MultiSiteB2_R_5_431662132892794881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431662132892794881","DimensionId":5,"MemberId":431662132892794881,"Inc":""},"_vena_MultiSiteS1_MultiSiteB2_R_5_431662132901183489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431662132901183489","DimensionId":5,"MemberId":431662132901183489,"Inc":""},"_vena_MultiSiteS1_MultiSiteB2_R_5_431662132905377793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431662132905377793","DimensionId":5,"MemberId":431662132905377793,"Inc":""},"_vena_MultiSiteS1_MultiSiteB2_R_5_431662132909572097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431662132909572097","DimensionId":5,"MemberId":431662132909572097,"Inc":""},"_vena_MultiSiteS1_MultiSiteB2_R_5_431662132913766401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431662132913766401","DimensionId":5,"MemberId":431662132913766401,"Inc":""},"_vena_MultiSiteS1_MultiSiteB2_R_5_431662132922155008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431662132922155008","DimensionId":5,"MemberId":431662132922155008,"Inc":""},"_vena_MultiSiteS1_MultiSiteB2_R_5_431662132926349313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431662132926349313","DimensionId":5,"MemberId":431662132926349313,"Inc":""},"_vena_MultiSiteS1_MultiSiteB2_R_5_431662132930543617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431662132930543617","DimensionId":5,"MemberId":431662132930543617,"Inc":""},"_vena_MultiSiteS1_MultiSiteB2_R_5_431662132934737921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431662132934737921","DimensionId":5,"MemberId":431662132934737921,"Inc":""},"_vena_MultiSiteS1_MultiSiteB2_R_5_431662132938932225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431662132938932225","DimensionId":5,"MemberId":431662132938932225,"Inc":""},"_vena_MultiSiteS1_MultiSiteB2_R_5_431662132947320833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431662132947320833","DimensionId":5,"MemberId":431662132947320833,"Inc":""},"_vena_MultiSiteS1_MultiSiteB2_R_5_431662132951515137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431662132951515137","DimensionId":5,"MemberId":431662132951515137,"Inc":""},"_vena_MultiSiteS1_MultiSiteB2_R_5_431662132955709441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431662132955709441","DimensionId":5,"MemberId":431662132955709441,"Inc":""},"_vena_MultiSiteS1_MultiSiteB2_R_5_431662132959903745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431662132959903745","DimensionId":5,"MemberId":431662132959903745,"Inc":""},"_vena_MultiSiteS1_MultiSiteB2_R_5_431662132968292353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431662132968292353","DimensionId":5,"MemberId":431662132968292353,"Inc":""},"_vena_MultiSiteS1_MultiSiteB2_R_5_431662132976680961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431662132976680961","DimensionId":5,"MemberId":431662132976680961,"Inc":""},"_vena_MultiSiteS1_MultiSiteB2_R_5_431662133001846784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431662133001846784","DimensionId":5,"MemberId":431662133001846784,"Inc":""},"_vena_MultiSiteS1_MultiSiteB2_R_5_431662133006041089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431662133006041089","DimensionId":5,"MemberId":431662133006041089,"Inc":""},"_vena_MultiSiteS1_MultiSiteB2_R_5_431662133014429697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431662133014429697","DimensionId":5,"MemberId":431662133014429697,"Inc":""},"_vena_MultiSiteS1_MultiSiteB2_R_5_431662133018624001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431662133018624001","DimensionId":5,"MemberId":431662133018624001,"Inc":""},"_vena_MultiSiteS1_MultiSiteB2_R_5_431662133022818305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431662133022818305","DimensionId":5,"MemberId":431662133022818305,"Inc":""},"_vena_MultiSiteS1_MultiSiteB2_R_5_431662133031206913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431662133031206913","DimensionId":5,"MemberId":431662133031206913,"Inc":""},"_vena_MultiSiteS1_MultiSiteB2_R_5_431662133035401217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431662133035401217","DimensionId":5,"MemberId":431662133035401217,"Inc":""},"_vena_MultiSiteS1_MultiSiteB2_R_5_431662133039595521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431662133039595521","DimensionId":5,"MemberId":431662133039595521,"Inc":""},"_vena_MultiSiteS1_MultiSiteB2_R_5_431662133043789825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431662133043789825","DimensionId":5,"MemberId":431662133043789825,"Inc":""},"_vena_MultiSiteS1_MultiSiteB2_R_5_431662133047984129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431662133047984129","DimensionId":5,"MemberId":431662133047984129,"Inc":""},"_vena_MultiSiteS1_MultiSiteB2_R_5_431662133052178433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431662133052178433","DimensionId":5,"MemberId":431662133052178433,"Inc":""},"_vena_MultiSiteS1_MultiSiteB2_R_5_431662133056372737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431662133056372737","DimensionId":5,"MemberId":431662133056372737,"Inc":""},"_vena_MultiSiteS1_MultiSiteB2_R_5_431662133064761344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431662133064761344","DimensionId":5,"MemberId":431662133064761344,"Inc":""},"_vena_MultiSiteS1_MultiSiteB2_R_5_431662133068955649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431662133068955649","DimensionId":5,"MemberId":431662133068955649,"Inc":""},"_vena_MultiSiteS1_MultiSiteB2_R_5_431662133073149953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431662133073149953","DimensionId":5,"MemberId":431662133073149953,"Inc":""},"_vena_MultiSiteS1_MultiSiteB2_R_5_431662133077344257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431662133077344257","DimensionId":5,"MemberId":431662133077344257,"Inc":""},"_vena_MultiSiteS1_MultiSiteB2_R_5_431662133081538561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431662133081538561","DimensionId":5,"MemberId":431662133081538561,"Inc":""},"_vena_MultiSiteS1_MultiSiteB2_R_5_431662133085732865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431662133085732865","DimensionId":5,"MemberId":431662133085732865,"Inc":""},"_vena_MultiSiteS1_MultiSiteB2_R_5_431662133089927169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431662133089927169","DimensionId":5,"MemberId":431662133089927169,"Inc":""},"_vena_MultiSiteS1_MultiSiteB2_R_5_431662133098315777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431662133098315777","DimensionId":5,"MemberId":431662133098315777,"Inc":""},"_vena_MultiSiteS1_MultiSiteB2_R_5_431662133102510081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431662133102510081","DimensionId":5,"MemberId":431662133102510081,"Inc":""},"_vena_MultiSiteS1_MultiSiteB2_R_5_431662133106704385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431662133106704385","DimensionId":5,"MemberId":431662133106704385,"Inc":""},"_vena_MultiSiteS1_MultiSiteB2_R_5_431662133110898689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431662133110898689","DimensionId":5,"MemberId":431662133110898689,"Inc":""},"_vena_MultiSiteS1_MultiSiteB2_R_5_431662133115092993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431662133115092993","DimensionId":5,"MemberId":431662133115092993,"Inc":""},"_vena_MultiSiteS1_MultiSiteB2_R_5_431662133119287297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431662133119287297","DimensionId":5,"MemberId":431662133119287297,"Inc":""},"_vena_MultiSiteS1_MultiSiteB2_R_5_431662133123481601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431662133123481601","DimensionId":5,"MemberId":431662133123481601,"Inc":""},"_vena_MultiSiteS1_MultiSiteB2_R_5_431662133131870208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431662133131870208","DimensionId":5,"MemberId":431662133131870208,"Inc":""},"_vena_MultiSiteS1_MultiSiteB2_R_5_431662133136064513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431662133136064513","DimensionId":5,"MemberId":431662133136064513,"Inc":""},"_vena_MultiSiteS1_MultiSiteB2_R_5_431662133140258817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431662133140258817","DimensionId":5,"MemberId":431662133140258817,"Inc":""},"_vena_MultiSiteS1_MultiSiteB2_R_5_431662133144453121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431662133144453121","DimensionId":5,"MemberId":431662133144453121,"Inc":""},"_vena_MultiSiteS1_MultiSiteB2_R_5_431662133148647425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431662133148647425","DimensionId":5,"MemberId":431662133148647425,"Inc":""},"_vena_MultiSiteS1_MultiSiteB2_R_5_431662133152841729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431662133152841729","DimensionId":5,"MemberId":431662133152841729,"Inc":""},"_vena_MultiSiteS1_MultiSiteB2_R_5_431662133157036033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431662133157036033","DimensionId":5,"MemberId":431662133157036033,"Inc":""},"_vena_MultiSiteS1_MultiSiteB2_R_5_431662133165424641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431662133165424641","DimensionId":5,"MemberId":431662133165424641,"Inc":""},"_vena_MultiSiteS1_MultiSiteB2_R_5_431662133169618945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431662133169618945","DimensionId":5,"MemberId":431662133169618945,"Inc":""},"_vena_MultiSiteS1_MultiSiteB2_R_5_431662133173813249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431662133173813249","DimensionId":5,"MemberId":431662133173813249,"Inc":""},"_vena_MultiSiteS1_MultiSiteB2_R_5_431662133178007553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431662133178007553","DimensionId":5,"MemberId":431662133178007553,"Inc":""},"_vena_MultiSiteS1_MultiSiteB2_R_5_431662133182201857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431662133182201857","DimensionId":5,"MemberId":431662133182201857,"Inc":""},"_vena_MultiSiteS1_MultiSiteB2_R_5_431662133186396161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431662133186396161","DimensionId":5,"MemberId":431662133186396161,"Inc":""},"_vena_MultiSiteS1_MultiSiteB2_R_5_431662133194784769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431662133194784769","DimensionId":5,"MemberId":431662133194784769,"Inc":""},"_vena_MultiSiteS1_MultiSiteB2_R_5_431662133198979073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431662133198979073","DimensionId":5,"MemberId":431662133198979073,"Inc":""},"_vena_MultiSiteS1_MultiSiteB2_R_5_431662133203173377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431662133203173377","DimensionId":5,"MemberId":431662133203173377,"Inc":""},"_vena_MultiSiteS1_MultiSiteB2_R_5_431662133207367681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431662133207367681","DimensionId":5,"MemberId":431662133207367681,"Inc":""},"_vena_MultiSiteS1_MultiSiteB2_R_5_431662133211561985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431662133211561985","DimensionId":5,"MemberId":431662133211561985,"Inc":""},"_vena_MultiSiteS1_MultiSiteB2_R_5_431662133219950592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431662133219950592","DimensionId":5,"MemberId":431662133219950592,"Inc":""},"_vena_MultiSiteS1_MultiSiteB2_R_5_431662133224144897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431662133224144897","DimensionId":5,"MemberId":431662133224144897,"Inc":""},"_vena_MultiSiteS1_MultiSiteB2_R_5_431662133228339201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431662133228339201","DimensionId":5,"MemberId":431662133228339201,"Inc":""},"_vena_MultiSiteS1_MultiSiteB2_R_5_431662133232533505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431662133232533505","DimensionId":5,"MemberId":431662133232533505,"Inc":""},"_vena_MultiSiteS1_MultiSiteB2_R_5_431662133236727809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431662133236727809","DimensionId":5,"MemberId":431662133236727809,"Inc":""},"_vena_MultiSiteS1_MultiSiteB2_R_5_431662133240922113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431662133240922113","DimensionId":5,"MemberId":431662133240922113,"Inc":""},"_vena_MultiSiteS1_MultiSiteB2_R_5_431662133245116417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431662133245116417","DimensionId":5,"MemberId":431662133245116417,"Inc":""},"_vena_MultiSiteS1_MultiSiteB2_R_5_431662133249310721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431662133249310721","DimensionId":5,"MemberId":431662133249310721,"Inc":""},"_vena_MultiSiteS1_MultiSiteB2_R_5_431662133257699328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431662133257699328","DimensionId":5,"MemberId":431662133257699328,"Inc":""},"_vena_MultiSiteS1_MultiSiteB2_R_5_431662133261893633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431662133261893633","DimensionId":5,"MemberId":431662133261893633,"Inc":""},"_vena_MultiSiteS1_MultiSiteB2_R_5_431662133266087937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431662133266087937","DimensionId":5,"MemberId":431662133266087937,"Inc":""},"_vena_MultiSiteS1_MultiSiteB2_R_5_431662133270282241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431662133270282241","DimensionId":5,"MemberId":431662133270282241,"Inc":""},"_vena_MultiSiteS1_MultiSiteB2_R_5_431662133274476545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431662133274476545","DimensionId":5,"MemberId":431662133274476545,"Inc":""},"_vena_MultiSiteS1_MultiSiteB2_R_5_431662133282865153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431662133282865153","DimensionId":5,"MemberId":431662133282865153,"Inc":""},"_vena_MultiSiteS1_MultiSiteB2_R_5_431662133291253761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431662133291253761","DimensionId":5,"MemberId":431662133291253761,"Inc":""},"_vena_MultiSiteS1_MultiSiteB2_R_5_431662133299642369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431662133299642369","DimensionId":5,"MemberId":431662133299642369,"Inc":""},"_vena_MultiSiteS1_MultiSiteB2_R_5_431662133308030977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431662133308030977","DimensionId":5,"MemberId":431662133308030977,"Inc":""},"_vena_MultiSiteS1_MultiSiteB2_R_5_431662133312225281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431662133312225281","DimensionId":5,"MemberId":431662133312225281,"Inc":""},"_vena_MultiSiteS1_MultiSiteB2_R_5_431662133316419585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431662133316419585","DimensionId":5,"MemberId":431662133316419585,"Inc":""},"_vena_MultiSiteS1_MultiSiteB2_R_5_431662133320613889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431662133320613889","DimensionId":5,"MemberId":431662133320613889,"Inc":""},"_vena_MultiSiteS1_MultiSiteB2_R_5_431662133329002497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431662133329002497","DimensionId":5,"MemberId":431662133329002497,"Inc":""},"_vena_MultiSiteS1_MultiSiteB2_R_5_431662133333196801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431662133333196801","DimensionId":5,"MemberId":431662133333196801,"Inc":""},"_vena_MultiSiteS1_MultiSiteB2_R_5_431662133337391105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431662133337391105","DimensionId":5,"MemberId":431662133337391105,"Inc":""},"_vena_MultiSiteS1_MultiSiteB2_R_5_431662133341585409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431662133341585409","DimensionId":5,"MemberId":431662133341585409,"Inc":""},"_vena_MultiSiteS1_MultiSiteB2_R_5_431662133345779713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431662133345779713","DimensionId":5,"MemberId":431662133345779713,"Inc":""},"_vena_MultiSiteS1_MultiSiteB2_R_5_431662133349974017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431662133349974017","DimensionId":5,"MemberId":431662133349974017,"Inc":""},"_vena_MultiSiteS1_MultiSiteB2_R_5_431662133358362624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431662133358362624","DimensionId":5,"MemberId":431662133358362624,"Inc":""},"_vena_MultiSiteS1_MultiSiteB2_R_5_431662133362556929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431662133362556929","DimensionId":5,"MemberId":431662133362556929,"Inc":""},"_vena_MultiSiteS1_MultiSiteB2_R_5_431662133366751233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431662133366751233","DimensionId":5,"MemberId":431662133366751233,"Inc":""},"_vena_MultiSiteS1_MultiSiteB2_R_5_431662133370945537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431662133370945537","DimensionId":5,"MemberId":431662133370945537,"Inc":""},"_vena_MultiSiteS1_MultiSiteB2_R_5_431662133375139841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431662133375139841","DimensionId":5,"MemberId":431662133375139841,"Inc":""},"_vena_MultiSiteS1_MultiSiteB2_R_5_431662133383528449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431662133383528449","DimensionId":5,"MemberId":431662133383528449,"Inc":""},"_vena_MultiSiteS1_MultiSiteB2_R_5_431662133387722753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431662133387722753","DimensionId":5,"MemberId":431662133387722753,"Inc":""},"_vena_MultiSiteS1_MultiSiteB2_R_5_431662133391917057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431662133391917057","DimensionId":5,"MemberId":431662133391917057,"Inc":""},"_vena_MultiSiteS1_MultiSiteB2_R_5_431662133396111361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431662133396111361","DimensionId":5,"MemberId":431662133396111361,"Inc":""},"_vena_MultiSiteS1_MultiSiteB2_R_5_431662133400305665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431662133400305665","DimensionId":5,"MemberId":431662133400305665,"Inc":""},"_vena_MultiSiteS1_MultiSiteB2_R_5_431662133404499969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431662133404499969","DimensionId":5,"MemberId":431662133404499969,"Inc":""},"_vena_MultiSiteS1_MultiSiteB2_R_5_431662133408694273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431662133408694273","DimensionId":5,"MemberId":431662133408694273,"Inc":""},"_vena_MultiSiteS1_MultiSiteB2_R_5_431662133417082881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431662133417082881","DimensionId":5,"MemberId":431662133417082881,"Inc":""},"_vena_MultiSiteS1_MultiSiteB2_R_5_431662133421277185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431662133421277185","DimensionId":5,"MemberId":431662133421277185,"Inc":""},"_vena_MultiSiteS1_MultiSiteB2_R_5_431662133425471489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431662133425471489","DimensionId":5,"MemberId":431662133425471489,"Inc":""},"_vena_MultiSiteS1_MultiSiteB2_R_5_431662133429665793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431662133429665793","DimensionId":5,"MemberId":431662133429665793,"Inc":""},"_vena_MultiSiteS1_MultiSiteB2_R_5_431662133433860097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431662133433860097","DimensionId":5,"MemberId":431662133433860097,"Inc":""},"_vena_MultiSiteS1_MultiSiteB2_R_5_431662133438054401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431662133438054401","DimensionId":5,"MemberId":431662133438054401,"Inc":""},"_vena_MultiSiteS1_MultiSiteB2_R_5_431662133442248705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431662133442248705","DimensionId":5,"MemberId":431662133442248705,"Inc":""},"_vena_MultiSiteS1_MultiSiteB2_R_5_431662133450637313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431662133450637313","DimensionId":5,"MemberId":431662133450637313,"Inc":""},"_vena_MultiSiteS1_MultiSiteB2_R_5_431662133454831617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431662133454831617","DimensionId":5,"MemberId":431662133454831617,"Inc":""},"_vena_MultiSiteS1_MultiSiteB2_R_5_431662133459025921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431662133459025921","DimensionId":5,"MemberId":431662133459025921,"Inc":""},"_vena_MultiSiteS1_MultiSiteB2_R_5_431662133463220225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431662133463220225","DimensionId":5,"MemberId":431662133463220225,"Inc":""},"_vena_MultiSiteS1_MultiSiteB2_R_5_431662133467414529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431662133467414529","DimensionId":5,"MemberId":431662133467414529,"Inc":""},"_vena_MultiSiteS1_MultiSiteB2_R_5_431662133479997441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431662133479997441","DimensionId":5,"MemberId":431662133479997441,"Inc":""},"_vena_MultiSiteS1_MultiSiteB2_R_5_431662133484191745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431662133484191745","DimensionId":5,"MemberId":431662133484191745,"Inc":""},"_vena_MultiSiteS1_MultiSiteB2_R_5_431662133488386049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431662133488386049","DimensionId":5,"MemberId":431662133488386049,"Inc":""},"_vena_MultiSiteS1_MultiSiteB2_R_5_431662133492580353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431662133492580353","DimensionId":5,"MemberId":431662133492580353,"Inc":""},"_vena_MultiSiteS1_MultiSiteB2_R_5_431662133500968961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431662133500968961","DimensionId":5,"MemberId":431662133500968961,"Inc":""},"_vena_MultiSiteS1_MultiSiteB2_R_5_431662133505163265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431662133505163265","DimensionId":5,"MemberId":431662133505163265,"Inc":""},"_vena_MultiSiteS1_MultiSiteB2_R_5_431662133509357569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431662133509357569","DimensionId":5,"MemberId":431662133509357569,"Inc":""},"_vena_MultiSiteS1_MultiSiteB2_R_5_431662133513551873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431662133513551873","DimensionId":5,"MemberId":431662133513551873,"Inc":""},"_vena_MultiSiteS1_MultiSiteB2_R_5_431662133517746177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431662133517746177","DimensionId":5,"MemberId":431662133517746177,"Inc":""},"_vena_MultiSiteS1_MultiSiteB2_R_5_431662133521940481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431662133521940481","DimensionId":5,"MemberId":431662133521940481,"Inc":""},"_vena_MultiSiteS1_MultiSiteB2_R_5_431662133530329089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431662133530329089","DimensionId":5,"MemberId":431662133530329089,"Inc":""},"_vena_MultiSiteS1_MultiSiteB2_R_5_431662133534523393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431662133534523393","DimensionId":5,"MemberId":431662133534523393,"Inc":""},"_vena_MultiSiteS1_MultiSiteB2_R_5_431662133538717697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431662133538717697","DimensionId":5,"MemberId":431662133538717697,"Inc":""},"_vena_MultiSiteS1_MultiSiteB2_R_5_431662133547106305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431662133547106305","DimensionId":5,"MemberId":431662133547106305,"Inc":""},"_vena_MultiSiteS1_MultiSiteB2_R_5_431662133551300609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431662133551300609","DimensionId":5,"MemberId":431662133551300609,"Inc":""},"_vena_MultiSiteS1_MultiSiteB2_R_5_431662133555494913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431662133555494913","DimensionId":5,"MemberId":431662133555494913,"Inc":""},"_vena_MultiSiteS1_MultiSiteB2_R_5_431662133559689217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431662133559689217","DimensionId":5,"MemberId":431662133559689217,"Inc":""},"_vena_MultiSiteS1_MultiSiteB2_R_5_431662133568077825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431662133568077825","DimensionId":5,"MemberId":431662133568077825,"Inc":""},"_vena_MultiSiteS1_MultiSiteB2_R_5_431662133572272129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431662133572272129","DimensionId":5,"MemberId":431662133572272129,"Inc":""},"_vena_MultiSiteS1_MultiSiteB2_R_5_431662133580660736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431662133580660736","DimensionId":5,"MemberId":431662133580660736,"Inc":""},"_vena_MultiSiteS1_MultiSiteB2_R_5_431662133584855041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431662133584855041","DimensionId":5,"MemberId":431662133584855041,"Inc":""},"_vena_MultiSiteS1_MultiSiteB2_R_5_431662133589049345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431662133589049345","DimensionId":5,"MemberId":431662133589049345,"Inc":""},"_vena_MultiSiteS1_MultiSiteB2_R_5_431662133593243649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431662133593243649","DimensionId":5,"MemberId":431662133593243649,"Inc":""},"_vena_MultiSiteS1_MultiSiteB2_R_5_431662133664546817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431662133664546817","DimensionId":5,"MemberId":431662133664546817,"Inc":""},"_vena_MultiSiteS1_MultiSiteB2_R_5_431662133693906944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431662133693906944","DimensionId":5,"MemberId":431662133693906944,"Inc":""},"_vena_MultiSiteS1_MultiSiteB2_R_5_431662133706489857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431662133706489857","DimensionId":5,"MemberId":431662133706489857,"Inc":""},"_vena_MultiSiteS1_MultiSiteB2_R_5_431662133710684161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431662133710684161","DimensionId":5,"MemberId":431662133710684161,"Inc":""},"_vena_MultiSiteS1_MultiSiteB2_R_5_431662133740044289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431662133740044289","DimensionId":5,"MemberId":431662133740044289,"Inc":""},"_vena_MultiSiteS1_MultiSiteB2_R_5_484175100812591104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484175100812591104","DimensionId":5,"MemberId":484175100812591104,"Inc":""},"_vena_MultiSiteS1_MultiSiteB2_R_5_484175225560367104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484175225560367104","DimensionId":5,"MemberId":484175225560367104,"Inc":""},"_vena_MultiSiteS1_MultiSiteB2_R_5_495736496901324800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495736496901324800","DimensionId":5,"MemberId":495736496901324800,"Inc":""},"_vena_MultiSiteS1_MultiSiteB2_R_5_495736637918674944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495736637918674944","DimensionId":5,"MemberId":495736637918674944,"Inc":""},"_vena_MultiSiteS1_MultiSiteB2_R_5_495736795930689536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495736795930689536","DimensionId":5,"MemberId":495736795930689536,"Inc":""},"_vena_MultiSiteS1_MultiSiteB2_R_5_495736973987151921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495736973987151921","DimensionId":5,"MemberId":495736973987151921,"Inc":""},"_vena_MultiSiteS1_MultiSiteB2_R_5_495737043323191296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495737043323191296","DimensionId":5,"MemberId":495737043323191296,"Inc":""},"_vena_MultiSiteS1_MultiSiteB2_R_5_495737181823827968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495737181823827968","DimensionId":5,"MemberId":495737181823827968,"Inc":""},"_vena_MultiSiteS1_MultiSiteB2_R_5_495812598937157632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2","VenaRangeType":1,"DimensionIdStr":"5","MemberIdStr":"495812598937157632","DimensionId":5,"MemberId":495812598937157632,"Inc":""},"_vena_MultiSiteS1_MultiSiteB3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8","MemberIdStr":"431662182280724481","DimensionId":8,"MemberId":431662182280724481,"Inc":""},"_vena_MultiSiteS1_MultiSiteB3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8","MemberIdStr":"431662182280724481","DimensionId":8,"MemberId":431662182280724481,"Inc":"2"},"_vena_MultiSiteS1_MultiSiteB3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8","MemberIdStr":"431662182280724481","DimensionId":8,"MemberId":431662182280724481,"Inc":"3"},"_vena_MultiSiteS1_MultiSiteB3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8","MemberIdStr":"431662182280724481","DimensionId":8,"MemberId":431662182280724481,"Inc":"4"},"_vena_MultiSiteS1_MultiSite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56493ffece784c5db4cd0fd3b40a250d","DimensionId":-1,"MemberId":-1,"Inc":"1"},"_vena_MultiSiteS1_MultiSiteB3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56493ffece784c5db4cd0fd3b40a250d","DimensionId":-1,"MemberId":-1,"Inc":"3"},"_vena_MultiSiteS1_MultiSite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56493ffece784c5db4cd0fd3b40a250d","DimensionId":-1,"MemberId":-1,"Inc":"4"},"_vena_MultiSiteS1_MultiSite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56493ffece784c5db4cd0fd3b40a250d","DimensionId":-1,"MemberId":-1,"Inc":"5"},"_vena_MultiSiteS1_MultiSite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1c3a244dc3d4f149ecdf7d748811086","DimensionId":-1,"MemberId":-1,"Inc":""},"_vena_MultiSiteS1_MultiSite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1c3a244dc3d4f149ecdf7d748811086","DimensionId":-1,"MemberId":-1,"Inc":"2"},"_vena_MultiSiteS1_MultiSite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1c3a244dc3d4f149ecdf7d748811086","DimensionId":-1,"MemberId":-1,"Inc":"3"},"_vena_MultiSiteS1_MultiSite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1c3a244dc3d4f149ecdf7d748811086","DimensionId":-1,"MemberId":-1,"Inc":"4"},"_vena_MultiSiteS1_MultiSite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3545e3dcc52420a84dcdae3a23a4597","DimensionId":-1,"MemberId":-1,"Inc":""},"_vena_MultiSiteS1_MultiSiteB3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3545e3dcc52420a84dcdae3a23a4597","DimensionId":-1,"MemberId":-1,"Inc":"2"},"_vena_MultiSiteS1_MultiSiteB3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3545e3dcc52420a84dcdae3a23a4597","DimensionId":-1,"MemberId":-1,"Inc":"3"},"_vena_MultiSiteS1_MultiSiteB3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2,"DimensionIdStr":"FV","MemberIdStr":"e3545e3dcc52420a84dcdae3a23a4597","DimensionId":-1,"MemberId":-1,"Inc":"4"},"_vena_MultiSiteS1_MultiSiteB3_R_5_487048143000043520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1,"DimensionIdStr":"5","MemberIdStr":"487048143000043520","DimensionId":5,"MemberId":487048143000043520,"Inc":""},"_vena_MultiSiteS1_MultiSiteB3_R_5_487048162646294528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3","VenaRangeType":1,"DimensionIdStr":"5","MemberIdStr":"487048162646294528","DimensionId":5,"MemberId":487048162646294528,"Inc":""},"_vena_MultiSiteS1_MultiSiteB4_C_8_462549070872707072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"},"_vena_MultiSiteS1_MultiSiteB4_C_8_462549070872707072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10"},"_vena_MultiSiteS1_MultiSiteB4_C_8_462549070872707072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12"},"_vena_MultiSiteS1_MultiSiteB4_C_8_462549070872707072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14"},"_vena_MultiSiteS1_MultiSiteB4_C_8_462549070872707072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16"},"_vena_MultiSiteS1_MultiSiteB4_C_8_462549070872707072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17"},"_vena_MultiSiteS1_MultiSiteB4_C_8_462549070872707072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18"},"_vena_MultiSiteS1_MultiSiteB4_C_8_462549070872707072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19"},"_vena_MultiSiteS1_MultiSiteB4_C_8_462549070872707072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"},"_vena_MultiSiteS1_MultiSiteB4_C_8_462549070872707072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20"},"_vena_MultiSiteS1_MultiSiteB4_C_8_462549070872707072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21"},"_vena_MultiSiteS1_MultiSiteB4_C_8_462549070872707072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22"},"_vena_MultiSiteS1_MultiSiteB4_C_8_462549070872707072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23"},"_vena_MultiSiteS1_MultiSiteB4_C_8_462549070872707072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24"},"_vena_MultiSiteS1_MultiSiteB4_C_8_462549070872707072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25"},"_vena_MultiSiteS1_MultiSiteB4_C_8_462549070872707072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4"},"_vena_MultiSiteS1_MultiSiteB4_C_8_462549070872707072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6"},"_vena_MultiSiteS1_MultiSiteB4_C_8_462549070872707072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8","MemberIdStr":"462549070872707072","DimensionId":8,"MemberId":462549070872707072,"Inc":"8"},"_vena_MultiSiteS1_MultiSite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"},"_vena_MultiSiteS1_MultiSite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10"},"_vena_MultiSiteS1_MultiSiteB4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12"},"_vena_MultiSiteS1_MultiSiteB4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14"},"_vena_MultiSiteS1_MultiSiteB4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16"},"_vena_MultiSiteS1_MultiSiteB4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17"},"_vena_MultiSiteS1_MultiSiteB4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18"},"_vena_MultiSiteS1_MultiSiteB4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19"},"_vena_MultiSiteS1_MultiSite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"},"_vena_MultiSiteS1_MultiSiteB4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20"},"_vena_MultiSiteS1_MultiSiteB4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21"},"_vena_MultiSiteS1_MultiSiteB4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22"},"_vena_MultiSiteS1_MultiSiteB4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23"},"_vena_MultiSiteS1_MultiSiteB4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24"},"_vena_MultiSiteS1_MultiSiteB4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25"},"_vena_MultiSiteS1_MultiSite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4"},"_vena_MultiSiteS1_MultiSite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6"},"_vena_MultiSiteS1_MultiSite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56493ffece784c5db4cd0fd3b40a250d","DimensionId":-1,"MemberId":-1,"Inc":"8"},"_vena_MultiSiteS1_MultiSite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"},"_vena_MultiSiteS1_MultiSite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10"},"_vena_MultiSiteS1_MultiSiteB4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12"},"_vena_MultiSiteS1_MultiSiteB4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14"},"_vena_MultiSiteS1_MultiSiteB4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16"},"_vena_MultiSiteS1_MultiSiteB4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17"},"_vena_MultiSiteS1_MultiSiteB4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18"},"_vena_MultiSiteS1_MultiSiteB4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19"},"_vena_MultiSiteS1_MultiSite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"},"_vena_MultiSiteS1_MultiSiteB4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20"},"_vena_MultiSiteS1_MultiSiteB4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21"},"_vena_MultiSiteS1_MultiSiteB4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22"},"_vena_MultiSiteS1_MultiSiteB4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23"},"_vena_MultiSiteS1_MultiSiteB4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24"},"_vena_MultiSiteS1_MultiSiteB4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25"},"_vena_MultiSiteS1_MultiSite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4"},"_vena_MultiSiteS1_MultiSite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6"},"_vena_MultiSiteS1_MultiSite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1c3a244dc3d4f149ecdf7d748811086","DimensionId":-1,"MemberId":-1,"Inc":"8"},"_vena_MultiSiteS1_MultiSite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"},"_vena_MultiSiteS1_MultiSiteB4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10"},"_vena_MultiSiteS1_MultiSiteB4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12"},"_vena_MultiSiteS1_MultiSiteB4_C_FV_e3545e3dcc52420a84dcdae3a23a4597_14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14"},"_vena_MultiSiteS1_MultiSiteB4_C_FV_e3545e3dcc52420a84dcdae3a23a4597_16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16"},"_vena_MultiSiteS1_MultiSiteB4_C_FV_e3545e3dcc52420a84dcdae3a23a4597_17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17"},"_vena_MultiSiteS1_MultiSiteB4_C_FV_e3545e3dcc52420a84dcdae3a23a4597_18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18"},"_vena_MultiSiteS1_MultiSiteB4_C_FV_e3545e3dcc52420a84dcdae3a23a4597_19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19"},"_vena_MultiSiteS1_MultiSite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"},"_vena_MultiSiteS1_MultiSiteB4_C_FV_e3545e3dcc52420a84dcdae3a23a4597_20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20"},"_vena_MultiSiteS1_MultiSiteB4_C_FV_e3545e3dcc52420a84dcdae3a23a4597_21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21"},"_vena_MultiSiteS1_MultiSiteB4_C_FV_e3545e3dcc52420a84dcdae3a23a4597_22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22"},"_vena_MultiSiteS1_MultiSiteB4_C_FV_e3545e3dcc52420a84dcdae3a23a4597_23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23"},"_vena_MultiSiteS1_MultiSiteB4_C_FV_e3545e3dcc52420a84dcdae3a23a4597_24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24"},"_vena_MultiSiteS1_MultiSiteB4_C_FV_e3545e3dcc52420a84dcdae3a23a4597_25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25"},"_vena_MultiSiteS1_MultiSite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4"},"_vena_MultiSiteS1_MultiSiteB4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6"},"_vena_MultiSiteS1_MultiSiteB4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2,"DimensionIdStr":"FV","MemberIdStr":"e3545e3dcc52420a84dcdae3a23a4597","DimensionId":-1,"MemberId":-1,"Inc":"8"},"_vena_MultiSiteS1_MultiSiteB4_R_5_462518467196223488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4","VenaRangeType":1,"DimensionIdStr":"5","MemberIdStr":"462518467196223488","DimensionId":5,"MemberId":462518467196223488,"Inc":""},"_vena_MultiSiteS1_MultiSiteB5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"},"_vena_MultiSiteS1_MultiSiteB5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"},"_vena_MultiSiteS1_MultiSiteB5_C_8_431662182280724481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10"},"_vena_MultiSiteS1_MultiSiteB5_C_8_431662182280724481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11"},"_vena_MultiSiteS1_MultiSiteB5_C_8_431662182280724481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12"},"_vena_MultiSiteS1_MultiSiteB5_C_8_431662182280724481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13"},"_vena_MultiSiteS1_MultiSiteB5_C_8_431662182280724481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14"},"_vena_MultiSiteS1_MultiSiteB5_C_8_431662182280724481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15"},"_vena_MultiSiteS1_MultiSiteB5_C_8_431662182280724481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16"},"_vena_MultiSiteS1_MultiSiteB5_C_8_431662182280724481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17"},"_vena_MultiSiteS1_MultiSiteB5_C_8_431662182280724481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18"},"_vena_MultiSiteS1_MultiSiteB5_C_8_431662182280724481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19"},"_vena_MultiSiteS1_MultiSiteB5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2"},"_vena_MultiSiteS1_MultiSiteB5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3"},"_vena_MultiSiteS1_MultiSiteB5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4"},"_vena_MultiSiteS1_MultiSiteB5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5"},"_vena_MultiSiteS1_MultiSiteB5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6"},"_vena_MultiSiteS1_MultiSiteB5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7"},"_vena_MultiSiteS1_MultiSiteB5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8"},"_vena_MultiSiteS1_MultiSiteB5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8","MemberIdStr":"431662182280724481","DimensionId":8,"MemberId":431662182280724481,"Inc":"9"},"_vena_MultiSiteS1_MultiSiteB5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"},"_vena_MultiSiteS1_MultiSiteB5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"},"_vena_MultiSiteS1_MultiSiteB5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10"},"_vena_MultiSiteS1_MultiSiteB5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11"},"_vena_MultiSiteS1_MultiSiteB5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12"},"_vena_MultiSiteS1_MultiSiteB5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13"},"_vena_MultiSiteS1_MultiSiteB5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14"},"_vena_MultiSiteS1_MultiSiteB5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15"},"_vena_MultiSiteS1_MultiSiteB5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16"},"_vena_MultiSiteS1_MultiSiteB5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17"},"_vena_MultiSiteS1_MultiSiteB5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18"},"_vena_MultiSiteS1_MultiSiteB5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19"},"_vena_MultiSiteS1_MultiSiteB5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2"},"_vena_MultiSiteS1_MultiSiteB5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3"},"_vena_MultiSiteS1_MultiSiteB5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4"},"_vena_MultiSiteS1_MultiSiteB5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5"},"_vena_MultiSiteS1_MultiSiteB5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6"},"_vena_MultiSiteS1_MultiSiteB5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7"},"_vena_MultiSiteS1_MultiSiteB5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8"},"_vena_MultiSiteS1_MultiSiteB5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56493ffece784c5db4cd0fd3b40a250d","DimensionId":-1,"MemberId":-1,"Inc":"9"},"_vena_MultiSiteS1_MultiSiteB5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"},"_vena_MultiSiteS1_MultiSiteB5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"},"_vena_MultiSiteS1_MultiSiteB5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10"},"_vena_MultiSiteS1_MultiSiteB5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11"},"_vena_MultiSiteS1_MultiSiteB5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12"},"_vena_MultiSiteS1_MultiSiteB5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13"},"_vena_MultiSiteS1_MultiSiteB5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14"},"_vena_MultiSiteS1_MultiSiteB5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15"},"_vena_MultiSiteS1_MultiSiteB5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16"},"_vena_MultiSiteS1_MultiSiteB5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17"},"_vena_MultiSiteS1_MultiSiteB5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18"},"_vena_MultiSiteS1_MultiSiteB5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19"},"_vena_MultiSiteS1_MultiSiteB5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2"},"_vena_MultiSiteS1_MultiSiteB5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3"},"_vena_MultiSiteS1_MultiSiteB5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4"},"_vena_MultiSiteS1_MultiSiteB5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5"},"_vena_MultiSiteS1_MultiSiteB5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6"},"_vena_MultiSiteS1_MultiSiteB5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7"},"_vena_MultiSiteS1_MultiSiteB5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8"},"_vena_MultiSiteS1_MultiSiteB5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1c3a244dc3d4f149ecdf7d748811086","DimensionId":-1,"MemberId":-1,"Inc":"9"},"_vena_MultiSiteS1_MultiSiteB5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"},"_vena_MultiSiteS1_MultiSiteB5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"},"_vena_MultiSiteS1_MultiSiteB5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10"},"_vena_MultiSiteS1_MultiSiteB5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11"},"_vena_MultiSiteS1_MultiSiteB5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12"},"_vena_MultiSiteS1_MultiSiteB5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13"},"_vena_MultiSiteS1_MultiSiteB5_C_FV_e3545e3dcc52420a84dcdae3a23a4597_14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14"},"_vena_MultiSiteS1_MultiSiteB5_C_FV_e3545e3dcc52420a84dcdae3a23a4597_15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15"},"_vena_MultiSiteS1_MultiSiteB5_C_FV_e3545e3dcc52420a84dcdae3a23a4597_16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16"},"_vena_MultiSiteS1_MultiSiteB5_C_FV_e3545e3dcc52420a84dcdae3a23a4597_17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17"},"_vena_MultiSiteS1_MultiSiteB5_C_FV_e3545e3dcc52420a84dcdae3a23a4597_18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18"},"_vena_MultiSiteS1_MultiSiteB5_C_FV_e3545e3dcc52420a84dcdae3a23a4597_19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19"},"_vena_MultiSiteS1_MultiSiteB5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2"},"_vena_MultiSiteS1_MultiSiteB5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3"},"_vena_MultiSiteS1_MultiSiteB5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4"},"_vena_MultiSiteS1_MultiSiteB5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5"},"_vena_MultiSiteS1_MultiSiteB5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6"},"_vena_MultiSiteS1_MultiSiteB5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7"},"_vena_MultiSiteS1_MultiSiteB5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8"},"_vena_MultiSiteS1_MultiSiteB5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2,"DimensionIdStr":"FV","MemberIdStr":"e3545e3dcc52420a84dcdae3a23a4597","DimensionId":-1,"MemberId":-1,"Inc":"9"},"_vena_MultiSiteS1_MultiSiteB5_R_5_567934266869284864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1,"DimensionIdStr":"5","MemberIdStr":"567934266869284864","DimensionId":5,"MemberId":567934266869284864,"Inc":""},"_vena_MultiSiteS1_MultiSiteB5_R_5_567934321982177280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MultiSiteB5","VenaRangeType":1,"DimensionIdStr":"5","MemberIdStr":"567934321982177280","DimensionId":5,"MemberId":567934321982177280,"Inc":""},"_vena_MultiSiteS1_P_3_431662182406553601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","VenaRangeType":0,"DimensionIdStr":"3","MemberIdStr":"431662182406553601","DimensionId":3,"MemberId":431662182406553601,"Inc":""},"_vena_MultiSiteS1_P_6_431662182054232065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","VenaRangeType":0,"DimensionIdStr":"6","MemberIdStr":"431662182054232065","DimensionId":6,"MemberId":431662182054232065,"Inc":""},"_vena_MultiSiteS1_P_7_431662179290185729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ultiSiteS1","BlockName":"","VenaRangeType":0,"DimensionIdStr":"7","MemberIdStr":"431662179290185729","DimensionId":7,"MemberId":431662179290185729,"Inc":""},"_vena_MYPS1_MYPB1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"},"_vena_MYPS1_MYPB1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1"},"_vena_MYPS1_MYPB1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2"},"_vena_MYPS1_MYPB1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3"},"_vena_MYPS1_MYPB1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4"},"_vena_MYPS1_MYPB1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5"},"_vena_MYPS1_MYPB1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6"},"_vena_MYPS1_MYPB1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7"},"_vena_MYPS1_MYPB1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8"},"_vena_MYPS1_MYPB1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431662182280724481","DimensionId":8,"MemberId":431662182280724481,"Inc":"9"},"_vena_MYPS1_MYPB1_C_8_493968627431768064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8","MemberIdStr":"493968627431768064","DimensionId":8,"MemberId":493968627431768064,"Inc":""},"_vena_MYPS1_MYP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"},"_vena_MYPS1_MYPB1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1"},"_vena_MYPS1_MYPB1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10"},"_vena_MYPS1_MYPB1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2"},"_vena_MYPS1_MYPB1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3"},"_vena_MYPS1_MYPB1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4"},"_vena_MYPS1_MYPB1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5"},"_vena_MYPS1_MYPB1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6"},"_vena_MYPS1_MYPB1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7"},"_vena_MYPS1_MYPB1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8"},"_vena_MYPS1_MYPB1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56493ffece784c5db4cd0fd3b40a250d","DimensionId":-1,"MemberId":-1,"Inc":"9"},"_vena_MYPS1_MYP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"},"_vena_MYPS1_MYP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1"},"_vena_MYPS1_MYP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10"},"_vena_MYPS1_MYP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2"},"_vena_MYPS1_MYP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3"},"_vena_MYPS1_MYP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4"},"_vena_MYPS1_MYP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5"},"_vena_MYPS1_MYP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6"},"_vena_MYPS1_MYP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7"},"_vena_MYPS1_MYP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8"},"_vena_MYPS1_MYP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1c3a244dc3d4f149ecdf7d748811086","DimensionId":-1,"MemberId":-1,"Inc":"9"},"_vena_MYPS1_MYP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"},"_vena_MYPS1_MYP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1"},"_vena_MYPS1_MYPB1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10"},"_vena_MYPS1_MYPB1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2"},"_vena_MYPS1_MYPB1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3"},"_vena_MYPS1_MYP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4"},"_vena_MYPS1_MYP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5"},"_vena_MYPS1_MYP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6"},"_vena_MYPS1_MYPB1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7"},"_vena_MYPS1_MYPB1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8"},"_vena_MYPS1_MYPB1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2,"DimensionIdStr":"FV","MemberIdStr":"e3545e3dcc52420a84dcdae3a23a4597","DimensionId":-1,"MemberId":-1,"Inc":"9"},"_vena_MYPS1_MYPB1_R_5_444308604061876225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444308604061876225","DimensionId":5,"MemberId":444308604061876225,"Inc":""},"_vena_MYPS1_MYPB1_R_5_444308604061876227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444308604061876227","DimensionId":5,"MemberId":444308604061876227,"Inc":""},"_vena_MYPS1_MYPB1_R_5_444308604066070532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444308604066070532","DimensionId":5,"MemberId":444308604066070532,"Inc":""},"_vena_MYPS1_MYPB1_R_5_444308604070264833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444308604070264833","DimensionId":5,"MemberId":444308604070264833,"Inc":""},"_vena_MYPS1_MYPB1_R_5_444308604074459137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444308604074459137","DimensionId":5,"MemberId":444308604074459137,"Inc":""},"_vena_MYPS1_MYPB1_R_5_444308604074459139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444308604074459139","DimensionId":5,"MemberId":444308604074459139,"Inc":""},"_vena_MYPS1_MYPB1_R_5_444308604078653441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444308604078653441","DimensionId":5,"MemberId":444308604078653441,"Inc":""},"_vena_MYPS1_MYPB1_R_5_444308604082847745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444308604082847745","DimensionId":5,"MemberId":444308604082847745,"Inc":""},"_vena_MYPS1_MYPB1_R_5_444308604082847747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444308604082847747","DimensionId":5,"MemberId":444308604082847747,"Inc":""},"_vena_MYPS1_MYPB1_R_5_444308604087042049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444308604087042049","DimensionId":5,"MemberId":444308604087042049,"Inc":""},"_vena_MYPS1_MYPB1_R_5_444308604087042051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444308604087042051","DimensionId":5,"MemberId":444308604087042051,"Inc":""},"_vena_MYPS1_MYPB1_R_5_444308604091236353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444308604091236353","DimensionId":5,"MemberId":444308604091236353,"Inc":""},"_vena_MYPS1_MYPB1_R_5_444308604095430657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444308604095430657","DimensionId":5,"MemberId":444308604095430657,"Inc":""},"_vena_MYPS1_MYPB1_R_5_444308604116402177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444308604116402177","DimensionId":5,"MemberId":444308604116402177,"Inc":""},"_vena_MYPS1_MYPB1_R_5_444308604116402179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444308604116402179","DimensionId":5,"MemberId":444308604116402179,"Inc":""},"_vena_MYPS1_MYPB1_R_5_444308604120596481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444308604120596481","DimensionId":5,"MemberId":444308604120596481,"Inc":""},"_vena_MYPS1_MYPB1_R_5_444308604124790785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444308604124790785","DimensionId":5,"MemberId":444308604124790785,"Inc":""},"_vena_MYPS1_MYPB1_R_5_444308604124790787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444308604124790787","DimensionId":5,"MemberId":444308604124790787,"Inc":""},"_vena_MYPS1_MYPB1_R_5_444308604128985089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444308604128985089","DimensionId":5,"MemberId":444308604128985089,"Inc":""},"_vena_MYPS1_MYPB1_R_5_444308604133179393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444308604133179393","DimensionId":5,"MemberId":444308604133179393,"Inc":""},"_vena_MYPS1_MYPB1_R_5_444308604137373699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444308604137373699","DimensionId":5,"MemberId":444308604137373699,"Inc":""},"_vena_MYPS1_MYPB1_R_5_444308604141568003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444308604141568003","DimensionId":5,"MemberId":444308604141568003,"Inc":""},"_vena_MYPS1_MYPB1_R_5_444308604149956609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444308604149956609","DimensionId":5,"MemberId":444308604149956609,"Inc":""},"_vena_MYPS1_MYPB1_R_5_444308604154150913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444308604154150913","DimensionId":5,"MemberId":444308604154150913,"Inc":""},"_vena_MYPS1_MYPB1_R_5_472311968301187073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472311968301187073","DimensionId":5,"MemberId":472311968301187073,"Inc":""},"_vena_MYPS1_MYPB1_R_5_472311968305381377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472311968305381377","DimensionId":5,"MemberId":472311968305381377,"Inc":""},"_vena_MYPS1_MYPB1_R_5_472311968309575681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472311968309575681","DimensionId":5,"MemberId":472311968309575681,"Inc":""},"_vena_MYPS1_MYPB1_R_5_472311968326352896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472311968326352896","DimensionId":5,"MemberId":472311968326352896,"Inc":""},"_vena_MYPS1_MYPB1_R_5_534875295979667456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534875295979667456","DimensionId":5,"MemberId":534875295979667456,"Inc":""},"_vena_MYPS1_MYPB1_R_5_535682109713547264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535682109713547264","DimensionId":5,"MemberId":535682109713547264,"Inc":""},"_vena_MYPS1_MYPB1_R_5_535694058593452032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535694058593452032","DimensionId":5,"MemberId":535694058593452032,"Inc":""},"_vena_MYPS1_MYPB1_R_5_535694950537494528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535694950537494528","DimensionId":5,"MemberId":535694950537494528,"Inc":""},"_vena_MYPS1_MYPB1_R_5_535695090094702658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535695090094702658","DimensionId":5,"MemberId":535695090094702658,"Inc":""},"_vena_MYPS1_MYPB1_R_5_535697120485965824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535697120485965824","DimensionId":5,"MemberId":535697120485965824,"Inc":""},"_vena_MYPS1_MYPB1_R_5_535697260110151680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535697260110151680","DimensionId":5,"MemberId":535697260110151680,"Inc":""},"_vena_MYPS1_MYPB1_R_5_542464193711439872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542464193711439872","DimensionId":5,"MemberId":542464193711439872,"Inc":""},"_vena_MYPS1_MYPB1_R_5_542464816905191424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5","MemberIdStr":"542464816905191424","DimensionId":5,"MemberId":542464816905191424,"Inc":""},"_vena_MYPS1_MYPB1_R_FV_42f34b52efc14701904e2bd69b949ebb_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"},"_vena_MYPS1_MYPB1_R_FV_42f34b52efc14701904e2bd69b949ebb_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"},"_vena_MYPS1_MYPB1_R_FV_42f34b52efc14701904e2bd69b949ebb_100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100"},"_vena_MYPS1_MYPB1_R_FV_42f34b52efc14701904e2bd69b949ebb_101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101"},"_vena_MYPS1_MYPB1_R_FV_42f34b52efc14701904e2bd69b949ebb_102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102"},"_vena_MYPS1_MYPB1_R_FV_42f34b52efc14701904e2bd69b949ebb_103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103"},"_vena_MYPS1_MYPB1_R_FV_42f34b52efc14701904e2bd69b949ebb_104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104"},"_vena_MYPS1_MYPB1_R_FV_42f34b52efc14701904e2bd69b949ebb_105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105"},"_vena_MYPS1_MYPB1_R_FV_42f34b52efc14701904e2bd69b949ebb_106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106"},"_vena_MYPS1_MYPB1_R_FV_42f34b52efc14701904e2bd69b949ebb_107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107"},"_vena_MYPS1_MYPB1_R_FV_42f34b52efc14701904e2bd69b949ebb_109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109"},"_vena_MYPS1_MYPB1_R_FV_42f34b52efc14701904e2bd69b949ebb_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"},"_vena_MYPS1_MYPB1_R_FV_42f34b52efc14701904e2bd69b949ebb_110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110"},"_vena_MYPS1_MYPB1_R_FV_42f34b52efc14701904e2bd69b949ebb_111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111"},"_vena_MYPS1_MYPB1_R_FV_42f34b52efc14701904e2bd69b949ebb_112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112"},"_vena_MYPS1_MYPB1_R_FV_42f34b52efc14701904e2bd69b949ebb_113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113"},"_vena_MYPS1_MYPB1_R_FV_42f34b52efc14701904e2bd69b949ebb_114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114"},"_vena_MYPS1_MYPB1_R_FV_42f34b52efc14701904e2bd69b949ebb_115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115"},"_vena_MYPS1_MYPB1_R_FV_42f34b52efc14701904e2bd69b949ebb_116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116"},"_vena_MYPS1_MYPB1_R_FV_42f34b52efc14701904e2bd69b949ebb_117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117"},"_vena_MYPS1_MYPB1_R_FV_42f34b52efc14701904e2bd69b949ebb_118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118"},"_vena_MYPS1_MYPB1_R_FV_42f34b52efc14701904e2bd69b949ebb_119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119"},"_vena_MYPS1_MYPB1_R_FV_42f34b52efc14701904e2bd69b949ebb_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"},"_vena_MYPS1_MYPB1_R_FV_42f34b52efc14701904e2bd69b949ebb_120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120"},"_vena_MYPS1_MYPB1_R_FV_42f34b52efc14701904e2bd69b949ebb_121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121"},"_vena_MYPS1_MYPB1_R_FV_42f34b52efc14701904e2bd69b949ebb_122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122"},"_vena_MYPS1_MYPB1_R_FV_42f34b52efc14701904e2bd69b949ebb_123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123"},"_vena_MYPS1_MYPB1_R_FV_42f34b52efc14701904e2bd69b949ebb_124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124"},"_vena_MYPS1_MYPB1_R_FV_42f34b52efc14701904e2bd69b949ebb_125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125"},"_vena_MYPS1_MYPB1_R_FV_42f34b52efc14701904e2bd69b949ebb_126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126"},"_vena_MYPS1_MYPB1_R_FV_42f34b52efc14701904e2bd69b949ebb_127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127"},"_vena_MYPS1_MYPB1_R_FV_42f34b52efc14701904e2bd69b949ebb_128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128"},"_vena_MYPS1_MYPB1_R_FV_42f34b52efc14701904e2bd69b949ebb_129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129"},"_vena_MYPS1_MYPB1_R_FV_42f34b52efc14701904e2bd69b949ebb_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"},"_vena_MYPS1_MYPB1_R_FV_42f34b52efc14701904e2bd69b949ebb_130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130"},"_vena_MYPS1_MYPB1_R_FV_42f34b52efc14701904e2bd69b949ebb_131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131"},"_vena_MYPS1_MYPB1_R_FV_42f34b52efc14701904e2bd69b949ebb_132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132"},"_vena_MYPS1_MYPB1_R_FV_42f34b52efc14701904e2bd69b949ebb_133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133"},"_vena_MYPS1_MYPB1_R_FV_42f34b52efc14701904e2bd69b949ebb_134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134"},"_vena_MYPS1_MYPB1_R_FV_42f34b52efc14701904e2bd69b949ebb_135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135"},"_vena_MYPS1_MYPB1_R_FV_42f34b52efc14701904e2bd69b949ebb_136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136"},"_vena_MYPS1_MYPB1_R_FV_42f34b52efc14701904e2bd69b949ebb_137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137"},"_vena_MYPS1_MYPB1_R_FV_42f34b52efc14701904e2bd69b949ebb_138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138"},"_vena_MYPS1_MYPB1_R_FV_42f34b52efc14701904e2bd69b949ebb_139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139"},"_vena_MYPS1_MYPB1_R_FV_42f34b52efc14701904e2bd69b949ebb_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"},"_vena_MYPS1_MYPB1_R_FV_42f34b52efc14701904e2bd69b949ebb_140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140"},"_vena_MYPS1_MYPB1_R_FV_42f34b52efc14701904e2bd69b949ebb_141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141"},"_vena_MYPS1_MYPB1_R_FV_42f34b52efc14701904e2bd69b949ebb_142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142"},"_vena_MYPS1_MYPB1_R_FV_42f34b52efc14701904e2bd69b949ebb_143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143"},"_vena_MYPS1_MYPB1_R_FV_42f34b52efc14701904e2bd69b949ebb_144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144"},"_vena_MYPS1_MYPB1_R_FV_42f34b52efc14701904e2bd69b949ebb_145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145"},"_vena_MYPS1_MYPB1_R_FV_42f34b52efc14701904e2bd69b949ebb_146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146"},"_vena_MYPS1_MYPB1_R_FV_42f34b52efc14701904e2bd69b949ebb_147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147"},"_vena_MYPS1_MYPB1_R_FV_42f34b52efc14701904e2bd69b949ebb_148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148"},"_vena_MYPS1_MYPB1_R_FV_42f34b52efc14701904e2bd69b949ebb_149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149"},"_vena_MYPS1_MYPB1_R_FV_42f34b52efc14701904e2bd69b949ebb_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"},"_vena_MYPS1_MYPB1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151"},"_vena_MYPS1_MYP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152"},"_vena_MYPS1_MYP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153"},"_vena_MYPS1_MYP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154"},"_vena_MYPS1_MYP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155"},"_vena_MYPS1_MYP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156"},"_vena_MYPS1_MYPB1_R_FV_42f34b52efc14701904e2bd69b949ebb_157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157"},"_vena_MYPS1_MYP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158"},"_vena_MYPS1_MYPB1_R_FV_42f34b52efc14701904e2bd69b949ebb_159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159"},"_vena_MYPS1_MYPB1_R_FV_42f34b52efc14701904e2bd69b949ebb_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"},"_vena_MYPS1_MYP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160"},"_vena_MYPS1_MYP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161"},"_vena_MYPS1_MYP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162"},"_vena_MYPS1_MYP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163"},"_vena_MYPS1_MYP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164"},"_vena_MYPS1_MYP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165"},"_vena_MYPS1_MYP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166"},"_vena_MYPS1_MYP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167"},"_vena_MYPS1_MYP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168"},"_vena_MYPS1_MYP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169"},"_vena_MYPS1_MYPB1_R_FV_42f34b52efc14701904e2bd69b949ebb_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"},"_vena_MYPS1_MYP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170"},"_vena_MYPS1_MYP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171"},"_vena_MYPS1_MYP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172"},"_vena_MYPS1_MYP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173"},"_vena_MYPS1_MYP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174"},"_vena_MYPS1_MYP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175"},"_vena_MYPS1_MYP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176"},"_vena_MYPS1_MYP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177"},"_vena_MYPS1_MYP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178"},"_vena_MYPS1_MYP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179"},"_vena_MYPS1_MYPB1_R_FV_42f34b52efc14701904e2bd69b949ebb_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"},"_vena_MYPS1_MYP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180"},"_vena_MYPS1_MYP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181"},"_vena_MYPS1_MYP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182"},"_vena_MYPS1_MYP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183"},"_vena_MYPS1_MYP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184"},"_vena_MYPS1_MYP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185"},"_vena_MYPS1_MYP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186"},"_vena_MYPS1_MYP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187"},"_vena_MYPS1_MYP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188"},"_vena_MYPS1_MYP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189"},"_vena_MYPS1_MYP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190"},"_vena_MYPS1_MYP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191"},"_vena_MYPS1_MYP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192"},"_vena_MYPS1_MYP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193"},"_vena_MYPS1_MYP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194"},"_vena_MYPS1_MYP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195"},"_vena_MYPS1_MYP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196"},"_vena_MYPS1_MYP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197"},"_vena_MYPS1_MYP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198"},"_vena_MYPS1_MYP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199"},"_vena_MYPS1_MYP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"},"_vena_MYPS1_MYPB1_R_FV_42f34b52efc14701904e2bd69b949ebb_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20"},"_vena_MYPS1_MYP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200"},"_vena_MYPS1_MYP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201"},"_vena_MYPS1_MYP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202"},"_vena_MYPS1_MYPB1_R_FV_42f34b52efc14701904e2bd69b949ebb_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21"},"_vena_MYPS1_MYPB1_R_FV_42f34b52efc14701904e2bd69b949ebb_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22"},"_vena_MYPS1_MYPB1_R_FV_42f34b52efc14701904e2bd69b949ebb_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23"},"_vena_MYPS1_MYPB1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238"},"_vena_MYPS1_MYP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239"},"_vena_MYPS1_MYPB1_R_FV_42f34b52efc14701904e2bd69b949ebb_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"},"_vena_MYPS1_MYP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240"},"_vena_MYPS1_MYP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241"},"_vena_MYPS1_MYP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242"},"_vena_MYPS1_MYP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243"},"_vena_MYPS1_MYP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244"},"_vena_MYPS1_MYP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245"},"_vena_MYPS1_MYP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246"},"_vena_MYPS1_MYP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247"},"_vena_MYPS1_MYP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248"},"_vena_MYPS1_MYP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249"},"_vena_MYPS1_MYPB1_R_FV_42f34b52efc14701904e2bd69b949ebb_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"},"_vena_MYPS1_MYP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250"},"_vena_MYPS1_MYP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251"},"_vena_MYPS1_MYP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252"},"_vena_MYPS1_MYP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253"},"_vena_MYPS1_MYP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254"},"_vena_MYPS1_MYP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255"},"_vena_MYPS1_MYP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256"},"_vena_MYPS1_MYP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257"},"_vena_MYPS1_MYP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258"},"_vena_MYPS1_MYP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259"},"_vena_MYPS1_MYPB1_R_FV_42f34b52efc14701904e2bd69b949ebb_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"},"_vena_MYPS1_MYP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260"},"_vena_MYPS1_MYP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261"},"_vena_MYPS1_MYP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262"},"_vena_MYPS1_MYP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263"},"_vena_MYPS1_MYP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264"},"_vena_MYPS1_MYPB1_R_FV_42f34b52efc14701904e2bd69b949ebb_265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265"},"_vena_MYPS1_MYP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266"},"_vena_MYPS1_MYP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267"},"_vena_MYPS1_MYP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268"},"_vena_MYPS1_MYPB1_R_FV_42f34b52efc14701904e2bd69b949ebb_269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269"},"_vena_MYPS1_MYPB1_R_FV_42f34b52efc14701904e2bd69b949ebb_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"},"_vena_MYPS1_MYP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270"},"_vena_MYPS1_MYPB1_R_FV_42f34b52efc14701904e2bd69b949ebb_271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271"},"_vena_MYPS1_MYP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272"},"_vena_MYPS1_MYP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273"},"_vena_MYPS1_MYP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274"},"_vena_MYPS1_MYP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275"},"_vena_MYPS1_MYP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276"},"_vena_MYPS1_MYP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277"},"_vena_MYPS1_MYP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278"},"_vena_MYPS1_MYP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279"},"_vena_MYPS1_MYPB1_R_FV_42f34b52efc14701904e2bd69b949ebb_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"},"_vena_MYPS1_MYP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280"},"_vena_MYPS1_MYP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281"},"_vena_MYPS1_MYP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282"},"_vena_MYPS1_MYP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283"},"_vena_MYPS1_MYP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284"},"_vena_MYPS1_MYP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285"},"_vena_MYPS1_MYP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286"},"_vena_MYPS1_MYP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287"},"_vena_MYPS1_MYP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288"},"_vena_MYPS1_MYPB1_R_FV_42f34b52efc14701904e2bd69b949ebb_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"},"_vena_MYPS1_MYPB1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290"},"_vena_MYPS1_MYP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291"},"_vena_MYPS1_MYP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292"},"_vena_MYPS1_MYP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293"},"_vena_MYPS1_MYP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294"},"_vena_MYPS1_MYP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295"},"_vena_MYPS1_MYP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296"},"_vena_MYPS1_MYP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297"},"_vena_MYPS1_MYP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298"},"_vena_MYPS1_MYP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299"},"_vena_MYPS1_MYP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"},"_vena_MYPS1_MYPB1_R_FV_42f34b52efc14701904e2bd69b949ebb_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"},"_vena_MYPS1_MYP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300"},"_vena_MYPS1_MYP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301"},"_vena_MYPS1_MYP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302"},"_vena_MYPS1_MYP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303"},"_vena_MYPS1_MYP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304"},"_vena_MYPS1_MYP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305"},"_vena_MYPS1_MYPB1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306"},"_vena_MYPS1_MYP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307"},"_vena_MYPS1_MYP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308"},"_vena_MYPS1_MYP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309"},"_vena_MYPS1_MYPB1_R_FV_42f34b52efc14701904e2bd69b949ebb_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"},"_vena_MYPS1_MYPB1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310"},"_vena_MYPS1_MYPB1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311"},"_vena_MYPS1_MYP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312"},"_vena_MYPS1_MYP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313"},"_vena_MYPS1_MYP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314"},"_vena_MYPS1_MYP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315"},"_vena_MYPS1_MYP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316"},"_vena_MYPS1_MYP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317"},"_vena_MYPS1_MYP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318"},"_vena_MYPS1_MYP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319"},"_vena_MYPS1_MYPB1_R_FV_42f34b52efc14701904e2bd69b949ebb_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"},"_vena_MYPS1_MYP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320"},"_vena_MYPS1_MYP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321"},"_vena_MYPS1_MYP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322"},"_vena_MYPS1_MYP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323"},"_vena_MYPS1_MYP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324"},"_vena_MYPS1_MYP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325"},"_vena_MYPS1_MYP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326"},"_vena_MYPS1_MYP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327"},"_vena_MYPS1_MYP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328"},"_vena_MYPS1_MYP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329"},"_vena_MYPS1_MYPB1_R_FV_42f34b52efc14701904e2bd69b949ebb_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"},"_vena_MYPS1_MYP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330"},"_vena_MYPS1_MYP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331"},"_vena_MYPS1_MYP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332"},"_vena_MYPS1_MYP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333"},"_vena_MYPS1_MYP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334"},"_vena_MYPS1_MYP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335"},"_vena_MYPS1_MYP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336"},"_vena_MYPS1_MYP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337"},"_vena_MYPS1_MYP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338"},"_vena_MYPS1_MYP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339"},"_vena_MYPS1_MYPB1_R_FV_42f34b52efc14701904e2bd69b949ebb_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"},"_vena_MYPS1_MYP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340"},"_vena_MYPS1_MYP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341"},"_vena_MYPS1_MYP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342"},"_vena_MYPS1_MYPB1_R_FV_42f34b52efc14701904e2bd69b949ebb_343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343"},"_vena_MYPS1_MYP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344"},"_vena_MYPS1_MYP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345"},"_vena_MYPS1_MYP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346"},"_vena_MYPS1_MYPB1_R_FV_42f34b52efc14701904e2bd69b949ebb_347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347"},"_vena_MYPS1_MYPB1_R_FV_42f34b52efc14701904e2bd69b949ebb_348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348"},"_vena_MYPS1_MYP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349"},"_vena_MYPS1_MYPB1_R_FV_42f34b52efc14701904e2bd69b949ebb_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"},"_vena_MYPS1_MYP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350"},"_vena_MYPS1_MYP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351"},"_vena_MYPS1_MYP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352"},"_vena_MYPS1_MYP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353"},"_vena_MYPS1_MYP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354"},"_vena_MYPS1_MYP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355"},"_vena_MYPS1_MYP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356"},"_vena_MYPS1_MYP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357"},"_vena_MYPS1_MYP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358"},"_vena_MYPS1_MYP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359"},"_vena_MYPS1_MYPB1_R_FV_42f34b52efc14701904e2bd69b949ebb_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"},"_vena_MYPS1_MYP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360"},"_vena_MYPS1_MYP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361"},"_vena_MYPS1_MYP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362"},"_vena_MYPS1_MYP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363"},"_vena_MYPS1_MYP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364"},"_vena_MYPS1_MYP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365"},"_vena_MYPS1_MYP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366"},"_vena_MYPS1_MYP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367"},"_vena_MYPS1_MYP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368"},"_vena_MYPS1_MYP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369"},"_vena_MYPS1_MYP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370"},"_vena_MYPS1_MYP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371"},"_vena_MYPS1_MYP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372"},"_vena_MYPS1_MYP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373"},"_vena_MYPS1_MYP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374"},"_vena_MYPS1_MYP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375"},"_vena_MYPS1_MYP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376"},"_vena_MYPS1_MYP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377"},"_vena_MYPS1_MYP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378"},"_vena_MYPS1_MYP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379"},"_vena_MYPS1_MYPB1_R_FV_42f34b52efc14701904e2bd69b949ebb_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"},"_vena_MYPS1_MYP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380"},"_vena_MYPS1_MYP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381"},"_vena_MYPS1_MYP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382"},"_vena_MYPS1_MYP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383"},"_vena_MYPS1_MYP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384"},"_vena_MYPS1_MYP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385"},"_vena_MYPS1_MYPB1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386"},"_vena_MYPS1_MYPB1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387"},"_vena_MYPS1_MYPB1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388"},"_vena_MYPS1_MYPB1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389"},"_vena_MYPS1_MYPB1_R_FV_42f34b52efc14701904e2bd69b949ebb_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"},"_vena_MYPS1_MYPB1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390"},"_vena_MYPS1_MYPB1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391"},"_vena_MYPS1_MYPB1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392"},"_vena_MYPS1_MYPB1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393"},"_vena_MYPS1_MYPB1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394"},"_vena_MYPS1_MYPB1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395"},"_vena_MYPS1_MYPB1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396"},"_vena_MYPS1_MYPB1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397"},"_vena_MYPS1_MYPB1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398"},"_vena_MYPS1_MYPB1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399"},"_vena_MYPS1_MYPB1_R_FV_42f34b52efc14701904e2bd69b949ebb_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"},"_vena_MYPS1_MYPB1_R_FV_42f34b52efc14701904e2bd69b949ebb_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"},"_vena_MYPS1_MYPB1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400"},"_vena_MYPS1_MYPB1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401"},"_vena_MYPS1_MYPB1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402"},"_vena_MYPS1_MYPB1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403"},"_vena_MYPS1_MYPB1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404"},"_vena_MYPS1_MYPB1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405"},"_vena_MYPS1_MYPB1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406"},"_vena_MYPS1_MYPB1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407"},"_vena_MYPS1_MYPB1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408"},"_vena_MYPS1_MYPB1_R_FV_42f34b52efc14701904e2bd69b949ebb_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41"},"_vena_MYPS1_MYPB1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418"},"_vena_MYPS1_MYPB1_R_FV_42f34b52efc14701904e2bd69b949ebb_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42"},"_vena_MYPS1_MYPB1_R_FV_42f34b52efc14701904e2bd69b949ebb_423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423"},"_vena_MYPS1_MYPB1_R_FV_42f34b52efc14701904e2bd69b949ebb_429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429"},"_vena_MYPS1_MYPB1_R_FV_42f34b52efc14701904e2bd69b949ebb_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43"},"_vena_MYPS1_MYPB1_R_FV_42f34b52efc14701904e2bd69b949ebb_430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430"},"_vena_MYPS1_MYPB1_R_FV_42f34b52efc14701904e2bd69b949ebb_431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431"},"_vena_MYPS1_MYPB1_R_FV_42f34b52efc14701904e2bd69b949ebb_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44"},"_vena_MYPS1_MYPB1_R_FV_42f34b52efc14701904e2bd69b949ebb_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45"},"_vena_MYPS1_MYPB1_R_FV_42f34b52efc14701904e2bd69b949ebb_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46"},"_vena_MYPS1_MYPB1_R_FV_42f34b52efc14701904e2bd69b949ebb_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47"},"_vena_MYPS1_MYPB1_R_FV_42f34b52efc14701904e2bd69b949ebb_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48"},"_vena_MYPS1_MYPB1_R_FV_42f34b52efc14701904e2bd69b949ebb_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49"},"_vena_MYPS1_MYPB1_R_FV_42f34b52efc14701904e2bd69b949ebb_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50"},"_vena_MYPS1_MYPB1_R_FV_42f34b52efc14701904e2bd69b949ebb_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51"},"_vena_MYPS1_MYPB1_R_FV_42f34b52efc14701904e2bd69b949ebb_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52"},"_vena_MYPS1_MYPB1_R_FV_42f34b52efc14701904e2bd69b949ebb_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53"},"_vena_MYPS1_MYPB1_R_FV_42f34b52efc14701904e2bd69b949ebb_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54"},"_vena_MYPS1_MYPB1_R_FV_42f34b52efc14701904e2bd69b949ebb_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55"},"_vena_MYPS1_MYPB1_R_FV_42f34b52efc14701904e2bd69b949ebb_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56"},"_vena_MYPS1_MYPB1_R_FV_42f34b52efc14701904e2bd69b949ebb_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57"},"_vena_MYPS1_MYPB1_R_FV_42f34b52efc14701904e2bd69b949ebb_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58"},"_vena_MYPS1_MYPB1_R_FV_42f34b52efc14701904e2bd69b949ebb_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59"},"_vena_MYPS1_MYPB1_R_FV_42f34b52efc14701904e2bd69b949ebb_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"},"_vena_MYPS1_MYPB1_R_FV_42f34b52efc14701904e2bd69b949ebb_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60"},"_vena_MYPS1_MYPB1_R_FV_42f34b52efc14701904e2bd69b949ebb_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61"},"_vena_MYPS1_MYPB1_R_FV_42f34b52efc14701904e2bd69b949ebb_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62"},"_vena_MYPS1_MYPB1_R_FV_42f34b52efc14701904e2bd69b949ebb_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63"},"_vena_MYPS1_MYPB1_R_FV_42f34b52efc14701904e2bd69b949ebb_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64"},"_vena_MYPS1_MYPB1_R_FV_42f34b52efc14701904e2bd69b949ebb_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65"},"_vena_MYPS1_MYPB1_R_FV_42f34b52efc14701904e2bd69b949ebb_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66"},"_vena_MYPS1_MYPB1_R_FV_42f34b52efc14701904e2bd69b949ebb_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67"},"_vena_MYPS1_MYPB1_R_FV_42f34b52efc14701904e2bd69b949ebb_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68"},"_vena_MYPS1_MYPB1_R_FV_42f34b52efc14701904e2bd69b949ebb_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69"},"_vena_MYPS1_MYPB1_R_FV_42f34b52efc14701904e2bd69b949ebb_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"},"_vena_MYPS1_MYPB1_R_FV_42f34b52efc14701904e2bd69b949ebb_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70"},"_vena_MYPS1_MYPB1_R_FV_42f34b52efc14701904e2bd69b949ebb_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71"},"_vena_MYPS1_MYPB1_R_FV_42f34b52efc14701904e2bd69b949ebb_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72"},"_vena_MYPS1_MYPB1_R_FV_42f34b52efc14701904e2bd69b949ebb_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73"},"_vena_MYPS1_MYPB1_R_FV_42f34b52efc14701904e2bd69b949ebb_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74"},"_vena_MYPS1_MYPB1_R_FV_42f34b52efc14701904e2bd69b949ebb_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75"},"_vena_MYPS1_MYPB1_R_FV_42f34b52efc14701904e2bd69b949ebb_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76"},"_vena_MYPS1_MYPB1_R_FV_42f34b52efc14701904e2bd69b949ebb_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77"},"_vena_MYPS1_MYPB1_R_FV_42f34b52efc14701904e2bd69b949ebb_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78"},"_vena_MYPS1_MYPB1_R_FV_42f34b52efc14701904e2bd69b949ebb_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79"},"_vena_MYPS1_MYPB1_R_FV_42f34b52efc14701904e2bd69b949ebb_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"},"_vena_MYPS1_MYPB1_R_FV_42f34b52efc14701904e2bd69b949ebb_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80"},"_vena_MYPS1_MYPB1_R_FV_42f34b52efc14701904e2bd69b949ebb_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81"},"_vena_MYPS1_MYPB1_R_FV_42f34b52efc14701904e2bd69b949ebb_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82"},"_vena_MYPS1_MYPB1_R_FV_42f34b52efc14701904e2bd69b949ebb_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83"},"_vena_MYPS1_MYPB1_R_FV_42f34b52efc14701904e2bd69b949ebb_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84"},"_vena_MYPS1_MYPB1_R_FV_42f34b52efc14701904e2bd69b949ebb_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85"},"_vena_MYPS1_MYPB1_R_FV_42f34b52efc14701904e2bd69b949ebb_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86"},"_vena_MYPS1_MYPB1_R_FV_42f34b52efc14701904e2bd69b949ebb_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87"},"_vena_MYPS1_MYPB1_R_FV_42f34b52efc14701904e2bd69b949ebb_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88"},"_vena_MYPS1_MYPB1_R_FV_42f34b52efc14701904e2bd69b949ebb_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89"},"_vena_MYPS1_MYPB1_R_FV_42f34b52efc14701904e2bd69b949ebb_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"},"_vena_MYPS1_MYPB1_R_FV_42f34b52efc14701904e2bd69b949ebb_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90"},"_vena_MYPS1_MYPB1_R_FV_42f34b52efc14701904e2bd69b949ebb_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91"},"_vena_MYPS1_MYPB1_R_FV_42f34b52efc14701904e2bd69b949ebb_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92"},"_vena_MYPS1_MYPB1_R_FV_42f34b52efc14701904e2bd69b949ebb_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94"},"_vena_MYPS1_MYPB1_R_FV_42f34b52efc14701904e2bd69b949ebb_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95"},"_vena_MYPS1_MYPB1_R_FV_42f34b52efc14701904e2bd69b949ebb_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96"},"_vena_MYPS1_MYPB1_R_FV_42f34b52efc14701904e2bd69b949ebb_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97"},"_vena_MYPS1_MYPB1_R_FV_42f34b52efc14701904e2bd69b949ebb_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98"},"_vena_MYPS1_MYPB1_R_FV_42f34b52efc14701904e2bd69b949ebb_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1","VenaRangeType":1,"DimensionIdStr":"FV","MemberIdStr":"42f34b52efc14701904e2bd69b949ebb","DimensionId":-1,"MemberId":-1,"Inc":"99"},"_vena_MYPS1_MYPB2_C_8_431662182314278912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8","MemberIdStr":"431662182314278912","DimensionId":8,"MemberId":431662182314278912,"Inc":""},"_vena_MYPS1_MYPB2_C_8_487140113311727616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8","MemberIdStr":"487140113311727616","DimensionId":8,"MemberId":487140113311727616,"Inc":""},"_vena_MYPS1_MYP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56493ffece784c5db4cd0fd3b40a250d","DimensionId":-1,"MemberId":-1,"Inc":"4"},"_vena_MYPS1_MYP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56493ffece784c5db4cd0fd3b40a250d","DimensionId":-1,"MemberId":-1,"Inc":"5"},"_vena_MYPS1_MYP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e1c3a244dc3d4f149ecdf7d748811086","DimensionId":-1,"MemberId":-1,"Inc":"3"},"_vena_MYPS1_MYP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e1c3a244dc3d4f149ecdf7d748811086","DimensionId":-1,"MemberId":-1,"Inc":"4"},"_vena_MYPS1_MYPB2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e3545e3dcc52420a84dcdae3a23a4597","DimensionId":-1,"MemberId":-1,"Inc":"1"},"_vena_MYPS1_MYPB2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2,"DimensionIdStr":"FV","MemberIdStr":"e3545e3dcc52420a84dcdae3a23a4597","DimensionId":-1,"MemberId":-1,"Inc":"2"},"_vena_MYPS1_MYPB2_R_5_431662131290570752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431662131290570752","DimensionId":5,"MemberId":431662131290570752,"Inc":""},"_vena_MYPS1_MYPB2_R_5_431662131294765057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431662131294765057","DimensionId":5,"MemberId":431662131294765057,"Inc":""},"_vena_MYPS1_MYPB2_R_5_431662131298959361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431662131298959361","DimensionId":5,"MemberId":431662131298959361,"Inc":""},"_vena_MYPS1_MYPB2_R_5_431662131303153665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431662131303153665","DimensionId":5,"MemberId":431662131303153665,"Inc":""},"_vena_MYPS1_MYPB2_R_5_431662131311542273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431662131311542273","DimensionId":5,"MemberId":431662131311542273,"Inc":""},"_vena_MYPS1_MYPB2_R_5_431662131315736577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431662131315736577","DimensionId":5,"MemberId":431662131315736577,"Inc":""},"_vena_MYPS1_MYPB2_R_5_431662131324125185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431662131324125185","DimensionId":5,"MemberId":431662131324125185,"Inc":""},"_vena_MYPS1_MYPB2_R_5_431662131328319489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431662131328319489","DimensionId":5,"MemberId":431662131328319489,"Inc":""},"_vena_MYPS1_MYPB2_R_5_431662131332513793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431662131332513793","DimensionId":5,"MemberId":431662131332513793,"Inc":""},"_vena_MYPS1_MYPB2_R_5_431662131336708097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431662131336708097","DimensionId":5,"MemberId":431662131336708097,"Inc":""},"_vena_MYPS1_MYPB2_R_5_431662131340902401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431662131340902401","DimensionId":5,"MemberId":431662131340902401,"Inc":""},"_vena_MYPS1_MYPB2_R_5_431662131345096705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431662131345096705","DimensionId":5,"MemberId":431662131345096705,"Inc":""},"_vena_MYPS1_MYPB2_R_5_431662131353485313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431662131353485313","DimensionId":5,"MemberId":431662131353485313,"Inc":""},"_vena_MYPS1_MYPB2_R_5_431662131378651136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431662131378651136","DimensionId":5,"MemberId":431662131378651136,"Inc":""},"_vena_MYPS1_MYPB2_R_5_431662131387039744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431662131387039744","DimensionId":5,"MemberId":431662131387039744,"Inc":""},"_vena_MYPS1_MYPB2_R_5_431662131395428353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431662131395428353","DimensionId":5,"MemberId":431662131395428353,"Inc":""},"_vena_MYPS1_MYPB2_R_5_431662131399622657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431662131399622657","DimensionId":5,"MemberId":431662131399622657,"Inc":""},"_vena_MYPS1_MYPB2_R_5_431662131412205569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431662131412205569","DimensionId":5,"MemberId":431662131412205569,"Inc":""},"_vena_MYPS1_MYPB2_R_5_431662131420594177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431662131420594177","DimensionId":5,"MemberId":431662131420594177,"Inc":""},"_vena_MYPS1_MYPB2_R_5_431662131424788481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431662131424788481","DimensionId":5,"MemberId":431662131424788481,"Inc":""},"_vena_MYPS1_MYPB2_R_5_431662131433177088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431662131433177088","DimensionId":5,"MemberId":431662131433177088,"Inc":""},"_vena_MYPS1_MYPB2_R_5_431662131437371393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431662131437371393","DimensionId":5,"MemberId":431662131437371393,"Inc":""},"_vena_MYPS1_MYPB2_R_5_431662131449954305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431662131449954305","DimensionId":5,"MemberId":431662131449954305,"Inc":""},"_vena_MYPS1_MYPB2_R_5_431662131458342913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431662131458342913","DimensionId":5,"MemberId":431662131458342913,"Inc":""},"_vena_MYPS1_MYPB2_R_5_431662131462537217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431662131462537217","DimensionId":5,"MemberId":431662131462537217,"Inc":""},"_vena_MYPS1_MYPB2_R_5_431662131466731521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431662131466731521","DimensionId":5,"MemberId":431662131466731521,"Inc":""},"_vena_MYPS1_MYPB2_R_5_431662131475120129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431662131475120129","DimensionId":5,"MemberId":431662131475120129,"Inc":""},"_vena_MYPS1_MYPB2_R_5_431662131487703041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431662131487703041","DimensionId":5,"MemberId":431662131487703041,"Inc":""},"_vena_MYPS1_MYPB2_R_5_431662131496091649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431662131496091649","DimensionId":5,"MemberId":431662131496091649,"Inc":""},"_vena_MYPS1_MYPB2_R_5_431662131500285953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431662131500285953","DimensionId":5,"MemberId":431662131500285953,"Inc":""},"_vena_MYPS1_MYPB2_R_5_431662131504480257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431662131504480257","DimensionId":5,"MemberId":431662131504480257,"Inc":""},"_vena_MYPS1_MYPB2_R_5_431662131508674561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431662131508674561","DimensionId":5,"MemberId":431662131508674561,"Inc":""},"_vena_MYPS1_MYPB2_R_5_431662131512868865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431662131512868865","DimensionId":5,"MemberId":431662131512868865,"Inc":""},"_vena_MYPS1_MYPB2_R_5_431662131517063169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431662131517063169","DimensionId":5,"MemberId":431662131517063169,"Inc":""},"_vena_MYPS1_MYPB2_R_5_431662131546423296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431662131546423296","DimensionId":5,"MemberId":431662131546423296,"Inc":""},"_vena_MYPS1_MYPB2_R_5_431662131550617601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431662131550617601","DimensionId":5,"MemberId":431662131550617601,"Inc":""},"_vena_MYPS1_MYPB2_R_5_431662131554811905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431662131554811905","DimensionId":5,"MemberId":431662131554811905,"Inc":""},"_vena_MYPS1_MYPB2_R_5_431662131559006209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431662131559006209","DimensionId":5,"MemberId":431662131559006209,"Inc":""},"_vena_MYPS1_MYPB2_R_5_431662131567394816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431662131567394816","DimensionId":5,"MemberId":431662131567394816,"Inc":""},"_vena_MYPS1_MYPB2_R_5_431662131571589121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431662131571589121","DimensionId":5,"MemberId":431662131571589121,"Inc":""},"_vena_MYPS1_MYPB2_R_5_431662131575783425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431662131575783425","DimensionId":5,"MemberId":431662131575783425,"Inc":""},"_vena_MYPS1_MYPB2_R_5_431662131579977729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431662131579977729","DimensionId":5,"MemberId":431662131579977729,"Inc":""},"_vena_MYPS1_MYPB2_R_5_431662131588366337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431662131588366337","DimensionId":5,"MemberId":431662131588366337,"Inc":""},"_vena_MYPS1_MYPB2_R_5_431662131592560641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431662131592560641","DimensionId":5,"MemberId":431662131592560641,"Inc":""},"_vena_MYPS1_MYPB2_R_5_431662131596754945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431662131596754945","DimensionId":5,"MemberId":431662131596754945,"Inc":""},"_vena_MYPS1_MYPB2_R_5_431662131600949249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431662131600949249","DimensionId":5,"MemberId":431662131600949249,"Inc":""},"_vena_MYPS1_MYPB2_R_5_431662131609337857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431662131609337857","DimensionId":5,"MemberId":431662131609337857,"Inc":""},"_vena_MYPS1_MYPB2_R_5_431662131613532161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431662131613532161","DimensionId":5,"MemberId":431662131613532161,"Inc":""},"_vena_MYPS1_MYPB2_R_5_431662131621920769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431662131621920769","DimensionId":5,"MemberId":431662131621920769,"Inc":""},"_vena_MYPS1_MYPB2_R_5_431662131626115073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431662131626115073","DimensionId":5,"MemberId":431662131626115073,"Inc":""},"_vena_MYPS1_MYPB2_R_5_431662131630309377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431662131630309377","DimensionId":5,"MemberId":431662131630309377,"Inc":""},"_vena_MYPS1_MYPB2_R_5_431662131638697985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431662131638697985","DimensionId":5,"MemberId":431662131638697985,"Inc":""},"_vena_MYPS1_MYPB2_R_5_431662131642892289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431662131642892289","DimensionId":5,"MemberId":431662131642892289,"Inc":""},"_vena_MYPS1_MYPB2_R_5_431662131647086593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431662131647086593","DimensionId":5,"MemberId":431662131647086593,"Inc":""},"_vena_MYPS1_MYPB2_R_5_431662131655475200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431662131655475200","DimensionId":5,"MemberId":431662131655475200,"Inc":""},"_vena_MYPS1_MYPB2_R_5_431662131659669505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431662131659669505","DimensionId":5,"MemberId":431662131659669505,"Inc":""},"_vena_MYPS1_MYPB2_R_5_431662131663863809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431662131663863809","DimensionId":5,"MemberId":431662131663863809,"Inc":""},"_vena_MYPS1_MYPB2_R_5_431662131668058116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431662131668058116","DimensionId":5,"MemberId":431662131668058116,"Inc":""},"_vena_MYPS1_MYPB2_R_5_431662131676446721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431662131676446721","DimensionId":5,"MemberId":431662131676446721,"Inc":""},"_vena_MYPS1_MYPB2_R_5_431662131680641025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431662131680641025","DimensionId":5,"MemberId":431662131680641025,"Inc":""},"_vena_MYPS1_MYPB2_R_5_431662131689029634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431662131689029634","DimensionId":5,"MemberId":431662131689029634,"Inc":""},"_vena_MYPS1_MYPB2_R_5_431662131693223939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431662131693223939","DimensionId":5,"MemberId":431662131693223939,"Inc":""},"_vena_MYPS1_MYPB2_R_5_431662131697418241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431662131697418241","DimensionId":5,"MemberId":431662131697418241,"Inc":""},"_vena_MYPS1_MYPB2_R_5_431662131701612545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431662131701612545","DimensionId":5,"MemberId":431662131701612545,"Inc":""},"_vena_MYPS1_MYPB2_R_5_431662131710001152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431662131710001152","DimensionId":5,"MemberId":431662131710001152,"Inc":""},"_vena_MYPS1_MYPB2_R_5_431662131714195457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431662131714195457","DimensionId":5,"MemberId":431662131714195457,"Inc":""},"_vena_MYPS1_MYPB2_R_5_431662131718389761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431662131718389761","DimensionId":5,"MemberId":431662131718389761,"Inc":""},"_vena_MYPS1_MYPB2_R_5_431662131722584065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431662131722584065","DimensionId":5,"MemberId":431662131722584065,"Inc":""},"_vena_MYPS1_MYPB2_R_5_431662131726778369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431662131726778369","DimensionId":5,"MemberId":431662131726778369,"Inc":""},"_vena_MYPS1_MYPB2_R_5_431662131730972673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431662131730972673","DimensionId":5,"MemberId":431662131730972673,"Inc":""},"_vena_MYPS1_MYPB2_R_5_431662131735166977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431662131735166977","DimensionId":5,"MemberId":431662131735166977,"Inc":""},"_vena_MYPS1_MYPB2_R_5_431662131743555585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431662131743555585","DimensionId":5,"MemberId":431662131743555585,"Inc":""},"_vena_MYPS1_MYPB2_R_5_431662131747749889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431662131747749889","DimensionId":5,"MemberId":431662131747749889,"Inc":""},"_vena_MYPS1_MYPB2_R_5_431662131751944193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431662131751944193","DimensionId":5,"MemberId":431662131751944193,"Inc":""},"_vena_MYPS1_MYPB2_R_5_431662131756138497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431662131756138497","DimensionId":5,"MemberId":431662131756138497,"Inc":""},"_vena_MYPS1_MYPB2_R_5_431662131760332801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431662131760332801","DimensionId":5,"MemberId":431662131760332801,"Inc":""},"_vena_MYPS1_MYPB2_R_5_431662131764527105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431662131764527105","DimensionId":5,"MemberId":431662131764527105,"Inc":""},"_vena_MYPS1_MYPB2_R_5_431662131768721409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431662131768721409","DimensionId":5,"MemberId":431662131768721409,"Inc":""},"_vena_MYPS1_MYPB2_R_5_431662131777110017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431662131777110017","DimensionId":5,"MemberId":431662131777110017,"Inc":""},"_vena_MYPS1_MYPB2_R_5_431662131781304321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431662131781304321","DimensionId":5,"MemberId":431662131781304321,"Inc":""},"_vena_MYPS1_MYPB2_R_5_431662131785498625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431662131785498625","DimensionId":5,"MemberId":431662131785498625,"Inc":""},"_vena_MYPS1_MYPB2_R_5_431662131789692929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431662131789692929","DimensionId":5,"MemberId":431662131789692929,"Inc":""},"_vena_MYPS1_MYPB2_R_5_431662131793887233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431662131793887233","DimensionId":5,"MemberId":431662131793887233,"Inc":""},"_vena_MYPS1_MYPB2_R_5_431662131802275840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431662131802275840","DimensionId":5,"MemberId":431662131802275840,"Inc":""},"_vena_MYPS1_MYPB2_R_5_431662131823247360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431662131823247360","DimensionId":5,"MemberId":431662131823247360,"Inc":""},"_vena_MYPS1_MYPB2_R_5_431662131831635968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431662131831635968","DimensionId":5,"MemberId":431662131831635968,"Inc":""},"_vena_MYPS1_MYPB2_R_5_431662131835830273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431662131835830273","DimensionId":5,"MemberId":431662131835830273,"Inc":""},"_vena_MYPS1_MYPB2_R_5_431662131840024577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431662131840024577","DimensionId":5,"MemberId":431662131840024577,"Inc":""},"_vena_MYPS1_MYPB2_R_5_431662131848413185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431662131848413185","DimensionId":5,"MemberId":431662131848413185,"Inc":""},"_vena_MYPS1_MYPB2_R_5_431662131852607489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431662131852607489","DimensionId":5,"MemberId":431662131852607489,"Inc":""},"_vena_MYPS1_MYPB2_R_5_431662131856801793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431662131856801793","DimensionId":5,"MemberId":431662131856801793,"Inc":""},"_vena_MYPS1_MYPB2_R_5_431662131860996097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431662131860996097","DimensionId":5,"MemberId":431662131860996097,"Inc":""},"_vena_MYPS1_MYPB2_R_5_431662131865190401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431662131865190401","DimensionId":5,"MemberId":431662131865190401,"Inc":""},"_vena_MYPS1_MYPB2_R_5_431662131869384705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431662131869384705","DimensionId":5,"MemberId":431662131869384705,"Inc":""},"_vena_MYPS1_MYPB2_R_5_431662131877773313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431662131877773313","DimensionId":5,"MemberId":431662131877773313,"Inc":""},"_vena_MYPS1_MYPB2_R_5_431662131881967617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431662131881967617","DimensionId":5,"MemberId":431662131881967617,"Inc":""},"_vena_MYPS1_MYPB2_R_5_431662131886161921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431662131886161921","DimensionId":5,"MemberId":431662131886161921,"Inc":""},"_vena_MYPS1_MYPB2_R_5_431662131890356226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431662131890356226","DimensionId":5,"MemberId":431662131890356226,"Inc":""},"_vena_MYPS1_MYPB2_R_5_431662131898744835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431662131898744835","DimensionId":5,"MemberId":431662131898744835,"Inc":""},"_vena_MYPS1_MYPB2_R_5_431662131915522048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431662131915522048","DimensionId":5,"MemberId":431662131915522048,"Inc":""},"_vena_MYPS1_MYPB2_R_5_431662131919716368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431662131919716368","DimensionId":5,"MemberId":431662131919716368,"Inc":""},"_vena_MYPS1_MYPB2_R_5_431662131928104961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431662131928104961","DimensionId":5,"MemberId":431662131928104961,"Inc":""},"_vena_MYPS1_MYPB2_R_5_431662131995213824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431662131995213824","DimensionId":5,"MemberId":431662131995213824,"Inc":""},"_vena_MYPS1_MYPB2_R_5_431662131999408129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431662131999408129","DimensionId":5,"MemberId":431662131999408129,"Inc":""},"_vena_MYPS1_MYPB2_R_5_431662132007796737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431662132007796737","DimensionId":5,"MemberId":431662132007796737,"Inc":""},"_vena_MYPS1_MYPB2_R_5_431662132011991041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431662132011991041","DimensionId":5,"MemberId":431662132011991041,"Inc":""},"_vena_MYPS1_MYPB2_R_5_431662132016185345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431662132016185345","DimensionId":5,"MemberId":431662132016185345,"Inc":""},"_vena_MYPS1_MYPB2_R_5_431662132020379649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431662132020379649","DimensionId":5,"MemberId":431662132020379649,"Inc":""},"_vena_MYPS1_MYPB2_R_5_431662132037156865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431662132037156865","DimensionId":5,"MemberId":431662132037156865,"Inc":""},"_vena_MYPS1_MYPB2_R_5_431662132041351169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431662132041351169","DimensionId":5,"MemberId":431662132041351169,"Inc":""},"_vena_MYPS1_MYPB2_R_5_431662132049739777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431662132049739777","DimensionId":5,"MemberId":431662132049739777,"Inc":""},"_vena_MYPS1_MYPB2_R_5_431662132053934081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431662132053934081","DimensionId":5,"MemberId":431662132053934081,"Inc":""},"_vena_MYPS1_MYPB2_R_5_431662132058128385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431662132058128385","DimensionId":5,"MemberId":431662132058128385,"Inc":""},"_vena_MYPS1_MYPB2_R_5_431662132066516992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431662132066516992","DimensionId":5,"MemberId":431662132066516992,"Inc":""},"_vena_MYPS1_MYPB2_R_5_431662132070711297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431662132070711297","DimensionId":5,"MemberId":431662132070711297,"Inc":""},"_vena_MYPS1_MYPB2_R_5_431662132074905601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431662132074905601","DimensionId":5,"MemberId":431662132074905601,"Inc":""},"_vena_MYPS1_MYPB2_R_5_431662132079099905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431662132079099905","DimensionId":5,"MemberId":431662132079099905,"Inc":""},"_vena_MYPS1_MYPB2_R_5_431662132087488513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431662132087488513","DimensionId":5,"MemberId":431662132087488513,"Inc":""},"_vena_MYPS1_MYPB2_R_5_431662132091682817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431662132091682817","DimensionId":5,"MemberId":431662132091682817,"Inc":""},"_vena_MYPS1_MYPB2_R_5_431662132095877121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431662132095877121","DimensionId":5,"MemberId":431662132095877121,"Inc":""},"_vena_MYPS1_MYPB2_R_5_431662132104265728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431662132104265728","DimensionId":5,"MemberId":431662132104265728,"Inc":""},"_vena_MYPS1_MYPB2_R_5_431662132108460033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431662132108460033","DimensionId":5,"MemberId":431662132108460033,"Inc":""},"_vena_MYPS1_MYPB2_R_5_431662132112654337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431662132112654337","DimensionId":5,"MemberId":431662132112654337,"Inc":""},"_vena_MYPS1_MYPB2_R_5_431662132121042945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431662132121042945","DimensionId":5,"MemberId":431662132121042945,"Inc":""},"_vena_MYPS1_MYPB2_R_5_431662132125237249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431662132125237249","DimensionId":5,"MemberId":431662132125237249,"Inc":""},"_vena_MYPS1_MYPB2_R_5_431662132133625857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431662132133625857","DimensionId":5,"MemberId":431662132133625857,"Inc":""},"_vena_MYPS1_MYPB2_R_5_431662132137820161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431662132137820161","DimensionId":5,"MemberId":431662132137820161,"Inc":""},"_vena_MYPS1_MYPB2_R_5_431662132142014465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431662132142014465","DimensionId":5,"MemberId":431662132142014465,"Inc":""},"_vena_MYPS1_MYPB2_R_5_431662132150403073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431662132150403073","DimensionId":5,"MemberId":431662132150403073,"Inc":""},"_vena_MYPS1_MYPB2_R_5_431662132154597377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431662132154597377","DimensionId":5,"MemberId":431662132154597377,"Inc":""},"_vena_MYPS1_MYPB2_R_5_431662132158791681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431662132158791681","DimensionId":5,"MemberId":431662132158791681,"Inc":""},"_vena_MYPS1_MYPB2_R_5_431662132175568897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431662132175568897","DimensionId":5,"MemberId":431662132175568897,"Inc":""},"_vena_MYPS1_MYPB2_R_5_431662132188151809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431662132188151809","DimensionId":5,"MemberId":431662132188151809,"Inc":""},"_vena_MYPS1_MYPB2_R_5_431662132192346113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431662132192346113","DimensionId":5,"MemberId":431662132192346113,"Inc":""},"_vena_MYPS1_MYPB2_R_5_431662132200734721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431662132200734721","DimensionId":5,"MemberId":431662132200734721,"Inc":""},"_vena_MYPS1_MYPB2_R_5_431662132204929025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431662132204929025","DimensionId":5,"MemberId":431662132204929025,"Inc":""},"_vena_MYPS1_MYPB2_R_5_431662132209123329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431662132209123329","DimensionId":5,"MemberId":431662132209123329,"Inc":""},"_vena_MYPS1_MYPB2_R_5_431662132217511937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431662132217511937","DimensionId":5,"MemberId":431662132217511937,"Inc":""},"_vena_MYPS1_MYPB2_R_5_431662132221706241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431662132221706241","DimensionId":5,"MemberId":431662132221706241,"Inc":""},"_vena_MYPS1_MYPB2_R_5_431662132225900545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431662132225900545","DimensionId":5,"MemberId":431662132225900545,"Inc":""},"_vena_MYPS1_MYPB2_R_5_431662132234289153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431662132234289153","DimensionId":5,"MemberId":431662132234289153,"Inc":""},"_vena_MYPS1_MYPB2_R_5_431662132259454976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431662132259454976","DimensionId":5,"MemberId":431662132259454976,"Inc":""},"_vena_MYPS1_MYPB2_R_5_431662132267843585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431662132267843585","DimensionId":5,"MemberId":431662132267843585,"Inc":""},"_vena_MYPS1_MYPB2_R_5_431662132272037889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431662132272037889","DimensionId":5,"MemberId":431662132272037889,"Inc":""},"_vena_MYPS1_MYPB2_R_5_431662132276232193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431662132276232193","DimensionId":5,"MemberId":431662132276232193,"Inc":""},"_vena_MYPS1_MYPB2_R_5_431662132284620801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431662132284620801","DimensionId":5,"MemberId":431662132284620801,"Inc":""},"_vena_MYPS1_MYPB2_R_5_431662132288815105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431662132288815105","DimensionId":5,"MemberId":431662132288815105,"Inc":""},"_vena_MYPS1_MYPB2_R_5_431662132297203713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431662132297203713","DimensionId":5,"MemberId":431662132297203713,"Inc":""},"_vena_MYPS1_MYPB2_R_5_431662132301398017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431662132301398017","DimensionId":5,"MemberId":431662132301398017,"Inc":""},"_vena_MYPS1_MYPB2_R_5_431662132305592321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431662132305592321","DimensionId":5,"MemberId":431662132305592321,"Inc":""},"_vena_MYPS1_MYPB2_R_5_431662132309786625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431662132309786625","DimensionId":5,"MemberId":431662132309786625,"Inc":""},"_vena_MYPS1_MYPB2_R_5_431662132318175233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431662132318175233","DimensionId":5,"MemberId":431662132318175233,"Inc":""},"_vena_MYPS1_MYPB2_R_5_431662132322369537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431662132322369537","DimensionId":5,"MemberId":431662132322369537,"Inc":""},"_vena_MYPS1_MYPB2_R_5_431662132326563841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431662132326563841","DimensionId":5,"MemberId":431662132326563841,"Inc":""},"_vena_MYPS1_MYPB2_R_5_431662132334952449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431662132334952449","DimensionId":5,"MemberId":431662132334952449,"Inc":""},"_vena_MYPS1_MYPB2_R_5_431662132339146753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431662132339146753","DimensionId":5,"MemberId":431662132339146753,"Inc":""},"_vena_MYPS1_MYPB2_R_5_431662132347535361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431662132347535361","DimensionId":5,"MemberId":431662132347535361,"Inc":""},"_vena_MYPS1_MYPB2_R_5_431662132351729665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431662132351729665","DimensionId":5,"MemberId":431662132351729665,"Inc":""},"_vena_MYPS1_MYPB2_R_5_431662132355923969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431662132355923969","DimensionId":5,"MemberId":431662132355923969,"Inc":""},"_vena_MYPS1_MYPB2_R_5_431662132364312576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431662132364312576","DimensionId":5,"MemberId":431662132364312576,"Inc":""},"_vena_MYPS1_MYPB2_R_5_431662132368506881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431662132368506881","DimensionId":5,"MemberId":431662132368506881,"Inc":""},"_vena_MYPS1_MYPB2_R_5_431662132372701185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431662132372701185","DimensionId":5,"MemberId":431662132372701185,"Inc":""},"_vena_MYPS1_MYPB2_R_5_431662132376895489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431662132376895489","DimensionId":5,"MemberId":431662132376895489,"Inc":""},"_vena_MYPS1_MYPB2_R_5_431662132385284097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431662132385284097","DimensionId":5,"MemberId":431662132385284097,"Inc":""},"_vena_MYPS1_MYPB2_R_5_431662132389478401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431662132389478401","DimensionId":5,"MemberId":431662132389478401,"Inc":""},"_vena_MYPS1_MYPB2_R_5_431662132393672705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431662132393672705","DimensionId":5,"MemberId":431662132393672705,"Inc":""},"_vena_MYPS1_MYPB2_R_5_431662132397867009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431662132397867009","DimensionId":5,"MemberId":431662132397867009,"Inc":""},"_vena_MYPS1_MYPB2_R_5_431662132406255617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431662132406255617","DimensionId":5,"MemberId":431662132406255617,"Inc":""},"_vena_MYPS1_MYPB2_R_5_431662132410449921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431662132410449921","DimensionId":5,"MemberId":431662132410449921,"Inc":""},"_vena_MYPS1_MYPB2_R_5_431662132414644225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431662132414644225","DimensionId":5,"MemberId":431662132414644225,"Inc":""},"_vena_MYPS1_MYPB2_R_5_431662132423032833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431662132423032833","DimensionId":5,"MemberId":431662132423032833,"Inc":""},"_vena_MYPS1_MYPB2_R_5_431662132427227137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431662132427227137","DimensionId":5,"MemberId":431662132427227137,"Inc":""},"_vena_MYPS1_MYPB2_R_5_431662132431421441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431662132431421441","DimensionId":5,"MemberId":431662132431421441,"Inc":""},"_vena_MYPS1_MYPB2_R_5_431662132435615745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431662132435615745","DimensionId":5,"MemberId":431662132435615745,"Inc":""},"_vena_MYPS1_MYPB2_R_5_431662132444004353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431662132444004353","DimensionId":5,"MemberId":431662132444004353,"Inc":""},"_vena_MYPS1_MYPB2_R_5_431662132448198657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431662132448198657","DimensionId":5,"MemberId":431662132448198657,"Inc":""},"_vena_MYPS1_MYPB2_R_5_431662132452392961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431662132452392961","DimensionId":5,"MemberId":431662132452392961,"Inc":""},"_vena_MYPS1_MYPB2_R_5_431662132460781568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431662132460781568","DimensionId":5,"MemberId":431662132460781568,"Inc":""},"_vena_MYPS1_MYPB2_R_5_431662132464975873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431662132464975873","DimensionId":5,"MemberId":431662132464975873,"Inc":""},"_vena_MYPS1_MYPB2_R_5_431662132469170177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431662132469170177","DimensionId":5,"MemberId":431662132469170177,"Inc":""},"_vena_MYPS1_MYPB2_R_5_431662132477558784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431662132477558784","DimensionId":5,"MemberId":431662132477558784,"Inc":""},"_vena_MYPS1_MYPB2_R_5_431662132481753089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431662132481753089","DimensionId":5,"MemberId":431662132481753089,"Inc":""},"_vena_MYPS1_MYPB2_R_5_431662132485947393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431662132485947393","DimensionId":5,"MemberId":431662132485947393,"Inc":""},"_vena_MYPS1_MYPB2_R_5_431662132494336001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431662132494336001","DimensionId":5,"MemberId":431662132494336001,"Inc":""},"_vena_MYPS1_MYPB2_R_5_431662132498530305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431662132498530305","DimensionId":5,"MemberId":431662132498530305,"Inc":""},"_vena_MYPS1_MYPB2_R_5_431662132502724609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431662132502724609","DimensionId":5,"MemberId":431662132502724609,"Inc":""},"_vena_MYPS1_MYPB2_R_5_431662132506918913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431662132506918913","DimensionId":5,"MemberId":431662132506918913,"Inc":""},"_vena_MYPS1_MYPB2_R_5_431662132511113217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431662132511113217","DimensionId":5,"MemberId":431662132511113217,"Inc":""},"_vena_MYPS1_MYPB2_R_5_431662132515307521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431662132515307521","DimensionId":5,"MemberId":431662132515307521,"Inc":""},"_vena_MYPS1_MYPB2_R_5_431662132544667648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431662132544667648","DimensionId":5,"MemberId":431662132544667648,"Inc":""},"_vena_MYPS1_MYPB2_R_5_431662132557250561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431662132557250561","DimensionId":5,"MemberId":431662132557250561,"Inc":""},"_vena_MYPS1_MYPB2_R_5_431662132574027777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431662132574027777","DimensionId":5,"MemberId":431662132574027777,"Inc":""},"_vena_MYPS1_MYPB2_R_5_431662132599193601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431662132599193601","DimensionId":5,"MemberId":431662132599193601,"Inc":""},"_vena_MYPS1_MYPB2_R_5_431662132615970817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431662132615970817","DimensionId":5,"MemberId":431662132615970817,"Inc":""},"_vena_MYPS1_MYPB2_R_5_431662132641136641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431662132641136641","DimensionId":5,"MemberId":431662132641136641,"Inc":""},"_vena_MYPS1_MYPB2_R_5_431662132653719553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431662132653719553","DimensionId":5,"MemberId":431662132653719553,"Inc":""},"_vena_MYPS1_MYPB2_R_5_431662132666302467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431662132666302467","DimensionId":5,"MemberId":431662132666302467,"Inc":""},"_vena_MYPS1_MYPB2_R_5_431662132683079681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431662132683079681","DimensionId":5,"MemberId":431662132683079681,"Inc":""},"_vena_MYPS1_MYPB2_R_5_431662132720828416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431662132720828416","DimensionId":5,"MemberId":431662132720828416,"Inc":""},"_vena_MYPS1_MYPB2_R_5_431662132725022721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431662132725022721","DimensionId":5,"MemberId":431662132725022721,"Inc":""},"_vena_MYPS1_MYPB2_R_5_431662132729217025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431662132729217025","DimensionId":5,"MemberId":431662132729217025,"Inc":""},"_vena_MYPS1_MYPB2_R_5_431662132737605633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431662132737605633","DimensionId":5,"MemberId":431662132737605633,"Inc":""},"_vena_MYPS1_MYPB2_R_5_431662132741799937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431662132741799937","DimensionId":5,"MemberId":431662132741799937,"Inc":""},"_vena_MYPS1_MYPB2_R_5_431662132745994241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431662132745994241","DimensionId":5,"MemberId":431662132745994241,"Inc":""},"_vena_MYPS1_MYPB2_R_5_431662132754382849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431662132754382849","DimensionId":5,"MemberId":431662132754382849,"Inc":""},"_vena_MYPS1_MYPB2_R_5_431662132758577153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431662132758577153","DimensionId":5,"MemberId":431662132758577153,"Inc":""},"_vena_MYPS1_MYPB2_R_5_431662132762771457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431662132762771457","DimensionId":5,"MemberId":431662132762771457,"Inc":""},"_vena_MYPS1_MYPB2_R_5_431662132766965761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431662132766965761","DimensionId":5,"MemberId":431662132766965761,"Inc":""},"_vena_MYPS1_MYPB2_R_5_431662132771160065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431662132771160065","DimensionId":5,"MemberId":431662132771160065,"Inc":""},"_vena_MYPS1_MYPB2_R_5_431662132775354369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431662132775354369","DimensionId":5,"MemberId":431662132775354369,"Inc":""},"_vena_MYPS1_MYPB2_R_5_431662132783742977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431662132783742977","DimensionId":5,"MemberId":431662132783742977,"Inc":""},"_vena_MYPS1_MYPB2_R_5_431662132787937281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431662132787937281","DimensionId":5,"MemberId":431662132787937281,"Inc":""},"_vena_MYPS1_MYPB2_R_5_431662132792131585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431662132792131585","DimensionId":5,"MemberId":431662132792131585,"Inc":""},"_vena_MYPS1_MYPB2_R_5_431662132796325889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431662132796325889","DimensionId":5,"MemberId":431662132796325889,"Inc":""},"_vena_MYPS1_MYPB2_R_5_431662132800520193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431662132800520193","DimensionId":5,"MemberId":431662132800520193,"Inc":""},"_vena_MYPS1_MYPB2_R_5_431662132804714497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431662132804714497","DimensionId":5,"MemberId":431662132804714497,"Inc":""},"_vena_MYPS1_MYPB2_R_5_431662132813103104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431662132813103104","DimensionId":5,"MemberId":431662132813103104,"Inc":""},"_vena_MYPS1_MYPB2_R_5_431662132817297409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431662132817297409","DimensionId":5,"MemberId":431662132817297409,"Inc":""},"_vena_MYPS1_MYPB2_R_5_431662132821491713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431662132821491713","DimensionId":5,"MemberId":431662132821491713,"Inc":""},"_vena_MYPS1_MYPB2_R_5_431662132825686017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431662132825686017","DimensionId":5,"MemberId":431662132825686017,"Inc":""},"_vena_MYPS1_MYPB2_R_5_431662132829880321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431662132829880321","DimensionId":5,"MemberId":431662132829880321,"Inc":""},"_vena_MYPS1_MYPB2_R_5_431662132834074625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431662132834074625","DimensionId":5,"MemberId":431662132834074625,"Inc":""},"_vena_MYPS1_MYPB2_R_5_431662132838268929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431662132838268929","DimensionId":5,"MemberId":431662132838268929,"Inc":""},"_vena_MYPS1_MYPB2_R_5_431662132846657537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431662132846657537","DimensionId":5,"MemberId":431662132846657537,"Inc":""},"_vena_MYPS1_MYPB2_R_5_431662132850851841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431662132850851841","DimensionId":5,"MemberId":431662132850851841,"Inc":""},"_vena_MYPS1_MYPB2_R_5_431662132855046145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431662132855046145","DimensionId":5,"MemberId":431662132855046145,"Inc":""},"_vena_MYPS1_MYPB2_R_5_431662132859240449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431662132859240449","DimensionId":5,"MemberId":431662132859240449,"Inc":""},"_vena_MYPS1_MYPB2_R_5_431662132863434753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431662132863434753","DimensionId":5,"MemberId":431662132863434753,"Inc":""},"_vena_MYPS1_MYPB2_R_5_431662132871823361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431662132871823361","DimensionId":5,"MemberId":431662132871823361,"Inc":""},"_vena_MYPS1_MYPB2_R_5_431662132876017665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431662132876017665","DimensionId":5,"MemberId":431662132876017665,"Inc":""},"_vena_MYPS1_MYPB2_R_5_431662132880211969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431662132880211969","DimensionId":5,"MemberId":431662132880211969,"Inc":""},"_vena_MYPS1_MYPB2_R_5_431662132884406273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431662132884406273","DimensionId":5,"MemberId":431662132884406273,"Inc":""},"_vena_MYPS1_MYPB2_R_5_431662132888600577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431662132888600577","DimensionId":5,"MemberId":431662132888600577,"Inc":""},"_vena_MYPS1_MYPB2_R_5_431662132892794881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431662132892794881","DimensionId":5,"MemberId":431662132892794881,"Inc":""},"_vena_MYPS1_MYPB2_R_5_431662132901183489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431662132901183489","DimensionId":5,"MemberId":431662132901183489,"Inc":""},"_vena_MYPS1_MYPB2_R_5_431662132905377793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431662132905377793","DimensionId":5,"MemberId":431662132905377793,"Inc":""},"_vena_MYPS1_MYPB2_R_5_431662132909572097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431662132909572097","DimensionId":5,"MemberId":431662132909572097,"Inc":""},"_vena_MYPS1_MYPB2_R_5_431662132913766401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431662132913766401","DimensionId":5,"MemberId":431662132913766401,"Inc":""},"_vena_MYPS1_MYPB2_R_5_431662132922155008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431662132922155008","DimensionId":5,"MemberId":431662132922155008,"Inc":""},"_vena_MYPS1_MYPB2_R_5_431662132926349313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431662132926349313","DimensionId":5,"MemberId":431662132926349313,"Inc":""},"_vena_MYPS1_MYPB2_R_5_431662132930543617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431662132930543617","DimensionId":5,"MemberId":431662132930543617,"Inc":""},"_vena_MYPS1_MYPB2_R_5_431662132934737921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431662132934737921","DimensionId":5,"MemberId":431662132934737921,"Inc":""},"_vena_MYPS1_MYPB2_R_5_431662132938932225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431662132938932225","DimensionId":5,"MemberId":431662132938932225,"Inc":""},"_vena_MYPS1_MYPB2_R_5_431662132947320833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431662132947320833","DimensionId":5,"MemberId":431662132947320833,"Inc":""},"_vena_MYPS1_MYPB2_R_5_431662132951515137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431662132951515137","DimensionId":5,"MemberId":431662132951515137,"Inc":""},"_vena_MYPS1_MYPB2_R_5_431662132955709441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431662132955709441","DimensionId":5,"MemberId":431662132955709441,"Inc":""},"_vena_MYPS1_MYPB2_R_5_431662132959903745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431662132959903745","DimensionId":5,"MemberId":431662132959903745,"Inc":""},"_vena_MYPS1_MYPB2_R_5_431662132968292353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431662132968292353","DimensionId":5,"MemberId":431662132968292353,"Inc":""},"_vena_MYPS1_MYPB2_R_5_431662132976680961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431662132976680961","DimensionId":5,"MemberId":431662132976680961,"Inc":""},"_vena_MYPS1_MYPB2_R_5_431662133001846784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431662133001846784","DimensionId":5,"MemberId":431662133001846784,"Inc":""},"_vena_MYPS1_MYPB2_R_5_431662133006041089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431662133006041089","DimensionId":5,"MemberId":431662133006041089,"Inc":""},"_vena_MYPS1_MYPB2_R_5_431662133014429697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431662133014429697","DimensionId":5,"MemberId":431662133014429697,"Inc":""},"_vena_MYPS1_MYPB2_R_5_431662133018624001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431662133018624001","DimensionId":5,"MemberId":431662133018624001,"Inc":""},"_vena_MYPS1_MYPB2_R_5_431662133022818305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431662133022818305","DimensionId":5,"MemberId":431662133022818305,"Inc":""},"_vena_MYPS1_MYPB2_R_5_431662133031206913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431662133031206913","DimensionId":5,"MemberId":431662133031206913,"Inc":""},"_vena_MYPS1_MYPB2_R_5_431662133035401217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431662133035401217","DimensionId":5,"MemberId":431662133035401217,"Inc":""},"_vena_MYPS1_MYPB2_R_5_431662133039595521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431662133039595521","DimensionId":5,"MemberId":431662133039595521,"Inc":""},"_vena_MYPS1_MYPB2_R_5_431662133043789825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431662133043789825","DimensionId":5,"MemberId":431662133043789825,"Inc":""},"_vena_MYPS1_MYPB2_R_5_431662133047984129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431662133047984129","DimensionId":5,"MemberId":431662133047984129,"Inc":""},"_vena_MYPS1_MYPB2_R_5_431662133052178433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431662133052178433","DimensionId":5,"MemberId":431662133052178433,"Inc":""},"_vena_MYPS1_MYPB2_R_5_431662133056372737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431662133056372737","DimensionId":5,"MemberId":431662133056372737,"Inc":""},"_vena_MYPS1_MYPB2_R_5_431662133064761344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431662133064761344","DimensionId":5,"MemberId":431662133064761344,"Inc":""},"_vena_MYPS1_MYPB2_R_5_431662133068955649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431662133068955649","DimensionId":5,"MemberId":431662133068955649,"Inc":""},"_vena_MYPS1_MYPB2_R_5_431662133073149953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431662133073149953","DimensionId":5,"MemberId":431662133073149953,"Inc":""},"_vena_MYPS1_MYPB2_R_5_431662133077344257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431662133077344257","DimensionId":5,"MemberId":431662133077344257,"Inc":""},"_vena_MYPS1_MYPB2_R_5_431662133081538561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431662133081538561","DimensionId":5,"MemberId":431662133081538561,"Inc":""},"_vena_MYPS1_MYPB2_R_5_431662133085732865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431662133085732865","DimensionId":5,"MemberId":431662133085732865,"Inc":""},"_vena_MYPS1_MYPB2_R_5_431662133089927169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431662133089927169","DimensionId":5,"MemberId":431662133089927169,"Inc":""},"_vena_MYPS1_MYPB2_R_5_431662133098315777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431662133098315777","DimensionId":5,"MemberId":431662133098315777,"Inc":""},"_vena_MYPS1_MYPB2_R_5_431662133102510081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431662133102510081","DimensionId":5,"MemberId":431662133102510081,"Inc":""},"_vena_MYPS1_MYPB2_R_5_431662133106704385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431662133106704385","DimensionId":5,"MemberId":431662133106704385,"Inc":""},"_vena_MYPS1_MYPB2_R_5_431662133110898689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431662133110898689","DimensionId":5,"MemberId":431662133110898689,"Inc":""},"_vena_MYPS1_MYPB2_R_5_431662133115092993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431662133115092993","DimensionId":5,"MemberId":431662133115092993,"Inc":""},"_vena_MYPS1_MYPB2_R_5_431662133119287297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431662133119287297","DimensionId":5,"MemberId":431662133119287297,"Inc":""},"_vena_MYPS1_MYPB2_R_5_431662133123481601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431662133123481601","DimensionId":5,"MemberId":431662133123481601,"Inc":""},"_vena_MYPS1_MYPB2_R_5_431662133131870208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431662133131870208","DimensionId":5,"MemberId":431662133131870208,"Inc":""},"_vena_MYPS1_MYPB2_R_5_431662133136064513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431662133136064513","DimensionId":5,"MemberId":431662133136064513,"Inc":""},"_vena_MYPS1_MYPB2_R_5_431662133140258817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431662133140258817","DimensionId":5,"MemberId":431662133140258817,"Inc":""},"_vena_MYPS1_MYPB2_R_5_431662133144453121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431662133144453121","DimensionId":5,"MemberId":431662133144453121,"Inc":""},"_vena_MYPS1_MYPB2_R_5_431662133148647425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431662133148647425","DimensionId":5,"MemberId":431662133148647425,"Inc":""},"_vena_MYPS1_MYPB2_R_5_431662133152841729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431662133152841729","DimensionId":5,"MemberId":431662133152841729,"Inc":""},"_vena_MYPS1_MYPB2_R_5_431662133157036033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431662133157036033","DimensionId":5,"MemberId":431662133157036033,"Inc":""},"_vena_MYPS1_MYPB2_R_5_431662133165424641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431662133165424641","DimensionId":5,"MemberId":431662133165424641,"Inc":""},"_vena_MYPS1_MYPB2_R_5_431662133169618945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431662133169618945","DimensionId":5,"MemberId":431662133169618945,"Inc":""},"_vena_MYPS1_MYPB2_R_5_431662133173813249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431662133173813249","DimensionId":5,"MemberId":431662133173813249,"Inc":""},"_vena_MYPS1_MYPB2_R_5_431662133178007553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431662133178007553","DimensionId":5,"MemberId":431662133178007553,"Inc":""},"_vena_MYPS1_MYPB2_R_5_431662133182201857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431662133182201857","DimensionId":5,"MemberId":431662133182201857,"Inc":""},"_vena_MYPS1_MYPB2_R_5_431662133186396161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431662133186396161","DimensionId":5,"MemberId":431662133186396161,"Inc":""},"_vena_MYPS1_MYPB2_R_5_431662133194784769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431662133194784769","DimensionId":5,"MemberId":431662133194784769,"Inc":""},"_vena_MYPS1_MYPB2_R_5_431662133198979073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431662133198979073","DimensionId":5,"MemberId":431662133198979073,"Inc":""},"_vena_MYPS1_MYPB2_R_5_431662133203173377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431662133203173377","DimensionId":5,"MemberId":431662133203173377,"Inc":""},"_vena_MYPS1_MYPB2_R_5_431662133207367681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431662133207367681","DimensionId":5,"MemberId":431662133207367681,"Inc":""},"_vena_MYPS1_MYPB2_R_5_431662133211561985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431662133211561985","DimensionId":5,"MemberId":431662133211561985,"Inc":""},"_vena_MYPS1_MYPB2_R_5_431662133219950592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431662133219950592","DimensionId":5,"MemberId":431662133219950592,"Inc":""},"_vena_MYPS1_MYPB2_R_5_431662133224144897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431662133224144897","DimensionId":5,"MemberId":431662133224144897,"Inc":""},"_vena_MYPS1_MYPB2_R_5_431662133228339201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431662133228339201","DimensionId":5,"MemberId":431662133228339201,"Inc":""},"_vena_MYPS1_MYPB2_R_5_431662133232533505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431662133232533505","DimensionId":5,"MemberId":431662133232533505,"Inc":""},"_vena_MYPS1_MYPB2_R_5_431662133236727809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431662133236727809","DimensionId":5,"MemberId":431662133236727809,"Inc":""},"_vena_MYPS1_MYPB2_R_5_431662133240922113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431662133240922113","DimensionId":5,"MemberId":431662133240922113,"Inc":""},"_vena_MYPS1_MYPB2_R_5_431662133245116417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431662133245116417","DimensionId":5,"MemberId":431662133245116417,"Inc":""},"_vena_MYPS1_MYPB2_R_5_431662133249310721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431662133249310721","DimensionId":5,"MemberId":431662133249310721,"Inc":""},"_vena_MYPS1_MYPB2_R_5_431662133257699328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431662133257699328","DimensionId":5,"MemberId":431662133257699328,"Inc":""},"_vena_MYPS1_MYPB2_R_5_431662133261893633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431662133261893633","DimensionId":5,"MemberId":431662133261893633,"Inc":""},"_vena_MYPS1_MYPB2_R_5_431662133266087937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431662133266087937","DimensionId":5,"MemberId":431662133266087937,"Inc":""},"_vena_MYPS1_MYPB2_R_5_431662133270282241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431662133270282241","DimensionId":5,"MemberId":431662133270282241,"Inc":""},"_vena_MYPS1_MYPB2_R_5_431662133274476545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431662133274476545","DimensionId":5,"MemberId":431662133274476545,"Inc":""},"_vena_MYPS1_MYPB2_R_5_431662133282865153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431662133282865153","DimensionId":5,"MemberId":431662133282865153,"Inc":""},"_vena_MYPS1_MYPB2_R_5_431662133291253761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431662133291253761","DimensionId":5,"MemberId":431662133291253761,"Inc":""},"_vena_MYPS1_MYPB2_R_5_431662133299642369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431662133299642369","DimensionId":5,"MemberId":431662133299642369,"Inc":""},"_vena_MYPS1_MYPB2_R_5_431662133308030977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431662133308030977","DimensionId":5,"MemberId":431662133308030977,"Inc":""},"_vena_MYPS1_MYPB2_R_5_431662133312225281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431662133312225281","DimensionId":5,"MemberId":431662133312225281,"Inc":""},"_vena_MYPS1_MYPB2_R_5_431662133316419585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431662133316419585","DimensionId":5,"MemberId":431662133316419585,"Inc":""},"_vena_MYPS1_MYPB2_R_5_431662133320613889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431662133320613889","DimensionId":5,"MemberId":431662133320613889,"Inc":""},"_vena_MYPS1_MYPB2_R_5_431662133329002497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431662133329002497","DimensionId":5,"MemberId":431662133329002497,"Inc":""},"_vena_MYPS1_MYPB2_R_5_431662133333196801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431662133333196801","DimensionId":5,"MemberId":431662133333196801,"Inc":""},"_vena_MYPS1_MYPB2_R_5_431662133337391105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431662133337391105","DimensionId":5,"MemberId":431662133337391105,"Inc":""},"_vena_MYPS1_MYPB2_R_5_431662133341585409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431662133341585409","DimensionId":5,"MemberId":431662133341585409,"Inc":""},"_vena_MYPS1_MYPB2_R_5_431662133345779713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431662133345779713","DimensionId":5,"MemberId":431662133345779713,"Inc":""},"_vena_MYPS1_MYPB2_R_5_431662133349974017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431662133349974017","DimensionId":5,"MemberId":431662133349974017,"Inc":""},"_vena_MYPS1_MYPB2_R_5_431662133358362624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431662133358362624","DimensionId":5,"MemberId":431662133358362624,"Inc":""},"_vena_MYPS1_MYPB2_R_5_431662133362556929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431662133362556929","DimensionId":5,"MemberId":431662133362556929,"Inc":""},"_vena_MYPS1_MYPB2_R_5_431662133366751233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431662133366751233","DimensionId":5,"MemberId":431662133366751233,"Inc":""},"_vena_MYPS1_MYPB2_R_5_431662133370945537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431662133370945537","DimensionId":5,"MemberId":431662133370945537,"Inc":""},"_vena_MYPS1_MYPB2_R_5_431662133375139841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431662133375139841","DimensionId":5,"MemberId":431662133375139841,"Inc":""},"_vena_MYPS1_MYPB2_R_5_431662133383528449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431662133383528449","DimensionId":5,"MemberId":431662133383528449,"Inc":""},"_vena_MYPS1_MYPB2_R_5_431662133387722753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431662133387722753","DimensionId":5,"MemberId":431662133387722753,"Inc":""},"_vena_MYPS1_MYPB2_R_5_431662133391917057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431662133391917057","DimensionId":5,"MemberId":431662133391917057,"Inc":""},"_vena_MYPS1_MYPB2_R_5_431662133396111361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431662133396111361","DimensionId":5,"MemberId":431662133396111361,"Inc":""},"_vena_MYPS1_MYPB2_R_5_431662133400305665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431662133400305665","DimensionId":5,"MemberId":431662133400305665,"Inc":""},"_vena_MYPS1_MYPB2_R_5_431662133404499969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431662133404499969","DimensionId":5,"MemberId":431662133404499969,"Inc":""},"_vena_MYPS1_MYPB2_R_5_431662133408694273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431662133408694273","DimensionId":5,"MemberId":431662133408694273,"Inc":""},"_vena_MYPS1_MYPB2_R_5_431662133417082881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431662133417082881","DimensionId":5,"MemberId":431662133417082881,"Inc":""},"_vena_MYPS1_MYPB2_R_5_431662133421277185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431662133421277185","DimensionId":5,"MemberId":431662133421277185,"Inc":""},"_vena_MYPS1_MYPB2_R_5_431662133425471489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431662133425471489","DimensionId":5,"MemberId":431662133425471489,"Inc":""},"_vena_MYPS1_MYPB2_R_5_431662133429665793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431662133429665793","DimensionId":5,"MemberId":431662133429665793,"Inc":""},"_vena_MYPS1_MYPB2_R_5_431662133433860097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431662133433860097","DimensionId":5,"MemberId":431662133433860097,"Inc":""},"_vena_MYPS1_MYPB2_R_5_431662133438054401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431662133438054401","DimensionId":5,"MemberId":431662133438054401,"Inc":""},"_vena_MYPS1_MYPB2_R_5_431662133442248705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431662133442248705","DimensionId":5,"MemberId":431662133442248705,"Inc":""},"_vena_MYPS1_MYPB2_R_5_431662133450637313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431662133450637313","DimensionId":5,"MemberId":431662133450637313,"Inc":""},"_vena_MYPS1_MYPB2_R_5_431662133454831617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431662133454831617","DimensionId":5,"MemberId":431662133454831617,"Inc":""},"_vena_MYPS1_MYPB2_R_5_431662133459025921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431662133459025921","DimensionId":5,"MemberId":431662133459025921,"Inc":""},"_vena_MYPS1_MYPB2_R_5_431662133463220225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431662133463220225","DimensionId":5,"MemberId":431662133463220225,"Inc":""},"_vena_MYPS1_MYPB2_R_5_431662133467414529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431662133467414529","DimensionId":5,"MemberId":431662133467414529,"Inc":""},"_vena_MYPS1_MYPB2_R_5_431662133479997441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431662133479997441","DimensionId":5,"MemberId":431662133479997441,"Inc":""},"_vena_MYPS1_MYPB2_R_5_431662133484191745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431662133484191745","DimensionId":5,"MemberId":431662133484191745,"Inc":""},"_vena_MYPS1_MYPB2_R_5_431662133488386049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431662133488386049","DimensionId":5,"MemberId":431662133488386049,"Inc":""},"_vena_MYPS1_MYPB2_R_5_431662133492580353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431662133492580353","DimensionId":5,"MemberId":431662133492580353,"Inc":""},"_vena_MYPS1_MYPB2_R_5_431662133500968961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431662133500968961","DimensionId":5,"MemberId":431662133500968961,"Inc":""},"_vena_MYPS1_MYPB2_R_5_431662133505163265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431662133505163265","DimensionId":5,"MemberId":431662133505163265,"Inc":""},"_vena_MYPS1_MYPB2_R_5_431662133509357569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431662133509357569","DimensionId":5,"MemberId":431662133509357569,"Inc":""},"_vena_MYPS1_MYPB2_R_5_431662133513551873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431662133513551873","DimensionId":5,"MemberId":431662133513551873,"Inc":""},"_vena_MYPS1_MYPB2_R_5_431662133517746177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431662133517746177","DimensionId":5,"MemberId":431662133517746177,"Inc":""},"_vena_MYPS1_MYPB2_R_5_431662133521940481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431662133521940481","DimensionId":5,"MemberId":431662133521940481,"Inc":""},"_vena_MYPS1_MYPB2_R_5_431662133530329089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431662133530329089","DimensionId":5,"MemberId":431662133530329089,"Inc":""},"_vena_MYPS1_MYPB2_R_5_431662133534523393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431662133534523393","DimensionId":5,"MemberId":431662133534523393,"Inc":""},"_vena_MYPS1_MYPB2_R_5_431662133538717697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431662133538717697","DimensionId":5,"MemberId":431662133538717697,"Inc":""},"_vena_MYPS1_MYPB2_R_5_431662133547106305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431662133547106305","DimensionId":5,"MemberId":431662133547106305,"Inc":""},"_vena_MYPS1_MYPB2_R_5_431662133551300609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431662133551300609","DimensionId":5,"MemberId":431662133551300609,"Inc":""},"_vena_MYPS1_MYPB2_R_5_431662133555494913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431662133555494913","DimensionId":5,"MemberId":431662133555494913,"Inc":""},"_vena_MYPS1_MYPB2_R_5_431662133559689217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431662133559689217","DimensionId":5,"MemberId":431662133559689217,"Inc":""},"_vena_MYPS1_MYPB2_R_5_431662133568077825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431662133568077825","DimensionId":5,"MemberId":431662133568077825,"Inc":""},"_vena_MYPS1_MYPB2_R_5_431662133572272129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431662133572272129","DimensionId":5,"MemberId":431662133572272129,"Inc":""},"_vena_MYPS1_MYPB2_R_5_431662133580660736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431662133580660736","DimensionId":5,"MemberId":431662133580660736,"Inc":""},"_vena_MYPS1_MYPB2_R_5_431662133584855041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431662133584855041","DimensionId":5,"MemberId":431662133584855041,"Inc":""},"_vena_MYPS1_MYPB2_R_5_431662133589049345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431662133589049345","DimensionId":5,"MemberId":431662133589049345,"Inc":""},"_vena_MYPS1_MYPB2_R_5_431662133593243649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431662133593243649","DimensionId":5,"MemberId":431662133593243649,"Inc":""},"_vena_MYPS1_MYPB2_R_5_431662133664546817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431662133664546817","DimensionId":5,"MemberId":431662133664546817,"Inc":""},"_vena_MYPS1_MYPB2_R_5_431662133693906944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431662133693906944","DimensionId":5,"MemberId":431662133693906944,"Inc":""},"_vena_MYPS1_MYPB2_R_5_431662133706489857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431662133706489857","DimensionId":5,"MemberId":431662133706489857,"Inc":""},"_vena_MYPS1_MYPB2_R_5_431662133710684161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431662133710684161","DimensionId":5,"MemberId":431662133710684161,"Inc":""},"_vena_MYPS1_MYPB2_R_5_431662133740044289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431662133740044289","DimensionId":5,"MemberId":431662133740044289,"Inc":""},"_vena_MYPS1_MYPB2_R_5_484175100812591104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484175100812591104","DimensionId":5,"MemberId":484175100812591104,"Inc":""},"_vena_MYPS1_MYPB2_R_5_484175225560367104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484175225560367104","DimensionId":5,"MemberId":484175225560367104,"Inc":""},"_vena_MYPS1_MYPB2_R_5_495736496901324800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495736496901324800","DimensionId":5,"MemberId":495736496901324800,"Inc":""},"_vena_MYPS1_MYPB2_R_5_495736637918674944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495736637918674944","DimensionId":5,"MemberId":495736637918674944,"Inc":""},"_vena_MYPS1_MYPB2_R_5_495736795930689536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495736795930689536","DimensionId":5,"MemberId":495736795930689536,"Inc":""},"_vena_MYPS1_MYPB2_R_5_495736973987151921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495736973987151921","DimensionId":5,"MemberId":495736973987151921,"Inc":""},"_vena_MYPS1_MYPB2_R_5_495737043323191296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495737043323191296","DimensionId":5,"MemberId":495737043323191296,"Inc":""},"_vena_MYPS1_MYPB2_R_5_495737181823827968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495737181823827968","DimensionId":5,"MemberId":495737181823827968,"Inc":""},"_vena_MYPS1_MYPB2_R_5_495812598937157632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2","VenaRangeType":1,"DimensionIdStr":"5","MemberIdStr":"495812598937157632","DimensionId":5,"MemberId":495812598937157632,"Inc":""},"_vena_MYPS1_MYPB3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2,"DimensionIdStr":"8","MemberIdStr":"431662182280724481","DimensionId":8,"MemberId":431662182280724481,"Inc":""},"_vena_MYPS1_MYP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2,"DimensionIdStr":"FV","MemberIdStr":"56493ffece784c5db4cd0fd3b40a250d","DimensionId":-1,"MemberId":-1,"Inc":""},"_vena_MYPS1_MYP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2,"DimensionIdStr":"FV","MemberIdStr":"e1c3a244dc3d4f149ecdf7d748811086","DimensionId":-1,"MemberId":-1,"Inc":""},"_vena_MYPS1_MYP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2,"DimensionIdStr":"FV","MemberIdStr":"e3545e3dcc52420a84dcdae3a23a4597","DimensionId":-1,"MemberId":-1,"Inc":""},"_vena_MYPS1_MYPB3_R_5_487048143000043520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1,"DimensionIdStr":"5","MemberIdStr":"487048143000043520","DimensionId":5,"MemberId":487048143000043520,"Inc":""},"_vena_MYPS1_MYPB3_R_5_487048162646294528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3","VenaRangeType":1,"DimensionIdStr":"5","MemberIdStr":"487048162646294528","DimensionId":5,"MemberId":487048162646294528,"Inc":""},"_vena_MYPS1_MYPB4_C_8_462549070872707072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"},"_vena_MYPS1_MYPB4_C_8_462549070872707072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1"},"_vena_MYPS1_MYPB4_C_8_462549070872707072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2"},"_vena_MYPS1_MYPB4_C_8_462549070872707072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3"},"_vena_MYPS1_MYPB4_C_8_462549070872707072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4"},"_vena_MYPS1_MYPB4_C_8_462549070872707072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5"},"_vena_MYPS1_MYPB4_C_8_462549070872707072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6"},"_vena_MYPS1_MYPB4_C_8_462549070872707072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7"},"_vena_MYPS1_MYPB4_C_8_462549070872707072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8","MemberIdStr":"462549070872707072","DimensionId":8,"MemberId":462549070872707072,"Inc":"8"},"_vena_MYPS1_MYP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1"},"_vena_MYPS1_MYP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2"},"_vena_MYPS1_MYP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3"},"_vena_MYPS1_MYP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4"},"_vena_MYPS1_MYP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5"},"_vena_MYPS1_MYP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6"},"_vena_MYPS1_MYPB4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7"},"_vena_MYPS1_MYP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8"},"_vena_MYPS1_MYP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56493ffece784c5db4cd0fd3b40a250d","DimensionId":-1,"MemberId":-1,"Inc":"9"},"_vena_MYPS1_MYP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"},"_vena_MYPS1_MYP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1"},"_vena_MYPS1_MYP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2"},"_vena_MYPS1_MYP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3"},"_vena_MYPS1_MYP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4"},"_vena_MYPS1_MYPB4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5"},"_vena_MYPS1_MYP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6"},"_vena_MYPS1_MYPB4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7"},"_vena_MYPS1_MYP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1c3a244dc3d4f149ecdf7d748811086","DimensionId":-1,"MemberId":-1,"Inc":"8"},"_vena_MYPS1_MYP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"},"_vena_MYPS1_MYPB4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1"},"_vena_MYPS1_MYP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2"},"_vena_MYPS1_MYPB4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3"},"_vena_MYPS1_MYP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4"},"_vena_MYPS1_MYPB4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5"},"_vena_MYPS1_MYPB4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6"},"_vena_MYPS1_MYPB4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7"},"_vena_MYPS1_MYPB4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2,"DimensionIdStr":"FV","MemberIdStr":"e3545e3dcc52420a84dcdae3a23a4597","DimensionId":-1,"MemberId":-1,"Inc":"8"},"_vena_MYPS1_MYPB4_R_5_462518467196223488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4","VenaRangeType":1,"DimensionIdStr":"5","MemberIdStr":"462518467196223488","DimensionId":5,"MemberId":462518467196223488,"Inc":""},"_vena_MYPS1_MYPB5_C_8_431662182280724481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"},"_vena_MYPS1_MYPB5_C_8_431662182280724481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1"},"_vena_MYPS1_MYPB5_C_8_431662182280724481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2"},"_vena_MYPS1_MYPB5_C_8_431662182280724481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3"},"_vena_MYPS1_MYPB5_C_8_431662182280724481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4"},"_vena_MYPS1_MYPB5_C_8_431662182280724481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5"},"_vena_MYPS1_MYPB5_C_8_431662182280724481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6"},"_vena_MYPS1_MYPB5_C_8_431662182280724481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7"},"_vena_MYPS1_MYPB5_C_8_431662182280724481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8"},"_vena_MYPS1_MYPB5_C_8_431662182280724481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8","MemberIdStr":"431662182280724481","DimensionId":8,"MemberId":431662182280724481,"Inc":"9"},"_vena_MYPS1_MYPB5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"},"_vena_MYPS1_MYPB5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1"},"_vena_MYPS1_MYPB5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2"},"_vena_MYPS1_MYPB5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3"},"_vena_MYPS1_MYPB5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4"},"_vena_MYPS1_MYPB5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5"},"_vena_MYPS1_MYPB5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6"},"_vena_MYPS1_MYPB5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7"},"_vena_MYPS1_MYPB5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8"},"_vena_MYPS1_MYPB5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56493ffece784c5db4cd0fd3b40a250d","DimensionId":-1,"MemberId":-1,"Inc":"9"},"_vena_MYPS1_MYPB5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"},"_vena_MYPS1_MYPB5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1"},"_vena_MYPS1_MYPB5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2"},"_vena_MYPS1_MYPB5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3"},"_vena_MYPS1_MYPB5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4"},"_vena_MYPS1_MYPB5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5"},"_vena_MYPS1_MYPB5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6"},"_vena_MYPS1_MYPB5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7"},"_vena_MYPS1_MYPB5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8"},"_vena_MYPS1_MYPB5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1c3a244dc3d4f149ecdf7d748811086","DimensionId":-1,"MemberId":-1,"Inc":"9"},"_vena_MYPS1_MYPB5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"},"_vena_MYPS1_MYPB5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1"},"_vena_MYPS1_MYPB5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2"},"_vena_MYPS1_MYPB5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3"},"_vena_MYPS1_MYPB5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4"},"_vena_MYPS1_MYPB5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5"},"_vena_MYPS1_MYPB5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6"},"_vena_MYPS1_MYPB5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7"},"_vena_MYPS1_MYPB5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8"},"_vena_MYPS1_MYPB5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2,"DimensionIdStr":"FV","MemberIdStr":"e3545e3dcc52420a84dcdae3a23a4597","DimensionId":-1,"MemberId":-1,"Inc":"9"},"_vena_MYPS1_MYPB5_R_5_567934266869284864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1,"DimensionIdStr":"5","MemberIdStr":"567934266869284864","DimensionId":5,"MemberId":567934266869284864,"Inc":""},"_vena_MYPS1_MYPB5_R_5_567934321982177280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MYPB5","VenaRangeType":1,"DimensionIdStr":"5","MemberIdStr":"567934321982177280","DimensionId":5,"MemberId":567934321982177280,"Inc":""},"_vena_MYPS1_P_3_431662182406553601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","VenaRangeType":0,"DimensionIdStr":"3","MemberIdStr":"431662182406553601","DimensionId":3,"MemberId":431662182406553601,"Inc":""},"_vena_MYPS1_P_6_431662182054232065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","VenaRangeType":0,"DimensionIdStr":"6","MemberIdStr":"431662182054232065","DimensionId":6,"MemberId":431662182054232065,"Inc":""},"_vena_MYPS1_P_7_431662179290185729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SectionName":"MYPS1","BlockName":"","VenaRangeType":0,"DimensionIdStr":"7","MemberIdStr":"431662179290185729","DimensionId":7,"MemberId":431662179290185729,"Inc":""}},"DynamicRangeStoreData":{"37036c7c":{"guid":"37036c7c","dimension":1,"member":429146483629096960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4c37f5b6":{"guid":"4c37f5b6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b8d1ab9b":{"guid":"b8d1ab9b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9e255afb":{"guid":"9e255afb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2c66a0f0":{"guid":"2c66a0f0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d5598f9d":{"guid":"d5598f9d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c647407f":{"guid":"c647407f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b669665c":{"guid":"b669665c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c8c0b724":{"guid":"c8c0b724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5da40175":{"guid":"5da40175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d094912b":{"guid":"d094912b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d7999b2e":{"guid":"d7999b2e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697fa8bf":{"guid":"697fa8bf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5b2b4e77":{"guid":"5b2b4e77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z2+CMBTH/5eeMGEJhQqMm4MeSBQNkF2WZan63JqU1pS6zRj/95UMowcOZtPb+/F9fZ/32h6QVGtoUfJyQDNolqDzNUoesIsyMIwLlJAAhxjjOCQkiDAZh57N8aaTWdXEGM2XOwOnsvkWNDNKoyTwvLM70dzs+1gKQpSwAQ1yBQVrACUIuX37zq+A6dVHvd/ajNUXlrA7vjcXzBaaXK7hu2t5dG9O/jhAjv9DjgfIvTuAE8+/Lbg/AH6PjV96PXcXGsJW+l121hX0wQC9fxN6EkYk8oIYj8eBH0c4jP84zTVjkMHX8+oiwVpzIWqVNmDNDRMtWHTNhcjUl/xt0J6Gtp9d7oS4EEyBfcJAnjcgW65kv4FnJnYdczUvaycvalpWNK3zeeHkGa1SWmSToq6cGZ090fItpdOp01/WaOQu2F4rISpurIeOP8L6c914BAAA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orgname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orgname)),PayrollSite))"},"staticPageMembers":null},"c1b56d9e":{"guid":"c1b56d9e","dimension":1,"member":431662135115776000,"filter":7,"referenceGlobalVariable":false,"globalVaribleId":"00000000-0000-0000-0000-000000000000","globalVaribleSnowflake":-1,"referenceFormVariable":false,"formVaribleId":"00000000-0000-0000-0000-000000000000","sorted":false,"dynamicExpression":"H4sIAAAAAAAEALWTy2rDMBBF/0UrF1ywbPlR71JbC0PiBNt0U0pRkkkrkKUgK21DyL9Xpg7NwovQJru5M3eYM3ockFRr6FD6fEAzaJegizVK77GLcjCMC5SSAEcY4yQiJIgxCSPP1njb26xrYozmy52BU9t8C5oZpVEaeN6vnGhu9kMuAyEq2IAGuYKStYBShNxhfK9rYHr13uy3tmL9pSUcxvXhgtlGU8g1fPUjj+7VyR9GyPF/yP0R8luAE8+/LngwAu7fAPxcDdx9agxb6TfZRxfQkxH64Cr0JIpJ7AUJDsPAT2IcJX/c5pI1wtHX8+IiwTpzZuqUNmDDDRMdWHTNhcjVp/wZ0J2Wtp9d7oQ4M0yBfcBInbcgO67kcAJPTOx65npeNU5RNrSqadYU89IpclpntMwnZVM7Mzp7pNVrRqdTZ7isuzt3wfZaCVFzYxU6fgO8h5NReAQAAA==","DynamicExpressionObject":{"nodes":[{"MemberId":-1,"Detail":431611186443714560,"DimId":1,"AttributeId":-1,"Operator":300,"OperatorArity":300,"CellReferenceName":"","MemberNameSearchType":0,"NodeId":1,"NodeParentIndex":-1},{"MemberId":-1,"Detail":431611186443714560,"DimId":1,"AttributeId":-1,"Operator":900,"OperatorArity":100,"CellReferenceName":"","MemberNameSearchType":0,"NodeId":2,"NodeParentIndex":1},{"MemberId":-1,"Detail":431611186443714560,"DimId":1,"AttributeId":-1,"Operator":402,"OperatorArity":100,"CellReferenceName":"","MemberNameSearchType":0,"NodeId":3,"NodeParentIndex":2},{"MemberId":-1,"Detail":431611186443714560,"DimId":1,"AttributeId":-1,"Operator":-1,"OperatorArity":-1,"CellReferenceName":"orgname","MemberNameSearchType":0,"NodeId":4,"NodeParentIndex":3},{"MemberId":-1,"Detail":431611186443714560,"DimId":1,"AttributeId":467470381553287168,"Operator":-1,"OperatorArity":-1,"CellReferenceName":"","MemberNameSearchType":0,"NodeId":5,"NodeParentIndex":1}],"lastNodeId":5,"sorted":false,"DrillDownMembersMemberIds":null,"DrillDownLeavesMemberIds":null,"DimensionId":1,"DataModelId":null,"Value":"SORT(INTERSECTION(IDESCENDANTS(MEMBER_CELL(orgname)),PayrollSite))"},"staticPageMembers":null},"f59da041":{"guid":"f59da041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359c84fd":{"guid":"359c84fd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fbdfa2aa":{"guid":"fbdfa2aa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6959d224":{"guid":"6959d224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924172b4":{"guid":"924172b4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e5366639":{"guid":"e5366639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ab6fda84":{"guid":"ab6fda84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369d8e32":{"guid":"369d8e32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b71b21b2":{"guid":"b71b21b2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9eefec63":{"guid":"9eefec63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65682215":{"guid":"65682215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2016b511":{"guid":"2016b511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UW+CMBDHv0ufIGEJhQqMNwd9IFE0QJaYZVmqnrFJKabUbcb43VcyjD7wYDZ969392/v9r+0RyWYNLYrfjmgK9RJUtkbxE3ZQCppxgWLi4wBjHAWE+CEmo8A1NV53MqMaa634cq/hvG22A8V0o1Dsu+4lHCuuD30uASEK2IACuYKc1YBihJy+fReXwNRqWx12pmL0uSHsju+Xc2Y26kyu4btreXLuTv48QI7/Q44HyN0HgBPXuy+4NwD+iIlfRz13lxrCTrZMaVCLKr3FgD9gwLuLARKEJHT9CI9GvheFOIj+aOgWG2TwAb07SLBWX4naxszGLDdMtGDQFRcibb7kb4P2bNr8d7kX4kowAfYJA3Veg2x5I/sJvDKx75jLWVFZWV7RoqRJlc1yK0tpmdA8HedVaU3p9IUWHwmdTKzLfdm2M2cH1QhRcg22jU4/7o0wvn4EAAA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CharterYTD","MemberNameSearchType":0,"NodeId":3,"NodeParentIndex":2},{"MemberId":-1,"Detail":431611186443714560,"DimId":1,"AttributeId":467470381553287168,"Operator":-1,"OperatorArity":-1,"CellReferenceName":"","MemberNameSearchType":0,"NodeId":4,"NodeParentIndex":0}],"lastNodeId":4,"sorted":false,"DrillDownMembersMemberIds":null,"DrillDownLeavesMemberIds":null,"DimensionId":1,"DataModelId":null,"Value":"SORT(INTERSECTION(IDESCENDANTS(MEMBER_CELL(CharterYTD)),PayrollSite))"},"staticPageMembers":null},"7ff2e3de":{"guid":"7ff2e3de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e501996":{"guid":"e501996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5f0cc338":{"guid":"5f0cc338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c1733f":{"guid":"c1733f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b989014":{"guid":"b989014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38242e1":{"guid":"38242e1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7e61cf0f":{"guid":"7e61cf0f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fa0fd563":{"guid":"fa0fd563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2b086557":{"guid":"2b086557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32538689":{"guid":"32538689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f4694445":{"guid":"f4694445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,"448dd610":{"guid":"448dd610","dimension":1,"member":431662142753603585,"filter":7,"referenceGlobalVariable":false,"globalVaribleId":"00000000-0000-0000-0000-000000000000","globalVaribleSnowflake":-1,"referenceFormVariable":false,"formVaribleId":"00000000-0000-0000-0000-000000000000","sorted":false,"dynamicExpression":"H4sIAAAAAAAEALWTz2uDMBTH/5ecFBwYTdV569SD0NqisssYI21fWSDGksRtpfR/X2SWefBQtvb2fuZ9vi/JCYl2BwrFLye0hGYDMt+h+AE7KAVNGUcx8XGAMY4CQvwQk1ngmhxr+jJTNddask2n4dK2OoCkupUo9l33151Lpo9DLAHOS9iDBLGFgjaAYoScYXzvV0Dl9r0+HkzG1BeGsD9+MNfUNOpc7OCrH3l2bk7+OEGO/0OOJ8jdO4AT17stuDcBfo+Nj72Buw9NYTcd10wxDarbXCMhmJDg3UQCCUISun6EZzPfi0IcRH+UdI0MMvmEXh3EqdIjraqVGoy5p1yBQZeM87T9FD8D1EW0+fGi43xUsAD6ARN51oBQrBXDBp4p73rmalXWVl7UWVllSZ2vCitPsyrJinRe1JW1zJZPWfmWZIuFNb4x23bW9ChbzisTsG10/gbdb2jNggQAAA==","DynamicExpressionObject":{"nodes":[{"MemberId":-1,"Detail":431611186443714560,"DimId":1,"AttributeId":-1,"Operator":300,"OperatorArity":300,"CellReferenceName":"","MemberNameSearchType":0,"NodeId":0,"NodeParentIndex":-1},{"MemberId":-1,"Detail":431611186443714560,"DimId":1,"AttributeId":-1,"Operator":900,"OperatorArity":100,"CellReferenceName":"","MemberNameSearchType":0,"NodeId":1,"NodeParentIndex":0},{"MemberId":-1,"Detail":431611186443714560,"DimId":1,"AttributeId":-1,"Operator":402,"OperatorArity":100,"CellReferenceName":"","MemberNameSearchType":0,"NodeId":2,"NodeParentIndex":1},{"MemberId":-1,"Detail":431611186443714560,"DimId":1,"AttributeId":-1,"Operator":-1,"OperatorArity":-1,"CellReferenceName":"multisitesub","MemberNameSearchType":0,"NodeId":6,"NodeParentIndex":2},{"MemberId":-1,"Detail":431611186443714560,"DimId":1,"AttributeId":467470381553287168,"Operator":-1,"OperatorArity":-1,"CellReferenceName":"","MemberNameSearchType":0,"NodeId":4,"NodeParentIndex":0}],"lastNodeId":6,"sorted":false,"DrillDownMembersMemberIds":null,"DrillDownLeavesMemberIds":null,"DimensionId":1,"DataModelId":null,"Value":"SORT(INTERSECTION(IDESCENDANTS(MEMBER_CELL(multisitesub)),PayrollSite))"},"staticPageMembers":null}},"FormVariables":{"GroupMembers":{},"Groups":{"56493ffe-ce78-4c5d-b4cd-0fd3b40a250d":{"Name":"*fvSubsidiary-Location","DynamicMemberType":6,"DynamicMatchField":3,"DynamicMemberDimensionId":1,"DynamicMemberDimensionMemberId":431662135115776000,"DataModelId":431611186443714560,"Id":"56493ffe-ce78-4c5d-b4cd-0fd3b40a250d"},"e3545e3d-cc52-420a-84dc-dae3a23a4597":{"Name":"*fvScenario","DynamicMemberType":6,"DynamicMatchField":3,"DynamicMemberDimensionId":2,"DynamicMemberDimensionMemberId":431662182154895361,"DataModelId":431611186443714560,"Id":"e3545e3d-cc52-420a-84dc-dae3a23a4597"},"a398e917-565c-475b-8f0c-5e9ebb5e002d":{"Name":"*fvPeriod","DynamicMemberType":6,"DynamicMatchField":3,"DynamicMemberDimensionId":3,"DynamicMemberDimensionMemberId":431662182335250433,"DataModelId":431611186443714560,"Id":"a398e917-565c-475b-8f0c-5e9ebb5e002d"},"e1c3a244-dc3d-4f14-9ecd-f7d748811086":{"Name":"*fvYear","DynamicMemberType":6,"DynamicMatchField":3,"DynamicMemberDimensionId":4,"DynamicMemberDimensionMemberId":431662182058426369,"DataModelId":431611186443714560,"Id":"e1c3a244-dc3d-4f14-9ecd-f7d748811086"},"42f34b52-efc1-4701-904e-2bd69b949ebb":{"Name":"*fvAccount","DynamicMemberType":6,"DynamicMatchField":3,"DynamicMemberDimensionId":5,"DynamicMemberDimensionMemberId":431662131227656205,"DataModelId":431611186443714560,"Id":"42f34b52-efc1-4701-904e-2bd69b949ebb"},"ef23d2b3-9fcb-45a7-9097-ef2da4b3400e":{"Name":"*fvResource","DynamicMemberType":6,"DynamicMatchField":3,"DynamicMemberDimensionId":6,"DynamicMemberDimensionMemberId":431662179294380035,"DataModelId":431611186443714560,"Id":"ef23d2b3-9fcb-45a7-9097-ef2da4b3400e"},"b530dfa8-c0ca-4d07-b43c-3eef40a6b100":{"Name":"*fvFunction","DynamicMemberType":6,"DynamicMatchField":3,"DynamicMemberDimensionId":7,"DynamicMemberDimensionMemberId":431662176576471041,"DataModelId":431611186443714560,"Id":"b530dfa8-c0ca-4d07-b43c-3eef40a6b100"},"a7015286-194d-4cc6-a0af-6b4fcbd8ce6b":{"Name":"*fvMeasure","DynamicMemberType":6,"DynamicMatchField":3,"DynamicMemberDimensionId":8,"DynamicMemberDimensionMemberId":431662182276530177,"DataModelId":431611186443714560,"Id":"a7015286-194d-4cc6-a0af-6b4fcbd8ce6b"}}},"LoadedDataModels":[431611186443714560],"DynamicBindingStoreDataList":{"BindList":[]},"LineItemEnabledSectionBlockPairs":[],"LineItemDetailsRowMap":{},"VenaWorkbookSettings":{"PerBlockRefreshNodes":{},"FullRefreshAfterPerBlockList":false,"LoadedSuccessfully":true,"FastChooseEnabled":false,"FastFormulaScanEnabled":false,"CheckProtectedOverride":false,"RibbonButtonMap":{"WorkOffline":{"TagId":"WorkOffline","ManagerHidden":false,"ContributorHidden":false},"Cascade":{"TagId":"Cascade","ManagerHidden":false,"ContributorHidden":false},"InsertLID":{"TagId":"InsertLID","ManagerHidden":false,"ContributorHidden":false},"RemoveLID":{"TagId":"RemoveLID","ManagerHidden":false,"ContributorHidden":false},"MultiInsertLID":{"TagId":"MultiInsertLID","ManagerHidden":false,"ContributorHidden":false},"SelectLID":{"TagId":"SelectLID","ManagerHidden":false,"ContributorHidden":false},"MoveLID":{"TagId":"MoveLID","ManagerHidden":false,"ContributorHidden":false},"DrillMenu":{"TagId":"DrillMenu","ManagerHidden":false,"ContributorHidden":false},"AuditTrail":{"TagId":"AuditTrail","ManagerHidden":false,"ContributorHidden":false},"Comments":{"TagId":"Comments","ManagerHidden":false,"ContributorHidden":false},"IntersectionFiles":{"TagId":"IntersectionFiles","ManagerHidden":false,"ContributorHidden":false},"MyFunctions":{"TagId":"MyFunctions","ManagerHidden":false,"ContributorHidden":false},"KeyInfo":{"TagId":"KeyInfo","ManagerHidden":false,"ContributorHidden":false},"ZoomOut":{"TagId":"ZoomOut","ManagerHidden":false,"ContributorHidden":false},"ZoomIn":{"TagId":"ZoomIn","ManagerHidden":false,"ContributorHidden":false}},"RibbonButtons":[{"TagId":"WorkOffline","ManagerHidden":false,"ContributorHidden":false},{"TagId":"Cascade","ManagerHidden":false,"ContributorHidden":false},{"TagId":"InsertLID","ManagerHidden":false,"ContributorHidden":false},{"TagId":"RemoveLID","ManagerHidden":false,"ContributorHidden":false},{"TagId":"MultiInsertLID","ManagerHidden":false,"ContributorHidden":false},{"TagId":"SelectLID","ManagerHidden":false,"ContributorHidden":false},{"TagId":"MoveLID","ManagerHidden":false,"ContributorHidden":false},{"TagId":"DrillMenu","ManagerHidden":false,"ContributorHidden":false},{"TagId":"AuditTrail","ManagerHidden":false,"ContributorHidden":false},{"TagId":"Comments","ManagerHidden":false,"ContributorHidden":false},{"TagId":"IntersectionFiles","ManagerHidden":false,"ContributorHidden":false},{"TagId":"MyFunctions","ManagerHidden":false,"ContributorHidden":false},{"TagId":"KeyInfo","ManagerHidden":false,"ContributorHidden":false},{"TagId":"ZoomOut","ManagerHidden":false,"ContributorHidden":false},{"TagId":"ZoomIn","ManagerHidden":false,"ContributorHidden":false}],"DisableClearingBrokenFVIntersections":false,"HideDynamicsOnSaveTemplate":false,"MaximumColumnsBeforeWarning":1000,"MaximumRowsBeforeWarning":10000,"PreventBrokenFVDoubleRefresh":true,"ExternalDataSourceURL":null,"UpdateStaticMappings":true,"UseTextFormatForDrillTransaction":false,"AllowMultiChoose":false,"UISettings":{"ManagerMappingScreenSize":"1000,600"}},"VenaSqlQueries":null}</venadatastore>
</file>

<file path=customXml/item4.xml><?xml version="1.0" encoding="utf-8"?>
<venadatastore xmlns="http://venasolutions.com/VenaSPMAddin/VenaWorkbookProperties">{"LoadedSuccessfully":false,"ConnectionContext":null,"Replay":false,"OfflineGuid":"00000000-0000-0000-0000-000000000000","ServiceUrl":null,"WorkbookIsOffline":false,"DocPropertiesJson":null,"Filename":null,"WP":null,"Subdomain":null}</venadatastore>
</file>

<file path=customXml/item5.xml><?xml version="1.0" encoding="utf-8"?>
<venadatastore xmlns="http://venasolutions.com/VenaSPMAddin/DataModelSectionStore_V1">{"CharterMYP":{"Id":431611186443714560,"Name":"EdTec - NEW"},"CurrentForecast":{"Id":431611186443714560,"Name":"EdTec - NEW"},"MultiSiteMYP":{"Id":431611186443714560,"Name":"EdTec - NEW"},"CharterCashFlow":{"Id":431611186443714560,"Name":"EdTec - NEW"},"ComparisonScenario":{"Id":431611186443714560,"Name":"EdTec - NEW"}}</venadatastore>
</file>

<file path=customXml/itemProps1.xml><?xml version="1.0" encoding="utf-8"?>
<ds:datastoreItem xmlns:ds="http://schemas.openxmlformats.org/officeDocument/2006/customXml" ds:itemID="{DFCAC6E3-07D9-437F-AE8A-A889F6307DA3}">
  <ds:schemaRefs>
    <ds:schemaRef ds:uri="http://venasolutions.com/VenaSPMAddin/DrillThroughTableInfo_V1"/>
  </ds:schemaRefs>
</ds:datastoreItem>
</file>

<file path=customXml/itemProps2.xml><?xml version="1.0" encoding="utf-8"?>
<ds:datastoreItem xmlns:ds="http://schemas.openxmlformats.org/officeDocument/2006/customXml" ds:itemID="{0031E53E-B87D-49E2-B9C5-0327AA50B3C4}">
  <ds:schemaRefs>
    <ds:schemaRef ds:uri="http://venasolutions.com/VenaSPMAddin/ServerSideBlobV2"/>
  </ds:schemaRefs>
</ds:datastoreItem>
</file>

<file path=customXml/itemProps3.xml><?xml version="1.0" encoding="utf-8"?>
<ds:datastoreItem xmlns:ds="http://schemas.openxmlformats.org/officeDocument/2006/customXml" ds:itemID="{77C4EC4D-B963-461A-9F8F-FC09CCFCDFDB}">
  <ds:schemaRefs>
    <ds:schemaRef ds:uri="http://venasolutions.com/VenaSPMAddin/ServerSideBlobV1"/>
  </ds:schemaRefs>
</ds:datastoreItem>
</file>

<file path=customXml/itemProps4.xml><?xml version="1.0" encoding="utf-8"?>
<ds:datastoreItem xmlns:ds="http://schemas.openxmlformats.org/officeDocument/2006/customXml" ds:itemID="{77A39241-5150-4EBC-8E56-6C7364F99399}">
  <ds:schemaRefs>
    <ds:schemaRef ds:uri="http://venasolutions.com/VenaSPMAddin/VenaWorkbookProperties"/>
  </ds:schemaRefs>
</ds:datastoreItem>
</file>

<file path=customXml/itemProps5.xml><?xml version="1.0" encoding="utf-8"?>
<ds:datastoreItem xmlns:ds="http://schemas.openxmlformats.org/officeDocument/2006/customXml" ds:itemID="{77FE6745-5557-4421-B521-4EF940ADE624}">
  <ds:schemaRefs>
    <ds:schemaRef ds:uri="http://venasolutions.com/VenaSPMAddin/DataModelSectionStore_V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5838</vt:i4>
      </vt:variant>
    </vt:vector>
  </HeadingPairs>
  <TitlesOfParts>
    <vt:vector size="5845" baseType="lpstr">
      <vt:lpstr>MYP</vt:lpstr>
      <vt:lpstr>MYP-Multisite</vt:lpstr>
      <vt:lpstr>FTE Compare</vt:lpstr>
      <vt:lpstr>CMO Fee Compare</vt:lpstr>
      <vt:lpstr>CMO Fee Calculator - Tiered</vt:lpstr>
      <vt:lpstr>MYP Compare to prev version</vt:lpstr>
      <vt:lpstr>Cash Flow</vt:lpstr>
      <vt:lpstr>_vena_CharterCashFlow_P_1_431662135136747520</vt:lpstr>
      <vt:lpstr>_vena_CharterCashFlow_P_1_431662135191273473</vt:lpstr>
      <vt:lpstr>_vena_CharterCashFlow_P_1_431662135233216513</vt:lpstr>
      <vt:lpstr>_vena_CharterCashFlow_P_1_431662135279353857</vt:lpstr>
      <vt:lpstr>_vena_CharterCashFlow_P_1_431662135354851329</vt:lpstr>
      <vt:lpstr>_vena_CharterCashFlow_P_1_431662135388405760</vt:lpstr>
      <vt:lpstr>_vena_CharterCashFlow_P_1_431662135392600065</vt:lpstr>
      <vt:lpstr>_vena_CharterCashFlow_P_1_431662135958831104</vt:lpstr>
      <vt:lpstr>_vena_CharterCashFlow_P_1_431662135963025409</vt:lpstr>
      <vt:lpstr>_vena_CharterCashFlow_P_1_431662135971414017</vt:lpstr>
      <vt:lpstr>_vena_CharterCashFlow_P_1_431662135975608321</vt:lpstr>
      <vt:lpstr>_vena_CharterCashFlow_P_1_431662136021745665</vt:lpstr>
      <vt:lpstr>_vena_CharterCashFlow_P_1_431662136046911489</vt:lpstr>
      <vt:lpstr>_vena_CharterCashFlow_P_1_431662136067883009</vt:lpstr>
      <vt:lpstr>_vena_CharterCashFlow_P_1_431662136134991873</vt:lpstr>
      <vt:lpstr>_vena_CharterCashFlow_P_1_431662136155963393</vt:lpstr>
      <vt:lpstr>_vena_CharterCashFlow_P_1_431662136176934913</vt:lpstr>
      <vt:lpstr>_vena_CharterCashFlow_P_1_431662136193712129</vt:lpstr>
      <vt:lpstr>_vena_CharterCashFlow_P_1_431662136235655169</vt:lpstr>
      <vt:lpstr>_vena_CharterCashFlow_P_1_431662136252432385</vt:lpstr>
      <vt:lpstr>_vena_CharterCashFlow_P_1_431662136269209601</vt:lpstr>
      <vt:lpstr>_vena_CharterCashFlow_P_1_431662136285986816</vt:lpstr>
      <vt:lpstr>_vena_CharterCashFlow_P_1_431662136290181121</vt:lpstr>
      <vt:lpstr>_vena_CharterCashFlow_P_1_431662136306958336</vt:lpstr>
      <vt:lpstr>_vena_CharterCashFlow_P_1_431662136311152641</vt:lpstr>
      <vt:lpstr>_vena_CharterCashFlow_P_1_431662136365678593</vt:lpstr>
      <vt:lpstr>_vena_CharterCashFlow_P_1_431662136416010241</vt:lpstr>
      <vt:lpstr>_vena_CharterCashFlow_P_1_431662136436981760</vt:lpstr>
      <vt:lpstr>_vena_CharterCashFlow_P_1_431662136470536193</vt:lpstr>
      <vt:lpstr>_vena_CharterCashFlow_P_1_431662136495702017</vt:lpstr>
      <vt:lpstr>_vena_CharterCashFlow_P_1_431662136525062145</vt:lpstr>
      <vt:lpstr>_vena_CharterCashFlow_P_1_431662136533450753</vt:lpstr>
      <vt:lpstr>_vena_CharterCashFlow_P_1_431662136546033664</vt:lpstr>
      <vt:lpstr>_vena_CharterCashFlow_P_1_431662136562810881</vt:lpstr>
      <vt:lpstr>_vena_CharterCashFlow_P_1_431662136600559616</vt:lpstr>
      <vt:lpstr>_vena_CharterCashFlow_P_1_431662136604753921</vt:lpstr>
      <vt:lpstr>_vena_CharterCashFlow_P_1_431662136617336832</vt:lpstr>
      <vt:lpstr>_vena_CharterCashFlow_P_1_431662136625725441</vt:lpstr>
      <vt:lpstr>_vena_CharterCashFlow_P_1_431662136629919745</vt:lpstr>
      <vt:lpstr>_vena_CharterCashFlow_P_1_431662136634114049</vt:lpstr>
      <vt:lpstr>_vena_CharterCashFlow_P_1_431662136638308353</vt:lpstr>
      <vt:lpstr>_vena_CharterCashFlow_P_1_431662136650891265</vt:lpstr>
      <vt:lpstr>_vena_CharterCashFlow_P_1_431662136655085569</vt:lpstr>
      <vt:lpstr>_vena_CharterCashFlow_P_1_431662136671862784</vt:lpstr>
      <vt:lpstr>_vena_CharterCashFlow_P_1_431662136676057089</vt:lpstr>
      <vt:lpstr>_vena_CharterCashFlow_P_1_431662136680251393</vt:lpstr>
      <vt:lpstr>_vena_CharterCashFlow_P_1_431662136684445697</vt:lpstr>
      <vt:lpstr>_vena_CharterCashFlow_P_1_431662136718000129</vt:lpstr>
      <vt:lpstr>_vena_CharterCashFlow_P_1_431662136734777344</vt:lpstr>
      <vt:lpstr>_vena_CharterCashFlow_P_1_431662136738971649</vt:lpstr>
      <vt:lpstr>_vena_CharterCashFlow_P_1_431662136751554560</vt:lpstr>
      <vt:lpstr>_vena_CharterCashFlow_P_1_431662136755748865</vt:lpstr>
      <vt:lpstr>_vena_CharterCashFlow_P_1_431662136764137473</vt:lpstr>
      <vt:lpstr>_vena_CharterCashFlow_P_1_431662136780914689</vt:lpstr>
      <vt:lpstr>_vena_CharterCashFlow_P_1_431662136827052033</vt:lpstr>
      <vt:lpstr>_vena_CharterCashFlow_P_1_431662136856412161</vt:lpstr>
      <vt:lpstr>_vena_CharterCashFlow_P_1_431662136889966593</vt:lpstr>
      <vt:lpstr>_vena_CharterCashFlow_P_1_431662140979412993</vt:lpstr>
      <vt:lpstr>_vena_CharterCashFlow_P_1_431662141021356033</vt:lpstr>
      <vt:lpstr>_vena_CharterCashFlow_P_1_431662141113630724</vt:lpstr>
      <vt:lpstr>_vena_CharterCashFlow_P_1_431662141134602244</vt:lpstr>
      <vt:lpstr>_vena_CharterCashFlow_P_1_431662141235265543</vt:lpstr>
      <vt:lpstr>_vena_CharterCashFlow_P_1_431662141260431362</vt:lpstr>
      <vt:lpstr>_vena_CharterCashFlow_P_1_431662141277208577</vt:lpstr>
      <vt:lpstr>_vena_CharterCashFlow_P_1_431662141310763008</vt:lpstr>
      <vt:lpstr>_vena_CharterCashFlow_P_1_431662141323345928</vt:lpstr>
      <vt:lpstr>_vena_CharterCashFlow_P_1_431662141335928838</vt:lpstr>
      <vt:lpstr>_vena_CharterCashFlow_P_1_431662141440786435</vt:lpstr>
      <vt:lpstr>_vena_CharterCashFlow_P_1_431662141507895298</vt:lpstr>
      <vt:lpstr>_vena_CharterCashFlow_P_1_431662141541449731</vt:lpstr>
      <vt:lpstr>_vena_CharterCashFlow_P_1_431662141545644037</vt:lpstr>
      <vt:lpstr>_vena_CharterCashFlow_P_1_431662141558226944</vt:lpstr>
      <vt:lpstr>_vena_CharterCashFlow_P_1_431662141650501638</vt:lpstr>
      <vt:lpstr>_vena_CharterCashFlow_P_1_431662141671473155</vt:lpstr>
      <vt:lpstr>_vena_CharterCashFlow_P_1_431662141692444675</vt:lpstr>
      <vt:lpstr>_vena_CharterCashFlow_P_1_431662141713416192</vt:lpstr>
      <vt:lpstr>_vena_CharterCashFlow_P_1_431662141746970624</vt:lpstr>
      <vt:lpstr>_vena_CharterCashFlow_P_1_431662141780525056</vt:lpstr>
      <vt:lpstr>_vena_CharterCashFlow_P_1_431662141801496590</vt:lpstr>
      <vt:lpstr>_vena_CharterCashFlow_P_1_431662141835051008</vt:lpstr>
      <vt:lpstr>_vena_CharterCashFlow_P_1_431662141856022528</vt:lpstr>
      <vt:lpstr>_vena_CharterCashFlow_P_1_431662141897965568</vt:lpstr>
      <vt:lpstr>_vena_CharterCashFlow_P_1_431662141973463040</vt:lpstr>
      <vt:lpstr>_vena_CharterCashFlow_P_1_431662142002823168</vt:lpstr>
      <vt:lpstr>_vena_CharterCashFlow_P_1_431662142065737728</vt:lpstr>
      <vt:lpstr>_vena_CharterCashFlow_P_1_431662142069932033</vt:lpstr>
      <vt:lpstr>_vena_CharterCashFlow_P_1_431662142086709248</vt:lpstr>
      <vt:lpstr>_vena_CharterCashFlow_P_1_431662142103486467</vt:lpstr>
      <vt:lpstr>_vena_CharterCashFlow_P_1_431662142120263683</vt:lpstr>
      <vt:lpstr>_vena_CharterCashFlow_P_1_431662142141235201</vt:lpstr>
      <vt:lpstr>_vena_CharterCashFlow_P_1_431662142158012418</vt:lpstr>
      <vt:lpstr>_vena_CharterCashFlow_P_1_431662142174789632</vt:lpstr>
      <vt:lpstr>_vena_CharterCashFlow_P_1_431662142187372544</vt:lpstr>
      <vt:lpstr>_vena_CharterCashFlow_P_1_431662142191566849</vt:lpstr>
      <vt:lpstr>_vena_CharterCashFlow_P_1_431662142195761158</vt:lpstr>
      <vt:lpstr>_vena_CharterCashFlow_P_1_431662142199955458</vt:lpstr>
      <vt:lpstr>_vena_CharterCashFlow_P_1_431662142208344066</vt:lpstr>
      <vt:lpstr>_vena_CharterCashFlow_P_1_431662142212538369</vt:lpstr>
      <vt:lpstr>_vena_CharterCashFlow_P_1_431662142271258625</vt:lpstr>
      <vt:lpstr>_vena_CharterCashFlow_P_1_431662142292230145</vt:lpstr>
      <vt:lpstr>_vena_CharterCashFlow_P_1_431662142304813056</vt:lpstr>
      <vt:lpstr>_vena_CharterCashFlow_P_1_431662142309007361</vt:lpstr>
      <vt:lpstr>_vena_CharterCashFlow_P_1_431662142321590272</vt:lpstr>
      <vt:lpstr>_vena_CharterCashFlow_P_1_431662142329978881</vt:lpstr>
      <vt:lpstr>_vena_CharterCashFlow_P_1_431662142397087745</vt:lpstr>
      <vt:lpstr>_vena_CharterCashFlow_P_1_431662142405476353</vt:lpstr>
      <vt:lpstr>_vena_CharterCashFlow_P_1_431662142468390913</vt:lpstr>
      <vt:lpstr>_vena_CharterCashFlow_P_1_431662142472585217</vt:lpstr>
      <vt:lpstr>_vena_CharterCashFlow_P_1_431662142485168128</vt:lpstr>
      <vt:lpstr>_vena_CharterCashFlow_P_1_431662142489362433</vt:lpstr>
      <vt:lpstr>_vena_CharterCashFlow_P_1_431662142506139649</vt:lpstr>
      <vt:lpstr>_vena_CharterCashFlow_P_1_431662142535499776</vt:lpstr>
      <vt:lpstr>_vena_CharterCashFlow_P_1_431662142539694081</vt:lpstr>
      <vt:lpstr>_vena_CharterCashFlow_P_1_431662142556471296</vt:lpstr>
      <vt:lpstr>_vena_CharterCashFlow_P_1_431662142560665601</vt:lpstr>
      <vt:lpstr>_vena_CharterCashFlow_P_1_431662142564859905</vt:lpstr>
      <vt:lpstr>_vena_CharterCashFlow_P_1_431662142577442817</vt:lpstr>
      <vt:lpstr>_vena_CharterCashFlow_P_1_431662142619385857</vt:lpstr>
      <vt:lpstr>_vena_CharterCashFlow_P_1_431662142665523201</vt:lpstr>
      <vt:lpstr>_vena_CharterCashFlow_P_1_431662142669717505</vt:lpstr>
      <vt:lpstr>_vena_CharterCashFlow_P_1_431662142686494720</vt:lpstr>
      <vt:lpstr>_vena_CharterCashFlow_P_1_431662142720049154</vt:lpstr>
      <vt:lpstr>_vena_CharterCashFlow_P_1_431662142866849792</vt:lpstr>
      <vt:lpstr>_vena_CharterCashFlow_P_1_431662142887821312</vt:lpstr>
      <vt:lpstr>_vena_CharterCashFlow_P_1_431662142900404225</vt:lpstr>
      <vt:lpstr>_vena_CharterCashFlow_P_1_431662142904598529</vt:lpstr>
      <vt:lpstr>_vena_CharterCashFlow_P_1_431662142921375744</vt:lpstr>
      <vt:lpstr>_vena_CharterCashFlow_P_1_431662142925570049</vt:lpstr>
      <vt:lpstr>_vena_CharterCashFlow_P_1_431662142929764353</vt:lpstr>
      <vt:lpstr>_vena_CharterCashFlow_P_1_431662143139479553</vt:lpstr>
      <vt:lpstr>_vena_CharterCashFlow_P_1_431662143177228289</vt:lpstr>
      <vt:lpstr>_vena_CharterCashFlow_P_1_431662143189811200</vt:lpstr>
      <vt:lpstr>_vena_CharterCashFlow_P_1_431662143231754241</vt:lpstr>
      <vt:lpstr>_vena_CharterCashFlow_P_1_431662143269502977</vt:lpstr>
      <vt:lpstr>_vena_CharterCashFlow_P_1_431662143286280193</vt:lpstr>
      <vt:lpstr>_vena_CharterCashFlow_P_1_431662143324028929</vt:lpstr>
      <vt:lpstr>_vena_CharterCashFlow_P_1_453691236776148992</vt:lpstr>
      <vt:lpstr>_vena_CharterCashFlow_P_1_453694968021385216</vt:lpstr>
      <vt:lpstr>_vena_CharterCashFlow_P_1_467159741639163904</vt:lpstr>
      <vt:lpstr>_vena_CharterCashFlow_P_1_470020033687322624</vt:lpstr>
      <vt:lpstr>_vena_CharterCashFlow_P_1_492897271836049408</vt:lpstr>
      <vt:lpstr>_vena_CharterCashFlow_P_1_492897346498592768</vt:lpstr>
      <vt:lpstr>_vena_CharterCashFlow_P_1_493942572524240896</vt:lpstr>
      <vt:lpstr>_vena_CharterCashFlow_P_1_493942862094794752</vt:lpstr>
      <vt:lpstr>_vena_CharterCashFlow_P_1_495050934528638976</vt:lpstr>
      <vt:lpstr>_vena_CharterCashFlow_P_1_500130517581430784</vt:lpstr>
      <vt:lpstr>_vena_CharterCashFlow_P_1_504861036735234048</vt:lpstr>
      <vt:lpstr>_vena_CharterCashFlow_P_1_518248758627401728</vt:lpstr>
      <vt:lpstr>_vena_CharterCashFlow_P_1_519712496828416002</vt:lpstr>
      <vt:lpstr>_vena_CharterCashFlow_P_1_533804922894942218</vt:lpstr>
      <vt:lpstr>_vena_CharterCashFlow_P_1_535590418382061569</vt:lpstr>
      <vt:lpstr>_vena_CharterCashFlow_P_1_535590595100672000</vt:lpstr>
      <vt:lpstr>_vena_CharterCashFlow_P_1_535590650901692417</vt:lpstr>
      <vt:lpstr>_vena_CharterCashFlow_P_1_535590693700370433</vt:lpstr>
      <vt:lpstr>_vena_CharterCashFlow_P_1_535590761496969216</vt:lpstr>
      <vt:lpstr>_vena_CharterCashFlow_P_1_535590812872867840</vt:lpstr>
      <vt:lpstr>_vena_CharterCashFlow_P_1_535590876185886720</vt:lpstr>
      <vt:lpstr>_vena_CharterCashFlow_P_1_551209808318562304</vt:lpstr>
      <vt:lpstr>_vena_CharterCashFlow_P_1_551210370715877376</vt:lpstr>
      <vt:lpstr>_vena_CharterCashFlow_P_1_551278219405426688</vt:lpstr>
      <vt:lpstr>_vena_CharterCashFlow_P_1_551279453213818880</vt:lpstr>
      <vt:lpstr>_vena_CharterCashFlow_P_1_551644553481027584</vt:lpstr>
      <vt:lpstr>_vena_CharterCashFlow_P_1_569419079208402944</vt:lpstr>
      <vt:lpstr>_vena_CharterCashFlow_P_1_570729679678341120</vt:lpstr>
      <vt:lpstr>_vena_CharterCashFlow_P_1_570729819038547968</vt:lpstr>
      <vt:lpstr>_vena_CharterCashFlow_P_1_571156011067899904</vt:lpstr>
      <vt:lpstr>_vena_CharterCashFlow_P_1_571419021648592896</vt:lpstr>
      <vt:lpstr>_vena_CharterCashFlow_P_1_572948597911191552</vt:lpstr>
      <vt:lpstr>_vena_CharterCashFlow_P_1_572949004803899392</vt:lpstr>
      <vt:lpstr>_vena_CharterCashFlow_P_1_574467150631534592</vt:lpstr>
      <vt:lpstr>_vena_CharterCashFlow_P_1_574467476067188736</vt:lpstr>
      <vt:lpstr>_vena_CharterCashFlow_P_1_579169137830789120</vt:lpstr>
      <vt:lpstr>_vena_CharterCashFlow_P_1_579169656083185664</vt:lpstr>
      <vt:lpstr>_vena_CharterCashFlow_P_1_581718722391572480</vt:lpstr>
      <vt:lpstr>_vena_CharterCashFlow_P_1_581718851756883968</vt:lpstr>
      <vt:lpstr>_vena_CharterCashFlow_P_1_583847956316553216</vt:lpstr>
      <vt:lpstr>_vena_CharterCashFlow_P_1_583848002608431105</vt:lpstr>
      <vt:lpstr>_vena_CharterCashFlow_P_1_583848043125407744</vt:lpstr>
      <vt:lpstr>_vena_CharterCashFlow_P_1_583848178664996864</vt:lpstr>
      <vt:lpstr>_vena_CharterCashFlow_P_1_583848238748008448</vt:lpstr>
      <vt:lpstr>_vena_CharterCashFlow_P_1_583848296730329088</vt:lpstr>
      <vt:lpstr>_vena_CharterCashFlow_P_1_583894609274077184</vt:lpstr>
      <vt:lpstr>_vena_CharterCashFlow_P_1_583894775809179648</vt:lpstr>
      <vt:lpstr>_vena_CharterCashFlow_P_1_583895203594502144</vt:lpstr>
      <vt:lpstr>_vena_CharterCashFlow_P_1_583895247588687872</vt:lpstr>
      <vt:lpstr>_vena_CharterCashFlow_P_1_583895498231906304</vt:lpstr>
      <vt:lpstr>_vena_CharterCashFlow_P_1_583895588350853125</vt:lpstr>
      <vt:lpstr>_vena_CharterCashFlow_P_1_583895741312532480</vt:lpstr>
      <vt:lpstr>_vena_CharterCashFlow_P_1_583895804780740608</vt:lpstr>
      <vt:lpstr>_vena_CharterCashFlow_P_1_583895939250651136</vt:lpstr>
      <vt:lpstr>_vena_CharterCashFlow_P_1_583895982967619584</vt:lpstr>
      <vt:lpstr>_vena_CharterCashFlow_P_1_611017372380168192</vt:lpstr>
      <vt:lpstr>_vena_CharterCashFlow2_CashFlowB3_C_3_467904352599670784</vt:lpstr>
      <vt:lpstr>_vena_CharterCashFlow2_CashFlowB3_C_FV_56493ffece784c5db4cd0fd3b40a250d</vt:lpstr>
      <vt:lpstr>_vena_CharterCashFlow2_CashFlowB3_R_5_453691236339941376</vt:lpstr>
      <vt:lpstr>_vena_CharterCashFlow2_P_2_431662182159089665</vt:lpstr>
      <vt:lpstr>_vena_CharterCashFlow2_P_6_431662179294380035</vt:lpstr>
      <vt:lpstr>_vena_CharterCashFlow2_P_7_431662176576471041</vt:lpstr>
      <vt:lpstr>_vena_CharterCashFlow2_P_8_467161758927421440</vt:lpstr>
      <vt:lpstr>_vena_CharterCashFlow2_P_FV_e1c3a244dc3d4f149ecdf7d748811086</vt:lpstr>
      <vt:lpstr>_vena_CharterCashFlow3_CashFlowB1_C_3_431662182406553601</vt:lpstr>
      <vt:lpstr>_vena_CharterCashFlow3_CashFlowB1_C_3_431662182406553601_1</vt:lpstr>
      <vt:lpstr>_vena_CharterCashFlow3_CashFlowB1_C_3_431662182406553601_2</vt:lpstr>
      <vt:lpstr>_vena_CharterCashFlow3_CashFlowB1_C_3_431662182406553601_3</vt:lpstr>
      <vt:lpstr>_vena_CharterCashFlow3_CashFlowB1_C_3_431662182406553601_4</vt:lpstr>
      <vt:lpstr>_vena_CharterCashFlow3_CashFlowB1_C_3_431662182406553601_5</vt:lpstr>
      <vt:lpstr>_vena_CharterCashFlow3_CashFlowB1_C_8_431662182280724481</vt:lpstr>
      <vt:lpstr>_vena_CharterCashFlow3_CashFlowB1_C_8_431662182280724481_1</vt:lpstr>
      <vt:lpstr>_vena_CharterCashFlow3_CashFlowB1_C_8_431662182280724481_10</vt:lpstr>
      <vt:lpstr>_vena_CharterCashFlow3_CashFlowB1_C_8_431662182280724481_11</vt:lpstr>
      <vt:lpstr>_vena_CharterCashFlow3_CashFlowB1_C_8_431662182280724481_12</vt:lpstr>
      <vt:lpstr>_vena_CharterCashFlow3_CashFlowB1_C_8_431662182280724481_13</vt:lpstr>
      <vt:lpstr>_vena_CharterCashFlow3_CashFlowB1_C_8_431662182280724481_14</vt:lpstr>
      <vt:lpstr>_vena_CharterCashFlow3_CashFlowB1_C_8_431662182280724481_15</vt:lpstr>
      <vt:lpstr>_vena_CharterCashFlow3_CashFlowB1_C_8_431662182280724481_16</vt:lpstr>
      <vt:lpstr>_vena_CharterCashFlow3_CashFlowB1_C_8_431662182280724481_17</vt:lpstr>
      <vt:lpstr>_vena_CharterCashFlow3_CashFlowB1_C_8_431662182280724481_18</vt:lpstr>
      <vt:lpstr>_vena_CharterCashFlow3_CashFlowB1_C_8_431662182280724481_19</vt:lpstr>
      <vt:lpstr>_vena_CharterCashFlow3_CashFlowB1_C_8_431662182280724481_2</vt:lpstr>
      <vt:lpstr>_vena_CharterCashFlow3_CashFlowB1_C_8_431662182280724481_20</vt:lpstr>
      <vt:lpstr>_vena_CharterCashFlow3_CashFlowB1_C_8_431662182280724481_21</vt:lpstr>
      <vt:lpstr>_vena_CharterCashFlow3_CashFlowB1_C_8_431662182280724481_22</vt:lpstr>
      <vt:lpstr>_vena_CharterCashFlow3_CashFlowB1_C_8_431662182280724481_23</vt:lpstr>
      <vt:lpstr>_vena_CharterCashFlow3_CashFlowB1_C_8_431662182280724481_24</vt:lpstr>
      <vt:lpstr>_vena_CharterCashFlow3_CashFlowB1_C_8_431662182280724481_25</vt:lpstr>
      <vt:lpstr>_vena_CharterCashFlow3_CashFlowB1_C_8_431662182280724481_26</vt:lpstr>
      <vt:lpstr>_vena_CharterCashFlow3_CashFlowB1_C_8_431662182280724481_27</vt:lpstr>
      <vt:lpstr>_vena_CharterCashFlow3_CashFlowB1_C_8_431662182280724481_28</vt:lpstr>
      <vt:lpstr>_vena_CharterCashFlow3_CashFlowB1_C_8_431662182280724481_29</vt:lpstr>
      <vt:lpstr>_vena_CharterCashFlow3_CashFlowB1_C_8_431662182280724481_3</vt:lpstr>
      <vt:lpstr>_vena_CharterCashFlow3_CashFlowB1_C_8_431662182280724481_30</vt:lpstr>
      <vt:lpstr>_vena_CharterCashFlow3_CashFlowB1_C_8_431662182280724481_31</vt:lpstr>
      <vt:lpstr>_vena_CharterCashFlow3_CashFlowB1_C_8_431662182280724481_32</vt:lpstr>
      <vt:lpstr>_vena_CharterCashFlow3_CashFlowB1_C_8_431662182280724481_33</vt:lpstr>
      <vt:lpstr>_vena_CharterCashFlow3_CashFlowB1_C_8_431662182280724481_34</vt:lpstr>
      <vt:lpstr>_vena_CharterCashFlow3_CashFlowB1_C_8_431662182280724481_35</vt:lpstr>
      <vt:lpstr>_vena_CharterCashFlow3_CashFlowB1_C_8_431662182280724481_36</vt:lpstr>
      <vt:lpstr>_vena_CharterCashFlow3_CashFlowB1_C_8_431662182280724481_37</vt:lpstr>
      <vt:lpstr>_vena_CharterCashFlow3_CashFlowB1_C_8_431662182280724481_38</vt:lpstr>
      <vt:lpstr>_vena_CharterCashFlow3_CashFlowB1_C_8_431662182280724481_39</vt:lpstr>
      <vt:lpstr>_vena_CharterCashFlow3_CashFlowB1_C_8_431662182280724481_4</vt:lpstr>
      <vt:lpstr>_vena_CharterCashFlow3_CashFlowB1_C_8_431662182280724481_40</vt:lpstr>
      <vt:lpstr>_vena_CharterCashFlow3_CashFlowB1_C_8_431662182280724481_41</vt:lpstr>
      <vt:lpstr>_vena_CharterCashFlow3_CashFlowB1_C_8_431662182280724481_42</vt:lpstr>
      <vt:lpstr>_vena_CharterCashFlow3_CashFlowB1_C_8_431662182280724481_43</vt:lpstr>
      <vt:lpstr>_vena_CharterCashFlow3_CashFlowB1_C_8_431662182280724481_44</vt:lpstr>
      <vt:lpstr>_vena_CharterCashFlow3_CashFlowB1_C_8_431662182280724481_45</vt:lpstr>
      <vt:lpstr>_vena_CharterCashFlow3_CashFlowB1_C_8_431662182280724481_46</vt:lpstr>
      <vt:lpstr>_vena_CharterCashFlow3_CashFlowB1_C_8_431662182280724481_47</vt:lpstr>
      <vt:lpstr>_vena_CharterCashFlow3_CashFlowB1_C_8_431662182280724481_48</vt:lpstr>
      <vt:lpstr>_vena_CharterCashFlow3_CashFlowB1_C_8_431662182280724481_49</vt:lpstr>
      <vt:lpstr>_vena_CharterCashFlow3_CashFlowB1_C_8_431662182280724481_5</vt:lpstr>
      <vt:lpstr>_vena_CharterCashFlow3_CashFlowB1_C_8_431662182280724481_50</vt:lpstr>
      <vt:lpstr>_vena_CharterCashFlow3_CashFlowB1_C_8_431662182280724481_51</vt:lpstr>
      <vt:lpstr>_vena_CharterCashFlow3_CashFlowB1_C_8_431662182280724481_52</vt:lpstr>
      <vt:lpstr>_vena_CharterCashFlow3_CashFlowB1_C_8_431662182280724481_53</vt:lpstr>
      <vt:lpstr>_vena_CharterCashFlow3_CashFlowB1_C_8_431662182280724481_54</vt:lpstr>
      <vt:lpstr>_vena_CharterCashFlow3_CashFlowB1_C_8_431662182280724481_55</vt:lpstr>
      <vt:lpstr>_vena_CharterCashFlow3_CashFlowB1_C_8_431662182280724481_56</vt:lpstr>
      <vt:lpstr>_vena_CharterCashFlow3_CashFlowB1_C_8_431662182280724481_57</vt:lpstr>
      <vt:lpstr>_vena_CharterCashFlow3_CashFlowB1_C_8_431662182280724481_58</vt:lpstr>
      <vt:lpstr>_vena_CharterCashFlow3_CashFlowB1_C_8_431662182280724481_59</vt:lpstr>
      <vt:lpstr>_vena_CharterCashFlow3_CashFlowB1_C_8_431662182280724481_6</vt:lpstr>
      <vt:lpstr>_vena_CharterCashFlow3_CashFlowB1_C_8_431662182280724481_60</vt:lpstr>
      <vt:lpstr>_vena_CharterCashFlow3_CashFlowB1_C_8_431662182280724481_61</vt:lpstr>
      <vt:lpstr>_vena_CharterCashFlow3_CashFlowB1_C_8_431662182280724481_62</vt:lpstr>
      <vt:lpstr>_vena_CharterCashFlow3_CashFlowB1_C_8_431662182280724481_63</vt:lpstr>
      <vt:lpstr>_vena_CharterCashFlow3_CashFlowB1_C_8_431662182280724481_64</vt:lpstr>
      <vt:lpstr>_vena_CharterCashFlow3_CashFlowB1_C_8_431662182280724481_65</vt:lpstr>
      <vt:lpstr>_vena_CharterCashFlow3_CashFlowB1_C_8_431662182280724481_66</vt:lpstr>
      <vt:lpstr>_vena_CharterCashFlow3_CashFlowB1_C_8_431662182280724481_67</vt:lpstr>
      <vt:lpstr>_vena_CharterCashFlow3_CashFlowB1_C_8_431662182280724481_68</vt:lpstr>
      <vt:lpstr>_vena_CharterCashFlow3_CashFlowB1_C_8_431662182280724481_69</vt:lpstr>
      <vt:lpstr>_vena_CharterCashFlow3_CashFlowB1_C_8_431662182280724481_7</vt:lpstr>
      <vt:lpstr>_vena_CharterCashFlow3_CashFlowB1_C_8_431662182280724481_70</vt:lpstr>
      <vt:lpstr>_vena_CharterCashFlow3_CashFlowB1_C_8_431662182280724481_71</vt:lpstr>
      <vt:lpstr>_vena_CharterCashFlow3_CashFlowB1_C_8_431662182280724481_72</vt:lpstr>
      <vt:lpstr>_vena_CharterCashFlow3_CashFlowB1_C_8_431662182280724481_73</vt:lpstr>
      <vt:lpstr>_vena_CharterCashFlow3_CashFlowB1_C_8_431662182280724481_74</vt:lpstr>
      <vt:lpstr>_vena_CharterCashFlow3_CashFlowB1_C_8_431662182280724481_75</vt:lpstr>
      <vt:lpstr>_vena_CharterCashFlow3_CashFlowB1_C_8_431662182280724481_76</vt:lpstr>
      <vt:lpstr>_vena_CharterCashFlow3_CashFlowB1_C_8_431662182280724481_77</vt:lpstr>
      <vt:lpstr>_vena_CharterCashFlow3_CashFlowB1_C_8_431662182280724481_8</vt:lpstr>
      <vt:lpstr>_vena_CharterCashFlow3_CashFlowB1_C_8_431662182280724481_9</vt:lpstr>
      <vt:lpstr>_vena_CharterCashFlow3_CashFlowB1_C_FV_56493ffece784c5db4cd0fd3b40a250d_13</vt:lpstr>
      <vt:lpstr>_vena_CharterCashFlow3_CashFlowB1_C_FV_56493ffece784c5db4cd0fd3b40a250d_14</vt:lpstr>
      <vt:lpstr>_vena_CharterCashFlow3_CashFlowB1_C_FV_56493ffece784c5db4cd0fd3b40a250d_15</vt:lpstr>
      <vt:lpstr>_vena_CharterCashFlow3_CashFlowB1_C_FV_56493ffece784c5db4cd0fd3b40a250d_16</vt:lpstr>
      <vt:lpstr>_vena_CharterCashFlow3_CashFlowB1_C_FV_56493ffece784c5db4cd0fd3b40a250d_17</vt:lpstr>
      <vt:lpstr>_vena_CharterCashFlow3_CashFlowB1_C_FV_56493ffece784c5db4cd0fd3b40a250d_18</vt:lpstr>
      <vt:lpstr>_vena_CharterCashFlow3_CashFlowB1_C_FV_56493ffece784c5db4cd0fd3b40a250d_19</vt:lpstr>
      <vt:lpstr>_vena_CharterCashFlow3_CashFlowB1_C_FV_56493ffece784c5db4cd0fd3b40a250d_20</vt:lpstr>
      <vt:lpstr>_vena_CharterCashFlow3_CashFlowB1_C_FV_56493ffece784c5db4cd0fd3b40a250d_21</vt:lpstr>
      <vt:lpstr>_vena_CharterCashFlow3_CashFlowB1_C_FV_56493ffece784c5db4cd0fd3b40a250d_22</vt:lpstr>
      <vt:lpstr>_vena_CharterCashFlow3_CashFlowB1_C_FV_56493ffece784c5db4cd0fd3b40a250d_23</vt:lpstr>
      <vt:lpstr>_vena_CharterCashFlow3_CashFlowB1_C_FV_56493ffece784c5db4cd0fd3b40a250d_24</vt:lpstr>
      <vt:lpstr>_vena_CharterCashFlow3_CashFlowB1_C_FV_56493ffece784c5db4cd0fd3b40a250d_25</vt:lpstr>
      <vt:lpstr>_vena_CharterCashFlow3_CashFlowB1_C_FV_56493ffece784c5db4cd0fd3b40a250d_26</vt:lpstr>
      <vt:lpstr>_vena_CharterCashFlow3_CashFlowB1_C_FV_56493ffece784c5db4cd0fd3b40a250d_27</vt:lpstr>
      <vt:lpstr>_vena_CharterCashFlow3_CashFlowB1_C_FV_56493ffece784c5db4cd0fd3b40a250d_28</vt:lpstr>
      <vt:lpstr>_vena_CharterCashFlow3_CashFlowB1_C_FV_56493ffece784c5db4cd0fd3b40a250d_29</vt:lpstr>
      <vt:lpstr>_vena_CharterCashFlow3_CashFlowB1_C_FV_56493ffece784c5db4cd0fd3b40a250d_30</vt:lpstr>
      <vt:lpstr>_vena_CharterCashFlow3_CashFlowB1_C_FV_56493ffece784c5db4cd0fd3b40a250d_31</vt:lpstr>
      <vt:lpstr>_vena_CharterCashFlow3_CashFlowB1_C_FV_56493ffece784c5db4cd0fd3b40a250d_32</vt:lpstr>
      <vt:lpstr>_vena_CharterCashFlow3_CashFlowB1_C_FV_56493ffece784c5db4cd0fd3b40a250d_33</vt:lpstr>
      <vt:lpstr>_vena_CharterCashFlow3_CashFlowB1_C_FV_56493ffece784c5db4cd0fd3b40a250d_34</vt:lpstr>
      <vt:lpstr>_vena_CharterCashFlow3_CashFlowB1_C_FV_56493ffece784c5db4cd0fd3b40a250d_35</vt:lpstr>
      <vt:lpstr>_vena_CharterCashFlow3_CashFlowB1_C_FV_56493ffece784c5db4cd0fd3b40a250d_36</vt:lpstr>
      <vt:lpstr>_vena_CharterCashFlow3_CashFlowB1_C_FV_56493ffece784c5db4cd0fd3b40a250d_37</vt:lpstr>
      <vt:lpstr>_vena_CharterCashFlow3_CashFlowB1_C_FV_56493ffece784c5db4cd0fd3b40a250d_38</vt:lpstr>
      <vt:lpstr>_vena_CharterCashFlow3_CashFlowB1_C_FV_56493ffece784c5db4cd0fd3b40a250d_39</vt:lpstr>
      <vt:lpstr>_vena_CharterCashFlow3_CashFlowB1_C_FV_56493ffece784c5db4cd0fd3b40a250d_40</vt:lpstr>
      <vt:lpstr>_vena_CharterCashFlow3_CashFlowB1_C_FV_56493ffece784c5db4cd0fd3b40a250d_41</vt:lpstr>
      <vt:lpstr>_vena_CharterCashFlow3_CashFlowB1_C_FV_56493ffece784c5db4cd0fd3b40a250d_42</vt:lpstr>
      <vt:lpstr>_vena_CharterCashFlow3_CashFlowB1_C_FV_56493ffece784c5db4cd0fd3b40a250d_43</vt:lpstr>
      <vt:lpstr>_vena_CharterCashFlow3_CashFlowB1_C_FV_56493ffece784c5db4cd0fd3b40a250d_44</vt:lpstr>
      <vt:lpstr>_vena_CharterCashFlow3_CashFlowB1_C_FV_56493ffece784c5db4cd0fd3b40a250d_45</vt:lpstr>
      <vt:lpstr>_vena_CharterCashFlow3_CashFlowB1_C_FV_56493ffece784c5db4cd0fd3b40a250d_46</vt:lpstr>
      <vt:lpstr>_vena_CharterCashFlow3_CashFlowB1_C_FV_56493ffece784c5db4cd0fd3b40a250d_47</vt:lpstr>
      <vt:lpstr>_vena_CharterCashFlow3_CashFlowB1_C_FV_56493ffece784c5db4cd0fd3b40a250d_48</vt:lpstr>
      <vt:lpstr>_vena_CharterCashFlow3_CashFlowB1_C_FV_56493ffece784c5db4cd0fd3b40a250d_49</vt:lpstr>
      <vt:lpstr>_vena_CharterCashFlow3_CashFlowB1_C_FV_56493ffece784c5db4cd0fd3b40a250d_50</vt:lpstr>
      <vt:lpstr>_vena_CharterCashFlow3_CashFlowB1_C_FV_56493ffece784c5db4cd0fd3b40a250d_51</vt:lpstr>
      <vt:lpstr>_vena_CharterCashFlow3_CashFlowB1_C_FV_56493ffece784c5db4cd0fd3b40a250d_52</vt:lpstr>
      <vt:lpstr>_vena_CharterCashFlow3_CashFlowB1_C_FV_56493ffece784c5db4cd0fd3b40a250d_53</vt:lpstr>
      <vt:lpstr>_vena_CharterCashFlow3_CashFlowB1_C_FV_56493ffece784c5db4cd0fd3b40a250d_54</vt:lpstr>
      <vt:lpstr>_vena_CharterCashFlow3_CashFlowB1_C_FV_56493ffece784c5db4cd0fd3b40a250d_55</vt:lpstr>
      <vt:lpstr>_vena_CharterCashFlow3_CashFlowB1_C_FV_56493ffece784c5db4cd0fd3b40a250d_56</vt:lpstr>
      <vt:lpstr>_vena_CharterCashFlow3_CashFlowB1_C_FV_56493ffece784c5db4cd0fd3b40a250d_57</vt:lpstr>
      <vt:lpstr>_vena_CharterCashFlow3_CashFlowB1_C_FV_56493ffece784c5db4cd0fd3b40a250d_58</vt:lpstr>
      <vt:lpstr>_vena_CharterCashFlow3_CashFlowB1_C_FV_56493ffece784c5db4cd0fd3b40a250d_59</vt:lpstr>
      <vt:lpstr>_vena_CharterCashFlow3_CashFlowB1_C_FV_56493ffece784c5db4cd0fd3b40a250d_60</vt:lpstr>
      <vt:lpstr>_vena_CharterCashFlow3_CashFlowB1_C_FV_56493ffece784c5db4cd0fd3b40a250d_61</vt:lpstr>
      <vt:lpstr>_vena_CharterCashFlow3_CashFlowB1_C_FV_56493ffece784c5db4cd0fd3b40a250d_62</vt:lpstr>
      <vt:lpstr>_vena_CharterCashFlow3_CashFlowB1_C_FV_56493ffece784c5db4cd0fd3b40a250d_63</vt:lpstr>
      <vt:lpstr>_vena_CharterCashFlow3_CashFlowB1_C_FV_56493ffece784c5db4cd0fd3b40a250d_64</vt:lpstr>
      <vt:lpstr>_vena_CharterCashFlow3_CashFlowB1_C_FV_56493ffece784c5db4cd0fd3b40a250d_65</vt:lpstr>
      <vt:lpstr>_vena_CharterCashFlow3_CashFlowB1_C_FV_56493ffece784c5db4cd0fd3b40a250d_66</vt:lpstr>
      <vt:lpstr>_vena_CharterCashFlow3_CashFlowB1_C_FV_56493ffece784c5db4cd0fd3b40a250d_67</vt:lpstr>
      <vt:lpstr>_vena_CharterCashFlow3_CashFlowB1_C_FV_56493ffece784c5db4cd0fd3b40a250d_68</vt:lpstr>
      <vt:lpstr>_vena_CharterCashFlow3_CashFlowB1_C_FV_56493ffece784c5db4cd0fd3b40a250d_69</vt:lpstr>
      <vt:lpstr>_vena_CharterCashFlow3_CashFlowB1_C_FV_56493ffece784c5db4cd0fd3b40a250d_70</vt:lpstr>
      <vt:lpstr>_vena_CharterCashFlow3_CashFlowB1_C_FV_56493ffece784c5db4cd0fd3b40a250d_71</vt:lpstr>
      <vt:lpstr>_vena_CharterCashFlow3_CashFlowB1_C_FV_56493ffece784c5db4cd0fd3b40a250d_72</vt:lpstr>
      <vt:lpstr>_vena_CharterCashFlow3_CashFlowB1_C_FV_56493ffece784c5db4cd0fd3b40a250d_73</vt:lpstr>
      <vt:lpstr>_vena_CharterCashFlow3_CashFlowB1_C_FV_56493ffece784c5db4cd0fd3b40a250d_74</vt:lpstr>
      <vt:lpstr>_vena_CharterCashFlow3_CashFlowB1_C_FV_56493ffece784c5db4cd0fd3b40a250d_75</vt:lpstr>
      <vt:lpstr>_vena_CharterCashFlow3_CashFlowB1_C_FV_56493ffece784c5db4cd0fd3b40a250d_76</vt:lpstr>
      <vt:lpstr>_vena_CharterCashFlow3_CashFlowB1_C_FV_56493ffece784c5db4cd0fd3b40a250d_77</vt:lpstr>
      <vt:lpstr>_vena_CharterCashFlow3_CashFlowB1_C_FV_56493ffece784c5db4cd0fd3b40a250d_78</vt:lpstr>
      <vt:lpstr>_vena_CharterCashFlow3_CashFlowB1_C_FV_56493ffece784c5db4cd0fd3b40a250d_79</vt:lpstr>
      <vt:lpstr>_vena_CharterCashFlow3_CashFlowB1_C_FV_56493ffece784c5db4cd0fd3b40a250d_80</vt:lpstr>
      <vt:lpstr>_vena_CharterCashFlow3_CashFlowB1_C_FV_56493ffece784c5db4cd0fd3b40a250d_81</vt:lpstr>
      <vt:lpstr>_vena_CharterCashFlow3_CashFlowB1_C_FV_56493ffece784c5db4cd0fd3b40a250d_82</vt:lpstr>
      <vt:lpstr>_vena_CharterCashFlow3_CashFlowB1_C_FV_56493ffece784c5db4cd0fd3b40a250d_83</vt:lpstr>
      <vt:lpstr>_vena_CharterCashFlow3_CashFlowB1_C_FV_56493ffece784c5db4cd0fd3b40a250d_84</vt:lpstr>
      <vt:lpstr>_vena_CharterCashFlow3_CashFlowB1_C_FV_56493ffece784c5db4cd0fd3b40a250d_85</vt:lpstr>
      <vt:lpstr>_vena_CharterCashFlow3_CashFlowB1_C_FV_56493ffece784c5db4cd0fd3b40a250d_86</vt:lpstr>
      <vt:lpstr>_vena_CharterCashFlow3_CashFlowB1_C_FV_56493ffece784c5db4cd0fd3b40a250d_87</vt:lpstr>
      <vt:lpstr>_vena_CharterCashFlow3_CashFlowB1_C_FV_56493ffece784c5db4cd0fd3b40a250d_88</vt:lpstr>
      <vt:lpstr>_vena_CharterCashFlow3_CashFlowB1_C_FV_56493ffece784c5db4cd0fd3b40a250d_89</vt:lpstr>
      <vt:lpstr>_vena_CharterCashFlow3_CashFlowB1_C_FV_56493ffece784c5db4cd0fd3b40a250d_90</vt:lpstr>
      <vt:lpstr>_vena_CharterCashFlow3_CashFlowB1_C_FV_a398e917565c475b8f0c5e9ebb5e002d_12</vt:lpstr>
      <vt:lpstr>_vena_CharterCashFlow3_CashFlowB1_C_FV_a398e917565c475b8f0c5e9ebb5e002d_13</vt:lpstr>
      <vt:lpstr>_vena_CharterCashFlow3_CashFlowB1_C_FV_a398e917565c475b8f0c5e9ebb5e002d_14</vt:lpstr>
      <vt:lpstr>_vena_CharterCashFlow3_CashFlowB1_C_FV_a398e917565c475b8f0c5e9ebb5e002d_15</vt:lpstr>
      <vt:lpstr>_vena_CharterCashFlow3_CashFlowB1_C_FV_a398e917565c475b8f0c5e9ebb5e002d_16</vt:lpstr>
      <vt:lpstr>_vena_CharterCashFlow3_CashFlowB1_C_FV_a398e917565c475b8f0c5e9ebb5e002d_17</vt:lpstr>
      <vt:lpstr>_vena_CharterCashFlow3_CashFlowB1_C_FV_a398e917565c475b8f0c5e9ebb5e002d_18</vt:lpstr>
      <vt:lpstr>_vena_CharterCashFlow3_CashFlowB1_C_FV_a398e917565c475b8f0c5e9ebb5e002d_19</vt:lpstr>
      <vt:lpstr>_vena_CharterCashFlow3_CashFlowB1_C_FV_a398e917565c475b8f0c5e9ebb5e002d_20</vt:lpstr>
      <vt:lpstr>_vena_CharterCashFlow3_CashFlowB1_C_FV_a398e917565c475b8f0c5e9ebb5e002d_21</vt:lpstr>
      <vt:lpstr>_vena_CharterCashFlow3_CashFlowB1_C_FV_a398e917565c475b8f0c5e9ebb5e002d_22</vt:lpstr>
      <vt:lpstr>_vena_CharterCashFlow3_CashFlowB1_C_FV_a398e917565c475b8f0c5e9ebb5e002d_23</vt:lpstr>
      <vt:lpstr>_vena_CharterCashFlow3_CashFlowB1_C_FV_a398e917565c475b8f0c5e9ebb5e002d_24</vt:lpstr>
      <vt:lpstr>_vena_CharterCashFlow3_CashFlowB1_C_FV_a398e917565c475b8f0c5e9ebb5e002d_25</vt:lpstr>
      <vt:lpstr>_vena_CharterCashFlow3_CashFlowB1_C_FV_a398e917565c475b8f0c5e9ebb5e002d_26</vt:lpstr>
      <vt:lpstr>_vena_CharterCashFlow3_CashFlowB1_C_FV_a398e917565c475b8f0c5e9ebb5e002d_27</vt:lpstr>
      <vt:lpstr>_vena_CharterCashFlow3_CashFlowB1_C_FV_a398e917565c475b8f0c5e9ebb5e002d_28</vt:lpstr>
      <vt:lpstr>_vena_CharterCashFlow3_CashFlowB1_C_FV_a398e917565c475b8f0c5e9ebb5e002d_29</vt:lpstr>
      <vt:lpstr>_vena_CharterCashFlow3_CashFlowB1_C_FV_a398e917565c475b8f0c5e9ebb5e002d_30</vt:lpstr>
      <vt:lpstr>_vena_CharterCashFlow3_CashFlowB1_C_FV_a398e917565c475b8f0c5e9ebb5e002d_31</vt:lpstr>
      <vt:lpstr>_vena_CharterCashFlow3_CashFlowB1_C_FV_a398e917565c475b8f0c5e9ebb5e002d_32</vt:lpstr>
      <vt:lpstr>_vena_CharterCashFlow3_CashFlowB1_C_FV_a398e917565c475b8f0c5e9ebb5e002d_33</vt:lpstr>
      <vt:lpstr>_vena_CharterCashFlow3_CashFlowB1_C_FV_a398e917565c475b8f0c5e9ebb5e002d_34</vt:lpstr>
      <vt:lpstr>_vena_CharterCashFlow3_CashFlowB1_C_FV_a398e917565c475b8f0c5e9ebb5e002d_35</vt:lpstr>
      <vt:lpstr>_vena_CharterCashFlow3_CashFlowB1_C_FV_a398e917565c475b8f0c5e9ebb5e002d_36</vt:lpstr>
      <vt:lpstr>_vena_CharterCashFlow3_CashFlowB1_C_FV_a398e917565c475b8f0c5e9ebb5e002d_37</vt:lpstr>
      <vt:lpstr>_vena_CharterCashFlow3_CashFlowB1_C_FV_a398e917565c475b8f0c5e9ebb5e002d_38</vt:lpstr>
      <vt:lpstr>_vena_CharterCashFlow3_CashFlowB1_C_FV_a398e917565c475b8f0c5e9ebb5e002d_39</vt:lpstr>
      <vt:lpstr>_vena_CharterCashFlow3_CashFlowB1_C_FV_a398e917565c475b8f0c5e9ebb5e002d_40</vt:lpstr>
      <vt:lpstr>_vena_CharterCashFlow3_CashFlowB1_C_FV_a398e917565c475b8f0c5e9ebb5e002d_41</vt:lpstr>
      <vt:lpstr>_vena_CharterCashFlow3_CashFlowB1_C_FV_a398e917565c475b8f0c5e9ebb5e002d_42</vt:lpstr>
      <vt:lpstr>_vena_CharterCashFlow3_CashFlowB1_C_FV_a398e917565c475b8f0c5e9ebb5e002d_43</vt:lpstr>
      <vt:lpstr>_vena_CharterCashFlow3_CashFlowB1_C_FV_a398e917565c475b8f0c5e9ebb5e002d_44</vt:lpstr>
      <vt:lpstr>_vena_CharterCashFlow3_CashFlowB1_C_FV_a398e917565c475b8f0c5e9ebb5e002d_45</vt:lpstr>
      <vt:lpstr>_vena_CharterCashFlow3_CashFlowB1_C_FV_a398e917565c475b8f0c5e9ebb5e002d_46</vt:lpstr>
      <vt:lpstr>_vena_CharterCashFlow3_CashFlowB1_C_FV_a398e917565c475b8f0c5e9ebb5e002d_47</vt:lpstr>
      <vt:lpstr>_vena_CharterCashFlow3_CashFlowB1_C_FV_a398e917565c475b8f0c5e9ebb5e002d_48</vt:lpstr>
      <vt:lpstr>_vena_CharterCashFlow3_CashFlowB1_C_FV_a398e917565c475b8f0c5e9ebb5e002d_49</vt:lpstr>
      <vt:lpstr>_vena_CharterCashFlow3_CashFlowB1_C_FV_a398e917565c475b8f0c5e9ebb5e002d_50</vt:lpstr>
      <vt:lpstr>_vena_CharterCashFlow3_CashFlowB1_C_FV_a398e917565c475b8f0c5e9ebb5e002d_51</vt:lpstr>
      <vt:lpstr>_vena_CharterCashFlow3_CashFlowB1_C_FV_a398e917565c475b8f0c5e9ebb5e002d_52</vt:lpstr>
      <vt:lpstr>_vena_CharterCashFlow3_CashFlowB1_C_FV_a398e917565c475b8f0c5e9ebb5e002d_53</vt:lpstr>
      <vt:lpstr>_vena_CharterCashFlow3_CashFlowB1_C_FV_a398e917565c475b8f0c5e9ebb5e002d_54</vt:lpstr>
      <vt:lpstr>_vena_CharterCashFlow3_CashFlowB1_C_FV_a398e917565c475b8f0c5e9ebb5e002d_55</vt:lpstr>
      <vt:lpstr>_vena_CharterCashFlow3_CashFlowB1_C_FV_a398e917565c475b8f0c5e9ebb5e002d_56</vt:lpstr>
      <vt:lpstr>_vena_CharterCashFlow3_CashFlowB1_C_FV_a398e917565c475b8f0c5e9ebb5e002d_57</vt:lpstr>
      <vt:lpstr>_vena_CharterCashFlow3_CashFlowB1_C_FV_a398e917565c475b8f0c5e9ebb5e002d_58</vt:lpstr>
      <vt:lpstr>_vena_CharterCashFlow3_CashFlowB1_C_FV_a398e917565c475b8f0c5e9ebb5e002d_59</vt:lpstr>
      <vt:lpstr>_vena_CharterCashFlow3_CashFlowB1_C_FV_a398e917565c475b8f0c5e9ebb5e002d_60</vt:lpstr>
      <vt:lpstr>_vena_CharterCashFlow3_CashFlowB1_C_FV_a398e917565c475b8f0c5e9ebb5e002d_61</vt:lpstr>
      <vt:lpstr>_vena_CharterCashFlow3_CashFlowB1_C_FV_a398e917565c475b8f0c5e9ebb5e002d_62</vt:lpstr>
      <vt:lpstr>_vena_CharterCashFlow3_CashFlowB1_C_FV_a398e917565c475b8f0c5e9ebb5e002d_63</vt:lpstr>
      <vt:lpstr>_vena_CharterCashFlow3_CashFlowB1_C_FV_a398e917565c475b8f0c5e9ebb5e002d_64</vt:lpstr>
      <vt:lpstr>_vena_CharterCashFlow3_CashFlowB1_C_FV_a398e917565c475b8f0c5e9ebb5e002d_65</vt:lpstr>
      <vt:lpstr>_vena_CharterCashFlow3_CashFlowB1_C_FV_a398e917565c475b8f0c5e9ebb5e002d_66</vt:lpstr>
      <vt:lpstr>_vena_CharterCashFlow3_CashFlowB1_C_FV_a398e917565c475b8f0c5e9ebb5e002d_67</vt:lpstr>
      <vt:lpstr>_vena_CharterCashFlow3_CashFlowB1_C_FV_a398e917565c475b8f0c5e9ebb5e002d_68</vt:lpstr>
      <vt:lpstr>_vena_CharterCashFlow3_CashFlowB1_C_FV_a398e917565c475b8f0c5e9ebb5e002d_69</vt:lpstr>
      <vt:lpstr>_vena_CharterCashFlow3_CashFlowB1_C_FV_a398e917565c475b8f0c5e9ebb5e002d_70</vt:lpstr>
      <vt:lpstr>_vena_CharterCashFlow3_CashFlowB1_C_FV_a398e917565c475b8f0c5e9ebb5e002d_71</vt:lpstr>
      <vt:lpstr>_vena_CharterCashFlow3_CashFlowB1_C_FV_a398e917565c475b8f0c5e9ebb5e002d_72</vt:lpstr>
      <vt:lpstr>_vena_CharterCashFlow3_CashFlowB1_C_FV_a398e917565c475b8f0c5e9ebb5e002d_73</vt:lpstr>
      <vt:lpstr>_vena_CharterCashFlow3_CashFlowB1_C_FV_a398e917565c475b8f0c5e9ebb5e002d_74</vt:lpstr>
      <vt:lpstr>_vena_CharterCashFlow3_CashFlowB1_C_FV_a398e917565c475b8f0c5e9ebb5e002d_75</vt:lpstr>
      <vt:lpstr>_vena_CharterCashFlow3_CashFlowB1_C_FV_a398e917565c475b8f0c5e9ebb5e002d_76</vt:lpstr>
      <vt:lpstr>_vena_CharterCashFlow3_CashFlowB1_C_FV_a398e917565c475b8f0c5e9ebb5e002d_77</vt:lpstr>
      <vt:lpstr>_vena_CharterCashFlow3_CashFlowB1_C_FV_a398e917565c475b8f0c5e9ebb5e002d_78</vt:lpstr>
      <vt:lpstr>_vena_CharterCashFlow3_CashFlowB1_C_FV_a398e917565c475b8f0c5e9ebb5e002d_79</vt:lpstr>
      <vt:lpstr>_vena_CharterCashFlow3_CashFlowB1_C_FV_a398e917565c475b8f0c5e9ebb5e002d_80</vt:lpstr>
      <vt:lpstr>_vena_CharterCashFlow3_CashFlowB1_C_FV_a398e917565c475b8f0c5e9ebb5e002d_81</vt:lpstr>
      <vt:lpstr>_vena_CharterCashFlow3_CashFlowB1_C_FV_a398e917565c475b8f0c5e9ebb5e002d_82</vt:lpstr>
      <vt:lpstr>_vena_CharterCashFlow3_CashFlowB1_C_FV_a398e917565c475b8f0c5e9ebb5e002d_83</vt:lpstr>
      <vt:lpstr>_vena_CharterCashFlow3_CashFlowB1_C_FV_e1c3a244dc3d4f149ecdf7d748811086</vt:lpstr>
      <vt:lpstr>_vena_CharterCashFlow3_CashFlowB1_C_FV_e1c3a244dc3d4f149ecdf7d748811086_1</vt:lpstr>
      <vt:lpstr>_vena_CharterCashFlow3_CashFlowB1_C_FV_e1c3a244dc3d4f149ecdf7d748811086_10</vt:lpstr>
      <vt:lpstr>_vena_CharterCashFlow3_CashFlowB1_C_FV_e1c3a244dc3d4f149ecdf7d748811086_11</vt:lpstr>
      <vt:lpstr>_vena_CharterCashFlow3_CashFlowB1_C_FV_e1c3a244dc3d4f149ecdf7d748811086_12</vt:lpstr>
      <vt:lpstr>_vena_CharterCashFlow3_CashFlowB1_C_FV_e1c3a244dc3d4f149ecdf7d748811086_13</vt:lpstr>
      <vt:lpstr>_vena_CharterCashFlow3_CashFlowB1_C_FV_e1c3a244dc3d4f149ecdf7d748811086_14</vt:lpstr>
      <vt:lpstr>_vena_CharterCashFlow3_CashFlowB1_C_FV_e1c3a244dc3d4f149ecdf7d748811086_15</vt:lpstr>
      <vt:lpstr>_vena_CharterCashFlow3_CashFlowB1_C_FV_e1c3a244dc3d4f149ecdf7d748811086_16</vt:lpstr>
      <vt:lpstr>_vena_CharterCashFlow3_CashFlowB1_C_FV_e1c3a244dc3d4f149ecdf7d748811086_17</vt:lpstr>
      <vt:lpstr>_vena_CharterCashFlow3_CashFlowB1_C_FV_e1c3a244dc3d4f149ecdf7d748811086_18</vt:lpstr>
      <vt:lpstr>_vena_CharterCashFlow3_CashFlowB1_C_FV_e1c3a244dc3d4f149ecdf7d748811086_19</vt:lpstr>
      <vt:lpstr>_vena_CharterCashFlow3_CashFlowB1_C_FV_e1c3a244dc3d4f149ecdf7d748811086_2</vt:lpstr>
      <vt:lpstr>_vena_CharterCashFlow3_CashFlowB1_C_FV_e1c3a244dc3d4f149ecdf7d748811086_20</vt:lpstr>
      <vt:lpstr>_vena_CharterCashFlow3_CashFlowB1_C_FV_e1c3a244dc3d4f149ecdf7d748811086_21</vt:lpstr>
      <vt:lpstr>_vena_CharterCashFlow3_CashFlowB1_C_FV_e1c3a244dc3d4f149ecdf7d748811086_22</vt:lpstr>
      <vt:lpstr>_vena_CharterCashFlow3_CashFlowB1_C_FV_e1c3a244dc3d4f149ecdf7d748811086_23</vt:lpstr>
      <vt:lpstr>_vena_CharterCashFlow3_CashFlowB1_C_FV_e1c3a244dc3d4f149ecdf7d748811086_24</vt:lpstr>
      <vt:lpstr>_vena_CharterCashFlow3_CashFlowB1_C_FV_e1c3a244dc3d4f149ecdf7d748811086_25</vt:lpstr>
      <vt:lpstr>_vena_CharterCashFlow3_CashFlowB1_C_FV_e1c3a244dc3d4f149ecdf7d748811086_26</vt:lpstr>
      <vt:lpstr>_vena_CharterCashFlow3_CashFlowB1_C_FV_e1c3a244dc3d4f149ecdf7d748811086_27</vt:lpstr>
      <vt:lpstr>_vena_CharterCashFlow3_CashFlowB1_C_FV_e1c3a244dc3d4f149ecdf7d748811086_28</vt:lpstr>
      <vt:lpstr>_vena_CharterCashFlow3_CashFlowB1_C_FV_e1c3a244dc3d4f149ecdf7d748811086_29</vt:lpstr>
      <vt:lpstr>_vena_CharterCashFlow3_CashFlowB1_C_FV_e1c3a244dc3d4f149ecdf7d748811086_3</vt:lpstr>
      <vt:lpstr>_vena_CharterCashFlow3_CashFlowB1_C_FV_e1c3a244dc3d4f149ecdf7d748811086_30</vt:lpstr>
      <vt:lpstr>_vena_CharterCashFlow3_CashFlowB1_C_FV_e1c3a244dc3d4f149ecdf7d748811086_31</vt:lpstr>
      <vt:lpstr>_vena_CharterCashFlow3_CashFlowB1_C_FV_e1c3a244dc3d4f149ecdf7d748811086_32</vt:lpstr>
      <vt:lpstr>_vena_CharterCashFlow3_CashFlowB1_C_FV_e1c3a244dc3d4f149ecdf7d748811086_33</vt:lpstr>
      <vt:lpstr>_vena_CharterCashFlow3_CashFlowB1_C_FV_e1c3a244dc3d4f149ecdf7d748811086_34</vt:lpstr>
      <vt:lpstr>_vena_CharterCashFlow3_CashFlowB1_C_FV_e1c3a244dc3d4f149ecdf7d748811086_35</vt:lpstr>
      <vt:lpstr>_vena_CharterCashFlow3_CashFlowB1_C_FV_e1c3a244dc3d4f149ecdf7d748811086_36</vt:lpstr>
      <vt:lpstr>_vena_CharterCashFlow3_CashFlowB1_C_FV_e1c3a244dc3d4f149ecdf7d748811086_37</vt:lpstr>
      <vt:lpstr>_vena_CharterCashFlow3_CashFlowB1_C_FV_e1c3a244dc3d4f149ecdf7d748811086_38</vt:lpstr>
      <vt:lpstr>_vena_CharterCashFlow3_CashFlowB1_C_FV_e1c3a244dc3d4f149ecdf7d748811086_39</vt:lpstr>
      <vt:lpstr>_vena_CharterCashFlow3_CashFlowB1_C_FV_e1c3a244dc3d4f149ecdf7d748811086_4</vt:lpstr>
      <vt:lpstr>_vena_CharterCashFlow3_CashFlowB1_C_FV_e1c3a244dc3d4f149ecdf7d748811086_40</vt:lpstr>
      <vt:lpstr>_vena_CharterCashFlow3_CashFlowB1_C_FV_e1c3a244dc3d4f149ecdf7d748811086_41</vt:lpstr>
      <vt:lpstr>_vena_CharterCashFlow3_CashFlowB1_C_FV_e1c3a244dc3d4f149ecdf7d748811086_42</vt:lpstr>
      <vt:lpstr>_vena_CharterCashFlow3_CashFlowB1_C_FV_e1c3a244dc3d4f149ecdf7d748811086_43</vt:lpstr>
      <vt:lpstr>_vena_CharterCashFlow3_CashFlowB1_C_FV_e1c3a244dc3d4f149ecdf7d748811086_44</vt:lpstr>
      <vt:lpstr>_vena_CharterCashFlow3_CashFlowB1_C_FV_e1c3a244dc3d4f149ecdf7d748811086_45</vt:lpstr>
      <vt:lpstr>_vena_CharterCashFlow3_CashFlowB1_C_FV_e1c3a244dc3d4f149ecdf7d748811086_46</vt:lpstr>
      <vt:lpstr>_vena_CharterCashFlow3_CashFlowB1_C_FV_e1c3a244dc3d4f149ecdf7d748811086_47</vt:lpstr>
      <vt:lpstr>_vena_CharterCashFlow3_CashFlowB1_C_FV_e1c3a244dc3d4f149ecdf7d748811086_48</vt:lpstr>
      <vt:lpstr>_vena_CharterCashFlow3_CashFlowB1_C_FV_e1c3a244dc3d4f149ecdf7d748811086_49</vt:lpstr>
      <vt:lpstr>_vena_CharterCashFlow3_CashFlowB1_C_FV_e1c3a244dc3d4f149ecdf7d748811086_5</vt:lpstr>
      <vt:lpstr>_vena_CharterCashFlow3_CashFlowB1_C_FV_e1c3a244dc3d4f149ecdf7d748811086_50</vt:lpstr>
      <vt:lpstr>_vena_CharterCashFlow3_CashFlowB1_C_FV_e1c3a244dc3d4f149ecdf7d748811086_51</vt:lpstr>
      <vt:lpstr>_vena_CharterCashFlow3_CashFlowB1_C_FV_e1c3a244dc3d4f149ecdf7d748811086_52</vt:lpstr>
      <vt:lpstr>_vena_CharterCashFlow3_CashFlowB1_C_FV_e1c3a244dc3d4f149ecdf7d748811086_53</vt:lpstr>
      <vt:lpstr>_vena_CharterCashFlow3_CashFlowB1_C_FV_e1c3a244dc3d4f149ecdf7d748811086_54</vt:lpstr>
      <vt:lpstr>_vena_CharterCashFlow3_CashFlowB1_C_FV_e1c3a244dc3d4f149ecdf7d748811086_55</vt:lpstr>
      <vt:lpstr>_vena_CharterCashFlow3_CashFlowB1_C_FV_e1c3a244dc3d4f149ecdf7d748811086_56</vt:lpstr>
      <vt:lpstr>_vena_CharterCashFlow3_CashFlowB1_C_FV_e1c3a244dc3d4f149ecdf7d748811086_57</vt:lpstr>
      <vt:lpstr>_vena_CharterCashFlow3_CashFlowB1_C_FV_e1c3a244dc3d4f149ecdf7d748811086_58</vt:lpstr>
      <vt:lpstr>_vena_CharterCashFlow3_CashFlowB1_C_FV_e1c3a244dc3d4f149ecdf7d748811086_59</vt:lpstr>
      <vt:lpstr>_vena_CharterCashFlow3_CashFlowB1_C_FV_e1c3a244dc3d4f149ecdf7d748811086_6</vt:lpstr>
      <vt:lpstr>_vena_CharterCashFlow3_CashFlowB1_C_FV_e1c3a244dc3d4f149ecdf7d748811086_60</vt:lpstr>
      <vt:lpstr>_vena_CharterCashFlow3_CashFlowB1_C_FV_e1c3a244dc3d4f149ecdf7d748811086_61</vt:lpstr>
      <vt:lpstr>_vena_CharterCashFlow3_CashFlowB1_C_FV_e1c3a244dc3d4f149ecdf7d748811086_62</vt:lpstr>
      <vt:lpstr>_vena_CharterCashFlow3_CashFlowB1_C_FV_e1c3a244dc3d4f149ecdf7d748811086_63</vt:lpstr>
      <vt:lpstr>_vena_CharterCashFlow3_CashFlowB1_C_FV_e1c3a244dc3d4f149ecdf7d748811086_64</vt:lpstr>
      <vt:lpstr>_vena_CharterCashFlow3_CashFlowB1_C_FV_e1c3a244dc3d4f149ecdf7d748811086_65</vt:lpstr>
      <vt:lpstr>_vena_CharterCashFlow3_CashFlowB1_C_FV_e1c3a244dc3d4f149ecdf7d748811086_66</vt:lpstr>
      <vt:lpstr>_vena_CharterCashFlow3_CashFlowB1_C_FV_e1c3a244dc3d4f149ecdf7d748811086_67</vt:lpstr>
      <vt:lpstr>_vena_CharterCashFlow3_CashFlowB1_C_FV_e1c3a244dc3d4f149ecdf7d748811086_68</vt:lpstr>
      <vt:lpstr>_vena_CharterCashFlow3_CashFlowB1_C_FV_e1c3a244dc3d4f149ecdf7d748811086_69</vt:lpstr>
      <vt:lpstr>_vena_CharterCashFlow3_CashFlowB1_C_FV_e1c3a244dc3d4f149ecdf7d748811086_7</vt:lpstr>
      <vt:lpstr>_vena_CharterCashFlow3_CashFlowB1_C_FV_e1c3a244dc3d4f149ecdf7d748811086_70</vt:lpstr>
      <vt:lpstr>_vena_CharterCashFlow3_CashFlowB1_C_FV_e1c3a244dc3d4f149ecdf7d748811086_71</vt:lpstr>
      <vt:lpstr>_vena_CharterCashFlow3_CashFlowB1_C_FV_e1c3a244dc3d4f149ecdf7d748811086_72</vt:lpstr>
      <vt:lpstr>_vena_CharterCashFlow3_CashFlowB1_C_FV_e1c3a244dc3d4f149ecdf7d748811086_73</vt:lpstr>
      <vt:lpstr>_vena_CharterCashFlow3_CashFlowB1_C_FV_e1c3a244dc3d4f149ecdf7d748811086_74</vt:lpstr>
      <vt:lpstr>_vena_CharterCashFlow3_CashFlowB1_C_FV_e1c3a244dc3d4f149ecdf7d748811086_75</vt:lpstr>
      <vt:lpstr>_vena_CharterCashFlow3_CashFlowB1_C_FV_e1c3a244dc3d4f149ecdf7d748811086_76</vt:lpstr>
      <vt:lpstr>_vena_CharterCashFlow3_CashFlowB1_C_FV_e1c3a244dc3d4f149ecdf7d748811086_77</vt:lpstr>
      <vt:lpstr>_vena_CharterCashFlow3_CashFlowB1_C_FV_e1c3a244dc3d4f149ecdf7d748811086_8</vt:lpstr>
      <vt:lpstr>_vena_CharterCashFlow3_CashFlowB1_C_FV_e1c3a244dc3d4f149ecdf7d748811086_9</vt:lpstr>
      <vt:lpstr>_vena_CharterCashFlow3_CashFlowB1_R_5_431662131277987840</vt:lpstr>
      <vt:lpstr>_vena_CharterCashFlow3_CashFlowB1_R_5_431662131290570752</vt:lpstr>
      <vt:lpstr>_vena_CharterCashFlow3_CashFlowB1_R_5_431662131294765057</vt:lpstr>
      <vt:lpstr>_vena_CharterCashFlow3_CashFlowB1_R_5_431662131298959361</vt:lpstr>
      <vt:lpstr>_vena_CharterCashFlow3_CashFlowB1_R_5_431662131303153665</vt:lpstr>
      <vt:lpstr>_vena_CharterCashFlow3_CashFlowB1_R_5_431662131311542273</vt:lpstr>
      <vt:lpstr>_vena_CharterCashFlow3_CashFlowB1_R_5_431662131315736577</vt:lpstr>
      <vt:lpstr>_vena_CharterCashFlow3_CashFlowB1_R_5_431662131324125185</vt:lpstr>
      <vt:lpstr>_vena_CharterCashFlow3_CashFlowB1_R_5_431662131328319489</vt:lpstr>
      <vt:lpstr>_vena_CharterCashFlow3_CashFlowB1_R_5_431662131332513793</vt:lpstr>
      <vt:lpstr>_vena_CharterCashFlow3_CashFlowB1_R_5_431662131336708097</vt:lpstr>
      <vt:lpstr>_vena_CharterCashFlow3_CashFlowB1_R_5_431662131340902401</vt:lpstr>
      <vt:lpstr>_vena_CharterCashFlow3_CashFlowB1_R_5_431662131345096705</vt:lpstr>
      <vt:lpstr>_vena_CharterCashFlow3_CashFlowB1_R_5_431662131353485313</vt:lpstr>
      <vt:lpstr>_vena_CharterCashFlow3_CashFlowB1_R_5_431662131378651136</vt:lpstr>
      <vt:lpstr>_vena_CharterCashFlow3_CashFlowB1_R_5_431662131387039744</vt:lpstr>
      <vt:lpstr>_vena_CharterCashFlow3_CashFlowB1_R_5_431662131395428353</vt:lpstr>
      <vt:lpstr>_vena_CharterCashFlow3_CashFlowB1_R_5_431662131399622657</vt:lpstr>
      <vt:lpstr>_vena_CharterCashFlow3_CashFlowB1_R_5_431662131408011265</vt:lpstr>
      <vt:lpstr>_vena_CharterCashFlow3_CashFlowB1_R_5_431662131412205569</vt:lpstr>
      <vt:lpstr>_vena_CharterCashFlow3_CashFlowB1_R_5_431662131420594177</vt:lpstr>
      <vt:lpstr>_vena_CharterCashFlow3_CashFlowB1_R_5_431662131424788481</vt:lpstr>
      <vt:lpstr>_vena_CharterCashFlow3_CashFlowB1_R_5_431662131433177088</vt:lpstr>
      <vt:lpstr>_vena_CharterCashFlow3_CashFlowB1_R_5_431662131437371393</vt:lpstr>
      <vt:lpstr>_vena_CharterCashFlow3_CashFlowB1_R_5_431662131449954305</vt:lpstr>
      <vt:lpstr>_vena_CharterCashFlow3_CashFlowB1_R_5_431662131458342913</vt:lpstr>
      <vt:lpstr>_vena_CharterCashFlow3_CashFlowB1_R_5_431662131462537217</vt:lpstr>
      <vt:lpstr>_vena_CharterCashFlow3_CashFlowB1_R_5_431662131466731521</vt:lpstr>
      <vt:lpstr>_vena_CharterCashFlow3_CashFlowB1_R_5_431662131475120129</vt:lpstr>
      <vt:lpstr>_vena_CharterCashFlow3_CashFlowB1_R_5_431662131487703041</vt:lpstr>
      <vt:lpstr>_vena_CharterCashFlow3_CashFlowB1_R_5_431662131496091649</vt:lpstr>
      <vt:lpstr>_vena_CharterCashFlow3_CashFlowB1_R_5_431662131500285953</vt:lpstr>
      <vt:lpstr>_vena_CharterCashFlow3_CashFlowB1_R_5_431662131504480257</vt:lpstr>
      <vt:lpstr>_vena_CharterCashFlow3_CashFlowB1_R_5_431662131508674561</vt:lpstr>
      <vt:lpstr>_vena_CharterCashFlow3_CashFlowB1_R_5_431662131512868865</vt:lpstr>
      <vt:lpstr>_vena_CharterCashFlow3_CashFlowB1_R_5_431662131517063169</vt:lpstr>
      <vt:lpstr>_vena_CharterCashFlow3_CashFlowB1_R_5_431662131529646081</vt:lpstr>
      <vt:lpstr>_vena_CharterCashFlow3_CashFlowB1_R_5_431662131546423296</vt:lpstr>
      <vt:lpstr>_vena_CharterCashFlow3_CashFlowB1_R_5_431662131550617601</vt:lpstr>
      <vt:lpstr>_vena_CharterCashFlow3_CashFlowB1_R_5_431662131554811905</vt:lpstr>
      <vt:lpstr>_vena_CharterCashFlow3_CashFlowB1_R_5_431662131559006209</vt:lpstr>
      <vt:lpstr>_vena_CharterCashFlow3_CashFlowB1_R_5_431662131567394816</vt:lpstr>
      <vt:lpstr>_vena_CharterCashFlow3_CashFlowB1_R_5_431662131571589121</vt:lpstr>
      <vt:lpstr>_vena_CharterCashFlow3_CashFlowB1_R_5_431662131575783425</vt:lpstr>
      <vt:lpstr>_vena_CharterCashFlow3_CashFlowB1_R_5_431662131579977729</vt:lpstr>
      <vt:lpstr>_vena_CharterCashFlow3_CashFlowB1_R_5_431662131588366337</vt:lpstr>
      <vt:lpstr>_vena_CharterCashFlow3_CashFlowB1_R_5_431662131592560641</vt:lpstr>
      <vt:lpstr>_vena_CharterCashFlow3_CashFlowB1_R_5_431662131596754945</vt:lpstr>
      <vt:lpstr>_vena_CharterCashFlow3_CashFlowB1_R_5_431662131600949249</vt:lpstr>
      <vt:lpstr>_vena_CharterCashFlow3_CashFlowB1_R_5_431662131609337857</vt:lpstr>
      <vt:lpstr>_vena_CharterCashFlow3_CashFlowB1_R_5_431662131613532161</vt:lpstr>
      <vt:lpstr>_vena_CharterCashFlow3_CashFlowB1_R_5_431662131621920769</vt:lpstr>
      <vt:lpstr>_vena_CharterCashFlow3_CashFlowB1_R_5_431662131626115073</vt:lpstr>
      <vt:lpstr>_vena_CharterCashFlow3_CashFlowB1_R_5_431662131630309377</vt:lpstr>
      <vt:lpstr>_vena_CharterCashFlow3_CashFlowB1_R_5_431662131638697985</vt:lpstr>
      <vt:lpstr>_vena_CharterCashFlow3_CashFlowB1_R_5_431662131642892289</vt:lpstr>
      <vt:lpstr>_vena_CharterCashFlow3_CashFlowB1_R_5_431662131647086593</vt:lpstr>
      <vt:lpstr>_vena_CharterCashFlow3_CashFlowB1_R_5_431662131655475200</vt:lpstr>
      <vt:lpstr>_vena_CharterCashFlow3_CashFlowB1_R_5_431662131659669505</vt:lpstr>
      <vt:lpstr>_vena_CharterCashFlow3_CashFlowB1_R_5_431662131663863809</vt:lpstr>
      <vt:lpstr>_vena_CharterCashFlow3_CashFlowB1_R_5_431662131668058116</vt:lpstr>
      <vt:lpstr>_vena_CharterCashFlow3_CashFlowB1_R_5_431662131676446721</vt:lpstr>
      <vt:lpstr>_vena_CharterCashFlow3_CashFlowB1_R_5_431662131680641025</vt:lpstr>
      <vt:lpstr>_vena_CharterCashFlow3_CashFlowB1_R_5_431662131689029634</vt:lpstr>
      <vt:lpstr>_vena_CharterCashFlow3_CashFlowB1_R_5_431662131693223939</vt:lpstr>
      <vt:lpstr>_vena_CharterCashFlow3_CashFlowB1_R_5_431662131697418241</vt:lpstr>
      <vt:lpstr>_vena_CharterCashFlow3_CashFlowB1_R_5_431662131701612545</vt:lpstr>
      <vt:lpstr>_vena_CharterCashFlow3_CashFlowB1_R_5_431662131710001152</vt:lpstr>
      <vt:lpstr>_vena_CharterCashFlow3_CashFlowB1_R_5_431662131714195457</vt:lpstr>
      <vt:lpstr>_vena_CharterCashFlow3_CashFlowB1_R_5_431662131718389761</vt:lpstr>
      <vt:lpstr>_vena_CharterCashFlow3_CashFlowB1_R_5_431662131722584065</vt:lpstr>
      <vt:lpstr>_vena_CharterCashFlow3_CashFlowB1_R_5_431662131726778369</vt:lpstr>
      <vt:lpstr>_vena_CharterCashFlow3_CashFlowB1_R_5_431662131730972673</vt:lpstr>
      <vt:lpstr>_vena_CharterCashFlow3_CashFlowB1_R_5_431662131735166977</vt:lpstr>
      <vt:lpstr>_vena_CharterCashFlow3_CashFlowB1_R_5_431662131743555585</vt:lpstr>
      <vt:lpstr>_vena_CharterCashFlow3_CashFlowB1_R_5_431662131747749889</vt:lpstr>
      <vt:lpstr>_vena_CharterCashFlow3_CashFlowB1_R_5_431662131751944193</vt:lpstr>
      <vt:lpstr>_vena_CharterCashFlow3_CashFlowB1_R_5_431662131756138497</vt:lpstr>
      <vt:lpstr>_vena_CharterCashFlow3_CashFlowB1_R_5_431662131760332801</vt:lpstr>
      <vt:lpstr>_vena_CharterCashFlow3_CashFlowB1_R_5_431662131764527105</vt:lpstr>
      <vt:lpstr>_vena_CharterCashFlow3_CashFlowB1_R_5_431662131768721409</vt:lpstr>
      <vt:lpstr>_vena_CharterCashFlow3_CashFlowB1_R_5_431662131777110017</vt:lpstr>
      <vt:lpstr>_vena_CharterCashFlow3_CashFlowB1_R_5_431662131781304321</vt:lpstr>
      <vt:lpstr>_vena_CharterCashFlow3_CashFlowB1_R_5_431662131785498625</vt:lpstr>
      <vt:lpstr>_vena_CharterCashFlow3_CashFlowB1_R_5_431662131789692929</vt:lpstr>
      <vt:lpstr>_vena_CharterCashFlow3_CashFlowB1_R_5_431662131793887233</vt:lpstr>
      <vt:lpstr>_vena_CharterCashFlow3_CashFlowB1_R_5_431662131802275840</vt:lpstr>
      <vt:lpstr>_vena_CharterCashFlow3_CashFlowB1_R_5_431662131810664449</vt:lpstr>
      <vt:lpstr>_vena_CharterCashFlow3_CashFlowB1_R_5_431662131823247360</vt:lpstr>
      <vt:lpstr>_vena_CharterCashFlow3_CashFlowB1_R_5_431662131831635968</vt:lpstr>
      <vt:lpstr>_vena_CharterCashFlow3_CashFlowB1_R_5_431662131835830273</vt:lpstr>
      <vt:lpstr>_vena_CharterCashFlow3_CashFlowB1_R_5_431662131840024577</vt:lpstr>
      <vt:lpstr>_vena_CharterCashFlow3_CashFlowB1_R_5_431662131848413185</vt:lpstr>
      <vt:lpstr>_vena_CharterCashFlow3_CashFlowB1_R_5_431662131852607489</vt:lpstr>
      <vt:lpstr>_vena_CharterCashFlow3_CashFlowB1_R_5_431662131856801793</vt:lpstr>
      <vt:lpstr>_vena_CharterCashFlow3_CashFlowB1_R_5_431662131860996097</vt:lpstr>
      <vt:lpstr>_vena_CharterCashFlow3_CashFlowB1_R_5_431662131865190401</vt:lpstr>
      <vt:lpstr>_vena_CharterCashFlow3_CashFlowB1_R_5_431662131869384705</vt:lpstr>
      <vt:lpstr>_vena_CharterCashFlow3_CashFlowB1_R_5_431662131877773313</vt:lpstr>
      <vt:lpstr>_vena_CharterCashFlow3_CashFlowB1_R_5_431662131881967617</vt:lpstr>
      <vt:lpstr>_vena_CharterCashFlow3_CashFlowB1_R_5_431662131886161921</vt:lpstr>
      <vt:lpstr>_vena_CharterCashFlow3_CashFlowB1_R_5_431662131890356226</vt:lpstr>
      <vt:lpstr>_vena_CharterCashFlow3_CashFlowB1_R_5_431662131898744835</vt:lpstr>
      <vt:lpstr>_vena_CharterCashFlow3_CashFlowB1_R_5_431662131915522048</vt:lpstr>
      <vt:lpstr>_vena_CharterCashFlow3_CashFlowB1_R_5_431662131919716368</vt:lpstr>
      <vt:lpstr>_vena_CharterCashFlow3_CashFlowB1_R_5_431662131928104961</vt:lpstr>
      <vt:lpstr>_vena_CharterCashFlow3_CashFlowB1_R_5_431662131932299265</vt:lpstr>
      <vt:lpstr>_vena_CharterCashFlow3_CashFlowB1_R_5_431662131978436608</vt:lpstr>
      <vt:lpstr>_vena_CharterCashFlow3_CashFlowB1_R_5_431662131995213824</vt:lpstr>
      <vt:lpstr>_vena_CharterCashFlow3_CashFlowB1_R_5_431662131999408129</vt:lpstr>
      <vt:lpstr>_vena_CharterCashFlow3_CashFlowB1_R_5_431662132007796737</vt:lpstr>
      <vt:lpstr>_vena_CharterCashFlow3_CashFlowB1_R_5_431662132011991041</vt:lpstr>
      <vt:lpstr>_vena_CharterCashFlow3_CashFlowB1_R_5_431662132016185345</vt:lpstr>
      <vt:lpstr>_vena_CharterCashFlow3_CashFlowB1_R_5_431662132020379649</vt:lpstr>
      <vt:lpstr>_vena_CharterCashFlow3_CashFlowB1_R_5_431662132037156865</vt:lpstr>
      <vt:lpstr>_vena_CharterCashFlow3_CashFlowB1_R_5_431662132041351169</vt:lpstr>
      <vt:lpstr>_vena_CharterCashFlow3_CashFlowB1_R_5_431662132049739777</vt:lpstr>
      <vt:lpstr>_vena_CharterCashFlow3_CashFlowB1_R_5_431662132053934081</vt:lpstr>
      <vt:lpstr>_vena_CharterCashFlow3_CashFlowB1_R_5_431662132058128385</vt:lpstr>
      <vt:lpstr>_vena_CharterCashFlow3_CashFlowB1_R_5_431662132066516992</vt:lpstr>
      <vt:lpstr>_vena_CharterCashFlow3_CashFlowB1_R_5_431662132070711297</vt:lpstr>
      <vt:lpstr>_vena_CharterCashFlow3_CashFlowB1_R_5_431662132074905601</vt:lpstr>
      <vt:lpstr>_vena_CharterCashFlow3_CashFlowB1_R_5_431662132079099905</vt:lpstr>
      <vt:lpstr>_vena_CharterCashFlow3_CashFlowB1_R_5_431662132087488513</vt:lpstr>
      <vt:lpstr>_vena_CharterCashFlow3_CashFlowB1_R_5_431662132091682817</vt:lpstr>
      <vt:lpstr>_vena_CharterCashFlow3_CashFlowB1_R_5_431662132095877121</vt:lpstr>
      <vt:lpstr>_vena_CharterCashFlow3_CashFlowB1_R_5_431662132104265728</vt:lpstr>
      <vt:lpstr>_vena_CharterCashFlow3_CashFlowB1_R_5_431662132108460033</vt:lpstr>
      <vt:lpstr>_vena_CharterCashFlow3_CashFlowB1_R_5_431662132112654337</vt:lpstr>
      <vt:lpstr>_vena_CharterCashFlow3_CashFlowB1_R_5_431662132121042945</vt:lpstr>
      <vt:lpstr>_vena_CharterCashFlow3_CashFlowB1_R_5_431662132125237249</vt:lpstr>
      <vt:lpstr>_vena_CharterCashFlow3_CashFlowB1_R_5_431662132133625857</vt:lpstr>
      <vt:lpstr>_vena_CharterCashFlow3_CashFlowB1_R_5_431662132137820161</vt:lpstr>
      <vt:lpstr>_vena_CharterCashFlow3_CashFlowB1_R_5_431662132142014465</vt:lpstr>
      <vt:lpstr>_vena_CharterCashFlow3_CashFlowB1_R_5_431662132150403073</vt:lpstr>
      <vt:lpstr>_vena_CharterCashFlow3_CashFlowB1_R_5_431662132154597377</vt:lpstr>
      <vt:lpstr>_vena_CharterCashFlow3_CashFlowB1_R_5_431662132158791681</vt:lpstr>
      <vt:lpstr>_vena_CharterCashFlow3_CashFlowB1_R_5_431662132175568897</vt:lpstr>
      <vt:lpstr>_vena_CharterCashFlow3_CashFlowB1_R_5_431662132188151809</vt:lpstr>
      <vt:lpstr>_vena_CharterCashFlow3_CashFlowB1_R_5_431662132192346113</vt:lpstr>
      <vt:lpstr>_vena_CharterCashFlow3_CashFlowB1_R_5_431662132200734721</vt:lpstr>
      <vt:lpstr>_vena_CharterCashFlow3_CashFlowB1_R_5_431662132204929025</vt:lpstr>
      <vt:lpstr>_vena_CharterCashFlow3_CashFlowB1_R_5_431662132209123329</vt:lpstr>
      <vt:lpstr>_vena_CharterCashFlow3_CashFlowB1_R_5_431662132217511937</vt:lpstr>
      <vt:lpstr>_vena_CharterCashFlow3_CashFlowB1_R_5_431662132221706241</vt:lpstr>
      <vt:lpstr>_vena_CharterCashFlow3_CashFlowB1_R_5_431662132225900545</vt:lpstr>
      <vt:lpstr>_vena_CharterCashFlow3_CashFlowB1_R_5_431662132234289153</vt:lpstr>
      <vt:lpstr>_vena_CharterCashFlow3_CashFlowB1_R_5_431662132242677761</vt:lpstr>
      <vt:lpstr>_vena_CharterCashFlow3_CashFlowB1_R_5_431662132259454976</vt:lpstr>
      <vt:lpstr>_vena_CharterCashFlow3_CashFlowB1_R_5_431662132267843585</vt:lpstr>
      <vt:lpstr>_vena_CharterCashFlow3_CashFlowB1_R_5_431662132272037889</vt:lpstr>
      <vt:lpstr>_vena_CharterCashFlow3_CashFlowB1_R_5_431662132276232193</vt:lpstr>
      <vt:lpstr>_vena_CharterCashFlow3_CashFlowB1_R_5_431662132284620801</vt:lpstr>
      <vt:lpstr>_vena_CharterCashFlow3_CashFlowB1_R_5_431662132288815105</vt:lpstr>
      <vt:lpstr>_vena_CharterCashFlow3_CashFlowB1_R_5_431662132297203713</vt:lpstr>
      <vt:lpstr>_vena_CharterCashFlow3_CashFlowB1_R_5_431662132301398017</vt:lpstr>
      <vt:lpstr>_vena_CharterCashFlow3_CashFlowB1_R_5_431662132305592321</vt:lpstr>
      <vt:lpstr>_vena_CharterCashFlow3_CashFlowB1_R_5_431662132309786625</vt:lpstr>
      <vt:lpstr>_vena_CharterCashFlow3_CashFlowB1_R_5_431662132318175233</vt:lpstr>
      <vt:lpstr>_vena_CharterCashFlow3_CashFlowB1_R_5_431662132322369537</vt:lpstr>
      <vt:lpstr>_vena_CharterCashFlow3_CashFlowB1_R_5_431662132326563841</vt:lpstr>
      <vt:lpstr>_vena_CharterCashFlow3_CashFlowB1_R_5_431662132334952449</vt:lpstr>
      <vt:lpstr>_vena_CharterCashFlow3_CashFlowB1_R_5_431662132339146753</vt:lpstr>
      <vt:lpstr>_vena_CharterCashFlow3_CashFlowB1_R_5_431662132347535361</vt:lpstr>
      <vt:lpstr>_vena_CharterCashFlow3_CashFlowB1_R_5_431662132351729665</vt:lpstr>
      <vt:lpstr>_vena_CharterCashFlow3_CashFlowB1_R_5_431662132355923969</vt:lpstr>
      <vt:lpstr>_vena_CharterCashFlow3_CashFlowB1_R_5_431662132364312576</vt:lpstr>
      <vt:lpstr>_vena_CharterCashFlow3_CashFlowB1_R_5_431662132368506881</vt:lpstr>
      <vt:lpstr>_vena_CharterCashFlow3_CashFlowB1_R_5_431662132372701185</vt:lpstr>
      <vt:lpstr>_vena_CharterCashFlow3_CashFlowB1_R_5_431662132376895489</vt:lpstr>
      <vt:lpstr>_vena_CharterCashFlow3_CashFlowB1_R_5_431662132385284097</vt:lpstr>
      <vt:lpstr>_vena_CharterCashFlow3_CashFlowB1_R_5_431662132389478401</vt:lpstr>
      <vt:lpstr>_vena_CharterCashFlow3_CashFlowB1_R_5_431662132393672705</vt:lpstr>
      <vt:lpstr>_vena_CharterCashFlow3_CashFlowB1_R_5_431662132397867009</vt:lpstr>
      <vt:lpstr>_vena_CharterCashFlow3_CashFlowB1_R_5_431662132406255617</vt:lpstr>
      <vt:lpstr>_vena_CharterCashFlow3_CashFlowB1_R_5_431662132410449921</vt:lpstr>
      <vt:lpstr>_vena_CharterCashFlow3_CashFlowB1_R_5_431662132414644225</vt:lpstr>
      <vt:lpstr>_vena_CharterCashFlow3_CashFlowB1_R_5_431662132423032833</vt:lpstr>
      <vt:lpstr>_vena_CharterCashFlow3_CashFlowB1_R_5_431662132427227137</vt:lpstr>
      <vt:lpstr>_vena_CharterCashFlow3_CashFlowB1_R_5_431662132431421441</vt:lpstr>
      <vt:lpstr>_vena_CharterCashFlow3_CashFlowB1_R_5_431662132435615745</vt:lpstr>
      <vt:lpstr>_vena_CharterCashFlow3_CashFlowB1_R_5_431662132444004353</vt:lpstr>
      <vt:lpstr>_vena_CharterCashFlow3_CashFlowB1_R_5_431662132448198657</vt:lpstr>
      <vt:lpstr>_vena_CharterCashFlow3_CashFlowB1_R_5_431662132452392961</vt:lpstr>
      <vt:lpstr>_vena_CharterCashFlow3_CashFlowB1_R_5_431662132460781568</vt:lpstr>
      <vt:lpstr>_vena_CharterCashFlow3_CashFlowB1_R_5_431662132464975873</vt:lpstr>
      <vt:lpstr>_vena_CharterCashFlow3_CashFlowB1_R_5_431662132469170177</vt:lpstr>
      <vt:lpstr>_vena_CharterCashFlow3_CashFlowB1_R_5_431662132477558784</vt:lpstr>
      <vt:lpstr>_vena_CharterCashFlow3_CashFlowB1_R_5_431662132481753089</vt:lpstr>
      <vt:lpstr>_vena_CharterCashFlow3_CashFlowB1_R_5_431662132485947393</vt:lpstr>
      <vt:lpstr>_vena_CharterCashFlow3_CashFlowB1_R_5_431662132494336001</vt:lpstr>
      <vt:lpstr>_vena_CharterCashFlow3_CashFlowB1_R_5_431662132498530305</vt:lpstr>
      <vt:lpstr>_vena_CharterCashFlow3_CashFlowB1_R_5_431662132502724609</vt:lpstr>
      <vt:lpstr>_vena_CharterCashFlow3_CashFlowB1_R_5_431662132506918913</vt:lpstr>
      <vt:lpstr>_vena_CharterCashFlow3_CashFlowB1_R_5_431662132511113217</vt:lpstr>
      <vt:lpstr>_vena_CharterCashFlow3_CashFlowB1_R_5_431662132515307521</vt:lpstr>
      <vt:lpstr>_vena_CharterCashFlow3_CashFlowB1_R_5_431662132527890433</vt:lpstr>
      <vt:lpstr>_vena_CharterCashFlow3_CashFlowB1_R_5_431662132544667648</vt:lpstr>
      <vt:lpstr>_vena_CharterCashFlow3_CashFlowB1_R_5_431662132548861953</vt:lpstr>
      <vt:lpstr>_vena_CharterCashFlow3_CashFlowB1_R_5_431662132553056257</vt:lpstr>
      <vt:lpstr>_vena_CharterCashFlow3_CashFlowB1_R_5_431662132557250561</vt:lpstr>
      <vt:lpstr>_vena_CharterCashFlow3_CashFlowB1_R_5_431662132561444865</vt:lpstr>
      <vt:lpstr>_vena_CharterCashFlow3_CashFlowB1_R_5_431662132565639169</vt:lpstr>
      <vt:lpstr>_vena_CharterCashFlow3_CashFlowB1_R_5_431662132574027777</vt:lpstr>
      <vt:lpstr>_vena_CharterCashFlow3_CashFlowB1_R_5_431662132578222081</vt:lpstr>
      <vt:lpstr>_vena_CharterCashFlow3_CashFlowB1_R_5_431662132582416385</vt:lpstr>
      <vt:lpstr>_vena_CharterCashFlow3_CashFlowB1_R_5_431662132590804992</vt:lpstr>
      <vt:lpstr>_vena_CharterCashFlow3_CashFlowB1_R_5_431662132594999297</vt:lpstr>
      <vt:lpstr>_vena_CharterCashFlow3_CashFlowB1_R_5_431662132599193601</vt:lpstr>
      <vt:lpstr>_vena_CharterCashFlow3_CashFlowB1_R_5_431662132603387905</vt:lpstr>
      <vt:lpstr>_vena_CharterCashFlow3_CashFlowB1_R_5_431662132607582211</vt:lpstr>
      <vt:lpstr>_vena_CharterCashFlow3_CashFlowB1_R_5_431662132615970817</vt:lpstr>
      <vt:lpstr>_vena_CharterCashFlow3_CashFlowB1_R_5_431662132620165121</vt:lpstr>
      <vt:lpstr>_vena_CharterCashFlow3_CashFlowB1_R_5_431662132624359425</vt:lpstr>
      <vt:lpstr>_vena_CharterCashFlow3_CashFlowB1_R_5_431662132628553729</vt:lpstr>
      <vt:lpstr>_vena_CharterCashFlow3_CashFlowB1_R_5_431662132632748035</vt:lpstr>
      <vt:lpstr>_vena_CharterCashFlow3_CashFlowB1_R_5_431662132641136641</vt:lpstr>
      <vt:lpstr>_vena_CharterCashFlow3_CashFlowB1_R_5_431662132645330945</vt:lpstr>
      <vt:lpstr>_vena_CharterCashFlow3_CashFlowB1_R_5_431662132649525249</vt:lpstr>
      <vt:lpstr>_vena_CharterCashFlow3_CashFlowB1_R_5_431662132653719553</vt:lpstr>
      <vt:lpstr>_vena_CharterCashFlow3_CashFlowB1_R_5_431662132657913857</vt:lpstr>
      <vt:lpstr>_vena_CharterCashFlow3_CashFlowB1_R_5_431662132662108163</vt:lpstr>
      <vt:lpstr>_vena_CharterCashFlow3_CashFlowB1_R_5_431662132666302467</vt:lpstr>
      <vt:lpstr>_vena_CharterCashFlow3_CashFlowB1_R_5_431662132674691073</vt:lpstr>
      <vt:lpstr>_vena_CharterCashFlow3_CashFlowB1_R_5_431662132678885377</vt:lpstr>
      <vt:lpstr>_vena_CharterCashFlow3_CashFlowB1_R_5_431662132683079681</vt:lpstr>
      <vt:lpstr>_vena_CharterCashFlow3_CashFlowB1_R_5_431662132687273985</vt:lpstr>
      <vt:lpstr>_vena_CharterCashFlow3_CashFlowB1_R_5_431662132691468289</vt:lpstr>
      <vt:lpstr>_vena_CharterCashFlow3_CashFlowB1_R_5_431662132695662593</vt:lpstr>
      <vt:lpstr>_vena_CharterCashFlow3_CashFlowB1_R_5_431662132708245505</vt:lpstr>
      <vt:lpstr>_vena_CharterCashFlow3_CashFlowB1_R_5_431662132720828416</vt:lpstr>
      <vt:lpstr>_vena_CharterCashFlow3_CashFlowB1_R_5_431662132725022721</vt:lpstr>
      <vt:lpstr>_vena_CharterCashFlow3_CashFlowB1_R_5_431662132729217025</vt:lpstr>
      <vt:lpstr>_vena_CharterCashFlow3_CashFlowB1_R_5_431662132737605633</vt:lpstr>
      <vt:lpstr>_vena_CharterCashFlow3_CashFlowB1_R_5_431662132741799937</vt:lpstr>
      <vt:lpstr>_vena_CharterCashFlow3_CashFlowB1_R_5_431662132745994241</vt:lpstr>
      <vt:lpstr>_vena_CharterCashFlow3_CashFlowB1_R_5_431662132754382849</vt:lpstr>
      <vt:lpstr>_vena_CharterCashFlow3_CashFlowB1_R_5_431662132758577153</vt:lpstr>
      <vt:lpstr>_vena_CharterCashFlow3_CashFlowB1_R_5_431662132762771457</vt:lpstr>
      <vt:lpstr>_vena_CharterCashFlow3_CashFlowB1_R_5_431662132766965761</vt:lpstr>
      <vt:lpstr>_vena_CharterCashFlow3_CashFlowB1_R_5_431662132771160065</vt:lpstr>
      <vt:lpstr>_vena_CharterCashFlow3_CashFlowB1_R_5_431662132775354369</vt:lpstr>
      <vt:lpstr>_vena_CharterCashFlow3_CashFlowB1_R_5_431662132783742977</vt:lpstr>
      <vt:lpstr>_vena_CharterCashFlow3_CashFlowB1_R_5_431662132787937281</vt:lpstr>
      <vt:lpstr>_vena_CharterCashFlow3_CashFlowB1_R_5_431662132792131585</vt:lpstr>
      <vt:lpstr>_vena_CharterCashFlow3_CashFlowB1_R_5_431662132796325889</vt:lpstr>
      <vt:lpstr>_vena_CharterCashFlow3_CashFlowB1_R_5_431662132800520193</vt:lpstr>
      <vt:lpstr>_vena_CharterCashFlow3_CashFlowB1_R_5_431662132804714497</vt:lpstr>
      <vt:lpstr>_vena_CharterCashFlow3_CashFlowB1_R_5_431662132813103104</vt:lpstr>
      <vt:lpstr>_vena_CharterCashFlow3_CashFlowB1_R_5_431662132817297409</vt:lpstr>
      <vt:lpstr>_vena_CharterCashFlow3_CashFlowB1_R_5_431662132821491713</vt:lpstr>
      <vt:lpstr>_vena_CharterCashFlow3_CashFlowB1_R_5_431662132825686017</vt:lpstr>
      <vt:lpstr>_vena_CharterCashFlow3_CashFlowB1_R_5_431662132829880321</vt:lpstr>
      <vt:lpstr>_vena_CharterCashFlow3_CashFlowB1_R_5_431662132834074625</vt:lpstr>
      <vt:lpstr>_vena_CharterCashFlow3_CashFlowB1_R_5_431662132838268929</vt:lpstr>
      <vt:lpstr>_vena_CharterCashFlow3_CashFlowB1_R_5_431662132846657537</vt:lpstr>
      <vt:lpstr>_vena_CharterCashFlow3_CashFlowB1_R_5_431662132850851841</vt:lpstr>
      <vt:lpstr>_vena_CharterCashFlow3_CashFlowB1_R_5_431662132855046145</vt:lpstr>
      <vt:lpstr>_vena_CharterCashFlow3_CashFlowB1_R_5_431662132859240449</vt:lpstr>
      <vt:lpstr>_vena_CharterCashFlow3_CashFlowB1_R_5_431662132863434753</vt:lpstr>
      <vt:lpstr>_vena_CharterCashFlow3_CashFlowB1_R_5_431662132871823361</vt:lpstr>
      <vt:lpstr>_vena_CharterCashFlow3_CashFlowB1_R_5_431662132876017665</vt:lpstr>
      <vt:lpstr>_vena_CharterCashFlow3_CashFlowB1_R_5_431662132880211969</vt:lpstr>
      <vt:lpstr>_vena_CharterCashFlow3_CashFlowB1_R_5_431662132884406273</vt:lpstr>
      <vt:lpstr>_vena_CharterCashFlow3_CashFlowB1_R_5_431662132888600577</vt:lpstr>
      <vt:lpstr>_vena_CharterCashFlow3_CashFlowB1_R_5_431662132892794881</vt:lpstr>
      <vt:lpstr>_vena_CharterCashFlow3_CashFlowB1_R_5_431662132901183489</vt:lpstr>
      <vt:lpstr>_vena_CharterCashFlow3_CashFlowB1_R_5_431662132905377793</vt:lpstr>
      <vt:lpstr>_vena_CharterCashFlow3_CashFlowB1_R_5_431662132909572097</vt:lpstr>
      <vt:lpstr>_vena_CharterCashFlow3_CashFlowB1_R_5_431662132913766401</vt:lpstr>
      <vt:lpstr>_vena_CharterCashFlow3_CashFlowB1_R_5_431662132922155008</vt:lpstr>
      <vt:lpstr>_vena_CharterCashFlow3_CashFlowB1_R_5_431662132926349313</vt:lpstr>
      <vt:lpstr>_vena_CharterCashFlow3_CashFlowB1_R_5_431662132930543617</vt:lpstr>
      <vt:lpstr>_vena_CharterCashFlow3_CashFlowB1_R_5_431662132934737921</vt:lpstr>
      <vt:lpstr>_vena_CharterCashFlow3_CashFlowB1_R_5_431662132938932225</vt:lpstr>
      <vt:lpstr>_vena_CharterCashFlow3_CashFlowB1_R_5_431662132947320833</vt:lpstr>
      <vt:lpstr>_vena_CharterCashFlow3_CashFlowB1_R_5_431662132951515137</vt:lpstr>
      <vt:lpstr>_vena_CharterCashFlow3_CashFlowB1_R_5_431662132955709441</vt:lpstr>
      <vt:lpstr>_vena_CharterCashFlow3_CashFlowB1_R_5_431662132959903745</vt:lpstr>
      <vt:lpstr>_vena_CharterCashFlow3_CashFlowB1_R_5_431662132968292353</vt:lpstr>
      <vt:lpstr>_vena_CharterCashFlow3_CashFlowB1_R_5_431662132976680961</vt:lpstr>
      <vt:lpstr>_vena_CharterCashFlow3_CashFlowB1_R_5_431662132985069569</vt:lpstr>
      <vt:lpstr>_vena_CharterCashFlow3_CashFlowB1_R_5_431662133001846784</vt:lpstr>
      <vt:lpstr>_vena_CharterCashFlow3_CashFlowB1_R_5_431662133006041089</vt:lpstr>
      <vt:lpstr>_vena_CharterCashFlow3_CashFlowB1_R_5_431662133014429697</vt:lpstr>
      <vt:lpstr>_vena_CharterCashFlow3_CashFlowB1_R_5_431662133018624001</vt:lpstr>
      <vt:lpstr>_vena_CharterCashFlow3_CashFlowB1_R_5_431662133022818305</vt:lpstr>
      <vt:lpstr>_vena_CharterCashFlow3_CashFlowB1_R_5_431662133031206913</vt:lpstr>
      <vt:lpstr>_vena_CharterCashFlow3_CashFlowB1_R_5_431662133035401217</vt:lpstr>
      <vt:lpstr>_vena_CharterCashFlow3_CashFlowB1_R_5_431662133039595521</vt:lpstr>
      <vt:lpstr>_vena_CharterCashFlow3_CashFlowB1_R_5_431662133043789825</vt:lpstr>
      <vt:lpstr>_vena_CharterCashFlow3_CashFlowB1_R_5_431662133047984129</vt:lpstr>
      <vt:lpstr>_vena_CharterCashFlow3_CashFlowB1_R_5_431662133052178433</vt:lpstr>
      <vt:lpstr>_vena_CharterCashFlow3_CashFlowB1_R_5_431662133056372737</vt:lpstr>
      <vt:lpstr>_vena_CharterCashFlow3_CashFlowB1_R_5_431662133064761344</vt:lpstr>
      <vt:lpstr>_vena_CharterCashFlow3_CashFlowB1_R_5_431662133068955649</vt:lpstr>
      <vt:lpstr>_vena_CharterCashFlow3_CashFlowB1_R_5_431662133073149953</vt:lpstr>
      <vt:lpstr>_vena_CharterCashFlow3_CashFlowB1_R_5_431662133077344257</vt:lpstr>
      <vt:lpstr>_vena_CharterCashFlow3_CashFlowB1_R_5_431662133081538561</vt:lpstr>
      <vt:lpstr>_vena_CharterCashFlow3_CashFlowB1_R_5_431662133085732865</vt:lpstr>
      <vt:lpstr>_vena_CharterCashFlow3_CashFlowB1_R_5_431662133089927169</vt:lpstr>
      <vt:lpstr>_vena_CharterCashFlow3_CashFlowB1_R_5_431662133098315777</vt:lpstr>
      <vt:lpstr>_vena_CharterCashFlow3_CashFlowB1_R_5_431662133102510081</vt:lpstr>
      <vt:lpstr>_vena_CharterCashFlow3_CashFlowB1_R_5_431662133106704385</vt:lpstr>
      <vt:lpstr>_vena_CharterCashFlow3_CashFlowB1_R_5_431662133110898689</vt:lpstr>
      <vt:lpstr>_vena_CharterCashFlow3_CashFlowB1_R_5_431662133115092993</vt:lpstr>
      <vt:lpstr>_vena_CharterCashFlow3_CashFlowB1_R_5_431662133119287297</vt:lpstr>
      <vt:lpstr>_vena_CharterCashFlow3_CashFlowB1_R_5_431662133123481601</vt:lpstr>
      <vt:lpstr>_vena_CharterCashFlow3_CashFlowB1_R_5_431662133131870208</vt:lpstr>
      <vt:lpstr>_vena_CharterCashFlow3_CashFlowB1_R_5_431662133136064513</vt:lpstr>
      <vt:lpstr>_vena_CharterCashFlow3_CashFlowB1_R_5_431662133140258817</vt:lpstr>
      <vt:lpstr>_vena_CharterCashFlow3_CashFlowB1_R_5_431662133144453121</vt:lpstr>
      <vt:lpstr>_vena_CharterCashFlow3_CashFlowB1_R_5_431662133148647425</vt:lpstr>
      <vt:lpstr>_vena_CharterCashFlow3_CashFlowB1_R_5_431662133152841729</vt:lpstr>
      <vt:lpstr>_vena_CharterCashFlow3_CashFlowB1_R_5_431662133157036033</vt:lpstr>
      <vt:lpstr>_vena_CharterCashFlow3_CashFlowB1_R_5_431662133165424641</vt:lpstr>
      <vt:lpstr>_vena_CharterCashFlow3_CashFlowB1_R_5_431662133169618945</vt:lpstr>
      <vt:lpstr>_vena_CharterCashFlow3_CashFlowB1_R_5_431662133173813249</vt:lpstr>
      <vt:lpstr>_vena_CharterCashFlow3_CashFlowB1_R_5_431662133178007553</vt:lpstr>
      <vt:lpstr>_vena_CharterCashFlow3_CashFlowB1_R_5_431662133182201857</vt:lpstr>
      <vt:lpstr>_vena_CharterCashFlow3_CashFlowB1_R_5_431662133186396161</vt:lpstr>
      <vt:lpstr>_vena_CharterCashFlow3_CashFlowB1_R_5_431662133194784769</vt:lpstr>
      <vt:lpstr>_vena_CharterCashFlow3_CashFlowB1_R_5_431662133198979073</vt:lpstr>
      <vt:lpstr>_vena_CharterCashFlow3_CashFlowB1_R_5_431662133203173377</vt:lpstr>
      <vt:lpstr>_vena_CharterCashFlow3_CashFlowB1_R_5_431662133207367681</vt:lpstr>
      <vt:lpstr>_vena_CharterCashFlow3_CashFlowB1_R_5_431662133211561985</vt:lpstr>
      <vt:lpstr>_vena_CharterCashFlow3_CashFlowB1_R_5_431662133219950592</vt:lpstr>
      <vt:lpstr>_vena_CharterCashFlow3_CashFlowB1_R_5_431662133224144897</vt:lpstr>
      <vt:lpstr>_vena_CharterCashFlow3_CashFlowB1_R_5_431662133228339201</vt:lpstr>
      <vt:lpstr>_vena_CharterCashFlow3_CashFlowB1_R_5_431662133232533505</vt:lpstr>
      <vt:lpstr>_vena_CharterCashFlow3_CashFlowB1_R_5_431662133236727809</vt:lpstr>
      <vt:lpstr>_vena_CharterCashFlow3_CashFlowB1_R_5_431662133240922113</vt:lpstr>
      <vt:lpstr>_vena_CharterCashFlow3_CashFlowB1_R_5_431662133245116417</vt:lpstr>
      <vt:lpstr>_vena_CharterCashFlow3_CashFlowB1_R_5_431662133249310721</vt:lpstr>
      <vt:lpstr>_vena_CharterCashFlow3_CashFlowB1_R_5_431662133257699328</vt:lpstr>
      <vt:lpstr>_vena_CharterCashFlow3_CashFlowB1_R_5_431662133261893633</vt:lpstr>
      <vt:lpstr>_vena_CharterCashFlow3_CashFlowB1_R_5_431662133266087937</vt:lpstr>
      <vt:lpstr>_vena_CharterCashFlow3_CashFlowB1_R_5_431662133270282241</vt:lpstr>
      <vt:lpstr>_vena_CharterCashFlow3_CashFlowB1_R_5_431662133274476545</vt:lpstr>
      <vt:lpstr>_vena_CharterCashFlow3_CashFlowB1_R_5_431662133282865153</vt:lpstr>
      <vt:lpstr>_vena_CharterCashFlow3_CashFlowB1_R_5_431662133291253761</vt:lpstr>
      <vt:lpstr>_vena_CharterCashFlow3_CashFlowB1_R_5_431662133299642369</vt:lpstr>
      <vt:lpstr>_vena_CharterCashFlow3_CashFlowB1_R_5_431662133308030977</vt:lpstr>
      <vt:lpstr>_vena_CharterCashFlow3_CashFlowB1_R_5_431662133312225281</vt:lpstr>
      <vt:lpstr>_vena_CharterCashFlow3_CashFlowB1_R_5_431662133316419585</vt:lpstr>
      <vt:lpstr>_vena_CharterCashFlow3_CashFlowB1_R_5_431662133320613889</vt:lpstr>
      <vt:lpstr>_vena_CharterCashFlow3_CashFlowB1_R_5_431662133329002497</vt:lpstr>
      <vt:lpstr>_vena_CharterCashFlow3_CashFlowB1_R_5_431662133333196801</vt:lpstr>
      <vt:lpstr>_vena_CharterCashFlow3_CashFlowB1_R_5_431662133337391105</vt:lpstr>
      <vt:lpstr>_vena_CharterCashFlow3_CashFlowB1_R_5_431662133341585409</vt:lpstr>
      <vt:lpstr>_vena_CharterCashFlow3_CashFlowB1_R_5_431662133345779713</vt:lpstr>
      <vt:lpstr>_vena_CharterCashFlow3_CashFlowB1_R_5_431662133349974017</vt:lpstr>
      <vt:lpstr>_vena_CharterCashFlow3_CashFlowB1_R_5_431662133358362624</vt:lpstr>
      <vt:lpstr>_vena_CharterCashFlow3_CashFlowB1_R_5_431662133362556929</vt:lpstr>
      <vt:lpstr>_vena_CharterCashFlow3_CashFlowB1_R_5_431662133366751233</vt:lpstr>
      <vt:lpstr>_vena_CharterCashFlow3_CashFlowB1_R_5_431662133370945537</vt:lpstr>
      <vt:lpstr>_vena_CharterCashFlow3_CashFlowB1_R_5_431662133375139841</vt:lpstr>
      <vt:lpstr>_vena_CharterCashFlow3_CashFlowB1_R_5_431662133383528449</vt:lpstr>
      <vt:lpstr>_vena_CharterCashFlow3_CashFlowB1_R_5_431662133387722753</vt:lpstr>
      <vt:lpstr>_vena_CharterCashFlow3_CashFlowB1_R_5_431662133391917057</vt:lpstr>
      <vt:lpstr>_vena_CharterCashFlow3_CashFlowB1_R_5_431662133396111361</vt:lpstr>
      <vt:lpstr>_vena_CharterCashFlow3_CashFlowB1_R_5_431662133400305665</vt:lpstr>
      <vt:lpstr>_vena_CharterCashFlow3_CashFlowB1_R_5_431662133404499969</vt:lpstr>
      <vt:lpstr>_vena_CharterCashFlow3_CashFlowB1_R_5_431662133408694273</vt:lpstr>
      <vt:lpstr>_vena_CharterCashFlow3_CashFlowB1_R_5_431662133417082881</vt:lpstr>
      <vt:lpstr>_vena_CharterCashFlow3_CashFlowB1_R_5_431662133421277185</vt:lpstr>
      <vt:lpstr>_vena_CharterCashFlow3_CashFlowB1_R_5_431662133425471489</vt:lpstr>
      <vt:lpstr>_vena_CharterCashFlow3_CashFlowB1_R_5_431662133429665793</vt:lpstr>
      <vt:lpstr>_vena_CharterCashFlow3_CashFlowB1_R_5_431662133433860097</vt:lpstr>
      <vt:lpstr>_vena_CharterCashFlow3_CashFlowB1_R_5_431662133438054401</vt:lpstr>
      <vt:lpstr>_vena_CharterCashFlow3_CashFlowB1_R_5_431662133442248705</vt:lpstr>
      <vt:lpstr>_vena_CharterCashFlow3_CashFlowB1_R_5_431662133450637313</vt:lpstr>
      <vt:lpstr>_vena_CharterCashFlow3_CashFlowB1_R_5_431662133454831617</vt:lpstr>
      <vt:lpstr>_vena_CharterCashFlow3_CashFlowB1_R_5_431662133459025921</vt:lpstr>
      <vt:lpstr>_vena_CharterCashFlow3_CashFlowB1_R_5_431662133463220225</vt:lpstr>
      <vt:lpstr>_vena_CharterCashFlow3_CashFlowB1_R_5_431662133467414529</vt:lpstr>
      <vt:lpstr>_vena_CharterCashFlow3_CashFlowB1_R_5_431662133479997441</vt:lpstr>
      <vt:lpstr>_vena_CharterCashFlow3_CashFlowB1_R_5_431662133484191745</vt:lpstr>
      <vt:lpstr>_vena_CharterCashFlow3_CashFlowB1_R_5_431662133488386049</vt:lpstr>
      <vt:lpstr>_vena_CharterCashFlow3_CashFlowB1_R_5_431662133492580353</vt:lpstr>
      <vt:lpstr>_vena_CharterCashFlow3_CashFlowB1_R_5_431662133500968961</vt:lpstr>
      <vt:lpstr>_vena_CharterCashFlow3_CashFlowB1_R_5_431662133505163265</vt:lpstr>
      <vt:lpstr>_vena_CharterCashFlow3_CashFlowB1_R_5_431662133509357569</vt:lpstr>
      <vt:lpstr>_vena_CharterCashFlow3_CashFlowB1_R_5_431662133513551873</vt:lpstr>
      <vt:lpstr>_vena_CharterCashFlow3_CashFlowB1_R_5_431662133517746177</vt:lpstr>
      <vt:lpstr>_vena_CharterCashFlow3_CashFlowB1_R_5_431662133521940481</vt:lpstr>
      <vt:lpstr>_vena_CharterCashFlow3_CashFlowB1_R_5_431662133530329089</vt:lpstr>
      <vt:lpstr>_vena_CharterCashFlow3_CashFlowB1_R_5_431662133534523393</vt:lpstr>
      <vt:lpstr>_vena_CharterCashFlow3_CashFlowB1_R_5_431662133538717697</vt:lpstr>
      <vt:lpstr>_vena_CharterCashFlow3_CashFlowB1_R_5_431662133547106305</vt:lpstr>
      <vt:lpstr>_vena_CharterCashFlow3_CashFlowB1_R_5_431662133551300609</vt:lpstr>
      <vt:lpstr>_vena_CharterCashFlow3_CashFlowB1_R_5_431662133555494913</vt:lpstr>
      <vt:lpstr>_vena_CharterCashFlow3_CashFlowB1_R_5_431662133559689217</vt:lpstr>
      <vt:lpstr>_vena_CharterCashFlow3_CashFlowB1_R_5_431662133568077825</vt:lpstr>
      <vt:lpstr>_vena_CharterCashFlow3_CashFlowB1_R_5_431662133572272129</vt:lpstr>
      <vt:lpstr>_vena_CharterCashFlow3_CashFlowB1_R_5_431662133580660736</vt:lpstr>
      <vt:lpstr>_vena_CharterCashFlow3_CashFlowB1_R_5_431662133584855041</vt:lpstr>
      <vt:lpstr>_vena_CharterCashFlow3_CashFlowB1_R_5_431662133589049345</vt:lpstr>
      <vt:lpstr>_vena_CharterCashFlow3_CashFlowB1_R_5_431662133593243649</vt:lpstr>
      <vt:lpstr>_vena_CharterCashFlow3_CashFlowB1_R_5_431662133605826561</vt:lpstr>
      <vt:lpstr>_vena_CharterCashFlow3_CashFlowB1_R_5_431662133622603776</vt:lpstr>
      <vt:lpstr>_vena_CharterCashFlow3_CashFlowB1_R_5_431662133626798081</vt:lpstr>
      <vt:lpstr>_vena_CharterCashFlow3_CashFlowB1_R_5_431662133635186689</vt:lpstr>
      <vt:lpstr>_vena_CharterCashFlow3_CashFlowB1_R_5_431662133643575297</vt:lpstr>
      <vt:lpstr>_vena_CharterCashFlow3_CashFlowB1_R_5_431662133647769601</vt:lpstr>
      <vt:lpstr>_vena_CharterCashFlow3_CashFlowB1_R_5_431662133651963905</vt:lpstr>
      <vt:lpstr>_vena_CharterCashFlow3_CashFlowB1_R_5_431662133656158209</vt:lpstr>
      <vt:lpstr>_vena_CharterCashFlow3_CashFlowB1_R_5_431662133660352513</vt:lpstr>
      <vt:lpstr>_vena_CharterCashFlow3_CashFlowB1_R_5_431662133664546817</vt:lpstr>
      <vt:lpstr>_vena_CharterCashFlow3_CashFlowB1_R_5_431662133677129729</vt:lpstr>
      <vt:lpstr>_vena_CharterCashFlow3_CashFlowB1_R_5_431662133693906944</vt:lpstr>
      <vt:lpstr>_vena_CharterCashFlow3_CashFlowB1_R_5_431662133698101249</vt:lpstr>
      <vt:lpstr>_vena_CharterCashFlow3_CashFlowB1_R_5_431662133706489857</vt:lpstr>
      <vt:lpstr>_vena_CharterCashFlow3_CashFlowB1_R_5_431662133710684161</vt:lpstr>
      <vt:lpstr>_vena_CharterCashFlow3_CashFlowB1_R_5_431662133714878465</vt:lpstr>
      <vt:lpstr>_vena_CharterCashFlow3_CashFlowB1_R_5_431662133723267073</vt:lpstr>
      <vt:lpstr>_vena_CharterCashFlow3_CashFlowB1_R_5_431662133727461377</vt:lpstr>
      <vt:lpstr>_vena_CharterCashFlow3_CashFlowB1_R_5_431662133731655681</vt:lpstr>
      <vt:lpstr>_vena_CharterCashFlow3_CashFlowB1_R_5_431662133735849985</vt:lpstr>
      <vt:lpstr>_vena_CharterCashFlow3_CashFlowB1_R_5_431662133740044289</vt:lpstr>
      <vt:lpstr>_vena_CharterCashFlow3_CashFlowB1_R_5_463496996411277312</vt:lpstr>
      <vt:lpstr>_vena_CharterCashFlow3_CashFlowB1_R_5_463655054341046272</vt:lpstr>
      <vt:lpstr>_vena_CharterCashFlow3_CashFlowB1_R_5_463655972880908288</vt:lpstr>
      <vt:lpstr>_vena_CharterCashFlow3_CashFlowB1_R_5_463656071409303552</vt:lpstr>
      <vt:lpstr>_vena_CharterCashFlow3_CashFlowB1_R_5_463656270143684608</vt:lpstr>
      <vt:lpstr>_vena_CharterCashFlow3_CashFlowB1_R_5_464657397114470400</vt:lpstr>
      <vt:lpstr>_vena_CharterCashFlow3_CashFlowB1_R_5_464751028991033344</vt:lpstr>
      <vt:lpstr>_vena_CharterCashFlow3_CashFlowB1_R_5_464751063678189568</vt:lpstr>
      <vt:lpstr>_vena_CharterCashFlow3_CashFlowB1_R_5_465834870527885312</vt:lpstr>
      <vt:lpstr>_vena_CharterCashFlow3_CashFlowB1_R_5_480282866560532480</vt:lpstr>
      <vt:lpstr>_vena_CharterCashFlow3_CashFlowB1_R_5_484175100812591104</vt:lpstr>
      <vt:lpstr>_vena_CharterCashFlow3_CashFlowB1_R_5_484175225560367104</vt:lpstr>
      <vt:lpstr>_vena_CharterCashFlow3_CashFlowB1_R_5_495736496901324800</vt:lpstr>
      <vt:lpstr>_vena_CharterCashFlow3_CashFlowB1_R_5_495736637918674944</vt:lpstr>
      <vt:lpstr>_vena_CharterCashFlow3_CashFlowB1_R_5_495736795930689536</vt:lpstr>
      <vt:lpstr>_vena_CharterCashFlow3_CashFlowB1_R_5_495736973987151921</vt:lpstr>
      <vt:lpstr>_vena_CharterCashFlow3_CashFlowB1_R_5_495737043323191296</vt:lpstr>
      <vt:lpstr>_vena_CharterCashFlow3_CashFlowB1_R_5_495737181823827968</vt:lpstr>
      <vt:lpstr>_vena_CharterCashFlow3_CashFlowB2_C_8_431662182280724481</vt:lpstr>
      <vt:lpstr>_vena_CharterCashFlow3_CashFlowB2_C_8_431662182280724481_1</vt:lpstr>
      <vt:lpstr>_vena_CharterCashFlow3_CashFlowB2_C_8_431662182280724481_10</vt:lpstr>
      <vt:lpstr>_vena_CharterCashFlow3_CashFlowB2_C_8_431662182280724481_11</vt:lpstr>
      <vt:lpstr>_vena_CharterCashFlow3_CashFlowB2_C_8_431662182280724481_12</vt:lpstr>
      <vt:lpstr>_vena_CharterCashFlow3_CashFlowB2_C_8_431662182280724481_13</vt:lpstr>
      <vt:lpstr>_vena_CharterCashFlow3_CashFlowB2_C_8_431662182280724481_14</vt:lpstr>
      <vt:lpstr>_vena_CharterCashFlow3_CashFlowB2_C_8_431662182280724481_15</vt:lpstr>
      <vt:lpstr>_vena_CharterCashFlow3_CashFlowB2_C_8_431662182280724481_16</vt:lpstr>
      <vt:lpstr>_vena_CharterCashFlow3_CashFlowB2_C_8_431662182280724481_17</vt:lpstr>
      <vt:lpstr>_vena_CharterCashFlow3_CashFlowB2_C_8_431662182280724481_18</vt:lpstr>
      <vt:lpstr>_vena_CharterCashFlow3_CashFlowB2_C_8_431662182280724481_19</vt:lpstr>
      <vt:lpstr>_vena_CharterCashFlow3_CashFlowB2_C_8_431662182280724481_2</vt:lpstr>
      <vt:lpstr>_vena_CharterCashFlow3_CashFlowB2_C_8_431662182280724481_20</vt:lpstr>
      <vt:lpstr>_vena_CharterCashFlow3_CashFlowB2_C_8_431662182280724481_21</vt:lpstr>
      <vt:lpstr>_vena_CharterCashFlow3_CashFlowB2_C_8_431662182280724481_22</vt:lpstr>
      <vt:lpstr>_vena_CharterCashFlow3_CashFlowB2_C_8_431662182280724481_23</vt:lpstr>
      <vt:lpstr>_vena_CharterCashFlow3_CashFlowB2_C_8_431662182280724481_24</vt:lpstr>
      <vt:lpstr>_vena_CharterCashFlow3_CashFlowB2_C_8_431662182280724481_25</vt:lpstr>
      <vt:lpstr>_vena_CharterCashFlow3_CashFlowB2_C_8_431662182280724481_26</vt:lpstr>
      <vt:lpstr>_vena_CharterCashFlow3_CashFlowB2_C_8_431662182280724481_27</vt:lpstr>
      <vt:lpstr>_vena_CharterCashFlow3_CashFlowB2_C_8_431662182280724481_28</vt:lpstr>
      <vt:lpstr>_vena_CharterCashFlow3_CashFlowB2_C_8_431662182280724481_29</vt:lpstr>
      <vt:lpstr>_vena_CharterCashFlow3_CashFlowB2_C_8_431662182280724481_3</vt:lpstr>
      <vt:lpstr>_vena_CharterCashFlow3_CashFlowB2_C_8_431662182280724481_30</vt:lpstr>
      <vt:lpstr>_vena_CharterCashFlow3_CashFlowB2_C_8_431662182280724481_31</vt:lpstr>
      <vt:lpstr>_vena_CharterCashFlow3_CashFlowB2_C_8_431662182280724481_32</vt:lpstr>
      <vt:lpstr>_vena_CharterCashFlow3_CashFlowB2_C_8_431662182280724481_33</vt:lpstr>
      <vt:lpstr>_vena_CharterCashFlow3_CashFlowB2_C_8_431662182280724481_34</vt:lpstr>
      <vt:lpstr>_vena_CharterCashFlow3_CashFlowB2_C_8_431662182280724481_35</vt:lpstr>
      <vt:lpstr>_vena_CharterCashFlow3_CashFlowB2_C_8_431662182280724481_36</vt:lpstr>
      <vt:lpstr>_vena_CharterCashFlow3_CashFlowB2_C_8_431662182280724481_37</vt:lpstr>
      <vt:lpstr>_vena_CharterCashFlow3_CashFlowB2_C_8_431662182280724481_38</vt:lpstr>
      <vt:lpstr>_vena_CharterCashFlow3_CashFlowB2_C_8_431662182280724481_39</vt:lpstr>
      <vt:lpstr>_vena_CharterCashFlow3_CashFlowB2_C_8_431662182280724481_4</vt:lpstr>
      <vt:lpstr>_vena_CharterCashFlow3_CashFlowB2_C_8_431662182280724481_40</vt:lpstr>
      <vt:lpstr>_vena_CharterCashFlow3_CashFlowB2_C_8_431662182280724481_41</vt:lpstr>
      <vt:lpstr>_vena_CharterCashFlow3_CashFlowB2_C_8_431662182280724481_42</vt:lpstr>
      <vt:lpstr>_vena_CharterCashFlow3_CashFlowB2_C_8_431662182280724481_43</vt:lpstr>
      <vt:lpstr>_vena_CharterCashFlow3_CashFlowB2_C_8_431662182280724481_44</vt:lpstr>
      <vt:lpstr>_vena_CharterCashFlow3_CashFlowB2_C_8_431662182280724481_45</vt:lpstr>
      <vt:lpstr>_vena_CharterCashFlow3_CashFlowB2_C_8_431662182280724481_46</vt:lpstr>
      <vt:lpstr>_vena_CharterCashFlow3_CashFlowB2_C_8_431662182280724481_47</vt:lpstr>
      <vt:lpstr>_vena_CharterCashFlow3_CashFlowB2_C_8_431662182280724481_48</vt:lpstr>
      <vt:lpstr>_vena_CharterCashFlow3_CashFlowB2_C_8_431662182280724481_49</vt:lpstr>
      <vt:lpstr>_vena_CharterCashFlow3_CashFlowB2_C_8_431662182280724481_5</vt:lpstr>
      <vt:lpstr>_vena_CharterCashFlow3_CashFlowB2_C_8_431662182280724481_50</vt:lpstr>
      <vt:lpstr>_vena_CharterCashFlow3_CashFlowB2_C_8_431662182280724481_51</vt:lpstr>
      <vt:lpstr>_vena_CharterCashFlow3_CashFlowB2_C_8_431662182280724481_52</vt:lpstr>
      <vt:lpstr>_vena_CharterCashFlow3_CashFlowB2_C_8_431662182280724481_53</vt:lpstr>
      <vt:lpstr>_vena_CharterCashFlow3_CashFlowB2_C_8_431662182280724481_54</vt:lpstr>
      <vt:lpstr>_vena_CharterCashFlow3_CashFlowB2_C_8_431662182280724481_55</vt:lpstr>
      <vt:lpstr>_vena_CharterCashFlow3_CashFlowB2_C_8_431662182280724481_56</vt:lpstr>
      <vt:lpstr>_vena_CharterCashFlow3_CashFlowB2_C_8_431662182280724481_57</vt:lpstr>
      <vt:lpstr>_vena_CharterCashFlow3_CashFlowB2_C_8_431662182280724481_58</vt:lpstr>
      <vt:lpstr>_vena_CharterCashFlow3_CashFlowB2_C_8_431662182280724481_59</vt:lpstr>
      <vt:lpstr>_vena_CharterCashFlow3_CashFlowB2_C_8_431662182280724481_6</vt:lpstr>
      <vt:lpstr>_vena_CharterCashFlow3_CashFlowB2_C_8_431662182280724481_60</vt:lpstr>
      <vt:lpstr>_vena_CharterCashFlow3_CashFlowB2_C_8_431662182280724481_61</vt:lpstr>
      <vt:lpstr>_vena_CharterCashFlow3_CashFlowB2_C_8_431662182280724481_62</vt:lpstr>
      <vt:lpstr>_vena_CharterCashFlow3_CashFlowB2_C_8_431662182280724481_63</vt:lpstr>
      <vt:lpstr>_vena_CharterCashFlow3_CashFlowB2_C_8_431662182280724481_64</vt:lpstr>
      <vt:lpstr>_vena_CharterCashFlow3_CashFlowB2_C_8_431662182280724481_65</vt:lpstr>
      <vt:lpstr>_vena_CharterCashFlow3_CashFlowB2_C_8_431662182280724481_66</vt:lpstr>
      <vt:lpstr>_vena_CharterCashFlow3_CashFlowB2_C_8_431662182280724481_67</vt:lpstr>
      <vt:lpstr>_vena_CharterCashFlow3_CashFlowB2_C_8_431662182280724481_68</vt:lpstr>
      <vt:lpstr>_vena_CharterCashFlow3_CashFlowB2_C_8_431662182280724481_69</vt:lpstr>
      <vt:lpstr>_vena_CharterCashFlow3_CashFlowB2_C_8_431662182280724481_7</vt:lpstr>
      <vt:lpstr>_vena_CharterCashFlow3_CashFlowB2_C_8_431662182280724481_70</vt:lpstr>
      <vt:lpstr>_vena_CharterCashFlow3_CashFlowB2_C_8_431662182280724481_71</vt:lpstr>
      <vt:lpstr>_vena_CharterCashFlow3_CashFlowB2_C_8_431662182280724481_8</vt:lpstr>
      <vt:lpstr>_vena_CharterCashFlow3_CashFlowB2_C_8_431662182280724481_9</vt:lpstr>
      <vt:lpstr>_vena_CharterCashFlow3_CashFlowB2_C_FV_56493ffece784c5db4cd0fd3b40a250d_12</vt:lpstr>
      <vt:lpstr>_vena_CharterCashFlow3_CashFlowB2_C_FV_56493ffece784c5db4cd0fd3b40a250d_13</vt:lpstr>
      <vt:lpstr>_vena_CharterCashFlow3_CashFlowB2_C_FV_56493ffece784c5db4cd0fd3b40a250d_14</vt:lpstr>
      <vt:lpstr>_vena_CharterCashFlow3_CashFlowB2_C_FV_56493ffece784c5db4cd0fd3b40a250d_15</vt:lpstr>
      <vt:lpstr>_vena_CharterCashFlow3_CashFlowB2_C_FV_56493ffece784c5db4cd0fd3b40a250d_16</vt:lpstr>
      <vt:lpstr>_vena_CharterCashFlow3_CashFlowB2_C_FV_56493ffece784c5db4cd0fd3b40a250d_17</vt:lpstr>
      <vt:lpstr>_vena_CharterCashFlow3_CashFlowB2_C_FV_56493ffece784c5db4cd0fd3b40a250d_18</vt:lpstr>
      <vt:lpstr>_vena_CharterCashFlow3_CashFlowB2_C_FV_56493ffece784c5db4cd0fd3b40a250d_19</vt:lpstr>
      <vt:lpstr>_vena_CharterCashFlow3_CashFlowB2_C_FV_56493ffece784c5db4cd0fd3b40a250d_20</vt:lpstr>
      <vt:lpstr>_vena_CharterCashFlow3_CashFlowB2_C_FV_56493ffece784c5db4cd0fd3b40a250d_21</vt:lpstr>
      <vt:lpstr>_vena_CharterCashFlow3_CashFlowB2_C_FV_56493ffece784c5db4cd0fd3b40a250d_22</vt:lpstr>
      <vt:lpstr>_vena_CharterCashFlow3_CashFlowB2_C_FV_56493ffece784c5db4cd0fd3b40a250d_23</vt:lpstr>
      <vt:lpstr>_vena_CharterCashFlow3_CashFlowB2_C_FV_56493ffece784c5db4cd0fd3b40a250d_24</vt:lpstr>
      <vt:lpstr>_vena_CharterCashFlow3_CashFlowB2_C_FV_56493ffece784c5db4cd0fd3b40a250d_25</vt:lpstr>
      <vt:lpstr>_vena_CharterCashFlow3_CashFlowB2_C_FV_56493ffece784c5db4cd0fd3b40a250d_26</vt:lpstr>
      <vt:lpstr>_vena_CharterCashFlow3_CashFlowB2_C_FV_56493ffece784c5db4cd0fd3b40a250d_27</vt:lpstr>
      <vt:lpstr>_vena_CharterCashFlow3_CashFlowB2_C_FV_56493ffece784c5db4cd0fd3b40a250d_28</vt:lpstr>
      <vt:lpstr>_vena_CharterCashFlow3_CashFlowB2_C_FV_56493ffece784c5db4cd0fd3b40a250d_29</vt:lpstr>
      <vt:lpstr>_vena_CharterCashFlow3_CashFlowB2_C_FV_56493ffece784c5db4cd0fd3b40a250d_30</vt:lpstr>
      <vt:lpstr>_vena_CharterCashFlow3_CashFlowB2_C_FV_56493ffece784c5db4cd0fd3b40a250d_31</vt:lpstr>
      <vt:lpstr>_vena_CharterCashFlow3_CashFlowB2_C_FV_56493ffece784c5db4cd0fd3b40a250d_32</vt:lpstr>
      <vt:lpstr>_vena_CharterCashFlow3_CashFlowB2_C_FV_56493ffece784c5db4cd0fd3b40a250d_33</vt:lpstr>
      <vt:lpstr>_vena_CharterCashFlow3_CashFlowB2_C_FV_56493ffece784c5db4cd0fd3b40a250d_34</vt:lpstr>
      <vt:lpstr>_vena_CharterCashFlow3_CashFlowB2_C_FV_56493ffece784c5db4cd0fd3b40a250d_35</vt:lpstr>
      <vt:lpstr>_vena_CharterCashFlow3_CashFlowB2_C_FV_56493ffece784c5db4cd0fd3b40a250d_36</vt:lpstr>
      <vt:lpstr>_vena_CharterCashFlow3_CashFlowB2_C_FV_56493ffece784c5db4cd0fd3b40a250d_37</vt:lpstr>
      <vt:lpstr>_vena_CharterCashFlow3_CashFlowB2_C_FV_56493ffece784c5db4cd0fd3b40a250d_38</vt:lpstr>
      <vt:lpstr>_vena_CharterCashFlow3_CashFlowB2_C_FV_56493ffece784c5db4cd0fd3b40a250d_39</vt:lpstr>
      <vt:lpstr>_vena_CharterCashFlow3_CashFlowB2_C_FV_56493ffece784c5db4cd0fd3b40a250d_40</vt:lpstr>
      <vt:lpstr>_vena_CharterCashFlow3_CashFlowB2_C_FV_56493ffece784c5db4cd0fd3b40a250d_41</vt:lpstr>
      <vt:lpstr>_vena_CharterCashFlow3_CashFlowB2_C_FV_56493ffece784c5db4cd0fd3b40a250d_42</vt:lpstr>
      <vt:lpstr>_vena_CharterCashFlow3_CashFlowB2_C_FV_56493ffece784c5db4cd0fd3b40a250d_43</vt:lpstr>
      <vt:lpstr>_vena_CharterCashFlow3_CashFlowB2_C_FV_56493ffece784c5db4cd0fd3b40a250d_44</vt:lpstr>
      <vt:lpstr>_vena_CharterCashFlow3_CashFlowB2_C_FV_56493ffece784c5db4cd0fd3b40a250d_45</vt:lpstr>
      <vt:lpstr>_vena_CharterCashFlow3_CashFlowB2_C_FV_56493ffece784c5db4cd0fd3b40a250d_46</vt:lpstr>
      <vt:lpstr>_vena_CharterCashFlow3_CashFlowB2_C_FV_56493ffece784c5db4cd0fd3b40a250d_47</vt:lpstr>
      <vt:lpstr>_vena_CharterCashFlow3_CashFlowB2_C_FV_56493ffece784c5db4cd0fd3b40a250d_48</vt:lpstr>
      <vt:lpstr>_vena_CharterCashFlow3_CashFlowB2_C_FV_56493ffece784c5db4cd0fd3b40a250d_49</vt:lpstr>
      <vt:lpstr>_vena_CharterCashFlow3_CashFlowB2_C_FV_56493ffece784c5db4cd0fd3b40a250d_50</vt:lpstr>
      <vt:lpstr>_vena_CharterCashFlow3_CashFlowB2_C_FV_56493ffece784c5db4cd0fd3b40a250d_51</vt:lpstr>
      <vt:lpstr>_vena_CharterCashFlow3_CashFlowB2_C_FV_56493ffece784c5db4cd0fd3b40a250d_52</vt:lpstr>
      <vt:lpstr>_vena_CharterCashFlow3_CashFlowB2_C_FV_56493ffece784c5db4cd0fd3b40a250d_53</vt:lpstr>
      <vt:lpstr>_vena_CharterCashFlow3_CashFlowB2_C_FV_56493ffece784c5db4cd0fd3b40a250d_54</vt:lpstr>
      <vt:lpstr>_vena_CharterCashFlow3_CashFlowB2_C_FV_56493ffece784c5db4cd0fd3b40a250d_55</vt:lpstr>
      <vt:lpstr>_vena_CharterCashFlow3_CashFlowB2_C_FV_56493ffece784c5db4cd0fd3b40a250d_56</vt:lpstr>
      <vt:lpstr>_vena_CharterCashFlow3_CashFlowB2_C_FV_56493ffece784c5db4cd0fd3b40a250d_57</vt:lpstr>
      <vt:lpstr>_vena_CharterCashFlow3_CashFlowB2_C_FV_56493ffece784c5db4cd0fd3b40a250d_58</vt:lpstr>
      <vt:lpstr>_vena_CharterCashFlow3_CashFlowB2_C_FV_56493ffece784c5db4cd0fd3b40a250d_59</vt:lpstr>
      <vt:lpstr>_vena_CharterCashFlow3_CashFlowB2_C_FV_56493ffece784c5db4cd0fd3b40a250d_60</vt:lpstr>
      <vt:lpstr>_vena_CharterCashFlow3_CashFlowB2_C_FV_56493ffece784c5db4cd0fd3b40a250d_61</vt:lpstr>
      <vt:lpstr>_vena_CharterCashFlow3_CashFlowB2_C_FV_56493ffece784c5db4cd0fd3b40a250d_62</vt:lpstr>
      <vt:lpstr>_vena_CharterCashFlow3_CashFlowB2_C_FV_56493ffece784c5db4cd0fd3b40a250d_63</vt:lpstr>
      <vt:lpstr>_vena_CharterCashFlow3_CashFlowB2_C_FV_56493ffece784c5db4cd0fd3b40a250d_64</vt:lpstr>
      <vt:lpstr>_vena_CharterCashFlow3_CashFlowB2_C_FV_56493ffece784c5db4cd0fd3b40a250d_65</vt:lpstr>
      <vt:lpstr>_vena_CharterCashFlow3_CashFlowB2_C_FV_56493ffece784c5db4cd0fd3b40a250d_66</vt:lpstr>
      <vt:lpstr>_vena_CharterCashFlow3_CashFlowB2_C_FV_56493ffece784c5db4cd0fd3b40a250d_67</vt:lpstr>
      <vt:lpstr>_vena_CharterCashFlow3_CashFlowB2_C_FV_56493ffece784c5db4cd0fd3b40a250d_68</vt:lpstr>
      <vt:lpstr>_vena_CharterCashFlow3_CashFlowB2_C_FV_56493ffece784c5db4cd0fd3b40a250d_69</vt:lpstr>
      <vt:lpstr>_vena_CharterCashFlow3_CashFlowB2_C_FV_56493ffece784c5db4cd0fd3b40a250d_70</vt:lpstr>
      <vt:lpstr>_vena_CharterCashFlow3_CashFlowB2_C_FV_56493ffece784c5db4cd0fd3b40a250d_71</vt:lpstr>
      <vt:lpstr>_vena_CharterCashFlow3_CashFlowB2_C_FV_56493ffece784c5db4cd0fd3b40a250d_72</vt:lpstr>
      <vt:lpstr>_vena_CharterCashFlow3_CashFlowB2_C_FV_56493ffece784c5db4cd0fd3b40a250d_73</vt:lpstr>
      <vt:lpstr>_vena_CharterCashFlow3_CashFlowB2_C_FV_56493ffece784c5db4cd0fd3b40a250d_74</vt:lpstr>
      <vt:lpstr>_vena_CharterCashFlow3_CashFlowB2_C_FV_56493ffece784c5db4cd0fd3b40a250d_75</vt:lpstr>
      <vt:lpstr>_vena_CharterCashFlow3_CashFlowB2_C_FV_56493ffece784c5db4cd0fd3b40a250d_76</vt:lpstr>
      <vt:lpstr>_vena_CharterCashFlow3_CashFlowB2_C_FV_56493ffece784c5db4cd0fd3b40a250d_77</vt:lpstr>
      <vt:lpstr>_vena_CharterCashFlow3_CashFlowB2_C_FV_56493ffece784c5db4cd0fd3b40a250d_78</vt:lpstr>
      <vt:lpstr>_vena_CharterCashFlow3_CashFlowB2_C_FV_56493ffece784c5db4cd0fd3b40a250d_79</vt:lpstr>
      <vt:lpstr>_vena_CharterCashFlow3_CashFlowB2_C_FV_56493ffece784c5db4cd0fd3b40a250d_80</vt:lpstr>
      <vt:lpstr>_vena_CharterCashFlow3_CashFlowB2_C_FV_56493ffece784c5db4cd0fd3b40a250d_81</vt:lpstr>
      <vt:lpstr>_vena_CharterCashFlow3_CashFlowB2_C_FV_56493ffece784c5db4cd0fd3b40a250d_82</vt:lpstr>
      <vt:lpstr>_vena_CharterCashFlow3_CashFlowB2_C_FV_56493ffece784c5db4cd0fd3b40a250d_83</vt:lpstr>
      <vt:lpstr>_vena_CharterCashFlow3_CashFlowB2_C_FV_a398e917565c475b8f0c5e9ebb5e002d_12</vt:lpstr>
      <vt:lpstr>_vena_CharterCashFlow3_CashFlowB2_C_FV_a398e917565c475b8f0c5e9ebb5e002d_13</vt:lpstr>
      <vt:lpstr>_vena_CharterCashFlow3_CashFlowB2_C_FV_a398e917565c475b8f0c5e9ebb5e002d_14</vt:lpstr>
      <vt:lpstr>_vena_CharterCashFlow3_CashFlowB2_C_FV_a398e917565c475b8f0c5e9ebb5e002d_15</vt:lpstr>
      <vt:lpstr>_vena_CharterCashFlow3_CashFlowB2_C_FV_a398e917565c475b8f0c5e9ebb5e002d_16</vt:lpstr>
      <vt:lpstr>_vena_CharterCashFlow3_CashFlowB2_C_FV_a398e917565c475b8f0c5e9ebb5e002d_17</vt:lpstr>
      <vt:lpstr>_vena_CharterCashFlow3_CashFlowB2_C_FV_a398e917565c475b8f0c5e9ebb5e002d_18</vt:lpstr>
      <vt:lpstr>_vena_CharterCashFlow3_CashFlowB2_C_FV_a398e917565c475b8f0c5e9ebb5e002d_19</vt:lpstr>
      <vt:lpstr>_vena_CharterCashFlow3_CashFlowB2_C_FV_a398e917565c475b8f0c5e9ebb5e002d_20</vt:lpstr>
      <vt:lpstr>_vena_CharterCashFlow3_CashFlowB2_C_FV_a398e917565c475b8f0c5e9ebb5e002d_21</vt:lpstr>
      <vt:lpstr>_vena_CharterCashFlow3_CashFlowB2_C_FV_a398e917565c475b8f0c5e9ebb5e002d_22</vt:lpstr>
      <vt:lpstr>_vena_CharterCashFlow3_CashFlowB2_C_FV_a398e917565c475b8f0c5e9ebb5e002d_23</vt:lpstr>
      <vt:lpstr>_vena_CharterCashFlow3_CashFlowB2_C_FV_a398e917565c475b8f0c5e9ebb5e002d_24</vt:lpstr>
      <vt:lpstr>_vena_CharterCashFlow3_CashFlowB2_C_FV_a398e917565c475b8f0c5e9ebb5e002d_25</vt:lpstr>
      <vt:lpstr>_vena_CharterCashFlow3_CashFlowB2_C_FV_a398e917565c475b8f0c5e9ebb5e002d_26</vt:lpstr>
      <vt:lpstr>_vena_CharterCashFlow3_CashFlowB2_C_FV_a398e917565c475b8f0c5e9ebb5e002d_27</vt:lpstr>
      <vt:lpstr>_vena_CharterCashFlow3_CashFlowB2_C_FV_a398e917565c475b8f0c5e9ebb5e002d_28</vt:lpstr>
      <vt:lpstr>_vena_CharterCashFlow3_CashFlowB2_C_FV_a398e917565c475b8f0c5e9ebb5e002d_29</vt:lpstr>
      <vt:lpstr>_vena_CharterCashFlow3_CashFlowB2_C_FV_a398e917565c475b8f0c5e9ebb5e002d_30</vt:lpstr>
      <vt:lpstr>_vena_CharterCashFlow3_CashFlowB2_C_FV_a398e917565c475b8f0c5e9ebb5e002d_31</vt:lpstr>
      <vt:lpstr>_vena_CharterCashFlow3_CashFlowB2_C_FV_a398e917565c475b8f0c5e9ebb5e002d_32</vt:lpstr>
      <vt:lpstr>_vena_CharterCashFlow3_CashFlowB2_C_FV_a398e917565c475b8f0c5e9ebb5e002d_33</vt:lpstr>
      <vt:lpstr>_vena_CharterCashFlow3_CashFlowB2_C_FV_a398e917565c475b8f0c5e9ebb5e002d_34</vt:lpstr>
      <vt:lpstr>_vena_CharterCashFlow3_CashFlowB2_C_FV_a398e917565c475b8f0c5e9ebb5e002d_35</vt:lpstr>
      <vt:lpstr>_vena_CharterCashFlow3_CashFlowB2_C_FV_a398e917565c475b8f0c5e9ebb5e002d_36</vt:lpstr>
      <vt:lpstr>_vena_CharterCashFlow3_CashFlowB2_C_FV_a398e917565c475b8f0c5e9ebb5e002d_37</vt:lpstr>
      <vt:lpstr>_vena_CharterCashFlow3_CashFlowB2_C_FV_a398e917565c475b8f0c5e9ebb5e002d_38</vt:lpstr>
      <vt:lpstr>_vena_CharterCashFlow3_CashFlowB2_C_FV_a398e917565c475b8f0c5e9ebb5e002d_39</vt:lpstr>
      <vt:lpstr>_vena_CharterCashFlow3_CashFlowB2_C_FV_a398e917565c475b8f0c5e9ebb5e002d_40</vt:lpstr>
      <vt:lpstr>_vena_CharterCashFlow3_CashFlowB2_C_FV_a398e917565c475b8f0c5e9ebb5e002d_41</vt:lpstr>
      <vt:lpstr>_vena_CharterCashFlow3_CashFlowB2_C_FV_a398e917565c475b8f0c5e9ebb5e002d_42</vt:lpstr>
      <vt:lpstr>_vena_CharterCashFlow3_CashFlowB2_C_FV_a398e917565c475b8f0c5e9ebb5e002d_43</vt:lpstr>
      <vt:lpstr>_vena_CharterCashFlow3_CashFlowB2_C_FV_a398e917565c475b8f0c5e9ebb5e002d_44</vt:lpstr>
      <vt:lpstr>_vena_CharterCashFlow3_CashFlowB2_C_FV_a398e917565c475b8f0c5e9ebb5e002d_45</vt:lpstr>
      <vt:lpstr>_vena_CharterCashFlow3_CashFlowB2_C_FV_a398e917565c475b8f0c5e9ebb5e002d_46</vt:lpstr>
      <vt:lpstr>_vena_CharterCashFlow3_CashFlowB2_C_FV_a398e917565c475b8f0c5e9ebb5e002d_47</vt:lpstr>
      <vt:lpstr>_vena_CharterCashFlow3_CashFlowB2_C_FV_a398e917565c475b8f0c5e9ebb5e002d_48</vt:lpstr>
      <vt:lpstr>_vena_CharterCashFlow3_CashFlowB2_C_FV_a398e917565c475b8f0c5e9ebb5e002d_49</vt:lpstr>
      <vt:lpstr>_vena_CharterCashFlow3_CashFlowB2_C_FV_a398e917565c475b8f0c5e9ebb5e002d_50</vt:lpstr>
      <vt:lpstr>_vena_CharterCashFlow3_CashFlowB2_C_FV_a398e917565c475b8f0c5e9ebb5e002d_51</vt:lpstr>
      <vt:lpstr>_vena_CharterCashFlow3_CashFlowB2_C_FV_a398e917565c475b8f0c5e9ebb5e002d_52</vt:lpstr>
      <vt:lpstr>_vena_CharterCashFlow3_CashFlowB2_C_FV_a398e917565c475b8f0c5e9ebb5e002d_53</vt:lpstr>
      <vt:lpstr>_vena_CharterCashFlow3_CashFlowB2_C_FV_a398e917565c475b8f0c5e9ebb5e002d_54</vt:lpstr>
      <vt:lpstr>_vena_CharterCashFlow3_CashFlowB2_C_FV_a398e917565c475b8f0c5e9ebb5e002d_55</vt:lpstr>
      <vt:lpstr>_vena_CharterCashFlow3_CashFlowB2_C_FV_a398e917565c475b8f0c5e9ebb5e002d_56</vt:lpstr>
      <vt:lpstr>_vena_CharterCashFlow3_CashFlowB2_C_FV_a398e917565c475b8f0c5e9ebb5e002d_57</vt:lpstr>
      <vt:lpstr>_vena_CharterCashFlow3_CashFlowB2_C_FV_a398e917565c475b8f0c5e9ebb5e002d_58</vt:lpstr>
      <vt:lpstr>_vena_CharterCashFlow3_CashFlowB2_C_FV_a398e917565c475b8f0c5e9ebb5e002d_59</vt:lpstr>
      <vt:lpstr>_vena_CharterCashFlow3_CashFlowB2_C_FV_a398e917565c475b8f0c5e9ebb5e002d_60</vt:lpstr>
      <vt:lpstr>_vena_CharterCashFlow3_CashFlowB2_C_FV_a398e917565c475b8f0c5e9ebb5e002d_61</vt:lpstr>
      <vt:lpstr>_vena_CharterCashFlow3_CashFlowB2_C_FV_a398e917565c475b8f0c5e9ebb5e002d_62</vt:lpstr>
      <vt:lpstr>_vena_CharterCashFlow3_CashFlowB2_C_FV_a398e917565c475b8f0c5e9ebb5e002d_63</vt:lpstr>
      <vt:lpstr>_vena_CharterCashFlow3_CashFlowB2_C_FV_a398e917565c475b8f0c5e9ebb5e002d_64</vt:lpstr>
      <vt:lpstr>_vena_CharterCashFlow3_CashFlowB2_C_FV_a398e917565c475b8f0c5e9ebb5e002d_65</vt:lpstr>
      <vt:lpstr>_vena_CharterCashFlow3_CashFlowB2_C_FV_a398e917565c475b8f0c5e9ebb5e002d_66</vt:lpstr>
      <vt:lpstr>_vena_CharterCashFlow3_CashFlowB2_C_FV_a398e917565c475b8f0c5e9ebb5e002d_67</vt:lpstr>
      <vt:lpstr>_vena_CharterCashFlow3_CashFlowB2_C_FV_a398e917565c475b8f0c5e9ebb5e002d_68</vt:lpstr>
      <vt:lpstr>_vena_CharterCashFlow3_CashFlowB2_C_FV_a398e917565c475b8f0c5e9ebb5e002d_69</vt:lpstr>
      <vt:lpstr>_vena_CharterCashFlow3_CashFlowB2_C_FV_a398e917565c475b8f0c5e9ebb5e002d_70</vt:lpstr>
      <vt:lpstr>_vena_CharterCashFlow3_CashFlowB2_C_FV_a398e917565c475b8f0c5e9ebb5e002d_71</vt:lpstr>
      <vt:lpstr>_vena_CharterCashFlow3_CashFlowB2_C_FV_a398e917565c475b8f0c5e9ebb5e002d_72</vt:lpstr>
      <vt:lpstr>_vena_CharterCashFlow3_CashFlowB2_C_FV_a398e917565c475b8f0c5e9ebb5e002d_73</vt:lpstr>
      <vt:lpstr>_vena_CharterCashFlow3_CashFlowB2_C_FV_a398e917565c475b8f0c5e9ebb5e002d_74</vt:lpstr>
      <vt:lpstr>_vena_CharterCashFlow3_CashFlowB2_C_FV_a398e917565c475b8f0c5e9ebb5e002d_75</vt:lpstr>
      <vt:lpstr>_vena_CharterCashFlow3_CashFlowB2_C_FV_a398e917565c475b8f0c5e9ebb5e002d_76</vt:lpstr>
      <vt:lpstr>_vena_CharterCashFlow3_CashFlowB2_C_FV_a398e917565c475b8f0c5e9ebb5e002d_77</vt:lpstr>
      <vt:lpstr>_vena_CharterCashFlow3_CashFlowB2_C_FV_a398e917565c475b8f0c5e9ebb5e002d_78</vt:lpstr>
      <vt:lpstr>_vena_CharterCashFlow3_CashFlowB2_C_FV_a398e917565c475b8f0c5e9ebb5e002d_79</vt:lpstr>
      <vt:lpstr>_vena_CharterCashFlow3_CashFlowB2_C_FV_a398e917565c475b8f0c5e9ebb5e002d_80</vt:lpstr>
      <vt:lpstr>_vena_CharterCashFlow3_CashFlowB2_C_FV_a398e917565c475b8f0c5e9ebb5e002d_81</vt:lpstr>
      <vt:lpstr>_vena_CharterCashFlow3_CashFlowB2_C_FV_a398e917565c475b8f0c5e9ebb5e002d_82</vt:lpstr>
      <vt:lpstr>_vena_CharterCashFlow3_CashFlowB2_C_FV_a398e917565c475b8f0c5e9ebb5e002d_83</vt:lpstr>
      <vt:lpstr>_vena_CharterCashFlow3_CashFlowB2_C_FV_e1c3a244dc3d4f149ecdf7d748811086</vt:lpstr>
      <vt:lpstr>_vena_CharterCashFlow3_CashFlowB2_C_FV_e1c3a244dc3d4f149ecdf7d748811086_1</vt:lpstr>
      <vt:lpstr>_vena_CharterCashFlow3_CashFlowB2_C_FV_e1c3a244dc3d4f149ecdf7d748811086_10</vt:lpstr>
      <vt:lpstr>_vena_CharterCashFlow3_CashFlowB2_C_FV_e1c3a244dc3d4f149ecdf7d748811086_11</vt:lpstr>
      <vt:lpstr>_vena_CharterCashFlow3_CashFlowB2_C_FV_e1c3a244dc3d4f149ecdf7d748811086_12</vt:lpstr>
      <vt:lpstr>_vena_CharterCashFlow3_CashFlowB2_C_FV_e1c3a244dc3d4f149ecdf7d748811086_13</vt:lpstr>
      <vt:lpstr>_vena_CharterCashFlow3_CashFlowB2_C_FV_e1c3a244dc3d4f149ecdf7d748811086_14</vt:lpstr>
      <vt:lpstr>_vena_CharterCashFlow3_CashFlowB2_C_FV_e1c3a244dc3d4f149ecdf7d748811086_15</vt:lpstr>
      <vt:lpstr>_vena_CharterCashFlow3_CashFlowB2_C_FV_e1c3a244dc3d4f149ecdf7d748811086_16</vt:lpstr>
      <vt:lpstr>_vena_CharterCashFlow3_CashFlowB2_C_FV_e1c3a244dc3d4f149ecdf7d748811086_17</vt:lpstr>
      <vt:lpstr>_vena_CharterCashFlow3_CashFlowB2_C_FV_e1c3a244dc3d4f149ecdf7d748811086_18</vt:lpstr>
      <vt:lpstr>_vena_CharterCashFlow3_CashFlowB2_C_FV_e1c3a244dc3d4f149ecdf7d748811086_19</vt:lpstr>
      <vt:lpstr>_vena_CharterCashFlow3_CashFlowB2_C_FV_e1c3a244dc3d4f149ecdf7d748811086_2</vt:lpstr>
      <vt:lpstr>_vena_CharterCashFlow3_CashFlowB2_C_FV_e1c3a244dc3d4f149ecdf7d748811086_20</vt:lpstr>
      <vt:lpstr>_vena_CharterCashFlow3_CashFlowB2_C_FV_e1c3a244dc3d4f149ecdf7d748811086_21</vt:lpstr>
      <vt:lpstr>_vena_CharterCashFlow3_CashFlowB2_C_FV_e1c3a244dc3d4f149ecdf7d748811086_22</vt:lpstr>
      <vt:lpstr>_vena_CharterCashFlow3_CashFlowB2_C_FV_e1c3a244dc3d4f149ecdf7d748811086_23</vt:lpstr>
      <vt:lpstr>_vena_CharterCashFlow3_CashFlowB2_C_FV_e1c3a244dc3d4f149ecdf7d748811086_24</vt:lpstr>
      <vt:lpstr>_vena_CharterCashFlow3_CashFlowB2_C_FV_e1c3a244dc3d4f149ecdf7d748811086_25</vt:lpstr>
      <vt:lpstr>_vena_CharterCashFlow3_CashFlowB2_C_FV_e1c3a244dc3d4f149ecdf7d748811086_26</vt:lpstr>
      <vt:lpstr>_vena_CharterCashFlow3_CashFlowB2_C_FV_e1c3a244dc3d4f149ecdf7d748811086_27</vt:lpstr>
      <vt:lpstr>_vena_CharterCashFlow3_CashFlowB2_C_FV_e1c3a244dc3d4f149ecdf7d748811086_28</vt:lpstr>
      <vt:lpstr>_vena_CharterCashFlow3_CashFlowB2_C_FV_e1c3a244dc3d4f149ecdf7d748811086_29</vt:lpstr>
      <vt:lpstr>_vena_CharterCashFlow3_CashFlowB2_C_FV_e1c3a244dc3d4f149ecdf7d748811086_3</vt:lpstr>
      <vt:lpstr>_vena_CharterCashFlow3_CashFlowB2_C_FV_e1c3a244dc3d4f149ecdf7d748811086_30</vt:lpstr>
      <vt:lpstr>_vena_CharterCashFlow3_CashFlowB2_C_FV_e1c3a244dc3d4f149ecdf7d748811086_31</vt:lpstr>
      <vt:lpstr>_vena_CharterCashFlow3_CashFlowB2_C_FV_e1c3a244dc3d4f149ecdf7d748811086_32</vt:lpstr>
      <vt:lpstr>_vena_CharterCashFlow3_CashFlowB2_C_FV_e1c3a244dc3d4f149ecdf7d748811086_33</vt:lpstr>
      <vt:lpstr>_vena_CharterCashFlow3_CashFlowB2_C_FV_e1c3a244dc3d4f149ecdf7d748811086_34</vt:lpstr>
      <vt:lpstr>_vena_CharterCashFlow3_CashFlowB2_C_FV_e1c3a244dc3d4f149ecdf7d748811086_35</vt:lpstr>
      <vt:lpstr>_vena_CharterCashFlow3_CashFlowB2_C_FV_e1c3a244dc3d4f149ecdf7d748811086_36</vt:lpstr>
      <vt:lpstr>_vena_CharterCashFlow3_CashFlowB2_C_FV_e1c3a244dc3d4f149ecdf7d748811086_37</vt:lpstr>
      <vt:lpstr>_vena_CharterCashFlow3_CashFlowB2_C_FV_e1c3a244dc3d4f149ecdf7d748811086_38</vt:lpstr>
      <vt:lpstr>_vena_CharterCashFlow3_CashFlowB2_C_FV_e1c3a244dc3d4f149ecdf7d748811086_39</vt:lpstr>
      <vt:lpstr>_vena_CharterCashFlow3_CashFlowB2_C_FV_e1c3a244dc3d4f149ecdf7d748811086_4</vt:lpstr>
      <vt:lpstr>_vena_CharterCashFlow3_CashFlowB2_C_FV_e1c3a244dc3d4f149ecdf7d748811086_40</vt:lpstr>
      <vt:lpstr>_vena_CharterCashFlow3_CashFlowB2_C_FV_e1c3a244dc3d4f149ecdf7d748811086_41</vt:lpstr>
      <vt:lpstr>_vena_CharterCashFlow3_CashFlowB2_C_FV_e1c3a244dc3d4f149ecdf7d748811086_42</vt:lpstr>
      <vt:lpstr>_vena_CharterCashFlow3_CashFlowB2_C_FV_e1c3a244dc3d4f149ecdf7d748811086_43</vt:lpstr>
      <vt:lpstr>_vena_CharterCashFlow3_CashFlowB2_C_FV_e1c3a244dc3d4f149ecdf7d748811086_44</vt:lpstr>
      <vt:lpstr>_vena_CharterCashFlow3_CashFlowB2_C_FV_e1c3a244dc3d4f149ecdf7d748811086_45</vt:lpstr>
      <vt:lpstr>_vena_CharterCashFlow3_CashFlowB2_C_FV_e1c3a244dc3d4f149ecdf7d748811086_46</vt:lpstr>
      <vt:lpstr>_vena_CharterCashFlow3_CashFlowB2_C_FV_e1c3a244dc3d4f149ecdf7d748811086_47</vt:lpstr>
      <vt:lpstr>_vena_CharterCashFlow3_CashFlowB2_C_FV_e1c3a244dc3d4f149ecdf7d748811086_48</vt:lpstr>
      <vt:lpstr>_vena_CharterCashFlow3_CashFlowB2_C_FV_e1c3a244dc3d4f149ecdf7d748811086_49</vt:lpstr>
      <vt:lpstr>_vena_CharterCashFlow3_CashFlowB2_C_FV_e1c3a244dc3d4f149ecdf7d748811086_5</vt:lpstr>
      <vt:lpstr>_vena_CharterCashFlow3_CashFlowB2_C_FV_e1c3a244dc3d4f149ecdf7d748811086_50</vt:lpstr>
      <vt:lpstr>_vena_CharterCashFlow3_CashFlowB2_C_FV_e1c3a244dc3d4f149ecdf7d748811086_51</vt:lpstr>
      <vt:lpstr>_vena_CharterCashFlow3_CashFlowB2_C_FV_e1c3a244dc3d4f149ecdf7d748811086_52</vt:lpstr>
      <vt:lpstr>_vena_CharterCashFlow3_CashFlowB2_C_FV_e1c3a244dc3d4f149ecdf7d748811086_53</vt:lpstr>
      <vt:lpstr>_vena_CharterCashFlow3_CashFlowB2_C_FV_e1c3a244dc3d4f149ecdf7d748811086_54</vt:lpstr>
      <vt:lpstr>_vena_CharterCashFlow3_CashFlowB2_C_FV_e1c3a244dc3d4f149ecdf7d748811086_55</vt:lpstr>
      <vt:lpstr>_vena_CharterCashFlow3_CashFlowB2_C_FV_e1c3a244dc3d4f149ecdf7d748811086_56</vt:lpstr>
      <vt:lpstr>_vena_CharterCashFlow3_CashFlowB2_C_FV_e1c3a244dc3d4f149ecdf7d748811086_57</vt:lpstr>
      <vt:lpstr>_vena_CharterCashFlow3_CashFlowB2_C_FV_e1c3a244dc3d4f149ecdf7d748811086_58</vt:lpstr>
      <vt:lpstr>_vena_CharterCashFlow3_CashFlowB2_C_FV_e1c3a244dc3d4f149ecdf7d748811086_59</vt:lpstr>
      <vt:lpstr>_vena_CharterCashFlow3_CashFlowB2_C_FV_e1c3a244dc3d4f149ecdf7d748811086_6</vt:lpstr>
      <vt:lpstr>_vena_CharterCashFlow3_CashFlowB2_C_FV_e1c3a244dc3d4f149ecdf7d748811086_60</vt:lpstr>
      <vt:lpstr>_vena_CharterCashFlow3_CashFlowB2_C_FV_e1c3a244dc3d4f149ecdf7d748811086_61</vt:lpstr>
      <vt:lpstr>_vena_CharterCashFlow3_CashFlowB2_C_FV_e1c3a244dc3d4f149ecdf7d748811086_62</vt:lpstr>
      <vt:lpstr>_vena_CharterCashFlow3_CashFlowB2_C_FV_e1c3a244dc3d4f149ecdf7d748811086_63</vt:lpstr>
      <vt:lpstr>_vena_CharterCashFlow3_CashFlowB2_C_FV_e1c3a244dc3d4f149ecdf7d748811086_64</vt:lpstr>
      <vt:lpstr>_vena_CharterCashFlow3_CashFlowB2_C_FV_e1c3a244dc3d4f149ecdf7d748811086_65</vt:lpstr>
      <vt:lpstr>_vena_CharterCashFlow3_CashFlowB2_C_FV_e1c3a244dc3d4f149ecdf7d748811086_66</vt:lpstr>
      <vt:lpstr>_vena_CharterCashFlow3_CashFlowB2_C_FV_e1c3a244dc3d4f149ecdf7d748811086_67</vt:lpstr>
      <vt:lpstr>_vena_CharterCashFlow3_CashFlowB2_C_FV_e1c3a244dc3d4f149ecdf7d748811086_68</vt:lpstr>
      <vt:lpstr>_vena_CharterCashFlow3_CashFlowB2_C_FV_e1c3a244dc3d4f149ecdf7d748811086_69</vt:lpstr>
      <vt:lpstr>_vena_CharterCashFlow3_CashFlowB2_C_FV_e1c3a244dc3d4f149ecdf7d748811086_7</vt:lpstr>
      <vt:lpstr>_vena_CharterCashFlow3_CashFlowB2_C_FV_e1c3a244dc3d4f149ecdf7d748811086_70</vt:lpstr>
      <vt:lpstr>_vena_CharterCashFlow3_CashFlowB2_C_FV_e1c3a244dc3d4f149ecdf7d748811086_71</vt:lpstr>
      <vt:lpstr>_vena_CharterCashFlow3_CashFlowB2_C_FV_e1c3a244dc3d4f149ecdf7d748811086_8</vt:lpstr>
      <vt:lpstr>_vena_CharterCashFlow3_CashFlowB2_C_FV_e1c3a244dc3d4f149ecdf7d748811086_9</vt:lpstr>
      <vt:lpstr>_vena_CharterCashFlow3_CashFlowB2_R_5_463656169434644480</vt:lpstr>
      <vt:lpstr>_vena_CharterCashFlow3_CashFlowB5_C_8_431662182280724481</vt:lpstr>
      <vt:lpstr>_vena_CharterCashFlow3_CashFlowB5_C_8_431662182280724481_1</vt:lpstr>
      <vt:lpstr>_vena_CharterCashFlow3_CashFlowB5_C_8_431662182280724481_10</vt:lpstr>
      <vt:lpstr>_vena_CharterCashFlow3_CashFlowB5_C_8_431662182280724481_11</vt:lpstr>
      <vt:lpstr>_vena_CharterCashFlow3_CashFlowB5_C_8_431662182280724481_2</vt:lpstr>
      <vt:lpstr>_vena_CharterCashFlow3_CashFlowB5_C_8_431662182280724481_3</vt:lpstr>
      <vt:lpstr>_vena_CharterCashFlow3_CashFlowB5_C_8_431662182280724481_4</vt:lpstr>
      <vt:lpstr>_vena_CharterCashFlow3_CashFlowB5_C_8_431662182280724481_5</vt:lpstr>
      <vt:lpstr>_vena_CharterCashFlow3_CashFlowB5_C_8_431662182280724481_6</vt:lpstr>
      <vt:lpstr>_vena_CharterCashFlow3_CashFlowB5_C_8_431662182280724481_7</vt:lpstr>
      <vt:lpstr>_vena_CharterCashFlow3_CashFlowB5_C_8_431662182280724481_8</vt:lpstr>
      <vt:lpstr>_vena_CharterCashFlow3_CashFlowB5_C_8_431662182280724481_9</vt:lpstr>
      <vt:lpstr>_vena_CharterCashFlow3_CashFlowB5_C_FV_56493ffece784c5db4cd0fd3b40a250d</vt:lpstr>
      <vt:lpstr>_vena_CharterCashFlow3_CashFlowB5_C_FV_56493ffece784c5db4cd0fd3b40a250d_1</vt:lpstr>
      <vt:lpstr>_vena_CharterCashFlow3_CashFlowB5_C_FV_56493ffece784c5db4cd0fd3b40a250d_10</vt:lpstr>
      <vt:lpstr>_vena_CharterCashFlow3_CashFlowB5_C_FV_56493ffece784c5db4cd0fd3b40a250d_11</vt:lpstr>
      <vt:lpstr>_vena_CharterCashFlow3_CashFlowB5_C_FV_56493ffece784c5db4cd0fd3b40a250d_2</vt:lpstr>
      <vt:lpstr>_vena_CharterCashFlow3_CashFlowB5_C_FV_56493ffece784c5db4cd0fd3b40a250d_3</vt:lpstr>
      <vt:lpstr>_vena_CharterCashFlow3_CashFlowB5_C_FV_56493ffece784c5db4cd0fd3b40a250d_4</vt:lpstr>
      <vt:lpstr>_vena_CharterCashFlow3_CashFlowB5_C_FV_56493ffece784c5db4cd0fd3b40a250d_5</vt:lpstr>
      <vt:lpstr>_vena_CharterCashFlow3_CashFlowB5_C_FV_56493ffece784c5db4cd0fd3b40a250d_6</vt:lpstr>
      <vt:lpstr>_vena_CharterCashFlow3_CashFlowB5_C_FV_56493ffece784c5db4cd0fd3b40a250d_7</vt:lpstr>
      <vt:lpstr>_vena_CharterCashFlow3_CashFlowB5_C_FV_56493ffece784c5db4cd0fd3b40a250d_8</vt:lpstr>
      <vt:lpstr>_vena_CharterCashFlow3_CashFlowB5_C_FV_56493ffece784c5db4cd0fd3b40a250d_9</vt:lpstr>
      <vt:lpstr>_vena_CharterCashFlow3_CashFlowB5_C_FV_a398e917565c475b8f0c5e9ebb5e002d</vt:lpstr>
      <vt:lpstr>_vena_CharterCashFlow3_CashFlowB5_C_FV_a398e917565c475b8f0c5e9ebb5e002d_1</vt:lpstr>
      <vt:lpstr>_vena_CharterCashFlow3_CashFlowB5_C_FV_a398e917565c475b8f0c5e9ebb5e002d_10</vt:lpstr>
      <vt:lpstr>_vena_CharterCashFlow3_CashFlowB5_C_FV_a398e917565c475b8f0c5e9ebb5e002d_11</vt:lpstr>
      <vt:lpstr>_vena_CharterCashFlow3_CashFlowB5_C_FV_a398e917565c475b8f0c5e9ebb5e002d_2</vt:lpstr>
      <vt:lpstr>_vena_CharterCashFlow3_CashFlowB5_C_FV_a398e917565c475b8f0c5e9ebb5e002d_3</vt:lpstr>
      <vt:lpstr>_vena_CharterCashFlow3_CashFlowB5_C_FV_a398e917565c475b8f0c5e9ebb5e002d_4</vt:lpstr>
      <vt:lpstr>_vena_CharterCashFlow3_CashFlowB5_C_FV_a398e917565c475b8f0c5e9ebb5e002d_5</vt:lpstr>
      <vt:lpstr>_vena_CharterCashFlow3_CashFlowB5_C_FV_a398e917565c475b8f0c5e9ebb5e002d_6</vt:lpstr>
      <vt:lpstr>_vena_CharterCashFlow3_CashFlowB5_C_FV_a398e917565c475b8f0c5e9ebb5e002d_7</vt:lpstr>
      <vt:lpstr>_vena_CharterCashFlow3_CashFlowB5_C_FV_a398e917565c475b8f0c5e9ebb5e002d_8</vt:lpstr>
      <vt:lpstr>_vena_CharterCashFlow3_CashFlowB5_C_FV_a398e917565c475b8f0c5e9ebb5e002d_9</vt:lpstr>
      <vt:lpstr>_vena_CharterCashFlow3_CashFlowB5_C_FV_e1c3a244dc3d4f149ecdf7d748811086</vt:lpstr>
      <vt:lpstr>_vena_CharterCashFlow3_CashFlowB5_C_FV_e1c3a244dc3d4f149ecdf7d748811086_1</vt:lpstr>
      <vt:lpstr>_vena_CharterCashFlow3_CashFlowB5_C_FV_e1c3a244dc3d4f149ecdf7d748811086_10</vt:lpstr>
      <vt:lpstr>_vena_CharterCashFlow3_CashFlowB5_C_FV_e1c3a244dc3d4f149ecdf7d748811086_11</vt:lpstr>
      <vt:lpstr>_vena_CharterCashFlow3_CashFlowB5_C_FV_e1c3a244dc3d4f149ecdf7d748811086_2</vt:lpstr>
      <vt:lpstr>_vena_CharterCashFlow3_CashFlowB5_C_FV_e1c3a244dc3d4f149ecdf7d748811086_3</vt:lpstr>
      <vt:lpstr>_vena_CharterCashFlow3_CashFlowB5_C_FV_e1c3a244dc3d4f149ecdf7d748811086_4</vt:lpstr>
      <vt:lpstr>_vena_CharterCashFlow3_CashFlowB5_C_FV_e1c3a244dc3d4f149ecdf7d748811086_5</vt:lpstr>
      <vt:lpstr>_vena_CharterCashFlow3_CashFlowB5_C_FV_e1c3a244dc3d4f149ecdf7d748811086_6</vt:lpstr>
      <vt:lpstr>_vena_CharterCashFlow3_CashFlowB5_C_FV_e1c3a244dc3d4f149ecdf7d748811086_7</vt:lpstr>
      <vt:lpstr>_vena_CharterCashFlow3_CashFlowB5_C_FV_e1c3a244dc3d4f149ecdf7d748811086_8</vt:lpstr>
      <vt:lpstr>_vena_CharterCashFlow3_CashFlowB5_C_FV_e1c3a244dc3d4f149ecdf7d748811086_9</vt:lpstr>
      <vt:lpstr>_vena_CharterCashFlow3_CashFlowB5_R_5_507518001978146816</vt:lpstr>
      <vt:lpstr>_vena_CharterCashFlow3_CashFlowB6_C_8_431662182280724481</vt:lpstr>
      <vt:lpstr>_vena_CharterCashFlow3_CashFlowB6_C_8_431662182280724481_1</vt:lpstr>
      <vt:lpstr>_vena_CharterCashFlow3_CashFlowB6_C_8_431662182280724481_10</vt:lpstr>
      <vt:lpstr>_vena_CharterCashFlow3_CashFlowB6_C_8_431662182280724481_11</vt:lpstr>
      <vt:lpstr>_vena_CharterCashFlow3_CashFlowB6_C_8_431662182280724481_12</vt:lpstr>
      <vt:lpstr>_vena_CharterCashFlow3_CashFlowB6_C_8_431662182280724481_13</vt:lpstr>
      <vt:lpstr>_vena_CharterCashFlow3_CashFlowB6_C_8_431662182280724481_14</vt:lpstr>
      <vt:lpstr>_vena_CharterCashFlow3_CashFlowB6_C_8_431662182280724481_15</vt:lpstr>
      <vt:lpstr>_vena_CharterCashFlow3_CashFlowB6_C_8_431662182280724481_16</vt:lpstr>
      <vt:lpstr>_vena_CharterCashFlow3_CashFlowB6_C_8_431662182280724481_17</vt:lpstr>
      <vt:lpstr>_vena_CharterCashFlow3_CashFlowB6_C_8_431662182280724481_18</vt:lpstr>
      <vt:lpstr>_vena_CharterCashFlow3_CashFlowB6_C_8_431662182280724481_19</vt:lpstr>
      <vt:lpstr>_vena_CharterCashFlow3_CashFlowB6_C_8_431662182280724481_2</vt:lpstr>
      <vt:lpstr>_vena_CharterCashFlow3_CashFlowB6_C_8_431662182280724481_20</vt:lpstr>
      <vt:lpstr>_vena_CharterCashFlow3_CashFlowB6_C_8_431662182280724481_21</vt:lpstr>
      <vt:lpstr>_vena_CharterCashFlow3_CashFlowB6_C_8_431662182280724481_22</vt:lpstr>
      <vt:lpstr>_vena_CharterCashFlow3_CashFlowB6_C_8_431662182280724481_23</vt:lpstr>
      <vt:lpstr>_vena_CharterCashFlow3_CashFlowB6_C_8_431662182280724481_3</vt:lpstr>
      <vt:lpstr>_vena_CharterCashFlow3_CashFlowB6_C_8_431662182280724481_4</vt:lpstr>
      <vt:lpstr>_vena_CharterCashFlow3_CashFlowB6_C_8_431662182280724481_5</vt:lpstr>
      <vt:lpstr>_vena_CharterCashFlow3_CashFlowB6_C_8_431662182280724481_6</vt:lpstr>
      <vt:lpstr>_vena_CharterCashFlow3_CashFlowB6_C_8_431662182280724481_7</vt:lpstr>
      <vt:lpstr>_vena_CharterCashFlow3_CashFlowB6_C_8_431662182280724481_8</vt:lpstr>
      <vt:lpstr>_vena_CharterCashFlow3_CashFlowB6_C_8_431662182280724481_9</vt:lpstr>
      <vt:lpstr>_vena_CharterCashFlow3_CashFlowB6_C_8_443914069322235904</vt:lpstr>
      <vt:lpstr>_vena_CharterCashFlow3_CashFlowB6_C_8_443914069322235904_1</vt:lpstr>
      <vt:lpstr>_vena_CharterCashFlow3_CashFlowB6_C_8_443914069322235904_10</vt:lpstr>
      <vt:lpstr>_vena_CharterCashFlow3_CashFlowB6_C_8_443914069322235904_11</vt:lpstr>
      <vt:lpstr>_vena_CharterCashFlow3_CashFlowB6_C_8_443914069322235904_12</vt:lpstr>
      <vt:lpstr>_vena_CharterCashFlow3_CashFlowB6_C_8_443914069322235904_13</vt:lpstr>
      <vt:lpstr>_vena_CharterCashFlow3_CashFlowB6_C_8_443914069322235904_14</vt:lpstr>
      <vt:lpstr>_vena_CharterCashFlow3_CashFlowB6_C_8_443914069322235904_15</vt:lpstr>
      <vt:lpstr>_vena_CharterCashFlow3_CashFlowB6_C_8_443914069322235904_16</vt:lpstr>
      <vt:lpstr>_vena_CharterCashFlow3_CashFlowB6_C_8_443914069322235904_17</vt:lpstr>
      <vt:lpstr>_vena_CharterCashFlow3_CashFlowB6_C_8_443914069322235904_18</vt:lpstr>
      <vt:lpstr>_vena_CharterCashFlow3_CashFlowB6_C_8_443914069322235904_19</vt:lpstr>
      <vt:lpstr>_vena_CharterCashFlow3_CashFlowB6_C_8_443914069322235904_2</vt:lpstr>
      <vt:lpstr>_vena_CharterCashFlow3_CashFlowB6_C_8_443914069322235904_20</vt:lpstr>
      <vt:lpstr>_vena_CharterCashFlow3_CashFlowB6_C_8_443914069322235904_21</vt:lpstr>
      <vt:lpstr>_vena_CharterCashFlow3_CashFlowB6_C_8_443914069322235904_22</vt:lpstr>
      <vt:lpstr>_vena_CharterCashFlow3_CashFlowB6_C_8_443914069322235904_23</vt:lpstr>
      <vt:lpstr>_vena_CharterCashFlow3_CashFlowB6_C_8_443914069322235904_24</vt:lpstr>
      <vt:lpstr>_vena_CharterCashFlow3_CashFlowB6_C_8_443914069322235904_25</vt:lpstr>
      <vt:lpstr>_vena_CharterCashFlow3_CashFlowB6_C_8_443914069322235904_26</vt:lpstr>
      <vt:lpstr>_vena_CharterCashFlow3_CashFlowB6_C_8_443914069322235904_27</vt:lpstr>
      <vt:lpstr>_vena_CharterCashFlow3_CashFlowB6_C_8_443914069322235904_28</vt:lpstr>
      <vt:lpstr>_vena_CharterCashFlow3_CashFlowB6_C_8_443914069322235904_29</vt:lpstr>
      <vt:lpstr>_vena_CharterCashFlow3_CashFlowB6_C_8_443914069322235904_3</vt:lpstr>
      <vt:lpstr>_vena_CharterCashFlow3_CashFlowB6_C_8_443914069322235904_30</vt:lpstr>
      <vt:lpstr>_vena_CharterCashFlow3_CashFlowB6_C_8_443914069322235904_31</vt:lpstr>
      <vt:lpstr>_vena_CharterCashFlow3_CashFlowB6_C_8_443914069322235904_32</vt:lpstr>
      <vt:lpstr>_vena_CharterCashFlow3_CashFlowB6_C_8_443914069322235904_33</vt:lpstr>
      <vt:lpstr>_vena_CharterCashFlow3_CashFlowB6_C_8_443914069322235904_34</vt:lpstr>
      <vt:lpstr>_vena_CharterCashFlow3_CashFlowB6_C_8_443914069322235904_35</vt:lpstr>
      <vt:lpstr>_vena_CharterCashFlow3_CashFlowB6_C_8_443914069322235904_36</vt:lpstr>
      <vt:lpstr>_vena_CharterCashFlow3_CashFlowB6_C_8_443914069322235904_37</vt:lpstr>
      <vt:lpstr>_vena_CharterCashFlow3_CashFlowB6_C_8_443914069322235904_38</vt:lpstr>
      <vt:lpstr>_vena_CharterCashFlow3_CashFlowB6_C_8_443914069322235904_39</vt:lpstr>
      <vt:lpstr>_vena_CharterCashFlow3_CashFlowB6_C_8_443914069322235904_4</vt:lpstr>
      <vt:lpstr>_vena_CharterCashFlow3_CashFlowB6_C_8_443914069322235904_40</vt:lpstr>
      <vt:lpstr>_vena_CharterCashFlow3_CashFlowB6_C_8_443914069322235904_41</vt:lpstr>
      <vt:lpstr>_vena_CharterCashFlow3_CashFlowB6_C_8_443914069322235904_42</vt:lpstr>
      <vt:lpstr>_vena_CharterCashFlow3_CashFlowB6_C_8_443914069322235904_43</vt:lpstr>
      <vt:lpstr>_vena_CharterCashFlow3_CashFlowB6_C_8_443914069322235904_44</vt:lpstr>
      <vt:lpstr>_vena_CharterCashFlow3_CashFlowB6_C_8_443914069322235904_45</vt:lpstr>
      <vt:lpstr>_vena_CharterCashFlow3_CashFlowB6_C_8_443914069322235904_46</vt:lpstr>
      <vt:lpstr>_vena_CharterCashFlow3_CashFlowB6_C_8_443914069322235904_47</vt:lpstr>
      <vt:lpstr>_vena_CharterCashFlow3_CashFlowB6_C_8_443914069322235904_5</vt:lpstr>
      <vt:lpstr>_vena_CharterCashFlow3_CashFlowB6_C_8_443914069322235904_6</vt:lpstr>
      <vt:lpstr>_vena_CharterCashFlow3_CashFlowB6_C_8_443914069322235904_7</vt:lpstr>
      <vt:lpstr>_vena_CharterCashFlow3_CashFlowB6_C_8_443914069322235904_8</vt:lpstr>
      <vt:lpstr>_vena_CharterCashFlow3_CashFlowB6_C_8_443914069322235904_9</vt:lpstr>
      <vt:lpstr>_vena_CharterCashFlow3_CashFlowB6_C_FV_56493ffece784c5db4cd0fd3b40a250d</vt:lpstr>
      <vt:lpstr>_vena_CharterCashFlow3_CashFlowB6_C_FV_56493ffece784c5db4cd0fd3b40a250d_1</vt:lpstr>
      <vt:lpstr>_vena_CharterCashFlow3_CashFlowB6_C_FV_56493ffece784c5db4cd0fd3b40a250d_10</vt:lpstr>
      <vt:lpstr>_vena_CharterCashFlow3_CashFlowB6_C_FV_56493ffece784c5db4cd0fd3b40a250d_11</vt:lpstr>
      <vt:lpstr>_vena_CharterCashFlow3_CashFlowB6_C_FV_56493ffece784c5db4cd0fd3b40a250d_12</vt:lpstr>
      <vt:lpstr>_vena_CharterCashFlow3_CashFlowB6_C_FV_56493ffece784c5db4cd0fd3b40a250d_13</vt:lpstr>
      <vt:lpstr>_vena_CharterCashFlow3_CashFlowB6_C_FV_56493ffece784c5db4cd0fd3b40a250d_14</vt:lpstr>
      <vt:lpstr>_vena_CharterCashFlow3_CashFlowB6_C_FV_56493ffece784c5db4cd0fd3b40a250d_15</vt:lpstr>
      <vt:lpstr>_vena_CharterCashFlow3_CashFlowB6_C_FV_56493ffece784c5db4cd0fd3b40a250d_16</vt:lpstr>
      <vt:lpstr>_vena_CharterCashFlow3_CashFlowB6_C_FV_56493ffece784c5db4cd0fd3b40a250d_17</vt:lpstr>
      <vt:lpstr>_vena_CharterCashFlow3_CashFlowB6_C_FV_56493ffece784c5db4cd0fd3b40a250d_18</vt:lpstr>
      <vt:lpstr>_vena_CharterCashFlow3_CashFlowB6_C_FV_56493ffece784c5db4cd0fd3b40a250d_19</vt:lpstr>
      <vt:lpstr>_vena_CharterCashFlow3_CashFlowB6_C_FV_56493ffece784c5db4cd0fd3b40a250d_2</vt:lpstr>
      <vt:lpstr>_vena_CharterCashFlow3_CashFlowB6_C_FV_56493ffece784c5db4cd0fd3b40a250d_20</vt:lpstr>
      <vt:lpstr>_vena_CharterCashFlow3_CashFlowB6_C_FV_56493ffece784c5db4cd0fd3b40a250d_21</vt:lpstr>
      <vt:lpstr>_vena_CharterCashFlow3_CashFlowB6_C_FV_56493ffece784c5db4cd0fd3b40a250d_22</vt:lpstr>
      <vt:lpstr>_vena_CharterCashFlow3_CashFlowB6_C_FV_56493ffece784c5db4cd0fd3b40a250d_23</vt:lpstr>
      <vt:lpstr>_vena_CharterCashFlow3_CashFlowB6_C_FV_56493ffece784c5db4cd0fd3b40a250d_24</vt:lpstr>
      <vt:lpstr>_vena_CharterCashFlow3_CashFlowB6_C_FV_56493ffece784c5db4cd0fd3b40a250d_25</vt:lpstr>
      <vt:lpstr>_vena_CharterCashFlow3_CashFlowB6_C_FV_56493ffece784c5db4cd0fd3b40a250d_26</vt:lpstr>
      <vt:lpstr>_vena_CharterCashFlow3_CashFlowB6_C_FV_56493ffece784c5db4cd0fd3b40a250d_27</vt:lpstr>
      <vt:lpstr>_vena_CharterCashFlow3_CashFlowB6_C_FV_56493ffece784c5db4cd0fd3b40a250d_28</vt:lpstr>
      <vt:lpstr>_vena_CharterCashFlow3_CashFlowB6_C_FV_56493ffece784c5db4cd0fd3b40a250d_29</vt:lpstr>
      <vt:lpstr>_vena_CharterCashFlow3_CashFlowB6_C_FV_56493ffece784c5db4cd0fd3b40a250d_3</vt:lpstr>
      <vt:lpstr>_vena_CharterCashFlow3_CashFlowB6_C_FV_56493ffece784c5db4cd0fd3b40a250d_30</vt:lpstr>
      <vt:lpstr>_vena_CharterCashFlow3_CashFlowB6_C_FV_56493ffece784c5db4cd0fd3b40a250d_31</vt:lpstr>
      <vt:lpstr>_vena_CharterCashFlow3_CashFlowB6_C_FV_56493ffece784c5db4cd0fd3b40a250d_32</vt:lpstr>
      <vt:lpstr>_vena_CharterCashFlow3_CashFlowB6_C_FV_56493ffece784c5db4cd0fd3b40a250d_33</vt:lpstr>
      <vt:lpstr>_vena_CharterCashFlow3_CashFlowB6_C_FV_56493ffece784c5db4cd0fd3b40a250d_34</vt:lpstr>
      <vt:lpstr>_vena_CharterCashFlow3_CashFlowB6_C_FV_56493ffece784c5db4cd0fd3b40a250d_35</vt:lpstr>
      <vt:lpstr>_vena_CharterCashFlow3_CashFlowB6_C_FV_56493ffece784c5db4cd0fd3b40a250d_36</vt:lpstr>
      <vt:lpstr>_vena_CharterCashFlow3_CashFlowB6_C_FV_56493ffece784c5db4cd0fd3b40a250d_37</vt:lpstr>
      <vt:lpstr>_vena_CharterCashFlow3_CashFlowB6_C_FV_56493ffece784c5db4cd0fd3b40a250d_38</vt:lpstr>
      <vt:lpstr>_vena_CharterCashFlow3_CashFlowB6_C_FV_56493ffece784c5db4cd0fd3b40a250d_39</vt:lpstr>
      <vt:lpstr>_vena_CharterCashFlow3_CashFlowB6_C_FV_56493ffece784c5db4cd0fd3b40a250d_4</vt:lpstr>
      <vt:lpstr>_vena_CharterCashFlow3_CashFlowB6_C_FV_56493ffece784c5db4cd0fd3b40a250d_40</vt:lpstr>
      <vt:lpstr>_vena_CharterCashFlow3_CashFlowB6_C_FV_56493ffece784c5db4cd0fd3b40a250d_41</vt:lpstr>
      <vt:lpstr>_vena_CharterCashFlow3_CashFlowB6_C_FV_56493ffece784c5db4cd0fd3b40a250d_42</vt:lpstr>
      <vt:lpstr>_vena_CharterCashFlow3_CashFlowB6_C_FV_56493ffece784c5db4cd0fd3b40a250d_43</vt:lpstr>
      <vt:lpstr>_vena_CharterCashFlow3_CashFlowB6_C_FV_56493ffece784c5db4cd0fd3b40a250d_44</vt:lpstr>
      <vt:lpstr>_vena_CharterCashFlow3_CashFlowB6_C_FV_56493ffece784c5db4cd0fd3b40a250d_45</vt:lpstr>
      <vt:lpstr>_vena_CharterCashFlow3_CashFlowB6_C_FV_56493ffece784c5db4cd0fd3b40a250d_46</vt:lpstr>
      <vt:lpstr>_vena_CharterCashFlow3_CashFlowB6_C_FV_56493ffece784c5db4cd0fd3b40a250d_47</vt:lpstr>
      <vt:lpstr>_vena_CharterCashFlow3_CashFlowB6_C_FV_56493ffece784c5db4cd0fd3b40a250d_48</vt:lpstr>
      <vt:lpstr>_vena_CharterCashFlow3_CashFlowB6_C_FV_56493ffece784c5db4cd0fd3b40a250d_49</vt:lpstr>
      <vt:lpstr>_vena_CharterCashFlow3_CashFlowB6_C_FV_56493ffece784c5db4cd0fd3b40a250d_5</vt:lpstr>
      <vt:lpstr>_vena_CharterCashFlow3_CashFlowB6_C_FV_56493ffece784c5db4cd0fd3b40a250d_50</vt:lpstr>
      <vt:lpstr>_vena_CharterCashFlow3_CashFlowB6_C_FV_56493ffece784c5db4cd0fd3b40a250d_51</vt:lpstr>
      <vt:lpstr>_vena_CharterCashFlow3_CashFlowB6_C_FV_56493ffece784c5db4cd0fd3b40a250d_52</vt:lpstr>
      <vt:lpstr>_vena_CharterCashFlow3_CashFlowB6_C_FV_56493ffece784c5db4cd0fd3b40a250d_53</vt:lpstr>
      <vt:lpstr>_vena_CharterCashFlow3_CashFlowB6_C_FV_56493ffece784c5db4cd0fd3b40a250d_54</vt:lpstr>
      <vt:lpstr>_vena_CharterCashFlow3_CashFlowB6_C_FV_56493ffece784c5db4cd0fd3b40a250d_55</vt:lpstr>
      <vt:lpstr>_vena_CharterCashFlow3_CashFlowB6_C_FV_56493ffece784c5db4cd0fd3b40a250d_56</vt:lpstr>
      <vt:lpstr>_vena_CharterCashFlow3_CashFlowB6_C_FV_56493ffece784c5db4cd0fd3b40a250d_57</vt:lpstr>
      <vt:lpstr>_vena_CharterCashFlow3_CashFlowB6_C_FV_56493ffece784c5db4cd0fd3b40a250d_58</vt:lpstr>
      <vt:lpstr>_vena_CharterCashFlow3_CashFlowB6_C_FV_56493ffece784c5db4cd0fd3b40a250d_59</vt:lpstr>
      <vt:lpstr>_vena_CharterCashFlow3_CashFlowB6_C_FV_56493ffece784c5db4cd0fd3b40a250d_6</vt:lpstr>
      <vt:lpstr>_vena_CharterCashFlow3_CashFlowB6_C_FV_56493ffece784c5db4cd0fd3b40a250d_60</vt:lpstr>
      <vt:lpstr>_vena_CharterCashFlow3_CashFlowB6_C_FV_56493ffece784c5db4cd0fd3b40a250d_61</vt:lpstr>
      <vt:lpstr>_vena_CharterCashFlow3_CashFlowB6_C_FV_56493ffece784c5db4cd0fd3b40a250d_62</vt:lpstr>
      <vt:lpstr>_vena_CharterCashFlow3_CashFlowB6_C_FV_56493ffece784c5db4cd0fd3b40a250d_63</vt:lpstr>
      <vt:lpstr>_vena_CharterCashFlow3_CashFlowB6_C_FV_56493ffece784c5db4cd0fd3b40a250d_64</vt:lpstr>
      <vt:lpstr>_vena_CharterCashFlow3_CashFlowB6_C_FV_56493ffece784c5db4cd0fd3b40a250d_65</vt:lpstr>
      <vt:lpstr>_vena_CharterCashFlow3_CashFlowB6_C_FV_56493ffece784c5db4cd0fd3b40a250d_66</vt:lpstr>
      <vt:lpstr>_vena_CharterCashFlow3_CashFlowB6_C_FV_56493ffece784c5db4cd0fd3b40a250d_67</vt:lpstr>
      <vt:lpstr>_vena_CharterCashFlow3_CashFlowB6_C_FV_56493ffece784c5db4cd0fd3b40a250d_68</vt:lpstr>
      <vt:lpstr>_vena_CharterCashFlow3_CashFlowB6_C_FV_56493ffece784c5db4cd0fd3b40a250d_69</vt:lpstr>
      <vt:lpstr>_vena_CharterCashFlow3_CashFlowB6_C_FV_56493ffece784c5db4cd0fd3b40a250d_7</vt:lpstr>
      <vt:lpstr>_vena_CharterCashFlow3_CashFlowB6_C_FV_56493ffece784c5db4cd0fd3b40a250d_70</vt:lpstr>
      <vt:lpstr>_vena_CharterCashFlow3_CashFlowB6_C_FV_56493ffece784c5db4cd0fd3b40a250d_71</vt:lpstr>
      <vt:lpstr>_vena_CharterCashFlow3_CashFlowB6_C_FV_56493ffece784c5db4cd0fd3b40a250d_8</vt:lpstr>
      <vt:lpstr>_vena_CharterCashFlow3_CashFlowB6_C_FV_56493ffece784c5db4cd0fd3b40a250d_9</vt:lpstr>
      <vt:lpstr>_vena_CharterCashFlow3_CashFlowB6_C_FV_a398e917565c475b8f0c5e9ebb5e002d</vt:lpstr>
      <vt:lpstr>_vena_CharterCashFlow3_CashFlowB6_C_FV_a398e917565c475b8f0c5e9ebb5e002d_1</vt:lpstr>
      <vt:lpstr>_vena_CharterCashFlow3_CashFlowB6_C_FV_a398e917565c475b8f0c5e9ebb5e002d_10</vt:lpstr>
      <vt:lpstr>_vena_CharterCashFlow3_CashFlowB6_C_FV_a398e917565c475b8f0c5e9ebb5e002d_11</vt:lpstr>
      <vt:lpstr>_vena_CharterCashFlow3_CashFlowB6_C_FV_a398e917565c475b8f0c5e9ebb5e002d_12</vt:lpstr>
      <vt:lpstr>_vena_CharterCashFlow3_CashFlowB6_C_FV_a398e917565c475b8f0c5e9ebb5e002d_13</vt:lpstr>
      <vt:lpstr>_vena_CharterCashFlow3_CashFlowB6_C_FV_a398e917565c475b8f0c5e9ebb5e002d_14</vt:lpstr>
      <vt:lpstr>_vena_CharterCashFlow3_CashFlowB6_C_FV_a398e917565c475b8f0c5e9ebb5e002d_15</vt:lpstr>
      <vt:lpstr>_vena_CharterCashFlow3_CashFlowB6_C_FV_a398e917565c475b8f0c5e9ebb5e002d_16</vt:lpstr>
      <vt:lpstr>_vena_CharterCashFlow3_CashFlowB6_C_FV_a398e917565c475b8f0c5e9ebb5e002d_17</vt:lpstr>
      <vt:lpstr>_vena_CharterCashFlow3_CashFlowB6_C_FV_a398e917565c475b8f0c5e9ebb5e002d_18</vt:lpstr>
      <vt:lpstr>_vena_CharterCashFlow3_CashFlowB6_C_FV_a398e917565c475b8f0c5e9ebb5e002d_19</vt:lpstr>
      <vt:lpstr>_vena_CharterCashFlow3_CashFlowB6_C_FV_a398e917565c475b8f0c5e9ebb5e002d_2</vt:lpstr>
      <vt:lpstr>_vena_CharterCashFlow3_CashFlowB6_C_FV_a398e917565c475b8f0c5e9ebb5e002d_20</vt:lpstr>
      <vt:lpstr>_vena_CharterCashFlow3_CashFlowB6_C_FV_a398e917565c475b8f0c5e9ebb5e002d_21</vt:lpstr>
      <vt:lpstr>_vena_CharterCashFlow3_CashFlowB6_C_FV_a398e917565c475b8f0c5e9ebb5e002d_22</vt:lpstr>
      <vt:lpstr>_vena_CharterCashFlow3_CashFlowB6_C_FV_a398e917565c475b8f0c5e9ebb5e002d_23</vt:lpstr>
      <vt:lpstr>_vena_CharterCashFlow3_CashFlowB6_C_FV_a398e917565c475b8f0c5e9ebb5e002d_24</vt:lpstr>
      <vt:lpstr>_vena_CharterCashFlow3_CashFlowB6_C_FV_a398e917565c475b8f0c5e9ebb5e002d_25</vt:lpstr>
      <vt:lpstr>_vena_CharterCashFlow3_CashFlowB6_C_FV_a398e917565c475b8f0c5e9ebb5e002d_26</vt:lpstr>
      <vt:lpstr>_vena_CharterCashFlow3_CashFlowB6_C_FV_a398e917565c475b8f0c5e9ebb5e002d_27</vt:lpstr>
      <vt:lpstr>_vena_CharterCashFlow3_CashFlowB6_C_FV_a398e917565c475b8f0c5e9ebb5e002d_28</vt:lpstr>
      <vt:lpstr>_vena_CharterCashFlow3_CashFlowB6_C_FV_a398e917565c475b8f0c5e9ebb5e002d_29</vt:lpstr>
      <vt:lpstr>_vena_CharterCashFlow3_CashFlowB6_C_FV_a398e917565c475b8f0c5e9ebb5e002d_3</vt:lpstr>
      <vt:lpstr>_vena_CharterCashFlow3_CashFlowB6_C_FV_a398e917565c475b8f0c5e9ebb5e002d_30</vt:lpstr>
      <vt:lpstr>_vena_CharterCashFlow3_CashFlowB6_C_FV_a398e917565c475b8f0c5e9ebb5e002d_31</vt:lpstr>
      <vt:lpstr>_vena_CharterCashFlow3_CashFlowB6_C_FV_a398e917565c475b8f0c5e9ebb5e002d_32</vt:lpstr>
      <vt:lpstr>_vena_CharterCashFlow3_CashFlowB6_C_FV_a398e917565c475b8f0c5e9ebb5e002d_33</vt:lpstr>
      <vt:lpstr>_vena_CharterCashFlow3_CashFlowB6_C_FV_a398e917565c475b8f0c5e9ebb5e002d_34</vt:lpstr>
      <vt:lpstr>_vena_CharterCashFlow3_CashFlowB6_C_FV_a398e917565c475b8f0c5e9ebb5e002d_35</vt:lpstr>
      <vt:lpstr>_vena_CharterCashFlow3_CashFlowB6_C_FV_a398e917565c475b8f0c5e9ebb5e002d_36</vt:lpstr>
      <vt:lpstr>_vena_CharterCashFlow3_CashFlowB6_C_FV_a398e917565c475b8f0c5e9ebb5e002d_37</vt:lpstr>
      <vt:lpstr>_vena_CharterCashFlow3_CashFlowB6_C_FV_a398e917565c475b8f0c5e9ebb5e002d_38</vt:lpstr>
      <vt:lpstr>_vena_CharterCashFlow3_CashFlowB6_C_FV_a398e917565c475b8f0c5e9ebb5e002d_39</vt:lpstr>
      <vt:lpstr>_vena_CharterCashFlow3_CashFlowB6_C_FV_a398e917565c475b8f0c5e9ebb5e002d_4</vt:lpstr>
      <vt:lpstr>_vena_CharterCashFlow3_CashFlowB6_C_FV_a398e917565c475b8f0c5e9ebb5e002d_40</vt:lpstr>
      <vt:lpstr>_vena_CharterCashFlow3_CashFlowB6_C_FV_a398e917565c475b8f0c5e9ebb5e002d_41</vt:lpstr>
      <vt:lpstr>_vena_CharterCashFlow3_CashFlowB6_C_FV_a398e917565c475b8f0c5e9ebb5e002d_42</vt:lpstr>
      <vt:lpstr>_vena_CharterCashFlow3_CashFlowB6_C_FV_a398e917565c475b8f0c5e9ebb5e002d_43</vt:lpstr>
      <vt:lpstr>_vena_CharterCashFlow3_CashFlowB6_C_FV_a398e917565c475b8f0c5e9ebb5e002d_44</vt:lpstr>
      <vt:lpstr>_vena_CharterCashFlow3_CashFlowB6_C_FV_a398e917565c475b8f0c5e9ebb5e002d_45</vt:lpstr>
      <vt:lpstr>_vena_CharterCashFlow3_CashFlowB6_C_FV_a398e917565c475b8f0c5e9ebb5e002d_46</vt:lpstr>
      <vt:lpstr>_vena_CharterCashFlow3_CashFlowB6_C_FV_a398e917565c475b8f0c5e9ebb5e002d_47</vt:lpstr>
      <vt:lpstr>_vena_CharterCashFlow3_CashFlowB6_C_FV_a398e917565c475b8f0c5e9ebb5e002d_48</vt:lpstr>
      <vt:lpstr>_vena_CharterCashFlow3_CashFlowB6_C_FV_a398e917565c475b8f0c5e9ebb5e002d_49</vt:lpstr>
      <vt:lpstr>_vena_CharterCashFlow3_CashFlowB6_C_FV_a398e917565c475b8f0c5e9ebb5e002d_5</vt:lpstr>
      <vt:lpstr>_vena_CharterCashFlow3_CashFlowB6_C_FV_a398e917565c475b8f0c5e9ebb5e002d_50</vt:lpstr>
      <vt:lpstr>_vena_CharterCashFlow3_CashFlowB6_C_FV_a398e917565c475b8f0c5e9ebb5e002d_51</vt:lpstr>
      <vt:lpstr>_vena_CharterCashFlow3_CashFlowB6_C_FV_a398e917565c475b8f0c5e9ebb5e002d_52</vt:lpstr>
      <vt:lpstr>_vena_CharterCashFlow3_CashFlowB6_C_FV_a398e917565c475b8f0c5e9ebb5e002d_53</vt:lpstr>
      <vt:lpstr>_vena_CharterCashFlow3_CashFlowB6_C_FV_a398e917565c475b8f0c5e9ebb5e002d_54</vt:lpstr>
      <vt:lpstr>_vena_CharterCashFlow3_CashFlowB6_C_FV_a398e917565c475b8f0c5e9ebb5e002d_55</vt:lpstr>
      <vt:lpstr>_vena_CharterCashFlow3_CashFlowB6_C_FV_a398e917565c475b8f0c5e9ebb5e002d_56</vt:lpstr>
      <vt:lpstr>_vena_CharterCashFlow3_CashFlowB6_C_FV_a398e917565c475b8f0c5e9ebb5e002d_57</vt:lpstr>
      <vt:lpstr>_vena_CharterCashFlow3_CashFlowB6_C_FV_a398e917565c475b8f0c5e9ebb5e002d_58</vt:lpstr>
      <vt:lpstr>_vena_CharterCashFlow3_CashFlowB6_C_FV_a398e917565c475b8f0c5e9ebb5e002d_59</vt:lpstr>
      <vt:lpstr>_vena_CharterCashFlow3_CashFlowB6_C_FV_a398e917565c475b8f0c5e9ebb5e002d_6</vt:lpstr>
      <vt:lpstr>_vena_CharterCashFlow3_CashFlowB6_C_FV_a398e917565c475b8f0c5e9ebb5e002d_60</vt:lpstr>
      <vt:lpstr>_vena_CharterCashFlow3_CashFlowB6_C_FV_a398e917565c475b8f0c5e9ebb5e002d_61</vt:lpstr>
      <vt:lpstr>_vena_CharterCashFlow3_CashFlowB6_C_FV_a398e917565c475b8f0c5e9ebb5e002d_62</vt:lpstr>
      <vt:lpstr>_vena_CharterCashFlow3_CashFlowB6_C_FV_a398e917565c475b8f0c5e9ebb5e002d_63</vt:lpstr>
      <vt:lpstr>_vena_CharterCashFlow3_CashFlowB6_C_FV_a398e917565c475b8f0c5e9ebb5e002d_64</vt:lpstr>
      <vt:lpstr>_vena_CharterCashFlow3_CashFlowB6_C_FV_a398e917565c475b8f0c5e9ebb5e002d_65</vt:lpstr>
      <vt:lpstr>_vena_CharterCashFlow3_CashFlowB6_C_FV_a398e917565c475b8f0c5e9ebb5e002d_66</vt:lpstr>
      <vt:lpstr>_vena_CharterCashFlow3_CashFlowB6_C_FV_a398e917565c475b8f0c5e9ebb5e002d_67</vt:lpstr>
      <vt:lpstr>_vena_CharterCashFlow3_CashFlowB6_C_FV_a398e917565c475b8f0c5e9ebb5e002d_68</vt:lpstr>
      <vt:lpstr>_vena_CharterCashFlow3_CashFlowB6_C_FV_a398e917565c475b8f0c5e9ebb5e002d_69</vt:lpstr>
      <vt:lpstr>_vena_CharterCashFlow3_CashFlowB6_C_FV_a398e917565c475b8f0c5e9ebb5e002d_7</vt:lpstr>
      <vt:lpstr>_vena_CharterCashFlow3_CashFlowB6_C_FV_a398e917565c475b8f0c5e9ebb5e002d_70</vt:lpstr>
      <vt:lpstr>_vena_CharterCashFlow3_CashFlowB6_C_FV_a398e917565c475b8f0c5e9ebb5e002d_71</vt:lpstr>
      <vt:lpstr>_vena_CharterCashFlow3_CashFlowB6_C_FV_a398e917565c475b8f0c5e9ebb5e002d_8</vt:lpstr>
      <vt:lpstr>_vena_CharterCashFlow3_CashFlowB6_C_FV_a398e917565c475b8f0c5e9ebb5e002d_9</vt:lpstr>
      <vt:lpstr>_vena_CharterCashFlow3_CashFlowB6_C_FV_e1c3a244dc3d4f149ecdf7d748811086</vt:lpstr>
      <vt:lpstr>_vena_CharterCashFlow3_CashFlowB6_C_FV_e1c3a244dc3d4f149ecdf7d748811086_1</vt:lpstr>
      <vt:lpstr>_vena_CharterCashFlow3_CashFlowB6_C_FV_e1c3a244dc3d4f149ecdf7d748811086_10</vt:lpstr>
      <vt:lpstr>_vena_CharterCashFlow3_CashFlowB6_C_FV_e1c3a244dc3d4f149ecdf7d748811086_11</vt:lpstr>
      <vt:lpstr>_vena_CharterCashFlow3_CashFlowB6_C_FV_e1c3a244dc3d4f149ecdf7d748811086_12</vt:lpstr>
      <vt:lpstr>_vena_CharterCashFlow3_CashFlowB6_C_FV_e1c3a244dc3d4f149ecdf7d748811086_13</vt:lpstr>
      <vt:lpstr>_vena_CharterCashFlow3_CashFlowB6_C_FV_e1c3a244dc3d4f149ecdf7d748811086_14</vt:lpstr>
      <vt:lpstr>_vena_CharterCashFlow3_CashFlowB6_C_FV_e1c3a244dc3d4f149ecdf7d748811086_15</vt:lpstr>
      <vt:lpstr>_vena_CharterCashFlow3_CashFlowB6_C_FV_e1c3a244dc3d4f149ecdf7d748811086_16</vt:lpstr>
      <vt:lpstr>_vena_CharterCashFlow3_CashFlowB6_C_FV_e1c3a244dc3d4f149ecdf7d748811086_17</vt:lpstr>
      <vt:lpstr>_vena_CharterCashFlow3_CashFlowB6_C_FV_e1c3a244dc3d4f149ecdf7d748811086_18</vt:lpstr>
      <vt:lpstr>_vena_CharterCashFlow3_CashFlowB6_C_FV_e1c3a244dc3d4f149ecdf7d748811086_19</vt:lpstr>
      <vt:lpstr>_vena_CharterCashFlow3_CashFlowB6_C_FV_e1c3a244dc3d4f149ecdf7d748811086_2</vt:lpstr>
      <vt:lpstr>_vena_CharterCashFlow3_CashFlowB6_C_FV_e1c3a244dc3d4f149ecdf7d748811086_20</vt:lpstr>
      <vt:lpstr>_vena_CharterCashFlow3_CashFlowB6_C_FV_e1c3a244dc3d4f149ecdf7d748811086_21</vt:lpstr>
      <vt:lpstr>_vena_CharterCashFlow3_CashFlowB6_C_FV_e1c3a244dc3d4f149ecdf7d748811086_22</vt:lpstr>
      <vt:lpstr>_vena_CharterCashFlow3_CashFlowB6_C_FV_e1c3a244dc3d4f149ecdf7d748811086_23</vt:lpstr>
      <vt:lpstr>_vena_CharterCashFlow3_CashFlowB6_C_FV_e1c3a244dc3d4f149ecdf7d748811086_24</vt:lpstr>
      <vt:lpstr>_vena_CharterCashFlow3_CashFlowB6_C_FV_e1c3a244dc3d4f149ecdf7d748811086_25</vt:lpstr>
      <vt:lpstr>_vena_CharterCashFlow3_CashFlowB6_C_FV_e1c3a244dc3d4f149ecdf7d748811086_26</vt:lpstr>
      <vt:lpstr>_vena_CharterCashFlow3_CashFlowB6_C_FV_e1c3a244dc3d4f149ecdf7d748811086_27</vt:lpstr>
      <vt:lpstr>_vena_CharterCashFlow3_CashFlowB6_C_FV_e1c3a244dc3d4f149ecdf7d748811086_28</vt:lpstr>
      <vt:lpstr>_vena_CharterCashFlow3_CashFlowB6_C_FV_e1c3a244dc3d4f149ecdf7d748811086_29</vt:lpstr>
      <vt:lpstr>_vena_CharterCashFlow3_CashFlowB6_C_FV_e1c3a244dc3d4f149ecdf7d748811086_3</vt:lpstr>
      <vt:lpstr>_vena_CharterCashFlow3_CashFlowB6_C_FV_e1c3a244dc3d4f149ecdf7d748811086_30</vt:lpstr>
      <vt:lpstr>_vena_CharterCashFlow3_CashFlowB6_C_FV_e1c3a244dc3d4f149ecdf7d748811086_31</vt:lpstr>
      <vt:lpstr>_vena_CharterCashFlow3_CashFlowB6_C_FV_e1c3a244dc3d4f149ecdf7d748811086_32</vt:lpstr>
      <vt:lpstr>_vena_CharterCashFlow3_CashFlowB6_C_FV_e1c3a244dc3d4f149ecdf7d748811086_33</vt:lpstr>
      <vt:lpstr>_vena_CharterCashFlow3_CashFlowB6_C_FV_e1c3a244dc3d4f149ecdf7d748811086_34</vt:lpstr>
      <vt:lpstr>_vena_CharterCashFlow3_CashFlowB6_C_FV_e1c3a244dc3d4f149ecdf7d748811086_35</vt:lpstr>
      <vt:lpstr>_vena_CharterCashFlow3_CashFlowB6_C_FV_e1c3a244dc3d4f149ecdf7d748811086_36</vt:lpstr>
      <vt:lpstr>_vena_CharterCashFlow3_CashFlowB6_C_FV_e1c3a244dc3d4f149ecdf7d748811086_37</vt:lpstr>
      <vt:lpstr>_vena_CharterCashFlow3_CashFlowB6_C_FV_e1c3a244dc3d4f149ecdf7d748811086_38</vt:lpstr>
      <vt:lpstr>_vena_CharterCashFlow3_CashFlowB6_C_FV_e1c3a244dc3d4f149ecdf7d748811086_39</vt:lpstr>
      <vt:lpstr>_vena_CharterCashFlow3_CashFlowB6_C_FV_e1c3a244dc3d4f149ecdf7d748811086_4</vt:lpstr>
      <vt:lpstr>_vena_CharterCashFlow3_CashFlowB6_C_FV_e1c3a244dc3d4f149ecdf7d748811086_40</vt:lpstr>
      <vt:lpstr>_vena_CharterCashFlow3_CashFlowB6_C_FV_e1c3a244dc3d4f149ecdf7d748811086_41</vt:lpstr>
      <vt:lpstr>_vena_CharterCashFlow3_CashFlowB6_C_FV_e1c3a244dc3d4f149ecdf7d748811086_42</vt:lpstr>
      <vt:lpstr>_vena_CharterCashFlow3_CashFlowB6_C_FV_e1c3a244dc3d4f149ecdf7d748811086_43</vt:lpstr>
      <vt:lpstr>_vena_CharterCashFlow3_CashFlowB6_C_FV_e1c3a244dc3d4f149ecdf7d748811086_44</vt:lpstr>
      <vt:lpstr>_vena_CharterCashFlow3_CashFlowB6_C_FV_e1c3a244dc3d4f149ecdf7d748811086_45</vt:lpstr>
      <vt:lpstr>_vena_CharterCashFlow3_CashFlowB6_C_FV_e1c3a244dc3d4f149ecdf7d748811086_46</vt:lpstr>
      <vt:lpstr>_vena_CharterCashFlow3_CashFlowB6_C_FV_e1c3a244dc3d4f149ecdf7d748811086_47</vt:lpstr>
      <vt:lpstr>_vena_CharterCashFlow3_CashFlowB6_C_FV_e1c3a244dc3d4f149ecdf7d748811086_48</vt:lpstr>
      <vt:lpstr>_vena_CharterCashFlow3_CashFlowB6_C_FV_e1c3a244dc3d4f149ecdf7d748811086_49</vt:lpstr>
      <vt:lpstr>_vena_CharterCashFlow3_CashFlowB6_C_FV_e1c3a244dc3d4f149ecdf7d748811086_5</vt:lpstr>
      <vt:lpstr>_vena_CharterCashFlow3_CashFlowB6_C_FV_e1c3a244dc3d4f149ecdf7d748811086_50</vt:lpstr>
      <vt:lpstr>_vena_CharterCashFlow3_CashFlowB6_C_FV_e1c3a244dc3d4f149ecdf7d748811086_51</vt:lpstr>
      <vt:lpstr>_vena_CharterCashFlow3_CashFlowB6_C_FV_e1c3a244dc3d4f149ecdf7d748811086_52</vt:lpstr>
      <vt:lpstr>_vena_CharterCashFlow3_CashFlowB6_C_FV_e1c3a244dc3d4f149ecdf7d748811086_53</vt:lpstr>
      <vt:lpstr>_vena_CharterCashFlow3_CashFlowB6_C_FV_e1c3a244dc3d4f149ecdf7d748811086_54</vt:lpstr>
      <vt:lpstr>_vena_CharterCashFlow3_CashFlowB6_C_FV_e1c3a244dc3d4f149ecdf7d748811086_55</vt:lpstr>
      <vt:lpstr>_vena_CharterCashFlow3_CashFlowB6_C_FV_e1c3a244dc3d4f149ecdf7d748811086_56</vt:lpstr>
      <vt:lpstr>_vena_CharterCashFlow3_CashFlowB6_C_FV_e1c3a244dc3d4f149ecdf7d748811086_57</vt:lpstr>
      <vt:lpstr>_vena_CharterCashFlow3_CashFlowB6_C_FV_e1c3a244dc3d4f149ecdf7d748811086_58</vt:lpstr>
      <vt:lpstr>_vena_CharterCashFlow3_CashFlowB6_C_FV_e1c3a244dc3d4f149ecdf7d748811086_59</vt:lpstr>
      <vt:lpstr>_vena_CharterCashFlow3_CashFlowB6_C_FV_e1c3a244dc3d4f149ecdf7d748811086_6</vt:lpstr>
      <vt:lpstr>_vena_CharterCashFlow3_CashFlowB6_C_FV_e1c3a244dc3d4f149ecdf7d748811086_60</vt:lpstr>
      <vt:lpstr>_vena_CharterCashFlow3_CashFlowB6_C_FV_e1c3a244dc3d4f149ecdf7d748811086_61</vt:lpstr>
      <vt:lpstr>_vena_CharterCashFlow3_CashFlowB6_C_FV_e1c3a244dc3d4f149ecdf7d748811086_62</vt:lpstr>
      <vt:lpstr>_vena_CharterCashFlow3_CashFlowB6_C_FV_e1c3a244dc3d4f149ecdf7d748811086_63</vt:lpstr>
      <vt:lpstr>_vena_CharterCashFlow3_CashFlowB6_C_FV_e1c3a244dc3d4f149ecdf7d748811086_64</vt:lpstr>
      <vt:lpstr>_vena_CharterCashFlow3_CashFlowB6_C_FV_e1c3a244dc3d4f149ecdf7d748811086_65</vt:lpstr>
      <vt:lpstr>_vena_CharterCashFlow3_CashFlowB6_C_FV_e1c3a244dc3d4f149ecdf7d748811086_66</vt:lpstr>
      <vt:lpstr>_vena_CharterCashFlow3_CashFlowB6_C_FV_e1c3a244dc3d4f149ecdf7d748811086_67</vt:lpstr>
      <vt:lpstr>_vena_CharterCashFlow3_CashFlowB6_C_FV_e1c3a244dc3d4f149ecdf7d748811086_68</vt:lpstr>
      <vt:lpstr>_vena_CharterCashFlow3_CashFlowB6_C_FV_e1c3a244dc3d4f149ecdf7d748811086_69</vt:lpstr>
      <vt:lpstr>_vena_CharterCashFlow3_CashFlowB6_C_FV_e1c3a244dc3d4f149ecdf7d748811086_7</vt:lpstr>
      <vt:lpstr>_vena_CharterCashFlow3_CashFlowB6_C_FV_e1c3a244dc3d4f149ecdf7d748811086_70</vt:lpstr>
      <vt:lpstr>_vena_CharterCashFlow3_CashFlowB6_C_FV_e1c3a244dc3d4f149ecdf7d748811086_71</vt:lpstr>
      <vt:lpstr>_vena_CharterCashFlow3_CashFlowB6_C_FV_e1c3a244dc3d4f149ecdf7d748811086_8</vt:lpstr>
      <vt:lpstr>_vena_CharterCashFlow3_CashFlowB6_C_FV_e1c3a244dc3d4f149ecdf7d748811086_9</vt:lpstr>
      <vt:lpstr>_vena_CharterCashFlow3_CashFlowB6_R_5_465834827804835840</vt:lpstr>
      <vt:lpstr>_vena_CharterCashFlow3_P_6_431662182054232065</vt:lpstr>
      <vt:lpstr>_vena_CharterCashFlow3_P_7_431662179290185729</vt:lpstr>
      <vt:lpstr>_vena_CharterCashFlow3_P_FV_e3545e3dcc52420a84dcdae3a23a4597</vt:lpstr>
      <vt:lpstr>_vena_CharterCashFlow4_CashFlowB4_C_8_431662182314278912</vt:lpstr>
      <vt:lpstr>_vena_CharterCashFlow4_CashFlowB4_C_FV_56493ffece784c5db4cd0fd3b40a250d</vt:lpstr>
      <vt:lpstr>_vena_CharterCashFlow4_CashFlowB4_R_FV_42f34b52efc14701904e2bd69b949ebb</vt:lpstr>
      <vt:lpstr>_vena_CharterCashFlow4_CashFlowB4_R_FV_42f34b52efc14701904e2bd69b949ebb_1</vt:lpstr>
      <vt:lpstr>_vena_CharterCashFlow4_CashFlowB4_R_FV_42f34b52efc14701904e2bd69b949ebb_10</vt:lpstr>
      <vt:lpstr>_vena_CharterCashFlow4_CashFlowB4_R_FV_42f34b52efc14701904e2bd69b949ebb_100</vt:lpstr>
      <vt:lpstr>_vena_CharterCashFlow4_CashFlowB4_R_FV_42f34b52efc14701904e2bd69b949ebb_101</vt:lpstr>
      <vt:lpstr>_vena_CharterCashFlow4_CashFlowB4_R_FV_42f34b52efc14701904e2bd69b949ebb_102</vt:lpstr>
      <vt:lpstr>_vena_CharterCashFlow4_CashFlowB4_R_FV_42f34b52efc14701904e2bd69b949ebb_103</vt:lpstr>
      <vt:lpstr>_vena_CharterCashFlow4_CashFlowB4_R_FV_42f34b52efc14701904e2bd69b949ebb_104</vt:lpstr>
      <vt:lpstr>_vena_CharterCashFlow4_CashFlowB4_R_FV_42f34b52efc14701904e2bd69b949ebb_105</vt:lpstr>
      <vt:lpstr>_vena_CharterCashFlow4_CashFlowB4_R_FV_42f34b52efc14701904e2bd69b949ebb_106</vt:lpstr>
      <vt:lpstr>_vena_CharterCashFlow4_CashFlowB4_R_FV_42f34b52efc14701904e2bd69b949ebb_107</vt:lpstr>
      <vt:lpstr>_vena_CharterCashFlow4_CashFlowB4_R_FV_42f34b52efc14701904e2bd69b949ebb_108</vt:lpstr>
      <vt:lpstr>_vena_CharterCashFlow4_CashFlowB4_R_FV_42f34b52efc14701904e2bd69b949ebb_109</vt:lpstr>
      <vt:lpstr>_vena_CharterCashFlow4_CashFlowB4_R_FV_42f34b52efc14701904e2bd69b949ebb_11</vt:lpstr>
      <vt:lpstr>_vena_CharterCashFlow4_CashFlowB4_R_FV_42f34b52efc14701904e2bd69b949ebb_110</vt:lpstr>
      <vt:lpstr>_vena_CharterCashFlow4_CashFlowB4_R_FV_42f34b52efc14701904e2bd69b949ebb_111</vt:lpstr>
      <vt:lpstr>_vena_CharterCashFlow4_CashFlowB4_R_FV_42f34b52efc14701904e2bd69b949ebb_112</vt:lpstr>
      <vt:lpstr>_vena_CharterCashFlow4_CashFlowB4_R_FV_42f34b52efc14701904e2bd69b949ebb_113</vt:lpstr>
      <vt:lpstr>_vena_CharterCashFlow4_CashFlowB4_R_FV_42f34b52efc14701904e2bd69b949ebb_114</vt:lpstr>
      <vt:lpstr>_vena_CharterCashFlow4_CashFlowB4_R_FV_42f34b52efc14701904e2bd69b949ebb_115</vt:lpstr>
      <vt:lpstr>_vena_CharterCashFlow4_CashFlowB4_R_FV_42f34b52efc14701904e2bd69b949ebb_116</vt:lpstr>
      <vt:lpstr>_vena_CharterCashFlow4_CashFlowB4_R_FV_42f34b52efc14701904e2bd69b949ebb_117</vt:lpstr>
      <vt:lpstr>_vena_CharterCashFlow4_CashFlowB4_R_FV_42f34b52efc14701904e2bd69b949ebb_118</vt:lpstr>
      <vt:lpstr>_vena_CharterCashFlow4_CashFlowB4_R_FV_42f34b52efc14701904e2bd69b949ebb_119</vt:lpstr>
      <vt:lpstr>_vena_CharterCashFlow4_CashFlowB4_R_FV_42f34b52efc14701904e2bd69b949ebb_12</vt:lpstr>
      <vt:lpstr>_vena_CharterCashFlow4_CashFlowB4_R_FV_42f34b52efc14701904e2bd69b949ebb_120</vt:lpstr>
      <vt:lpstr>_vena_CharterCashFlow4_CashFlowB4_R_FV_42f34b52efc14701904e2bd69b949ebb_121</vt:lpstr>
      <vt:lpstr>_vena_CharterCashFlow4_CashFlowB4_R_FV_42f34b52efc14701904e2bd69b949ebb_122</vt:lpstr>
      <vt:lpstr>_vena_CharterCashFlow4_CashFlowB4_R_FV_42f34b52efc14701904e2bd69b949ebb_123</vt:lpstr>
      <vt:lpstr>_vena_CharterCashFlow4_CashFlowB4_R_FV_42f34b52efc14701904e2bd69b949ebb_124</vt:lpstr>
      <vt:lpstr>_vena_CharterCashFlow4_CashFlowB4_R_FV_42f34b52efc14701904e2bd69b949ebb_125</vt:lpstr>
      <vt:lpstr>_vena_CharterCashFlow4_CashFlowB4_R_FV_42f34b52efc14701904e2bd69b949ebb_126</vt:lpstr>
      <vt:lpstr>_vena_CharterCashFlow4_CashFlowB4_R_FV_42f34b52efc14701904e2bd69b949ebb_127</vt:lpstr>
      <vt:lpstr>_vena_CharterCashFlow4_CashFlowB4_R_FV_42f34b52efc14701904e2bd69b949ebb_128</vt:lpstr>
      <vt:lpstr>_vena_CharterCashFlow4_CashFlowB4_R_FV_42f34b52efc14701904e2bd69b949ebb_129</vt:lpstr>
      <vt:lpstr>_vena_CharterCashFlow4_CashFlowB4_R_FV_42f34b52efc14701904e2bd69b949ebb_13</vt:lpstr>
      <vt:lpstr>_vena_CharterCashFlow4_CashFlowB4_R_FV_42f34b52efc14701904e2bd69b949ebb_130</vt:lpstr>
      <vt:lpstr>_vena_CharterCashFlow4_CashFlowB4_R_FV_42f34b52efc14701904e2bd69b949ebb_131</vt:lpstr>
      <vt:lpstr>_vena_CharterCashFlow4_CashFlowB4_R_FV_42f34b52efc14701904e2bd69b949ebb_132</vt:lpstr>
      <vt:lpstr>_vena_CharterCashFlow4_CashFlowB4_R_FV_42f34b52efc14701904e2bd69b949ebb_133</vt:lpstr>
      <vt:lpstr>_vena_CharterCashFlow4_CashFlowB4_R_FV_42f34b52efc14701904e2bd69b949ebb_134</vt:lpstr>
      <vt:lpstr>_vena_CharterCashFlow4_CashFlowB4_R_FV_42f34b52efc14701904e2bd69b949ebb_135</vt:lpstr>
      <vt:lpstr>_vena_CharterCashFlow4_CashFlowB4_R_FV_42f34b52efc14701904e2bd69b949ebb_136</vt:lpstr>
      <vt:lpstr>_vena_CharterCashFlow4_CashFlowB4_R_FV_42f34b52efc14701904e2bd69b949ebb_137</vt:lpstr>
      <vt:lpstr>_vena_CharterCashFlow4_CashFlowB4_R_FV_42f34b52efc14701904e2bd69b949ebb_138</vt:lpstr>
      <vt:lpstr>_vena_CharterCashFlow4_CashFlowB4_R_FV_42f34b52efc14701904e2bd69b949ebb_139</vt:lpstr>
      <vt:lpstr>_vena_CharterCashFlow4_CashFlowB4_R_FV_42f34b52efc14701904e2bd69b949ebb_14</vt:lpstr>
      <vt:lpstr>_vena_CharterCashFlow4_CashFlowB4_R_FV_42f34b52efc14701904e2bd69b949ebb_140</vt:lpstr>
      <vt:lpstr>_vena_CharterCashFlow4_CashFlowB4_R_FV_42f34b52efc14701904e2bd69b949ebb_141</vt:lpstr>
      <vt:lpstr>_vena_CharterCashFlow4_CashFlowB4_R_FV_42f34b52efc14701904e2bd69b949ebb_142</vt:lpstr>
      <vt:lpstr>_vena_CharterCashFlow4_CashFlowB4_R_FV_42f34b52efc14701904e2bd69b949ebb_143</vt:lpstr>
      <vt:lpstr>_vena_CharterCashFlow4_CashFlowB4_R_FV_42f34b52efc14701904e2bd69b949ebb_144</vt:lpstr>
      <vt:lpstr>_vena_CharterCashFlow4_CashFlowB4_R_FV_42f34b52efc14701904e2bd69b949ebb_145</vt:lpstr>
      <vt:lpstr>_vena_CharterCashFlow4_CashFlowB4_R_FV_42f34b52efc14701904e2bd69b949ebb_146</vt:lpstr>
      <vt:lpstr>_vena_CharterCashFlow4_CashFlowB4_R_FV_42f34b52efc14701904e2bd69b949ebb_147</vt:lpstr>
      <vt:lpstr>_vena_CharterCashFlow4_CashFlowB4_R_FV_42f34b52efc14701904e2bd69b949ebb_148</vt:lpstr>
      <vt:lpstr>_vena_CharterCashFlow4_CashFlowB4_R_FV_42f34b52efc14701904e2bd69b949ebb_149</vt:lpstr>
      <vt:lpstr>_vena_CharterCashFlow4_CashFlowB4_R_FV_42f34b52efc14701904e2bd69b949ebb_15</vt:lpstr>
      <vt:lpstr>_vena_CharterCashFlow4_CashFlowB4_R_FV_42f34b52efc14701904e2bd69b949ebb_150</vt:lpstr>
      <vt:lpstr>_vena_CharterCashFlow4_CashFlowB4_R_FV_42f34b52efc14701904e2bd69b949ebb_151</vt:lpstr>
      <vt:lpstr>_vena_CharterCashFlow4_CashFlowB4_R_FV_42f34b52efc14701904e2bd69b949ebb_152</vt:lpstr>
      <vt:lpstr>_vena_CharterCashFlow4_CashFlowB4_R_FV_42f34b52efc14701904e2bd69b949ebb_153</vt:lpstr>
      <vt:lpstr>_vena_CharterCashFlow4_CashFlowB4_R_FV_42f34b52efc14701904e2bd69b949ebb_154</vt:lpstr>
      <vt:lpstr>_vena_CharterCashFlow4_CashFlowB4_R_FV_42f34b52efc14701904e2bd69b949ebb_155</vt:lpstr>
      <vt:lpstr>_vena_CharterCashFlow4_CashFlowB4_R_FV_42f34b52efc14701904e2bd69b949ebb_156</vt:lpstr>
      <vt:lpstr>_vena_CharterCashFlow4_CashFlowB4_R_FV_42f34b52efc14701904e2bd69b949ebb_157</vt:lpstr>
      <vt:lpstr>_vena_CharterCashFlow4_CashFlowB4_R_FV_42f34b52efc14701904e2bd69b949ebb_158</vt:lpstr>
      <vt:lpstr>_vena_CharterCashFlow4_CashFlowB4_R_FV_42f34b52efc14701904e2bd69b949ebb_159</vt:lpstr>
      <vt:lpstr>_vena_CharterCashFlow4_CashFlowB4_R_FV_42f34b52efc14701904e2bd69b949ebb_16</vt:lpstr>
      <vt:lpstr>_vena_CharterCashFlow4_CashFlowB4_R_FV_42f34b52efc14701904e2bd69b949ebb_160</vt:lpstr>
      <vt:lpstr>_vena_CharterCashFlow4_CashFlowB4_R_FV_42f34b52efc14701904e2bd69b949ebb_161</vt:lpstr>
      <vt:lpstr>_vena_CharterCashFlow4_CashFlowB4_R_FV_42f34b52efc14701904e2bd69b949ebb_162</vt:lpstr>
      <vt:lpstr>_vena_CharterCashFlow4_CashFlowB4_R_FV_42f34b52efc14701904e2bd69b949ebb_163</vt:lpstr>
      <vt:lpstr>_vena_CharterCashFlow4_CashFlowB4_R_FV_42f34b52efc14701904e2bd69b949ebb_164</vt:lpstr>
      <vt:lpstr>_vena_CharterCashFlow4_CashFlowB4_R_FV_42f34b52efc14701904e2bd69b949ebb_165</vt:lpstr>
      <vt:lpstr>_vena_CharterCashFlow4_CashFlowB4_R_FV_42f34b52efc14701904e2bd69b949ebb_166</vt:lpstr>
      <vt:lpstr>_vena_CharterCashFlow4_CashFlowB4_R_FV_42f34b52efc14701904e2bd69b949ebb_167</vt:lpstr>
      <vt:lpstr>_vena_CharterCashFlow4_CashFlowB4_R_FV_42f34b52efc14701904e2bd69b949ebb_168</vt:lpstr>
      <vt:lpstr>_vena_CharterCashFlow4_CashFlowB4_R_FV_42f34b52efc14701904e2bd69b949ebb_169</vt:lpstr>
      <vt:lpstr>_vena_CharterCashFlow4_CashFlowB4_R_FV_42f34b52efc14701904e2bd69b949ebb_17</vt:lpstr>
      <vt:lpstr>_vena_CharterCashFlow4_CashFlowB4_R_FV_42f34b52efc14701904e2bd69b949ebb_170</vt:lpstr>
      <vt:lpstr>_vena_CharterCashFlow4_CashFlowB4_R_FV_42f34b52efc14701904e2bd69b949ebb_171</vt:lpstr>
      <vt:lpstr>_vena_CharterCashFlow4_CashFlowB4_R_FV_42f34b52efc14701904e2bd69b949ebb_172</vt:lpstr>
      <vt:lpstr>_vena_CharterCashFlow4_CashFlowB4_R_FV_42f34b52efc14701904e2bd69b949ebb_173</vt:lpstr>
      <vt:lpstr>_vena_CharterCashFlow4_CashFlowB4_R_FV_42f34b52efc14701904e2bd69b949ebb_174</vt:lpstr>
      <vt:lpstr>_vena_CharterCashFlow4_CashFlowB4_R_FV_42f34b52efc14701904e2bd69b949ebb_175</vt:lpstr>
      <vt:lpstr>_vena_CharterCashFlow4_CashFlowB4_R_FV_42f34b52efc14701904e2bd69b949ebb_176</vt:lpstr>
      <vt:lpstr>_vena_CharterCashFlow4_CashFlowB4_R_FV_42f34b52efc14701904e2bd69b949ebb_177</vt:lpstr>
      <vt:lpstr>_vena_CharterCashFlow4_CashFlowB4_R_FV_42f34b52efc14701904e2bd69b949ebb_178</vt:lpstr>
      <vt:lpstr>_vena_CharterCashFlow4_CashFlowB4_R_FV_42f34b52efc14701904e2bd69b949ebb_179</vt:lpstr>
      <vt:lpstr>_vena_CharterCashFlow4_CashFlowB4_R_FV_42f34b52efc14701904e2bd69b949ebb_18</vt:lpstr>
      <vt:lpstr>_vena_CharterCashFlow4_CashFlowB4_R_FV_42f34b52efc14701904e2bd69b949ebb_180</vt:lpstr>
      <vt:lpstr>_vena_CharterCashFlow4_CashFlowB4_R_FV_42f34b52efc14701904e2bd69b949ebb_181</vt:lpstr>
      <vt:lpstr>_vena_CharterCashFlow4_CashFlowB4_R_FV_42f34b52efc14701904e2bd69b949ebb_182</vt:lpstr>
      <vt:lpstr>_vena_CharterCashFlow4_CashFlowB4_R_FV_42f34b52efc14701904e2bd69b949ebb_183</vt:lpstr>
      <vt:lpstr>_vena_CharterCashFlow4_CashFlowB4_R_FV_42f34b52efc14701904e2bd69b949ebb_184</vt:lpstr>
      <vt:lpstr>_vena_CharterCashFlow4_CashFlowB4_R_FV_42f34b52efc14701904e2bd69b949ebb_185</vt:lpstr>
      <vt:lpstr>_vena_CharterCashFlow4_CashFlowB4_R_FV_42f34b52efc14701904e2bd69b949ebb_186</vt:lpstr>
      <vt:lpstr>_vena_CharterCashFlow4_CashFlowB4_R_FV_42f34b52efc14701904e2bd69b949ebb_187</vt:lpstr>
      <vt:lpstr>_vena_CharterCashFlow4_CashFlowB4_R_FV_42f34b52efc14701904e2bd69b949ebb_188</vt:lpstr>
      <vt:lpstr>_vena_CharterCashFlow4_CashFlowB4_R_FV_42f34b52efc14701904e2bd69b949ebb_189</vt:lpstr>
      <vt:lpstr>_vena_CharterCashFlow4_CashFlowB4_R_FV_42f34b52efc14701904e2bd69b949ebb_19</vt:lpstr>
      <vt:lpstr>_vena_CharterCashFlow4_CashFlowB4_R_FV_42f34b52efc14701904e2bd69b949ebb_190</vt:lpstr>
      <vt:lpstr>_vena_CharterCashFlow4_CashFlowB4_R_FV_42f34b52efc14701904e2bd69b949ebb_191</vt:lpstr>
      <vt:lpstr>_vena_CharterCashFlow4_CashFlowB4_R_FV_42f34b52efc14701904e2bd69b949ebb_192</vt:lpstr>
      <vt:lpstr>_vena_CharterCashFlow4_CashFlowB4_R_FV_42f34b52efc14701904e2bd69b949ebb_193</vt:lpstr>
      <vt:lpstr>_vena_CharterCashFlow4_CashFlowB4_R_FV_42f34b52efc14701904e2bd69b949ebb_194</vt:lpstr>
      <vt:lpstr>_vena_CharterCashFlow4_CashFlowB4_R_FV_42f34b52efc14701904e2bd69b949ebb_195</vt:lpstr>
      <vt:lpstr>_vena_CharterCashFlow4_CashFlowB4_R_FV_42f34b52efc14701904e2bd69b949ebb_196</vt:lpstr>
      <vt:lpstr>_vena_CharterCashFlow4_CashFlowB4_R_FV_42f34b52efc14701904e2bd69b949ebb_197</vt:lpstr>
      <vt:lpstr>_vena_CharterCashFlow4_CashFlowB4_R_FV_42f34b52efc14701904e2bd69b949ebb_198</vt:lpstr>
      <vt:lpstr>_vena_CharterCashFlow4_CashFlowB4_R_FV_42f34b52efc14701904e2bd69b949ebb_199</vt:lpstr>
      <vt:lpstr>_vena_CharterCashFlow4_CashFlowB4_R_FV_42f34b52efc14701904e2bd69b949ebb_2</vt:lpstr>
      <vt:lpstr>_vena_CharterCashFlow4_CashFlowB4_R_FV_42f34b52efc14701904e2bd69b949ebb_20</vt:lpstr>
      <vt:lpstr>_vena_CharterCashFlow4_CashFlowB4_R_FV_42f34b52efc14701904e2bd69b949ebb_200</vt:lpstr>
      <vt:lpstr>_vena_CharterCashFlow4_CashFlowB4_R_FV_42f34b52efc14701904e2bd69b949ebb_201</vt:lpstr>
      <vt:lpstr>_vena_CharterCashFlow4_CashFlowB4_R_FV_42f34b52efc14701904e2bd69b949ebb_202</vt:lpstr>
      <vt:lpstr>_vena_CharterCashFlow4_CashFlowB4_R_FV_42f34b52efc14701904e2bd69b949ebb_203</vt:lpstr>
      <vt:lpstr>_vena_CharterCashFlow4_CashFlowB4_R_FV_42f34b52efc14701904e2bd69b949ebb_204</vt:lpstr>
      <vt:lpstr>_vena_CharterCashFlow4_CashFlowB4_R_FV_42f34b52efc14701904e2bd69b949ebb_205</vt:lpstr>
      <vt:lpstr>_vena_CharterCashFlow4_CashFlowB4_R_FV_42f34b52efc14701904e2bd69b949ebb_206</vt:lpstr>
      <vt:lpstr>_vena_CharterCashFlow4_CashFlowB4_R_FV_42f34b52efc14701904e2bd69b949ebb_207</vt:lpstr>
      <vt:lpstr>_vena_CharterCashFlow4_CashFlowB4_R_FV_42f34b52efc14701904e2bd69b949ebb_208</vt:lpstr>
      <vt:lpstr>_vena_CharterCashFlow4_CashFlowB4_R_FV_42f34b52efc14701904e2bd69b949ebb_209</vt:lpstr>
      <vt:lpstr>_vena_CharterCashFlow4_CashFlowB4_R_FV_42f34b52efc14701904e2bd69b949ebb_21</vt:lpstr>
      <vt:lpstr>_vena_CharterCashFlow4_CashFlowB4_R_FV_42f34b52efc14701904e2bd69b949ebb_210</vt:lpstr>
      <vt:lpstr>_vena_CharterCashFlow4_CashFlowB4_R_FV_42f34b52efc14701904e2bd69b949ebb_211</vt:lpstr>
      <vt:lpstr>_vena_CharterCashFlow4_CashFlowB4_R_FV_42f34b52efc14701904e2bd69b949ebb_212</vt:lpstr>
      <vt:lpstr>_vena_CharterCashFlow4_CashFlowB4_R_FV_42f34b52efc14701904e2bd69b949ebb_213</vt:lpstr>
      <vt:lpstr>_vena_CharterCashFlow4_CashFlowB4_R_FV_42f34b52efc14701904e2bd69b949ebb_214</vt:lpstr>
      <vt:lpstr>_vena_CharterCashFlow4_CashFlowB4_R_FV_42f34b52efc14701904e2bd69b949ebb_215</vt:lpstr>
      <vt:lpstr>_vena_CharterCashFlow4_CashFlowB4_R_FV_42f34b52efc14701904e2bd69b949ebb_216</vt:lpstr>
      <vt:lpstr>_vena_CharterCashFlow4_CashFlowB4_R_FV_42f34b52efc14701904e2bd69b949ebb_217</vt:lpstr>
      <vt:lpstr>_vena_CharterCashFlow4_CashFlowB4_R_FV_42f34b52efc14701904e2bd69b949ebb_218</vt:lpstr>
      <vt:lpstr>_vena_CharterCashFlow4_CashFlowB4_R_FV_42f34b52efc14701904e2bd69b949ebb_219</vt:lpstr>
      <vt:lpstr>_vena_CharterCashFlow4_CashFlowB4_R_FV_42f34b52efc14701904e2bd69b949ebb_22</vt:lpstr>
      <vt:lpstr>_vena_CharterCashFlow4_CashFlowB4_R_FV_42f34b52efc14701904e2bd69b949ebb_220</vt:lpstr>
      <vt:lpstr>_vena_CharterCashFlow4_CashFlowB4_R_FV_42f34b52efc14701904e2bd69b949ebb_221</vt:lpstr>
      <vt:lpstr>_vena_CharterCashFlow4_CashFlowB4_R_FV_42f34b52efc14701904e2bd69b949ebb_222</vt:lpstr>
      <vt:lpstr>_vena_CharterCashFlow4_CashFlowB4_R_FV_42f34b52efc14701904e2bd69b949ebb_223</vt:lpstr>
      <vt:lpstr>_vena_CharterCashFlow4_CashFlowB4_R_FV_42f34b52efc14701904e2bd69b949ebb_224</vt:lpstr>
      <vt:lpstr>_vena_CharterCashFlow4_CashFlowB4_R_FV_42f34b52efc14701904e2bd69b949ebb_225</vt:lpstr>
      <vt:lpstr>_vena_CharterCashFlow4_CashFlowB4_R_FV_42f34b52efc14701904e2bd69b949ebb_226</vt:lpstr>
      <vt:lpstr>_vena_CharterCashFlow4_CashFlowB4_R_FV_42f34b52efc14701904e2bd69b949ebb_227</vt:lpstr>
      <vt:lpstr>_vena_CharterCashFlow4_CashFlowB4_R_FV_42f34b52efc14701904e2bd69b949ebb_228</vt:lpstr>
      <vt:lpstr>_vena_CharterCashFlow4_CashFlowB4_R_FV_42f34b52efc14701904e2bd69b949ebb_229</vt:lpstr>
      <vt:lpstr>_vena_CharterCashFlow4_CashFlowB4_R_FV_42f34b52efc14701904e2bd69b949ebb_23</vt:lpstr>
      <vt:lpstr>_vena_CharterCashFlow4_CashFlowB4_R_FV_42f34b52efc14701904e2bd69b949ebb_230</vt:lpstr>
      <vt:lpstr>_vena_CharterCashFlow4_CashFlowB4_R_FV_42f34b52efc14701904e2bd69b949ebb_231</vt:lpstr>
      <vt:lpstr>_vena_CharterCashFlow4_CashFlowB4_R_FV_42f34b52efc14701904e2bd69b949ebb_232</vt:lpstr>
      <vt:lpstr>_vena_CharterCashFlow4_CashFlowB4_R_FV_42f34b52efc14701904e2bd69b949ebb_233</vt:lpstr>
      <vt:lpstr>_vena_CharterCashFlow4_CashFlowB4_R_FV_42f34b52efc14701904e2bd69b949ebb_234</vt:lpstr>
      <vt:lpstr>_vena_CharterCashFlow4_CashFlowB4_R_FV_42f34b52efc14701904e2bd69b949ebb_235</vt:lpstr>
      <vt:lpstr>_vena_CharterCashFlow4_CashFlowB4_R_FV_42f34b52efc14701904e2bd69b949ebb_236</vt:lpstr>
      <vt:lpstr>_vena_CharterCashFlow4_CashFlowB4_R_FV_42f34b52efc14701904e2bd69b949ebb_237</vt:lpstr>
      <vt:lpstr>_vena_CharterCashFlow4_CashFlowB4_R_FV_42f34b52efc14701904e2bd69b949ebb_238</vt:lpstr>
      <vt:lpstr>_vena_CharterCashFlow4_CashFlowB4_R_FV_42f34b52efc14701904e2bd69b949ebb_239</vt:lpstr>
      <vt:lpstr>_vena_CharterCashFlow4_CashFlowB4_R_FV_42f34b52efc14701904e2bd69b949ebb_24</vt:lpstr>
      <vt:lpstr>_vena_CharterCashFlow4_CashFlowB4_R_FV_42f34b52efc14701904e2bd69b949ebb_240</vt:lpstr>
      <vt:lpstr>_vena_CharterCashFlow4_CashFlowB4_R_FV_42f34b52efc14701904e2bd69b949ebb_241</vt:lpstr>
      <vt:lpstr>_vena_CharterCashFlow4_CashFlowB4_R_FV_42f34b52efc14701904e2bd69b949ebb_242</vt:lpstr>
      <vt:lpstr>_vena_CharterCashFlow4_CashFlowB4_R_FV_42f34b52efc14701904e2bd69b949ebb_243</vt:lpstr>
      <vt:lpstr>_vena_CharterCashFlow4_CashFlowB4_R_FV_42f34b52efc14701904e2bd69b949ebb_244</vt:lpstr>
      <vt:lpstr>_vena_CharterCashFlow4_CashFlowB4_R_FV_42f34b52efc14701904e2bd69b949ebb_245</vt:lpstr>
      <vt:lpstr>_vena_CharterCashFlow4_CashFlowB4_R_FV_42f34b52efc14701904e2bd69b949ebb_246</vt:lpstr>
      <vt:lpstr>_vena_CharterCashFlow4_CashFlowB4_R_FV_42f34b52efc14701904e2bd69b949ebb_247</vt:lpstr>
      <vt:lpstr>_vena_CharterCashFlow4_CashFlowB4_R_FV_42f34b52efc14701904e2bd69b949ebb_248</vt:lpstr>
      <vt:lpstr>_vena_CharterCashFlow4_CashFlowB4_R_FV_42f34b52efc14701904e2bd69b949ebb_249</vt:lpstr>
      <vt:lpstr>_vena_CharterCashFlow4_CashFlowB4_R_FV_42f34b52efc14701904e2bd69b949ebb_25</vt:lpstr>
      <vt:lpstr>_vena_CharterCashFlow4_CashFlowB4_R_FV_42f34b52efc14701904e2bd69b949ebb_250</vt:lpstr>
      <vt:lpstr>_vena_CharterCashFlow4_CashFlowB4_R_FV_42f34b52efc14701904e2bd69b949ebb_251</vt:lpstr>
      <vt:lpstr>_vena_CharterCashFlow4_CashFlowB4_R_FV_42f34b52efc14701904e2bd69b949ebb_252</vt:lpstr>
      <vt:lpstr>_vena_CharterCashFlow4_CashFlowB4_R_FV_42f34b52efc14701904e2bd69b949ebb_253</vt:lpstr>
      <vt:lpstr>_vena_CharterCashFlow4_CashFlowB4_R_FV_42f34b52efc14701904e2bd69b949ebb_254</vt:lpstr>
      <vt:lpstr>_vena_CharterCashFlow4_CashFlowB4_R_FV_42f34b52efc14701904e2bd69b949ebb_255</vt:lpstr>
      <vt:lpstr>_vena_CharterCashFlow4_CashFlowB4_R_FV_42f34b52efc14701904e2bd69b949ebb_256</vt:lpstr>
      <vt:lpstr>_vena_CharterCashFlow4_CashFlowB4_R_FV_42f34b52efc14701904e2bd69b949ebb_257</vt:lpstr>
      <vt:lpstr>_vena_CharterCashFlow4_CashFlowB4_R_FV_42f34b52efc14701904e2bd69b949ebb_258</vt:lpstr>
      <vt:lpstr>_vena_CharterCashFlow4_CashFlowB4_R_FV_42f34b52efc14701904e2bd69b949ebb_259</vt:lpstr>
      <vt:lpstr>_vena_CharterCashFlow4_CashFlowB4_R_FV_42f34b52efc14701904e2bd69b949ebb_26</vt:lpstr>
      <vt:lpstr>_vena_CharterCashFlow4_CashFlowB4_R_FV_42f34b52efc14701904e2bd69b949ebb_260</vt:lpstr>
      <vt:lpstr>_vena_CharterCashFlow4_CashFlowB4_R_FV_42f34b52efc14701904e2bd69b949ebb_261</vt:lpstr>
      <vt:lpstr>_vena_CharterCashFlow4_CashFlowB4_R_FV_42f34b52efc14701904e2bd69b949ebb_262</vt:lpstr>
      <vt:lpstr>_vena_CharterCashFlow4_CashFlowB4_R_FV_42f34b52efc14701904e2bd69b949ebb_263</vt:lpstr>
      <vt:lpstr>_vena_CharterCashFlow4_CashFlowB4_R_FV_42f34b52efc14701904e2bd69b949ebb_264</vt:lpstr>
      <vt:lpstr>_vena_CharterCashFlow4_CashFlowB4_R_FV_42f34b52efc14701904e2bd69b949ebb_265</vt:lpstr>
      <vt:lpstr>_vena_CharterCashFlow4_CashFlowB4_R_FV_42f34b52efc14701904e2bd69b949ebb_266</vt:lpstr>
      <vt:lpstr>_vena_CharterCashFlow4_CashFlowB4_R_FV_42f34b52efc14701904e2bd69b949ebb_267</vt:lpstr>
      <vt:lpstr>_vena_CharterCashFlow4_CashFlowB4_R_FV_42f34b52efc14701904e2bd69b949ebb_268</vt:lpstr>
      <vt:lpstr>_vena_CharterCashFlow4_CashFlowB4_R_FV_42f34b52efc14701904e2bd69b949ebb_269</vt:lpstr>
      <vt:lpstr>_vena_CharterCashFlow4_CashFlowB4_R_FV_42f34b52efc14701904e2bd69b949ebb_27</vt:lpstr>
      <vt:lpstr>_vena_CharterCashFlow4_CashFlowB4_R_FV_42f34b52efc14701904e2bd69b949ebb_270</vt:lpstr>
      <vt:lpstr>_vena_CharterCashFlow4_CashFlowB4_R_FV_42f34b52efc14701904e2bd69b949ebb_271</vt:lpstr>
      <vt:lpstr>_vena_CharterCashFlow4_CashFlowB4_R_FV_42f34b52efc14701904e2bd69b949ebb_272</vt:lpstr>
      <vt:lpstr>_vena_CharterCashFlow4_CashFlowB4_R_FV_42f34b52efc14701904e2bd69b949ebb_273</vt:lpstr>
      <vt:lpstr>_vena_CharterCashFlow4_CashFlowB4_R_FV_42f34b52efc14701904e2bd69b949ebb_274</vt:lpstr>
      <vt:lpstr>_vena_CharterCashFlow4_CashFlowB4_R_FV_42f34b52efc14701904e2bd69b949ebb_275</vt:lpstr>
      <vt:lpstr>_vena_CharterCashFlow4_CashFlowB4_R_FV_42f34b52efc14701904e2bd69b949ebb_276</vt:lpstr>
      <vt:lpstr>_vena_CharterCashFlow4_CashFlowB4_R_FV_42f34b52efc14701904e2bd69b949ebb_277</vt:lpstr>
      <vt:lpstr>_vena_CharterCashFlow4_CashFlowB4_R_FV_42f34b52efc14701904e2bd69b949ebb_278</vt:lpstr>
      <vt:lpstr>_vena_CharterCashFlow4_CashFlowB4_R_FV_42f34b52efc14701904e2bd69b949ebb_279</vt:lpstr>
      <vt:lpstr>_vena_CharterCashFlow4_CashFlowB4_R_FV_42f34b52efc14701904e2bd69b949ebb_28</vt:lpstr>
      <vt:lpstr>_vena_CharterCashFlow4_CashFlowB4_R_FV_42f34b52efc14701904e2bd69b949ebb_280</vt:lpstr>
      <vt:lpstr>_vena_CharterCashFlow4_CashFlowB4_R_FV_42f34b52efc14701904e2bd69b949ebb_281</vt:lpstr>
      <vt:lpstr>_vena_CharterCashFlow4_CashFlowB4_R_FV_42f34b52efc14701904e2bd69b949ebb_282</vt:lpstr>
      <vt:lpstr>_vena_CharterCashFlow4_CashFlowB4_R_FV_42f34b52efc14701904e2bd69b949ebb_283</vt:lpstr>
      <vt:lpstr>_vena_CharterCashFlow4_CashFlowB4_R_FV_42f34b52efc14701904e2bd69b949ebb_284</vt:lpstr>
      <vt:lpstr>_vena_CharterCashFlow4_CashFlowB4_R_FV_42f34b52efc14701904e2bd69b949ebb_285</vt:lpstr>
      <vt:lpstr>_vena_CharterCashFlow4_CashFlowB4_R_FV_42f34b52efc14701904e2bd69b949ebb_286</vt:lpstr>
      <vt:lpstr>_vena_CharterCashFlow4_CashFlowB4_R_FV_42f34b52efc14701904e2bd69b949ebb_287</vt:lpstr>
      <vt:lpstr>_vena_CharterCashFlow4_CashFlowB4_R_FV_42f34b52efc14701904e2bd69b949ebb_288</vt:lpstr>
      <vt:lpstr>_vena_CharterCashFlow4_CashFlowB4_R_FV_42f34b52efc14701904e2bd69b949ebb_289</vt:lpstr>
      <vt:lpstr>_vena_CharterCashFlow4_CashFlowB4_R_FV_42f34b52efc14701904e2bd69b949ebb_29</vt:lpstr>
      <vt:lpstr>_vena_CharterCashFlow4_CashFlowB4_R_FV_42f34b52efc14701904e2bd69b949ebb_290</vt:lpstr>
      <vt:lpstr>_vena_CharterCashFlow4_CashFlowB4_R_FV_42f34b52efc14701904e2bd69b949ebb_291</vt:lpstr>
      <vt:lpstr>_vena_CharterCashFlow4_CashFlowB4_R_FV_42f34b52efc14701904e2bd69b949ebb_292</vt:lpstr>
      <vt:lpstr>_vena_CharterCashFlow4_CashFlowB4_R_FV_42f34b52efc14701904e2bd69b949ebb_293</vt:lpstr>
      <vt:lpstr>_vena_CharterCashFlow4_CashFlowB4_R_FV_42f34b52efc14701904e2bd69b949ebb_294</vt:lpstr>
      <vt:lpstr>_vena_CharterCashFlow4_CashFlowB4_R_FV_42f34b52efc14701904e2bd69b949ebb_295</vt:lpstr>
      <vt:lpstr>_vena_CharterCashFlow4_CashFlowB4_R_FV_42f34b52efc14701904e2bd69b949ebb_296</vt:lpstr>
      <vt:lpstr>_vena_CharterCashFlow4_CashFlowB4_R_FV_42f34b52efc14701904e2bd69b949ebb_297</vt:lpstr>
      <vt:lpstr>_vena_CharterCashFlow4_CashFlowB4_R_FV_42f34b52efc14701904e2bd69b949ebb_298</vt:lpstr>
      <vt:lpstr>_vena_CharterCashFlow4_CashFlowB4_R_FV_42f34b52efc14701904e2bd69b949ebb_299</vt:lpstr>
      <vt:lpstr>_vena_CharterCashFlow4_CashFlowB4_R_FV_42f34b52efc14701904e2bd69b949ebb_3</vt:lpstr>
      <vt:lpstr>_vena_CharterCashFlow4_CashFlowB4_R_FV_42f34b52efc14701904e2bd69b949ebb_30</vt:lpstr>
      <vt:lpstr>_vena_CharterCashFlow4_CashFlowB4_R_FV_42f34b52efc14701904e2bd69b949ebb_300</vt:lpstr>
      <vt:lpstr>_vena_CharterCashFlow4_CashFlowB4_R_FV_42f34b52efc14701904e2bd69b949ebb_301</vt:lpstr>
      <vt:lpstr>_vena_CharterCashFlow4_CashFlowB4_R_FV_42f34b52efc14701904e2bd69b949ebb_302</vt:lpstr>
      <vt:lpstr>_vena_CharterCashFlow4_CashFlowB4_R_FV_42f34b52efc14701904e2bd69b949ebb_303</vt:lpstr>
      <vt:lpstr>_vena_CharterCashFlow4_CashFlowB4_R_FV_42f34b52efc14701904e2bd69b949ebb_304</vt:lpstr>
      <vt:lpstr>_vena_CharterCashFlow4_CashFlowB4_R_FV_42f34b52efc14701904e2bd69b949ebb_305</vt:lpstr>
      <vt:lpstr>_vena_CharterCashFlow4_CashFlowB4_R_FV_42f34b52efc14701904e2bd69b949ebb_306</vt:lpstr>
      <vt:lpstr>_vena_CharterCashFlow4_CashFlowB4_R_FV_42f34b52efc14701904e2bd69b949ebb_307</vt:lpstr>
      <vt:lpstr>_vena_CharterCashFlow4_CashFlowB4_R_FV_42f34b52efc14701904e2bd69b949ebb_308</vt:lpstr>
      <vt:lpstr>_vena_CharterCashFlow4_CashFlowB4_R_FV_42f34b52efc14701904e2bd69b949ebb_309</vt:lpstr>
      <vt:lpstr>_vena_CharterCashFlow4_CashFlowB4_R_FV_42f34b52efc14701904e2bd69b949ebb_31</vt:lpstr>
      <vt:lpstr>_vena_CharterCashFlow4_CashFlowB4_R_FV_42f34b52efc14701904e2bd69b949ebb_310</vt:lpstr>
      <vt:lpstr>_vena_CharterCashFlow4_CashFlowB4_R_FV_42f34b52efc14701904e2bd69b949ebb_311</vt:lpstr>
      <vt:lpstr>_vena_CharterCashFlow4_CashFlowB4_R_FV_42f34b52efc14701904e2bd69b949ebb_312</vt:lpstr>
      <vt:lpstr>_vena_CharterCashFlow4_CashFlowB4_R_FV_42f34b52efc14701904e2bd69b949ebb_313</vt:lpstr>
      <vt:lpstr>_vena_CharterCashFlow4_CashFlowB4_R_FV_42f34b52efc14701904e2bd69b949ebb_314</vt:lpstr>
      <vt:lpstr>_vena_CharterCashFlow4_CashFlowB4_R_FV_42f34b52efc14701904e2bd69b949ebb_315</vt:lpstr>
      <vt:lpstr>_vena_CharterCashFlow4_CashFlowB4_R_FV_42f34b52efc14701904e2bd69b949ebb_316</vt:lpstr>
      <vt:lpstr>_vena_CharterCashFlow4_CashFlowB4_R_FV_42f34b52efc14701904e2bd69b949ebb_317</vt:lpstr>
      <vt:lpstr>_vena_CharterCashFlow4_CashFlowB4_R_FV_42f34b52efc14701904e2bd69b949ebb_318</vt:lpstr>
      <vt:lpstr>_vena_CharterCashFlow4_CashFlowB4_R_FV_42f34b52efc14701904e2bd69b949ebb_319</vt:lpstr>
      <vt:lpstr>_vena_CharterCashFlow4_CashFlowB4_R_FV_42f34b52efc14701904e2bd69b949ebb_32</vt:lpstr>
      <vt:lpstr>_vena_CharterCashFlow4_CashFlowB4_R_FV_42f34b52efc14701904e2bd69b949ebb_320</vt:lpstr>
      <vt:lpstr>_vena_CharterCashFlow4_CashFlowB4_R_FV_42f34b52efc14701904e2bd69b949ebb_321</vt:lpstr>
      <vt:lpstr>_vena_CharterCashFlow4_CashFlowB4_R_FV_42f34b52efc14701904e2bd69b949ebb_322</vt:lpstr>
      <vt:lpstr>_vena_CharterCashFlow4_CashFlowB4_R_FV_42f34b52efc14701904e2bd69b949ebb_323</vt:lpstr>
      <vt:lpstr>_vena_CharterCashFlow4_CashFlowB4_R_FV_42f34b52efc14701904e2bd69b949ebb_324</vt:lpstr>
      <vt:lpstr>_vena_CharterCashFlow4_CashFlowB4_R_FV_42f34b52efc14701904e2bd69b949ebb_325</vt:lpstr>
      <vt:lpstr>_vena_CharterCashFlow4_CashFlowB4_R_FV_42f34b52efc14701904e2bd69b949ebb_326</vt:lpstr>
      <vt:lpstr>_vena_CharterCashFlow4_CashFlowB4_R_FV_42f34b52efc14701904e2bd69b949ebb_327</vt:lpstr>
      <vt:lpstr>_vena_CharterCashFlow4_CashFlowB4_R_FV_42f34b52efc14701904e2bd69b949ebb_328</vt:lpstr>
      <vt:lpstr>_vena_CharterCashFlow4_CashFlowB4_R_FV_42f34b52efc14701904e2bd69b949ebb_329</vt:lpstr>
      <vt:lpstr>_vena_CharterCashFlow4_CashFlowB4_R_FV_42f34b52efc14701904e2bd69b949ebb_33</vt:lpstr>
      <vt:lpstr>_vena_CharterCashFlow4_CashFlowB4_R_FV_42f34b52efc14701904e2bd69b949ebb_330</vt:lpstr>
      <vt:lpstr>_vena_CharterCashFlow4_CashFlowB4_R_FV_42f34b52efc14701904e2bd69b949ebb_331</vt:lpstr>
      <vt:lpstr>_vena_CharterCashFlow4_CashFlowB4_R_FV_42f34b52efc14701904e2bd69b949ebb_332</vt:lpstr>
      <vt:lpstr>_vena_CharterCashFlow4_CashFlowB4_R_FV_42f34b52efc14701904e2bd69b949ebb_333</vt:lpstr>
      <vt:lpstr>_vena_CharterCashFlow4_CashFlowB4_R_FV_42f34b52efc14701904e2bd69b949ebb_334</vt:lpstr>
      <vt:lpstr>_vena_CharterCashFlow4_CashFlowB4_R_FV_42f34b52efc14701904e2bd69b949ebb_335</vt:lpstr>
      <vt:lpstr>_vena_CharterCashFlow4_CashFlowB4_R_FV_42f34b52efc14701904e2bd69b949ebb_336</vt:lpstr>
      <vt:lpstr>_vena_CharterCashFlow4_CashFlowB4_R_FV_42f34b52efc14701904e2bd69b949ebb_337</vt:lpstr>
      <vt:lpstr>_vena_CharterCashFlow4_CashFlowB4_R_FV_42f34b52efc14701904e2bd69b949ebb_338</vt:lpstr>
      <vt:lpstr>_vena_CharterCashFlow4_CashFlowB4_R_FV_42f34b52efc14701904e2bd69b949ebb_339</vt:lpstr>
      <vt:lpstr>_vena_CharterCashFlow4_CashFlowB4_R_FV_42f34b52efc14701904e2bd69b949ebb_34</vt:lpstr>
      <vt:lpstr>_vena_CharterCashFlow4_CashFlowB4_R_FV_42f34b52efc14701904e2bd69b949ebb_340</vt:lpstr>
      <vt:lpstr>_vena_CharterCashFlow4_CashFlowB4_R_FV_42f34b52efc14701904e2bd69b949ebb_341</vt:lpstr>
      <vt:lpstr>_vena_CharterCashFlow4_CashFlowB4_R_FV_42f34b52efc14701904e2bd69b949ebb_342</vt:lpstr>
      <vt:lpstr>_vena_CharterCashFlow4_CashFlowB4_R_FV_42f34b52efc14701904e2bd69b949ebb_343</vt:lpstr>
      <vt:lpstr>_vena_CharterCashFlow4_CashFlowB4_R_FV_42f34b52efc14701904e2bd69b949ebb_344</vt:lpstr>
      <vt:lpstr>_vena_CharterCashFlow4_CashFlowB4_R_FV_42f34b52efc14701904e2bd69b949ebb_345</vt:lpstr>
      <vt:lpstr>_vena_CharterCashFlow4_CashFlowB4_R_FV_42f34b52efc14701904e2bd69b949ebb_346</vt:lpstr>
      <vt:lpstr>_vena_CharterCashFlow4_CashFlowB4_R_FV_42f34b52efc14701904e2bd69b949ebb_347</vt:lpstr>
      <vt:lpstr>_vena_CharterCashFlow4_CashFlowB4_R_FV_42f34b52efc14701904e2bd69b949ebb_348</vt:lpstr>
      <vt:lpstr>_vena_CharterCashFlow4_CashFlowB4_R_FV_42f34b52efc14701904e2bd69b949ebb_349</vt:lpstr>
      <vt:lpstr>_vena_CharterCashFlow4_CashFlowB4_R_FV_42f34b52efc14701904e2bd69b949ebb_35</vt:lpstr>
      <vt:lpstr>_vena_CharterCashFlow4_CashFlowB4_R_FV_42f34b52efc14701904e2bd69b949ebb_350</vt:lpstr>
      <vt:lpstr>_vena_CharterCashFlow4_CashFlowB4_R_FV_42f34b52efc14701904e2bd69b949ebb_351</vt:lpstr>
      <vt:lpstr>_vena_CharterCashFlow4_CashFlowB4_R_FV_42f34b52efc14701904e2bd69b949ebb_352</vt:lpstr>
      <vt:lpstr>_vena_CharterCashFlow4_CashFlowB4_R_FV_42f34b52efc14701904e2bd69b949ebb_353</vt:lpstr>
      <vt:lpstr>_vena_CharterCashFlow4_CashFlowB4_R_FV_42f34b52efc14701904e2bd69b949ebb_354</vt:lpstr>
      <vt:lpstr>_vena_CharterCashFlow4_CashFlowB4_R_FV_42f34b52efc14701904e2bd69b949ebb_355</vt:lpstr>
      <vt:lpstr>_vena_CharterCashFlow4_CashFlowB4_R_FV_42f34b52efc14701904e2bd69b949ebb_356</vt:lpstr>
      <vt:lpstr>_vena_CharterCashFlow4_CashFlowB4_R_FV_42f34b52efc14701904e2bd69b949ebb_357</vt:lpstr>
      <vt:lpstr>_vena_CharterCashFlow4_CashFlowB4_R_FV_42f34b52efc14701904e2bd69b949ebb_358</vt:lpstr>
      <vt:lpstr>_vena_CharterCashFlow4_CashFlowB4_R_FV_42f34b52efc14701904e2bd69b949ebb_359</vt:lpstr>
      <vt:lpstr>_vena_CharterCashFlow4_CashFlowB4_R_FV_42f34b52efc14701904e2bd69b949ebb_36</vt:lpstr>
      <vt:lpstr>_vena_CharterCashFlow4_CashFlowB4_R_FV_42f34b52efc14701904e2bd69b949ebb_360</vt:lpstr>
      <vt:lpstr>_vena_CharterCashFlow4_CashFlowB4_R_FV_42f34b52efc14701904e2bd69b949ebb_361</vt:lpstr>
      <vt:lpstr>_vena_CharterCashFlow4_CashFlowB4_R_FV_42f34b52efc14701904e2bd69b949ebb_362</vt:lpstr>
      <vt:lpstr>_vena_CharterCashFlow4_CashFlowB4_R_FV_42f34b52efc14701904e2bd69b949ebb_363</vt:lpstr>
      <vt:lpstr>_vena_CharterCashFlow4_CashFlowB4_R_FV_42f34b52efc14701904e2bd69b949ebb_364</vt:lpstr>
      <vt:lpstr>_vena_CharterCashFlow4_CashFlowB4_R_FV_42f34b52efc14701904e2bd69b949ebb_365</vt:lpstr>
      <vt:lpstr>_vena_CharterCashFlow4_CashFlowB4_R_FV_42f34b52efc14701904e2bd69b949ebb_366</vt:lpstr>
      <vt:lpstr>_vena_CharterCashFlow4_CashFlowB4_R_FV_42f34b52efc14701904e2bd69b949ebb_367</vt:lpstr>
      <vt:lpstr>_vena_CharterCashFlow4_CashFlowB4_R_FV_42f34b52efc14701904e2bd69b949ebb_368</vt:lpstr>
      <vt:lpstr>_vena_CharterCashFlow4_CashFlowB4_R_FV_42f34b52efc14701904e2bd69b949ebb_369</vt:lpstr>
      <vt:lpstr>_vena_CharterCashFlow4_CashFlowB4_R_FV_42f34b52efc14701904e2bd69b949ebb_37</vt:lpstr>
      <vt:lpstr>_vena_CharterCashFlow4_CashFlowB4_R_FV_42f34b52efc14701904e2bd69b949ebb_370</vt:lpstr>
      <vt:lpstr>_vena_CharterCashFlow4_CashFlowB4_R_FV_42f34b52efc14701904e2bd69b949ebb_371</vt:lpstr>
      <vt:lpstr>_vena_CharterCashFlow4_CashFlowB4_R_FV_42f34b52efc14701904e2bd69b949ebb_372</vt:lpstr>
      <vt:lpstr>_vena_CharterCashFlow4_CashFlowB4_R_FV_42f34b52efc14701904e2bd69b949ebb_373</vt:lpstr>
      <vt:lpstr>_vena_CharterCashFlow4_CashFlowB4_R_FV_42f34b52efc14701904e2bd69b949ebb_374</vt:lpstr>
      <vt:lpstr>_vena_CharterCashFlow4_CashFlowB4_R_FV_42f34b52efc14701904e2bd69b949ebb_375</vt:lpstr>
      <vt:lpstr>_vena_CharterCashFlow4_CashFlowB4_R_FV_42f34b52efc14701904e2bd69b949ebb_376</vt:lpstr>
      <vt:lpstr>_vena_CharterCashFlow4_CashFlowB4_R_FV_42f34b52efc14701904e2bd69b949ebb_377</vt:lpstr>
      <vt:lpstr>_vena_CharterCashFlow4_CashFlowB4_R_FV_42f34b52efc14701904e2bd69b949ebb_378</vt:lpstr>
      <vt:lpstr>_vena_CharterCashFlow4_CashFlowB4_R_FV_42f34b52efc14701904e2bd69b949ebb_379</vt:lpstr>
      <vt:lpstr>_vena_CharterCashFlow4_CashFlowB4_R_FV_42f34b52efc14701904e2bd69b949ebb_38</vt:lpstr>
      <vt:lpstr>_vena_CharterCashFlow4_CashFlowB4_R_FV_42f34b52efc14701904e2bd69b949ebb_380</vt:lpstr>
      <vt:lpstr>_vena_CharterCashFlow4_CashFlowB4_R_FV_42f34b52efc14701904e2bd69b949ebb_381</vt:lpstr>
      <vt:lpstr>_vena_CharterCashFlow4_CashFlowB4_R_FV_42f34b52efc14701904e2bd69b949ebb_382</vt:lpstr>
      <vt:lpstr>_vena_CharterCashFlow4_CashFlowB4_R_FV_42f34b52efc14701904e2bd69b949ebb_383</vt:lpstr>
      <vt:lpstr>_vena_CharterCashFlow4_CashFlowB4_R_FV_42f34b52efc14701904e2bd69b949ebb_384</vt:lpstr>
      <vt:lpstr>_vena_CharterCashFlow4_CashFlowB4_R_FV_42f34b52efc14701904e2bd69b949ebb_385</vt:lpstr>
      <vt:lpstr>_vena_CharterCashFlow4_CashFlowB4_R_FV_42f34b52efc14701904e2bd69b949ebb_386</vt:lpstr>
      <vt:lpstr>_vena_CharterCashFlow4_CashFlowB4_R_FV_42f34b52efc14701904e2bd69b949ebb_387</vt:lpstr>
      <vt:lpstr>_vena_CharterCashFlow4_CashFlowB4_R_FV_42f34b52efc14701904e2bd69b949ebb_388</vt:lpstr>
      <vt:lpstr>_vena_CharterCashFlow4_CashFlowB4_R_FV_42f34b52efc14701904e2bd69b949ebb_389</vt:lpstr>
      <vt:lpstr>_vena_CharterCashFlow4_CashFlowB4_R_FV_42f34b52efc14701904e2bd69b949ebb_39</vt:lpstr>
      <vt:lpstr>_vena_CharterCashFlow4_CashFlowB4_R_FV_42f34b52efc14701904e2bd69b949ebb_390</vt:lpstr>
      <vt:lpstr>_vena_CharterCashFlow4_CashFlowB4_R_FV_42f34b52efc14701904e2bd69b949ebb_391</vt:lpstr>
      <vt:lpstr>_vena_CharterCashFlow4_CashFlowB4_R_FV_42f34b52efc14701904e2bd69b949ebb_392</vt:lpstr>
      <vt:lpstr>_vena_CharterCashFlow4_CashFlowB4_R_FV_42f34b52efc14701904e2bd69b949ebb_393</vt:lpstr>
      <vt:lpstr>_vena_CharterCashFlow4_CashFlowB4_R_FV_42f34b52efc14701904e2bd69b949ebb_394</vt:lpstr>
      <vt:lpstr>_vena_CharterCashFlow4_CashFlowB4_R_FV_42f34b52efc14701904e2bd69b949ebb_395</vt:lpstr>
      <vt:lpstr>_vena_CharterCashFlow4_CashFlowB4_R_FV_42f34b52efc14701904e2bd69b949ebb_396</vt:lpstr>
      <vt:lpstr>_vena_CharterCashFlow4_CashFlowB4_R_FV_42f34b52efc14701904e2bd69b949ebb_397</vt:lpstr>
      <vt:lpstr>_vena_CharterCashFlow4_CashFlowB4_R_FV_42f34b52efc14701904e2bd69b949ebb_398</vt:lpstr>
      <vt:lpstr>_vena_CharterCashFlow4_CashFlowB4_R_FV_42f34b52efc14701904e2bd69b949ebb_399</vt:lpstr>
      <vt:lpstr>_vena_CharterCashFlow4_CashFlowB4_R_FV_42f34b52efc14701904e2bd69b949ebb_4</vt:lpstr>
      <vt:lpstr>_vena_CharterCashFlow4_CashFlowB4_R_FV_42f34b52efc14701904e2bd69b949ebb_40</vt:lpstr>
      <vt:lpstr>_vena_CharterCashFlow4_CashFlowB4_R_FV_42f34b52efc14701904e2bd69b949ebb_400</vt:lpstr>
      <vt:lpstr>_vena_CharterCashFlow4_CashFlowB4_R_FV_42f34b52efc14701904e2bd69b949ebb_401</vt:lpstr>
      <vt:lpstr>_vena_CharterCashFlow4_CashFlowB4_R_FV_42f34b52efc14701904e2bd69b949ebb_402</vt:lpstr>
      <vt:lpstr>_vena_CharterCashFlow4_CashFlowB4_R_FV_42f34b52efc14701904e2bd69b949ebb_403</vt:lpstr>
      <vt:lpstr>_vena_CharterCashFlow4_CashFlowB4_R_FV_42f34b52efc14701904e2bd69b949ebb_404</vt:lpstr>
      <vt:lpstr>_vena_CharterCashFlow4_CashFlowB4_R_FV_42f34b52efc14701904e2bd69b949ebb_405</vt:lpstr>
      <vt:lpstr>_vena_CharterCashFlow4_CashFlowB4_R_FV_42f34b52efc14701904e2bd69b949ebb_406</vt:lpstr>
      <vt:lpstr>_vena_CharterCashFlow4_CashFlowB4_R_FV_42f34b52efc14701904e2bd69b949ebb_407</vt:lpstr>
      <vt:lpstr>_vena_CharterCashFlow4_CashFlowB4_R_FV_42f34b52efc14701904e2bd69b949ebb_408</vt:lpstr>
      <vt:lpstr>_vena_CharterCashFlow4_CashFlowB4_R_FV_42f34b52efc14701904e2bd69b949ebb_409</vt:lpstr>
      <vt:lpstr>_vena_CharterCashFlow4_CashFlowB4_R_FV_42f34b52efc14701904e2bd69b949ebb_41</vt:lpstr>
      <vt:lpstr>_vena_CharterCashFlow4_CashFlowB4_R_FV_42f34b52efc14701904e2bd69b949ebb_410</vt:lpstr>
      <vt:lpstr>_vena_CharterCashFlow4_CashFlowB4_R_FV_42f34b52efc14701904e2bd69b949ebb_411</vt:lpstr>
      <vt:lpstr>_vena_CharterCashFlow4_CashFlowB4_R_FV_42f34b52efc14701904e2bd69b949ebb_412</vt:lpstr>
      <vt:lpstr>_vena_CharterCashFlow4_CashFlowB4_R_FV_42f34b52efc14701904e2bd69b949ebb_413</vt:lpstr>
      <vt:lpstr>_vena_CharterCashFlow4_CashFlowB4_R_FV_42f34b52efc14701904e2bd69b949ebb_414</vt:lpstr>
      <vt:lpstr>_vena_CharterCashFlow4_CashFlowB4_R_FV_42f34b52efc14701904e2bd69b949ebb_415</vt:lpstr>
      <vt:lpstr>_vena_CharterCashFlow4_CashFlowB4_R_FV_42f34b52efc14701904e2bd69b949ebb_416</vt:lpstr>
      <vt:lpstr>_vena_CharterCashFlow4_CashFlowB4_R_FV_42f34b52efc14701904e2bd69b949ebb_417</vt:lpstr>
      <vt:lpstr>_vena_CharterCashFlow4_CashFlowB4_R_FV_42f34b52efc14701904e2bd69b949ebb_418</vt:lpstr>
      <vt:lpstr>_vena_CharterCashFlow4_CashFlowB4_R_FV_42f34b52efc14701904e2bd69b949ebb_419</vt:lpstr>
      <vt:lpstr>_vena_CharterCashFlow4_CashFlowB4_R_FV_42f34b52efc14701904e2bd69b949ebb_42</vt:lpstr>
      <vt:lpstr>_vena_CharterCashFlow4_CashFlowB4_R_FV_42f34b52efc14701904e2bd69b949ebb_420</vt:lpstr>
      <vt:lpstr>_vena_CharterCashFlow4_CashFlowB4_R_FV_42f34b52efc14701904e2bd69b949ebb_421</vt:lpstr>
      <vt:lpstr>_vena_CharterCashFlow4_CashFlowB4_R_FV_42f34b52efc14701904e2bd69b949ebb_422</vt:lpstr>
      <vt:lpstr>_vena_CharterCashFlow4_CashFlowB4_R_FV_42f34b52efc14701904e2bd69b949ebb_423</vt:lpstr>
      <vt:lpstr>_vena_CharterCashFlow4_CashFlowB4_R_FV_42f34b52efc14701904e2bd69b949ebb_424</vt:lpstr>
      <vt:lpstr>_vena_CharterCashFlow4_CashFlowB4_R_FV_42f34b52efc14701904e2bd69b949ebb_425</vt:lpstr>
      <vt:lpstr>_vena_CharterCashFlow4_CashFlowB4_R_FV_42f34b52efc14701904e2bd69b949ebb_426</vt:lpstr>
      <vt:lpstr>_vena_CharterCashFlow4_CashFlowB4_R_FV_42f34b52efc14701904e2bd69b949ebb_427</vt:lpstr>
      <vt:lpstr>_vena_CharterCashFlow4_CashFlowB4_R_FV_42f34b52efc14701904e2bd69b949ebb_428</vt:lpstr>
      <vt:lpstr>_vena_CharterCashFlow4_CashFlowB4_R_FV_42f34b52efc14701904e2bd69b949ebb_43</vt:lpstr>
      <vt:lpstr>_vena_CharterCashFlow4_CashFlowB4_R_FV_42f34b52efc14701904e2bd69b949ebb_44</vt:lpstr>
      <vt:lpstr>_vena_CharterCashFlow4_CashFlowB4_R_FV_42f34b52efc14701904e2bd69b949ebb_45</vt:lpstr>
      <vt:lpstr>_vena_CharterCashFlow4_CashFlowB4_R_FV_42f34b52efc14701904e2bd69b949ebb_46</vt:lpstr>
      <vt:lpstr>_vena_CharterCashFlow4_CashFlowB4_R_FV_42f34b52efc14701904e2bd69b949ebb_47</vt:lpstr>
      <vt:lpstr>_vena_CharterCashFlow4_CashFlowB4_R_FV_42f34b52efc14701904e2bd69b949ebb_48</vt:lpstr>
      <vt:lpstr>_vena_CharterCashFlow4_CashFlowB4_R_FV_42f34b52efc14701904e2bd69b949ebb_49</vt:lpstr>
      <vt:lpstr>_vena_CharterCashFlow4_CashFlowB4_R_FV_42f34b52efc14701904e2bd69b949ebb_5</vt:lpstr>
      <vt:lpstr>_vena_CharterCashFlow4_CashFlowB4_R_FV_42f34b52efc14701904e2bd69b949ebb_50</vt:lpstr>
      <vt:lpstr>_vena_CharterCashFlow4_CashFlowB4_R_FV_42f34b52efc14701904e2bd69b949ebb_51</vt:lpstr>
      <vt:lpstr>_vena_CharterCashFlow4_CashFlowB4_R_FV_42f34b52efc14701904e2bd69b949ebb_52</vt:lpstr>
      <vt:lpstr>_vena_CharterCashFlow4_CashFlowB4_R_FV_42f34b52efc14701904e2bd69b949ebb_53</vt:lpstr>
      <vt:lpstr>_vena_CharterCashFlow4_CashFlowB4_R_FV_42f34b52efc14701904e2bd69b949ebb_54</vt:lpstr>
      <vt:lpstr>_vena_CharterCashFlow4_CashFlowB4_R_FV_42f34b52efc14701904e2bd69b949ebb_55</vt:lpstr>
      <vt:lpstr>_vena_CharterCashFlow4_CashFlowB4_R_FV_42f34b52efc14701904e2bd69b949ebb_56</vt:lpstr>
      <vt:lpstr>_vena_CharterCashFlow4_CashFlowB4_R_FV_42f34b52efc14701904e2bd69b949ebb_57</vt:lpstr>
      <vt:lpstr>_vena_CharterCashFlow4_CashFlowB4_R_FV_42f34b52efc14701904e2bd69b949ebb_58</vt:lpstr>
      <vt:lpstr>_vena_CharterCashFlow4_CashFlowB4_R_FV_42f34b52efc14701904e2bd69b949ebb_59</vt:lpstr>
      <vt:lpstr>_vena_CharterCashFlow4_CashFlowB4_R_FV_42f34b52efc14701904e2bd69b949ebb_6</vt:lpstr>
      <vt:lpstr>_vena_CharterCashFlow4_CashFlowB4_R_FV_42f34b52efc14701904e2bd69b949ebb_60</vt:lpstr>
      <vt:lpstr>_vena_CharterCashFlow4_CashFlowB4_R_FV_42f34b52efc14701904e2bd69b949ebb_61</vt:lpstr>
      <vt:lpstr>_vena_CharterCashFlow4_CashFlowB4_R_FV_42f34b52efc14701904e2bd69b949ebb_62</vt:lpstr>
      <vt:lpstr>_vena_CharterCashFlow4_CashFlowB4_R_FV_42f34b52efc14701904e2bd69b949ebb_63</vt:lpstr>
      <vt:lpstr>_vena_CharterCashFlow4_CashFlowB4_R_FV_42f34b52efc14701904e2bd69b949ebb_64</vt:lpstr>
      <vt:lpstr>_vena_CharterCashFlow4_CashFlowB4_R_FV_42f34b52efc14701904e2bd69b949ebb_65</vt:lpstr>
      <vt:lpstr>_vena_CharterCashFlow4_CashFlowB4_R_FV_42f34b52efc14701904e2bd69b949ebb_66</vt:lpstr>
      <vt:lpstr>_vena_CharterCashFlow4_CashFlowB4_R_FV_42f34b52efc14701904e2bd69b949ebb_67</vt:lpstr>
      <vt:lpstr>_vena_CharterCashFlow4_CashFlowB4_R_FV_42f34b52efc14701904e2bd69b949ebb_68</vt:lpstr>
      <vt:lpstr>_vena_CharterCashFlow4_CashFlowB4_R_FV_42f34b52efc14701904e2bd69b949ebb_69</vt:lpstr>
      <vt:lpstr>_vena_CharterCashFlow4_CashFlowB4_R_FV_42f34b52efc14701904e2bd69b949ebb_7</vt:lpstr>
      <vt:lpstr>_vena_CharterCashFlow4_CashFlowB4_R_FV_42f34b52efc14701904e2bd69b949ebb_70</vt:lpstr>
      <vt:lpstr>_vena_CharterCashFlow4_CashFlowB4_R_FV_42f34b52efc14701904e2bd69b949ebb_71</vt:lpstr>
      <vt:lpstr>_vena_CharterCashFlow4_CashFlowB4_R_FV_42f34b52efc14701904e2bd69b949ebb_72</vt:lpstr>
      <vt:lpstr>_vena_CharterCashFlow4_CashFlowB4_R_FV_42f34b52efc14701904e2bd69b949ebb_73</vt:lpstr>
      <vt:lpstr>_vena_CharterCashFlow4_CashFlowB4_R_FV_42f34b52efc14701904e2bd69b949ebb_74</vt:lpstr>
      <vt:lpstr>_vena_CharterCashFlow4_CashFlowB4_R_FV_42f34b52efc14701904e2bd69b949ebb_75</vt:lpstr>
      <vt:lpstr>_vena_CharterCashFlow4_CashFlowB4_R_FV_42f34b52efc14701904e2bd69b949ebb_76</vt:lpstr>
      <vt:lpstr>_vena_CharterCashFlow4_CashFlowB4_R_FV_42f34b52efc14701904e2bd69b949ebb_77</vt:lpstr>
      <vt:lpstr>_vena_CharterCashFlow4_CashFlowB4_R_FV_42f34b52efc14701904e2bd69b949ebb_78</vt:lpstr>
      <vt:lpstr>_vena_CharterCashFlow4_CashFlowB4_R_FV_42f34b52efc14701904e2bd69b949ebb_79</vt:lpstr>
      <vt:lpstr>_vena_CharterCashFlow4_CashFlowB4_R_FV_42f34b52efc14701904e2bd69b949ebb_8</vt:lpstr>
      <vt:lpstr>_vena_CharterCashFlow4_CashFlowB4_R_FV_42f34b52efc14701904e2bd69b949ebb_80</vt:lpstr>
      <vt:lpstr>_vena_CharterCashFlow4_CashFlowB4_R_FV_42f34b52efc14701904e2bd69b949ebb_81</vt:lpstr>
      <vt:lpstr>_vena_CharterCashFlow4_CashFlowB4_R_FV_42f34b52efc14701904e2bd69b949ebb_82</vt:lpstr>
      <vt:lpstr>_vena_CharterCashFlow4_CashFlowB4_R_FV_42f34b52efc14701904e2bd69b949ebb_83</vt:lpstr>
      <vt:lpstr>_vena_CharterCashFlow4_CashFlowB4_R_FV_42f34b52efc14701904e2bd69b949ebb_84</vt:lpstr>
      <vt:lpstr>_vena_CharterCashFlow4_CashFlowB4_R_FV_42f34b52efc14701904e2bd69b949ebb_85</vt:lpstr>
      <vt:lpstr>_vena_CharterCashFlow4_CashFlowB4_R_FV_42f34b52efc14701904e2bd69b949ebb_86</vt:lpstr>
      <vt:lpstr>_vena_CharterCashFlow4_CashFlowB4_R_FV_42f34b52efc14701904e2bd69b949ebb_87</vt:lpstr>
      <vt:lpstr>_vena_CharterCashFlow4_CashFlowB4_R_FV_42f34b52efc14701904e2bd69b949ebb_88</vt:lpstr>
      <vt:lpstr>_vena_CharterCashFlow4_CashFlowB4_R_FV_42f34b52efc14701904e2bd69b949ebb_89</vt:lpstr>
      <vt:lpstr>_vena_CharterCashFlow4_CashFlowB4_R_FV_42f34b52efc14701904e2bd69b949ebb_9</vt:lpstr>
      <vt:lpstr>_vena_CharterCashFlow4_CashFlowB4_R_FV_42f34b52efc14701904e2bd69b949ebb_90</vt:lpstr>
      <vt:lpstr>_vena_CharterCashFlow4_CashFlowB4_R_FV_42f34b52efc14701904e2bd69b949ebb_91</vt:lpstr>
      <vt:lpstr>_vena_CharterCashFlow4_CashFlowB4_R_FV_42f34b52efc14701904e2bd69b949ebb_92</vt:lpstr>
      <vt:lpstr>_vena_CharterCashFlow4_CashFlowB4_R_FV_42f34b52efc14701904e2bd69b949ebb_93</vt:lpstr>
      <vt:lpstr>_vena_CharterCashFlow4_CashFlowB4_R_FV_42f34b52efc14701904e2bd69b949ebb_94</vt:lpstr>
      <vt:lpstr>_vena_CharterCashFlow4_CashFlowB4_R_FV_42f34b52efc14701904e2bd69b949ebb_95</vt:lpstr>
      <vt:lpstr>_vena_CharterCashFlow4_CashFlowB4_R_FV_42f34b52efc14701904e2bd69b949ebb_96</vt:lpstr>
      <vt:lpstr>_vena_CharterCashFlow4_CashFlowB4_R_FV_42f34b52efc14701904e2bd69b949ebb_97</vt:lpstr>
      <vt:lpstr>_vena_CharterCashFlow4_CashFlowB4_R_FV_42f34b52efc14701904e2bd69b949ebb_98</vt:lpstr>
      <vt:lpstr>_vena_CharterCashFlow4_CashFlowB4_R_FV_42f34b52efc14701904e2bd69b949ebb_99</vt:lpstr>
      <vt:lpstr>_vena_CharterCashFlow4_P_3_431662182406553601</vt:lpstr>
      <vt:lpstr>_vena_CharterCashFlow4_P_6_431662182054232065</vt:lpstr>
      <vt:lpstr>_vena_CharterCashFlow4_P_7_431662179290185729</vt:lpstr>
      <vt:lpstr>_vena_CharterCashFlow4_P_FV_e3545e3dcc52420a84dcdae3a23a4597</vt:lpstr>
      <vt:lpstr>_vena_CharterCashFlow4_P_PVCurrentForecast_4</vt:lpstr>
      <vt:lpstr>_vena_CharterMYP_P_1_431662135119970305</vt:lpstr>
      <vt:lpstr>_vena_CharterMYP_P_1_431662135187079169</vt:lpstr>
      <vt:lpstr>_vena_CharterMYP_P_1_431662135229022209</vt:lpstr>
      <vt:lpstr>_vena_CharterMYP_P_1_431662135275159553</vt:lpstr>
      <vt:lpstr>_vena_CharterMYP_P_1_431662135342268417</vt:lpstr>
      <vt:lpstr>_vena_CharterMYP_P_1_431662135354851329</vt:lpstr>
      <vt:lpstr>_vena_CharterMYP_P_1_431662135388405760</vt:lpstr>
      <vt:lpstr>_vena_CharterMYP_P_1_431662135392600065</vt:lpstr>
      <vt:lpstr>_vena_CharterMYP_P_1_431662135958831104</vt:lpstr>
      <vt:lpstr>_vena_CharterMYP_P_1_431662135963025409</vt:lpstr>
      <vt:lpstr>_vena_CharterMYP_P_1_431662135971414017</vt:lpstr>
      <vt:lpstr>_vena_CharterMYP_P_1_431662135975608321</vt:lpstr>
      <vt:lpstr>_vena_CharterMYP_P_1_431662136021745665</vt:lpstr>
      <vt:lpstr>_vena_CharterMYP_P_1_431662136046911489</vt:lpstr>
      <vt:lpstr>_vena_CharterMYP_P_1_431662136067883009</vt:lpstr>
      <vt:lpstr>_vena_CharterMYP_P_1_431662136134991873</vt:lpstr>
      <vt:lpstr>_vena_CharterMYP_P_1_431662136155963393</vt:lpstr>
      <vt:lpstr>_vena_CharterMYP_P_1_431662136176934913</vt:lpstr>
      <vt:lpstr>_vena_CharterMYP_P_1_431662136193712129</vt:lpstr>
      <vt:lpstr>_vena_CharterMYP_P_1_431662136235655169</vt:lpstr>
      <vt:lpstr>_vena_CharterMYP_P_1_431662136252432385</vt:lpstr>
      <vt:lpstr>_vena_CharterMYP_P_1_431662136269209601</vt:lpstr>
      <vt:lpstr>_vena_CharterMYP_P_1_431662136285986816</vt:lpstr>
      <vt:lpstr>_vena_CharterMYP_P_1_431662136290181121</vt:lpstr>
      <vt:lpstr>_vena_CharterMYP_P_1_431662136306958336</vt:lpstr>
      <vt:lpstr>_vena_CharterMYP_P_1_431662136311152641</vt:lpstr>
      <vt:lpstr>_vena_CharterMYP_P_1_431662136365678593</vt:lpstr>
      <vt:lpstr>_vena_CharterMYP_P_1_431662136416010241</vt:lpstr>
      <vt:lpstr>_vena_CharterMYP_P_1_431662136466341889</vt:lpstr>
      <vt:lpstr>_vena_CharterMYP_P_1_431662136491507712</vt:lpstr>
      <vt:lpstr>_vena_CharterMYP_P_1_431662136516673536</vt:lpstr>
      <vt:lpstr>_vena_CharterMYP_P_1_431662136525062145</vt:lpstr>
      <vt:lpstr>_vena_CharterMYP_P_1_431662136533450753</vt:lpstr>
      <vt:lpstr>_vena_CharterMYP_P_1_431662136546033664</vt:lpstr>
      <vt:lpstr>_vena_CharterMYP_P_1_431662136562810881</vt:lpstr>
      <vt:lpstr>_vena_CharterMYP_P_1_431662136600559616</vt:lpstr>
      <vt:lpstr>_vena_CharterMYP_P_1_431662136604753921</vt:lpstr>
      <vt:lpstr>_vena_CharterMYP_P_1_431662136617336832</vt:lpstr>
      <vt:lpstr>_vena_CharterMYP_P_1_431662136625725441</vt:lpstr>
      <vt:lpstr>_vena_CharterMYP_P_1_431662136629919745</vt:lpstr>
      <vt:lpstr>_vena_CharterMYP_P_1_431662136634114049</vt:lpstr>
      <vt:lpstr>_vena_CharterMYP_P_1_431662136638308353</vt:lpstr>
      <vt:lpstr>_vena_CharterMYP_P_1_431662136650891265</vt:lpstr>
      <vt:lpstr>_vena_CharterMYP_P_1_431662136655085569</vt:lpstr>
      <vt:lpstr>_vena_CharterMYP_P_1_431662136671862784</vt:lpstr>
      <vt:lpstr>_vena_CharterMYP_P_1_431662136676057089</vt:lpstr>
      <vt:lpstr>_vena_CharterMYP_P_1_431662136680251393</vt:lpstr>
      <vt:lpstr>_vena_CharterMYP_P_1_431662136684445697</vt:lpstr>
      <vt:lpstr>_vena_CharterMYP_P_1_431662136718000129</vt:lpstr>
      <vt:lpstr>_vena_CharterMYP_P_1_431662136734777344</vt:lpstr>
      <vt:lpstr>_vena_CharterMYP_P_1_431662136738971649</vt:lpstr>
      <vt:lpstr>_vena_CharterMYP_P_1_431662136751554560</vt:lpstr>
      <vt:lpstr>_vena_CharterMYP_P_1_431662136755748865</vt:lpstr>
      <vt:lpstr>_vena_CharterMYP_P_1_431662136764137473</vt:lpstr>
      <vt:lpstr>_vena_CharterMYP_P_1_431662136780914689</vt:lpstr>
      <vt:lpstr>_vena_CharterMYP_P_1_431662136827052033</vt:lpstr>
      <vt:lpstr>_vena_CharterMYP_P_1_431662136885772289</vt:lpstr>
      <vt:lpstr>_vena_CharterMYP_P_1_431662140971024384</vt:lpstr>
      <vt:lpstr>_vena_CharterMYP_P_1_431662141012967425</vt:lpstr>
      <vt:lpstr>_vena_CharterMYP_P_1_431662141021356033</vt:lpstr>
      <vt:lpstr>_vena_CharterMYP_P_1_431662141113630724</vt:lpstr>
      <vt:lpstr>_vena_CharterMYP_P_1_431662141134602244</vt:lpstr>
      <vt:lpstr>_vena_CharterMYP_P_1_431662141235265543</vt:lpstr>
      <vt:lpstr>_vena_CharterMYP_P_1_431662141260431362</vt:lpstr>
      <vt:lpstr>_vena_CharterMYP_P_1_431662141277208577</vt:lpstr>
      <vt:lpstr>_vena_CharterMYP_P_1_431662141310763008</vt:lpstr>
      <vt:lpstr>_vena_CharterMYP_P_1_431662141323345928</vt:lpstr>
      <vt:lpstr>_vena_CharterMYP_P_1_431662141335928838</vt:lpstr>
      <vt:lpstr>_vena_CharterMYP_P_1_431662141440786435</vt:lpstr>
      <vt:lpstr>_vena_CharterMYP_P_1_431662141507895298</vt:lpstr>
      <vt:lpstr>_vena_CharterMYP_P_1_431662141528866821</vt:lpstr>
      <vt:lpstr>_vena_CharterMYP_P_1_431662141533061128</vt:lpstr>
      <vt:lpstr>_vena_CharterMYP_P_1_431662141541449731</vt:lpstr>
      <vt:lpstr>_vena_CharterMYP_P_1_431662141545644037</vt:lpstr>
      <vt:lpstr>_vena_CharterMYP_P_1_431662141558226944</vt:lpstr>
      <vt:lpstr>_vena_CharterMYP_P_1_431662141646307333</vt:lpstr>
      <vt:lpstr>_vena_CharterMYP_P_1_431662141654695944</vt:lpstr>
      <vt:lpstr>_vena_CharterMYP_P_1_431662141679861762</vt:lpstr>
      <vt:lpstr>_vena_CharterMYP_P_1_431662141700833281</vt:lpstr>
      <vt:lpstr>_vena_CharterMYP_P_1_431662141734387713</vt:lpstr>
      <vt:lpstr>_vena_CharterMYP_P_1_431662141755359232</vt:lpstr>
      <vt:lpstr>_vena_CharterMYP_P_1_431662141784719361</vt:lpstr>
      <vt:lpstr>_vena_CharterMYP_P_1_431662141805691069</vt:lpstr>
      <vt:lpstr>_vena_CharterMYP_P_1_431662141839245313</vt:lpstr>
      <vt:lpstr>_vena_CharterMYP_P_1_431662141860216833</vt:lpstr>
      <vt:lpstr>_vena_CharterMYP_P_1_431662141902159873</vt:lpstr>
      <vt:lpstr>_vena_CharterMYP_P_1_431662141973463040</vt:lpstr>
      <vt:lpstr>_vena_CharterMYP_P_1_431662142002823168</vt:lpstr>
      <vt:lpstr>_vena_CharterMYP_P_1_431662142065737728</vt:lpstr>
      <vt:lpstr>_vena_CharterMYP_P_1_431662142069932033</vt:lpstr>
      <vt:lpstr>_vena_CharterMYP_P_1_431662142086709248</vt:lpstr>
      <vt:lpstr>_vena_CharterMYP_P_1_431662142103486467</vt:lpstr>
      <vt:lpstr>_vena_CharterMYP_P_1_431662142120263683</vt:lpstr>
      <vt:lpstr>_vena_CharterMYP_P_1_431662142141235201</vt:lpstr>
      <vt:lpstr>_vena_CharterMYP_P_1_431662142158012418</vt:lpstr>
      <vt:lpstr>_vena_CharterMYP_P_1_431662142174789632</vt:lpstr>
      <vt:lpstr>_vena_CharterMYP_P_1_431662142187372544</vt:lpstr>
      <vt:lpstr>_vena_CharterMYP_P_1_431662142191566849</vt:lpstr>
      <vt:lpstr>_vena_CharterMYP_P_1_431662142195761158</vt:lpstr>
      <vt:lpstr>_vena_CharterMYP_P_1_431662142199955458</vt:lpstr>
      <vt:lpstr>_vena_CharterMYP_P_1_431662142208344066</vt:lpstr>
      <vt:lpstr>_vena_CharterMYP_P_1_431662142212538369</vt:lpstr>
      <vt:lpstr>_vena_CharterMYP_P_1_431662142271258625</vt:lpstr>
      <vt:lpstr>_vena_CharterMYP_P_1_431662142292230145</vt:lpstr>
      <vt:lpstr>_vena_CharterMYP_P_1_431662142304813056</vt:lpstr>
      <vt:lpstr>_vena_CharterMYP_P_1_431662142309007361</vt:lpstr>
      <vt:lpstr>_vena_CharterMYP_P_1_431662142321590272</vt:lpstr>
      <vt:lpstr>_vena_CharterMYP_P_1_431662142329978881</vt:lpstr>
      <vt:lpstr>_vena_CharterMYP_P_1_431662142397087745</vt:lpstr>
      <vt:lpstr>_vena_CharterMYP_P_1_431662142405476353</vt:lpstr>
      <vt:lpstr>_vena_CharterMYP_P_1_431662142468390913</vt:lpstr>
      <vt:lpstr>_vena_CharterMYP_P_1_431662142472585217</vt:lpstr>
      <vt:lpstr>_vena_CharterMYP_P_1_431662142485168128</vt:lpstr>
      <vt:lpstr>_vena_CharterMYP_P_1_431662142489362433</vt:lpstr>
      <vt:lpstr>_vena_CharterMYP_P_1_431662142506139649</vt:lpstr>
      <vt:lpstr>_vena_CharterMYP_P_1_431662142535499776</vt:lpstr>
      <vt:lpstr>_vena_CharterMYP_P_1_431662142539694081</vt:lpstr>
      <vt:lpstr>_vena_CharterMYP_P_1_431662142556471296</vt:lpstr>
      <vt:lpstr>_vena_CharterMYP_P_1_431662142560665601</vt:lpstr>
      <vt:lpstr>_vena_CharterMYP_P_1_431662142564859905</vt:lpstr>
      <vt:lpstr>_vena_CharterMYP_P_1_431662142577442817</vt:lpstr>
      <vt:lpstr>_vena_CharterMYP_P_1_431662142619385857</vt:lpstr>
      <vt:lpstr>_vena_CharterMYP_P_1_431662142665523201</vt:lpstr>
      <vt:lpstr>_vena_CharterMYP_P_1_431662142669717505</vt:lpstr>
      <vt:lpstr>_vena_CharterMYP_P_1_431662142686494720</vt:lpstr>
      <vt:lpstr>_vena_CharterMYP_P_1_431662142720049154</vt:lpstr>
      <vt:lpstr>_vena_CharterMYP_P_1_431662142866849792</vt:lpstr>
      <vt:lpstr>_vena_CharterMYP_P_1_431662142887821312</vt:lpstr>
      <vt:lpstr>_vena_CharterMYP_P_1_431662142900404225</vt:lpstr>
      <vt:lpstr>_vena_CharterMYP_P_1_431662142904598529</vt:lpstr>
      <vt:lpstr>_vena_CharterMYP_P_1_431662142921375744</vt:lpstr>
      <vt:lpstr>_vena_CharterMYP_P_1_431662142925570049</vt:lpstr>
      <vt:lpstr>_vena_CharterMYP_P_1_431662142929764353</vt:lpstr>
      <vt:lpstr>_vena_CharterMYP_P_1_431662143139479553</vt:lpstr>
      <vt:lpstr>_vena_CharterMYP_P_1_431662143177228289</vt:lpstr>
      <vt:lpstr>_vena_CharterMYP_P_1_431662143189811200</vt:lpstr>
      <vt:lpstr>_vena_CharterMYP_P_1_431662143194005505</vt:lpstr>
      <vt:lpstr>_vena_CharterMYP_P_1_431662143206588416</vt:lpstr>
      <vt:lpstr>_vena_CharterMYP_P_1_431662143231754241</vt:lpstr>
      <vt:lpstr>_vena_CharterMYP_P_1_431662143269502977</vt:lpstr>
      <vt:lpstr>_vena_CharterMYP_P_1_431662143286280193</vt:lpstr>
      <vt:lpstr>_vena_CharterMYP_P_1_431662143324028929</vt:lpstr>
      <vt:lpstr>_vena_CharterMYP_P_1_436359441081696256</vt:lpstr>
      <vt:lpstr>_vena_CharterMYP_P_1_453691236776148992</vt:lpstr>
      <vt:lpstr>_vena_CharterMYP_P_1_467159741639163904</vt:lpstr>
      <vt:lpstr>_vena_CharterMYP_P_1_470020033687322624</vt:lpstr>
      <vt:lpstr>_vena_CharterMYP_P_1_492897271836049408</vt:lpstr>
      <vt:lpstr>_vena_CharterMYP_P_1_492897346498592768</vt:lpstr>
      <vt:lpstr>_vena_CharterMYP_P_1_493942572524240896</vt:lpstr>
      <vt:lpstr>_vena_CharterMYP_P_1_493942862094794752</vt:lpstr>
      <vt:lpstr>_vena_CharterMYP_P_1_495050934528638976</vt:lpstr>
      <vt:lpstr>_vena_CharterMYP_P_1_504861036735234048</vt:lpstr>
      <vt:lpstr>_vena_CharterMYP_P_1_518248758627401728</vt:lpstr>
      <vt:lpstr>_vena_CharterMYP_P_1_519712496828416002</vt:lpstr>
      <vt:lpstr>_vena_CharterMYP_P_1_533804922894942218</vt:lpstr>
      <vt:lpstr>_vena_CharterMYP_P_1_535590418382061569</vt:lpstr>
      <vt:lpstr>_vena_CharterMYP_P_1_535590595100672000</vt:lpstr>
      <vt:lpstr>_vena_CharterMYP_P_1_535590650901692417</vt:lpstr>
      <vt:lpstr>_vena_CharterMYP_P_1_535590693700370433</vt:lpstr>
      <vt:lpstr>_vena_CharterMYP_P_1_535590761496969216</vt:lpstr>
      <vt:lpstr>_vena_CharterMYP_P_1_535590812872867840</vt:lpstr>
      <vt:lpstr>_vena_CharterMYP_P_1_535590876185886720</vt:lpstr>
      <vt:lpstr>_vena_CharterMYP_P_1_551209808318562304</vt:lpstr>
      <vt:lpstr>_vena_CharterMYP_P_1_551210370715877376</vt:lpstr>
      <vt:lpstr>_vena_CharterMYP_P_1_551278219405426688</vt:lpstr>
      <vt:lpstr>_vena_CharterMYP_P_1_551279453213818880</vt:lpstr>
      <vt:lpstr>_vena_CharterMYP_P_1_551645028507451392</vt:lpstr>
      <vt:lpstr>_vena_CharterMYP_P_1_569419079208402944</vt:lpstr>
      <vt:lpstr>_vena_CharterMYP_P_1_570729679678341120</vt:lpstr>
      <vt:lpstr>_vena_CharterMYP_P_1_570729819038547968</vt:lpstr>
      <vt:lpstr>_vena_CharterMYP_P_1_571156011067899904</vt:lpstr>
      <vt:lpstr>_vena_CharterMYP_P_1_571419021648592896</vt:lpstr>
      <vt:lpstr>_vena_CharterMYP_P_1_572948597911191552</vt:lpstr>
      <vt:lpstr>_vena_CharterMYP_P_1_572949004803899392</vt:lpstr>
      <vt:lpstr>_vena_CharterMYP_P_1_574467150631534592</vt:lpstr>
      <vt:lpstr>_vena_CharterMYP_P_1_574467476067188736</vt:lpstr>
      <vt:lpstr>_vena_CharterMYP_P_1_579169137830789120</vt:lpstr>
      <vt:lpstr>_vena_CharterMYP_P_1_579169656083185664</vt:lpstr>
      <vt:lpstr>_vena_CharterMYP_P_1_581718722391572480</vt:lpstr>
      <vt:lpstr>_vena_CharterMYP_P_1_581718851756883968</vt:lpstr>
      <vt:lpstr>_vena_CharterMYP_P_1_583847956316553216</vt:lpstr>
      <vt:lpstr>_vena_CharterMYP_P_1_583848002608431105</vt:lpstr>
      <vt:lpstr>_vena_CharterMYP_P_1_583848043125407744</vt:lpstr>
      <vt:lpstr>_vena_CharterMYP_P_1_583848178664996864</vt:lpstr>
      <vt:lpstr>_vena_CharterMYP_P_1_583848238748008448</vt:lpstr>
      <vt:lpstr>_vena_CharterMYP_P_1_583848296730329088</vt:lpstr>
      <vt:lpstr>_vena_CharterMYP_P_1_583894609274077184</vt:lpstr>
      <vt:lpstr>_vena_CharterMYP_P_1_583894775809179648</vt:lpstr>
      <vt:lpstr>_vena_CharterMYP_P_1_583895203594502144</vt:lpstr>
      <vt:lpstr>_vena_CharterMYP_P_1_583895247588687872</vt:lpstr>
      <vt:lpstr>_vena_CharterMYP_P_1_583895498231906304</vt:lpstr>
      <vt:lpstr>_vena_CharterMYP_P_1_583895588350853125</vt:lpstr>
      <vt:lpstr>_vena_CharterMYP_P_1_583895741312532480</vt:lpstr>
      <vt:lpstr>_vena_CharterMYP_P_1_583895804780740608</vt:lpstr>
      <vt:lpstr>_vena_CharterMYP_P_1_583895939250651136</vt:lpstr>
      <vt:lpstr>_vena_CharterMYP_P_1_583895982967619584</vt:lpstr>
      <vt:lpstr>_vena_CharterMYP_P_1_611017372380168192</vt:lpstr>
      <vt:lpstr>_vena_ComparisonScenario_P_2_431662182205227009</vt:lpstr>
      <vt:lpstr>_vena_ComparisonScenario_P_2_431662182222004224</vt:lpstr>
      <vt:lpstr>_vena_ComparisonScenario_P_2_431662182226198529</vt:lpstr>
      <vt:lpstr>_vena_ComparisonScenario_P_2_431662182230392833</vt:lpstr>
      <vt:lpstr>_vena_ComparisonScenario_P_2_431662182234587137</vt:lpstr>
      <vt:lpstr>_vena_ComparisonScenario_P_2_431662182238781441</vt:lpstr>
      <vt:lpstr>_vena_ComparisonScenario_P_2_431662182242975745</vt:lpstr>
      <vt:lpstr>_vena_ComparisonScenario_P_2_431662182251364352</vt:lpstr>
      <vt:lpstr>_vena_ComparisonScenario_P_2_431662182255558657</vt:lpstr>
      <vt:lpstr>_vena_ComparisonScenario_P_2_431662182259752961</vt:lpstr>
      <vt:lpstr>_vena_ComparisonScenario_P_2_431662182263947265</vt:lpstr>
      <vt:lpstr>_vena_ComparisonScenario_P_2_431662182268141569</vt:lpstr>
      <vt:lpstr>_vena_ComparisonScenario_P_2_484159163761950720</vt:lpstr>
      <vt:lpstr>_vena_ComparisonScenario_P_2_484270153559965696</vt:lpstr>
      <vt:lpstr>_vena_ComparisonScenario_P_2_484270256606543872</vt:lpstr>
      <vt:lpstr>_vena_ComparisonScenario_P_2_497170092992626688</vt:lpstr>
      <vt:lpstr>_vena_ComparisonScenario_P_2_497170176312999936</vt:lpstr>
      <vt:lpstr>_vena_ComparisonScenario_P_2_497170199197122560</vt:lpstr>
      <vt:lpstr>_vena_ComparisonScenario_P_2_497170219606081538</vt:lpstr>
      <vt:lpstr>_vena_ComparisonScenario_P_2_497170237918281728</vt:lpstr>
      <vt:lpstr>_vena_ComparisonScenario_P_2_504535728680861696</vt:lpstr>
      <vt:lpstr>_vena_ComparisonScenario_P_2_504869585355931648</vt:lpstr>
      <vt:lpstr>_vena_ComparisonScenario_P_2_504869702582534144</vt:lpstr>
      <vt:lpstr>_vena_ComparisonScenario_P_2_504869799525482496</vt:lpstr>
      <vt:lpstr>_vena_ComparisonScenario_P_2_517997945522749440</vt:lpstr>
      <vt:lpstr>_vena_ComparisonScenario_P_2_517998053446254592</vt:lpstr>
      <vt:lpstr>_vena_ComparisonScenario_P_2_518232702198611968</vt:lpstr>
      <vt:lpstr>_vena_ComparisonScenario_P_2_539981883782856704</vt:lpstr>
      <vt:lpstr>_vena_ComparisonScenario_P_2_539981929043722240</vt:lpstr>
      <vt:lpstr>_vena_ComparisonScenario_P_2_539981967950217216</vt:lpstr>
      <vt:lpstr>_vena_ComparisonScenario_P_2_539982021767331840</vt:lpstr>
      <vt:lpstr>_vena_ComparisonScenario_P_2_539982047335809034</vt:lpstr>
      <vt:lpstr>_vena_ComparisonScenario_P_2_603792216893292544</vt:lpstr>
      <vt:lpstr>_vena_CurrentForecast_ControlSheet2_C_8_431662182280724481</vt:lpstr>
      <vt:lpstr>_vena_CurrentForecast_ControlSheet2_R_5_463252811166777344</vt:lpstr>
      <vt:lpstr>_vena_CurrentForecast_P_2_431662182205227009</vt:lpstr>
      <vt:lpstr>_vena_CurrentForecast_P_2_431662182222004224</vt:lpstr>
      <vt:lpstr>_vena_CurrentForecast_P_2_431662182226198529</vt:lpstr>
      <vt:lpstr>_vena_CurrentForecast_P_2_431662182230392833</vt:lpstr>
      <vt:lpstr>_vena_CurrentForecast_P_2_431662182234587137</vt:lpstr>
      <vt:lpstr>_vena_CurrentForecast_P_2_431662182238781441</vt:lpstr>
      <vt:lpstr>_vena_CurrentForecast_P_2_431662182242975745</vt:lpstr>
      <vt:lpstr>_vena_CurrentForecast_P_2_431662182251364352</vt:lpstr>
      <vt:lpstr>_vena_CurrentForecast_P_2_431662182255558657</vt:lpstr>
      <vt:lpstr>_vena_CurrentForecast_P_2_431662182259752961</vt:lpstr>
      <vt:lpstr>_vena_CurrentForecast_P_2_431662182263947265</vt:lpstr>
      <vt:lpstr>_vena_CurrentForecast_P_2_431662182268141569</vt:lpstr>
      <vt:lpstr>_vena_CurrentForecast_P_2_496165053611900929</vt:lpstr>
      <vt:lpstr>_vena_CurrentForecast_P_2_497170092992626688</vt:lpstr>
      <vt:lpstr>_vena_CurrentForecast_P_2_497170176312999936</vt:lpstr>
      <vt:lpstr>_vena_CurrentForecast_P_2_497170199197122560</vt:lpstr>
      <vt:lpstr>_vena_CurrentForecast_P_2_497170219606081538</vt:lpstr>
      <vt:lpstr>_vena_CurrentForecast_P_2_497170237918281728</vt:lpstr>
      <vt:lpstr>_vena_CurrentForecast_P_2_504869585355931648</vt:lpstr>
      <vt:lpstr>_vena_CurrentForecast_P_2_504869702582534144</vt:lpstr>
      <vt:lpstr>_vena_CurrentForecast_P_2_504869799525482496</vt:lpstr>
      <vt:lpstr>_vena_CurrentForecast_P_2_517997945522749440</vt:lpstr>
      <vt:lpstr>_vena_CurrentForecast_P_2_517998053446254592</vt:lpstr>
      <vt:lpstr>_vena_CurrentForecast_P_2_518232702198611968</vt:lpstr>
      <vt:lpstr>_vena_CurrentForecast_P_2_539981883782856704</vt:lpstr>
      <vt:lpstr>_vena_CurrentForecast_P_2_539981929043722240</vt:lpstr>
      <vt:lpstr>_vena_CurrentForecast_P_2_539981967950217216</vt:lpstr>
      <vt:lpstr>_vena_CurrentForecast_P_2_539982021767331840</vt:lpstr>
      <vt:lpstr>_vena_CurrentForecast_P_2_539982047335809034</vt:lpstr>
      <vt:lpstr>_vena_CurrentForecast_P_2_603792216893292544</vt:lpstr>
      <vt:lpstr>_vena_CurrentForecast_P_3_431662182406553601</vt:lpstr>
      <vt:lpstr>_vena_CurrentForecast_P_4_431662182091980801</vt:lpstr>
      <vt:lpstr>_vena_CurrentForecast_P_4_431662182096175105</vt:lpstr>
      <vt:lpstr>_vena_CurrentForecast_P_4_431662182100369409</vt:lpstr>
      <vt:lpstr>_vena_CurrentForecast_P_4_431662182104563713</vt:lpstr>
      <vt:lpstr>_vena_CurrentForecast_P_6_431662182054232065</vt:lpstr>
      <vt:lpstr>_vena_CurrentForecast_P_7_431662179290185729</vt:lpstr>
      <vt:lpstr>_vena_CurrentForecast_P_FV_56493ffece784c5db4cd0fd3b40a250d</vt:lpstr>
      <vt:lpstr>_vena_DYNC_SMultiSiteS1_BMultiSiteB1_2b086557</vt:lpstr>
      <vt:lpstr>_vena_DYNC_SMultiSiteS1_BMultiSiteB1_2b086557_3728728</vt:lpstr>
      <vt:lpstr>_vena_DYNC_SMultiSiteS1_BMultiSiteB1_2b086557_43b7eac5</vt:lpstr>
      <vt:lpstr>_vena_DYNC_SMultiSiteS1_BMultiSiteB1_2b086557_5b5097b5</vt:lpstr>
      <vt:lpstr>_vena_DYNC_SMultiSiteS1_BMultiSiteB1_2b086557_6a4d3bdd</vt:lpstr>
      <vt:lpstr>_vena_DYNC_SMultiSiteS1_BMultiSiteB1_2b086557_6b5ee5f5</vt:lpstr>
      <vt:lpstr>_vena_DYNC_SMultiSiteS1_BMultiSiteB1_2b086557_99cce6fb</vt:lpstr>
      <vt:lpstr>_vena_DYNC_SMultiSiteS1_BMultiSiteB1_2b086557_a191a91e</vt:lpstr>
      <vt:lpstr>_vena_DYNC_SMultiSiteS1_BMultiSiteB1_2b086557_a8a3bb1c</vt:lpstr>
      <vt:lpstr>_vena_DYNC_SMultiSiteS1_BMultiSiteB1_2b086557_c7f00b93</vt:lpstr>
      <vt:lpstr>_vena_DYNC_SMultiSiteS1_BMultiSiteB1_2b086557_f687ebc9</vt:lpstr>
      <vt:lpstr>_vena_DYNC_SMultiSiteS1_BMultiSiteB1_2b086557_fe803459</vt:lpstr>
      <vt:lpstr>_vena_DYNC_SMultiSiteS1_BMultiSiteB1_32538689</vt:lpstr>
      <vt:lpstr>_vena_DYNC_SMultiSiteS1_BMultiSiteB1_32538689_1428fde8</vt:lpstr>
      <vt:lpstr>_vena_DYNC_SMultiSiteS1_BMultiSiteB1_32538689_2bb39119</vt:lpstr>
      <vt:lpstr>_vena_DYNC_SMultiSiteS1_BMultiSiteB1_32538689_3e5774f1</vt:lpstr>
      <vt:lpstr>_vena_DYNC_SMultiSiteS1_BMultiSiteB1_32538689_40e2a4f3</vt:lpstr>
      <vt:lpstr>_vena_DYNC_SMultiSiteS1_BMultiSiteB1_32538689_4e3b588b</vt:lpstr>
      <vt:lpstr>_vena_DYNC_SMultiSiteS1_BMultiSiteB1_32538689_79a1933c</vt:lpstr>
      <vt:lpstr>_vena_DYNC_SMultiSiteS1_BMultiSiteB1_32538689_91f20069</vt:lpstr>
      <vt:lpstr>_vena_DYNC_SMultiSiteS1_BMultiSiteB1_32538689_9b4d206</vt:lpstr>
      <vt:lpstr>_vena_DYNC_SMultiSiteS1_BMultiSiteB1_32538689_a5939dc3</vt:lpstr>
      <vt:lpstr>_vena_DYNC_SMultiSiteS1_BMultiSiteB1_32538689_e68cf806</vt:lpstr>
      <vt:lpstr>_vena_DYNC_SMultiSiteS1_BMultiSiteB1_32538689_f7993c9</vt:lpstr>
      <vt:lpstr>_vena_DYNC_SMultiSiteS1_BMultiSiteB1_38242e1</vt:lpstr>
      <vt:lpstr>_vena_DYNC_SMultiSiteS1_BMultiSiteB1_38242e1_1c1a58be</vt:lpstr>
      <vt:lpstr>_vena_DYNC_SMultiSiteS1_BMultiSiteB1_38242e1_37d11ac5</vt:lpstr>
      <vt:lpstr>_vena_DYNC_SMultiSiteS1_BMultiSiteB1_38242e1_47fe40ef</vt:lpstr>
      <vt:lpstr>_vena_DYNC_SMultiSiteS1_BMultiSiteB1_38242e1_611b22fe</vt:lpstr>
      <vt:lpstr>_vena_DYNC_SMultiSiteS1_BMultiSiteB1_38242e1_668197ed</vt:lpstr>
      <vt:lpstr>_vena_DYNC_SMultiSiteS1_BMultiSiteB1_38242e1_7f5a9028</vt:lpstr>
      <vt:lpstr>_vena_DYNC_SMultiSiteS1_BMultiSiteB1_38242e1_8471e914</vt:lpstr>
      <vt:lpstr>_vena_DYNC_SMultiSiteS1_BMultiSiteB1_38242e1_becae6ab</vt:lpstr>
      <vt:lpstr>_vena_DYNC_SMultiSiteS1_BMultiSiteB1_38242e1_c7178658</vt:lpstr>
      <vt:lpstr>_vena_DYNC_SMultiSiteS1_BMultiSiteB1_38242e1_dbd4aec7</vt:lpstr>
      <vt:lpstr>_vena_DYNC_SMultiSiteS1_BMultiSiteB1_38242e1_eda351e1</vt:lpstr>
      <vt:lpstr>_vena_DYNC_SMultiSiteS1_BMultiSiteB1_448dd610</vt:lpstr>
      <vt:lpstr>_vena_DYNC_SMultiSiteS1_BMultiSiteB1_448dd610_1296fecd</vt:lpstr>
      <vt:lpstr>_vena_DYNC_SMultiSiteS1_BMultiSiteB1_448dd610_354bc78c</vt:lpstr>
      <vt:lpstr>_vena_DYNC_SMultiSiteS1_BMultiSiteB1_448dd610_473ec0a9</vt:lpstr>
      <vt:lpstr>_vena_DYNC_SMultiSiteS1_BMultiSiteB1_448dd610_51478201</vt:lpstr>
      <vt:lpstr>_vena_DYNC_SMultiSiteS1_BMultiSiteB1_448dd610_57880114</vt:lpstr>
      <vt:lpstr>_vena_DYNC_SMultiSiteS1_BMultiSiteB1_448dd610_58b7e96c</vt:lpstr>
      <vt:lpstr>_vena_DYNC_SMultiSiteS1_BMultiSiteB1_448dd610_878806a</vt:lpstr>
      <vt:lpstr>_vena_DYNC_SMultiSiteS1_BMultiSiteB1_448dd610_a489008b</vt:lpstr>
      <vt:lpstr>_vena_DYNC_SMultiSiteS1_BMultiSiteB1_448dd610_d3873ca2</vt:lpstr>
      <vt:lpstr>_vena_DYNC_SMultiSiteS1_BMultiSiteB1_448dd610_d6cb1aff</vt:lpstr>
      <vt:lpstr>_vena_DYNC_SMultiSiteS1_BMultiSiteB1_448dd610_e50449a6</vt:lpstr>
      <vt:lpstr>_vena_DYNC_SMultiSiteS1_BMultiSiteB1_5f0cc338</vt:lpstr>
      <vt:lpstr>_vena_DYNC_SMultiSiteS1_BMultiSiteB1_5f0cc338_15475be4</vt:lpstr>
      <vt:lpstr>_vena_DYNC_SMultiSiteS1_BMultiSiteB1_5f0cc338_26ba6b87</vt:lpstr>
      <vt:lpstr>_vena_DYNC_SMultiSiteS1_BMultiSiteB1_5f0cc338_4e4e9886</vt:lpstr>
      <vt:lpstr>_vena_DYNC_SMultiSiteS1_BMultiSiteB1_5f0cc338_4ee5810b</vt:lpstr>
      <vt:lpstr>_vena_DYNC_SMultiSiteS1_BMultiSiteB1_5f0cc338_8f76a194</vt:lpstr>
      <vt:lpstr>_vena_DYNC_SMultiSiteS1_BMultiSiteB1_5f0cc338_9e7e5311</vt:lpstr>
      <vt:lpstr>_vena_DYNC_SMultiSiteS1_BMultiSiteB1_5f0cc338_b1b5a193</vt:lpstr>
      <vt:lpstr>_vena_DYNC_SMultiSiteS1_BMultiSiteB1_5f0cc338_b26bede3</vt:lpstr>
      <vt:lpstr>_vena_DYNC_SMultiSiteS1_BMultiSiteB1_5f0cc338_bf3153e1</vt:lpstr>
      <vt:lpstr>_vena_DYNC_SMultiSiteS1_BMultiSiteB1_5f0cc338_eafba3e5</vt:lpstr>
      <vt:lpstr>_vena_DYNC_SMultiSiteS1_BMultiSiteB1_5f0cc338_ffd215e6</vt:lpstr>
      <vt:lpstr>_vena_DYNC_SMultiSiteS1_BMultiSiteB1_7e61cf0f</vt:lpstr>
      <vt:lpstr>_vena_DYNC_SMultiSiteS1_BMultiSiteB1_7e61cf0f_214d47da</vt:lpstr>
      <vt:lpstr>_vena_DYNC_SMultiSiteS1_BMultiSiteB1_7e61cf0f_3c2576cf</vt:lpstr>
      <vt:lpstr>_vena_DYNC_SMultiSiteS1_BMultiSiteB1_7e61cf0f_68095039</vt:lpstr>
      <vt:lpstr>_vena_DYNC_SMultiSiteS1_BMultiSiteB1_7e61cf0f_711a4831</vt:lpstr>
      <vt:lpstr>_vena_DYNC_SMultiSiteS1_BMultiSiteB1_7e61cf0f_8e40900e</vt:lpstr>
      <vt:lpstr>_vena_DYNC_SMultiSiteS1_BMultiSiteB1_7e61cf0f_9a1efdec</vt:lpstr>
      <vt:lpstr>_vena_DYNC_SMultiSiteS1_BMultiSiteB1_7e61cf0f_ba0a6734</vt:lpstr>
      <vt:lpstr>_vena_DYNC_SMultiSiteS1_BMultiSiteB1_7e61cf0f_ba7f79a9</vt:lpstr>
      <vt:lpstr>_vena_DYNC_SMultiSiteS1_BMultiSiteB1_7e61cf0f_d20e8963</vt:lpstr>
      <vt:lpstr>_vena_DYNC_SMultiSiteS1_BMultiSiteB1_7e61cf0f_d3c1d7db</vt:lpstr>
      <vt:lpstr>_vena_DYNC_SMultiSiteS1_BMultiSiteB1_7e61cf0f_e67f9503</vt:lpstr>
      <vt:lpstr>_vena_DYNC_SMultiSiteS1_BMultiSiteB1_7ff2e3de</vt:lpstr>
      <vt:lpstr>_vena_DYNC_SMultiSiteS1_BMultiSiteB1_7ff2e3de_32c43cb4</vt:lpstr>
      <vt:lpstr>_vena_DYNC_SMultiSiteS1_BMultiSiteB1_7ff2e3de_39e410b5</vt:lpstr>
      <vt:lpstr>_vena_DYNC_SMultiSiteS1_BMultiSiteB1_7ff2e3de_4a391326</vt:lpstr>
      <vt:lpstr>_vena_DYNC_SMultiSiteS1_BMultiSiteB1_7ff2e3de_519805ba</vt:lpstr>
      <vt:lpstr>_vena_DYNC_SMultiSiteS1_BMultiSiteB1_7ff2e3de_6ee4cafb</vt:lpstr>
      <vt:lpstr>_vena_DYNC_SMultiSiteS1_BMultiSiteB1_7ff2e3de_8736002e</vt:lpstr>
      <vt:lpstr>_vena_DYNC_SMultiSiteS1_BMultiSiteB1_7ff2e3de_8d0657f4</vt:lpstr>
      <vt:lpstr>_vena_DYNC_SMultiSiteS1_BMultiSiteB1_7ff2e3de_da585b08</vt:lpstr>
      <vt:lpstr>_vena_DYNC_SMultiSiteS1_BMultiSiteB1_7ff2e3de_e0e23dd2</vt:lpstr>
      <vt:lpstr>_vena_DYNC_SMultiSiteS1_BMultiSiteB1_7ff2e3de_e82f1cc7</vt:lpstr>
      <vt:lpstr>_vena_DYNC_SMultiSiteS1_BMultiSiteB1_7ff2e3de_ec2b9578</vt:lpstr>
      <vt:lpstr>_vena_DYNC_SMultiSiteS1_BMultiSiteB1_b989014</vt:lpstr>
      <vt:lpstr>_vena_DYNC_SMultiSiteS1_BMultiSiteB1_b989014_1ecc347f</vt:lpstr>
      <vt:lpstr>_vena_DYNC_SMultiSiteS1_BMultiSiteB1_b989014_3167faee</vt:lpstr>
      <vt:lpstr>_vena_DYNC_SMultiSiteS1_BMultiSiteB1_b989014_3fff3d0</vt:lpstr>
      <vt:lpstr>_vena_DYNC_SMultiSiteS1_BMultiSiteB1_b989014_7926957</vt:lpstr>
      <vt:lpstr>_vena_DYNC_SMultiSiteS1_BMultiSiteB1_b989014_79560577</vt:lpstr>
      <vt:lpstr>_vena_DYNC_SMultiSiteS1_BMultiSiteB1_b989014_7cabd5da</vt:lpstr>
      <vt:lpstr>_vena_DYNC_SMultiSiteS1_BMultiSiteB1_b989014_cc3cf552</vt:lpstr>
      <vt:lpstr>_vena_DYNC_SMultiSiteS1_BMultiSiteB1_b989014_e338ebe7</vt:lpstr>
      <vt:lpstr>_vena_DYNC_SMultiSiteS1_BMultiSiteB1_b989014_e7d0948</vt:lpstr>
      <vt:lpstr>_vena_DYNC_SMultiSiteS1_BMultiSiteB1_b989014_e8cf9889</vt:lpstr>
      <vt:lpstr>_vena_DYNC_SMultiSiteS1_BMultiSiteB1_b989014_ef0fcac8</vt:lpstr>
      <vt:lpstr>_vena_DYNC_SMultiSiteS1_BMultiSiteB1_c1733f</vt:lpstr>
      <vt:lpstr>_vena_DYNC_SMultiSiteS1_BMultiSiteB1_c1733f_37faa469</vt:lpstr>
      <vt:lpstr>_vena_DYNC_SMultiSiteS1_BMultiSiteB1_c1733f_3c1b68e1</vt:lpstr>
      <vt:lpstr>_vena_DYNC_SMultiSiteS1_BMultiSiteB1_c1733f_4b91e5ce</vt:lpstr>
      <vt:lpstr>_vena_DYNC_SMultiSiteS1_BMultiSiteB1_c1733f_79720a1c</vt:lpstr>
      <vt:lpstr>_vena_DYNC_SMultiSiteS1_BMultiSiteB1_c1733f_79a24a6b</vt:lpstr>
      <vt:lpstr>_vena_DYNC_SMultiSiteS1_BMultiSiteB1_c1733f_7c0ceae2</vt:lpstr>
      <vt:lpstr>_vena_DYNC_SMultiSiteS1_BMultiSiteB1_c1733f_81ec3a3d</vt:lpstr>
      <vt:lpstr>_vena_DYNC_SMultiSiteS1_BMultiSiteB1_c1733f_a6c9583e</vt:lpstr>
      <vt:lpstr>_vena_DYNC_SMultiSiteS1_BMultiSiteB1_c1733f_b0341424</vt:lpstr>
      <vt:lpstr>_vena_DYNC_SMultiSiteS1_BMultiSiteB1_c1733f_b8eff71e</vt:lpstr>
      <vt:lpstr>_vena_DYNC_SMultiSiteS1_BMultiSiteB1_c1733f_dcb29285</vt:lpstr>
      <vt:lpstr>_vena_DYNC_SMultiSiteS1_BMultiSiteB1_e501996</vt:lpstr>
      <vt:lpstr>_vena_DYNC_SMultiSiteS1_BMultiSiteB1_e501996_1e8dfb3c</vt:lpstr>
      <vt:lpstr>_vena_DYNC_SMultiSiteS1_BMultiSiteB1_e501996_467dc0fd</vt:lpstr>
      <vt:lpstr>_vena_DYNC_SMultiSiteS1_BMultiSiteB1_e501996_54a132e8</vt:lpstr>
      <vt:lpstr>_vena_DYNC_SMultiSiteS1_BMultiSiteB1_e501996_8955c2a6</vt:lpstr>
      <vt:lpstr>_vena_DYNC_SMultiSiteS1_BMultiSiteB1_e501996_8faae1d2</vt:lpstr>
      <vt:lpstr>_vena_DYNC_SMultiSiteS1_BMultiSiteB1_e501996_a1656999</vt:lpstr>
      <vt:lpstr>_vena_DYNC_SMultiSiteS1_BMultiSiteB1_e501996_a3aac8a4</vt:lpstr>
      <vt:lpstr>_vena_DYNC_SMultiSiteS1_BMultiSiteB1_e501996_b7ee4254</vt:lpstr>
      <vt:lpstr>_vena_DYNC_SMultiSiteS1_BMultiSiteB1_e501996_c73b4f2c</vt:lpstr>
      <vt:lpstr>_vena_DYNC_SMultiSiteS1_BMultiSiteB1_e501996_ef750f8d</vt:lpstr>
      <vt:lpstr>_vena_DYNC_SMultiSiteS1_BMultiSiteB1_e501996_fb9f9671</vt:lpstr>
      <vt:lpstr>_vena_DYNC_SMultiSiteS1_BMultiSiteB1_f4694445</vt:lpstr>
      <vt:lpstr>_vena_DYNC_SMultiSiteS1_BMultiSiteB1_f4694445_29fd9011</vt:lpstr>
      <vt:lpstr>_vena_DYNC_SMultiSiteS1_BMultiSiteB1_f4694445_46666db1</vt:lpstr>
      <vt:lpstr>_vena_DYNC_SMultiSiteS1_BMultiSiteB1_f4694445_498d156d</vt:lpstr>
      <vt:lpstr>_vena_DYNC_SMultiSiteS1_BMultiSiteB1_f4694445_4be5dcd0</vt:lpstr>
      <vt:lpstr>_vena_DYNC_SMultiSiteS1_BMultiSiteB1_f4694445_54eab11b</vt:lpstr>
      <vt:lpstr>_vena_DYNC_SMultiSiteS1_BMultiSiteB1_f4694445_60bff040</vt:lpstr>
      <vt:lpstr>_vena_DYNC_SMultiSiteS1_BMultiSiteB1_f4694445_681dd98</vt:lpstr>
      <vt:lpstr>_vena_DYNC_SMultiSiteS1_BMultiSiteB1_f4694445_7560b582</vt:lpstr>
      <vt:lpstr>_vena_DYNC_SMultiSiteS1_BMultiSiteB1_f4694445_7be973a3</vt:lpstr>
      <vt:lpstr>_vena_DYNC_SMultiSiteS1_BMultiSiteB1_f4694445_7d27d200</vt:lpstr>
      <vt:lpstr>_vena_DYNC_SMultiSiteS1_BMultiSiteB1_f4694445_d23491bd</vt:lpstr>
      <vt:lpstr>_vena_DYNC_SMultiSiteS1_BMultiSiteB1_fa0fd563</vt:lpstr>
      <vt:lpstr>_vena_DYNC_SMultiSiteS1_BMultiSiteB1_fa0fd563_3aaba938</vt:lpstr>
      <vt:lpstr>_vena_DYNC_SMultiSiteS1_BMultiSiteB1_fa0fd563_5ff496f</vt:lpstr>
      <vt:lpstr>_vena_DYNC_SMultiSiteS1_BMultiSiteB1_fa0fd563_61ebf1c0</vt:lpstr>
      <vt:lpstr>_vena_DYNC_SMultiSiteS1_BMultiSiteB1_fa0fd563_6401776</vt:lpstr>
      <vt:lpstr>_vena_DYNC_SMultiSiteS1_BMultiSiteB1_fa0fd563_8df7e4d4</vt:lpstr>
      <vt:lpstr>_vena_DYNC_SMultiSiteS1_BMultiSiteB1_fa0fd563_9cbc6939</vt:lpstr>
      <vt:lpstr>_vena_DYNC_SMultiSiteS1_BMultiSiteB1_fa0fd563_b0ca24fa</vt:lpstr>
      <vt:lpstr>_vena_DYNC_SMultiSiteS1_BMultiSiteB1_fa0fd563_bbeb607a</vt:lpstr>
      <vt:lpstr>_vena_DYNC_SMultiSiteS1_BMultiSiteB1_fa0fd563_bc75ca69</vt:lpstr>
      <vt:lpstr>_vena_DYNC_SMultiSiteS1_BMultiSiteB1_fa0fd563_d500f95c</vt:lpstr>
      <vt:lpstr>_vena_DYNC_SMultiSiteS1_BMultiSiteB1_fa0fd563_dcd2952</vt:lpstr>
      <vt:lpstr>_vena_MultiSiteMYP_P_1_431662135119970305</vt:lpstr>
      <vt:lpstr>_vena_MultiSiteMYP_P_1_431662135346462721</vt:lpstr>
      <vt:lpstr>_vena_MultiSiteMYP_P_1_431662135388405760</vt:lpstr>
      <vt:lpstr>_vena_MultiSiteMYP_P_1_431662136017551360</vt:lpstr>
      <vt:lpstr>_vena_MultiSiteMYP_P_1_431662136038522880</vt:lpstr>
      <vt:lpstr>_vena_MultiSiteMYP_P_1_431662136063688704</vt:lpstr>
      <vt:lpstr>_vena_MultiSiteMYP_P_1_431662136130797568</vt:lpstr>
      <vt:lpstr>_vena_MultiSiteMYP_P_1_431662136151769088</vt:lpstr>
      <vt:lpstr>_vena_MultiSiteMYP_P_1_431662136168546304</vt:lpstr>
      <vt:lpstr>_vena_MultiSiteMYP_P_1_431662136189517824</vt:lpstr>
      <vt:lpstr>_vena_MultiSiteMYP_P_1_431662136227266560</vt:lpstr>
      <vt:lpstr>MYP!_vena_MultiSiteMYP_P_1_431662136248238080</vt:lpstr>
      <vt:lpstr>_vena_MultiSiteMYP_P_1_431662136248238080</vt:lpstr>
      <vt:lpstr>_vena_MultiSiteMYP_P_1_431662136265015296</vt:lpstr>
      <vt:lpstr>_vena_MultiSiteMYP_P_1_431662136285986816</vt:lpstr>
      <vt:lpstr>_vena_MultiSiteMYP_P_1_431662136361484289</vt:lpstr>
      <vt:lpstr>_vena_MultiSiteMYP_P_1_431662136416010241</vt:lpstr>
      <vt:lpstr>_vena_MultiSiteMYP_P_1_431662136525062145</vt:lpstr>
      <vt:lpstr>_vena_MultiSiteMYP_P_1_431662136558616577</vt:lpstr>
      <vt:lpstr>_vena_MultiSiteMYP_P_1_431662136600559616</vt:lpstr>
      <vt:lpstr>MYP!_vena_MultiSiteMYP_P_1_431662136650891265</vt:lpstr>
      <vt:lpstr>_vena_MultiSiteMYP_P_1_431662136650891265</vt:lpstr>
      <vt:lpstr>_vena_MultiSiteMYP_P_1_431662136713805824</vt:lpstr>
      <vt:lpstr>_vena_MultiSiteMYP_P_1_431662136734777344</vt:lpstr>
      <vt:lpstr>_vena_MultiSiteMYP_P_1_431662136772526081</vt:lpstr>
      <vt:lpstr>_vena_MultiSiteMYP_P_1_431662136827052033</vt:lpstr>
      <vt:lpstr>_vena_MultiSiteMYP_P_1_431662141021356033</vt:lpstr>
      <vt:lpstr>_vena_MultiSiteMYP_P_1_431662141109436419</vt:lpstr>
      <vt:lpstr>_vena_MultiSiteMYP_P_1_431662141130407939</vt:lpstr>
      <vt:lpstr>_vena_MultiSiteMYP_P_1_431662141231071237</vt:lpstr>
      <vt:lpstr>_vena_MultiSiteMYP_P_1_431662141252042757</vt:lpstr>
      <vt:lpstr>_vena_MultiSiteMYP_P_1_431662141277208577</vt:lpstr>
      <vt:lpstr>_vena_MultiSiteMYP_P_1_431662141331734530</vt:lpstr>
      <vt:lpstr>_vena_MultiSiteMYP_P_1_431662141432397833</vt:lpstr>
      <vt:lpstr>_vena_MultiSiteMYP_P_1_431662141507895298</vt:lpstr>
      <vt:lpstr>_vena_MultiSiteMYP_P_1_431662141558226944</vt:lpstr>
      <vt:lpstr>_vena_MultiSiteMYP_P_1_431662141965074433</vt:lpstr>
      <vt:lpstr>_vena_MultiSiteMYP_P_1_431662141986045952</vt:lpstr>
      <vt:lpstr>_vena_MultiSiteMYP_P_1_431662142065737728</vt:lpstr>
      <vt:lpstr>_vena_MultiSiteMYP_P_1_431662142099292162</vt:lpstr>
      <vt:lpstr>_vena_MultiSiteMYP_P_1_431662142116069376</vt:lpstr>
      <vt:lpstr>_vena_MultiSiteMYP_P_1_431662142137040896</vt:lpstr>
      <vt:lpstr>_vena_MultiSiteMYP_P_1_431662142158012418</vt:lpstr>
      <vt:lpstr>_vena_MultiSiteMYP_P_1_431662142267064320</vt:lpstr>
      <vt:lpstr>_vena_MultiSiteMYP_P_1_431662142288035840</vt:lpstr>
      <vt:lpstr>_vena_MultiSiteMYP_P_1_431662142304813056</vt:lpstr>
      <vt:lpstr>_vena_MultiSiteMYP_P_1_431662142342561793</vt:lpstr>
      <vt:lpstr>_vena_MultiSiteMYP_P_1_431662142401282049</vt:lpstr>
      <vt:lpstr>_vena_MultiSiteMYP_P_1_431662142468390913</vt:lpstr>
      <vt:lpstr>_vena_MultiSiteMYP_P_1_431662142501945345</vt:lpstr>
      <vt:lpstr>_vena_MultiSiteMYP_P_1_431662142535499776</vt:lpstr>
      <vt:lpstr>_vena_MultiSiteMYP_P_1_431662142615191552</vt:lpstr>
      <vt:lpstr>_vena_MultiSiteMYP_P_1_431662142665523201</vt:lpstr>
      <vt:lpstr>_vena_MultiSiteMYP_P_1_431662142715854850</vt:lpstr>
      <vt:lpstr>_vena_MultiSiteMYP_P_1_431662142866849792</vt:lpstr>
      <vt:lpstr>_vena_MultiSiteMYP_P_1_431662142900404225</vt:lpstr>
      <vt:lpstr>_vena_MultiSiteMYP_P_1_431662143135285249</vt:lpstr>
      <vt:lpstr>_vena_MultiSiteMYP_P_1_431662143173033984</vt:lpstr>
      <vt:lpstr>_vena_MultiSiteMYP_P_1_431662143189811200</vt:lpstr>
      <vt:lpstr>_vena_MultiSiteMYP_P_1_431662143227559937</vt:lpstr>
      <vt:lpstr>_vena_MultiSiteMYP_P_1_431662143265308672</vt:lpstr>
      <vt:lpstr>_vena_MultiSiteMYP_P_1_431662143282085888</vt:lpstr>
      <vt:lpstr>_vena_MultiSiteMYP_P_1_431662143319834624</vt:lpstr>
      <vt:lpstr>_vena_MultiSiteMYP_P_1_492905810105204975</vt:lpstr>
      <vt:lpstr>_vena_MultiSiteMYP_P_1_495042214327484416</vt:lpstr>
      <vt:lpstr>_vena_MultiSiteMYP_P_1_504860874692362240</vt:lpstr>
      <vt:lpstr>_vena_MultiSiteMYP_P_1_518244753050304512</vt:lpstr>
      <vt:lpstr>_vena_MultiSiteMYP_P_1_519712299360452608</vt:lpstr>
      <vt:lpstr>_vena_MultiSiteMYP_P_1_533803775723307008</vt:lpstr>
      <vt:lpstr>_vena_MultiSiteMYP_P_1_535590418382061569</vt:lpstr>
      <vt:lpstr>_vena_MultiSiteMYP_P_1_551209808318562304</vt:lpstr>
      <vt:lpstr>_vena_MultiSiteMYP_P_1_551278219405426688</vt:lpstr>
      <vt:lpstr>_vena_MultiSiteMYP_P_1_569417862478954496</vt:lpstr>
      <vt:lpstr>_vena_MultiSiteMYP_P_1_570728933809979392</vt:lpstr>
      <vt:lpstr>_vena_MultiSiteMYP_P_1_570729747869728768</vt:lpstr>
      <vt:lpstr>_vena_MultiSiteMYP_P_1_571419021648592896</vt:lpstr>
      <vt:lpstr>_vena_MultiSiteMYP_P_1_572948597911191552</vt:lpstr>
      <vt:lpstr>_vena_MultiSiteMYP_P_1_574467150631534592</vt:lpstr>
      <vt:lpstr>_vena_MultiSiteMYP_P_1_579169137830789120</vt:lpstr>
      <vt:lpstr>_vena_MultiSiteMYP_P_1_581718722391572480</vt:lpstr>
      <vt:lpstr>_vena_MultiSiteMYP_P_1_583847956316553216</vt:lpstr>
      <vt:lpstr>_vena_MultiSiteMYP_P_1_583848002608431105</vt:lpstr>
      <vt:lpstr>_vena_MultiSiteMYP_P_1_583848043125407744</vt:lpstr>
      <vt:lpstr>_vena_MultiSiteMYP_P_1_583894609274077184</vt:lpstr>
      <vt:lpstr>_vena_MultiSiteMYP_P_1_583895203594502144</vt:lpstr>
      <vt:lpstr>_vena_MultiSiteMYP_P_1_583895498231906304</vt:lpstr>
      <vt:lpstr>_vena_MultiSiteMYP_P_1_583895741312532480</vt:lpstr>
      <vt:lpstr>_vena_MultiSiteMYP_P_1_583895939250651136</vt:lpstr>
      <vt:lpstr>_vena_MultiSiteS1_MultiSiteB1_C_1_431662141646307333</vt:lpstr>
      <vt:lpstr>_vena_MultiSiteS1_MultiSiteB1_C_1_431662141646307333_1</vt:lpstr>
      <vt:lpstr>_vena_MultiSiteS1_MultiSiteB1_C_1_431662141646307333_10</vt:lpstr>
      <vt:lpstr>_vena_MultiSiteS1_MultiSiteB1_C_1_431662141646307333_11</vt:lpstr>
      <vt:lpstr>_vena_MultiSiteS1_MultiSiteB1_C_1_431662141646307333_2</vt:lpstr>
      <vt:lpstr>_vena_MultiSiteS1_MultiSiteB1_C_1_431662141646307333_3</vt:lpstr>
      <vt:lpstr>_vena_MultiSiteS1_MultiSiteB1_C_1_431662141646307333_4</vt:lpstr>
      <vt:lpstr>_vena_MultiSiteS1_MultiSiteB1_C_1_431662141646307333_5</vt:lpstr>
      <vt:lpstr>_vena_MultiSiteS1_MultiSiteB1_C_1_431662141646307333_6</vt:lpstr>
      <vt:lpstr>_vena_MultiSiteS1_MultiSiteB1_C_1_431662141646307333_7</vt:lpstr>
      <vt:lpstr>_vena_MultiSiteS1_MultiSiteB1_C_1_431662141646307333_8</vt:lpstr>
      <vt:lpstr>_vena_MultiSiteS1_MultiSiteB1_C_1_431662141646307333_9</vt:lpstr>
      <vt:lpstr>_vena_MultiSiteS1_MultiSiteB1_C_1_431662141654695944</vt:lpstr>
      <vt:lpstr>_vena_MultiSiteS1_MultiSiteB1_C_1_431662141654695944_1</vt:lpstr>
      <vt:lpstr>_vena_MultiSiteS1_MultiSiteB1_C_1_431662141654695944_10</vt:lpstr>
      <vt:lpstr>_vena_MultiSiteS1_MultiSiteB1_C_1_431662141654695944_11</vt:lpstr>
      <vt:lpstr>_vena_MultiSiteS1_MultiSiteB1_C_1_431662141654695944_2</vt:lpstr>
      <vt:lpstr>_vena_MultiSiteS1_MultiSiteB1_C_1_431662141654695944_3</vt:lpstr>
      <vt:lpstr>_vena_MultiSiteS1_MultiSiteB1_C_1_431662141654695944_4</vt:lpstr>
      <vt:lpstr>_vena_MultiSiteS1_MultiSiteB1_C_1_431662141654695944_5</vt:lpstr>
      <vt:lpstr>_vena_MultiSiteS1_MultiSiteB1_C_1_431662141654695944_6</vt:lpstr>
      <vt:lpstr>_vena_MultiSiteS1_MultiSiteB1_C_1_431662141654695944_7</vt:lpstr>
      <vt:lpstr>_vena_MultiSiteS1_MultiSiteB1_C_1_431662141654695944_8</vt:lpstr>
      <vt:lpstr>_vena_MultiSiteS1_MultiSiteB1_C_1_431662141654695944_9</vt:lpstr>
      <vt:lpstr>_vena_MultiSiteS1_MultiSiteB1_C_1_431662141679861762</vt:lpstr>
      <vt:lpstr>_vena_MultiSiteS1_MultiSiteB1_C_1_431662141679861762_1</vt:lpstr>
      <vt:lpstr>_vena_MultiSiteS1_MultiSiteB1_C_1_431662141679861762_10</vt:lpstr>
      <vt:lpstr>_vena_MultiSiteS1_MultiSiteB1_C_1_431662141679861762_11</vt:lpstr>
      <vt:lpstr>_vena_MultiSiteS1_MultiSiteB1_C_1_431662141679861762_2</vt:lpstr>
      <vt:lpstr>_vena_MultiSiteS1_MultiSiteB1_C_1_431662141679861762_3</vt:lpstr>
      <vt:lpstr>_vena_MultiSiteS1_MultiSiteB1_C_1_431662141679861762_4</vt:lpstr>
      <vt:lpstr>_vena_MultiSiteS1_MultiSiteB1_C_1_431662141679861762_5</vt:lpstr>
      <vt:lpstr>_vena_MultiSiteS1_MultiSiteB1_C_1_431662141679861762_6</vt:lpstr>
      <vt:lpstr>_vena_MultiSiteS1_MultiSiteB1_C_1_431662141679861762_7</vt:lpstr>
      <vt:lpstr>_vena_MultiSiteS1_MultiSiteB1_C_1_431662141679861762_8</vt:lpstr>
      <vt:lpstr>_vena_MultiSiteS1_MultiSiteB1_C_1_431662141679861762_9</vt:lpstr>
      <vt:lpstr>_vena_MultiSiteS1_MultiSiteB1_C_1_431662141700833281</vt:lpstr>
      <vt:lpstr>_vena_MultiSiteS1_MultiSiteB1_C_1_431662141700833281_1</vt:lpstr>
      <vt:lpstr>_vena_MultiSiteS1_MultiSiteB1_C_1_431662141700833281_10</vt:lpstr>
      <vt:lpstr>_vena_MultiSiteS1_MultiSiteB1_C_1_431662141700833281_11</vt:lpstr>
      <vt:lpstr>_vena_MultiSiteS1_MultiSiteB1_C_1_431662141700833281_2</vt:lpstr>
      <vt:lpstr>_vena_MultiSiteS1_MultiSiteB1_C_1_431662141700833281_3</vt:lpstr>
      <vt:lpstr>_vena_MultiSiteS1_MultiSiteB1_C_1_431662141700833281_4</vt:lpstr>
      <vt:lpstr>_vena_MultiSiteS1_MultiSiteB1_C_1_431662141700833281_5</vt:lpstr>
      <vt:lpstr>_vena_MultiSiteS1_MultiSiteB1_C_1_431662141700833281_6</vt:lpstr>
      <vt:lpstr>_vena_MultiSiteS1_MultiSiteB1_C_1_431662141700833281_7</vt:lpstr>
      <vt:lpstr>_vena_MultiSiteS1_MultiSiteB1_C_1_431662141700833281_8</vt:lpstr>
      <vt:lpstr>_vena_MultiSiteS1_MultiSiteB1_C_1_431662141700833281_9</vt:lpstr>
      <vt:lpstr>_vena_MultiSiteS1_MultiSiteB1_C_1_431662141734387713</vt:lpstr>
      <vt:lpstr>_vena_MultiSiteS1_MultiSiteB1_C_1_431662141734387713_1</vt:lpstr>
      <vt:lpstr>_vena_MultiSiteS1_MultiSiteB1_C_1_431662141734387713_10</vt:lpstr>
      <vt:lpstr>_vena_MultiSiteS1_MultiSiteB1_C_1_431662141734387713_11</vt:lpstr>
      <vt:lpstr>_vena_MultiSiteS1_MultiSiteB1_C_1_431662141734387713_2</vt:lpstr>
      <vt:lpstr>_vena_MultiSiteS1_MultiSiteB1_C_1_431662141734387713_3</vt:lpstr>
      <vt:lpstr>_vena_MultiSiteS1_MultiSiteB1_C_1_431662141734387713_4</vt:lpstr>
      <vt:lpstr>_vena_MultiSiteS1_MultiSiteB1_C_1_431662141734387713_5</vt:lpstr>
      <vt:lpstr>_vena_MultiSiteS1_MultiSiteB1_C_1_431662141734387713_6</vt:lpstr>
      <vt:lpstr>_vena_MultiSiteS1_MultiSiteB1_C_1_431662141734387713_7</vt:lpstr>
      <vt:lpstr>_vena_MultiSiteS1_MultiSiteB1_C_1_431662141734387713_8</vt:lpstr>
      <vt:lpstr>_vena_MultiSiteS1_MultiSiteB1_C_1_431662141734387713_9</vt:lpstr>
      <vt:lpstr>_vena_MultiSiteS1_MultiSiteB1_C_1_431662141755359232</vt:lpstr>
      <vt:lpstr>_vena_MultiSiteS1_MultiSiteB1_C_1_431662141755359232_1</vt:lpstr>
      <vt:lpstr>_vena_MultiSiteS1_MultiSiteB1_C_1_431662141755359232_10</vt:lpstr>
      <vt:lpstr>_vena_MultiSiteS1_MultiSiteB1_C_1_431662141755359232_11</vt:lpstr>
      <vt:lpstr>_vena_MultiSiteS1_MultiSiteB1_C_1_431662141755359232_2</vt:lpstr>
      <vt:lpstr>_vena_MultiSiteS1_MultiSiteB1_C_1_431662141755359232_3</vt:lpstr>
      <vt:lpstr>_vena_MultiSiteS1_MultiSiteB1_C_1_431662141755359232_4</vt:lpstr>
      <vt:lpstr>_vena_MultiSiteS1_MultiSiteB1_C_1_431662141755359232_5</vt:lpstr>
      <vt:lpstr>_vena_MultiSiteS1_MultiSiteB1_C_1_431662141755359232_6</vt:lpstr>
      <vt:lpstr>_vena_MultiSiteS1_MultiSiteB1_C_1_431662141755359232_7</vt:lpstr>
      <vt:lpstr>_vena_MultiSiteS1_MultiSiteB1_C_1_431662141755359232_8</vt:lpstr>
      <vt:lpstr>_vena_MultiSiteS1_MultiSiteB1_C_1_431662141755359232_9</vt:lpstr>
      <vt:lpstr>_vena_MultiSiteS1_MultiSiteB1_C_1_431662141784719361</vt:lpstr>
      <vt:lpstr>_vena_MultiSiteS1_MultiSiteB1_C_1_431662141784719361_1</vt:lpstr>
      <vt:lpstr>_vena_MultiSiteS1_MultiSiteB1_C_1_431662141784719361_10</vt:lpstr>
      <vt:lpstr>_vena_MultiSiteS1_MultiSiteB1_C_1_431662141784719361_11</vt:lpstr>
      <vt:lpstr>_vena_MultiSiteS1_MultiSiteB1_C_1_431662141784719361_2</vt:lpstr>
      <vt:lpstr>_vena_MultiSiteS1_MultiSiteB1_C_1_431662141784719361_3</vt:lpstr>
      <vt:lpstr>_vena_MultiSiteS1_MultiSiteB1_C_1_431662141784719361_4</vt:lpstr>
      <vt:lpstr>_vena_MultiSiteS1_MultiSiteB1_C_1_431662141784719361_5</vt:lpstr>
      <vt:lpstr>_vena_MultiSiteS1_MultiSiteB1_C_1_431662141784719361_6</vt:lpstr>
      <vt:lpstr>_vena_MultiSiteS1_MultiSiteB1_C_1_431662141784719361_7</vt:lpstr>
      <vt:lpstr>_vena_MultiSiteS1_MultiSiteB1_C_1_431662141784719361_8</vt:lpstr>
      <vt:lpstr>_vena_MultiSiteS1_MultiSiteB1_C_1_431662141784719361_9</vt:lpstr>
      <vt:lpstr>_vena_MultiSiteS1_MultiSiteB1_C_1_431662141805691069</vt:lpstr>
      <vt:lpstr>_vena_MultiSiteS1_MultiSiteB1_C_1_431662141805691069_1</vt:lpstr>
      <vt:lpstr>_vena_MultiSiteS1_MultiSiteB1_C_1_431662141805691069_10</vt:lpstr>
      <vt:lpstr>_vena_MultiSiteS1_MultiSiteB1_C_1_431662141805691069_11</vt:lpstr>
      <vt:lpstr>_vena_MultiSiteS1_MultiSiteB1_C_1_431662141805691069_2</vt:lpstr>
      <vt:lpstr>_vena_MultiSiteS1_MultiSiteB1_C_1_431662141805691069_3</vt:lpstr>
      <vt:lpstr>_vena_MultiSiteS1_MultiSiteB1_C_1_431662141805691069_4</vt:lpstr>
      <vt:lpstr>_vena_MultiSiteS1_MultiSiteB1_C_1_431662141805691069_5</vt:lpstr>
      <vt:lpstr>_vena_MultiSiteS1_MultiSiteB1_C_1_431662141805691069_6</vt:lpstr>
      <vt:lpstr>_vena_MultiSiteS1_MultiSiteB1_C_1_431662141805691069_7</vt:lpstr>
      <vt:lpstr>_vena_MultiSiteS1_MultiSiteB1_C_1_431662141805691069_8</vt:lpstr>
      <vt:lpstr>_vena_MultiSiteS1_MultiSiteB1_C_1_431662141805691069_9</vt:lpstr>
      <vt:lpstr>_vena_MultiSiteS1_MultiSiteB1_C_1_431662141839245313</vt:lpstr>
      <vt:lpstr>_vena_MultiSiteS1_MultiSiteB1_C_1_431662141839245313_1</vt:lpstr>
      <vt:lpstr>_vena_MultiSiteS1_MultiSiteB1_C_1_431662141839245313_10</vt:lpstr>
      <vt:lpstr>_vena_MultiSiteS1_MultiSiteB1_C_1_431662141839245313_11</vt:lpstr>
      <vt:lpstr>_vena_MultiSiteS1_MultiSiteB1_C_1_431662141839245313_2</vt:lpstr>
      <vt:lpstr>_vena_MultiSiteS1_MultiSiteB1_C_1_431662141839245313_3</vt:lpstr>
      <vt:lpstr>_vena_MultiSiteS1_MultiSiteB1_C_1_431662141839245313_4</vt:lpstr>
      <vt:lpstr>_vena_MultiSiteS1_MultiSiteB1_C_1_431662141839245313_5</vt:lpstr>
      <vt:lpstr>_vena_MultiSiteS1_MultiSiteB1_C_1_431662141839245313_6</vt:lpstr>
      <vt:lpstr>_vena_MultiSiteS1_MultiSiteB1_C_1_431662141839245313_7</vt:lpstr>
      <vt:lpstr>_vena_MultiSiteS1_MultiSiteB1_C_1_431662141839245313_8</vt:lpstr>
      <vt:lpstr>_vena_MultiSiteS1_MultiSiteB1_C_1_431662141839245313_9</vt:lpstr>
      <vt:lpstr>_vena_MultiSiteS1_MultiSiteB1_C_1_431662141860216833</vt:lpstr>
      <vt:lpstr>_vena_MultiSiteS1_MultiSiteB1_C_1_431662141860216833_1</vt:lpstr>
      <vt:lpstr>_vena_MultiSiteS1_MultiSiteB1_C_1_431662141860216833_10</vt:lpstr>
      <vt:lpstr>_vena_MultiSiteS1_MultiSiteB1_C_1_431662141860216833_11</vt:lpstr>
      <vt:lpstr>_vena_MultiSiteS1_MultiSiteB1_C_1_431662141860216833_2</vt:lpstr>
      <vt:lpstr>_vena_MultiSiteS1_MultiSiteB1_C_1_431662141860216833_3</vt:lpstr>
      <vt:lpstr>_vena_MultiSiteS1_MultiSiteB1_C_1_431662141860216833_4</vt:lpstr>
      <vt:lpstr>_vena_MultiSiteS1_MultiSiteB1_C_1_431662141860216833_5</vt:lpstr>
      <vt:lpstr>_vena_MultiSiteS1_MultiSiteB1_C_1_431662141860216833_6</vt:lpstr>
      <vt:lpstr>_vena_MultiSiteS1_MultiSiteB1_C_1_431662141860216833_7</vt:lpstr>
      <vt:lpstr>_vena_MultiSiteS1_MultiSiteB1_C_1_431662141860216833_8</vt:lpstr>
      <vt:lpstr>_vena_MultiSiteS1_MultiSiteB1_C_1_431662141860216833_9</vt:lpstr>
      <vt:lpstr>_vena_MultiSiteS1_MultiSiteB1_C_1_431662141902159873</vt:lpstr>
      <vt:lpstr>_vena_MultiSiteS1_MultiSiteB1_C_1_431662141902159873_1</vt:lpstr>
      <vt:lpstr>_vena_MultiSiteS1_MultiSiteB1_C_1_431662141902159873_10</vt:lpstr>
      <vt:lpstr>_vena_MultiSiteS1_MultiSiteB1_C_1_431662141902159873_11</vt:lpstr>
      <vt:lpstr>_vena_MultiSiteS1_MultiSiteB1_C_1_431662141902159873_2</vt:lpstr>
      <vt:lpstr>_vena_MultiSiteS1_MultiSiteB1_C_1_431662141902159873_3</vt:lpstr>
      <vt:lpstr>_vena_MultiSiteS1_MultiSiteB1_C_1_431662141902159873_4</vt:lpstr>
      <vt:lpstr>_vena_MultiSiteS1_MultiSiteB1_C_1_431662141902159873_5</vt:lpstr>
      <vt:lpstr>_vena_MultiSiteS1_MultiSiteB1_C_1_431662141902159873_6</vt:lpstr>
      <vt:lpstr>_vena_MultiSiteS1_MultiSiteB1_C_1_431662141902159873_7</vt:lpstr>
      <vt:lpstr>_vena_MultiSiteS1_MultiSiteB1_C_1_431662141902159873_8</vt:lpstr>
      <vt:lpstr>_vena_MultiSiteS1_MultiSiteB1_C_1_431662141902159873_9</vt:lpstr>
      <vt:lpstr>_vena_MultiSiteS1_MultiSiteB1_C_8_431662182280724481</vt:lpstr>
      <vt:lpstr>_vena_MultiSiteS1_MultiSiteB1_C_8_431662182280724481_1</vt:lpstr>
      <vt:lpstr>_vena_MultiSiteS1_MultiSiteB1_C_8_431662182280724481_10</vt:lpstr>
      <vt:lpstr>_vena_MultiSiteS1_MultiSiteB1_C_8_431662182280724481_100</vt:lpstr>
      <vt:lpstr>_vena_MultiSiteS1_MultiSiteB1_C_8_431662182280724481_101</vt:lpstr>
      <vt:lpstr>_vena_MultiSiteS1_MultiSiteB1_C_8_431662182280724481_102</vt:lpstr>
      <vt:lpstr>_vena_MultiSiteS1_MultiSiteB1_C_8_431662182280724481_103</vt:lpstr>
      <vt:lpstr>_vena_MultiSiteS1_MultiSiteB1_C_8_431662182280724481_104</vt:lpstr>
      <vt:lpstr>_vena_MultiSiteS1_MultiSiteB1_C_8_431662182280724481_105</vt:lpstr>
      <vt:lpstr>_vena_MultiSiteS1_MultiSiteB1_C_8_431662182280724481_106</vt:lpstr>
      <vt:lpstr>_vena_MultiSiteS1_MultiSiteB1_C_8_431662182280724481_107</vt:lpstr>
      <vt:lpstr>_vena_MultiSiteS1_MultiSiteB1_C_8_431662182280724481_108</vt:lpstr>
      <vt:lpstr>_vena_MultiSiteS1_MultiSiteB1_C_8_431662182280724481_109</vt:lpstr>
      <vt:lpstr>_vena_MultiSiteS1_MultiSiteB1_C_8_431662182280724481_11</vt:lpstr>
      <vt:lpstr>_vena_MultiSiteS1_MultiSiteB1_C_8_431662182280724481_110</vt:lpstr>
      <vt:lpstr>_vena_MultiSiteS1_MultiSiteB1_C_8_431662182280724481_111</vt:lpstr>
      <vt:lpstr>_vena_MultiSiteS1_MultiSiteB1_C_8_431662182280724481_112</vt:lpstr>
      <vt:lpstr>_vena_MultiSiteS1_MultiSiteB1_C_8_431662182280724481_113</vt:lpstr>
      <vt:lpstr>_vena_MultiSiteS1_MultiSiteB1_C_8_431662182280724481_114</vt:lpstr>
      <vt:lpstr>_vena_MultiSiteS1_MultiSiteB1_C_8_431662182280724481_115</vt:lpstr>
      <vt:lpstr>_vena_MultiSiteS1_MultiSiteB1_C_8_431662182280724481_116</vt:lpstr>
      <vt:lpstr>_vena_MultiSiteS1_MultiSiteB1_C_8_431662182280724481_117</vt:lpstr>
      <vt:lpstr>_vena_MultiSiteS1_MultiSiteB1_C_8_431662182280724481_118</vt:lpstr>
      <vt:lpstr>_vena_MultiSiteS1_MultiSiteB1_C_8_431662182280724481_119</vt:lpstr>
      <vt:lpstr>_vena_MultiSiteS1_MultiSiteB1_C_8_431662182280724481_12</vt:lpstr>
      <vt:lpstr>_vena_MultiSiteS1_MultiSiteB1_C_8_431662182280724481_120</vt:lpstr>
      <vt:lpstr>_vena_MultiSiteS1_MultiSiteB1_C_8_431662182280724481_121</vt:lpstr>
      <vt:lpstr>_vena_MultiSiteS1_MultiSiteB1_C_8_431662182280724481_122</vt:lpstr>
      <vt:lpstr>_vena_MultiSiteS1_MultiSiteB1_C_8_431662182280724481_123</vt:lpstr>
      <vt:lpstr>_vena_MultiSiteS1_MultiSiteB1_C_8_431662182280724481_124</vt:lpstr>
      <vt:lpstr>_vena_MultiSiteS1_MultiSiteB1_C_8_431662182280724481_125</vt:lpstr>
      <vt:lpstr>_vena_MultiSiteS1_MultiSiteB1_C_8_431662182280724481_126</vt:lpstr>
      <vt:lpstr>_vena_MultiSiteS1_MultiSiteB1_C_8_431662182280724481_127</vt:lpstr>
      <vt:lpstr>_vena_MultiSiteS1_MultiSiteB1_C_8_431662182280724481_128</vt:lpstr>
      <vt:lpstr>_vena_MultiSiteS1_MultiSiteB1_C_8_431662182280724481_129</vt:lpstr>
      <vt:lpstr>_vena_MultiSiteS1_MultiSiteB1_C_8_431662182280724481_13</vt:lpstr>
      <vt:lpstr>_vena_MultiSiteS1_MultiSiteB1_C_8_431662182280724481_130</vt:lpstr>
      <vt:lpstr>_vena_MultiSiteS1_MultiSiteB1_C_8_431662182280724481_131</vt:lpstr>
      <vt:lpstr>_vena_MultiSiteS1_MultiSiteB1_C_8_431662182280724481_132</vt:lpstr>
      <vt:lpstr>_vena_MultiSiteS1_MultiSiteB1_C_8_431662182280724481_14</vt:lpstr>
      <vt:lpstr>_vena_MultiSiteS1_MultiSiteB1_C_8_431662182280724481_15</vt:lpstr>
      <vt:lpstr>_vena_MultiSiteS1_MultiSiteB1_C_8_431662182280724481_16</vt:lpstr>
      <vt:lpstr>_vena_MultiSiteS1_MultiSiteB1_C_8_431662182280724481_17</vt:lpstr>
      <vt:lpstr>_vena_MultiSiteS1_MultiSiteB1_C_8_431662182280724481_18</vt:lpstr>
      <vt:lpstr>_vena_MultiSiteS1_MultiSiteB1_C_8_431662182280724481_19</vt:lpstr>
      <vt:lpstr>_vena_MultiSiteS1_MultiSiteB1_C_8_431662182280724481_20</vt:lpstr>
      <vt:lpstr>_vena_MultiSiteS1_MultiSiteB1_C_8_431662182280724481_21</vt:lpstr>
      <vt:lpstr>_vena_MultiSiteS1_MultiSiteB1_C_8_431662182280724481_22</vt:lpstr>
      <vt:lpstr>_vena_MultiSiteS1_MultiSiteB1_C_8_431662182280724481_23</vt:lpstr>
      <vt:lpstr>_vena_MultiSiteS1_MultiSiteB1_C_8_431662182280724481_24</vt:lpstr>
      <vt:lpstr>_vena_MultiSiteS1_MultiSiteB1_C_8_431662182280724481_25</vt:lpstr>
      <vt:lpstr>_vena_MultiSiteS1_MultiSiteB1_C_8_431662182280724481_26</vt:lpstr>
      <vt:lpstr>_vena_MultiSiteS1_MultiSiteB1_C_8_431662182280724481_27</vt:lpstr>
      <vt:lpstr>_vena_MultiSiteS1_MultiSiteB1_C_8_431662182280724481_28</vt:lpstr>
      <vt:lpstr>_vena_MultiSiteS1_MultiSiteB1_C_8_431662182280724481_29</vt:lpstr>
      <vt:lpstr>_vena_MultiSiteS1_MultiSiteB1_C_8_431662182280724481_3</vt:lpstr>
      <vt:lpstr>_vena_MultiSiteS1_MultiSiteB1_C_8_431662182280724481_30</vt:lpstr>
      <vt:lpstr>_vena_MultiSiteS1_MultiSiteB1_C_8_431662182280724481_31</vt:lpstr>
      <vt:lpstr>_vena_MultiSiteS1_MultiSiteB1_C_8_431662182280724481_32</vt:lpstr>
      <vt:lpstr>_vena_MultiSiteS1_MultiSiteB1_C_8_431662182280724481_33</vt:lpstr>
      <vt:lpstr>_vena_MultiSiteS1_MultiSiteB1_C_8_431662182280724481_34</vt:lpstr>
      <vt:lpstr>_vena_MultiSiteS1_MultiSiteB1_C_8_431662182280724481_35</vt:lpstr>
      <vt:lpstr>_vena_MultiSiteS1_MultiSiteB1_C_8_431662182280724481_36</vt:lpstr>
      <vt:lpstr>_vena_MultiSiteS1_MultiSiteB1_C_8_431662182280724481_37</vt:lpstr>
      <vt:lpstr>_vena_MultiSiteS1_MultiSiteB1_C_8_431662182280724481_38</vt:lpstr>
      <vt:lpstr>_vena_MultiSiteS1_MultiSiteB1_C_8_431662182280724481_39</vt:lpstr>
      <vt:lpstr>_vena_MultiSiteS1_MultiSiteB1_C_8_431662182280724481_4</vt:lpstr>
      <vt:lpstr>_vena_MultiSiteS1_MultiSiteB1_C_8_431662182280724481_40</vt:lpstr>
      <vt:lpstr>_vena_MultiSiteS1_MultiSiteB1_C_8_431662182280724481_41</vt:lpstr>
      <vt:lpstr>_vena_MultiSiteS1_MultiSiteB1_C_8_431662182280724481_42</vt:lpstr>
      <vt:lpstr>_vena_MultiSiteS1_MultiSiteB1_C_8_431662182280724481_43</vt:lpstr>
      <vt:lpstr>_vena_MultiSiteS1_MultiSiteB1_C_8_431662182280724481_44</vt:lpstr>
      <vt:lpstr>_vena_MultiSiteS1_MultiSiteB1_C_8_431662182280724481_45</vt:lpstr>
      <vt:lpstr>_vena_MultiSiteS1_MultiSiteB1_C_8_431662182280724481_46</vt:lpstr>
      <vt:lpstr>_vena_MultiSiteS1_MultiSiteB1_C_8_431662182280724481_47</vt:lpstr>
      <vt:lpstr>_vena_MultiSiteS1_MultiSiteB1_C_8_431662182280724481_48</vt:lpstr>
      <vt:lpstr>_vena_MultiSiteS1_MultiSiteB1_C_8_431662182280724481_49</vt:lpstr>
      <vt:lpstr>_vena_MultiSiteS1_MultiSiteB1_C_8_431662182280724481_5</vt:lpstr>
      <vt:lpstr>_vena_MultiSiteS1_MultiSiteB1_C_8_431662182280724481_50</vt:lpstr>
      <vt:lpstr>_vena_MultiSiteS1_MultiSiteB1_C_8_431662182280724481_51</vt:lpstr>
      <vt:lpstr>_vena_MultiSiteS1_MultiSiteB1_C_8_431662182280724481_52</vt:lpstr>
      <vt:lpstr>_vena_MultiSiteS1_MultiSiteB1_C_8_431662182280724481_53</vt:lpstr>
      <vt:lpstr>_vena_MultiSiteS1_MultiSiteB1_C_8_431662182280724481_54</vt:lpstr>
      <vt:lpstr>_vena_MultiSiteS1_MultiSiteB1_C_8_431662182280724481_55</vt:lpstr>
      <vt:lpstr>_vena_MultiSiteS1_MultiSiteB1_C_8_431662182280724481_56</vt:lpstr>
      <vt:lpstr>_vena_MultiSiteS1_MultiSiteB1_C_8_431662182280724481_57</vt:lpstr>
      <vt:lpstr>_vena_MultiSiteS1_MultiSiteB1_C_8_431662182280724481_58</vt:lpstr>
      <vt:lpstr>_vena_MultiSiteS1_MultiSiteB1_C_8_431662182280724481_59</vt:lpstr>
      <vt:lpstr>_vena_MultiSiteS1_MultiSiteB1_C_8_431662182280724481_6</vt:lpstr>
      <vt:lpstr>_vena_MultiSiteS1_MultiSiteB1_C_8_431662182280724481_60</vt:lpstr>
      <vt:lpstr>_vena_MultiSiteS1_MultiSiteB1_C_8_431662182280724481_61</vt:lpstr>
      <vt:lpstr>_vena_MultiSiteS1_MultiSiteB1_C_8_431662182280724481_62</vt:lpstr>
      <vt:lpstr>_vena_MultiSiteS1_MultiSiteB1_C_8_431662182280724481_63</vt:lpstr>
      <vt:lpstr>_vena_MultiSiteS1_MultiSiteB1_C_8_431662182280724481_64</vt:lpstr>
      <vt:lpstr>_vena_MultiSiteS1_MultiSiteB1_C_8_431662182280724481_65</vt:lpstr>
      <vt:lpstr>_vena_MultiSiteS1_MultiSiteB1_C_8_431662182280724481_66</vt:lpstr>
      <vt:lpstr>_vena_MultiSiteS1_MultiSiteB1_C_8_431662182280724481_67</vt:lpstr>
      <vt:lpstr>_vena_MultiSiteS1_MultiSiteB1_C_8_431662182280724481_68</vt:lpstr>
      <vt:lpstr>_vena_MultiSiteS1_MultiSiteB1_C_8_431662182280724481_69</vt:lpstr>
      <vt:lpstr>_vena_MultiSiteS1_MultiSiteB1_C_8_431662182280724481_7</vt:lpstr>
      <vt:lpstr>_vena_MultiSiteS1_MultiSiteB1_C_8_431662182280724481_70</vt:lpstr>
      <vt:lpstr>_vena_MultiSiteS1_MultiSiteB1_C_8_431662182280724481_71</vt:lpstr>
      <vt:lpstr>_vena_MultiSiteS1_MultiSiteB1_C_8_431662182280724481_72</vt:lpstr>
      <vt:lpstr>_vena_MultiSiteS1_MultiSiteB1_C_8_431662182280724481_73</vt:lpstr>
      <vt:lpstr>_vena_MultiSiteS1_MultiSiteB1_C_8_431662182280724481_74</vt:lpstr>
      <vt:lpstr>_vena_MultiSiteS1_MultiSiteB1_C_8_431662182280724481_75</vt:lpstr>
      <vt:lpstr>_vena_MultiSiteS1_MultiSiteB1_C_8_431662182280724481_76</vt:lpstr>
      <vt:lpstr>_vena_MultiSiteS1_MultiSiteB1_C_8_431662182280724481_77</vt:lpstr>
      <vt:lpstr>_vena_MultiSiteS1_MultiSiteB1_C_8_431662182280724481_78</vt:lpstr>
      <vt:lpstr>_vena_MultiSiteS1_MultiSiteB1_C_8_431662182280724481_79</vt:lpstr>
      <vt:lpstr>_vena_MultiSiteS1_MultiSiteB1_C_8_431662182280724481_8</vt:lpstr>
      <vt:lpstr>_vena_MultiSiteS1_MultiSiteB1_C_8_431662182280724481_80</vt:lpstr>
      <vt:lpstr>_vena_MultiSiteS1_MultiSiteB1_C_8_431662182280724481_81</vt:lpstr>
      <vt:lpstr>_vena_MultiSiteS1_MultiSiteB1_C_8_431662182280724481_82</vt:lpstr>
      <vt:lpstr>_vena_MultiSiteS1_MultiSiteB1_C_8_431662182280724481_83</vt:lpstr>
      <vt:lpstr>_vena_MultiSiteS1_MultiSiteB1_C_8_431662182280724481_84</vt:lpstr>
      <vt:lpstr>_vena_MultiSiteS1_MultiSiteB1_C_8_431662182280724481_85</vt:lpstr>
      <vt:lpstr>_vena_MultiSiteS1_MultiSiteB1_C_8_431662182280724481_86</vt:lpstr>
      <vt:lpstr>_vena_MultiSiteS1_MultiSiteB1_C_8_431662182280724481_87</vt:lpstr>
      <vt:lpstr>_vena_MultiSiteS1_MultiSiteB1_C_8_431662182280724481_88</vt:lpstr>
      <vt:lpstr>_vena_MultiSiteS1_MultiSiteB1_C_8_431662182280724481_89</vt:lpstr>
      <vt:lpstr>_vena_MultiSiteS1_MultiSiteB1_C_8_431662182280724481_9</vt:lpstr>
      <vt:lpstr>_vena_MultiSiteS1_MultiSiteB1_C_8_431662182280724481_90</vt:lpstr>
      <vt:lpstr>_vena_MultiSiteS1_MultiSiteB1_C_8_431662182280724481_91</vt:lpstr>
      <vt:lpstr>_vena_MultiSiteS1_MultiSiteB1_C_8_431662182280724481_92</vt:lpstr>
      <vt:lpstr>_vena_MultiSiteS1_MultiSiteB1_C_8_431662182280724481_93</vt:lpstr>
      <vt:lpstr>_vena_MultiSiteS1_MultiSiteB1_C_8_431662182280724481_94</vt:lpstr>
      <vt:lpstr>_vena_MultiSiteS1_MultiSiteB1_C_8_431662182280724481_95</vt:lpstr>
      <vt:lpstr>_vena_MultiSiteS1_MultiSiteB1_C_8_431662182280724481_96</vt:lpstr>
      <vt:lpstr>_vena_MultiSiteS1_MultiSiteB1_C_8_431662182280724481_97</vt:lpstr>
      <vt:lpstr>_vena_MultiSiteS1_MultiSiteB1_C_8_431662182280724481_98</vt:lpstr>
      <vt:lpstr>_vena_MultiSiteS1_MultiSiteB1_C_8_431662182280724481_99</vt:lpstr>
      <vt:lpstr>_vena_MultiSiteS1_MultiSiteB1_C_8_510640812208553984</vt:lpstr>
      <vt:lpstr>_vena_MultiSiteS1_MultiSiteB1_C_8_510640812208553984_1</vt:lpstr>
      <vt:lpstr>_vena_MultiSiteS1_MultiSiteB1_C_8_510640812208553984_10</vt:lpstr>
      <vt:lpstr>_vena_MultiSiteS1_MultiSiteB1_C_8_510640812208553984_11</vt:lpstr>
      <vt:lpstr>_vena_MultiSiteS1_MultiSiteB1_C_8_510640812208553984_2</vt:lpstr>
      <vt:lpstr>_vena_MultiSiteS1_MultiSiteB1_C_8_510640812208553984_3</vt:lpstr>
      <vt:lpstr>_vena_MultiSiteS1_MultiSiteB1_C_8_510640812208553984_4</vt:lpstr>
      <vt:lpstr>_vena_MultiSiteS1_MultiSiteB1_C_8_510640812208553984_5</vt:lpstr>
      <vt:lpstr>_vena_MultiSiteS1_MultiSiteB1_C_8_510640812208553984_6</vt:lpstr>
      <vt:lpstr>_vena_MultiSiteS1_MultiSiteB1_C_8_510640812208553984_7</vt:lpstr>
      <vt:lpstr>_vena_MultiSiteS1_MultiSiteB1_C_8_510640812208553984_8</vt:lpstr>
      <vt:lpstr>_vena_MultiSiteS1_MultiSiteB1_C_8_510640812208553984_9</vt:lpstr>
      <vt:lpstr>_vena_MultiSiteS1_MultiSiteB1_C_FV_e1c3a244dc3d4f149ecdf7d748811086</vt:lpstr>
      <vt:lpstr>_vena_MultiSiteS1_MultiSiteB1_C_FV_e1c3a244dc3d4f149ecdf7d748811086_1</vt:lpstr>
      <vt:lpstr>_vena_MultiSiteS1_MultiSiteB1_C_FV_e1c3a244dc3d4f149ecdf7d748811086_10</vt:lpstr>
      <vt:lpstr>_vena_MultiSiteS1_MultiSiteB1_C_FV_e1c3a244dc3d4f149ecdf7d748811086_100</vt:lpstr>
      <vt:lpstr>_vena_MultiSiteS1_MultiSiteB1_C_FV_e1c3a244dc3d4f149ecdf7d748811086_101</vt:lpstr>
      <vt:lpstr>_vena_MultiSiteS1_MultiSiteB1_C_FV_e1c3a244dc3d4f149ecdf7d748811086_102</vt:lpstr>
      <vt:lpstr>_vena_MultiSiteS1_MultiSiteB1_C_FV_e1c3a244dc3d4f149ecdf7d748811086_103</vt:lpstr>
      <vt:lpstr>_vena_MultiSiteS1_MultiSiteB1_C_FV_e1c3a244dc3d4f149ecdf7d748811086_104</vt:lpstr>
      <vt:lpstr>_vena_MultiSiteS1_MultiSiteB1_C_FV_e1c3a244dc3d4f149ecdf7d748811086_105</vt:lpstr>
      <vt:lpstr>_vena_MultiSiteS1_MultiSiteB1_C_FV_e1c3a244dc3d4f149ecdf7d748811086_106</vt:lpstr>
      <vt:lpstr>_vena_MultiSiteS1_MultiSiteB1_C_FV_e1c3a244dc3d4f149ecdf7d748811086_107</vt:lpstr>
      <vt:lpstr>_vena_MultiSiteS1_MultiSiteB1_C_FV_e1c3a244dc3d4f149ecdf7d748811086_108</vt:lpstr>
      <vt:lpstr>_vena_MultiSiteS1_MultiSiteB1_C_FV_e1c3a244dc3d4f149ecdf7d748811086_109</vt:lpstr>
      <vt:lpstr>_vena_MultiSiteS1_MultiSiteB1_C_FV_e1c3a244dc3d4f149ecdf7d748811086_11</vt:lpstr>
      <vt:lpstr>_vena_MultiSiteS1_MultiSiteB1_C_FV_e1c3a244dc3d4f149ecdf7d748811086_110</vt:lpstr>
      <vt:lpstr>_vena_MultiSiteS1_MultiSiteB1_C_FV_e1c3a244dc3d4f149ecdf7d748811086_111</vt:lpstr>
      <vt:lpstr>_vena_MultiSiteS1_MultiSiteB1_C_FV_e1c3a244dc3d4f149ecdf7d748811086_112</vt:lpstr>
      <vt:lpstr>_vena_MultiSiteS1_MultiSiteB1_C_FV_e1c3a244dc3d4f149ecdf7d748811086_113</vt:lpstr>
      <vt:lpstr>_vena_MultiSiteS1_MultiSiteB1_C_FV_e1c3a244dc3d4f149ecdf7d748811086_114</vt:lpstr>
      <vt:lpstr>_vena_MultiSiteS1_MultiSiteB1_C_FV_e1c3a244dc3d4f149ecdf7d748811086_115</vt:lpstr>
      <vt:lpstr>_vena_MultiSiteS1_MultiSiteB1_C_FV_e1c3a244dc3d4f149ecdf7d748811086_116</vt:lpstr>
      <vt:lpstr>_vena_MultiSiteS1_MultiSiteB1_C_FV_e1c3a244dc3d4f149ecdf7d748811086_117</vt:lpstr>
      <vt:lpstr>_vena_MultiSiteS1_MultiSiteB1_C_FV_e1c3a244dc3d4f149ecdf7d748811086_118</vt:lpstr>
      <vt:lpstr>_vena_MultiSiteS1_MultiSiteB1_C_FV_e1c3a244dc3d4f149ecdf7d748811086_119</vt:lpstr>
      <vt:lpstr>_vena_MultiSiteS1_MultiSiteB1_C_FV_e1c3a244dc3d4f149ecdf7d748811086_12</vt:lpstr>
      <vt:lpstr>_vena_MultiSiteS1_MultiSiteB1_C_FV_e1c3a244dc3d4f149ecdf7d748811086_120</vt:lpstr>
      <vt:lpstr>_vena_MultiSiteS1_MultiSiteB1_C_FV_e1c3a244dc3d4f149ecdf7d748811086_121</vt:lpstr>
      <vt:lpstr>_vena_MultiSiteS1_MultiSiteB1_C_FV_e1c3a244dc3d4f149ecdf7d748811086_122</vt:lpstr>
      <vt:lpstr>_vena_MultiSiteS1_MultiSiteB1_C_FV_e1c3a244dc3d4f149ecdf7d748811086_123</vt:lpstr>
      <vt:lpstr>_vena_MultiSiteS1_MultiSiteB1_C_FV_e1c3a244dc3d4f149ecdf7d748811086_124</vt:lpstr>
      <vt:lpstr>_vena_MultiSiteS1_MultiSiteB1_C_FV_e1c3a244dc3d4f149ecdf7d748811086_125</vt:lpstr>
      <vt:lpstr>_vena_MultiSiteS1_MultiSiteB1_C_FV_e1c3a244dc3d4f149ecdf7d748811086_126</vt:lpstr>
      <vt:lpstr>_vena_MultiSiteS1_MultiSiteB1_C_FV_e1c3a244dc3d4f149ecdf7d748811086_127</vt:lpstr>
      <vt:lpstr>_vena_MultiSiteS1_MultiSiteB1_C_FV_e1c3a244dc3d4f149ecdf7d748811086_128</vt:lpstr>
      <vt:lpstr>_vena_MultiSiteS1_MultiSiteB1_C_FV_e1c3a244dc3d4f149ecdf7d748811086_129</vt:lpstr>
      <vt:lpstr>_vena_MultiSiteS1_MultiSiteB1_C_FV_e1c3a244dc3d4f149ecdf7d748811086_13</vt:lpstr>
      <vt:lpstr>_vena_MultiSiteS1_MultiSiteB1_C_FV_e1c3a244dc3d4f149ecdf7d748811086_130</vt:lpstr>
      <vt:lpstr>_vena_MultiSiteS1_MultiSiteB1_C_FV_e1c3a244dc3d4f149ecdf7d748811086_131</vt:lpstr>
      <vt:lpstr>_vena_MultiSiteS1_MultiSiteB1_C_FV_e1c3a244dc3d4f149ecdf7d748811086_132</vt:lpstr>
      <vt:lpstr>_vena_MultiSiteS1_MultiSiteB1_C_FV_e1c3a244dc3d4f149ecdf7d748811086_133</vt:lpstr>
      <vt:lpstr>_vena_MultiSiteS1_MultiSiteB1_C_FV_e1c3a244dc3d4f149ecdf7d748811086_134</vt:lpstr>
      <vt:lpstr>_vena_MultiSiteS1_MultiSiteB1_C_FV_e1c3a244dc3d4f149ecdf7d748811086_135</vt:lpstr>
      <vt:lpstr>_vena_MultiSiteS1_MultiSiteB1_C_FV_e1c3a244dc3d4f149ecdf7d748811086_136</vt:lpstr>
      <vt:lpstr>_vena_MultiSiteS1_MultiSiteB1_C_FV_e1c3a244dc3d4f149ecdf7d748811086_137</vt:lpstr>
      <vt:lpstr>_vena_MultiSiteS1_MultiSiteB1_C_FV_e1c3a244dc3d4f149ecdf7d748811086_138</vt:lpstr>
      <vt:lpstr>_vena_MultiSiteS1_MultiSiteB1_C_FV_e1c3a244dc3d4f149ecdf7d748811086_139</vt:lpstr>
      <vt:lpstr>_vena_MultiSiteS1_MultiSiteB1_C_FV_e1c3a244dc3d4f149ecdf7d748811086_14</vt:lpstr>
      <vt:lpstr>_vena_MultiSiteS1_MultiSiteB1_C_FV_e1c3a244dc3d4f149ecdf7d748811086_140</vt:lpstr>
      <vt:lpstr>_vena_MultiSiteS1_MultiSiteB1_C_FV_e1c3a244dc3d4f149ecdf7d748811086_141</vt:lpstr>
      <vt:lpstr>_vena_MultiSiteS1_MultiSiteB1_C_FV_e1c3a244dc3d4f149ecdf7d748811086_142</vt:lpstr>
      <vt:lpstr>_vena_MultiSiteS1_MultiSiteB1_C_FV_e1c3a244dc3d4f149ecdf7d748811086_143</vt:lpstr>
      <vt:lpstr>_vena_MultiSiteS1_MultiSiteB1_C_FV_e1c3a244dc3d4f149ecdf7d748811086_15</vt:lpstr>
      <vt:lpstr>_vena_MultiSiteS1_MultiSiteB1_C_FV_e1c3a244dc3d4f149ecdf7d748811086_16</vt:lpstr>
      <vt:lpstr>_vena_MultiSiteS1_MultiSiteB1_C_FV_e1c3a244dc3d4f149ecdf7d748811086_17</vt:lpstr>
      <vt:lpstr>_vena_MultiSiteS1_MultiSiteB1_C_FV_e1c3a244dc3d4f149ecdf7d748811086_18</vt:lpstr>
      <vt:lpstr>_vena_MultiSiteS1_MultiSiteB1_C_FV_e1c3a244dc3d4f149ecdf7d748811086_19</vt:lpstr>
      <vt:lpstr>_vena_MultiSiteS1_MultiSiteB1_C_FV_e1c3a244dc3d4f149ecdf7d748811086_2</vt:lpstr>
      <vt:lpstr>_vena_MultiSiteS1_MultiSiteB1_C_FV_e1c3a244dc3d4f149ecdf7d748811086_20</vt:lpstr>
      <vt:lpstr>_vena_MultiSiteS1_MultiSiteB1_C_FV_e1c3a244dc3d4f149ecdf7d748811086_21</vt:lpstr>
      <vt:lpstr>_vena_MultiSiteS1_MultiSiteB1_C_FV_e1c3a244dc3d4f149ecdf7d748811086_22</vt:lpstr>
      <vt:lpstr>_vena_MultiSiteS1_MultiSiteB1_C_FV_e1c3a244dc3d4f149ecdf7d748811086_23</vt:lpstr>
      <vt:lpstr>_vena_MultiSiteS1_MultiSiteB1_C_FV_e1c3a244dc3d4f149ecdf7d748811086_24</vt:lpstr>
      <vt:lpstr>_vena_MultiSiteS1_MultiSiteB1_C_FV_e1c3a244dc3d4f149ecdf7d748811086_25</vt:lpstr>
      <vt:lpstr>_vena_MultiSiteS1_MultiSiteB1_C_FV_e1c3a244dc3d4f149ecdf7d748811086_26</vt:lpstr>
      <vt:lpstr>_vena_MultiSiteS1_MultiSiteB1_C_FV_e1c3a244dc3d4f149ecdf7d748811086_27</vt:lpstr>
      <vt:lpstr>_vena_MultiSiteS1_MultiSiteB1_C_FV_e1c3a244dc3d4f149ecdf7d748811086_28</vt:lpstr>
      <vt:lpstr>_vena_MultiSiteS1_MultiSiteB1_C_FV_e1c3a244dc3d4f149ecdf7d748811086_29</vt:lpstr>
      <vt:lpstr>_vena_MultiSiteS1_MultiSiteB1_C_FV_e1c3a244dc3d4f149ecdf7d748811086_3</vt:lpstr>
      <vt:lpstr>_vena_MultiSiteS1_MultiSiteB1_C_FV_e1c3a244dc3d4f149ecdf7d748811086_30</vt:lpstr>
      <vt:lpstr>_vena_MultiSiteS1_MultiSiteB1_C_FV_e1c3a244dc3d4f149ecdf7d748811086_31</vt:lpstr>
      <vt:lpstr>_vena_MultiSiteS1_MultiSiteB1_C_FV_e1c3a244dc3d4f149ecdf7d748811086_32</vt:lpstr>
      <vt:lpstr>_vena_MultiSiteS1_MultiSiteB1_C_FV_e1c3a244dc3d4f149ecdf7d748811086_33</vt:lpstr>
      <vt:lpstr>_vena_MultiSiteS1_MultiSiteB1_C_FV_e1c3a244dc3d4f149ecdf7d748811086_34</vt:lpstr>
      <vt:lpstr>_vena_MultiSiteS1_MultiSiteB1_C_FV_e1c3a244dc3d4f149ecdf7d748811086_35</vt:lpstr>
      <vt:lpstr>_vena_MultiSiteS1_MultiSiteB1_C_FV_e1c3a244dc3d4f149ecdf7d748811086_36</vt:lpstr>
      <vt:lpstr>_vena_MultiSiteS1_MultiSiteB1_C_FV_e1c3a244dc3d4f149ecdf7d748811086_37</vt:lpstr>
      <vt:lpstr>_vena_MultiSiteS1_MultiSiteB1_C_FV_e1c3a244dc3d4f149ecdf7d748811086_38</vt:lpstr>
      <vt:lpstr>_vena_MultiSiteS1_MultiSiteB1_C_FV_e1c3a244dc3d4f149ecdf7d748811086_39</vt:lpstr>
      <vt:lpstr>_vena_MultiSiteS1_MultiSiteB1_C_FV_e1c3a244dc3d4f149ecdf7d748811086_4</vt:lpstr>
      <vt:lpstr>_vena_MultiSiteS1_MultiSiteB1_C_FV_e1c3a244dc3d4f149ecdf7d748811086_40</vt:lpstr>
      <vt:lpstr>_vena_MultiSiteS1_MultiSiteB1_C_FV_e1c3a244dc3d4f149ecdf7d748811086_41</vt:lpstr>
      <vt:lpstr>_vena_MultiSiteS1_MultiSiteB1_C_FV_e1c3a244dc3d4f149ecdf7d748811086_42</vt:lpstr>
      <vt:lpstr>_vena_MultiSiteS1_MultiSiteB1_C_FV_e1c3a244dc3d4f149ecdf7d748811086_43</vt:lpstr>
      <vt:lpstr>_vena_MultiSiteS1_MultiSiteB1_C_FV_e1c3a244dc3d4f149ecdf7d748811086_44</vt:lpstr>
      <vt:lpstr>_vena_MultiSiteS1_MultiSiteB1_C_FV_e1c3a244dc3d4f149ecdf7d748811086_45</vt:lpstr>
      <vt:lpstr>_vena_MultiSiteS1_MultiSiteB1_C_FV_e1c3a244dc3d4f149ecdf7d748811086_46</vt:lpstr>
      <vt:lpstr>_vena_MultiSiteS1_MultiSiteB1_C_FV_e1c3a244dc3d4f149ecdf7d748811086_47</vt:lpstr>
      <vt:lpstr>_vena_MultiSiteS1_MultiSiteB1_C_FV_e1c3a244dc3d4f149ecdf7d748811086_48</vt:lpstr>
      <vt:lpstr>_vena_MultiSiteS1_MultiSiteB1_C_FV_e1c3a244dc3d4f149ecdf7d748811086_49</vt:lpstr>
      <vt:lpstr>_vena_MultiSiteS1_MultiSiteB1_C_FV_e1c3a244dc3d4f149ecdf7d748811086_5</vt:lpstr>
      <vt:lpstr>_vena_MultiSiteS1_MultiSiteB1_C_FV_e1c3a244dc3d4f149ecdf7d748811086_50</vt:lpstr>
      <vt:lpstr>_vena_MultiSiteS1_MultiSiteB1_C_FV_e1c3a244dc3d4f149ecdf7d748811086_51</vt:lpstr>
      <vt:lpstr>_vena_MultiSiteS1_MultiSiteB1_C_FV_e1c3a244dc3d4f149ecdf7d748811086_52</vt:lpstr>
      <vt:lpstr>_vena_MultiSiteS1_MultiSiteB1_C_FV_e1c3a244dc3d4f149ecdf7d748811086_53</vt:lpstr>
      <vt:lpstr>_vena_MultiSiteS1_MultiSiteB1_C_FV_e1c3a244dc3d4f149ecdf7d748811086_54</vt:lpstr>
      <vt:lpstr>_vena_MultiSiteS1_MultiSiteB1_C_FV_e1c3a244dc3d4f149ecdf7d748811086_55</vt:lpstr>
      <vt:lpstr>_vena_MultiSiteS1_MultiSiteB1_C_FV_e1c3a244dc3d4f149ecdf7d748811086_56</vt:lpstr>
      <vt:lpstr>_vena_MultiSiteS1_MultiSiteB1_C_FV_e1c3a244dc3d4f149ecdf7d748811086_57</vt:lpstr>
      <vt:lpstr>_vena_MultiSiteS1_MultiSiteB1_C_FV_e1c3a244dc3d4f149ecdf7d748811086_58</vt:lpstr>
      <vt:lpstr>_vena_MultiSiteS1_MultiSiteB1_C_FV_e1c3a244dc3d4f149ecdf7d748811086_59</vt:lpstr>
      <vt:lpstr>_vena_MultiSiteS1_MultiSiteB1_C_FV_e1c3a244dc3d4f149ecdf7d748811086_6</vt:lpstr>
      <vt:lpstr>_vena_MultiSiteS1_MultiSiteB1_C_FV_e1c3a244dc3d4f149ecdf7d748811086_60</vt:lpstr>
      <vt:lpstr>_vena_MultiSiteS1_MultiSiteB1_C_FV_e1c3a244dc3d4f149ecdf7d748811086_61</vt:lpstr>
      <vt:lpstr>_vena_MultiSiteS1_MultiSiteB1_C_FV_e1c3a244dc3d4f149ecdf7d748811086_62</vt:lpstr>
      <vt:lpstr>_vena_MultiSiteS1_MultiSiteB1_C_FV_e1c3a244dc3d4f149ecdf7d748811086_63</vt:lpstr>
      <vt:lpstr>_vena_MultiSiteS1_MultiSiteB1_C_FV_e1c3a244dc3d4f149ecdf7d748811086_64</vt:lpstr>
      <vt:lpstr>_vena_MultiSiteS1_MultiSiteB1_C_FV_e1c3a244dc3d4f149ecdf7d748811086_65</vt:lpstr>
      <vt:lpstr>_vena_MultiSiteS1_MultiSiteB1_C_FV_e1c3a244dc3d4f149ecdf7d748811086_66</vt:lpstr>
      <vt:lpstr>_vena_MultiSiteS1_MultiSiteB1_C_FV_e1c3a244dc3d4f149ecdf7d748811086_67</vt:lpstr>
      <vt:lpstr>_vena_MultiSiteS1_MultiSiteB1_C_FV_e1c3a244dc3d4f149ecdf7d748811086_68</vt:lpstr>
      <vt:lpstr>_vena_MultiSiteS1_MultiSiteB1_C_FV_e1c3a244dc3d4f149ecdf7d748811086_69</vt:lpstr>
      <vt:lpstr>_vena_MultiSiteS1_MultiSiteB1_C_FV_e1c3a244dc3d4f149ecdf7d748811086_7</vt:lpstr>
      <vt:lpstr>_vena_MultiSiteS1_MultiSiteB1_C_FV_e1c3a244dc3d4f149ecdf7d748811086_70</vt:lpstr>
      <vt:lpstr>_vena_MultiSiteS1_MultiSiteB1_C_FV_e1c3a244dc3d4f149ecdf7d748811086_71</vt:lpstr>
      <vt:lpstr>_vena_MultiSiteS1_MultiSiteB1_C_FV_e1c3a244dc3d4f149ecdf7d748811086_72</vt:lpstr>
      <vt:lpstr>_vena_MultiSiteS1_MultiSiteB1_C_FV_e1c3a244dc3d4f149ecdf7d748811086_73</vt:lpstr>
      <vt:lpstr>_vena_MultiSiteS1_MultiSiteB1_C_FV_e1c3a244dc3d4f149ecdf7d748811086_74</vt:lpstr>
      <vt:lpstr>_vena_MultiSiteS1_MultiSiteB1_C_FV_e1c3a244dc3d4f149ecdf7d748811086_75</vt:lpstr>
      <vt:lpstr>_vena_MultiSiteS1_MultiSiteB1_C_FV_e1c3a244dc3d4f149ecdf7d748811086_76</vt:lpstr>
      <vt:lpstr>_vena_MultiSiteS1_MultiSiteB1_C_FV_e1c3a244dc3d4f149ecdf7d748811086_77</vt:lpstr>
      <vt:lpstr>_vena_MultiSiteS1_MultiSiteB1_C_FV_e1c3a244dc3d4f149ecdf7d748811086_78</vt:lpstr>
      <vt:lpstr>_vena_MultiSiteS1_MultiSiteB1_C_FV_e1c3a244dc3d4f149ecdf7d748811086_79</vt:lpstr>
      <vt:lpstr>_vena_MultiSiteS1_MultiSiteB1_C_FV_e1c3a244dc3d4f149ecdf7d748811086_8</vt:lpstr>
      <vt:lpstr>_vena_MultiSiteS1_MultiSiteB1_C_FV_e1c3a244dc3d4f149ecdf7d748811086_80</vt:lpstr>
      <vt:lpstr>_vena_MultiSiteS1_MultiSiteB1_C_FV_e1c3a244dc3d4f149ecdf7d748811086_81</vt:lpstr>
      <vt:lpstr>_vena_MultiSiteS1_MultiSiteB1_C_FV_e1c3a244dc3d4f149ecdf7d748811086_82</vt:lpstr>
      <vt:lpstr>_vena_MultiSiteS1_MultiSiteB1_C_FV_e1c3a244dc3d4f149ecdf7d748811086_83</vt:lpstr>
      <vt:lpstr>_vena_MultiSiteS1_MultiSiteB1_C_FV_e1c3a244dc3d4f149ecdf7d748811086_84</vt:lpstr>
      <vt:lpstr>_vena_MultiSiteS1_MultiSiteB1_C_FV_e1c3a244dc3d4f149ecdf7d748811086_85</vt:lpstr>
      <vt:lpstr>_vena_MultiSiteS1_MultiSiteB1_C_FV_e1c3a244dc3d4f149ecdf7d748811086_86</vt:lpstr>
      <vt:lpstr>_vena_MultiSiteS1_MultiSiteB1_C_FV_e1c3a244dc3d4f149ecdf7d748811086_87</vt:lpstr>
      <vt:lpstr>_vena_MultiSiteS1_MultiSiteB1_C_FV_e1c3a244dc3d4f149ecdf7d748811086_88</vt:lpstr>
      <vt:lpstr>_vena_MultiSiteS1_MultiSiteB1_C_FV_e1c3a244dc3d4f149ecdf7d748811086_89</vt:lpstr>
      <vt:lpstr>_vena_MultiSiteS1_MultiSiteB1_C_FV_e1c3a244dc3d4f149ecdf7d748811086_9</vt:lpstr>
      <vt:lpstr>_vena_MultiSiteS1_MultiSiteB1_C_FV_e1c3a244dc3d4f149ecdf7d748811086_90</vt:lpstr>
      <vt:lpstr>_vena_MultiSiteS1_MultiSiteB1_C_FV_e1c3a244dc3d4f149ecdf7d748811086_91</vt:lpstr>
      <vt:lpstr>_vena_MultiSiteS1_MultiSiteB1_C_FV_e1c3a244dc3d4f149ecdf7d748811086_92</vt:lpstr>
      <vt:lpstr>_vena_MultiSiteS1_MultiSiteB1_C_FV_e1c3a244dc3d4f149ecdf7d748811086_93</vt:lpstr>
      <vt:lpstr>_vena_MultiSiteS1_MultiSiteB1_C_FV_e1c3a244dc3d4f149ecdf7d748811086_94</vt:lpstr>
      <vt:lpstr>_vena_MultiSiteS1_MultiSiteB1_C_FV_e1c3a244dc3d4f149ecdf7d748811086_95</vt:lpstr>
      <vt:lpstr>_vena_MultiSiteS1_MultiSiteB1_C_FV_e1c3a244dc3d4f149ecdf7d748811086_96</vt:lpstr>
      <vt:lpstr>_vena_MultiSiteS1_MultiSiteB1_C_FV_e1c3a244dc3d4f149ecdf7d748811086_97</vt:lpstr>
      <vt:lpstr>_vena_MultiSiteS1_MultiSiteB1_C_FV_e1c3a244dc3d4f149ecdf7d748811086_98</vt:lpstr>
      <vt:lpstr>_vena_MultiSiteS1_MultiSiteB1_C_FV_e1c3a244dc3d4f149ecdf7d748811086_99</vt:lpstr>
      <vt:lpstr>_vena_MultiSiteS1_MultiSiteB1_C_FV_e3545e3dcc52420a84dcdae3a23a4597</vt:lpstr>
      <vt:lpstr>_vena_MultiSiteS1_MultiSiteB1_C_FV_e3545e3dcc52420a84dcdae3a23a4597_1</vt:lpstr>
      <vt:lpstr>_vena_MultiSiteS1_MultiSiteB1_C_FV_e3545e3dcc52420a84dcdae3a23a4597_10</vt:lpstr>
      <vt:lpstr>_vena_MultiSiteS1_MultiSiteB1_C_FV_e3545e3dcc52420a84dcdae3a23a4597_100</vt:lpstr>
      <vt:lpstr>_vena_MultiSiteS1_MultiSiteB1_C_FV_e3545e3dcc52420a84dcdae3a23a4597_101</vt:lpstr>
      <vt:lpstr>_vena_MultiSiteS1_MultiSiteB1_C_FV_e3545e3dcc52420a84dcdae3a23a4597_102</vt:lpstr>
      <vt:lpstr>_vena_MultiSiteS1_MultiSiteB1_C_FV_e3545e3dcc52420a84dcdae3a23a4597_103</vt:lpstr>
      <vt:lpstr>_vena_MultiSiteS1_MultiSiteB1_C_FV_e3545e3dcc52420a84dcdae3a23a4597_104</vt:lpstr>
      <vt:lpstr>_vena_MultiSiteS1_MultiSiteB1_C_FV_e3545e3dcc52420a84dcdae3a23a4597_105</vt:lpstr>
      <vt:lpstr>_vena_MultiSiteS1_MultiSiteB1_C_FV_e3545e3dcc52420a84dcdae3a23a4597_106</vt:lpstr>
      <vt:lpstr>_vena_MultiSiteS1_MultiSiteB1_C_FV_e3545e3dcc52420a84dcdae3a23a4597_107</vt:lpstr>
      <vt:lpstr>_vena_MultiSiteS1_MultiSiteB1_C_FV_e3545e3dcc52420a84dcdae3a23a4597_108</vt:lpstr>
      <vt:lpstr>_vena_MultiSiteS1_MultiSiteB1_C_FV_e3545e3dcc52420a84dcdae3a23a4597_109</vt:lpstr>
      <vt:lpstr>_vena_MultiSiteS1_MultiSiteB1_C_FV_e3545e3dcc52420a84dcdae3a23a4597_11</vt:lpstr>
      <vt:lpstr>_vena_MultiSiteS1_MultiSiteB1_C_FV_e3545e3dcc52420a84dcdae3a23a4597_110</vt:lpstr>
      <vt:lpstr>_vena_MultiSiteS1_MultiSiteB1_C_FV_e3545e3dcc52420a84dcdae3a23a4597_111</vt:lpstr>
      <vt:lpstr>_vena_MultiSiteS1_MultiSiteB1_C_FV_e3545e3dcc52420a84dcdae3a23a4597_112</vt:lpstr>
      <vt:lpstr>_vena_MultiSiteS1_MultiSiteB1_C_FV_e3545e3dcc52420a84dcdae3a23a4597_113</vt:lpstr>
      <vt:lpstr>_vena_MultiSiteS1_MultiSiteB1_C_FV_e3545e3dcc52420a84dcdae3a23a4597_114</vt:lpstr>
      <vt:lpstr>_vena_MultiSiteS1_MultiSiteB1_C_FV_e3545e3dcc52420a84dcdae3a23a4597_115</vt:lpstr>
      <vt:lpstr>_vena_MultiSiteS1_MultiSiteB1_C_FV_e3545e3dcc52420a84dcdae3a23a4597_116</vt:lpstr>
      <vt:lpstr>_vena_MultiSiteS1_MultiSiteB1_C_FV_e3545e3dcc52420a84dcdae3a23a4597_117</vt:lpstr>
      <vt:lpstr>_vena_MultiSiteS1_MultiSiteB1_C_FV_e3545e3dcc52420a84dcdae3a23a4597_118</vt:lpstr>
      <vt:lpstr>_vena_MultiSiteS1_MultiSiteB1_C_FV_e3545e3dcc52420a84dcdae3a23a4597_119</vt:lpstr>
      <vt:lpstr>_vena_MultiSiteS1_MultiSiteB1_C_FV_e3545e3dcc52420a84dcdae3a23a4597_12</vt:lpstr>
      <vt:lpstr>_vena_MultiSiteS1_MultiSiteB1_C_FV_e3545e3dcc52420a84dcdae3a23a4597_120</vt:lpstr>
      <vt:lpstr>_vena_MultiSiteS1_MultiSiteB1_C_FV_e3545e3dcc52420a84dcdae3a23a4597_121</vt:lpstr>
      <vt:lpstr>_vena_MultiSiteS1_MultiSiteB1_C_FV_e3545e3dcc52420a84dcdae3a23a4597_122</vt:lpstr>
      <vt:lpstr>_vena_MultiSiteS1_MultiSiteB1_C_FV_e3545e3dcc52420a84dcdae3a23a4597_123</vt:lpstr>
      <vt:lpstr>_vena_MultiSiteS1_MultiSiteB1_C_FV_e3545e3dcc52420a84dcdae3a23a4597_124</vt:lpstr>
      <vt:lpstr>_vena_MultiSiteS1_MultiSiteB1_C_FV_e3545e3dcc52420a84dcdae3a23a4597_125</vt:lpstr>
      <vt:lpstr>_vena_MultiSiteS1_MultiSiteB1_C_FV_e3545e3dcc52420a84dcdae3a23a4597_126</vt:lpstr>
      <vt:lpstr>_vena_MultiSiteS1_MultiSiteB1_C_FV_e3545e3dcc52420a84dcdae3a23a4597_127</vt:lpstr>
      <vt:lpstr>_vena_MultiSiteS1_MultiSiteB1_C_FV_e3545e3dcc52420a84dcdae3a23a4597_128</vt:lpstr>
      <vt:lpstr>_vena_MultiSiteS1_MultiSiteB1_C_FV_e3545e3dcc52420a84dcdae3a23a4597_129</vt:lpstr>
      <vt:lpstr>_vena_MultiSiteS1_MultiSiteB1_C_FV_e3545e3dcc52420a84dcdae3a23a4597_13</vt:lpstr>
      <vt:lpstr>_vena_MultiSiteS1_MultiSiteB1_C_FV_e3545e3dcc52420a84dcdae3a23a4597_130</vt:lpstr>
      <vt:lpstr>_vena_MultiSiteS1_MultiSiteB1_C_FV_e3545e3dcc52420a84dcdae3a23a4597_131</vt:lpstr>
      <vt:lpstr>_vena_MultiSiteS1_MultiSiteB1_C_FV_e3545e3dcc52420a84dcdae3a23a4597_132</vt:lpstr>
      <vt:lpstr>_vena_MultiSiteS1_MultiSiteB1_C_FV_e3545e3dcc52420a84dcdae3a23a4597_133</vt:lpstr>
      <vt:lpstr>_vena_MultiSiteS1_MultiSiteB1_C_FV_e3545e3dcc52420a84dcdae3a23a4597_134</vt:lpstr>
      <vt:lpstr>_vena_MultiSiteS1_MultiSiteB1_C_FV_e3545e3dcc52420a84dcdae3a23a4597_135</vt:lpstr>
      <vt:lpstr>_vena_MultiSiteS1_MultiSiteB1_C_FV_e3545e3dcc52420a84dcdae3a23a4597_136</vt:lpstr>
      <vt:lpstr>_vena_MultiSiteS1_MultiSiteB1_C_FV_e3545e3dcc52420a84dcdae3a23a4597_137</vt:lpstr>
      <vt:lpstr>_vena_MultiSiteS1_MultiSiteB1_C_FV_e3545e3dcc52420a84dcdae3a23a4597_138</vt:lpstr>
      <vt:lpstr>_vena_MultiSiteS1_MultiSiteB1_C_FV_e3545e3dcc52420a84dcdae3a23a4597_139</vt:lpstr>
      <vt:lpstr>_vena_MultiSiteS1_MultiSiteB1_C_FV_e3545e3dcc52420a84dcdae3a23a4597_14</vt:lpstr>
      <vt:lpstr>_vena_MultiSiteS1_MultiSiteB1_C_FV_e3545e3dcc52420a84dcdae3a23a4597_140</vt:lpstr>
      <vt:lpstr>_vena_MultiSiteS1_MultiSiteB1_C_FV_e3545e3dcc52420a84dcdae3a23a4597_141</vt:lpstr>
      <vt:lpstr>_vena_MultiSiteS1_MultiSiteB1_C_FV_e3545e3dcc52420a84dcdae3a23a4597_142</vt:lpstr>
      <vt:lpstr>_vena_MultiSiteS1_MultiSiteB1_C_FV_e3545e3dcc52420a84dcdae3a23a4597_143</vt:lpstr>
      <vt:lpstr>_vena_MultiSiteS1_MultiSiteB1_C_FV_e3545e3dcc52420a84dcdae3a23a4597_15</vt:lpstr>
      <vt:lpstr>_vena_MultiSiteS1_MultiSiteB1_C_FV_e3545e3dcc52420a84dcdae3a23a4597_16</vt:lpstr>
      <vt:lpstr>_vena_MultiSiteS1_MultiSiteB1_C_FV_e3545e3dcc52420a84dcdae3a23a4597_17</vt:lpstr>
      <vt:lpstr>_vena_MultiSiteS1_MultiSiteB1_C_FV_e3545e3dcc52420a84dcdae3a23a4597_18</vt:lpstr>
      <vt:lpstr>_vena_MultiSiteS1_MultiSiteB1_C_FV_e3545e3dcc52420a84dcdae3a23a4597_19</vt:lpstr>
      <vt:lpstr>_vena_MultiSiteS1_MultiSiteB1_C_FV_e3545e3dcc52420a84dcdae3a23a4597_2</vt:lpstr>
      <vt:lpstr>_vena_MultiSiteS1_MultiSiteB1_C_FV_e3545e3dcc52420a84dcdae3a23a4597_20</vt:lpstr>
      <vt:lpstr>_vena_MultiSiteS1_MultiSiteB1_C_FV_e3545e3dcc52420a84dcdae3a23a4597_21</vt:lpstr>
      <vt:lpstr>_vena_MultiSiteS1_MultiSiteB1_C_FV_e3545e3dcc52420a84dcdae3a23a4597_22</vt:lpstr>
      <vt:lpstr>_vena_MultiSiteS1_MultiSiteB1_C_FV_e3545e3dcc52420a84dcdae3a23a4597_23</vt:lpstr>
      <vt:lpstr>_vena_MultiSiteS1_MultiSiteB1_C_FV_e3545e3dcc52420a84dcdae3a23a4597_24</vt:lpstr>
      <vt:lpstr>_vena_MultiSiteS1_MultiSiteB1_C_FV_e3545e3dcc52420a84dcdae3a23a4597_25</vt:lpstr>
      <vt:lpstr>_vena_MultiSiteS1_MultiSiteB1_C_FV_e3545e3dcc52420a84dcdae3a23a4597_26</vt:lpstr>
      <vt:lpstr>_vena_MultiSiteS1_MultiSiteB1_C_FV_e3545e3dcc52420a84dcdae3a23a4597_27</vt:lpstr>
      <vt:lpstr>_vena_MultiSiteS1_MultiSiteB1_C_FV_e3545e3dcc52420a84dcdae3a23a4597_28</vt:lpstr>
      <vt:lpstr>_vena_MultiSiteS1_MultiSiteB1_C_FV_e3545e3dcc52420a84dcdae3a23a4597_29</vt:lpstr>
      <vt:lpstr>_vena_MultiSiteS1_MultiSiteB1_C_FV_e3545e3dcc52420a84dcdae3a23a4597_3</vt:lpstr>
      <vt:lpstr>_vena_MultiSiteS1_MultiSiteB1_C_FV_e3545e3dcc52420a84dcdae3a23a4597_30</vt:lpstr>
      <vt:lpstr>_vena_MultiSiteS1_MultiSiteB1_C_FV_e3545e3dcc52420a84dcdae3a23a4597_31</vt:lpstr>
      <vt:lpstr>_vena_MultiSiteS1_MultiSiteB1_C_FV_e3545e3dcc52420a84dcdae3a23a4597_32</vt:lpstr>
      <vt:lpstr>_vena_MultiSiteS1_MultiSiteB1_C_FV_e3545e3dcc52420a84dcdae3a23a4597_33</vt:lpstr>
      <vt:lpstr>_vena_MultiSiteS1_MultiSiteB1_C_FV_e3545e3dcc52420a84dcdae3a23a4597_34</vt:lpstr>
      <vt:lpstr>_vena_MultiSiteS1_MultiSiteB1_C_FV_e3545e3dcc52420a84dcdae3a23a4597_35</vt:lpstr>
      <vt:lpstr>_vena_MultiSiteS1_MultiSiteB1_C_FV_e3545e3dcc52420a84dcdae3a23a4597_36</vt:lpstr>
      <vt:lpstr>_vena_MultiSiteS1_MultiSiteB1_C_FV_e3545e3dcc52420a84dcdae3a23a4597_37</vt:lpstr>
      <vt:lpstr>_vena_MultiSiteS1_MultiSiteB1_C_FV_e3545e3dcc52420a84dcdae3a23a4597_38</vt:lpstr>
      <vt:lpstr>_vena_MultiSiteS1_MultiSiteB1_C_FV_e3545e3dcc52420a84dcdae3a23a4597_39</vt:lpstr>
      <vt:lpstr>_vena_MultiSiteS1_MultiSiteB1_C_FV_e3545e3dcc52420a84dcdae3a23a4597_4</vt:lpstr>
      <vt:lpstr>_vena_MultiSiteS1_MultiSiteB1_C_FV_e3545e3dcc52420a84dcdae3a23a4597_40</vt:lpstr>
      <vt:lpstr>_vena_MultiSiteS1_MultiSiteB1_C_FV_e3545e3dcc52420a84dcdae3a23a4597_41</vt:lpstr>
      <vt:lpstr>_vena_MultiSiteS1_MultiSiteB1_C_FV_e3545e3dcc52420a84dcdae3a23a4597_42</vt:lpstr>
      <vt:lpstr>_vena_MultiSiteS1_MultiSiteB1_C_FV_e3545e3dcc52420a84dcdae3a23a4597_43</vt:lpstr>
      <vt:lpstr>_vena_MultiSiteS1_MultiSiteB1_C_FV_e3545e3dcc52420a84dcdae3a23a4597_44</vt:lpstr>
      <vt:lpstr>_vena_MultiSiteS1_MultiSiteB1_C_FV_e3545e3dcc52420a84dcdae3a23a4597_45</vt:lpstr>
      <vt:lpstr>_vena_MultiSiteS1_MultiSiteB1_C_FV_e3545e3dcc52420a84dcdae3a23a4597_46</vt:lpstr>
      <vt:lpstr>_vena_MultiSiteS1_MultiSiteB1_C_FV_e3545e3dcc52420a84dcdae3a23a4597_47</vt:lpstr>
      <vt:lpstr>_vena_MultiSiteS1_MultiSiteB1_C_FV_e3545e3dcc52420a84dcdae3a23a4597_48</vt:lpstr>
      <vt:lpstr>_vena_MultiSiteS1_MultiSiteB1_C_FV_e3545e3dcc52420a84dcdae3a23a4597_49</vt:lpstr>
      <vt:lpstr>_vena_MultiSiteS1_MultiSiteB1_C_FV_e3545e3dcc52420a84dcdae3a23a4597_5</vt:lpstr>
      <vt:lpstr>_vena_MultiSiteS1_MultiSiteB1_C_FV_e3545e3dcc52420a84dcdae3a23a4597_50</vt:lpstr>
      <vt:lpstr>_vena_MultiSiteS1_MultiSiteB1_C_FV_e3545e3dcc52420a84dcdae3a23a4597_51</vt:lpstr>
      <vt:lpstr>_vena_MultiSiteS1_MultiSiteB1_C_FV_e3545e3dcc52420a84dcdae3a23a4597_52</vt:lpstr>
      <vt:lpstr>_vena_MultiSiteS1_MultiSiteB1_C_FV_e3545e3dcc52420a84dcdae3a23a4597_53</vt:lpstr>
      <vt:lpstr>_vena_MultiSiteS1_MultiSiteB1_C_FV_e3545e3dcc52420a84dcdae3a23a4597_54</vt:lpstr>
      <vt:lpstr>_vena_MultiSiteS1_MultiSiteB1_C_FV_e3545e3dcc52420a84dcdae3a23a4597_55</vt:lpstr>
      <vt:lpstr>_vena_MultiSiteS1_MultiSiteB1_C_FV_e3545e3dcc52420a84dcdae3a23a4597_56</vt:lpstr>
      <vt:lpstr>_vena_MultiSiteS1_MultiSiteB1_C_FV_e3545e3dcc52420a84dcdae3a23a4597_57</vt:lpstr>
      <vt:lpstr>_vena_MultiSiteS1_MultiSiteB1_C_FV_e3545e3dcc52420a84dcdae3a23a4597_58</vt:lpstr>
      <vt:lpstr>_vena_MultiSiteS1_MultiSiteB1_C_FV_e3545e3dcc52420a84dcdae3a23a4597_59</vt:lpstr>
      <vt:lpstr>_vena_MultiSiteS1_MultiSiteB1_C_FV_e3545e3dcc52420a84dcdae3a23a4597_6</vt:lpstr>
      <vt:lpstr>_vena_MultiSiteS1_MultiSiteB1_C_FV_e3545e3dcc52420a84dcdae3a23a4597_60</vt:lpstr>
      <vt:lpstr>_vena_MultiSiteS1_MultiSiteB1_C_FV_e3545e3dcc52420a84dcdae3a23a4597_61</vt:lpstr>
      <vt:lpstr>_vena_MultiSiteS1_MultiSiteB1_C_FV_e3545e3dcc52420a84dcdae3a23a4597_62</vt:lpstr>
      <vt:lpstr>_vena_MultiSiteS1_MultiSiteB1_C_FV_e3545e3dcc52420a84dcdae3a23a4597_63</vt:lpstr>
      <vt:lpstr>_vena_MultiSiteS1_MultiSiteB1_C_FV_e3545e3dcc52420a84dcdae3a23a4597_64</vt:lpstr>
      <vt:lpstr>_vena_MultiSiteS1_MultiSiteB1_C_FV_e3545e3dcc52420a84dcdae3a23a4597_65</vt:lpstr>
      <vt:lpstr>_vena_MultiSiteS1_MultiSiteB1_C_FV_e3545e3dcc52420a84dcdae3a23a4597_66</vt:lpstr>
      <vt:lpstr>_vena_MultiSiteS1_MultiSiteB1_C_FV_e3545e3dcc52420a84dcdae3a23a4597_67</vt:lpstr>
      <vt:lpstr>_vena_MultiSiteS1_MultiSiteB1_C_FV_e3545e3dcc52420a84dcdae3a23a4597_68</vt:lpstr>
      <vt:lpstr>_vena_MultiSiteS1_MultiSiteB1_C_FV_e3545e3dcc52420a84dcdae3a23a4597_69</vt:lpstr>
      <vt:lpstr>_vena_MultiSiteS1_MultiSiteB1_C_FV_e3545e3dcc52420a84dcdae3a23a4597_7</vt:lpstr>
      <vt:lpstr>_vena_MultiSiteS1_MultiSiteB1_C_FV_e3545e3dcc52420a84dcdae3a23a4597_70</vt:lpstr>
      <vt:lpstr>_vena_MultiSiteS1_MultiSiteB1_C_FV_e3545e3dcc52420a84dcdae3a23a4597_71</vt:lpstr>
      <vt:lpstr>_vena_MultiSiteS1_MultiSiteB1_C_FV_e3545e3dcc52420a84dcdae3a23a4597_72</vt:lpstr>
      <vt:lpstr>_vena_MultiSiteS1_MultiSiteB1_C_FV_e3545e3dcc52420a84dcdae3a23a4597_73</vt:lpstr>
      <vt:lpstr>_vena_MultiSiteS1_MultiSiteB1_C_FV_e3545e3dcc52420a84dcdae3a23a4597_74</vt:lpstr>
      <vt:lpstr>_vena_MultiSiteS1_MultiSiteB1_C_FV_e3545e3dcc52420a84dcdae3a23a4597_75</vt:lpstr>
      <vt:lpstr>_vena_MultiSiteS1_MultiSiteB1_C_FV_e3545e3dcc52420a84dcdae3a23a4597_76</vt:lpstr>
      <vt:lpstr>_vena_MultiSiteS1_MultiSiteB1_C_FV_e3545e3dcc52420a84dcdae3a23a4597_77</vt:lpstr>
      <vt:lpstr>_vena_MultiSiteS1_MultiSiteB1_C_FV_e3545e3dcc52420a84dcdae3a23a4597_78</vt:lpstr>
      <vt:lpstr>_vena_MultiSiteS1_MultiSiteB1_C_FV_e3545e3dcc52420a84dcdae3a23a4597_79</vt:lpstr>
      <vt:lpstr>_vena_MultiSiteS1_MultiSiteB1_C_FV_e3545e3dcc52420a84dcdae3a23a4597_8</vt:lpstr>
      <vt:lpstr>_vena_MultiSiteS1_MultiSiteB1_C_FV_e3545e3dcc52420a84dcdae3a23a4597_80</vt:lpstr>
      <vt:lpstr>_vena_MultiSiteS1_MultiSiteB1_C_FV_e3545e3dcc52420a84dcdae3a23a4597_81</vt:lpstr>
      <vt:lpstr>_vena_MultiSiteS1_MultiSiteB1_C_FV_e3545e3dcc52420a84dcdae3a23a4597_82</vt:lpstr>
      <vt:lpstr>_vena_MultiSiteS1_MultiSiteB1_C_FV_e3545e3dcc52420a84dcdae3a23a4597_83</vt:lpstr>
      <vt:lpstr>_vena_MultiSiteS1_MultiSiteB1_C_FV_e3545e3dcc52420a84dcdae3a23a4597_84</vt:lpstr>
      <vt:lpstr>_vena_MultiSiteS1_MultiSiteB1_C_FV_e3545e3dcc52420a84dcdae3a23a4597_85</vt:lpstr>
      <vt:lpstr>_vena_MultiSiteS1_MultiSiteB1_C_FV_e3545e3dcc52420a84dcdae3a23a4597_86</vt:lpstr>
      <vt:lpstr>_vena_MultiSiteS1_MultiSiteB1_C_FV_e3545e3dcc52420a84dcdae3a23a4597_87</vt:lpstr>
      <vt:lpstr>_vena_MultiSiteS1_MultiSiteB1_C_FV_e3545e3dcc52420a84dcdae3a23a4597_88</vt:lpstr>
      <vt:lpstr>_vena_MultiSiteS1_MultiSiteB1_C_FV_e3545e3dcc52420a84dcdae3a23a4597_89</vt:lpstr>
      <vt:lpstr>_vena_MultiSiteS1_MultiSiteB1_C_FV_e3545e3dcc52420a84dcdae3a23a4597_9</vt:lpstr>
      <vt:lpstr>_vena_MultiSiteS1_MultiSiteB1_C_FV_e3545e3dcc52420a84dcdae3a23a4597_90</vt:lpstr>
      <vt:lpstr>_vena_MultiSiteS1_MultiSiteB1_C_FV_e3545e3dcc52420a84dcdae3a23a4597_91</vt:lpstr>
      <vt:lpstr>_vena_MultiSiteS1_MultiSiteB1_C_FV_e3545e3dcc52420a84dcdae3a23a4597_92</vt:lpstr>
      <vt:lpstr>_vena_MultiSiteS1_MultiSiteB1_C_FV_e3545e3dcc52420a84dcdae3a23a4597_93</vt:lpstr>
      <vt:lpstr>_vena_MultiSiteS1_MultiSiteB1_C_FV_e3545e3dcc52420a84dcdae3a23a4597_94</vt:lpstr>
      <vt:lpstr>_vena_MultiSiteS1_MultiSiteB1_C_FV_e3545e3dcc52420a84dcdae3a23a4597_95</vt:lpstr>
      <vt:lpstr>_vena_MultiSiteS1_MultiSiteB1_C_FV_e3545e3dcc52420a84dcdae3a23a4597_96</vt:lpstr>
      <vt:lpstr>_vena_MultiSiteS1_MultiSiteB1_C_FV_e3545e3dcc52420a84dcdae3a23a4597_97</vt:lpstr>
      <vt:lpstr>_vena_MultiSiteS1_MultiSiteB1_C_FV_e3545e3dcc52420a84dcdae3a23a4597_98</vt:lpstr>
      <vt:lpstr>_vena_MultiSiteS1_MultiSiteB1_C_FV_e3545e3dcc52420a84dcdae3a23a4597_99</vt:lpstr>
      <vt:lpstr>_vena_MultiSiteS1_MultiSiteB1_R_5_444308604061876225</vt:lpstr>
      <vt:lpstr>_vena_MultiSiteS1_MultiSiteB1_R_5_444308604061876227</vt:lpstr>
      <vt:lpstr>_vena_MultiSiteS1_MultiSiteB1_R_5_444308604066070532</vt:lpstr>
      <vt:lpstr>_vena_MultiSiteS1_MultiSiteB1_R_5_444308604070264833</vt:lpstr>
      <vt:lpstr>_vena_MultiSiteS1_MultiSiteB1_R_5_444308604074459137</vt:lpstr>
      <vt:lpstr>_vena_MultiSiteS1_MultiSiteB1_R_5_444308604074459139</vt:lpstr>
      <vt:lpstr>_vena_MultiSiteS1_MultiSiteB1_R_5_444308604078653441</vt:lpstr>
      <vt:lpstr>_vena_MultiSiteS1_MultiSiteB1_R_5_444308604082847745</vt:lpstr>
      <vt:lpstr>_vena_MultiSiteS1_MultiSiteB1_R_5_444308604082847747</vt:lpstr>
      <vt:lpstr>_vena_MultiSiteS1_MultiSiteB1_R_5_444308604087042049</vt:lpstr>
      <vt:lpstr>_vena_MultiSiteS1_MultiSiteB1_R_5_444308604087042051</vt:lpstr>
      <vt:lpstr>_vena_MultiSiteS1_MultiSiteB1_R_5_444308604091236353</vt:lpstr>
      <vt:lpstr>_vena_MultiSiteS1_MultiSiteB1_R_5_444308604095430657</vt:lpstr>
      <vt:lpstr>_vena_MultiSiteS1_MultiSiteB1_R_5_444308604116402177</vt:lpstr>
      <vt:lpstr>_vena_MultiSiteS1_MultiSiteB1_R_5_444308604116402179</vt:lpstr>
      <vt:lpstr>_vena_MultiSiteS1_MultiSiteB1_R_5_444308604120596481</vt:lpstr>
      <vt:lpstr>_vena_MultiSiteS1_MultiSiteB1_R_5_444308604124790785</vt:lpstr>
      <vt:lpstr>_vena_MultiSiteS1_MultiSiteB1_R_5_444308604124790787</vt:lpstr>
      <vt:lpstr>_vena_MultiSiteS1_MultiSiteB1_R_5_444308604128985089</vt:lpstr>
      <vt:lpstr>_vena_MultiSiteS1_MultiSiteB1_R_5_444308604133179393</vt:lpstr>
      <vt:lpstr>_vena_MultiSiteS1_MultiSiteB1_R_5_444308604137373699</vt:lpstr>
      <vt:lpstr>_vena_MultiSiteS1_MultiSiteB1_R_5_444308604141568003</vt:lpstr>
      <vt:lpstr>_vena_MultiSiteS1_MultiSiteB1_R_5_444308604149956609</vt:lpstr>
      <vt:lpstr>_vena_MultiSiteS1_MultiSiteB1_R_5_444308604154150913</vt:lpstr>
      <vt:lpstr>_vena_MultiSiteS1_MultiSiteB1_R_5_472311968301187073</vt:lpstr>
      <vt:lpstr>_vena_MultiSiteS1_MultiSiteB1_R_5_472311968305381377</vt:lpstr>
      <vt:lpstr>_vena_MultiSiteS1_MultiSiteB1_R_5_472311968309575681</vt:lpstr>
      <vt:lpstr>_vena_MultiSiteS1_MultiSiteB1_R_5_472311968326352896</vt:lpstr>
      <vt:lpstr>_vena_MultiSiteS1_MultiSiteB1_R_5_534875295979667456</vt:lpstr>
      <vt:lpstr>_vena_MultiSiteS1_MultiSiteB1_R_5_535682109713547264</vt:lpstr>
      <vt:lpstr>_vena_MultiSiteS1_MultiSiteB1_R_5_535694058593452032</vt:lpstr>
      <vt:lpstr>_vena_MultiSiteS1_MultiSiteB1_R_5_535694950537494528</vt:lpstr>
      <vt:lpstr>_vena_MultiSiteS1_MultiSiteB1_R_5_535695090094702658</vt:lpstr>
      <vt:lpstr>_vena_MultiSiteS1_MultiSiteB1_R_5_535697120485965824</vt:lpstr>
      <vt:lpstr>_vena_MultiSiteS1_MultiSiteB1_R_5_535697260110151680</vt:lpstr>
      <vt:lpstr>_vena_MultiSiteS1_MultiSiteB1_R_5_542464193711439872</vt:lpstr>
      <vt:lpstr>_vena_MultiSiteS1_MultiSiteB1_R_5_542464816905191424</vt:lpstr>
      <vt:lpstr>_vena_MultiSiteS1_MultiSiteB1_R_FV_42f34b52efc14701904e2bd69b949ebb_1</vt:lpstr>
      <vt:lpstr>_vena_MultiSiteS1_MultiSiteB1_R_FV_42f34b52efc14701904e2bd69b949ebb_10</vt:lpstr>
      <vt:lpstr>_vena_MultiSiteS1_MultiSiteB1_R_FV_42f34b52efc14701904e2bd69b949ebb_100</vt:lpstr>
      <vt:lpstr>_vena_MultiSiteS1_MultiSiteB1_R_FV_42f34b52efc14701904e2bd69b949ebb_101</vt:lpstr>
      <vt:lpstr>_vena_MultiSiteS1_MultiSiteB1_R_FV_42f34b52efc14701904e2bd69b949ebb_102</vt:lpstr>
      <vt:lpstr>_vena_MultiSiteS1_MultiSiteB1_R_FV_42f34b52efc14701904e2bd69b949ebb_103</vt:lpstr>
      <vt:lpstr>_vena_MultiSiteS1_MultiSiteB1_R_FV_42f34b52efc14701904e2bd69b949ebb_104</vt:lpstr>
      <vt:lpstr>_vena_MultiSiteS1_MultiSiteB1_R_FV_42f34b52efc14701904e2bd69b949ebb_105</vt:lpstr>
      <vt:lpstr>_vena_MultiSiteS1_MultiSiteB1_R_FV_42f34b52efc14701904e2bd69b949ebb_106</vt:lpstr>
      <vt:lpstr>_vena_MultiSiteS1_MultiSiteB1_R_FV_42f34b52efc14701904e2bd69b949ebb_107</vt:lpstr>
      <vt:lpstr>_vena_MultiSiteS1_MultiSiteB1_R_FV_42f34b52efc14701904e2bd69b949ebb_108</vt:lpstr>
      <vt:lpstr>_vena_MultiSiteS1_MultiSiteB1_R_FV_42f34b52efc14701904e2bd69b949ebb_11</vt:lpstr>
      <vt:lpstr>_vena_MultiSiteS1_MultiSiteB1_R_FV_42f34b52efc14701904e2bd69b949ebb_110</vt:lpstr>
      <vt:lpstr>_vena_MultiSiteS1_MultiSiteB1_R_FV_42f34b52efc14701904e2bd69b949ebb_111</vt:lpstr>
      <vt:lpstr>_vena_MultiSiteS1_MultiSiteB1_R_FV_42f34b52efc14701904e2bd69b949ebb_112</vt:lpstr>
      <vt:lpstr>_vena_MultiSiteS1_MultiSiteB1_R_FV_42f34b52efc14701904e2bd69b949ebb_113</vt:lpstr>
      <vt:lpstr>_vena_MultiSiteS1_MultiSiteB1_R_FV_42f34b52efc14701904e2bd69b949ebb_114</vt:lpstr>
      <vt:lpstr>_vena_MultiSiteS1_MultiSiteB1_R_FV_42f34b52efc14701904e2bd69b949ebb_115</vt:lpstr>
      <vt:lpstr>_vena_MultiSiteS1_MultiSiteB1_R_FV_42f34b52efc14701904e2bd69b949ebb_116</vt:lpstr>
      <vt:lpstr>_vena_MultiSiteS1_MultiSiteB1_R_FV_42f34b52efc14701904e2bd69b949ebb_117</vt:lpstr>
      <vt:lpstr>_vena_MultiSiteS1_MultiSiteB1_R_FV_42f34b52efc14701904e2bd69b949ebb_118</vt:lpstr>
      <vt:lpstr>_vena_MultiSiteS1_MultiSiteB1_R_FV_42f34b52efc14701904e2bd69b949ebb_119</vt:lpstr>
      <vt:lpstr>_vena_MultiSiteS1_MultiSiteB1_R_FV_42f34b52efc14701904e2bd69b949ebb_12</vt:lpstr>
      <vt:lpstr>_vena_MultiSiteS1_MultiSiteB1_R_FV_42f34b52efc14701904e2bd69b949ebb_120</vt:lpstr>
      <vt:lpstr>_vena_MultiSiteS1_MultiSiteB1_R_FV_42f34b52efc14701904e2bd69b949ebb_121</vt:lpstr>
      <vt:lpstr>_vena_MultiSiteS1_MultiSiteB1_R_FV_42f34b52efc14701904e2bd69b949ebb_122</vt:lpstr>
      <vt:lpstr>_vena_MultiSiteS1_MultiSiteB1_R_FV_42f34b52efc14701904e2bd69b949ebb_123</vt:lpstr>
      <vt:lpstr>_vena_MultiSiteS1_MultiSiteB1_R_FV_42f34b52efc14701904e2bd69b949ebb_124</vt:lpstr>
      <vt:lpstr>_vena_MultiSiteS1_MultiSiteB1_R_FV_42f34b52efc14701904e2bd69b949ebb_125</vt:lpstr>
      <vt:lpstr>_vena_MultiSiteS1_MultiSiteB1_R_FV_42f34b52efc14701904e2bd69b949ebb_126</vt:lpstr>
      <vt:lpstr>_vena_MultiSiteS1_MultiSiteB1_R_FV_42f34b52efc14701904e2bd69b949ebb_127</vt:lpstr>
      <vt:lpstr>_vena_MultiSiteS1_MultiSiteB1_R_FV_42f34b52efc14701904e2bd69b949ebb_128</vt:lpstr>
      <vt:lpstr>_vena_MultiSiteS1_MultiSiteB1_R_FV_42f34b52efc14701904e2bd69b949ebb_129</vt:lpstr>
      <vt:lpstr>_vena_MultiSiteS1_MultiSiteB1_R_FV_42f34b52efc14701904e2bd69b949ebb_13</vt:lpstr>
      <vt:lpstr>_vena_MultiSiteS1_MultiSiteB1_R_FV_42f34b52efc14701904e2bd69b949ebb_130</vt:lpstr>
      <vt:lpstr>_vena_MultiSiteS1_MultiSiteB1_R_FV_42f34b52efc14701904e2bd69b949ebb_131</vt:lpstr>
      <vt:lpstr>_vena_MultiSiteS1_MultiSiteB1_R_FV_42f34b52efc14701904e2bd69b949ebb_132</vt:lpstr>
      <vt:lpstr>_vena_MultiSiteS1_MultiSiteB1_R_FV_42f34b52efc14701904e2bd69b949ebb_133</vt:lpstr>
      <vt:lpstr>_vena_MultiSiteS1_MultiSiteB1_R_FV_42f34b52efc14701904e2bd69b949ebb_134</vt:lpstr>
      <vt:lpstr>_vena_MultiSiteS1_MultiSiteB1_R_FV_42f34b52efc14701904e2bd69b949ebb_135</vt:lpstr>
      <vt:lpstr>_vena_MultiSiteS1_MultiSiteB1_R_FV_42f34b52efc14701904e2bd69b949ebb_136</vt:lpstr>
      <vt:lpstr>_vena_MultiSiteS1_MultiSiteB1_R_FV_42f34b52efc14701904e2bd69b949ebb_137</vt:lpstr>
      <vt:lpstr>_vena_MultiSiteS1_MultiSiteB1_R_FV_42f34b52efc14701904e2bd69b949ebb_138</vt:lpstr>
      <vt:lpstr>_vena_MultiSiteS1_MultiSiteB1_R_FV_42f34b52efc14701904e2bd69b949ebb_139</vt:lpstr>
      <vt:lpstr>_vena_MultiSiteS1_MultiSiteB1_R_FV_42f34b52efc14701904e2bd69b949ebb_14</vt:lpstr>
      <vt:lpstr>_vena_MultiSiteS1_MultiSiteB1_R_FV_42f34b52efc14701904e2bd69b949ebb_140</vt:lpstr>
      <vt:lpstr>_vena_MultiSiteS1_MultiSiteB1_R_FV_42f34b52efc14701904e2bd69b949ebb_141</vt:lpstr>
      <vt:lpstr>_vena_MultiSiteS1_MultiSiteB1_R_FV_42f34b52efc14701904e2bd69b949ebb_142</vt:lpstr>
      <vt:lpstr>_vena_MultiSiteS1_MultiSiteB1_R_FV_42f34b52efc14701904e2bd69b949ebb_143</vt:lpstr>
      <vt:lpstr>_vena_MultiSiteS1_MultiSiteB1_R_FV_42f34b52efc14701904e2bd69b949ebb_144</vt:lpstr>
      <vt:lpstr>_vena_MultiSiteS1_MultiSiteB1_R_FV_42f34b52efc14701904e2bd69b949ebb_145</vt:lpstr>
      <vt:lpstr>_vena_MultiSiteS1_MultiSiteB1_R_FV_42f34b52efc14701904e2bd69b949ebb_146</vt:lpstr>
      <vt:lpstr>_vena_MultiSiteS1_MultiSiteB1_R_FV_42f34b52efc14701904e2bd69b949ebb_147</vt:lpstr>
      <vt:lpstr>_vena_MultiSiteS1_MultiSiteB1_R_FV_42f34b52efc14701904e2bd69b949ebb_148</vt:lpstr>
      <vt:lpstr>_vena_MultiSiteS1_MultiSiteB1_R_FV_42f34b52efc14701904e2bd69b949ebb_149</vt:lpstr>
      <vt:lpstr>_vena_MultiSiteS1_MultiSiteB1_R_FV_42f34b52efc14701904e2bd69b949ebb_15</vt:lpstr>
      <vt:lpstr>_vena_MultiSiteS1_MultiSiteB1_R_FV_42f34b52efc14701904e2bd69b949ebb_150</vt:lpstr>
      <vt:lpstr>_vena_MultiSiteS1_MultiSiteB1_R_FV_42f34b52efc14701904e2bd69b949ebb_152</vt:lpstr>
      <vt:lpstr>_vena_MultiSiteS1_MultiSiteB1_R_FV_42f34b52efc14701904e2bd69b949ebb_153</vt:lpstr>
      <vt:lpstr>_vena_MultiSiteS1_MultiSiteB1_R_FV_42f34b52efc14701904e2bd69b949ebb_154</vt:lpstr>
      <vt:lpstr>_vena_MultiSiteS1_MultiSiteB1_R_FV_42f34b52efc14701904e2bd69b949ebb_155</vt:lpstr>
      <vt:lpstr>_vena_MultiSiteS1_MultiSiteB1_R_FV_42f34b52efc14701904e2bd69b949ebb_156</vt:lpstr>
      <vt:lpstr>_vena_MultiSiteS1_MultiSiteB1_R_FV_42f34b52efc14701904e2bd69b949ebb_157</vt:lpstr>
      <vt:lpstr>_vena_MultiSiteS1_MultiSiteB1_R_FV_42f34b52efc14701904e2bd69b949ebb_158</vt:lpstr>
      <vt:lpstr>_vena_MultiSiteS1_MultiSiteB1_R_FV_42f34b52efc14701904e2bd69b949ebb_159</vt:lpstr>
      <vt:lpstr>_vena_MultiSiteS1_MultiSiteB1_R_FV_42f34b52efc14701904e2bd69b949ebb_16</vt:lpstr>
      <vt:lpstr>_vena_MultiSiteS1_MultiSiteB1_R_FV_42f34b52efc14701904e2bd69b949ebb_160</vt:lpstr>
      <vt:lpstr>_vena_MultiSiteS1_MultiSiteB1_R_FV_42f34b52efc14701904e2bd69b949ebb_161</vt:lpstr>
      <vt:lpstr>_vena_MultiSiteS1_MultiSiteB1_R_FV_42f34b52efc14701904e2bd69b949ebb_162</vt:lpstr>
      <vt:lpstr>_vena_MultiSiteS1_MultiSiteB1_R_FV_42f34b52efc14701904e2bd69b949ebb_163</vt:lpstr>
      <vt:lpstr>_vena_MultiSiteS1_MultiSiteB1_R_FV_42f34b52efc14701904e2bd69b949ebb_164</vt:lpstr>
      <vt:lpstr>_vena_MultiSiteS1_MultiSiteB1_R_FV_42f34b52efc14701904e2bd69b949ebb_165</vt:lpstr>
      <vt:lpstr>_vena_MultiSiteS1_MultiSiteB1_R_FV_42f34b52efc14701904e2bd69b949ebb_166</vt:lpstr>
      <vt:lpstr>_vena_MultiSiteS1_MultiSiteB1_R_FV_42f34b52efc14701904e2bd69b949ebb_167</vt:lpstr>
      <vt:lpstr>_vena_MultiSiteS1_MultiSiteB1_R_FV_42f34b52efc14701904e2bd69b949ebb_168</vt:lpstr>
      <vt:lpstr>_vena_MultiSiteS1_MultiSiteB1_R_FV_42f34b52efc14701904e2bd69b949ebb_169</vt:lpstr>
      <vt:lpstr>_vena_MultiSiteS1_MultiSiteB1_R_FV_42f34b52efc14701904e2bd69b949ebb_17</vt:lpstr>
      <vt:lpstr>_vena_MultiSiteS1_MultiSiteB1_R_FV_42f34b52efc14701904e2bd69b949ebb_170</vt:lpstr>
      <vt:lpstr>_vena_MultiSiteS1_MultiSiteB1_R_FV_42f34b52efc14701904e2bd69b949ebb_171</vt:lpstr>
      <vt:lpstr>_vena_MultiSiteS1_MultiSiteB1_R_FV_42f34b52efc14701904e2bd69b949ebb_172</vt:lpstr>
      <vt:lpstr>_vena_MultiSiteS1_MultiSiteB1_R_FV_42f34b52efc14701904e2bd69b949ebb_173</vt:lpstr>
      <vt:lpstr>_vena_MultiSiteS1_MultiSiteB1_R_FV_42f34b52efc14701904e2bd69b949ebb_174</vt:lpstr>
      <vt:lpstr>_vena_MultiSiteS1_MultiSiteB1_R_FV_42f34b52efc14701904e2bd69b949ebb_175</vt:lpstr>
      <vt:lpstr>_vena_MultiSiteS1_MultiSiteB1_R_FV_42f34b52efc14701904e2bd69b949ebb_176</vt:lpstr>
      <vt:lpstr>_vena_MultiSiteS1_MultiSiteB1_R_FV_42f34b52efc14701904e2bd69b949ebb_177</vt:lpstr>
      <vt:lpstr>_vena_MultiSiteS1_MultiSiteB1_R_FV_42f34b52efc14701904e2bd69b949ebb_178</vt:lpstr>
      <vt:lpstr>_vena_MultiSiteS1_MultiSiteB1_R_FV_42f34b52efc14701904e2bd69b949ebb_179</vt:lpstr>
      <vt:lpstr>_vena_MultiSiteS1_MultiSiteB1_R_FV_42f34b52efc14701904e2bd69b949ebb_18</vt:lpstr>
      <vt:lpstr>_vena_MultiSiteS1_MultiSiteB1_R_FV_42f34b52efc14701904e2bd69b949ebb_180</vt:lpstr>
      <vt:lpstr>_vena_MultiSiteS1_MultiSiteB1_R_FV_42f34b52efc14701904e2bd69b949ebb_181</vt:lpstr>
      <vt:lpstr>_vena_MultiSiteS1_MultiSiteB1_R_FV_42f34b52efc14701904e2bd69b949ebb_182</vt:lpstr>
      <vt:lpstr>_vena_MultiSiteS1_MultiSiteB1_R_FV_42f34b52efc14701904e2bd69b949ebb_183</vt:lpstr>
      <vt:lpstr>_vena_MultiSiteS1_MultiSiteB1_R_FV_42f34b52efc14701904e2bd69b949ebb_184</vt:lpstr>
      <vt:lpstr>_vena_MultiSiteS1_MultiSiteB1_R_FV_42f34b52efc14701904e2bd69b949ebb_185</vt:lpstr>
      <vt:lpstr>_vena_MultiSiteS1_MultiSiteB1_R_FV_42f34b52efc14701904e2bd69b949ebb_186</vt:lpstr>
      <vt:lpstr>_vena_MultiSiteS1_MultiSiteB1_R_FV_42f34b52efc14701904e2bd69b949ebb_187</vt:lpstr>
      <vt:lpstr>_vena_MultiSiteS1_MultiSiteB1_R_FV_42f34b52efc14701904e2bd69b949ebb_188</vt:lpstr>
      <vt:lpstr>_vena_MultiSiteS1_MultiSiteB1_R_FV_42f34b52efc14701904e2bd69b949ebb_189</vt:lpstr>
      <vt:lpstr>_vena_MultiSiteS1_MultiSiteB1_R_FV_42f34b52efc14701904e2bd69b949ebb_19</vt:lpstr>
      <vt:lpstr>_vena_MultiSiteS1_MultiSiteB1_R_FV_42f34b52efc14701904e2bd69b949ebb_190</vt:lpstr>
      <vt:lpstr>_vena_MultiSiteS1_MultiSiteB1_R_FV_42f34b52efc14701904e2bd69b949ebb_191</vt:lpstr>
      <vt:lpstr>_vena_MultiSiteS1_MultiSiteB1_R_FV_42f34b52efc14701904e2bd69b949ebb_192</vt:lpstr>
      <vt:lpstr>_vena_MultiSiteS1_MultiSiteB1_R_FV_42f34b52efc14701904e2bd69b949ebb_193</vt:lpstr>
      <vt:lpstr>_vena_MultiSiteS1_MultiSiteB1_R_FV_42f34b52efc14701904e2bd69b949ebb_194</vt:lpstr>
      <vt:lpstr>_vena_MultiSiteS1_MultiSiteB1_R_FV_42f34b52efc14701904e2bd69b949ebb_195</vt:lpstr>
      <vt:lpstr>_vena_MultiSiteS1_MultiSiteB1_R_FV_42f34b52efc14701904e2bd69b949ebb_196</vt:lpstr>
      <vt:lpstr>_vena_MultiSiteS1_MultiSiteB1_R_FV_42f34b52efc14701904e2bd69b949ebb_197</vt:lpstr>
      <vt:lpstr>_vena_MultiSiteS1_MultiSiteB1_R_FV_42f34b52efc14701904e2bd69b949ebb_198</vt:lpstr>
      <vt:lpstr>_vena_MultiSiteS1_MultiSiteB1_R_FV_42f34b52efc14701904e2bd69b949ebb_199</vt:lpstr>
      <vt:lpstr>_vena_MultiSiteS1_MultiSiteB1_R_FV_42f34b52efc14701904e2bd69b949ebb_2</vt:lpstr>
      <vt:lpstr>_vena_MultiSiteS1_MultiSiteB1_R_FV_42f34b52efc14701904e2bd69b949ebb_200</vt:lpstr>
      <vt:lpstr>_vena_MultiSiteS1_MultiSiteB1_R_FV_42f34b52efc14701904e2bd69b949ebb_201</vt:lpstr>
      <vt:lpstr>_vena_MultiSiteS1_MultiSiteB1_R_FV_42f34b52efc14701904e2bd69b949ebb_202</vt:lpstr>
      <vt:lpstr>_vena_MultiSiteS1_MultiSiteB1_R_FV_42f34b52efc14701904e2bd69b949ebb_203</vt:lpstr>
      <vt:lpstr>_vena_MultiSiteS1_MultiSiteB1_R_FV_42f34b52efc14701904e2bd69b949ebb_21</vt:lpstr>
      <vt:lpstr>_vena_MultiSiteS1_MultiSiteB1_R_FV_42f34b52efc14701904e2bd69b949ebb_22</vt:lpstr>
      <vt:lpstr>_vena_MultiSiteS1_MultiSiteB1_R_FV_42f34b52efc14701904e2bd69b949ebb_23</vt:lpstr>
      <vt:lpstr>_vena_MultiSiteS1_MultiSiteB1_R_FV_42f34b52efc14701904e2bd69b949ebb_239</vt:lpstr>
      <vt:lpstr>_vena_MultiSiteS1_MultiSiteB1_R_FV_42f34b52efc14701904e2bd69b949ebb_24</vt:lpstr>
      <vt:lpstr>_vena_MultiSiteS1_MultiSiteB1_R_FV_42f34b52efc14701904e2bd69b949ebb_240</vt:lpstr>
      <vt:lpstr>_vena_MultiSiteS1_MultiSiteB1_R_FV_42f34b52efc14701904e2bd69b949ebb_241</vt:lpstr>
      <vt:lpstr>_vena_MultiSiteS1_MultiSiteB1_R_FV_42f34b52efc14701904e2bd69b949ebb_242</vt:lpstr>
      <vt:lpstr>_vena_MultiSiteS1_MultiSiteB1_R_FV_42f34b52efc14701904e2bd69b949ebb_243</vt:lpstr>
      <vt:lpstr>_vena_MultiSiteS1_MultiSiteB1_R_FV_42f34b52efc14701904e2bd69b949ebb_244</vt:lpstr>
      <vt:lpstr>_vena_MultiSiteS1_MultiSiteB1_R_FV_42f34b52efc14701904e2bd69b949ebb_245</vt:lpstr>
      <vt:lpstr>_vena_MultiSiteS1_MultiSiteB1_R_FV_42f34b52efc14701904e2bd69b949ebb_246</vt:lpstr>
      <vt:lpstr>_vena_MultiSiteS1_MultiSiteB1_R_FV_42f34b52efc14701904e2bd69b949ebb_247</vt:lpstr>
      <vt:lpstr>_vena_MultiSiteS1_MultiSiteB1_R_FV_42f34b52efc14701904e2bd69b949ebb_248</vt:lpstr>
      <vt:lpstr>_vena_MultiSiteS1_MultiSiteB1_R_FV_42f34b52efc14701904e2bd69b949ebb_249</vt:lpstr>
      <vt:lpstr>_vena_MultiSiteS1_MultiSiteB1_R_FV_42f34b52efc14701904e2bd69b949ebb_25</vt:lpstr>
      <vt:lpstr>_vena_MultiSiteS1_MultiSiteB1_R_FV_42f34b52efc14701904e2bd69b949ebb_250</vt:lpstr>
      <vt:lpstr>_vena_MultiSiteS1_MultiSiteB1_R_FV_42f34b52efc14701904e2bd69b949ebb_251</vt:lpstr>
      <vt:lpstr>_vena_MultiSiteS1_MultiSiteB1_R_FV_42f34b52efc14701904e2bd69b949ebb_252</vt:lpstr>
      <vt:lpstr>_vena_MultiSiteS1_MultiSiteB1_R_FV_42f34b52efc14701904e2bd69b949ebb_253</vt:lpstr>
      <vt:lpstr>_vena_MultiSiteS1_MultiSiteB1_R_FV_42f34b52efc14701904e2bd69b949ebb_254</vt:lpstr>
      <vt:lpstr>_vena_MultiSiteS1_MultiSiteB1_R_FV_42f34b52efc14701904e2bd69b949ebb_255</vt:lpstr>
      <vt:lpstr>_vena_MultiSiteS1_MultiSiteB1_R_FV_42f34b52efc14701904e2bd69b949ebb_256</vt:lpstr>
      <vt:lpstr>_vena_MultiSiteS1_MultiSiteB1_R_FV_42f34b52efc14701904e2bd69b949ebb_257</vt:lpstr>
      <vt:lpstr>_vena_MultiSiteS1_MultiSiteB1_R_FV_42f34b52efc14701904e2bd69b949ebb_258</vt:lpstr>
      <vt:lpstr>_vena_MultiSiteS1_MultiSiteB1_R_FV_42f34b52efc14701904e2bd69b949ebb_259</vt:lpstr>
      <vt:lpstr>_vena_MultiSiteS1_MultiSiteB1_R_FV_42f34b52efc14701904e2bd69b949ebb_26</vt:lpstr>
      <vt:lpstr>_vena_MultiSiteS1_MultiSiteB1_R_FV_42f34b52efc14701904e2bd69b949ebb_260</vt:lpstr>
      <vt:lpstr>_vena_MultiSiteS1_MultiSiteB1_R_FV_42f34b52efc14701904e2bd69b949ebb_261</vt:lpstr>
      <vt:lpstr>_vena_MultiSiteS1_MultiSiteB1_R_FV_42f34b52efc14701904e2bd69b949ebb_262</vt:lpstr>
      <vt:lpstr>_vena_MultiSiteS1_MultiSiteB1_R_FV_42f34b52efc14701904e2bd69b949ebb_263</vt:lpstr>
      <vt:lpstr>_vena_MultiSiteS1_MultiSiteB1_R_FV_42f34b52efc14701904e2bd69b949ebb_264</vt:lpstr>
      <vt:lpstr>_vena_MultiSiteS1_MultiSiteB1_R_FV_42f34b52efc14701904e2bd69b949ebb_265</vt:lpstr>
      <vt:lpstr>_vena_MultiSiteS1_MultiSiteB1_R_FV_42f34b52efc14701904e2bd69b949ebb_266</vt:lpstr>
      <vt:lpstr>_vena_MultiSiteS1_MultiSiteB1_R_FV_42f34b52efc14701904e2bd69b949ebb_267</vt:lpstr>
      <vt:lpstr>_vena_MultiSiteS1_MultiSiteB1_R_FV_42f34b52efc14701904e2bd69b949ebb_268</vt:lpstr>
      <vt:lpstr>_vena_MultiSiteS1_MultiSiteB1_R_FV_42f34b52efc14701904e2bd69b949ebb_269</vt:lpstr>
      <vt:lpstr>_vena_MultiSiteS1_MultiSiteB1_R_FV_42f34b52efc14701904e2bd69b949ebb_27</vt:lpstr>
      <vt:lpstr>_vena_MultiSiteS1_MultiSiteB1_R_FV_42f34b52efc14701904e2bd69b949ebb_270</vt:lpstr>
      <vt:lpstr>_vena_MultiSiteS1_MultiSiteB1_R_FV_42f34b52efc14701904e2bd69b949ebb_271</vt:lpstr>
      <vt:lpstr>_vena_MultiSiteS1_MultiSiteB1_R_FV_42f34b52efc14701904e2bd69b949ebb_272</vt:lpstr>
      <vt:lpstr>_vena_MultiSiteS1_MultiSiteB1_R_FV_42f34b52efc14701904e2bd69b949ebb_273</vt:lpstr>
      <vt:lpstr>_vena_MultiSiteS1_MultiSiteB1_R_FV_42f34b52efc14701904e2bd69b949ebb_274</vt:lpstr>
      <vt:lpstr>_vena_MultiSiteS1_MultiSiteB1_R_FV_42f34b52efc14701904e2bd69b949ebb_275</vt:lpstr>
      <vt:lpstr>_vena_MultiSiteS1_MultiSiteB1_R_FV_42f34b52efc14701904e2bd69b949ebb_276</vt:lpstr>
      <vt:lpstr>_vena_MultiSiteS1_MultiSiteB1_R_FV_42f34b52efc14701904e2bd69b949ebb_277</vt:lpstr>
      <vt:lpstr>_vena_MultiSiteS1_MultiSiteB1_R_FV_42f34b52efc14701904e2bd69b949ebb_278</vt:lpstr>
      <vt:lpstr>_vena_MultiSiteS1_MultiSiteB1_R_FV_42f34b52efc14701904e2bd69b949ebb_279</vt:lpstr>
      <vt:lpstr>_vena_MultiSiteS1_MultiSiteB1_R_FV_42f34b52efc14701904e2bd69b949ebb_28</vt:lpstr>
      <vt:lpstr>_vena_MultiSiteS1_MultiSiteB1_R_FV_42f34b52efc14701904e2bd69b949ebb_280</vt:lpstr>
      <vt:lpstr>_vena_MultiSiteS1_MultiSiteB1_R_FV_42f34b52efc14701904e2bd69b949ebb_281</vt:lpstr>
      <vt:lpstr>_vena_MultiSiteS1_MultiSiteB1_R_FV_42f34b52efc14701904e2bd69b949ebb_282</vt:lpstr>
      <vt:lpstr>_vena_MultiSiteS1_MultiSiteB1_R_FV_42f34b52efc14701904e2bd69b949ebb_283</vt:lpstr>
      <vt:lpstr>_vena_MultiSiteS1_MultiSiteB1_R_FV_42f34b52efc14701904e2bd69b949ebb_284</vt:lpstr>
      <vt:lpstr>_vena_MultiSiteS1_MultiSiteB1_R_FV_42f34b52efc14701904e2bd69b949ebb_285</vt:lpstr>
      <vt:lpstr>_vena_MultiSiteS1_MultiSiteB1_R_FV_42f34b52efc14701904e2bd69b949ebb_286</vt:lpstr>
      <vt:lpstr>_vena_MultiSiteS1_MultiSiteB1_R_FV_42f34b52efc14701904e2bd69b949ebb_287</vt:lpstr>
      <vt:lpstr>_vena_MultiSiteS1_MultiSiteB1_R_FV_42f34b52efc14701904e2bd69b949ebb_288</vt:lpstr>
      <vt:lpstr>_vena_MultiSiteS1_MultiSiteB1_R_FV_42f34b52efc14701904e2bd69b949ebb_289</vt:lpstr>
      <vt:lpstr>_vena_MultiSiteS1_MultiSiteB1_R_FV_42f34b52efc14701904e2bd69b949ebb_29</vt:lpstr>
      <vt:lpstr>_vena_MultiSiteS1_MultiSiteB1_R_FV_42f34b52efc14701904e2bd69b949ebb_291</vt:lpstr>
      <vt:lpstr>_vena_MultiSiteS1_MultiSiteB1_R_FV_42f34b52efc14701904e2bd69b949ebb_292</vt:lpstr>
      <vt:lpstr>_vena_MultiSiteS1_MultiSiteB1_R_FV_42f34b52efc14701904e2bd69b949ebb_293</vt:lpstr>
      <vt:lpstr>_vena_MultiSiteS1_MultiSiteB1_R_FV_42f34b52efc14701904e2bd69b949ebb_294</vt:lpstr>
      <vt:lpstr>_vena_MultiSiteS1_MultiSiteB1_R_FV_42f34b52efc14701904e2bd69b949ebb_295</vt:lpstr>
      <vt:lpstr>_vena_MultiSiteS1_MultiSiteB1_R_FV_42f34b52efc14701904e2bd69b949ebb_296</vt:lpstr>
      <vt:lpstr>_vena_MultiSiteS1_MultiSiteB1_R_FV_42f34b52efc14701904e2bd69b949ebb_297</vt:lpstr>
      <vt:lpstr>_vena_MultiSiteS1_MultiSiteB1_R_FV_42f34b52efc14701904e2bd69b949ebb_298</vt:lpstr>
      <vt:lpstr>_vena_MultiSiteS1_MultiSiteB1_R_FV_42f34b52efc14701904e2bd69b949ebb_299</vt:lpstr>
      <vt:lpstr>_vena_MultiSiteS1_MultiSiteB1_R_FV_42f34b52efc14701904e2bd69b949ebb_3</vt:lpstr>
      <vt:lpstr>_vena_MultiSiteS1_MultiSiteB1_R_FV_42f34b52efc14701904e2bd69b949ebb_30</vt:lpstr>
      <vt:lpstr>_vena_MultiSiteS1_MultiSiteB1_R_FV_42f34b52efc14701904e2bd69b949ebb_300</vt:lpstr>
      <vt:lpstr>_vena_MultiSiteS1_MultiSiteB1_R_FV_42f34b52efc14701904e2bd69b949ebb_301</vt:lpstr>
      <vt:lpstr>_vena_MultiSiteS1_MultiSiteB1_R_FV_42f34b52efc14701904e2bd69b949ebb_302</vt:lpstr>
      <vt:lpstr>_vena_MultiSiteS1_MultiSiteB1_R_FV_42f34b52efc14701904e2bd69b949ebb_303</vt:lpstr>
      <vt:lpstr>_vena_MultiSiteS1_MultiSiteB1_R_FV_42f34b52efc14701904e2bd69b949ebb_304</vt:lpstr>
      <vt:lpstr>_vena_MultiSiteS1_MultiSiteB1_R_FV_42f34b52efc14701904e2bd69b949ebb_305</vt:lpstr>
      <vt:lpstr>_vena_MultiSiteS1_MultiSiteB1_R_FV_42f34b52efc14701904e2bd69b949ebb_306</vt:lpstr>
      <vt:lpstr>_vena_MultiSiteS1_MultiSiteB1_R_FV_42f34b52efc14701904e2bd69b949ebb_307</vt:lpstr>
      <vt:lpstr>_vena_MultiSiteS1_MultiSiteB1_R_FV_42f34b52efc14701904e2bd69b949ebb_308</vt:lpstr>
      <vt:lpstr>_vena_MultiSiteS1_MultiSiteB1_R_FV_42f34b52efc14701904e2bd69b949ebb_309</vt:lpstr>
      <vt:lpstr>_vena_MultiSiteS1_MultiSiteB1_R_FV_42f34b52efc14701904e2bd69b949ebb_31</vt:lpstr>
      <vt:lpstr>_vena_MultiSiteS1_MultiSiteB1_R_FV_42f34b52efc14701904e2bd69b949ebb_310</vt:lpstr>
      <vt:lpstr>_vena_MultiSiteS1_MultiSiteB1_R_FV_42f34b52efc14701904e2bd69b949ebb_311</vt:lpstr>
      <vt:lpstr>_vena_MultiSiteS1_MultiSiteB1_R_FV_42f34b52efc14701904e2bd69b949ebb_312</vt:lpstr>
      <vt:lpstr>_vena_MultiSiteS1_MultiSiteB1_R_FV_42f34b52efc14701904e2bd69b949ebb_313</vt:lpstr>
      <vt:lpstr>_vena_MultiSiteS1_MultiSiteB1_R_FV_42f34b52efc14701904e2bd69b949ebb_314</vt:lpstr>
      <vt:lpstr>_vena_MultiSiteS1_MultiSiteB1_R_FV_42f34b52efc14701904e2bd69b949ebb_315</vt:lpstr>
      <vt:lpstr>_vena_MultiSiteS1_MultiSiteB1_R_FV_42f34b52efc14701904e2bd69b949ebb_316</vt:lpstr>
      <vt:lpstr>_vena_MultiSiteS1_MultiSiteB1_R_FV_42f34b52efc14701904e2bd69b949ebb_317</vt:lpstr>
      <vt:lpstr>_vena_MultiSiteS1_MultiSiteB1_R_FV_42f34b52efc14701904e2bd69b949ebb_318</vt:lpstr>
      <vt:lpstr>_vena_MultiSiteS1_MultiSiteB1_R_FV_42f34b52efc14701904e2bd69b949ebb_319</vt:lpstr>
      <vt:lpstr>_vena_MultiSiteS1_MultiSiteB1_R_FV_42f34b52efc14701904e2bd69b949ebb_32</vt:lpstr>
      <vt:lpstr>_vena_MultiSiteS1_MultiSiteB1_R_FV_42f34b52efc14701904e2bd69b949ebb_320</vt:lpstr>
      <vt:lpstr>_vena_MultiSiteS1_MultiSiteB1_R_FV_42f34b52efc14701904e2bd69b949ebb_321</vt:lpstr>
      <vt:lpstr>_vena_MultiSiteS1_MultiSiteB1_R_FV_42f34b52efc14701904e2bd69b949ebb_322</vt:lpstr>
      <vt:lpstr>_vena_MultiSiteS1_MultiSiteB1_R_FV_42f34b52efc14701904e2bd69b949ebb_323</vt:lpstr>
      <vt:lpstr>_vena_MultiSiteS1_MultiSiteB1_R_FV_42f34b52efc14701904e2bd69b949ebb_324</vt:lpstr>
      <vt:lpstr>_vena_MultiSiteS1_MultiSiteB1_R_FV_42f34b52efc14701904e2bd69b949ebb_325</vt:lpstr>
      <vt:lpstr>_vena_MultiSiteS1_MultiSiteB1_R_FV_42f34b52efc14701904e2bd69b949ebb_326</vt:lpstr>
      <vt:lpstr>_vena_MultiSiteS1_MultiSiteB1_R_FV_42f34b52efc14701904e2bd69b949ebb_327</vt:lpstr>
      <vt:lpstr>_vena_MultiSiteS1_MultiSiteB1_R_FV_42f34b52efc14701904e2bd69b949ebb_328</vt:lpstr>
      <vt:lpstr>_vena_MultiSiteS1_MultiSiteB1_R_FV_42f34b52efc14701904e2bd69b949ebb_329</vt:lpstr>
      <vt:lpstr>_vena_MultiSiteS1_MultiSiteB1_R_FV_42f34b52efc14701904e2bd69b949ebb_33</vt:lpstr>
      <vt:lpstr>_vena_MultiSiteS1_MultiSiteB1_R_FV_42f34b52efc14701904e2bd69b949ebb_330</vt:lpstr>
      <vt:lpstr>_vena_MultiSiteS1_MultiSiteB1_R_FV_42f34b52efc14701904e2bd69b949ebb_331</vt:lpstr>
      <vt:lpstr>_vena_MultiSiteS1_MultiSiteB1_R_FV_42f34b52efc14701904e2bd69b949ebb_332</vt:lpstr>
      <vt:lpstr>_vena_MultiSiteS1_MultiSiteB1_R_FV_42f34b52efc14701904e2bd69b949ebb_333</vt:lpstr>
      <vt:lpstr>_vena_MultiSiteS1_MultiSiteB1_R_FV_42f34b52efc14701904e2bd69b949ebb_334</vt:lpstr>
      <vt:lpstr>_vena_MultiSiteS1_MultiSiteB1_R_FV_42f34b52efc14701904e2bd69b949ebb_335</vt:lpstr>
      <vt:lpstr>_vena_MultiSiteS1_MultiSiteB1_R_FV_42f34b52efc14701904e2bd69b949ebb_336</vt:lpstr>
      <vt:lpstr>_vena_MultiSiteS1_MultiSiteB1_R_FV_42f34b52efc14701904e2bd69b949ebb_337</vt:lpstr>
      <vt:lpstr>_vena_MultiSiteS1_MultiSiteB1_R_FV_42f34b52efc14701904e2bd69b949ebb_338</vt:lpstr>
      <vt:lpstr>_vena_MultiSiteS1_MultiSiteB1_R_FV_42f34b52efc14701904e2bd69b949ebb_339</vt:lpstr>
      <vt:lpstr>_vena_MultiSiteS1_MultiSiteB1_R_FV_42f34b52efc14701904e2bd69b949ebb_34</vt:lpstr>
      <vt:lpstr>_vena_MultiSiteS1_MultiSiteB1_R_FV_42f34b52efc14701904e2bd69b949ebb_340</vt:lpstr>
      <vt:lpstr>_vena_MultiSiteS1_MultiSiteB1_R_FV_42f34b52efc14701904e2bd69b949ebb_341</vt:lpstr>
      <vt:lpstr>_vena_MultiSiteS1_MultiSiteB1_R_FV_42f34b52efc14701904e2bd69b949ebb_342</vt:lpstr>
      <vt:lpstr>_vena_MultiSiteS1_MultiSiteB1_R_FV_42f34b52efc14701904e2bd69b949ebb_343</vt:lpstr>
      <vt:lpstr>_vena_MultiSiteS1_MultiSiteB1_R_FV_42f34b52efc14701904e2bd69b949ebb_344</vt:lpstr>
      <vt:lpstr>_vena_MultiSiteS1_MultiSiteB1_R_FV_42f34b52efc14701904e2bd69b949ebb_345</vt:lpstr>
      <vt:lpstr>_vena_MultiSiteS1_MultiSiteB1_R_FV_42f34b52efc14701904e2bd69b949ebb_346</vt:lpstr>
      <vt:lpstr>_vena_MultiSiteS1_MultiSiteB1_R_FV_42f34b52efc14701904e2bd69b949ebb_347</vt:lpstr>
      <vt:lpstr>_vena_MultiSiteS1_MultiSiteB1_R_FV_42f34b52efc14701904e2bd69b949ebb_348</vt:lpstr>
      <vt:lpstr>_vena_MultiSiteS1_MultiSiteB1_R_FV_42f34b52efc14701904e2bd69b949ebb_349</vt:lpstr>
      <vt:lpstr>_vena_MultiSiteS1_MultiSiteB1_R_FV_42f34b52efc14701904e2bd69b949ebb_35</vt:lpstr>
      <vt:lpstr>_vena_MultiSiteS1_MultiSiteB1_R_FV_42f34b52efc14701904e2bd69b949ebb_350</vt:lpstr>
      <vt:lpstr>_vena_MultiSiteS1_MultiSiteB1_R_FV_42f34b52efc14701904e2bd69b949ebb_351</vt:lpstr>
      <vt:lpstr>_vena_MultiSiteS1_MultiSiteB1_R_FV_42f34b52efc14701904e2bd69b949ebb_352</vt:lpstr>
      <vt:lpstr>_vena_MultiSiteS1_MultiSiteB1_R_FV_42f34b52efc14701904e2bd69b949ebb_353</vt:lpstr>
      <vt:lpstr>_vena_MultiSiteS1_MultiSiteB1_R_FV_42f34b52efc14701904e2bd69b949ebb_354</vt:lpstr>
      <vt:lpstr>_vena_MultiSiteS1_MultiSiteB1_R_FV_42f34b52efc14701904e2bd69b949ebb_355</vt:lpstr>
      <vt:lpstr>_vena_MultiSiteS1_MultiSiteB1_R_FV_42f34b52efc14701904e2bd69b949ebb_356</vt:lpstr>
      <vt:lpstr>_vena_MultiSiteS1_MultiSiteB1_R_FV_42f34b52efc14701904e2bd69b949ebb_357</vt:lpstr>
      <vt:lpstr>_vena_MultiSiteS1_MultiSiteB1_R_FV_42f34b52efc14701904e2bd69b949ebb_358</vt:lpstr>
      <vt:lpstr>_vena_MultiSiteS1_MultiSiteB1_R_FV_42f34b52efc14701904e2bd69b949ebb_359</vt:lpstr>
      <vt:lpstr>_vena_MultiSiteS1_MultiSiteB1_R_FV_42f34b52efc14701904e2bd69b949ebb_36</vt:lpstr>
      <vt:lpstr>_vena_MultiSiteS1_MultiSiteB1_R_FV_42f34b52efc14701904e2bd69b949ebb_360</vt:lpstr>
      <vt:lpstr>_vena_MultiSiteS1_MultiSiteB1_R_FV_42f34b52efc14701904e2bd69b949ebb_361</vt:lpstr>
      <vt:lpstr>_vena_MultiSiteS1_MultiSiteB1_R_FV_42f34b52efc14701904e2bd69b949ebb_362</vt:lpstr>
      <vt:lpstr>_vena_MultiSiteS1_MultiSiteB1_R_FV_42f34b52efc14701904e2bd69b949ebb_363</vt:lpstr>
      <vt:lpstr>_vena_MultiSiteS1_MultiSiteB1_R_FV_42f34b52efc14701904e2bd69b949ebb_364</vt:lpstr>
      <vt:lpstr>_vena_MultiSiteS1_MultiSiteB1_R_FV_42f34b52efc14701904e2bd69b949ebb_365</vt:lpstr>
      <vt:lpstr>_vena_MultiSiteS1_MultiSiteB1_R_FV_42f34b52efc14701904e2bd69b949ebb_366</vt:lpstr>
      <vt:lpstr>_vena_MultiSiteS1_MultiSiteB1_R_FV_42f34b52efc14701904e2bd69b949ebb_367</vt:lpstr>
      <vt:lpstr>_vena_MultiSiteS1_MultiSiteB1_R_FV_42f34b52efc14701904e2bd69b949ebb_368</vt:lpstr>
      <vt:lpstr>_vena_MultiSiteS1_MultiSiteB1_R_FV_42f34b52efc14701904e2bd69b949ebb_369</vt:lpstr>
      <vt:lpstr>_vena_MultiSiteS1_MultiSiteB1_R_FV_42f34b52efc14701904e2bd69b949ebb_37</vt:lpstr>
      <vt:lpstr>_vena_MultiSiteS1_MultiSiteB1_R_FV_42f34b52efc14701904e2bd69b949ebb_370</vt:lpstr>
      <vt:lpstr>_vena_MultiSiteS1_MultiSiteB1_R_FV_42f34b52efc14701904e2bd69b949ebb_371</vt:lpstr>
      <vt:lpstr>_vena_MultiSiteS1_MultiSiteB1_R_FV_42f34b52efc14701904e2bd69b949ebb_372</vt:lpstr>
      <vt:lpstr>_vena_MultiSiteS1_MultiSiteB1_R_FV_42f34b52efc14701904e2bd69b949ebb_373</vt:lpstr>
      <vt:lpstr>_vena_MultiSiteS1_MultiSiteB1_R_FV_42f34b52efc14701904e2bd69b949ebb_374</vt:lpstr>
      <vt:lpstr>_vena_MultiSiteS1_MultiSiteB1_R_FV_42f34b52efc14701904e2bd69b949ebb_375</vt:lpstr>
      <vt:lpstr>_vena_MultiSiteS1_MultiSiteB1_R_FV_42f34b52efc14701904e2bd69b949ebb_376</vt:lpstr>
      <vt:lpstr>_vena_MultiSiteS1_MultiSiteB1_R_FV_42f34b52efc14701904e2bd69b949ebb_377</vt:lpstr>
      <vt:lpstr>_vena_MultiSiteS1_MultiSiteB1_R_FV_42f34b52efc14701904e2bd69b949ebb_378</vt:lpstr>
      <vt:lpstr>_vena_MultiSiteS1_MultiSiteB1_R_FV_42f34b52efc14701904e2bd69b949ebb_379</vt:lpstr>
      <vt:lpstr>_vena_MultiSiteS1_MultiSiteB1_R_FV_42f34b52efc14701904e2bd69b949ebb_380</vt:lpstr>
      <vt:lpstr>_vena_MultiSiteS1_MultiSiteB1_R_FV_42f34b52efc14701904e2bd69b949ebb_381</vt:lpstr>
      <vt:lpstr>_vena_MultiSiteS1_MultiSiteB1_R_FV_42f34b52efc14701904e2bd69b949ebb_382</vt:lpstr>
      <vt:lpstr>_vena_MultiSiteS1_MultiSiteB1_R_FV_42f34b52efc14701904e2bd69b949ebb_383</vt:lpstr>
      <vt:lpstr>_vena_MultiSiteS1_MultiSiteB1_R_FV_42f34b52efc14701904e2bd69b949ebb_384</vt:lpstr>
      <vt:lpstr>_vena_MultiSiteS1_MultiSiteB1_R_FV_42f34b52efc14701904e2bd69b949ebb_385</vt:lpstr>
      <vt:lpstr>_vena_MultiSiteS1_MultiSiteB1_R_FV_42f34b52efc14701904e2bd69b949ebb_386</vt:lpstr>
      <vt:lpstr>_vena_MultiSiteS1_MultiSiteB1_R_FV_42f34b52efc14701904e2bd69b949ebb_387</vt:lpstr>
      <vt:lpstr>_vena_MultiSiteS1_MultiSiteB1_R_FV_42f34b52efc14701904e2bd69b949ebb_388</vt:lpstr>
      <vt:lpstr>_vena_MultiSiteS1_MultiSiteB1_R_FV_42f34b52efc14701904e2bd69b949ebb_389</vt:lpstr>
      <vt:lpstr>_vena_MultiSiteS1_MultiSiteB1_R_FV_42f34b52efc14701904e2bd69b949ebb_39</vt:lpstr>
      <vt:lpstr>_vena_MultiSiteS1_MultiSiteB1_R_FV_42f34b52efc14701904e2bd69b949ebb_390</vt:lpstr>
      <vt:lpstr>_vena_MultiSiteS1_MultiSiteB1_R_FV_42f34b52efc14701904e2bd69b949ebb_391</vt:lpstr>
      <vt:lpstr>_vena_MultiSiteS1_MultiSiteB1_R_FV_42f34b52efc14701904e2bd69b949ebb_392</vt:lpstr>
      <vt:lpstr>_vena_MultiSiteS1_MultiSiteB1_R_FV_42f34b52efc14701904e2bd69b949ebb_393</vt:lpstr>
      <vt:lpstr>_vena_MultiSiteS1_MultiSiteB1_R_FV_42f34b52efc14701904e2bd69b949ebb_394</vt:lpstr>
      <vt:lpstr>_vena_MultiSiteS1_MultiSiteB1_R_FV_42f34b52efc14701904e2bd69b949ebb_395</vt:lpstr>
      <vt:lpstr>_vena_MultiSiteS1_MultiSiteB1_R_FV_42f34b52efc14701904e2bd69b949ebb_396</vt:lpstr>
      <vt:lpstr>_vena_MultiSiteS1_MultiSiteB1_R_FV_42f34b52efc14701904e2bd69b949ebb_397</vt:lpstr>
      <vt:lpstr>_vena_MultiSiteS1_MultiSiteB1_R_FV_42f34b52efc14701904e2bd69b949ebb_398</vt:lpstr>
      <vt:lpstr>_vena_MultiSiteS1_MultiSiteB1_R_FV_42f34b52efc14701904e2bd69b949ebb_399</vt:lpstr>
      <vt:lpstr>_vena_MultiSiteS1_MultiSiteB1_R_FV_42f34b52efc14701904e2bd69b949ebb_4</vt:lpstr>
      <vt:lpstr>_vena_MultiSiteS1_MultiSiteB1_R_FV_42f34b52efc14701904e2bd69b949ebb_40</vt:lpstr>
      <vt:lpstr>_vena_MultiSiteS1_MultiSiteB1_R_FV_42f34b52efc14701904e2bd69b949ebb_400</vt:lpstr>
      <vt:lpstr>_vena_MultiSiteS1_MultiSiteB1_R_FV_42f34b52efc14701904e2bd69b949ebb_401</vt:lpstr>
      <vt:lpstr>_vena_MultiSiteS1_MultiSiteB1_R_FV_42f34b52efc14701904e2bd69b949ebb_402</vt:lpstr>
      <vt:lpstr>_vena_MultiSiteS1_MultiSiteB1_R_FV_42f34b52efc14701904e2bd69b949ebb_403</vt:lpstr>
      <vt:lpstr>_vena_MultiSiteS1_MultiSiteB1_R_FV_42f34b52efc14701904e2bd69b949ebb_404</vt:lpstr>
      <vt:lpstr>_vena_MultiSiteS1_MultiSiteB1_R_FV_42f34b52efc14701904e2bd69b949ebb_405</vt:lpstr>
      <vt:lpstr>_vena_MultiSiteS1_MultiSiteB1_R_FV_42f34b52efc14701904e2bd69b949ebb_406</vt:lpstr>
      <vt:lpstr>_vena_MultiSiteS1_MultiSiteB1_R_FV_42f34b52efc14701904e2bd69b949ebb_407</vt:lpstr>
      <vt:lpstr>_vena_MultiSiteS1_MultiSiteB1_R_FV_42f34b52efc14701904e2bd69b949ebb_408</vt:lpstr>
      <vt:lpstr>_vena_MultiSiteS1_MultiSiteB1_R_FV_42f34b52efc14701904e2bd69b949ebb_409</vt:lpstr>
      <vt:lpstr>_vena_MultiSiteS1_MultiSiteB1_R_FV_42f34b52efc14701904e2bd69b949ebb_41</vt:lpstr>
      <vt:lpstr>_vena_MultiSiteS1_MultiSiteB1_R_FV_42f34b52efc14701904e2bd69b949ebb_419</vt:lpstr>
      <vt:lpstr>_vena_MultiSiteS1_MultiSiteB1_R_FV_42f34b52efc14701904e2bd69b949ebb_42</vt:lpstr>
      <vt:lpstr>_vena_MultiSiteS1_MultiSiteB1_R_FV_42f34b52efc14701904e2bd69b949ebb_424</vt:lpstr>
      <vt:lpstr>_vena_MultiSiteS1_MultiSiteB1_R_FV_42f34b52efc14701904e2bd69b949ebb_43</vt:lpstr>
      <vt:lpstr>_vena_MultiSiteS1_MultiSiteB1_R_FV_42f34b52efc14701904e2bd69b949ebb_430</vt:lpstr>
      <vt:lpstr>_vena_MultiSiteS1_MultiSiteB1_R_FV_42f34b52efc14701904e2bd69b949ebb_431</vt:lpstr>
      <vt:lpstr>_vena_MultiSiteS1_MultiSiteB1_R_FV_42f34b52efc14701904e2bd69b949ebb_432</vt:lpstr>
      <vt:lpstr>_vena_MultiSiteS1_MultiSiteB1_R_FV_42f34b52efc14701904e2bd69b949ebb_44</vt:lpstr>
      <vt:lpstr>_vena_MultiSiteS1_MultiSiteB1_R_FV_42f34b52efc14701904e2bd69b949ebb_45</vt:lpstr>
      <vt:lpstr>_vena_MultiSiteS1_MultiSiteB1_R_FV_42f34b52efc14701904e2bd69b949ebb_46</vt:lpstr>
      <vt:lpstr>_vena_MultiSiteS1_MultiSiteB1_R_FV_42f34b52efc14701904e2bd69b949ebb_47</vt:lpstr>
      <vt:lpstr>_vena_MultiSiteS1_MultiSiteB1_R_FV_42f34b52efc14701904e2bd69b949ebb_48</vt:lpstr>
      <vt:lpstr>_vena_MultiSiteS1_MultiSiteB1_R_FV_42f34b52efc14701904e2bd69b949ebb_49</vt:lpstr>
      <vt:lpstr>_vena_MultiSiteS1_MultiSiteB1_R_FV_42f34b52efc14701904e2bd69b949ebb_5</vt:lpstr>
      <vt:lpstr>_vena_MultiSiteS1_MultiSiteB1_R_FV_42f34b52efc14701904e2bd69b949ebb_50</vt:lpstr>
      <vt:lpstr>_vena_MultiSiteS1_MultiSiteB1_R_FV_42f34b52efc14701904e2bd69b949ebb_51</vt:lpstr>
      <vt:lpstr>_vena_MultiSiteS1_MultiSiteB1_R_FV_42f34b52efc14701904e2bd69b949ebb_52</vt:lpstr>
      <vt:lpstr>_vena_MultiSiteS1_MultiSiteB1_R_FV_42f34b52efc14701904e2bd69b949ebb_53</vt:lpstr>
      <vt:lpstr>_vena_MultiSiteS1_MultiSiteB1_R_FV_42f34b52efc14701904e2bd69b949ebb_54</vt:lpstr>
      <vt:lpstr>_vena_MultiSiteS1_MultiSiteB1_R_FV_42f34b52efc14701904e2bd69b949ebb_55</vt:lpstr>
      <vt:lpstr>_vena_MultiSiteS1_MultiSiteB1_R_FV_42f34b52efc14701904e2bd69b949ebb_56</vt:lpstr>
      <vt:lpstr>_vena_MultiSiteS1_MultiSiteB1_R_FV_42f34b52efc14701904e2bd69b949ebb_57</vt:lpstr>
      <vt:lpstr>_vena_MultiSiteS1_MultiSiteB1_R_FV_42f34b52efc14701904e2bd69b949ebb_58</vt:lpstr>
      <vt:lpstr>_vena_MultiSiteS1_MultiSiteB1_R_FV_42f34b52efc14701904e2bd69b949ebb_59</vt:lpstr>
      <vt:lpstr>_vena_MultiSiteS1_MultiSiteB1_R_FV_42f34b52efc14701904e2bd69b949ebb_60</vt:lpstr>
      <vt:lpstr>_vena_MultiSiteS1_MultiSiteB1_R_FV_42f34b52efc14701904e2bd69b949ebb_61</vt:lpstr>
      <vt:lpstr>_vena_MultiSiteS1_MultiSiteB1_R_FV_42f34b52efc14701904e2bd69b949ebb_62</vt:lpstr>
      <vt:lpstr>_vena_MultiSiteS1_MultiSiteB1_R_FV_42f34b52efc14701904e2bd69b949ebb_63</vt:lpstr>
      <vt:lpstr>_vena_MultiSiteS1_MultiSiteB1_R_FV_42f34b52efc14701904e2bd69b949ebb_64</vt:lpstr>
      <vt:lpstr>_vena_MultiSiteS1_MultiSiteB1_R_FV_42f34b52efc14701904e2bd69b949ebb_65</vt:lpstr>
      <vt:lpstr>_vena_MultiSiteS1_MultiSiteB1_R_FV_42f34b52efc14701904e2bd69b949ebb_66</vt:lpstr>
      <vt:lpstr>_vena_MultiSiteS1_MultiSiteB1_R_FV_42f34b52efc14701904e2bd69b949ebb_67</vt:lpstr>
      <vt:lpstr>_vena_MultiSiteS1_MultiSiteB1_R_FV_42f34b52efc14701904e2bd69b949ebb_68</vt:lpstr>
      <vt:lpstr>_vena_MultiSiteS1_MultiSiteB1_R_FV_42f34b52efc14701904e2bd69b949ebb_69</vt:lpstr>
      <vt:lpstr>_vena_MultiSiteS1_MultiSiteB1_R_FV_42f34b52efc14701904e2bd69b949ebb_7</vt:lpstr>
      <vt:lpstr>_vena_MultiSiteS1_MultiSiteB1_R_FV_42f34b52efc14701904e2bd69b949ebb_70</vt:lpstr>
      <vt:lpstr>_vena_MultiSiteS1_MultiSiteB1_R_FV_42f34b52efc14701904e2bd69b949ebb_71</vt:lpstr>
      <vt:lpstr>_vena_MultiSiteS1_MultiSiteB1_R_FV_42f34b52efc14701904e2bd69b949ebb_72</vt:lpstr>
      <vt:lpstr>_vena_MultiSiteS1_MultiSiteB1_R_FV_42f34b52efc14701904e2bd69b949ebb_73</vt:lpstr>
      <vt:lpstr>_vena_MultiSiteS1_MultiSiteB1_R_FV_42f34b52efc14701904e2bd69b949ebb_74</vt:lpstr>
      <vt:lpstr>_vena_MultiSiteS1_MultiSiteB1_R_FV_42f34b52efc14701904e2bd69b949ebb_75</vt:lpstr>
      <vt:lpstr>_vena_MultiSiteS1_MultiSiteB1_R_FV_42f34b52efc14701904e2bd69b949ebb_76</vt:lpstr>
      <vt:lpstr>_vena_MultiSiteS1_MultiSiteB1_R_FV_42f34b52efc14701904e2bd69b949ebb_77</vt:lpstr>
      <vt:lpstr>_vena_MultiSiteS1_MultiSiteB1_R_FV_42f34b52efc14701904e2bd69b949ebb_78</vt:lpstr>
      <vt:lpstr>_vena_MultiSiteS1_MultiSiteB1_R_FV_42f34b52efc14701904e2bd69b949ebb_79</vt:lpstr>
      <vt:lpstr>_vena_MultiSiteS1_MultiSiteB1_R_FV_42f34b52efc14701904e2bd69b949ebb_8</vt:lpstr>
      <vt:lpstr>_vena_MultiSiteS1_MultiSiteB1_R_FV_42f34b52efc14701904e2bd69b949ebb_80</vt:lpstr>
      <vt:lpstr>_vena_MultiSiteS1_MultiSiteB1_R_FV_42f34b52efc14701904e2bd69b949ebb_81</vt:lpstr>
      <vt:lpstr>_vena_MultiSiteS1_MultiSiteB1_R_FV_42f34b52efc14701904e2bd69b949ebb_82</vt:lpstr>
      <vt:lpstr>_vena_MultiSiteS1_MultiSiteB1_R_FV_42f34b52efc14701904e2bd69b949ebb_83</vt:lpstr>
      <vt:lpstr>_vena_MultiSiteS1_MultiSiteB1_R_FV_42f34b52efc14701904e2bd69b949ebb_84</vt:lpstr>
      <vt:lpstr>_vena_MultiSiteS1_MultiSiteB1_R_FV_42f34b52efc14701904e2bd69b949ebb_85</vt:lpstr>
      <vt:lpstr>_vena_MultiSiteS1_MultiSiteB1_R_FV_42f34b52efc14701904e2bd69b949ebb_86</vt:lpstr>
      <vt:lpstr>_vena_MultiSiteS1_MultiSiteB1_R_FV_42f34b52efc14701904e2bd69b949ebb_87</vt:lpstr>
      <vt:lpstr>_vena_MultiSiteS1_MultiSiteB1_R_FV_42f34b52efc14701904e2bd69b949ebb_88</vt:lpstr>
      <vt:lpstr>_vena_MultiSiteS1_MultiSiteB1_R_FV_42f34b52efc14701904e2bd69b949ebb_89</vt:lpstr>
      <vt:lpstr>_vena_MultiSiteS1_MultiSiteB1_R_FV_42f34b52efc14701904e2bd69b949ebb_9</vt:lpstr>
      <vt:lpstr>_vena_MultiSiteS1_MultiSiteB1_R_FV_42f34b52efc14701904e2bd69b949ebb_90</vt:lpstr>
      <vt:lpstr>_vena_MultiSiteS1_MultiSiteB1_R_FV_42f34b52efc14701904e2bd69b949ebb_91</vt:lpstr>
      <vt:lpstr>_vena_MultiSiteS1_MultiSiteB1_R_FV_42f34b52efc14701904e2bd69b949ebb_92</vt:lpstr>
      <vt:lpstr>_vena_MultiSiteS1_MultiSiteB1_R_FV_42f34b52efc14701904e2bd69b949ebb_93</vt:lpstr>
      <vt:lpstr>_vena_MultiSiteS1_MultiSiteB1_R_FV_42f34b52efc14701904e2bd69b949ebb_95</vt:lpstr>
      <vt:lpstr>_vena_MultiSiteS1_MultiSiteB1_R_FV_42f34b52efc14701904e2bd69b949ebb_96</vt:lpstr>
      <vt:lpstr>_vena_MultiSiteS1_MultiSiteB1_R_FV_42f34b52efc14701904e2bd69b949ebb_97</vt:lpstr>
      <vt:lpstr>_vena_MultiSiteS1_MultiSiteB1_R_FV_42f34b52efc14701904e2bd69b949ebb_98</vt:lpstr>
      <vt:lpstr>_vena_MultiSiteS1_MultiSiteB1_R_FV_42f34b52efc14701904e2bd69b949ebb_99</vt:lpstr>
      <vt:lpstr>_vena_MultiSiteS1_MultiSiteB2_C_8_431662182314278912</vt:lpstr>
      <vt:lpstr>_vena_MultiSiteS1_MultiSiteB2_C_FV_56493ffece784c5db4cd0fd3b40a250d</vt:lpstr>
      <vt:lpstr>_vena_MultiSiteS1_MultiSiteB2_C_FV_e1c3a244dc3d4f149ecdf7d748811086</vt:lpstr>
      <vt:lpstr>_vena_MultiSiteS1_MultiSiteB2_C_FV_e3545e3dcc52420a84dcdae3a23a4597</vt:lpstr>
      <vt:lpstr>_vena_MultiSiteS1_MultiSiteB2_R_5_431662131290570752</vt:lpstr>
      <vt:lpstr>_vena_MultiSiteS1_MultiSiteB2_R_5_431662131294765057</vt:lpstr>
      <vt:lpstr>_vena_MultiSiteS1_MultiSiteB2_R_5_431662131298959361</vt:lpstr>
      <vt:lpstr>_vena_MultiSiteS1_MultiSiteB2_R_5_431662131303153665</vt:lpstr>
      <vt:lpstr>_vena_MultiSiteS1_MultiSiteB2_R_5_431662131311542273</vt:lpstr>
      <vt:lpstr>_vena_MultiSiteS1_MultiSiteB2_R_5_431662131315736577</vt:lpstr>
      <vt:lpstr>_vena_MultiSiteS1_MultiSiteB2_R_5_431662131324125185</vt:lpstr>
      <vt:lpstr>_vena_MultiSiteS1_MultiSiteB2_R_5_431662131328319489</vt:lpstr>
      <vt:lpstr>_vena_MultiSiteS1_MultiSiteB2_R_5_431662131332513793</vt:lpstr>
      <vt:lpstr>_vena_MultiSiteS1_MultiSiteB2_R_5_431662131336708097</vt:lpstr>
      <vt:lpstr>_vena_MultiSiteS1_MultiSiteB2_R_5_431662131340902401</vt:lpstr>
      <vt:lpstr>_vena_MultiSiteS1_MultiSiteB2_R_5_431662131345096705</vt:lpstr>
      <vt:lpstr>_vena_MultiSiteS1_MultiSiteB2_R_5_431662131353485313</vt:lpstr>
      <vt:lpstr>_vena_MultiSiteS1_MultiSiteB2_R_5_431662131378651136</vt:lpstr>
      <vt:lpstr>_vena_MultiSiteS1_MultiSiteB2_R_5_431662131387039744</vt:lpstr>
      <vt:lpstr>_vena_MultiSiteS1_MultiSiteB2_R_5_431662131391234049</vt:lpstr>
      <vt:lpstr>_vena_MultiSiteS1_MultiSiteB2_R_5_431662131395428353</vt:lpstr>
      <vt:lpstr>_vena_MultiSiteS1_MultiSiteB2_R_5_431662131399622657</vt:lpstr>
      <vt:lpstr>_vena_MultiSiteS1_MultiSiteB2_R_5_431662131412205569</vt:lpstr>
      <vt:lpstr>_vena_MultiSiteS1_MultiSiteB2_R_5_431662131420594177</vt:lpstr>
      <vt:lpstr>_vena_MultiSiteS1_MultiSiteB2_R_5_431662131424788481</vt:lpstr>
      <vt:lpstr>_vena_MultiSiteS1_MultiSiteB2_R_5_431662131433177088</vt:lpstr>
      <vt:lpstr>_vena_MultiSiteS1_MultiSiteB2_R_5_431662131437371393</vt:lpstr>
      <vt:lpstr>_vena_MultiSiteS1_MultiSiteB2_R_5_431662131449954305</vt:lpstr>
      <vt:lpstr>_vena_MultiSiteS1_MultiSiteB2_R_5_431662131458342913</vt:lpstr>
      <vt:lpstr>_vena_MultiSiteS1_MultiSiteB2_R_5_431662131462537217</vt:lpstr>
      <vt:lpstr>_vena_MultiSiteS1_MultiSiteB2_R_5_431662131466731521</vt:lpstr>
      <vt:lpstr>_vena_MultiSiteS1_MultiSiteB2_R_5_431662131475120129</vt:lpstr>
      <vt:lpstr>_vena_MultiSiteS1_MultiSiteB2_R_5_431662131487703041</vt:lpstr>
      <vt:lpstr>_vena_MultiSiteS1_MultiSiteB2_R_5_431662131496091649</vt:lpstr>
      <vt:lpstr>_vena_MultiSiteS1_MultiSiteB2_R_5_431662131500285953</vt:lpstr>
      <vt:lpstr>_vena_MultiSiteS1_MultiSiteB2_R_5_431662131504480257</vt:lpstr>
      <vt:lpstr>_vena_MultiSiteS1_MultiSiteB2_R_5_431662131508674561</vt:lpstr>
      <vt:lpstr>_vena_MultiSiteS1_MultiSiteB2_R_5_431662131512868865</vt:lpstr>
      <vt:lpstr>_vena_MultiSiteS1_MultiSiteB2_R_5_431662131517063169</vt:lpstr>
      <vt:lpstr>_vena_MultiSiteS1_MultiSiteB2_R_5_431662131546423296</vt:lpstr>
      <vt:lpstr>_vena_MultiSiteS1_MultiSiteB2_R_5_431662131550617601</vt:lpstr>
      <vt:lpstr>_vena_MultiSiteS1_MultiSiteB2_R_5_431662131554811905</vt:lpstr>
      <vt:lpstr>_vena_MultiSiteS1_MultiSiteB2_R_5_431662131559006209</vt:lpstr>
      <vt:lpstr>_vena_MultiSiteS1_MultiSiteB2_R_5_431662131567394816</vt:lpstr>
      <vt:lpstr>_vena_MultiSiteS1_MultiSiteB2_R_5_431662131571589121</vt:lpstr>
      <vt:lpstr>_vena_MultiSiteS1_MultiSiteB2_R_5_431662131575783425</vt:lpstr>
      <vt:lpstr>_vena_MultiSiteS1_MultiSiteB2_R_5_431662131579977729</vt:lpstr>
      <vt:lpstr>_vena_MultiSiteS1_MultiSiteB2_R_5_431662131588366337</vt:lpstr>
      <vt:lpstr>_vena_MultiSiteS1_MultiSiteB2_R_5_431662131592560641</vt:lpstr>
      <vt:lpstr>_vena_MultiSiteS1_MultiSiteB2_R_5_431662131596754945</vt:lpstr>
      <vt:lpstr>_vena_MultiSiteS1_MultiSiteB2_R_5_431662131600949249</vt:lpstr>
      <vt:lpstr>_vena_MultiSiteS1_MultiSiteB2_R_5_431662131609337857</vt:lpstr>
      <vt:lpstr>_vena_MultiSiteS1_MultiSiteB2_R_5_431662131613532161</vt:lpstr>
      <vt:lpstr>_vena_MultiSiteS1_MultiSiteB2_R_5_431662131621920769</vt:lpstr>
      <vt:lpstr>_vena_MultiSiteS1_MultiSiteB2_R_5_431662131626115073</vt:lpstr>
      <vt:lpstr>_vena_MultiSiteS1_MultiSiteB2_R_5_431662131630309377</vt:lpstr>
      <vt:lpstr>_vena_MultiSiteS1_MultiSiteB2_R_5_431662131638697985</vt:lpstr>
      <vt:lpstr>_vena_MultiSiteS1_MultiSiteB2_R_5_431662131642892289</vt:lpstr>
      <vt:lpstr>_vena_MultiSiteS1_MultiSiteB2_R_5_431662131647086593</vt:lpstr>
      <vt:lpstr>_vena_MultiSiteS1_MultiSiteB2_R_5_431662131655475200</vt:lpstr>
      <vt:lpstr>_vena_MultiSiteS1_MultiSiteB2_R_5_431662131659669505</vt:lpstr>
      <vt:lpstr>_vena_MultiSiteS1_MultiSiteB2_R_5_431662131663863809</vt:lpstr>
      <vt:lpstr>_vena_MultiSiteS1_MultiSiteB2_R_5_431662131668058116</vt:lpstr>
      <vt:lpstr>_vena_MultiSiteS1_MultiSiteB2_R_5_431662131676446721</vt:lpstr>
      <vt:lpstr>_vena_MultiSiteS1_MultiSiteB2_R_5_431662131680641025</vt:lpstr>
      <vt:lpstr>_vena_MultiSiteS1_MultiSiteB2_R_5_431662131689029634</vt:lpstr>
      <vt:lpstr>_vena_MultiSiteS1_MultiSiteB2_R_5_431662131693223939</vt:lpstr>
      <vt:lpstr>_vena_MultiSiteS1_MultiSiteB2_R_5_431662131697418241</vt:lpstr>
      <vt:lpstr>_vena_MultiSiteS1_MultiSiteB2_R_5_431662131701612545</vt:lpstr>
      <vt:lpstr>_vena_MultiSiteS1_MultiSiteB2_R_5_431662131710001152</vt:lpstr>
      <vt:lpstr>_vena_MultiSiteS1_MultiSiteB2_R_5_431662131714195457</vt:lpstr>
      <vt:lpstr>_vena_MultiSiteS1_MultiSiteB2_R_5_431662131718389761</vt:lpstr>
      <vt:lpstr>_vena_MultiSiteS1_MultiSiteB2_R_5_431662131722584065</vt:lpstr>
      <vt:lpstr>_vena_MultiSiteS1_MultiSiteB2_R_5_431662131726778369</vt:lpstr>
      <vt:lpstr>_vena_MultiSiteS1_MultiSiteB2_R_5_431662131730972673</vt:lpstr>
      <vt:lpstr>_vena_MultiSiteS1_MultiSiteB2_R_5_431662131735166977</vt:lpstr>
      <vt:lpstr>_vena_MultiSiteS1_MultiSiteB2_R_5_431662131743555585</vt:lpstr>
      <vt:lpstr>_vena_MultiSiteS1_MultiSiteB2_R_5_431662131747749889</vt:lpstr>
      <vt:lpstr>_vena_MultiSiteS1_MultiSiteB2_R_5_431662131751944193</vt:lpstr>
      <vt:lpstr>_vena_MultiSiteS1_MultiSiteB2_R_5_431662131756138497</vt:lpstr>
      <vt:lpstr>_vena_MultiSiteS1_MultiSiteB2_R_5_431662131760332801</vt:lpstr>
      <vt:lpstr>_vena_MultiSiteS1_MultiSiteB2_R_5_431662131764527105</vt:lpstr>
      <vt:lpstr>_vena_MultiSiteS1_MultiSiteB2_R_5_431662131768721409</vt:lpstr>
      <vt:lpstr>_vena_MultiSiteS1_MultiSiteB2_R_5_431662131777110017</vt:lpstr>
      <vt:lpstr>_vena_MultiSiteS1_MultiSiteB2_R_5_431662131781304321</vt:lpstr>
      <vt:lpstr>_vena_MultiSiteS1_MultiSiteB2_R_5_431662131785498625</vt:lpstr>
      <vt:lpstr>_vena_MultiSiteS1_MultiSiteB2_R_5_431662131789692929</vt:lpstr>
      <vt:lpstr>_vena_MultiSiteS1_MultiSiteB2_R_5_431662131793887233</vt:lpstr>
      <vt:lpstr>_vena_MultiSiteS1_MultiSiteB2_R_5_431662131802275840</vt:lpstr>
      <vt:lpstr>_vena_MultiSiteS1_MultiSiteB2_R_5_431662131823247360</vt:lpstr>
      <vt:lpstr>_vena_MultiSiteS1_MultiSiteB2_R_5_431662131831635968</vt:lpstr>
      <vt:lpstr>_vena_MultiSiteS1_MultiSiteB2_R_5_431662131835830273</vt:lpstr>
      <vt:lpstr>_vena_MultiSiteS1_MultiSiteB2_R_5_431662131840024577</vt:lpstr>
      <vt:lpstr>_vena_MultiSiteS1_MultiSiteB2_R_5_431662131848413185</vt:lpstr>
      <vt:lpstr>_vena_MultiSiteS1_MultiSiteB2_R_5_431662131852607489</vt:lpstr>
      <vt:lpstr>_vena_MultiSiteS1_MultiSiteB2_R_5_431662131856801793</vt:lpstr>
      <vt:lpstr>_vena_MultiSiteS1_MultiSiteB2_R_5_431662131860996097</vt:lpstr>
      <vt:lpstr>_vena_MultiSiteS1_MultiSiteB2_R_5_431662131865190401</vt:lpstr>
      <vt:lpstr>_vena_MultiSiteS1_MultiSiteB2_R_5_431662131869384705</vt:lpstr>
      <vt:lpstr>_vena_MultiSiteS1_MultiSiteB2_R_5_431662131877773313</vt:lpstr>
      <vt:lpstr>_vena_MultiSiteS1_MultiSiteB2_R_5_431662131881967617</vt:lpstr>
      <vt:lpstr>_vena_MultiSiteS1_MultiSiteB2_R_5_431662131886161921</vt:lpstr>
      <vt:lpstr>_vena_MultiSiteS1_MultiSiteB2_R_5_431662131890356226</vt:lpstr>
      <vt:lpstr>_vena_MultiSiteS1_MultiSiteB2_R_5_431662131898744835</vt:lpstr>
      <vt:lpstr>_vena_MultiSiteS1_MultiSiteB2_R_5_431662131915522048</vt:lpstr>
      <vt:lpstr>_vena_MultiSiteS1_MultiSiteB2_R_5_431662131919716368</vt:lpstr>
      <vt:lpstr>_vena_MultiSiteS1_MultiSiteB2_R_5_431662131928104961</vt:lpstr>
      <vt:lpstr>_vena_MultiSiteS1_MultiSiteB2_R_5_431662131995213824</vt:lpstr>
      <vt:lpstr>_vena_MultiSiteS1_MultiSiteB2_R_5_431662131999408129</vt:lpstr>
      <vt:lpstr>_vena_MultiSiteS1_MultiSiteB2_R_5_431662132007796737</vt:lpstr>
      <vt:lpstr>_vena_MultiSiteS1_MultiSiteB2_R_5_431662132011991041</vt:lpstr>
      <vt:lpstr>_vena_MultiSiteS1_MultiSiteB2_R_5_431662132016185345</vt:lpstr>
      <vt:lpstr>_vena_MultiSiteS1_MultiSiteB2_R_5_431662132020379649</vt:lpstr>
      <vt:lpstr>_vena_MultiSiteS1_MultiSiteB2_R_5_431662132037156865</vt:lpstr>
      <vt:lpstr>_vena_MultiSiteS1_MultiSiteB2_R_5_431662132041351169</vt:lpstr>
      <vt:lpstr>_vena_MultiSiteS1_MultiSiteB2_R_5_431662132049739777</vt:lpstr>
      <vt:lpstr>_vena_MultiSiteS1_MultiSiteB2_R_5_431662132053934081</vt:lpstr>
      <vt:lpstr>_vena_MultiSiteS1_MultiSiteB2_R_5_431662132058128385</vt:lpstr>
      <vt:lpstr>_vena_MultiSiteS1_MultiSiteB2_R_5_431662132066516992</vt:lpstr>
      <vt:lpstr>_vena_MultiSiteS1_MultiSiteB2_R_5_431662132070711297</vt:lpstr>
      <vt:lpstr>_vena_MultiSiteS1_MultiSiteB2_R_5_431662132074905601</vt:lpstr>
      <vt:lpstr>_vena_MultiSiteS1_MultiSiteB2_R_5_431662132079099905</vt:lpstr>
      <vt:lpstr>_vena_MultiSiteS1_MultiSiteB2_R_5_431662132087488513</vt:lpstr>
      <vt:lpstr>_vena_MultiSiteS1_MultiSiteB2_R_5_431662132091682817</vt:lpstr>
      <vt:lpstr>_vena_MultiSiteS1_MultiSiteB2_R_5_431662132095877121</vt:lpstr>
      <vt:lpstr>_vena_MultiSiteS1_MultiSiteB2_R_5_431662132104265728</vt:lpstr>
      <vt:lpstr>_vena_MultiSiteS1_MultiSiteB2_R_5_431662132108460033</vt:lpstr>
      <vt:lpstr>_vena_MultiSiteS1_MultiSiteB2_R_5_431662132112654337</vt:lpstr>
      <vt:lpstr>_vena_MultiSiteS1_MultiSiteB2_R_5_431662132121042945</vt:lpstr>
      <vt:lpstr>_vena_MultiSiteS1_MultiSiteB2_R_5_431662132125237249</vt:lpstr>
      <vt:lpstr>_vena_MultiSiteS1_MultiSiteB2_R_5_431662132133625857</vt:lpstr>
      <vt:lpstr>_vena_MultiSiteS1_MultiSiteB2_R_5_431662132137820161</vt:lpstr>
      <vt:lpstr>_vena_MultiSiteS1_MultiSiteB2_R_5_431662132142014465</vt:lpstr>
      <vt:lpstr>_vena_MultiSiteS1_MultiSiteB2_R_5_431662132150403073</vt:lpstr>
      <vt:lpstr>_vena_MultiSiteS1_MultiSiteB2_R_5_431662132154597377</vt:lpstr>
      <vt:lpstr>_vena_MultiSiteS1_MultiSiteB2_R_5_431662132158791681</vt:lpstr>
      <vt:lpstr>_vena_MultiSiteS1_MultiSiteB2_R_5_431662132175568897</vt:lpstr>
      <vt:lpstr>_vena_MultiSiteS1_MultiSiteB2_R_5_431662132188151809</vt:lpstr>
      <vt:lpstr>_vena_MultiSiteS1_MultiSiteB2_R_5_431662132192346113</vt:lpstr>
      <vt:lpstr>_vena_MultiSiteS1_MultiSiteB2_R_5_431662132200734721</vt:lpstr>
      <vt:lpstr>_vena_MultiSiteS1_MultiSiteB2_R_5_431662132204929025</vt:lpstr>
      <vt:lpstr>_vena_MultiSiteS1_MultiSiteB2_R_5_431662132209123329</vt:lpstr>
      <vt:lpstr>_vena_MultiSiteS1_MultiSiteB2_R_5_431662132217511937</vt:lpstr>
      <vt:lpstr>_vena_MultiSiteS1_MultiSiteB2_R_5_431662132221706241</vt:lpstr>
      <vt:lpstr>_vena_MultiSiteS1_MultiSiteB2_R_5_431662132225900545</vt:lpstr>
      <vt:lpstr>_vena_MultiSiteS1_MultiSiteB2_R_5_431662132234289153</vt:lpstr>
      <vt:lpstr>_vena_MultiSiteS1_MultiSiteB2_R_5_431662132259454976</vt:lpstr>
      <vt:lpstr>_vena_MultiSiteS1_MultiSiteB2_R_5_431662132267843585</vt:lpstr>
      <vt:lpstr>_vena_MultiSiteS1_MultiSiteB2_R_5_431662132272037889</vt:lpstr>
      <vt:lpstr>_vena_MultiSiteS1_MultiSiteB2_R_5_431662132276232193</vt:lpstr>
      <vt:lpstr>_vena_MultiSiteS1_MultiSiteB2_R_5_431662132284620801</vt:lpstr>
      <vt:lpstr>_vena_MultiSiteS1_MultiSiteB2_R_5_431662132288815105</vt:lpstr>
      <vt:lpstr>_vena_MultiSiteS1_MultiSiteB2_R_5_431662132297203713</vt:lpstr>
      <vt:lpstr>_vena_MultiSiteS1_MultiSiteB2_R_5_431662132301398017</vt:lpstr>
      <vt:lpstr>_vena_MultiSiteS1_MultiSiteB2_R_5_431662132305592321</vt:lpstr>
      <vt:lpstr>_vena_MultiSiteS1_MultiSiteB2_R_5_431662132309786625</vt:lpstr>
      <vt:lpstr>_vena_MultiSiteS1_MultiSiteB2_R_5_431662132318175233</vt:lpstr>
      <vt:lpstr>_vena_MultiSiteS1_MultiSiteB2_R_5_431662132322369537</vt:lpstr>
      <vt:lpstr>_vena_MultiSiteS1_MultiSiteB2_R_5_431662132326563841</vt:lpstr>
      <vt:lpstr>_vena_MultiSiteS1_MultiSiteB2_R_5_431662132334952449</vt:lpstr>
      <vt:lpstr>_vena_MultiSiteS1_MultiSiteB2_R_5_431662132339146753</vt:lpstr>
      <vt:lpstr>_vena_MultiSiteS1_MultiSiteB2_R_5_431662132347535361</vt:lpstr>
      <vt:lpstr>_vena_MultiSiteS1_MultiSiteB2_R_5_431662132351729665</vt:lpstr>
      <vt:lpstr>_vena_MultiSiteS1_MultiSiteB2_R_5_431662132355923969</vt:lpstr>
      <vt:lpstr>_vena_MultiSiteS1_MultiSiteB2_R_5_431662132364312576</vt:lpstr>
      <vt:lpstr>_vena_MultiSiteS1_MultiSiteB2_R_5_431662132368506881</vt:lpstr>
      <vt:lpstr>_vena_MultiSiteS1_MultiSiteB2_R_5_431662132372701185</vt:lpstr>
      <vt:lpstr>_vena_MultiSiteS1_MultiSiteB2_R_5_431662132376895489</vt:lpstr>
      <vt:lpstr>_vena_MultiSiteS1_MultiSiteB2_R_5_431662132385284097</vt:lpstr>
      <vt:lpstr>_vena_MultiSiteS1_MultiSiteB2_R_5_431662132389478401</vt:lpstr>
      <vt:lpstr>_vena_MultiSiteS1_MultiSiteB2_R_5_431662132393672705</vt:lpstr>
      <vt:lpstr>_vena_MultiSiteS1_MultiSiteB2_R_5_431662132397867009</vt:lpstr>
      <vt:lpstr>_vena_MultiSiteS1_MultiSiteB2_R_5_431662132406255617</vt:lpstr>
      <vt:lpstr>_vena_MultiSiteS1_MultiSiteB2_R_5_431662132410449921</vt:lpstr>
      <vt:lpstr>_vena_MultiSiteS1_MultiSiteB2_R_5_431662132414644225</vt:lpstr>
      <vt:lpstr>_vena_MultiSiteS1_MultiSiteB2_R_5_431662132423032833</vt:lpstr>
      <vt:lpstr>_vena_MultiSiteS1_MultiSiteB2_R_5_431662132427227137</vt:lpstr>
      <vt:lpstr>_vena_MultiSiteS1_MultiSiteB2_R_5_431662132431421441</vt:lpstr>
      <vt:lpstr>_vena_MultiSiteS1_MultiSiteB2_R_5_431662132435615745</vt:lpstr>
      <vt:lpstr>_vena_MultiSiteS1_MultiSiteB2_R_5_431662132444004353</vt:lpstr>
      <vt:lpstr>_vena_MultiSiteS1_MultiSiteB2_R_5_431662132448198657</vt:lpstr>
      <vt:lpstr>_vena_MultiSiteS1_MultiSiteB2_R_5_431662132452392961</vt:lpstr>
      <vt:lpstr>_vena_MultiSiteS1_MultiSiteB2_R_5_431662132460781568</vt:lpstr>
      <vt:lpstr>_vena_MultiSiteS1_MultiSiteB2_R_5_431662132464975873</vt:lpstr>
      <vt:lpstr>_vena_MultiSiteS1_MultiSiteB2_R_5_431662132469170177</vt:lpstr>
      <vt:lpstr>_vena_MultiSiteS1_MultiSiteB2_R_5_431662132477558784</vt:lpstr>
      <vt:lpstr>_vena_MultiSiteS1_MultiSiteB2_R_5_431662132481753089</vt:lpstr>
      <vt:lpstr>_vena_MultiSiteS1_MultiSiteB2_R_5_431662132485947393</vt:lpstr>
      <vt:lpstr>_vena_MultiSiteS1_MultiSiteB2_R_5_431662132494336001</vt:lpstr>
      <vt:lpstr>_vena_MultiSiteS1_MultiSiteB2_R_5_431662132498530305</vt:lpstr>
      <vt:lpstr>_vena_MultiSiteS1_MultiSiteB2_R_5_431662132502724609</vt:lpstr>
      <vt:lpstr>_vena_MultiSiteS1_MultiSiteB2_R_5_431662132506918913</vt:lpstr>
      <vt:lpstr>_vena_MultiSiteS1_MultiSiteB2_R_5_431662132511113217</vt:lpstr>
      <vt:lpstr>_vena_MultiSiteS1_MultiSiteB2_R_5_431662132515307521</vt:lpstr>
      <vt:lpstr>_vena_MultiSiteS1_MultiSiteB2_R_5_431662132544667648</vt:lpstr>
      <vt:lpstr>_vena_MultiSiteS1_MultiSiteB2_R_5_431662132557250561</vt:lpstr>
      <vt:lpstr>_vena_MultiSiteS1_MultiSiteB2_R_5_431662132574027777</vt:lpstr>
      <vt:lpstr>_vena_MultiSiteS1_MultiSiteB2_R_5_431662132599193601</vt:lpstr>
      <vt:lpstr>_vena_MultiSiteS1_MultiSiteB2_R_5_431662132615970817</vt:lpstr>
      <vt:lpstr>_vena_MultiSiteS1_MultiSiteB2_R_5_431662132641136641</vt:lpstr>
      <vt:lpstr>_vena_MultiSiteS1_MultiSiteB2_R_5_431662132653719553</vt:lpstr>
      <vt:lpstr>_vena_MultiSiteS1_MultiSiteB2_R_5_431662132666302467</vt:lpstr>
      <vt:lpstr>_vena_MultiSiteS1_MultiSiteB2_R_5_431662132683079681</vt:lpstr>
      <vt:lpstr>_vena_MultiSiteS1_MultiSiteB2_R_5_431662132720828416</vt:lpstr>
      <vt:lpstr>_vena_MultiSiteS1_MultiSiteB2_R_5_431662132725022721</vt:lpstr>
      <vt:lpstr>_vena_MultiSiteS1_MultiSiteB2_R_5_431662132729217025</vt:lpstr>
      <vt:lpstr>_vena_MultiSiteS1_MultiSiteB2_R_5_431662132737605633</vt:lpstr>
      <vt:lpstr>_vena_MultiSiteS1_MultiSiteB2_R_5_431662132741799937</vt:lpstr>
      <vt:lpstr>_vena_MultiSiteS1_MultiSiteB2_R_5_431662132745994241</vt:lpstr>
      <vt:lpstr>_vena_MultiSiteS1_MultiSiteB2_R_5_431662132754382849</vt:lpstr>
      <vt:lpstr>_vena_MultiSiteS1_MultiSiteB2_R_5_431662132758577153</vt:lpstr>
      <vt:lpstr>_vena_MultiSiteS1_MultiSiteB2_R_5_431662132762771457</vt:lpstr>
      <vt:lpstr>_vena_MultiSiteS1_MultiSiteB2_R_5_431662132766965761</vt:lpstr>
      <vt:lpstr>_vena_MultiSiteS1_MultiSiteB2_R_5_431662132771160065</vt:lpstr>
      <vt:lpstr>_vena_MultiSiteS1_MultiSiteB2_R_5_431662132775354369</vt:lpstr>
      <vt:lpstr>_vena_MultiSiteS1_MultiSiteB2_R_5_431662132783742977</vt:lpstr>
      <vt:lpstr>_vena_MultiSiteS1_MultiSiteB2_R_5_431662132787937281</vt:lpstr>
      <vt:lpstr>_vena_MultiSiteS1_MultiSiteB2_R_5_431662132792131585</vt:lpstr>
      <vt:lpstr>_vena_MultiSiteS1_MultiSiteB2_R_5_431662132796325889</vt:lpstr>
      <vt:lpstr>_vena_MultiSiteS1_MultiSiteB2_R_5_431662132800520193</vt:lpstr>
      <vt:lpstr>_vena_MultiSiteS1_MultiSiteB2_R_5_431662132804714497</vt:lpstr>
      <vt:lpstr>_vena_MultiSiteS1_MultiSiteB2_R_5_431662132813103104</vt:lpstr>
      <vt:lpstr>_vena_MultiSiteS1_MultiSiteB2_R_5_431662132817297409</vt:lpstr>
      <vt:lpstr>_vena_MultiSiteS1_MultiSiteB2_R_5_431662132821491713</vt:lpstr>
      <vt:lpstr>_vena_MultiSiteS1_MultiSiteB2_R_5_431662132825686017</vt:lpstr>
      <vt:lpstr>_vena_MultiSiteS1_MultiSiteB2_R_5_431662132829880321</vt:lpstr>
      <vt:lpstr>_vena_MultiSiteS1_MultiSiteB2_R_5_431662132834074625</vt:lpstr>
      <vt:lpstr>_vena_MultiSiteS1_MultiSiteB2_R_5_431662132838268929</vt:lpstr>
      <vt:lpstr>_vena_MultiSiteS1_MultiSiteB2_R_5_431662132846657537</vt:lpstr>
      <vt:lpstr>_vena_MultiSiteS1_MultiSiteB2_R_5_431662132850851841</vt:lpstr>
      <vt:lpstr>_vena_MultiSiteS1_MultiSiteB2_R_5_431662132855046145</vt:lpstr>
      <vt:lpstr>_vena_MultiSiteS1_MultiSiteB2_R_5_431662132859240449</vt:lpstr>
      <vt:lpstr>_vena_MultiSiteS1_MultiSiteB2_R_5_431662132863434753</vt:lpstr>
      <vt:lpstr>_vena_MultiSiteS1_MultiSiteB2_R_5_431662132871823361</vt:lpstr>
      <vt:lpstr>_vena_MultiSiteS1_MultiSiteB2_R_5_431662132876017665</vt:lpstr>
      <vt:lpstr>_vena_MultiSiteS1_MultiSiteB2_R_5_431662132880211969</vt:lpstr>
      <vt:lpstr>_vena_MultiSiteS1_MultiSiteB2_R_5_431662132884406273</vt:lpstr>
      <vt:lpstr>_vena_MultiSiteS1_MultiSiteB2_R_5_431662132888600577</vt:lpstr>
      <vt:lpstr>_vena_MultiSiteS1_MultiSiteB2_R_5_431662132892794881</vt:lpstr>
      <vt:lpstr>_vena_MultiSiteS1_MultiSiteB2_R_5_431662132901183489</vt:lpstr>
      <vt:lpstr>_vena_MultiSiteS1_MultiSiteB2_R_5_431662132905377793</vt:lpstr>
      <vt:lpstr>_vena_MultiSiteS1_MultiSiteB2_R_5_431662132909572097</vt:lpstr>
      <vt:lpstr>_vena_MultiSiteS1_MultiSiteB2_R_5_431662132913766401</vt:lpstr>
      <vt:lpstr>_vena_MultiSiteS1_MultiSiteB2_R_5_431662132922155008</vt:lpstr>
      <vt:lpstr>_vena_MultiSiteS1_MultiSiteB2_R_5_431662132926349313</vt:lpstr>
      <vt:lpstr>_vena_MultiSiteS1_MultiSiteB2_R_5_431662132930543617</vt:lpstr>
      <vt:lpstr>_vena_MultiSiteS1_MultiSiteB2_R_5_431662132934737921</vt:lpstr>
      <vt:lpstr>_vena_MultiSiteS1_MultiSiteB2_R_5_431662132938932225</vt:lpstr>
      <vt:lpstr>_vena_MultiSiteS1_MultiSiteB2_R_5_431662132947320833</vt:lpstr>
      <vt:lpstr>_vena_MultiSiteS1_MultiSiteB2_R_5_431662132951515137</vt:lpstr>
      <vt:lpstr>_vena_MultiSiteS1_MultiSiteB2_R_5_431662132955709441</vt:lpstr>
      <vt:lpstr>_vena_MultiSiteS1_MultiSiteB2_R_5_431662132959903745</vt:lpstr>
      <vt:lpstr>_vena_MultiSiteS1_MultiSiteB2_R_5_431662132968292353</vt:lpstr>
      <vt:lpstr>_vena_MultiSiteS1_MultiSiteB2_R_5_431662132976680961</vt:lpstr>
      <vt:lpstr>_vena_MultiSiteS1_MultiSiteB2_R_5_431662133001846784</vt:lpstr>
      <vt:lpstr>_vena_MultiSiteS1_MultiSiteB2_R_5_431662133006041089</vt:lpstr>
      <vt:lpstr>_vena_MultiSiteS1_MultiSiteB2_R_5_431662133014429697</vt:lpstr>
      <vt:lpstr>_vena_MultiSiteS1_MultiSiteB2_R_5_431662133018624001</vt:lpstr>
      <vt:lpstr>_vena_MultiSiteS1_MultiSiteB2_R_5_431662133022818305</vt:lpstr>
      <vt:lpstr>_vena_MultiSiteS1_MultiSiteB2_R_5_431662133031206913</vt:lpstr>
      <vt:lpstr>_vena_MultiSiteS1_MultiSiteB2_R_5_431662133035401217</vt:lpstr>
      <vt:lpstr>_vena_MultiSiteS1_MultiSiteB2_R_5_431662133039595521</vt:lpstr>
      <vt:lpstr>_vena_MultiSiteS1_MultiSiteB2_R_5_431662133043789825</vt:lpstr>
      <vt:lpstr>_vena_MultiSiteS1_MultiSiteB2_R_5_431662133047984129</vt:lpstr>
      <vt:lpstr>_vena_MultiSiteS1_MultiSiteB2_R_5_431662133052178433</vt:lpstr>
      <vt:lpstr>_vena_MultiSiteS1_MultiSiteB2_R_5_431662133056372737</vt:lpstr>
      <vt:lpstr>_vena_MultiSiteS1_MultiSiteB2_R_5_431662133064761344</vt:lpstr>
      <vt:lpstr>_vena_MultiSiteS1_MultiSiteB2_R_5_431662133068955649</vt:lpstr>
      <vt:lpstr>_vena_MultiSiteS1_MultiSiteB2_R_5_431662133073149953</vt:lpstr>
      <vt:lpstr>_vena_MultiSiteS1_MultiSiteB2_R_5_431662133077344257</vt:lpstr>
      <vt:lpstr>_vena_MultiSiteS1_MultiSiteB2_R_5_431662133081538561</vt:lpstr>
      <vt:lpstr>_vena_MultiSiteS1_MultiSiteB2_R_5_431662133085732865</vt:lpstr>
      <vt:lpstr>_vena_MultiSiteS1_MultiSiteB2_R_5_431662133089927169</vt:lpstr>
      <vt:lpstr>_vena_MultiSiteS1_MultiSiteB2_R_5_431662133098315777</vt:lpstr>
      <vt:lpstr>_vena_MultiSiteS1_MultiSiteB2_R_5_431662133102510081</vt:lpstr>
      <vt:lpstr>_vena_MultiSiteS1_MultiSiteB2_R_5_431662133106704385</vt:lpstr>
      <vt:lpstr>_vena_MultiSiteS1_MultiSiteB2_R_5_431662133110898689</vt:lpstr>
      <vt:lpstr>_vena_MultiSiteS1_MultiSiteB2_R_5_431662133115092993</vt:lpstr>
      <vt:lpstr>_vena_MultiSiteS1_MultiSiteB2_R_5_431662133119287297</vt:lpstr>
      <vt:lpstr>_vena_MultiSiteS1_MultiSiteB2_R_5_431662133123481601</vt:lpstr>
      <vt:lpstr>_vena_MultiSiteS1_MultiSiteB2_R_5_431662133131870208</vt:lpstr>
      <vt:lpstr>_vena_MultiSiteS1_MultiSiteB2_R_5_431662133136064513</vt:lpstr>
      <vt:lpstr>_vena_MultiSiteS1_MultiSiteB2_R_5_431662133140258817</vt:lpstr>
      <vt:lpstr>_vena_MultiSiteS1_MultiSiteB2_R_5_431662133144453121</vt:lpstr>
      <vt:lpstr>_vena_MultiSiteS1_MultiSiteB2_R_5_431662133148647425</vt:lpstr>
      <vt:lpstr>_vena_MultiSiteS1_MultiSiteB2_R_5_431662133152841729</vt:lpstr>
      <vt:lpstr>_vena_MultiSiteS1_MultiSiteB2_R_5_431662133157036033</vt:lpstr>
      <vt:lpstr>_vena_MultiSiteS1_MultiSiteB2_R_5_431662133165424641</vt:lpstr>
      <vt:lpstr>_vena_MultiSiteS1_MultiSiteB2_R_5_431662133169618945</vt:lpstr>
      <vt:lpstr>_vena_MultiSiteS1_MultiSiteB2_R_5_431662133173813249</vt:lpstr>
      <vt:lpstr>_vena_MultiSiteS1_MultiSiteB2_R_5_431662133178007553</vt:lpstr>
      <vt:lpstr>_vena_MultiSiteS1_MultiSiteB2_R_5_431662133182201857</vt:lpstr>
      <vt:lpstr>_vena_MultiSiteS1_MultiSiteB2_R_5_431662133186396161</vt:lpstr>
      <vt:lpstr>_vena_MultiSiteS1_MultiSiteB2_R_5_431662133194784769</vt:lpstr>
      <vt:lpstr>_vena_MultiSiteS1_MultiSiteB2_R_5_431662133198979073</vt:lpstr>
      <vt:lpstr>_vena_MultiSiteS1_MultiSiteB2_R_5_431662133203173377</vt:lpstr>
      <vt:lpstr>_vena_MultiSiteS1_MultiSiteB2_R_5_431662133207367681</vt:lpstr>
      <vt:lpstr>_vena_MultiSiteS1_MultiSiteB2_R_5_431662133211561985</vt:lpstr>
      <vt:lpstr>_vena_MultiSiteS1_MultiSiteB2_R_5_431662133219950592</vt:lpstr>
      <vt:lpstr>_vena_MultiSiteS1_MultiSiteB2_R_5_431662133224144897</vt:lpstr>
      <vt:lpstr>_vena_MultiSiteS1_MultiSiteB2_R_5_431662133228339201</vt:lpstr>
      <vt:lpstr>_vena_MultiSiteS1_MultiSiteB2_R_5_431662133232533505</vt:lpstr>
      <vt:lpstr>_vena_MultiSiteS1_MultiSiteB2_R_5_431662133236727809</vt:lpstr>
      <vt:lpstr>_vena_MultiSiteS1_MultiSiteB2_R_5_431662133240922113</vt:lpstr>
      <vt:lpstr>_vena_MultiSiteS1_MultiSiteB2_R_5_431662133245116417</vt:lpstr>
      <vt:lpstr>_vena_MultiSiteS1_MultiSiteB2_R_5_431662133249310721</vt:lpstr>
      <vt:lpstr>_vena_MultiSiteS1_MultiSiteB2_R_5_431662133257699328</vt:lpstr>
      <vt:lpstr>_vena_MultiSiteS1_MultiSiteB2_R_5_431662133261893633</vt:lpstr>
      <vt:lpstr>_vena_MultiSiteS1_MultiSiteB2_R_5_431662133266087937</vt:lpstr>
      <vt:lpstr>_vena_MultiSiteS1_MultiSiteB2_R_5_431662133270282241</vt:lpstr>
      <vt:lpstr>_vena_MultiSiteS1_MultiSiteB2_R_5_431662133274476545</vt:lpstr>
      <vt:lpstr>_vena_MultiSiteS1_MultiSiteB2_R_5_431662133282865153</vt:lpstr>
      <vt:lpstr>_vena_MultiSiteS1_MultiSiteB2_R_5_431662133291253761</vt:lpstr>
      <vt:lpstr>_vena_MultiSiteS1_MultiSiteB2_R_5_431662133299642369</vt:lpstr>
      <vt:lpstr>_vena_MultiSiteS1_MultiSiteB2_R_5_431662133308030977</vt:lpstr>
      <vt:lpstr>_vena_MultiSiteS1_MultiSiteB2_R_5_431662133312225281</vt:lpstr>
      <vt:lpstr>_vena_MultiSiteS1_MultiSiteB2_R_5_431662133316419585</vt:lpstr>
      <vt:lpstr>_vena_MultiSiteS1_MultiSiteB2_R_5_431662133320613889</vt:lpstr>
      <vt:lpstr>_vena_MultiSiteS1_MultiSiteB2_R_5_431662133329002497</vt:lpstr>
      <vt:lpstr>_vena_MultiSiteS1_MultiSiteB2_R_5_431662133333196801</vt:lpstr>
      <vt:lpstr>_vena_MultiSiteS1_MultiSiteB2_R_5_431662133337391105</vt:lpstr>
      <vt:lpstr>_vena_MultiSiteS1_MultiSiteB2_R_5_431662133341585409</vt:lpstr>
      <vt:lpstr>_vena_MultiSiteS1_MultiSiteB2_R_5_431662133345779713</vt:lpstr>
      <vt:lpstr>_vena_MultiSiteS1_MultiSiteB2_R_5_431662133349974017</vt:lpstr>
      <vt:lpstr>_vena_MultiSiteS1_MultiSiteB2_R_5_431662133358362624</vt:lpstr>
      <vt:lpstr>_vena_MultiSiteS1_MultiSiteB2_R_5_431662133362556929</vt:lpstr>
      <vt:lpstr>_vena_MultiSiteS1_MultiSiteB2_R_5_431662133366751233</vt:lpstr>
      <vt:lpstr>_vena_MultiSiteS1_MultiSiteB2_R_5_431662133370945537</vt:lpstr>
      <vt:lpstr>_vena_MultiSiteS1_MultiSiteB2_R_5_431662133375139841</vt:lpstr>
      <vt:lpstr>_vena_MultiSiteS1_MultiSiteB2_R_5_431662133383528449</vt:lpstr>
      <vt:lpstr>_vena_MultiSiteS1_MultiSiteB2_R_5_431662133387722753</vt:lpstr>
      <vt:lpstr>_vena_MultiSiteS1_MultiSiteB2_R_5_431662133391917057</vt:lpstr>
      <vt:lpstr>_vena_MultiSiteS1_MultiSiteB2_R_5_431662133396111361</vt:lpstr>
      <vt:lpstr>_vena_MultiSiteS1_MultiSiteB2_R_5_431662133400305665</vt:lpstr>
      <vt:lpstr>_vena_MultiSiteS1_MultiSiteB2_R_5_431662133404499969</vt:lpstr>
      <vt:lpstr>_vena_MultiSiteS1_MultiSiteB2_R_5_431662133408694273</vt:lpstr>
      <vt:lpstr>_vena_MultiSiteS1_MultiSiteB2_R_5_431662133417082881</vt:lpstr>
      <vt:lpstr>_vena_MultiSiteS1_MultiSiteB2_R_5_431662133421277185</vt:lpstr>
      <vt:lpstr>_vena_MultiSiteS1_MultiSiteB2_R_5_431662133425471489</vt:lpstr>
      <vt:lpstr>_vena_MultiSiteS1_MultiSiteB2_R_5_431662133429665793</vt:lpstr>
      <vt:lpstr>_vena_MultiSiteS1_MultiSiteB2_R_5_431662133433860097</vt:lpstr>
      <vt:lpstr>_vena_MultiSiteS1_MultiSiteB2_R_5_431662133438054401</vt:lpstr>
      <vt:lpstr>_vena_MultiSiteS1_MultiSiteB2_R_5_431662133442248705</vt:lpstr>
      <vt:lpstr>_vena_MultiSiteS1_MultiSiteB2_R_5_431662133450637313</vt:lpstr>
      <vt:lpstr>_vena_MultiSiteS1_MultiSiteB2_R_5_431662133454831617</vt:lpstr>
      <vt:lpstr>_vena_MultiSiteS1_MultiSiteB2_R_5_431662133459025921</vt:lpstr>
      <vt:lpstr>_vena_MultiSiteS1_MultiSiteB2_R_5_431662133463220225</vt:lpstr>
      <vt:lpstr>_vena_MultiSiteS1_MultiSiteB2_R_5_431662133467414529</vt:lpstr>
      <vt:lpstr>_vena_MultiSiteS1_MultiSiteB2_R_5_431662133479997441</vt:lpstr>
      <vt:lpstr>_vena_MultiSiteS1_MultiSiteB2_R_5_431662133484191745</vt:lpstr>
      <vt:lpstr>_vena_MultiSiteS1_MultiSiteB2_R_5_431662133488386049</vt:lpstr>
      <vt:lpstr>_vena_MultiSiteS1_MultiSiteB2_R_5_431662133492580353</vt:lpstr>
      <vt:lpstr>_vena_MultiSiteS1_MultiSiteB2_R_5_431662133500968961</vt:lpstr>
      <vt:lpstr>_vena_MultiSiteS1_MultiSiteB2_R_5_431662133505163265</vt:lpstr>
      <vt:lpstr>_vena_MultiSiteS1_MultiSiteB2_R_5_431662133509357569</vt:lpstr>
      <vt:lpstr>_vena_MultiSiteS1_MultiSiteB2_R_5_431662133513551873</vt:lpstr>
      <vt:lpstr>_vena_MultiSiteS1_MultiSiteB2_R_5_431662133517746177</vt:lpstr>
      <vt:lpstr>_vena_MultiSiteS1_MultiSiteB2_R_5_431662133521940481</vt:lpstr>
      <vt:lpstr>_vena_MultiSiteS1_MultiSiteB2_R_5_431662133530329089</vt:lpstr>
      <vt:lpstr>_vena_MultiSiteS1_MultiSiteB2_R_5_431662133534523393</vt:lpstr>
      <vt:lpstr>_vena_MultiSiteS1_MultiSiteB2_R_5_431662133538717697</vt:lpstr>
      <vt:lpstr>_vena_MultiSiteS1_MultiSiteB2_R_5_431662133547106305</vt:lpstr>
      <vt:lpstr>_vena_MultiSiteS1_MultiSiteB2_R_5_431662133551300609</vt:lpstr>
      <vt:lpstr>_vena_MultiSiteS1_MultiSiteB2_R_5_431662133555494913</vt:lpstr>
      <vt:lpstr>_vena_MultiSiteS1_MultiSiteB2_R_5_431662133559689217</vt:lpstr>
      <vt:lpstr>_vena_MultiSiteS1_MultiSiteB2_R_5_431662133568077825</vt:lpstr>
      <vt:lpstr>_vena_MultiSiteS1_MultiSiteB2_R_5_431662133572272129</vt:lpstr>
      <vt:lpstr>_vena_MultiSiteS1_MultiSiteB2_R_5_431662133580660736</vt:lpstr>
      <vt:lpstr>_vena_MultiSiteS1_MultiSiteB2_R_5_431662133584855041</vt:lpstr>
      <vt:lpstr>_vena_MultiSiteS1_MultiSiteB2_R_5_431662133589049345</vt:lpstr>
      <vt:lpstr>_vena_MultiSiteS1_MultiSiteB2_R_5_431662133593243649</vt:lpstr>
      <vt:lpstr>_vena_MultiSiteS1_MultiSiteB2_R_5_431662133664546817</vt:lpstr>
      <vt:lpstr>_vena_MultiSiteS1_MultiSiteB2_R_5_431662133693906944</vt:lpstr>
      <vt:lpstr>_vena_MultiSiteS1_MultiSiteB2_R_5_431662133706489857</vt:lpstr>
      <vt:lpstr>_vena_MultiSiteS1_MultiSiteB2_R_5_431662133710684161</vt:lpstr>
      <vt:lpstr>_vena_MultiSiteS1_MultiSiteB2_R_5_431662133740044289</vt:lpstr>
      <vt:lpstr>_vena_MultiSiteS1_MultiSiteB2_R_5_484175100812591104</vt:lpstr>
      <vt:lpstr>_vena_MultiSiteS1_MultiSiteB2_R_5_484175225560367104</vt:lpstr>
      <vt:lpstr>_vena_MultiSiteS1_MultiSiteB2_R_5_495736496901324800</vt:lpstr>
      <vt:lpstr>_vena_MultiSiteS1_MultiSiteB2_R_5_495736637918674944</vt:lpstr>
      <vt:lpstr>_vena_MultiSiteS1_MultiSiteB2_R_5_495736795930689536</vt:lpstr>
      <vt:lpstr>_vena_MultiSiteS1_MultiSiteB2_R_5_495736973987151921</vt:lpstr>
      <vt:lpstr>_vena_MultiSiteS1_MultiSiteB2_R_5_495737043323191296</vt:lpstr>
      <vt:lpstr>_vena_MultiSiteS1_MultiSiteB2_R_5_495737181823827968</vt:lpstr>
      <vt:lpstr>_vena_MultiSiteS1_MultiSiteB2_R_5_495812598937157632</vt:lpstr>
      <vt:lpstr>_vena_MultiSiteS1_MultiSiteB3_C_8_431662182280724481</vt:lpstr>
      <vt:lpstr>_vena_MultiSiteS1_MultiSiteB3_C_8_431662182280724481_10</vt:lpstr>
      <vt:lpstr>_vena_MultiSiteS1_MultiSiteB3_C_8_431662182280724481_11</vt:lpstr>
      <vt:lpstr>_vena_MultiSiteS1_MultiSiteB3_C_8_431662182280724481_12</vt:lpstr>
      <vt:lpstr>_vena_MultiSiteS1_MultiSiteB3_C_8_431662182280724481_13</vt:lpstr>
      <vt:lpstr>_vena_MultiSiteS1_MultiSiteB3_C_8_431662182280724481_14</vt:lpstr>
      <vt:lpstr>_vena_MultiSiteS1_MultiSiteB3_C_8_431662182280724481_15</vt:lpstr>
      <vt:lpstr>_vena_MultiSiteS1_MultiSiteB3_C_8_431662182280724481_16</vt:lpstr>
      <vt:lpstr>_vena_MultiSiteS1_MultiSiteB3_C_8_431662182280724481_17</vt:lpstr>
      <vt:lpstr>_vena_MultiSiteS1_MultiSiteB3_C_8_431662182280724481_18</vt:lpstr>
      <vt:lpstr>_vena_MultiSiteS1_MultiSiteB3_C_8_431662182280724481_19</vt:lpstr>
      <vt:lpstr>_vena_MultiSiteS1_MultiSiteB3_C_8_431662182280724481_2</vt:lpstr>
      <vt:lpstr>_vena_MultiSiteS1_MultiSiteB3_C_8_431662182280724481_20</vt:lpstr>
      <vt:lpstr>_vena_MultiSiteS1_MultiSiteB3_C_8_431662182280724481_21</vt:lpstr>
      <vt:lpstr>_vena_MultiSiteS1_MultiSiteB3_C_8_431662182280724481_22</vt:lpstr>
      <vt:lpstr>_vena_MultiSiteS1_MultiSiteB3_C_8_431662182280724481_23</vt:lpstr>
      <vt:lpstr>_vena_MultiSiteS1_MultiSiteB3_C_8_431662182280724481_24</vt:lpstr>
      <vt:lpstr>_vena_MultiSiteS1_MultiSiteB3_C_8_431662182280724481_3</vt:lpstr>
      <vt:lpstr>_vena_MultiSiteS1_MultiSiteB3_C_8_431662182280724481_4</vt:lpstr>
      <vt:lpstr>_vena_MultiSiteS1_MultiSiteB3_C_8_431662182280724481_5</vt:lpstr>
      <vt:lpstr>_vena_MultiSiteS1_MultiSiteB3_C_8_431662182280724481_6</vt:lpstr>
      <vt:lpstr>_vena_MultiSiteS1_MultiSiteB3_C_8_431662182280724481_7</vt:lpstr>
      <vt:lpstr>_vena_MultiSiteS1_MultiSiteB3_C_8_431662182280724481_8</vt:lpstr>
      <vt:lpstr>_vena_MultiSiteS1_MultiSiteB3_C_8_431662182280724481_9</vt:lpstr>
      <vt:lpstr>_vena_MultiSiteS1_MultiSiteB3_C_FV_56493ffece784c5db4cd0fd3b40a250d_1</vt:lpstr>
      <vt:lpstr>_vena_MultiSiteS1_MultiSiteB3_C_FV_56493ffece784c5db4cd0fd3b40a250d_10</vt:lpstr>
      <vt:lpstr>_vena_MultiSiteS1_MultiSiteB3_C_FV_56493ffece784c5db4cd0fd3b40a250d_11</vt:lpstr>
      <vt:lpstr>_vena_MultiSiteS1_MultiSiteB3_C_FV_56493ffece784c5db4cd0fd3b40a250d_12</vt:lpstr>
      <vt:lpstr>_vena_MultiSiteS1_MultiSiteB3_C_FV_56493ffece784c5db4cd0fd3b40a250d_13</vt:lpstr>
      <vt:lpstr>_vena_MultiSiteS1_MultiSiteB3_C_FV_56493ffece784c5db4cd0fd3b40a250d_14</vt:lpstr>
      <vt:lpstr>_vena_MultiSiteS1_MultiSiteB3_C_FV_56493ffece784c5db4cd0fd3b40a250d_15</vt:lpstr>
      <vt:lpstr>_vena_MultiSiteS1_MultiSiteB3_C_FV_56493ffece784c5db4cd0fd3b40a250d_16</vt:lpstr>
      <vt:lpstr>_vena_MultiSiteS1_MultiSiteB3_C_FV_56493ffece784c5db4cd0fd3b40a250d_17</vt:lpstr>
      <vt:lpstr>_vena_MultiSiteS1_MultiSiteB3_C_FV_56493ffece784c5db4cd0fd3b40a250d_18</vt:lpstr>
      <vt:lpstr>_vena_MultiSiteS1_MultiSiteB3_C_FV_56493ffece784c5db4cd0fd3b40a250d_19</vt:lpstr>
      <vt:lpstr>_vena_MultiSiteS1_MultiSiteB3_C_FV_56493ffece784c5db4cd0fd3b40a250d_20</vt:lpstr>
      <vt:lpstr>_vena_MultiSiteS1_MultiSiteB3_C_FV_56493ffece784c5db4cd0fd3b40a250d_21</vt:lpstr>
      <vt:lpstr>_vena_MultiSiteS1_MultiSiteB3_C_FV_56493ffece784c5db4cd0fd3b40a250d_22</vt:lpstr>
      <vt:lpstr>_vena_MultiSiteS1_MultiSiteB3_C_FV_56493ffece784c5db4cd0fd3b40a250d_23</vt:lpstr>
      <vt:lpstr>_vena_MultiSiteS1_MultiSiteB3_C_FV_56493ffece784c5db4cd0fd3b40a250d_24</vt:lpstr>
      <vt:lpstr>_vena_MultiSiteS1_MultiSiteB3_C_FV_56493ffece784c5db4cd0fd3b40a250d_25</vt:lpstr>
      <vt:lpstr>_vena_MultiSiteS1_MultiSiteB3_C_FV_56493ffece784c5db4cd0fd3b40a250d_3</vt:lpstr>
      <vt:lpstr>_vena_MultiSiteS1_MultiSiteB3_C_FV_56493ffece784c5db4cd0fd3b40a250d_4</vt:lpstr>
      <vt:lpstr>_vena_MultiSiteS1_MultiSiteB3_C_FV_56493ffece784c5db4cd0fd3b40a250d_5</vt:lpstr>
      <vt:lpstr>_vena_MultiSiteS1_MultiSiteB3_C_FV_56493ffece784c5db4cd0fd3b40a250d_6</vt:lpstr>
      <vt:lpstr>_vena_MultiSiteS1_MultiSiteB3_C_FV_56493ffece784c5db4cd0fd3b40a250d_7</vt:lpstr>
      <vt:lpstr>_vena_MultiSiteS1_MultiSiteB3_C_FV_56493ffece784c5db4cd0fd3b40a250d_8</vt:lpstr>
      <vt:lpstr>_vena_MultiSiteS1_MultiSiteB3_C_FV_56493ffece784c5db4cd0fd3b40a250d_9</vt:lpstr>
      <vt:lpstr>_vena_MultiSiteS1_MultiSiteB3_C_FV_e1c3a244dc3d4f149ecdf7d748811086</vt:lpstr>
      <vt:lpstr>_vena_MultiSiteS1_MultiSiteB3_C_FV_e1c3a244dc3d4f149ecdf7d748811086_10</vt:lpstr>
      <vt:lpstr>_vena_MultiSiteS1_MultiSiteB3_C_FV_e1c3a244dc3d4f149ecdf7d748811086_11</vt:lpstr>
      <vt:lpstr>_vena_MultiSiteS1_MultiSiteB3_C_FV_e1c3a244dc3d4f149ecdf7d748811086_12</vt:lpstr>
      <vt:lpstr>_vena_MultiSiteS1_MultiSiteB3_C_FV_e1c3a244dc3d4f149ecdf7d748811086_13</vt:lpstr>
      <vt:lpstr>_vena_MultiSiteS1_MultiSiteB3_C_FV_e1c3a244dc3d4f149ecdf7d748811086_14</vt:lpstr>
      <vt:lpstr>_vena_MultiSiteS1_MultiSiteB3_C_FV_e1c3a244dc3d4f149ecdf7d748811086_15</vt:lpstr>
      <vt:lpstr>_vena_MultiSiteS1_MultiSiteB3_C_FV_e1c3a244dc3d4f149ecdf7d748811086_16</vt:lpstr>
      <vt:lpstr>_vena_MultiSiteS1_MultiSiteB3_C_FV_e1c3a244dc3d4f149ecdf7d748811086_17</vt:lpstr>
      <vt:lpstr>_vena_MultiSiteS1_MultiSiteB3_C_FV_e1c3a244dc3d4f149ecdf7d748811086_18</vt:lpstr>
      <vt:lpstr>_vena_MultiSiteS1_MultiSiteB3_C_FV_e1c3a244dc3d4f149ecdf7d748811086_19</vt:lpstr>
      <vt:lpstr>_vena_MultiSiteS1_MultiSiteB3_C_FV_e1c3a244dc3d4f149ecdf7d748811086_2</vt:lpstr>
      <vt:lpstr>_vena_MultiSiteS1_MultiSiteB3_C_FV_e1c3a244dc3d4f149ecdf7d748811086_20</vt:lpstr>
      <vt:lpstr>_vena_MultiSiteS1_MultiSiteB3_C_FV_e1c3a244dc3d4f149ecdf7d748811086_21</vt:lpstr>
      <vt:lpstr>_vena_MultiSiteS1_MultiSiteB3_C_FV_e1c3a244dc3d4f149ecdf7d748811086_22</vt:lpstr>
      <vt:lpstr>_vena_MultiSiteS1_MultiSiteB3_C_FV_e1c3a244dc3d4f149ecdf7d748811086_23</vt:lpstr>
      <vt:lpstr>_vena_MultiSiteS1_MultiSiteB3_C_FV_e1c3a244dc3d4f149ecdf7d748811086_24</vt:lpstr>
      <vt:lpstr>_vena_MultiSiteS1_MultiSiteB3_C_FV_e1c3a244dc3d4f149ecdf7d748811086_3</vt:lpstr>
      <vt:lpstr>_vena_MultiSiteS1_MultiSiteB3_C_FV_e1c3a244dc3d4f149ecdf7d748811086_4</vt:lpstr>
      <vt:lpstr>_vena_MultiSiteS1_MultiSiteB3_C_FV_e1c3a244dc3d4f149ecdf7d748811086_5</vt:lpstr>
      <vt:lpstr>_vena_MultiSiteS1_MultiSiteB3_C_FV_e1c3a244dc3d4f149ecdf7d748811086_6</vt:lpstr>
      <vt:lpstr>_vena_MultiSiteS1_MultiSiteB3_C_FV_e1c3a244dc3d4f149ecdf7d748811086_7</vt:lpstr>
      <vt:lpstr>_vena_MultiSiteS1_MultiSiteB3_C_FV_e1c3a244dc3d4f149ecdf7d748811086_8</vt:lpstr>
      <vt:lpstr>_vena_MultiSiteS1_MultiSiteB3_C_FV_e1c3a244dc3d4f149ecdf7d748811086_9</vt:lpstr>
      <vt:lpstr>_vena_MultiSiteS1_MultiSiteB3_C_FV_e3545e3dcc52420a84dcdae3a23a4597</vt:lpstr>
      <vt:lpstr>_vena_MultiSiteS1_MultiSiteB3_C_FV_e3545e3dcc52420a84dcdae3a23a4597_10</vt:lpstr>
      <vt:lpstr>_vena_MultiSiteS1_MultiSiteB3_C_FV_e3545e3dcc52420a84dcdae3a23a4597_11</vt:lpstr>
      <vt:lpstr>_vena_MultiSiteS1_MultiSiteB3_C_FV_e3545e3dcc52420a84dcdae3a23a4597_12</vt:lpstr>
      <vt:lpstr>_vena_MultiSiteS1_MultiSiteB3_C_FV_e3545e3dcc52420a84dcdae3a23a4597_13</vt:lpstr>
      <vt:lpstr>_vena_MultiSiteS1_MultiSiteB3_C_FV_e3545e3dcc52420a84dcdae3a23a4597_14</vt:lpstr>
      <vt:lpstr>_vena_MultiSiteS1_MultiSiteB3_C_FV_e3545e3dcc52420a84dcdae3a23a4597_15</vt:lpstr>
      <vt:lpstr>_vena_MultiSiteS1_MultiSiteB3_C_FV_e3545e3dcc52420a84dcdae3a23a4597_16</vt:lpstr>
      <vt:lpstr>_vena_MultiSiteS1_MultiSiteB3_C_FV_e3545e3dcc52420a84dcdae3a23a4597_17</vt:lpstr>
      <vt:lpstr>_vena_MultiSiteS1_MultiSiteB3_C_FV_e3545e3dcc52420a84dcdae3a23a4597_18</vt:lpstr>
      <vt:lpstr>_vena_MultiSiteS1_MultiSiteB3_C_FV_e3545e3dcc52420a84dcdae3a23a4597_19</vt:lpstr>
      <vt:lpstr>_vena_MultiSiteS1_MultiSiteB3_C_FV_e3545e3dcc52420a84dcdae3a23a4597_2</vt:lpstr>
      <vt:lpstr>_vena_MultiSiteS1_MultiSiteB3_C_FV_e3545e3dcc52420a84dcdae3a23a4597_20</vt:lpstr>
      <vt:lpstr>_vena_MultiSiteS1_MultiSiteB3_C_FV_e3545e3dcc52420a84dcdae3a23a4597_21</vt:lpstr>
      <vt:lpstr>_vena_MultiSiteS1_MultiSiteB3_C_FV_e3545e3dcc52420a84dcdae3a23a4597_22</vt:lpstr>
      <vt:lpstr>_vena_MultiSiteS1_MultiSiteB3_C_FV_e3545e3dcc52420a84dcdae3a23a4597_23</vt:lpstr>
      <vt:lpstr>_vena_MultiSiteS1_MultiSiteB3_C_FV_e3545e3dcc52420a84dcdae3a23a4597_24</vt:lpstr>
      <vt:lpstr>_vena_MultiSiteS1_MultiSiteB3_C_FV_e3545e3dcc52420a84dcdae3a23a4597_3</vt:lpstr>
      <vt:lpstr>_vena_MultiSiteS1_MultiSiteB3_C_FV_e3545e3dcc52420a84dcdae3a23a4597_4</vt:lpstr>
      <vt:lpstr>_vena_MultiSiteS1_MultiSiteB3_C_FV_e3545e3dcc52420a84dcdae3a23a4597_5</vt:lpstr>
      <vt:lpstr>_vena_MultiSiteS1_MultiSiteB3_C_FV_e3545e3dcc52420a84dcdae3a23a4597_6</vt:lpstr>
      <vt:lpstr>_vena_MultiSiteS1_MultiSiteB3_C_FV_e3545e3dcc52420a84dcdae3a23a4597_7</vt:lpstr>
      <vt:lpstr>_vena_MultiSiteS1_MultiSiteB3_C_FV_e3545e3dcc52420a84dcdae3a23a4597_8</vt:lpstr>
      <vt:lpstr>_vena_MultiSiteS1_MultiSiteB3_C_FV_e3545e3dcc52420a84dcdae3a23a4597_9</vt:lpstr>
      <vt:lpstr>_vena_MultiSiteS1_MultiSiteB3_R_5_487048143000043520</vt:lpstr>
      <vt:lpstr>_vena_MultiSiteS1_MultiSiteB3_R_5_487048162646294528</vt:lpstr>
      <vt:lpstr>_vena_MultiSiteS1_MultiSiteB4_C_8_462549070872707072</vt:lpstr>
      <vt:lpstr>_vena_MultiSiteS1_MultiSiteB4_C_8_462549070872707072_10</vt:lpstr>
      <vt:lpstr>_vena_MultiSiteS1_MultiSiteB4_C_8_462549070872707072_100</vt:lpstr>
      <vt:lpstr>_vena_MultiSiteS1_MultiSiteB4_C_8_462549070872707072_101</vt:lpstr>
      <vt:lpstr>_vena_MultiSiteS1_MultiSiteB4_C_8_462549070872707072_102</vt:lpstr>
      <vt:lpstr>_vena_MultiSiteS1_MultiSiteB4_C_8_462549070872707072_103</vt:lpstr>
      <vt:lpstr>_vena_MultiSiteS1_MultiSiteB4_C_8_462549070872707072_104</vt:lpstr>
      <vt:lpstr>_vena_MultiSiteS1_MultiSiteB4_C_8_462549070872707072_105</vt:lpstr>
      <vt:lpstr>_vena_MultiSiteS1_MultiSiteB4_C_8_462549070872707072_106</vt:lpstr>
      <vt:lpstr>_vena_MultiSiteS1_MultiSiteB4_C_8_462549070872707072_107</vt:lpstr>
      <vt:lpstr>_vena_MultiSiteS1_MultiSiteB4_C_8_462549070872707072_108</vt:lpstr>
      <vt:lpstr>_vena_MultiSiteS1_MultiSiteB4_C_8_462549070872707072_109</vt:lpstr>
      <vt:lpstr>_vena_MultiSiteS1_MultiSiteB4_C_8_462549070872707072_110</vt:lpstr>
      <vt:lpstr>_vena_MultiSiteS1_MultiSiteB4_C_8_462549070872707072_111</vt:lpstr>
      <vt:lpstr>_vena_MultiSiteS1_MultiSiteB4_C_8_462549070872707072_112</vt:lpstr>
      <vt:lpstr>_vena_MultiSiteS1_MultiSiteB4_C_8_462549070872707072_113</vt:lpstr>
      <vt:lpstr>_vena_MultiSiteS1_MultiSiteB4_C_8_462549070872707072_114</vt:lpstr>
      <vt:lpstr>_vena_MultiSiteS1_MultiSiteB4_C_8_462549070872707072_115</vt:lpstr>
      <vt:lpstr>_vena_MultiSiteS1_MultiSiteB4_C_8_462549070872707072_12</vt:lpstr>
      <vt:lpstr>_vena_MultiSiteS1_MultiSiteB4_C_8_462549070872707072_14</vt:lpstr>
      <vt:lpstr>_vena_MultiSiteS1_MultiSiteB4_C_8_462549070872707072_16</vt:lpstr>
      <vt:lpstr>_vena_MultiSiteS1_MultiSiteB4_C_8_462549070872707072_17</vt:lpstr>
      <vt:lpstr>_vena_MultiSiteS1_MultiSiteB4_C_8_462549070872707072_18</vt:lpstr>
      <vt:lpstr>_vena_MultiSiteS1_MultiSiteB4_C_8_462549070872707072_19</vt:lpstr>
      <vt:lpstr>_vena_MultiSiteS1_MultiSiteB4_C_8_462549070872707072_2</vt:lpstr>
      <vt:lpstr>_vena_MultiSiteS1_MultiSiteB4_C_8_462549070872707072_20</vt:lpstr>
      <vt:lpstr>_vena_MultiSiteS1_MultiSiteB4_C_8_462549070872707072_21</vt:lpstr>
      <vt:lpstr>_vena_MultiSiteS1_MultiSiteB4_C_8_462549070872707072_22</vt:lpstr>
      <vt:lpstr>_vena_MultiSiteS1_MultiSiteB4_C_8_462549070872707072_23</vt:lpstr>
      <vt:lpstr>_vena_MultiSiteS1_MultiSiteB4_C_8_462549070872707072_24</vt:lpstr>
      <vt:lpstr>_vena_MultiSiteS1_MultiSiteB4_C_8_462549070872707072_25</vt:lpstr>
      <vt:lpstr>_vena_MultiSiteS1_MultiSiteB4_C_8_462549070872707072_26</vt:lpstr>
      <vt:lpstr>_vena_MultiSiteS1_MultiSiteB4_C_8_462549070872707072_27</vt:lpstr>
      <vt:lpstr>_vena_MultiSiteS1_MultiSiteB4_C_8_462549070872707072_28</vt:lpstr>
      <vt:lpstr>_vena_MultiSiteS1_MultiSiteB4_C_8_462549070872707072_29</vt:lpstr>
      <vt:lpstr>_vena_MultiSiteS1_MultiSiteB4_C_8_462549070872707072_30</vt:lpstr>
      <vt:lpstr>_vena_MultiSiteS1_MultiSiteB4_C_8_462549070872707072_31</vt:lpstr>
      <vt:lpstr>_vena_MultiSiteS1_MultiSiteB4_C_8_462549070872707072_32</vt:lpstr>
      <vt:lpstr>_vena_MultiSiteS1_MultiSiteB4_C_8_462549070872707072_33</vt:lpstr>
      <vt:lpstr>_vena_MultiSiteS1_MultiSiteB4_C_8_462549070872707072_34</vt:lpstr>
      <vt:lpstr>_vena_MultiSiteS1_MultiSiteB4_C_8_462549070872707072_35</vt:lpstr>
      <vt:lpstr>_vena_MultiSiteS1_MultiSiteB4_C_8_462549070872707072_36</vt:lpstr>
      <vt:lpstr>_vena_MultiSiteS1_MultiSiteB4_C_8_462549070872707072_37</vt:lpstr>
      <vt:lpstr>_vena_MultiSiteS1_MultiSiteB4_C_8_462549070872707072_38</vt:lpstr>
      <vt:lpstr>_vena_MultiSiteS1_MultiSiteB4_C_8_462549070872707072_39</vt:lpstr>
      <vt:lpstr>_vena_MultiSiteS1_MultiSiteB4_C_8_462549070872707072_4</vt:lpstr>
      <vt:lpstr>_vena_MultiSiteS1_MultiSiteB4_C_8_462549070872707072_40</vt:lpstr>
      <vt:lpstr>_vena_MultiSiteS1_MultiSiteB4_C_8_462549070872707072_41</vt:lpstr>
      <vt:lpstr>_vena_MultiSiteS1_MultiSiteB4_C_8_462549070872707072_42</vt:lpstr>
      <vt:lpstr>_vena_MultiSiteS1_MultiSiteB4_C_8_462549070872707072_43</vt:lpstr>
      <vt:lpstr>_vena_MultiSiteS1_MultiSiteB4_C_8_462549070872707072_44</vt:lpstr>
      <vt:lpstr>_vena_MultiSiteS1_MultiSiteB4_C_8_462549070872707072_45</vt:lpstr>
      <vt:lpstr>_vena_MultiSiteS1_MultiSiteB4_C_8_462549070872707072_46</vt:lpstr>
      <vt:lpstr>_vena_MultiSiteS1_MultiSiteB4_C_8_462549070872707072_47</vt:lpstr>
      <vt:lpstr>_vena_MultiSiteS1_MultiSiteB4_C_8_462549070872707072_48</vt:lpstr>
      <vt:lpstr>_vena_MultiSiteS1_MultiSiteB4_C_8_462549070872707072_49</vt:lpstr>
      <vt:lpstr>_vena_MultiSiteS1_MultiSiteB4_C_8_462549070872707072_50</vt:lpstr>
      <vt:lpstr>_vena_MultiSiteS1_MultiSiteB4_C_8_462549070872707072_51</vt:lpstr>
      <vt:lpstr>_vena_MultiSiteS1_MultiSiteB4_C_8_462549070872707072_52</vt:lpstr>
      <vt:lpstr>_vena_MultiSiteS1_MultiSiteB4_C_8_462549070872707072_53</vt:lpstr>
      <vt:lpstr>_vena_MultiSiteS1_MultiSiteB4_C_8_462549070872707072_54</vt:lpstr>
      <vt:lpstr>_vena_MultiSiteS1_MultiSiteB4_C_8_462549070872707072_55</vt:lpstr>
      <vt:lpstr>_vena_MultiSiteS1_MultiSiteB4_C_8_462549070872707072_56</vt:lpstr>
      <vt:lpstr>_vena_MultiSiteS1_MultiSiteB4_C_8_462549070872707072_57</vt:lpstr>
      <vt:lpstr>_vena_MultiSiteS1_MultiSiteB4_C_8_462549070872707072_58</vt:lpstr>
      <vt:lpstr>_vena_MultiSiteS1_MultiSiteB4_C_8_462549070872707072_59</vt:lpstr>
      <vt:lpstr>_vena_MultiSiteS1_MultiSiteB4_C_8_462549070872707072_6</vt:lpstr>
      <vt:lpstr>_vena_MultiSiteS1_MultiSiteB4_C_8_462549070872707072_60</vt:lpstr>
      <vt:lpstr>_vena_MultiSiteS1_MultiSiteB4_C_8_462549070872707072_61</vt:lpstr>
      <vt:lpstr>_vena_MultiSiteS1_MultiSiteB4_C_8_462549070872707072_62</vt:lpstr>
      <vt:lpstr>_vena_MultiSiteS1_MultiSiteB4_C_8_462549070872707072_63</vt:lpstr>
      <vt:lpstr>_vena_MultiSiteS1_MultiSiteB4_C_8_462549070872707072_64</vt:lpstr>
      <vt:lpstr>_vena_MultiSiteS1_MultiSiteB4_C_8_462549070872707072_65</vt:lpstr>
      <vt:lpstr>_vena_MultiSiteS1_MultiSiteB4_C_8_462549070872707072_66</vt:lpstr>
      <vt:lpstr>_vena_MultiSiteS1_MultiSiteB4_C_8_462549070872707072_67</vt:lpstr>
      <vt:lpstr>_vena_MultiSiteS1_MultiSiteB4_C_8_462549070872707072_68</vt:lpstr>
      <vt:lpstr>_vena_MultiSiteS1_MultiSiteB4_C_8_462549070872707072_69</vt:lpstr>
      <vt:lpstr>_vena_MultiSiteS1_MultiSiteB4_C_8_462549070872707072_70</vt:lpstr>
      <vt:lpstr>_vena_MultiSiteS1_MultiSiteB4_C_8_462549070872707072_71</vt:lpstr>
      <vt:lpstr>_vena_MultiSiteS1_MultiSiteB4_C_8_462549070872707072_72</vt:lpstr>
      <vt:lpstr>_vena_MultiSiteS1_MultiSiteB4_C_8_462549070872707072_73</vt:lpstr>
      <vt:lpstr>_vena_MultiSiteS1_MultiSiteB4_C_8_462549070872707072_74</vt:lpstr>
      <vt:lpstr>_vena_MultiSiteS1_MultiSiteB4_C_8_462549070872707072_75</vt:lpstr>
      <vt:lpstr>_vena_MultiSiteS1_MultiSiteB4_C_8_462549070872707072_76</vt:lpstr>
      <vt:lpstr>_vena_MultiSiteS1_MultiSiteB4_C_8_462549070872707072_77</vt:lpstr>
      <vt:lpstr>_vena_MultiSiteS1_MultiSiteB4_C_8_462549070872707072_78</vt:lpstr>
      <vt:lpstr>_vena_MultiSiteS1_MultiSiteB4_C_8_462549070872707072_79</vt:lpstr>
      <vt:lpstr>_vena_MultiSiteS1_MultiSiteB4_C_8_462549070872707072_8</vt:lpstr>
      <vt:lpstr>_vena_MultiSiteS1_MultiSiteB4_C_8_462549070872707072_80</vt:lpstr>
      <vt:lpstr>_vena_MultiSiteS1_MultiSiteB4_C_8_462549070872707072_81</vt:lpstr>
      <vt:lpstr>_vena_MultiSiteS1_MultiSiteB4_C_8_462549070872707072_82</vt:lpstr>
      <vt:lpstr>_vena_MultiSiteS1_MultiSiteB4_C_8_462549070872707072_83</vt:lpstr>
      <vt:lpstr>_vena_MultiSiteS1_MultiSiteB4_C_8_462549070872707072_84</vt:lpstr>
      <vt:lpstr>_vena_MultiSiteS1_MultiSiteB4_C_8_462549070872707072_85</vt:lpstr>
      <vt:lpstr>_vena_MultiSiteS1_MultiSiteB4_C_8_462549070872707072_86</vt:lpstr>
      <vt:lpstr>_vena_MultiSiteS1_MultiSiteB4_C_8_462549070872707072_87</vt:lpstr>
      <vt:lpstr>_vena_MultiSiteS1_MultiSiteB4_C_8_462549070872707072_88</vt:lpstr>
      <vt:lpstr>_vena_MultiSiteS1_MultiSiteB4_C_8_462549070872707072_89</vt:lpstr>
      <vt:lpstr>_vena_MultiSiteS1_MultiSiteB4_C_8_462549070872707072_90</vt:lpstr>
      <vt:lpstr>_vena_MultiSiteS1_MultiSiteB4_C_8_462549070872707072_91</vt:lpstr>
      <vt:lpstr>_vena_MultiSiteS1_MultiSiteB4_C_8_462549070872707072_92</vt:lpstr>
      <vt:lpstr>_vena_MultiSiteS1_MultiSiteB4_C_8_462549070872707072_93</vt:lpstr>
      <vt:lpstr>_vena_MultiSiteS1_MultiSiteB4_C_8_462549070872707072_94</vt:lpstr>
      <vt:lpstr>_vena_MultiSiteS1_MultiSiteB4_C_8_462549070872707072_95</vt:lpstr>
      <vt:lpstr>_vena_MultiSiteS1_MultiSiteB4_C_8_462549070872707072_96</vt:lpstr>
      <vt:lpstr>_vena_MultiSiteS1_MultiSiteB4_C_8_462549070872707072_97</vt:lpstr>
      <vt:lpstr>_vena_MultiSiteS1_MultiSiteB4_C_8_462549070872707072_98</vt:lpstr>
      <vt:lpstr>_vena_MultiSiteS1_MultiSiteB4_C_8_462549070872707072_99</vt:lpstr>
      <vt:lpstr>_vena_MultiSiteS1_MultiSiteB4_C_FV_56493ffece784c5db4cd0fd3b40a250d</vt:lpstr>
      <vt:lpstr>_vena_MultiSiteS1_MultiSiteB4_C_FV_56493ffece784c5db4cd0fd3b40a250d_10</vt:lpstr>
      <vt:lpstr>_vena_MultiSiteS1_MultiSiteB4_C_FV_56493ffece784c5db4cd0fd3b40a250d_100</vt:lpstr>
      <vt:lpstr>_vena_MultiSiteS1_MultiSiteB4_C_FV_56493ffece784c5db4cd0fd3b40a250d_101</vt:lpstr>
      <vt:lpstr>_vena_MultiSiteS1_MultiSiteB4_C_FV_56493ffece784c5db4cd0fd3b40a250d_102</vt:lpstr>
      <vt:lpstr>_vena_MultiSiteS1_MultiSiteB4_C_FV_56493ffece784c5db4cd0fd3b40a250d_103</vt:lpstr>
      <vt:lpstr>_vena_MultiSiteS1_MultiSiteB4_C_FV_56493ffece784c5db4cd0fd3b40a250d_104</vt:lpstr>
      <vt:lpstr>_vena_MultiSiteS1_MultiSiteB4_C_FV_56493ffece784c5db4cd0fd3b40a250d_105</vt:lpstr>
      <vt:lpstr>_vena_MultiSiteS1_MultiSiteB4_C_FV_56493ffece784c5db4cd0fd3b40a250d_106</vt:lpstr>
      <vt:lpstr>_vena_MultiSiteS1_MultiSiteB4_C_FV_56493ffece784c5db4cd0fd3b40a250d_107</vt:lpstr>
      <vt:lpstr>_vena_MultiSiteS1_MultiSiteB4_C_FV_56493ffece784c5db4cd0fd3b40a250d_108</vt:lpstr>
      <vt:lpstr>_vena_MultiSiteS1_MultiSiteB4_C_FV_56493ffece784c5db4cd0fd3b40a250d_109</vt:lpstr>
      <vt:lpstr>_vena_MultiSiteS1_MultiSiteB4_C_FV_56493ffece784c5db4cd0fd3b40a250d_110</vt:lpstr>
      <vt:lpstr>_vena_MultiSiteS1_MultiSiteB4_C_FV_56493ffece784c5db4cd0fd3b40a250d_111</vt:lpstr>
      <vt:lpstr>_vena_MultiSiteS1_MultiSiteB4_C_FV_56493ffece784c5db4cd0fd3b40a250d_112</vt:lpstr>
      <vt:lpstr>_vena_MultiSiteS1_MultiSiteB4_C_FV_56493ffece784c5db4cd0fd3b40a250d_113</vt:lpstr>
      <vt:lpstr>_vena_MultiSiteS1_MultiSiteB4_C_FV_56493ffece784c5db4cd0fd3b40a250d_114</vt:lpstr>
      <vt:lpstr>_vena_MultiSiteS1_MultiSiteB4_C_FV_56493ffece784c5db4cd0fd3b40a250d_115</vt:lpstr>
      <vt:lpstr>_vena_MultiSiteS1_MultiSiteB4_C_FV_56493ffece784c5db4cd0fd3b40a250d_12</vt:lpstr>
      <vt:lpstr>_vena_MultiSiteS1_MultiSiteB4_C_FV_56493ffece784c5db4cd0fd3b40a250d_14</vt:lpstr>
      <vt:lpstr>_vena_MultiSiteS1_MultiSiteB4_C_FV_56493ffece784c5db4cd0fd3b40a250d_16</vt:lpstr>
      <vt:lpstr>_vena_MultiSiteS1_MultiSiteB4_C_FV_56493ffece784c5db4cd0fd3b40a250d_17</vt:lpstr>
      <vt:lpstr>_vena_MultiSiteS1_MultiSiteB4_C_FV_56493ffece784c5db4cd0fd3b40a250d_18</vt:lpstr>
      <vt:lpstr>_vena_MultiSiteS1_MultiSiteB4_C_FV_56493ffece784c5db4cd0fd3b40a250d_19</vt:lpstr>
      <vt:lpstr>_vena_MultiSiteS1_MultiSiteB4_C_FV_56493ffece784c5db4cd0fd3b40a250d_2</vt:lpstr>
      <vt:lpstr>_vena_MultiSiteS1_MultiSiteB4_C_FV_56493ffece784c5db4cd0fd3b40a250d_20</vt:lpstr>
      <vt:lpstr>_vena_MultiSiteS1_MultiSiteB4_C_FV_56493ffece784c5db4cd0fd3b40a250d_21</vt:lpstr>
      <vt:lpstr>_vena_MultiSiteS1_MultiSiteB4_C_FV_56493ffece784c5db4cd0fd3b40a250d_22</vt:lpstr>
      <vt:lpstr>_vena_MultiSiteS1_MultiSiteB4_C_FV_56493ffece784c5db4cd0fd3b40a250d_23</vt:lpstr>
      <vt:lpstr>_vena_MultiSiteS1_MultiSiteB4_C_FV_56493ffece784c5db4cd0fd3b40a250d_24</vt:lpstr>
      <vt:lpstr>_vena_MultiSiteS1_MultiSiteB4_C_FV_56493ffece784c5db4cd0fd3b40a250d_25</vt:lpstr>
      <vt:lpstr>_vena_MultiSiteS1_MultiSiteB4_C_FV_56493ffece784c5db4cd0fd3b40a250d_26</vt:lpstr>
      <vt:lpstr>_vena_MultiSiteS1_MultiSiteB4_C_FV_56493ffece784c5db4cd0fd3b40a250d_27</vt:lpstr>
      <vt:lpstr>_vena_MultiSiteS1_MultiSiteB4_C_FV_56493ffece784c5db4cd0fd3b40a250d_28</vt:lpstr>
      <vt:lpstr>_vena_MultiSiteS1_MultiSiteB4_C_FV_56493ffece784c5db4cd0fd3b40a250d_29</vt:lpstr>
      <vt:lpstr>_vena_MultiSiteS1_MultiSiteB4_C_FV_56493ffece784c5db4cd0fd3b40a250d_30</vt:lpstr>
      <vt:lpstr>_vena_MultiSiteS1_MultiSiteB4_C_FV_56493ffece784c5db4cd0fd3b40a250d_31</vt:lpstr>
      <vt:lpstr>_vena_MultiSiteS1_MultiSiteB4_C_FV_56493ffece784c5db4cd0fd3b40a250d_32</vt:lpstr>
      <vt:lpstr>_vena_MultiSiteS1_MultiSiteB4_C_FV_56493ffece784c5db4cd0fd3b40a250d_33</vt:lpstr>
      <vt:lpstr>_vena_MultiSiteS1_MultiSiteB4_C_FV_56493ffece784c5db4cd0fd3b40a250d_34</vt:lpstr>
      <vt:lpstr>_vena_MultiSiteS1_MultiSiteB4_C_FV_56493ffece784c5db4cd0fd3b40a250d_35</vt:lpstr>
      <vt:lpstr>_vena_MultiSiteS1_MultiSiteB4_C_FV_56493ffece784c5db4cd0fd3b40a250d_36</vt:lpstr>
      <vt:lpstr>_vena_MultiSiteS1_MultiSiteB4_C_FV_56493ffece784c5db4cd0fd3b40a250d_37</vt:lpstr>
      <vt:lpstr>_vena_MultiSiteS1_MultiSiteB4_C_FV_56493ffece784c5db4cd0fd3b40a250d_38</vt:lpstr>
      <vt:lpstr>_vena_MultiSiteS1_MultiSiteB4_C_FV_56493ffece784c5db4cd0fd3b40a250d_39</vt:lpstr>
      <vt:lpstr>_vena_MultiSiteS1_MultiSiteB4_C_FV_56493ffece784c5db4cd0fd3b40a250d_4</vt:lpstr>
      <vt:lpstr>_vena_MultiSiteS1_MultiSiteB4_C_FV_56493ffece784c5db4cd0fd3b40a250d_40</vt:lpstr>
      <vt:lpstr>_vena_MultiSiteS1_MultiSiteB4_C_FV_56493ffece784c5db4cd0fd3b40a250d_41</vt:lpstr>
      <vt:lpstr>_vena_MultiSiteS1_MultiSiteB4_C_FV_56493ffece784c5db4cd0fd3b40a250d_42</vt:lpstr>
      <vt:lpstr>_vena_MultiSiteS1_MultiSiteB4_C_FV_56493ffece784c5db4cd0fd3b40a250d_43</vt:lpstr>
      <vt:lpstr>_vena_MultiSiteS1_MultiSiteB4_C_FV_56493ffece784c5db4cd0fd3b40a250d_44</vt:lpstr>
      <vt:lpstr>_vena_MultiSiteS1_MultiSiteB4_C_FV_56493ffece784c5db4cd0fd3b40a250d_45</vt:lpstr>
      <vt:lpstr>_vena_MultiSiteS1_MultiSiteB4_C_FV_56493ffece784c5db4cd0fd3b40a250d_46</vt:lpstr>
      <vt:lpstr>_vena_MultiSiteS1_MultiSiteB4_C_FV_56493ffece784c5db4cd0fd3b40a250d_47</vt:lpstr>
      <vt:lpstr>_vena_MultiSiteS1_MultiSiteB4_C_FV_56493ffece784c5db4cd0fd3b40a250d_48</vt:lpstr>
      <vt:lpstr>_vena_MultiSiteS1_MultiSiteB4_C_FV_56493ffece784c5db4cd0fd3b40a250d_49</vt:lpstr>
      <vt:lpstr>_vena_MultiSiteS1_MultiSiteB4_C_FV_56493ffece784c5db4cd0fd3b40a250d_50</vt:lpstr>
      <vt:lpstr>_vena_MultiSiteS1_MultiSiteB4_C_FV_56493ffece784c5db4cd0fd3b40a250d_51</vt:lpstr>
      <vt:lpstr>_vena_MultiSiteS1_MultiSiteB4_C_FV_56493ffece784c5db4cd0fd3b40a250d_52</vt:lpstr>
      <vt:lpstr>_vena_MultiSiteS1_MultiSiteB4_C_FV_56493ffece784c5db4cd0fd3b40a250d_53</vt:lpstr>
      <vt:lpstr>_vena_MultiSiteS1_MultiSiteB4_C_FV_56493ffece784c5db4cd0fd3b40a250d_54</vt:lpstr>
      <vt:lpstr>_vena_MultiSiteS1_MultiSiteB4_C_FV_56493ffece784c5db4cd0fd3b40a250d_55</vt:lpstr>
      <vt:lpstr>_vena_MultiSiteS1_MultiSiteB4_C_FV_56493ffece784c5db4cd0fd3b40a250d_56</vt:lpstr>
      <vt:lpstr>_vena_MultiSiteS1_MultiSiteB4_C_FV_56493ffece784c5db4cd0fd3b40a250d_57</vt:lpstr>
      <vt:lpstr>_vena_MultiSiteS1_MultiSiteB4_C_FV_56493ffece784c5db4cd0fd3b40a250d_58</vt:lpstr>
      <vt:lpstr>_vena_MultiSiteS1_MultiSiteB4_C_FV_56493ffece784c5db4cd0fd3b40a250d_59</vt:lpstr>
      <vt:lpstr>_vena_MultiSiteS1_MultiSiteB4_C_FV_56493ffece784c5db4cd0fd3b40a250d_6</vt:lpstr>
      <vt:lpstr>_vena_MultiSiteS1_MultiSiteB4_C_FV_56493ffece784c5db4cd0fd3b40a250d_60</vt:lpstr>
      <vt:lpstr>_vena_MultiSiteS1_MultiSiteB4_C_FV_56493ffece784c5db4cd0fd3b40a250d_61</vt:lpstr>
      <vt:lpstr>_vena_MultiSiteS1_MultiSiteB4_C_FV_56493ffece784c5db4cd0fd3b40a250d_62</vt:lpstr>
      <vt:lpstr>_vena_MultiSiteS1_MultiSiteB4_C_FV_56493ffece784c5db4cd0fd3b40a250d_63</vt:lpstr>
      <vt:lpstr>_vena_MultiSiteS1_MultiSiteB4_C_FV_56493ffece784c5db4cd0fd3b40a250d_64</vt:lpstr>
      <vt:lpstr>_vena_MultiSiteS1_MultiSiteB4_C_FV_56493ffece784c5db4cd0fd3b40a250d_65</vt:lpstr>
      <vt:lpstr>_vena_MultiSiteS1_MultiSiteB4_C_FV_56493ffece784c5db4cd0fd3b40a250d_66</vt:lpstr>
      <vt:lpstr>_vena_MultiSiteS1_MultiSiteB4_C_FV_56493ffece784c5db4cd0fd3b40a250d_67</vt:lpstr>
      <vt:lpstr>_vena_MultiSiteS1_MultiSiteB4_C_FV_56493ffece784c5db4cd0fd3b40a250d_68</vt:lpstr>
      <vt:lpstr>_vena_MultiSiteS1_MultiSiteB4_C_FV_56493ffece784c5db4cd0fd3b40a250d_69</vt:lpstr>
      <vt:lpstr>_vena_MultiSiteS1_MultiSiteB4_C_FV_56493ffece784c5db4cd0fd3b40a250d_70</vt:lpstr>
      <vt:lpstr>_vena_MultiSiteS1_MultiSiteB4_C_FV_56493ffece784c5db4cd0fd3b40a250d_71</vt:lpstr>
      <vt:lpstr>_vena_MultiSiteS1_MultiSiteB4_C_FV_56493ffece784c5db4cd0fd3b40a250d_72</vt:lpstr>
      <vt:lpstr>_vena_MultiSiteS1_MultiSiteB4_C_FV_56493ffece784c5db4cd0fd3b40a250d_73</vt:lpstr>
      <vt:lpstr>_vena_MultiSiteS1_MultiSiteB4_C_FV_56493ffece784c5db4cd0fd3b40a250d_74</vt:lpstr>
      <vt:lpstr>_vena_MultiSiteS1_MultiSiteB4_C_FV_56493ffece784c5db4cd0fd3b40a250d_75</vt:lpstr>
      <vt:lpstr>_vena_MultiSiteS1_MultiSiteB4_C_FV_56493ffece784c5db4cd0fd3b40a250d_76</vt:lpstr>
      <vt:lpstr>_vena_MultiSiteS1_MultiSiteB4_C_FV_56493ffece784c5db4cd0fd3b40a250d_77</vt:lpstr>
      <vt:lpstr>_vena_MultiSiteS1_MultiSiteB4_C_FV_56493ffece784c5db4cd0fd3b40a250d_78</vt:lpstr>
      <vt:lpstr>_vena_MultiSiteS1_MultiSiteB4_C_FV_56493ffece784c5db4cd0fd3b40a250d_79</vt:lpstr>
      <vt:lpstr>_vena_MultiSiteS1_MultiSiteB4_C_FV_56493ffece784c5db4cd0fd3b40a250d_8</vt:lpstr>
      <vt:lpstr>_vena_MultiSiteS1_MultiSiteB4_C_FV_56493ffece784c5db4cd0fd3b40a250d_80</vt:lpstr>
      <vt:lpstr>_vena_MultiSiteS1_MultiSiteB4_C_FV_56493ffece784c5db4cd0fd3b40a250d_81</vt:lpstr>
      <vt:lpstr>_vena_MultiSiteS1_MultiSiteB4_C_FV_56493ffece784c5db4cd0fd3b40a250d_82</vt:lpstr>
      <vt:lpstr>_vena_MultiSiteS1_MultiSiteB4_C_FV_56493ffece784c5db4cd0fd3b40a250d_83</vt:lpstr>
      <vt:lpstr>_vena_MultiSiteS1_MultiSiteB4_C_FV_56493ffece784c5db4cd0fd3b40a250d_84</vt:lpstr>
      <vt:lpstr>_vena_MultiSiteS1_MultiSiteB4_C_FV_56493ffece784c5db4cd0fd3b40a250d_85</vt:lpstr>
      <vt:lpstr>_vena_MultiSiteS1_MultiSiteB4_C_FV_56493ffece784c5db4cd0fd3b40a250d_86</vt:lpstr>
      <vt:lpstr>_vena_MultiSiteS1_MultiSiteB4_C_FV_56493ffece784c5db4cd0fd3b40a250d_87</vt:lpstr>
      <vt:lpstr>_vena_MultiSiteS1_MultiSiteB4_C_FV_56493ffece784c5db4cd0fd3b40a250d_88</vt:lpstr>
      <vt:lpstr>_vena_MultiSiteS1_MultiSiteB4_C_FV_56493ffece784c5db4cd0fd3b40a250d_89</vt:lpstr>
      <vt:lpstr>_vena_MultiSiteS1_MultiSiteB4_C_FV_56493ffece784c5db4cd0fd3b40a250d_90</vt:lpstr>
      <vt:lpstr>_vena_MultiSiteS1_MultiSiteB4_C_FV_56493ffece784c5db4cd0fd3b40a250d_91</vt:lpstr>
      <vt:lpstr>_vena_MultiSiteS1_MultiSiteB4_C_FV_56493ffece784c5db4cd0fd3b40a250d_92</vt:lpstr>
      <vt:lpstr>_vena_MultiSiteS1_MultiSiteB4_C_FV_56493ffece784c5db4cd0fd3b40a250d_93</vt:lpstr>
      <vt:lpstr>_vena_MultiSiteS1_MultiSiteB4_C_FV_56493ffece784c5db4cd0fd3b40a250d_94</vt:lpstr>
      <vt:lpstr>_vena_MultiSiteS1_MultiSiteB4_C_FV_56493ffece784c5db4cd0fd3b40a250d_95</vt:lpstr>
      <vt:lpstr>_vena_MultiSiteS1_MultiSiteB4_C_FV_56493ffece784c5db4cd0fd3b40a250d_96</vt:lpstr>
      <vt:lpstr>_vena_MultiSiteS1_MultiSiteB4_C_FV_56493ffece784c5db4cd0fd3b40a250d_97</vt:lpstr>
      <vt:lpstr>_vena_MultiSiteS1_MultiSiteB4_C_FV_56493ffece784c5db4cd0fd3b40a250d_98</vt:lpstr>
      <vt:lpstr>_vena_MultiSiteS1_MultiSiteB4_C_FV_56493ffece784c5db4cd0fd3b40a250d_99</vt:lpstr>
      <vt:lpstr>_vena_MultiSiteS1_MultiSiteB4_C_FV_e1c3a244dc3d4f149ecdf7d748811086</vt:lpstr>
      <vt:lpstr>_vena_MultiSiteS1_MultiSiteB4_C_FV_e1c3a244dc3d4f149ecdf7d748811086_10</vt:lpstr>
      <vt:lpstr>_vena_MultiSiteS1_MultiSiteB4_C_FV_e1c3a244dc3d4f149ecdf7d748811086_100</vt:lpstr>
      <vt:lpstr>_vena_MultiSiteS1_MultiSiteB4_C_FV_e1c3a244dc3d4f149ecdf7d748811086_101</vt:lpstr>
      <vt:lpstr>_vena_MultiSiteS1_MultiSiteB4_C_FV_e1c3a244dc3d4f149ecdf7d748811086_102</vt:lpstr>
      <vt:lpstr>_vena_MultiSiteS1_MultiSiteB4_C_FV_e1c3a244dc3d4f149ecdf7d748811086_103</vt:lpstr>
      <vt:lpstr>_vena_MultiSiteS1_MultiSiteB4_C_FV_e1c3a244dc3d4f149ecdf7d748811086_104</vt:lpstr>
      <vt:lpstr>_vena_MultiSiteS1_MultiSiteB4_C_FV_e1c3a244dc3d4f149ecdf7d748811086_105</vt:lpstr>
      <vt:lpstr>_vena_MultiSiteS1_MultiSiteB4_C_FV_e1c3a244dc3d4f149ecdf7d748811086_106</vt:lpstr>
      <vt:lpstr>_vena_MultiSiteS1_MultiSiteB4_C_FV_e1c3a244dc3d4f149ecdf7d748811086_107</vt:lpstr>
      <vt:lpstr>_vena_MultiSiteS1_MultiSiteB4_C_FV_e1c3a244dc3d4f149ecdf7d748811086_108</vt:lpstr>
      <vt:lpstr>_vena_MultiSiteS1_MultiSiteB4_C_FV_e1c3a244dc3d4f149ecdf7d748811086_109</vt:lpstr>
      <vt:lpstr>_vena_MultiSiteS1_MultiSiteB4_C_FV_e1c3a244dc3d4f149ecdf7d748811086_110</vt:lpstr>
      <vt:lpstr>_vena_MultiSiteS1_MultiSiteB4_C_FV_e1c3a244dc3d4f149ecdf7d748811086_111</vt:lpstr>
      <vt:lpstr>_vena_MultiSiteS1_MultiSiteB4_C_FV_e1c3a244dc3d4f149ecdf7d748811086_112</vt:lpstr>
      <vt:lpstr>_vena_MultiSiteS1_MultiSiteB4_C_FV_e1c3a244dc3d4f149ecdf7d748811086_113</vt:lpstr>
      <vt:lpstr>_vena_MultiSiteS1_MultiSiteB4_C_FV_e1c3a244dc3d4f149ecdf7d748811086_114</vt:lpstr>
      <vt:lpstr>_vena_MultiSiteS1_MultiSiteB4_C_FV_e1c3a244dc3d4f149ecdf7d748811086_115</vt:lpstr>
      <vt:lpstr>_vena_MultiSiteS1_MultiSiteB4_C_FV_e1c3a244dc3d4f149ecdf7d748811086_12</vt:lpstr>
      <vt:lpstr>_vena_MultiSiteS1_MultiSiteB4_C_FV_e1c3a244dc3d4f149ecdf7d748811086_14</vt:lpstr>
      <vt:lpstr>_vena_MultiSiteS1_MultiSiteB4_C_FV_e1c3a244dc3d4f149ecdf7d748811086_16</vt:lpstr>
      <vt:lpstr>_vena_MultiSiteS1_MultiSiteB4_C_FV_e1c3a244dc3d4f149ecdf7d748811086_17</vt:lpstr>
      <vt:lpstr>_vena_MultiSiteS1_MultiSiteB4_C_FV_e1c3a244dc3d4f149ecdf7d748811086_18</vt:lpstr>
      <vt:lpstr>_vena_MultiSiteS1_MultiSiteB4_C_FV_e1c3a244dc3d4f149ecdf7d748811086_19</vt:lpstr>
      <vt:lpstr>_vena_MultiSiteS1_MultiSiteB4_C_FV_e1c3a244dc3d4f149ecdf7d748811086_2</vt:lpstr>
      <vt:lpstr>_vena_MultiSiteS1_MultiSiteB4_C_FV_e1c3a244dc3d4f149ecdf7d748811086_20</vt:lpstr>
      <vt:lpstr>_vena_MultiSiteS1_MultiSiteB4_C_FV_e1c3a244dc3d4f149ecdf7d748811086_21</vt:lpstr>
      <vt:lpstr>_vena_MultiSiteS1_MultiSiteB4_C_FV_e1c3a244dc3d4f149ecdf7d748811086_22</vt:lpstr>
      <vt:lpstr>_vena_MultiSiteS1_MultiSiteB4_C_FV_e1c3a244dc3d4f149ecdf7d748811086_23</vt:lpstr>
      <vt:lpstr>_vena_MultiSiteS1_MultiSiteB4_C_FV_e1c3a244dc3d4f149ecdf7d748811086_24</vt:lpstr>
      <vt:lpstr>_vena_MultiSiteS1_MultiSiteB4_C_FV_e1c3a244dc3d4f149ecdf7d748811086_25</vt:lpstr>
      <vt:lpstr>_vena_MultiSiteS1_MultiSiteB4_C_FV_e1c3a244dc3d4f149ecdf7d748811086_26</vt:lpstr>
      <vt:lpstr>_vena_MultiSiteS1_MultiSiteB4_C_FV_e1c3a244dc3d4f149ecdf7d748811086_27</vt:lpstr>
      <vt:lpstr>_vena_MultiSiteS1_MultiSiteB4_C_FV_e1c3a244dc3d4f149ecdf7d748811086_28</vt:lpstr>
      <vt:lpstr>_vena_MultiSiteS1_MultiSiteB4_C_FV_e1c3a244dc3d4f149ecdf7d748811086_29</vt:lpstr>
      <vt:lpstr>_vena_MultiSiteS1_MultiSiteB4_C_FV_e1c3a244dc3d4f149ecdf7d748811086_30</vt:lpstr>
      <vt:lpstr>_vena_MultiSiteS1_MultiSiteB4_C_FV_e1c3a244dc3d4f149ecdf7d748811086_31</vt:lpstr>
      <vt:lpstr>_vena_MultiSiteS1_MultiSiteB4_C_FV_e1c3a244dc3d4f149ecdf7d748811086_32</vt:lpstr>
      <vt:lpstr>_vena_MultiSiteS1_MultiSiteB4_C_FV_e1c3a244dc3d4f149ecdf7d748811086_33</vt:lpstr>
      <vt:lpstr>_vena_MultiSiteS1_MultiSiteB4_C_FV_e1c3a244dc3d4f149ecdf7d748811086_34</vt:lpstr>
      <vt:lpstr>_vena_MultiSiteS1_MultiSiteB4_C_FV_e1c3a244dc3d4f149ecdf7d748811086_35</vt:lpstr>
      <vt:lpstr>_vena_MultiSiteS1_MultiSiteB4_C_FV_e1c3a244dc3d4f149ecdf7d748811086_36</vt:lpstr>
      <vt:lpstr>_vena_MultiSiteS1_MultiSiteB4_C_FV_e1c3a244dc3d4f149ecdf7d748811086_37</vt:lpstr>
      <vt:lpstr>_vena_MultiSiteS1_MultiSiteB4_C_FV_e1c3a244dc3d4f149ecdf7d748811086_38</vt:lpstr>
      <vt:lpstr>_vena_MultiSiteS1_MultiSiteB4_C_FV_e1c3a244dc3d4f149ecdf7d748811086_39</vt:lpstr>
      <vt:lpstr>_vena_MultiSiteS1_MultiSiteB4_C_FV_e1c3a244dc3d4f149ecdf7d748811086_4</vt:lpstr>
      <vt:lpstr>_vena_MultiSiteS1_MultiSiteB4_C_FV_e1c3a244dc3d4f149ecdf7d748811086_40</vt:lpstr>
      <vt:lpstr>_vena_MultiSiteS1_MultiSiteB4_C_FV_e1c3a244dc3d4f149ecdf7d748811086_41</vt:lpstr>
      <vt:lpstr>_vena_MultiSiteS1_MultiSiteB4_C_FV_e1c3a244dc3d4f149ecdf7d748811086_42</vt:lpstr>
      <vt:lpstr>_vena_MultiSiteS1_MultiSiteB4_C_FV_e1c3a244dc3d4f149ecdf7d748811086_43</vt:lpstr>
      <vt:lpstr>_vena_MultiSiteS1_MultiSiteB4_C_FV_e1c3a244dc3d4f149ecdf7d748811086_44</vt:lpstr>
      <vt:lpstr>_vena_MultiSiteS1_MultiSiteB4_C_FV_e1c3a244dc3d4f149ecdf7d748811086_45</vt:lpstr>
      <vt:lpstr>_vena_MultiSiteS1_MultiSiteB4_C_FV_e1c3a244dc3d4f149ecdf7d748811086_46</vt:lpstr>
      <vt:lpstr>_vena_MultiSiteS1_MultiSiteB4_C_FV_e1c3a244dc3d4f149ecdf7d748811086_47</vt:lpstr>
      <vt:lpstr>_vena_MultiSiteS1_MultiSiteB4_C_FV_e1c3a244dc3d4f149ecdf7d748811086_48</vt:lpstr>
      <vt:lpstr>_vena_MultiSiteS1_MultiSiteB4_C_FV_e1c3a244dc3d4f149ecdf7d748811086_49</vt:lpstr>
      <vt:lpstr>_vena_MultiSiteS1_MultiSiteB4_C_FV_e1c3a244dc3d4f149ecdf7d748811086_50</vt:lpstr>
      <vt:lpstr>_vena_MultiSiteS1_MultiSiteB4_C_FV_e1c3a244dc3d4f149ecdf7d748811086_51</vt:lpstr>
      <vt:lpstr>_vena_MultiSiteS1_MultiSiteB4_C_FV_e1c3a244dc3d4f149ecdf7d748811086_52</vt:lpstr>
      <vt:lpstr>_vena_MultiSiteS1_MultiSiteB4_C_FV_e1c3a244dc3d4f149ecdf7d748811086_53</vt:lpstr>
      <vt:lpstr>_vena_MultiSiteS1_MultiSiteB4_C_FV_e1c3a244dc3d4f149ecdf7d748811086_54</vt:lpstr>
      <vt:lpstr>_vena_MultiSiteS1_MultiSiteB4_C_FV_e1c3a244dc3d4f149ecdf7d748811086_55</vt:lpstr>
      <vt:lpstr>_vena_MultiSiteS1_MultiSiteB4_C_FV_e1c3a244dc3d4f149ecdf7d748811086_56</vt:lpstr>
      <vt:lpstr>_vena_MultiSiteS1_MultiSiteB4_C_FV_e1c3a244dc3d4f149ecdf7d748811086_57</vt:lpstr>
      <vt:lpstr>_vena_MultiSiteS1_MultiSiteB4_C_FV_e1c3a244dc3d4f149ecdf7d748811086_58</vt:lpstr>
      <vt:lpstr>_vena_MultiSiteS1_MultiSiteB4_C_FV_e1c3a244dc3d4f149ecdf7d748811086_59</vt:lpstr>
      <vt:lpstr>_vena_MultiSiteS1_MultiSiteB4_C_FV_e1c3a244dc3d4f149ecdf7d748811086_6</vt:lpstr>
      <vt:lpstr>_vena_MultiSiteS1_MultiSiteB4_C_FV_e1c3a244dc3d4f149ecdf7d748811086_60</vt:lpstr>
      <vt:lpstr>_vena_MultiSiteS1_MultiSiteB4_C_FV_e1c3a244dc3d4f149ecdf7d748811086_61</vt:lpstr>
      <vt:lpstr>_vena_MultiSiteS1_MultiSiteB4_C_FV_e1c3a244dc3d4f149ecdf7d748811086_62</vt:lpstr>
      <vt:lpstr>_vena_MultiSiteS1_MultiSiteB4_C_FV_e1c3a244dc3d4f149ecdf7d748811086_63</vt:lpstr>
      <vt:lpstr>_vena_MultiSiteS1_MultiSiteB4_C_FV_e1c3a244dc3d4f149ecdf7d748811086_64</vt:lpstr>
      <vt:lpstr>_vena_MultiSiteS1_MultiSiteB4_C_FV_e1c3a244dc3d4f149ecdf7d748811086_65</vt:lpstr>
      <vt:lpstr>_vena_MultiSiteS1_MultiSiteB4_C_FV_e1c3a244dc3d4f149ecdf7d748811086_66</vt:lpstr>
      <vt:lpstr>_vena_MultiSiteS1_MultiSiteB4_C_FV_e1c3a244dc3d4f149ecdf7d748811086_67</vt:lpstr>
      <vt:lpstr>_vena_MultiSiteS1_MultiSiteB4_C_FV_e1c3a244dc3d4f149ecdf7d748811086_68</vt:lpstr>
      <vt:lpstr>_vena_MultiSiteS1_MultiSiteB4_C_FV_e1c3a244dc3d4f149ecdf7d748811086_69</vt:lpstr>
      <vt:lpstr>_vena_MultiSiteS1_MultiSiteB4_C_FV_e1c3a244dc3d4f149ecdf7d748811086_70</vt:lpstr>
      <vt:lpstr>_vena_MultiSiteS1_MultiSiteB4_C_FV_e1c3a244dc3d4f149ecdf7d748811086_71</vt:lpstr>
      <vt:lpstr>_vena_MultiSiteS1_MultiSiteB4_C_FV_e1c3a244dc3d4f149ecdf7d748811086_72</vt:lpstr>
      <vt:lpstr>_vena_MultiSiteS1_MultiSiteB4_C_FV_e1c3a244dc3d4f149ecdf7d748811086_73</vt:lpstr>
      <vt:lpstr>_vena_MultiSiteS1_MultiSiteB4_C_FV_e1c3a244dc3d4f149ecdf7d748811086_74</vt:lpstr>
      <vt:lpstr>_vena_MultiSiteS1_MultiSiteB4_C_FV_e1c3a244dc3d4f149ecdf7d748811086_75</vt:lpstr>
      <vt:lpstr>_vena_MultiSiteS1_MultiSiteB4_C_FV_e1c3a244dc3d4f149ecdf7d748811086_76</vt:lpstr>
      <vt:lpstr>_vena_MultiSiteS1_MultiSiteB4_C_FV_e1c3a244dc3d4f149ecdf7d748811086_77</vt:lpstr>
      <vt:lpstr>_vena_MultiSiteS1_MultiSiteB4_C_FV_e1c3a244dc3d4f149ecdf7d748811086_78</vt:lpstr>
      <vt:lpstr>_vena_MultiSiteS1_MultiSiteB4_C_FV_e1c3a244dc3d4f149ecdf7d748811086_79</vt:lpstr>
      <vt:lpstr>_vena_MultiSiteS1_MultiSiteB4_C_FV_e1c3a244dc3d4f149ecdf7d748811086_8</vt:lpstr>
      <vt:lpstr>_vena_MultiSiteS1_MultiSiteB4_C_FV_e1c3a244dc3d4f149ecdf7d748811086_80</vt:lpstr>
      <vt:lpstr>_vena_MultiSiteS1_MultiSiteB4_C_FV_e1c3a244dc3d4f149ecdf7d748811086_81</vt:lpstr>
      <vt:lpstr>_vena_MultiSiteS1_MultiSiteB4_C_FV_e1c3a244dc3d4f149ecdf7d748811086_82</vt:lpstr>
      <vt:lpstr>_vena_MultiSiteS1_MultiSiteB4_C_FV_e1c3a244dc3d4f149ecdf7d748811086_83</vt:lpstr>
      <vt:lpstr>_vena_MultiSiteS1_MultiSiteB4_C_FV_e1c3a244dc3d4f149ecdf7d748811086_84</vt:lpstr>
      <vt:lpstr>_vena_MultiSiteS1_MultiSiteB4_C_FV_e1c3a244dc3d4f149ecdf7d748811086_85</vt:lpstr>
      <vt:lpstr>_vena_MultiSiteS1_MultiSiteB4_C_FV_e1c3a244dc3d4f149ecdf7d748811086_86</vt:lpstr>
      <vt:lpstr>_vena_MultiSiteS1_MultiSiteB4_C_FV_e1c3a244dc3d4f149ecdf7d748811086_87</vt:lpstr>
      <vt:lpstr>_vena_MultiSiteS1_MultiSiteB4_C_FV_e1c3a244dc3d4f149ecdf7d748811086_88</vt:lpstr>
      <vt:lpstr>_vena_MultiSiteS1_MultiSiteB4_C_FV_e1c3a244dc3d4f149ecdf7d748811086_89</vt:lpstr>
      <vt:lpstr>_vena_MultiSiteS1_MultiSiteB4_C_FV_e1c3a244dc3d4f149ecdf7d748811086_90</vt:lpstr>
      <vt:lpstr>_vena_MultiSiteS1_MultiSiteB4_C_FV_e1c3a244dc3d4f149ecdf7d748811086_91</vt:lpstr>
      <vt:lpstr>_vena_MultiSiteS1_MultiSiteB4_C_FV_e1c3a244dc3d4f149ecdf7d748811086_92</vt:lpstr>
      <vt:lpstr>_vena_MultiSiteS1_MultiSiteB4_C_FV_e1c3a244dc3d4f149ecdf7d748811086_93</vt:lpstr>
      <vt:lpstr>_vena_MultiSiteS1_MultiSiteB4_C_FV_e1c3a244dc3d4f149ecdf7d748811086_94</vt:lpstr>
      <vt:lpstr>_vena_MultiSiteS1_MultiSiteB4_C_FV_e1c3a244dc3d4f149ecdf7d748811086_95</vt:lpstr>
      <vt:lpstr>_vena_MultiSiteS1_MultiSiteB4_C_FV_e1c3a244dc3d4f149ecdf7d748811086_96</vt:lpstr>
      <vt:lpstr>_vena_MultiSiteS1_MultiSiteB4_C_FV_e1c3a244dc3d4f149ecdf7d748811086_97</vt:lpstr>
      <vt:lpstr>_vena_MultiSiteS1_MultiSiteB4_C_FV_e1c3a244dc3d4f149ecdf7d748811086_98</vt:lpstr>
      <vt:lpstr>_vena_MultiSiteS1_MultiSiteB4_C_FV_e1c3a244dc3d4f149ecdf7d748811086_99</vt:lpstr>
      <vt:lpstr>_vena_MultiSiteS1_MultiSiteB4_C_FV_e3545e3dcc52420a84dcdae3a23a4597</vt:lpstr>
      <vt:lpstr>_vena_MultiSiteS1_MultiSiteB4_C_FV_e3545e3dcc52420a84dcdae3a23a4597_10</vt:lpstr>
      <vt:lpstr>_vena_MultiSiteS1_MultiSiteB4_C_FV_e3545e3dcc52420a84dcdae3a23a4597_100</vt:lpstr>
      <vt:lpstr>_vena_MultiSiteS1_MultiSiteB4_C_FV_e3545e3dcc52420a84dcdae3a23a4597_101</vt:lpstr>
      <vt:lpstr>_vena_MultiSiteS1_MultiSiteB4_C_FV_e3545e3dcc52420a84dcdae3a23a4597_102</vt:lpstr>
      <vt:lpstr>_vena_MultiSiteS1_MultiSiteB4_C_FV_e3545e3dcc52420a84dcdae3a23a4597_103</vt:lpstr>
      <vt:lpstr>_vena_MultiSiteS1_MultiSiteB4_C_FV_e3545e3dcc52420a84dcdae3a23a4597_104</vt:lpstr>
      <vt:lpstr>_vena_MultiSiteS1_MultiSiteB4_C_FV_e3545e3dcc52420a84dcdae3a23a4597_105</vt:lpstr>
      <vt:lpstr>_vena_MultiSiteS1_MultiSiteB4_C_FV_e3545e3dcc52420a84dcdae3a23a4597_106</vt:lpstr>
      <vt:lpstr>_vena_MultiSiteS1_MultiSiteB4_C_FV_e3545e3dcc52420a84dcdae3a23a4597_107</vt:lpstr>
      <vt:lpstr>_vena_MultiSiteS1_MultiSiteB4_C_FV_e3545e3dcc52420a84dcdae3a23a4597_108</vt:lpstr>
      <vt:lpstr>_vena_MultiSiteS1_MultiSiteB4_C_FV_e3545e3dcc52420a84dcdae3a23a4597_109</vt:lpstr>
      <vt:lpstr>_vena_MultiSiteS1_MultiSiteB4_C_FV_e3545e3dcc52420a84dcdae3a23a4597_110</vt:lpstr>
      <vt:lpstr>_vena_MultiSiteS1_MultiSiteB4_C_FV_e3545e3dcc52420a84dcdae3a23a4597_111</vt:lpstr>
      <vt:lpstr>_vena_MultiSiteS1_MultiSiteB4_C_FV_e3545e3dcc52420a84dcdae3a23a4597_112</vt:lpstr>
      <vt:lpstr>_vena_MultiSiteS1_MultiSiteB4_C_FV_e3545e3dcc52420a84dcdae3a23a4597_113</vt:lpstr>
      <vt:lpstr>_vena_MultiSiteS1_MultiSiteB4_C_FV_e3545e3dcc52420a84dcdae3a23a4597_114</vt:lpstr>
      <vt:lpstr>_vena_MultiSiteS1_MultiSiteB4_C_FV_e3545e3dcc52420a84dcdae3a23a4597_115</vt:lpstr>
      <vt:lpstr>_vena_MultiSiteS1_MultiSiteB4_C_FV_e3545e3dcc52420a84dcdae3a23a4597_12</vt:lpstr>
      <vt:lpstr>_vena_MultiSiteS1_MultiSiteB4_C_FV_e3545e3dcc52420a84dcdae3a23a4597_14</vt:lpstr>
      <vt:lpstr>_vena_MultiSiteS1_MultiSiteB4_C_FV_e3545e3dcc52420a84dcdae3a23a4597_16</vt:lpstr>
      <vt:lpstr>_vena_MultiSiteS1_MultiSiteB4_C_FV_e3545e3dcc52420a84dcdae3a23a4597_17</vt:lpstr>
      <vt:lpstr>_vena_MultiSiteS1_MultiSiteB4_C_FV_e3545e3dcc52420a84dcdae3a23a4597_18</vt:lpstr>
      <vt:lpstr>_vena_MultiSiteS1_MultiSiteB4_C_FV_e3545e3dcc52420a84dcdae3a23a4597_19</vt:lpstr>
      <vt:lpstr>_vena_MultiSiteS1_MultiSiteB4_C_FV_e3545e3dcc52420a84dcdae3a23a4597_2</vt:lpstr>
      <vt:lpstr>_vena_MultiSiteS1_MultiSiteB4_C_FV_e3545e3dcc52420a84dcdae3a23a4597_20</vt:lpstr>
      <vt:lpstr>_vena_MultiSiteS1_MultiSiteB4_C_FV_e3545e3dcc52420a84dcdae3a23a4597_21</vt:lpstr>
      <vt:lpstr>_vena_MultiSiteS1_MultiSiteB4_C_FV_e3545e3dcc52420a84dcdae3a23a4597_22</vt:lpstr>
      <vt:lpstr>_vena_MultiSiteS1_MultiSiteB4_C_FV_e3545e3dcc52420a84dcdae3a23a4597_23</vt:lpstr>
      <vt:lpstr>_vena_MultiSiteS1_MultiSiteB4_C_FV_e3545e3dcc52420a84dcdae3a23a4597_24</vt:lpstr>
      <vt:lpstr>_vena_MultiSiteS1_MultiSiteB4_C_FV_e3545e3dcc52420a84dcdae3a23a4597_25</vt:lpstr>
      <vt:lpstr>_vena_MultiSiteS1_MultiSiteB4_C_FV_e3545e3dcc52420a84dcdae3a23a4597_26</vt:lpstr>
      <vt:lpstr>_vena_MultiSiteS1_MultiSiteB4_C_FV_e3545e3dcc52420a84dcdae3a23a4597_27</vt:lpstr>
      <vt:lpstr>_vena_MultiSiteS1_MultiSiteB4_C_FV_e3545e3dcc52420a84dcdae3a23a4597_28</vt:lpstr>
      <vt:lpstr>_vena_MultiSiteS1_MultiSiteB4_C_FV_e3545e3dcc52420a84dcdae3a23a4597_29</vt:lpstr>
      <vt:lpstr>_vena_MultiSiteS1_MultiSiteB4_C_FV_e3545e3dcc52420a84dcdae3a23a4597_30</vt:lpstr>
      <vt:lpstr>_vena_MultiSiteS1_MultiSiteB4_C_FV_e3545e3dcc52420a84dcdae3a23a4597_31</vt:lpstr>
      <vt:lpstr>_vena_MultiSiteS1_MultiSiteB4_C_FV_e3545e3dcc52420a84dcdae3a23a4597_32</vt:lpstr>
      <vt:lpstr>_vena_MultiSiteS1_MultiSiteB4_C_FV_e3545e3dcc52420a84dcdae3a23a4597_33</vt:lpstr>
      <vt:lpstr>_vena_MultiSiteS1_MultiSiteB4_C_FV_e3545e3dcc52420a84dcdae3a23a4597_34</vt:lpstr>
      <vt:lpstr>_vena_MultiSiteS1_MultiSiteB4_C_FV_e3545e3dcc52420a84dcdae3a23a4597_35</vt:lpstr>
      <vt:lpstr>_vena_MultiSiteS1_MultiSiteB4_C_FV_e3545e3dcc52420a84dcdae3a23a4597_36</vt:lpstr>
      <vt:lpstr>_vena_MultiSiteS1_MultiSiteB4_C_FV_e3545e3dcc52420a84dcdae3a23a4597_37</vt:lpstr>
      <vt:lpstr>_vena_MultiSiteS1_MultiSiteB4_C_FV_e3545e3dcc52420a84dcdae3a23a4597_38</vt:lpstr>
      <vt:lpstr>_vena_MultiSiteS1_MultiSiteB4_C_FV_e3545e3dcc52420a84dcdae3a23a4597_39</vt:lpstr>
      <vt:lpstr>_vena_MultiSiteS1_MultiSiteB4_C_FV_e3545e3dcc52420a84dcdae3a23a4597_4</vt:lpstr>
      <vt:lpstr>_vena_MultiSiteS1_MultiSiteB4_C_FV_e3545e3dcc52420a84dcdae3a23a4597_40</vt:lpstr>
      <vt:lpstr>_vena_MultiSiteS1_MultiSiteB4_C_FV_e3545e3dcc52420a84dcdae3a23a4597_41</vt:lpstr>
      <vt:lpstr>_vena_MultiSiteS1_MultiSiteB4_C_FV_e3545e3dcc52420a84dcdae3a23a4597_42</vt:lpstr>
      <vt:lpstr>_vena_MultiSiteS1_MultiSiteB4_C_FV_e3545e3dcc52420a84dcdae3a23a4597_43</vt:lpstr>
      <vt:lpstr>_vena_MultiSiteS1_MultiSiteB4_C_FV_e3545e3dcc52420a84dcdae3a23a4597_44</vt:lpstr>
      <vt:lpstr>_vena_MultiSiteS1_MultiSiteB4_C_FV_e3545e3dcc52420a84dcdae3a23a4597_45</vt:lpstr>
      <vt:lpstr>_vena_MultiSiteS1_MultiSiteB4_C_FV_e3545e3dcc52420a84dcdae3a23a4597_46</vt:lpstr>
      <vt:lpstr>_vena_MultiSiteS1_MultiSiteB4_C_FV_e3545e3dcc52420a84dcdae3a23a4597_47</vt:lpstr>
      <vt:lpstr>_vena_MultiSiteS1_MultiSiteB4_C_FV_e3545e3dcc52420a84dcdae3a23a4597_48</vt:lpstr>
      <vt:lpstr>_vena_MultiSiteS1_MultiSiteB4_C_FV_e3545e3dcc52420a84dcdae3a23a4597_49</vt:lpstr>
      <vt:lpstr>_vena_MultiSiteS1_MultiSiteB4_C_FV_e3545e3dcc52420a84dcdae3a23a4597_50</vt:lpstr>
      <vt:lpstr>_vena_MultiSiteS1_MultiSiteB4_C_FV_e3545e3dcc52420a84dcdae3a23a4597_51</vt:lpstr>
      <vt:lpstr>_vena_MultiSiteS1_MultiSiteB4_C_FV_e3545e3dcc52420a84dcdae3a23a4597_52</vt:lpstr>
      <vt:lpstr>_vena_MultiSiteS1_MultiSiteB4_C_FV_e3545e3dcc52420a84dcdae3a23a4597_53</vt:lpstr>
      <vt:lpstr>_vena_MultiSiteS1_MultiSiteB4_C_FV_e3545e3dcc52420a84dcdae3a23a4597_54</vt:lpstr>
      <vt:lpstr>_vena_MultiSiteS1_MultiSiteB4_C_FV_e3545e3dcc52420a84dcdae3a23a4597_55</vt:lpstr>
      <vt:lpstr>_vena_MultiSiteS1_MultiSiteB4_C_FV_e3545e3dcc52420a84dcdae3a23a4597_56</vt:lpstr>
      <vt:lpstr>_vena_MultiSiteS1_MultiSiteB4_C_FV_e3545e3dcc52420a84dcdae3a23a4597_57</vt:lpstr>
      <vt:lpstr>_vena_MultiSiteS1_MultiSiteB4_C_FV_e3545e3dcc52420a84dcdae3a23a4597_58</vt:lpstr>
      <vt:lpstr>_vena_MultiSiteS1_MultiSiteB4_C_FV_e3545e3dcc52420a84dcdae3a23a4597_59</vt:lpstr>
      <vt:lpstr>_vena_MultiSiteS1_MultiSiteB4_C_FV_e3545e3dcc52420a84dcdae3a23a4597_6</vt:lpstr>
      <vt:lpstr>_vena_MultiSiteS1_MultiSiteB4_C_FV_e3545e3dcc52420a84dcdae3a23a4597_60</vt:lpstr>
      <vt:lpstr>_vena_MultiSiteS1_MultiSiteB4_C_FV_e3545e3dcc52420a84dcdae3a23a4597_61</vt:lpstr>
      <vt:lpstr>_vena_MultiSiteS1_MultiSiteB4_C_FV_e3545e3dcc52420a84dcdae3a23a4597_62</vt:lpstr>
      <vt:lpstr>_vena_MultiSiteS1_MultiSiteB4_C_FV_e3545e3dcc52420a84dcdae3a23a4597_63</vt:lpstr>
      <vt:lpstr>_vena_MultiSiteS1_MultiSiteB4_C_FV_e3545e3dcc52420a84dcdae3a23a4597_64</vt:lpstr>
      <vt:lpstr>_vena_MultiSiteS1_MultiSiteB4_C_FV_e3545e3dcc52420a84dcdae3a23a4597_65</vt:lpstr>
      <vt:lpstr>_vena_MultiSiteS1_MultiSiteB4_C_FV_e3545e3dcc52420a84dcdae3a23a4597_66</vt:lpstr>
      <vt:lpstr>_vena_MultiSiteS1_MultiSiteB4_C_FV_e3545e3dcc52420a84dcdae3a23a4597_67</vt:lpstr>
      <vt:lpstr>_vena_MultiSiteS1_MultiSiteB4_C_FV_e3545e3dcc52420a84dcdae3a23a4597_68</vt:lpstr>
      <vt:lpstr>_vena_MultiSiteS1_MultiSiteB4_C_FV_e3545e3dcc52420a84dcdae3a23a4597_69</vt:lpstr>
      <vt:lpstr>_vena_MultiSiteS1_MultiSiteB4_C_FV_e3545e3dcc52420a84dcdae3a23a4597_70</vt:lpstr>
      <vt:lpstr>_vena_MultiSiteS1_MultiSiteB4_C_FV_e3545e3dcc52420a84dcdae3a23a4597_71</vt:lpstr>
      <vt:lpstr>_vena_MultiSiteS1_MultiSiteB4_C_FV_e3545e3dcc52420a84dcdae3a23a4597_72</vt:lpstr>
      <vt:lpstr>_vena_MultiSiteS1_MultiSiteB4_C_FV_e3545e3dcc52420a84dcdae3a23a4597_73</vt:lpstr>
      <vt:lpstr>_vena_MultiSiteS1_MultiSiteB4_C_FV_e3545e3dcc52420a84dcdae3a23a4597_74</vt:lpstr>
      <vt:lpstr>_vena_MultiSiteS1_MultiSiteB4_C_FV_e3545e3dcc52420a84dcdae3a23a4597_75</vt:lpstr>
      <vt:lpstr>_vena_MultiSiteS1_MultiSiteB4_C_FV_e3545e3dcc52420a84dcdae3a23a4597_76</vt:lpstr>
      <vt:lpstr>_vena_MultiSiteS1_MultiSiteB4_C_FV_e3545e3dcc52420a84dcdae3a23a4597_77</vt:lpstr>
      <vt:lpstr>_vena_MultiSiteS1_MultiSiteB4_C_FV_e3545e3dcc52420a84dcdae3a23a4597_78</vt:lpstr>
      <vt:lpstr>_vena_MultiSiteS1_MultiSiteB4_C_FV_e3545e3dcc52420a84dcdae3a23a4597_79</vt:lpstr>
      <vt:lpstr>_vena_MultiSiteS1_MultiSiteB4_C_FV_e3545e3dcc52420a84dcdae3a23a4597_8</vt:lpstr>
      <vt:lpstr>_vena_MultiSiteS1_MultiSiteB4_C_FV_e3545e3dcc52420a84dcdae3a23a4597_80</vt:lpstr>
      <vt:lpstr>_vena_MultiSiteS1_MultiSiteB4_C_FV_e3545e3dcc52420a84dcdae3a23a4597_81</vt:lpstr>
      <vt:lpstr>_vena_MultiSiteS1_MultiSiteB4_C_FV_e3545e3dcc52420a84dcdae3a23a4597_82</vt:lpstr>
      <vt:lpstr>_vena_MultiSiteS1_MultiSiteB4_C_FV_e3545e3dcc52420a84dcdae3a23a4597_83</vt:lpstr>
      <vt:lpstr>_vena_MultiSiteS1_MultiSiteB4_C_FV_e3545e3dcc52420a84dcdae3a23a4597_84</vt:lpstr>
      <vt:lpstr>_vena_MultiSiteS1_MultiSiteB4_C_FV_e3545e3dcc52420a84dcdae3a23a4597_85</vt:lpstr>
      <vt:lpstr>_vena_MultiSiteS1_MultiSiteB4_C_FV_e3545e3dcc52420a84dcdae3a23a4597_86</vt:lpstr>
      <vt:lpstr>_vena_MultiSiteS1_MultiSiteB4_C_FV_e3545e3dcc52420a84dcdae3a23a4597_87</vt:lpstr>
      <vt:lpstr>_vena_MultiSiteS1_MultiSiteB4_C_FV_e3545e3dcc52420a84dcdae3a23a4597_88</vt:lpstr>
      <vt:lpstr>_vena_MultiSiteS1_MultiSiteB4_C_FV_e3545e3dcc52420a84dcdae3a23a4597_89</vt:lpstr>
      <vt:lpstr>_vena_MultiSiteS1_MultiSiteB4_C_FV_e3545e3dcc52420a84dcdae3a23a4597_90</vt:lpstr>
      <vt:lpstr>_vena_MultiSiteS1_MultiSiteB4_C_FV_e3545e3dcc52420a84dcdae3a23a4597_91</vt:lpstr>
      <vt:lpstr>_vena_MultiSiteS1_MultiSiteB4_C_FV_e3545e3dcc52420a84dcdae3a23a4597_92</vt:lpstr>
      <vt:lpstr>_vena_MultiSiteS1_MultiSiteB4_C_FV_e3545e3dcc52420a84dcdae3a23a4597_93</vt:lpstr>
      <vt:lpstr>_vena_MultiSiteS1_MultiSiteB4_C_FV_e3545e3dcc52420a84dcdae3a23a4597_94</vt:lpstr>
      <vt:lpstr>_vena_MultiSiteS1_MultiSiteB4_C_FV_e3545e3dcc52420a84dcdae3a23a4597_95</vt:lpstr>
      <vt:lpstr>_vena_MultiSiteS1_MultiSiteB4_C_FV_e3545e3dcc52420a84dcdae3a23a4597_96</vt:lpstr>
      <vt:lpstr>_vena_MultiSiteS1_MultiSiteB4_C_FV_e3545e3dcc52420a84dcdae3a23a4597_97</vt:lpstr>
      <vt:lpstr>_vena_MultiSiteS1_MultiSiteB4_C_FV_e3545e3dcc52420a84dcdae3a23a4597_98</vt:lpstr>
      <vt:lpstr>_vena_MultiSiteS1_MultiSiteB4_C_FV_e3545e3dcc52420a84dcdae3a23a4597_99</vt:lpstr>
      <vt:lpstr>_vena_MultiSiteS1_MultiSiteB4_R_5_462518467196223488</vt:lpstr>
      <vt:lpstr>_vena_MultiSiteS1_MultiSiteB5_C_8_431662182280724481</vt:lpstr>
      <vt:lpstr>_vena_MultiSiteS1_MultiSiteB5_C_8_431662182280724481_1</vt:lpstr>
      <vt:lpstr>_vena_MultiSiteS1_MultiSiteB5_C_8_431662182280724481_10</vt:lpstr>
      <vt:lpstr>_vena_MultiSiteS1_MultiSiteB5_C_8_431662182280724481_100</vt:lpstr>
      <vt:lpstr>_vena_MultiSiteS1_MultiSiteB5_C_8_431662182280724481_101</vt:lpstr>
      <vt:lpstr>_vena_MultiSiteS1_MultiSiteB5_C_8_431662182280724481_102</vt:lpstr>
      <vt:lpstr>_vena_MultiSiteS1_MultiSiteB5_C_8_431662182280724481_103</vt:lpstr>
      <vt:lpstr>_vena_MultiSiteS1_MultiSiteB5_C_8_431662182280724481_104</vt:lpstr>
      <vt:lpstr>_vena_MultiSiteS1_MultiSiteB5_C_8_431662182280724481_105</vt:lpstr>
      <vt:lpstr>_vena_MultiSiteS1_MultiSiteB5_C_8_431662182280724481_106</vt:lpstr>
      <vt:lpstr>_vena_MultiSiteS1_MultiSiteB5_C_8_431662182280724481_107</vt:lpstr>
      <vt:lpstr>_vena_MultiSiteS1_MultiSiteB5_C_8_431662182280724481_108</vt:lpstr>
      <vt:lpstr>_vena_MultiSiteS1_MultiSiteB5_C_8_431662182280724481_109</vt:lpstr>
      <vt:lpstr>_vena_MultiSiteS1_MultiSiteB5_C_8_431662182280724481_11</vt:lpstr>
      <vt:lpstr>_vena_MultiSiteS1_MultiSiteB5_C_8_431662182280724481_110</vt:lpstr>
      <vt:lpstr>_vena_MultiSiteS1_MultiSiteB5_C_8_431662182280724481_111</vt:lpstr>
      <vt:lpstr>_vena_MultiSiteS1_MultiSiteB5_C_8_431662182280724481_112</vt:lpstr>
      <vt:lpstr>_vena_MultiSiteS1_MultiSiteB5_C_8_431662182280724481_113</vt:lpstr>
      <vt:lpstr>_vena_MultiSiteS1_MultiSiteB5_C_8_431662182280724481_114</vt:lpstr>
      <vt:lpstr>_vena_MultiSiteS1_MultiSiteB5_C_8_431662182280724481_115</vt:lpstr>
      <vt:lpstr>_vena_MultiSiteS1_MultiSiteB5_C_8_431662182280724481_116</vt:lpstr>
      <vt:lpstr>_vena_MultiSiteS1_MultiSiteB5_C_8_431662182280724481_117</vt:lpstr>
      <vt:lpstr>_vena_MultiSiteS1_MultiSiteB5_C_8_431662182280724481_118</vt:lpstr>
      <vt:lpstr>_vena_MultiSiteS1_MultiSiteB5_C_8_431662182280724481_119</vt:lpstr>
      <vt:lpstr>_vena_MultiSiteS1_MultiSiteB5_C_8_431662182280724481_12</vt:lpstr>
      <vt:lpstr>_vena_MultiSiteS1_MultiSiteB5_C_8_431662182280724481_13</vt:lpstr>
      <vt:lpstr>_vena_MultiSiteS1_MultiSiteB5_C_8_431662182280724481_14</vt:lpstr>
      <vt:lpstr>_vena_MultiSiteS1_MultiSiteB5_C_8_431662182280724481_15</vt:lpstr>
      <vt:lpstr>_vena_MultiSiteS1_MultiSiteB5_C_8_431662182280724481_16</vt:lpstr>
      <vt:lpstr>_vena_MultiSiteS1_MultiSiteB5_C_8_431662182280724481_17</vt:lpstr>
      <vt:lpstr>_vena_MultiSiteS1_MultiSiteB5_C_8_431662182280724481_18</vt:lpstr>
      <vt:lpstr>_vena_MultiSiteS1_MultiSiteB5_C_8_431662182280724481_19</vt:lpstr>
      <vt:lpstr>_vena_MultiSiteS1_MultiSiteB5_C_8_431662182280724481_2</vt:lpstr>
      <vt:lpstr>_vena_MultiSiteS1_MultiSiteB5_C_8_431662182280724481_20</vt:lpstr>
      <vt:lpstr>_vena_MultiSiteS1_MultiSiteB5_C_8_431662182280724481_21</vt:lpstr>
      <vt:lpstr>_vena_MultiSiteS1_MultiSiteB5_C_8_431662182280724481_22</vt:lpstr>
      <vt:lpstr>_vena_MultiSiteS1_MultiSiteB5_C_8_431662182280724481_23</vt:lpstr>
      <vt:lpstr>_vena_MultiSiteS1_MultiSiteB5_C_8_431662182280724481_24</vt:lpstr>
      <vt:lpstr>_vena_MultiSiteS1_MultiSiteB5_C_8_431662182280724481_25</vt:lpstr>
      <vt:lpstr>_vena_MultiSiteS1_MultiSiteB5_C_8_431662182280724481_26</vt:lpstr>
      <vt:lpstr>_vena_MultiSiteS1_MultiSiteB5_C_8_431662182280724481_27</vt:lpstr>
      <vt:lpstr>_vena_MultiSiteS1_MultiSiteB5_C_8_431662182280724481_28</vt:lpstr>
      <vt:lpstr>_vena_MultiSiteS1_MultiSiteB5_C_8_431662182280724481_29</vt:lpstr>
      <vt:lpstr>_vena_MultiSiteS1_MultiSiteB5_C_8_431662182280724481_3</vt:lpstr>
      <vt:lpstr>_vena_MultiSiteS1_MultiSiteB5_C_8_431662182280724481_30</vt:lpstr>
      <vt:lpstr>_vena_MultiSiteS1_MultiSiteB5_C_8_431662182280724481_31</vt:lpstr>
      <vt:lpstr>_vena_MultiSiteS1_MultiSiteB5_C_8_431662182280724481_32</vt:lpstr>
      <vt:lpstr>_vena_MultiSiteS1_MultiSiteB5_C_8_431662182280724481_33</vt:lpstr>
      <vt:lpstr>_vena_MultiSiteS1_MultiSiteB5_C_8_431662182280724481_34</vt:lpstr>
      <vt:lpstr>_vena_MultiSiteS1_MultiSiteB5_C_8_431662182280724481_35</vt:lpstr>
      <vt:lpstr>_vena_MultiSiteS1_MultiSiteB5_C_8_431662182280724481_36</vt:lpstr>
      <vt:lpstr>_vena_MultiSiteS1_MultiSiteB5_C_8_431662182280724481_37</vt:lpstr>
      <vt:lpstr>_vena_MultiSiteS1_MultiSiteB5_C_8_431662182280724481_38</vt:lpstr>
      <vt:lpstr>_vena_MultiSiteS1_MultiSiteB5_C_8_431662182280724481_39</vt:lpstr>
      <vt:lpstr>_vena_MultiSiteS1_MultiSiteB5_C_8_431662182280724481_4</vt:lpstr>
      <vt:lpstr>_vena_MultiSiteS1_MultiSiteB5_C_8_431662182280724481_40</vt:lpstr>
      <vt:lpstr>_vena_MultiSiteS1_MultiSiteB5_C_8_431662182280724481_41</vt:lpstr>
      <vt:lpstr>_vena_MultiSiteS1_MultiSiteB5_C_8_431662182280724481_42</vt:lpstr>
      <vt:lpstr>_vena_MultiSiteS1_MultiSiteB5_C_8_431662182280724481_43</vt:lpstr>
      <vt:lpstr>_vena_MultiSiteS1_MultiSiteB5_C_8_431662182280724481_44</vt:lpstr>
      <vt:lpstr>_vena_MultiSiteS1_MultiSiteB5_C_8_431662182280724481_45</vt:lpstr>
      <vt:lpstr>_vena_MultiSiteS1_MultiSiteB5_C_8_431662182280724481_46</vt:lpstr>
      <vt:lpstr>_vena_MultiSiteS1_MultiSiteB5_C_8_431662182280724481_47</vt:lpstr>
      <vt:lpstr>_vena_MultiSiteS1_MultiSiteB5_C_8_431662182280724481_48</vt:lpstr>
      <vt:lpstr>_vena_MultiSiteS1_MultiSiteB5_C_8_431662182280724481_49</vt:lpstr>
      <vt:lpstr>_vena_MultiSiteS1_MultiSiteB5_C_8_431662182280724481_5</vt:lpstr>
      <vt:lpstr>_vena_MultiSiteS1_MultiSiteB5_C_8_431662182280724481_50</vt:lpstr>
      <vt:lpstr>_vena_MultiSiteS1_MultiSiteB5_C_8_431662182280724481_51</vt:lpstr>
      <vt:lpstr>_vena_MultiSiteS1_MultiSiteB5_C_8_431662182280724481_52</vt:lpstr>
      <vt:lpstr>_vena_MultiSiteS1_MultiSiteB5_C_8_431662182280724481_53</vt:lpstr>
      <vt:lpstr>_vena_MultiSiteS1_MultiSiteB5_C_8_431662182280724481_54</vt:lpstr>
      <vt:lpstr>_vena_MultiSiteS1_MultiSiteB5_C_8_431662182280724481_55</vt:lpstr>
      <vt:lpstr>_vena_MultiSiteS1_MultiSiteB5_C_8_431662182280724481_56</vt:lpstr>
      <vt:lpstr>_vena_MultiSiteS1_MultiSiteB5_C_8_431662182280724481_57</vt:lpstr>
      <vt:lpstr>_vena_MultiSiteS1_MultiSiteB5_C_8_431662182280724481_58</vt:lpstr>
      <vt:lpstr>_vena_MultiSiteS1_MultiSiteB5_C_8_431662182280724481_59</vt:lpstr>
      <vt:lpstr>_vena_MultiSiteS1_MultiSiteB5_C_8_431662182280724481_6</vt:lpstr>
      <vt:lpstr>_vena_MultiSiteS1_MultiSiteB5_C_8_431662182280724481_60</vt:lpstr>
      <vt:lpstr>_vena_MultiSiteS1_MultiSiteB5_C_8_431662182280724481_61</vt:lpstr>
      <vt:lpstr>_vena_MultiSiteS1_MultiSiteB5_C_8_431662182280724481_62</vt:lpstr>
      <vt:lpstr>_vena_MultiSiteS1_MultiSiteB5_C_8_431662182280724481_63</vt:lpstr>
      <vt:lpstr>_vena_MultiSiteS1_MultiSiteB5_C_8_431662182280724481_64</vt:lpstr>
      <vt:lpstr>_vena_MultiSiteS1_MultiSiteB5_C_8_431662182280724481_65</vt:lpstr>
      <vt:lpstr>_vena_MultiSiteS1_MultiSiteB5_C_8_431662182280724481_66</vt:lpstr>
      <vt:lpstr>_vena_MultiSiteS1_MultiSiteB5_C_8_431662182280724481_67</vt:lpstr>
      <vt:lpstr>_vena_MultiSiteS1_MultiSiteB5_C_8_431662182280724481_68</vt:lpstr>
      <vt:lpstr>_vena_MultiSiteS1_MultiSiteB5_C_8_431662182280724481_69</vt:lpstr>
      <vt:lpstr>_vena_MultiSiteS1_MultiSiteB5_C_8_431662182280724481_7</vt:lpstr>
      <vt:lpstr>_vena_MultiSiteS1_MultiSiteB5_C_8_431662182280724481_70</vt:lpstr>
      <vt:lpstr>_vena_MultiSiteS1_MultiSiteB5_C_8_431662182280724481_71</vt:lpstr>
      <vt:lpstr>_vena_MultiSiteS1_MultiSiteB5_C_8_431662182280724481_72</vt:lpstr>
      <vt:lpstr>_vena_MultiSiteS1_MultiSiteB5_C_8_431662182280724481_73</vt:lpstr>
      <vt:lpstr>_vena_MultiSiteS1_MultiSiteB5_C_8_431662182280724481_74</vt:lpstr>
      <vt:lpstr>_vena_MultiSiteS1_MultiSiteB5_C_8_431662182280724481_75</vt:lpstr>
      <vt:lpstr>_vena_MultiSiteS1_MultiSiteB5_C_8_431662182280724481_76</vt:lpstr>
      <vt:lpstr>_vena_MultiSiteS1_MultiSiteB5_C_8_431662182280724481_77</vt:lpstr>
      <vt:lpstr>_vena_MultiSiteS1_MultiSiteB5_C_8_431662182280724481_78</vt:lpstr>
      <vt:lpstr>_vena_MultiSiteS1_MultiSiteB5_C_8_431662182280724481_79</vt:lpstr>
      <vt:lpstr>_vena_MultiSiteS1_MultiSiteB5_C_8_431662182280724481_8</vt:lpstr>
      <vt:lpstr>_vena_MultiSiteS1_MultiSiteB5_C_8_431662182280724481_80</vt:lpstr>
      <vt:lpstr>_vena_MultiSiteS1_MultiSiteB5_C_8_431662182280724481_81</vt:lpstr>
      <vt:lpstr>_vena_MultiSiteS1_MultiSiteB5_C_8_431662182280724481_82</vt:lpstr>
      <vt:lpstr>_vena_MultiSiteS1_MultiSiteB5_C_8_431662182280724481_83</vt:lpstr>
      <vt:lpstr>_vena_MultiSiteS1_MultiSiteB5_C_8_431662182280724481_84</vt:lpstr>
      <vt:lpstr>_vena_MultiSiteS1_MultiSiteB5_C_8_431662182280724481_85</vt:lpstr>
      <vt:lpstr>_vena_MultiSiteS1_MultiSiteB5_C_8_431662182280724481_86</vt:lpstr>
      <vt:lpstr>_vena_MultiSiteS1_MultiSiteB5_C_8_431662182280724481_87</vt:lpstr>
      <vt:lpstr>_vena_MultiSiteS1_MultiSiteB5_C_8_431662182280724481_88</vt:lpstr>
      <vt:lpstr>_vena_MultiSiteS1_MultiSiteB5_C_8_431662182280724481_89</vt:lpstr>
      <vt:lpstr>_vena_MultiSiteS1_MultiSiteB5_C_8_431662182280724481_9</vt:lpstr>
      <vt:lpstr>_vena_MultiSiteS1_MultiSiteB5_C_8_431662182280724481_90</vt:lpstr>
      <vt:lpstr>_vena_MultiSiteS1_MultiSiteB5_C_8_431662182280724481_91</vt:lpstr>
      <vt:lpstr>_vena_MultiSiteS1_MultiSiteB5_C_8_431662182280724481_92</vt:lpstr>
      <vt:lpstr>_vena_MultiSiteS1_MultiSiteB5_C_8_431662182280724481_93</vt:lpstr>
      <vt:lpstr>_vena_MultiSiteS1_MultiSiteB5_C_8_431662182280724481_94</vt:lpstr>
      <vt:lpstr>_vena_MultiSiteS1_MultiSiteB5_C_8_431662182280724481_95</vt:lpstr>
      <vt:lpstr>_vena_MultiSiteS1_MultiSiteB5_C_8_431662182280724481_96</vt:lpstr>
      <vt:lpstr>_vena_MultiSiteS1_MultiSiteB5_C_8_431662182280724481_97</vt:lpstr>
      <vt:lpstr>_vena_MultiSiteS1_MultiSiteB5_C_8_431662182280724481_98</vt:lpstr>
      <vt:lpstr>_vena_MultiSiteS1_MultiSiteB5_C_8_431662182280724481_99</vt:lpstr>
      <vt:lpstr>_vena_MultiSiteS1_MultiSiteB5_C_FV_56493ffece784c5db4cd0fd3b40a250d</vt:lpstr>
      <vt:lpstr>_vena_MultiSiteS1_MultiSiteB5_C_FV_56493ffece784c5db4cd0fd3b40a250d_1</vt:lpstr>
      <vt:lpstr>_vena_MultiSiteS1_MultiSiteB5_C_FV_56493ffece784c5db4cd0fd3b40a250d_10</vt:lpstr>
      <vt:lpstr>_vena_MultiSiteS1_MultiSiteB5_C_FV_56493ffece784c5db4cd0fd3b40a250d_100</vt:lpstr>
      <vt:lpstr>_vena_MultiSiteS1_MultiSiteB5_C_FV_56493ffece784c5db4cd0fd3b40a250d_101</vt:lpstr>
      <vt:lpstr>_vena_MultiSiteS1_MultiSiteB5_C_FV_56493ffece784c5db4cd0fd3b40a250d_102</vt:lpstr>
      <vt:lpstr>_vena_MultiSiteS1_MultiSiteB5_C_FV_56493ffece784c5db4cd0fd3b40a250d_103</vt:lpstr>
      <vt:lpstr>_vena_MultiSiteS1_MultiSiteB5_C_FV_56493ffece784c5db4cd0fd3b40a250d_104</vt:lpstr>
      <vt:lpstr>_vena_MultiSiteS1_MultiSiteB5_C_FV_56493ffece784c5db4cd0fd3b40a250d_105</vt:lpstr>
      <vt:lpstr>_vena_MultiSiteS1_MultiSiteB5_C_FV_56493ffece784c5db4cd0fd3b40a250d_106</vt:lpstr>
      <vt:lpstr>_vena_MultiSiteS1_MultiSiteB5_C_FV_56493ffece784c5db4cd0fd3b40a250d_107</vt:lpstr>
      <vt:lpstr>_vena_MultiSiteS1_MultiSiteB5_C_FV_56493ffece784c5db4cd0fd3b40a250d_108</vt:lpstr>
      <vt:lpstr>_vena_MultiSiteS1_MultiSiteB5_C_FV_56493ffece784c5db4cd0fd3b40a250d_109</vt:lpstr>
      <vt:lpstr>_vena_MultiSiteS1_MultiSiteB5_C_FV_56493ffece784c5db4cd0fd3b40a250d_11</vt:lpstr>
      <vt:lpstr>_vena_MultiSiteS1_MultiSiteB5_C_FV_56493ffece784c5db4cd0fd3b40a250d_110</vt:lpstr>
      <vt:lpstr>_vena_MultiSiteS1_MultiSiteB5_C_FV_56493ffece784c5db4cd0fd3b40a250d_111</vt:lpstr>
      <vt:lpstr>_vena_MultiSiteS1_MultiSiteB5_C_FV_56493ffece784c5db4cd0fd3b40a250d_112</vt:lpstr>
      <vt:lpstr>_vena_MultiSiteS1_MultiSiteB5_C_FV_56493ffece784c5db4cd0fd3b40a250d_113</vt:lpstr>
      <vt:lpstr>_vena_MultiSiteS1_MultiSiteB5_C_FV_56493ffece784c5db4cd0fd3b40a250d_114</vt:lpstr>
      <vt:lpstr>_vena_MultiSiteS1_MultiSiteB5_C_FV_56493ffece784c5db4cd0fd3b40a250d_115</vt:lpstr>
      <vt:lpstr>_vena_MultiSiteS1_MultiSiteB5_C_FV_56493ffece784c5db4cd0fd3b40a250d_116</vt:lpstr>
      <vt:lpstr>_vena_MultiSiteS1_MultiSiteB5_C_FV_56493ffece784c5db4cd0fd3b40a250d_117</vt:lpstr>
      <vt:lpstr>_vena_MultiSiteS1_MultiSiteB5_C_FV_56493ffece784c5db4cd0fd3b40a250d_118</vt:lpstr>
      <vt:lpstr>_vena_MultiSiteS1_MultiSiteB5_C_FV_56493ffece784c5db4cd0fd3b40a250d_119</vt:lpstr>
      <vt:lpstr>_vena_MultiSiteS1_MultiSiteB5_C_FV_56493ffece784c5db4cd0fd3b40a250d_12</vt:lpstr>
      <vt:lpstr>_vena_MultiSiteS1_MultiSiteB5_C_FV_56493ffece784c5db4cd0fd3b40a250d_13</vt:lpstr>
      <vt:lpstr>_vena_MultiSiteS1_MultiSiteB5_C_FV_56493ffece784c5db4cd0fd3b40a250d_14</vt:lpstr>
      <vt:lpstr>_vena_MultiSiteS1_MultiSiteB5_C_FV_56493ffece784c5db4cd0fd3b40a250d_15</vt:lpstr>
      <vt:lpstr>_vena_MultiSiteS1_MultiSiteB5_C_FV_56493ffece784c5db4cd0fd3b40a250d_16</vt:lpstr>
      <vt:lpstr>_vena_MultiSiteS1_MultiSiteB5_C_FV_56493ffece784c5db4cd0fd3b40a250d_17</vt:lpstr>
      <vt:lpstr>_vena_MultiSiteS1_MultiSiteB5_C_FV_56493ffece784c5db4cd0fd3b40a250d_18</vt:lpstr>
      <vt:lpstr>_vena_MultiSiteS1_MultiSiteB5_C_FV_56493ffece784c5db4cd0fd3b40a250d_19</vt:lpstr>
      <vt:lpstr>_vena_MultiSiteS1_MultiSiteB5_C_FV_56493ffece784c5db4cd0fd3b40a250d_2</vt:lpstr>
      <vt:lpstr>_vena_MultiSiteS1_MultiSiteB5_C_FV_56493ffece784c5db4cd0fd3b40a250d_20</vt:lpstr>
      <vt:lpstr>_vena_MultiSiteS1_MultiSiteB5_C_FV_56493ffece784c5db4cd0fd3b40a250d_21</vt:lpstr>
      <vt:lpstr>_vena_MultiSiteS1_MultiSiteB5_C_FV_56493ffece784c5db4cd0fd3b40a250d_22</vt:lpstr>
      <vt:lpstr>_vena_MultiSiteS1_MultiSiteB5_C_FV_56493ffece784c5db4cd0fd3b40a250d_23</vt:lpstr>
      <vt:lpstr>_vena_MultiSiteS1_MultiSiteB5_C_FV_56493ffece784c5db4cd0fd3b40a250d_24</vt:lpstr>
      <vt:lpstr>_vena_MultiSiteS1_MultiSiteB5_C_FV_56493ffece784c5db4cd0fd3b40a250d_25</vt:lpstr>
      <vt:lpstr>_vena_MultiSiteS1_MultiSiteB5_C_FV_56493ffece784c5db4cd0fd3b40a250d_26</vt:lpstr>
      <vt:lpstr>_vena_MultiSiteS1_MultiSiteB5_C_FV_56493ffece784c5db4cd0fd3b40a250d_27</vt:lpstr>
      <vt:lpstr>_vena_MultiSiteS1_MultiSiteB5_C_FV_56493ffece784c5db4cd0fd3b40a250d_28</vt:lpstr>
      <vt:lpstr>_vena_MultiSiteS1_MultiSiteB5_C_FV_56493ffece784c5db4cd0fd3b40a250d_29</vt:lpstr>
      <vt:lpstr>_vena_MultiSiteS1_MultiSiteB5_C_FV_56493ffece784c5db4cd0fd3b40a250d_3</vt:lpstr>
      <vt:lpstr>_vena_MultiSiteS1_MultiSiteB5_C_FV_56493ffece784c5db4cd0fd3b40a250d_30</vt:lpstr>
      <vt:lpstr>_vena_MultiSiteS1_MultiSiteB5_C_FV_56493ffece784c5db4cd0fd3b40a250d_31</vt:lpstr>
      <vt:lpstr>_vena_MultiSiteS1_MultiSiteB5_C_FV_56493ffece784c5db4cd0fd3b40a250d_32</vt:lpstr>
      <vt:lpstr>_vena_MultiSiteS1_MultiSiteB5_C_FV_56493ffece784c5db4cd0fd3b40a250d_33</vt:lpstr>
      <vt:lpstr>_vena_MultiSiteS1_MultiSiteB5_C_FV_56493ffece784c5db4cd0fd3b40a250d_34</vt:lpstr>
      <vt:lpstr>_vena_MultiSiteS1_MultiSiteB5_C_FV_56493ffece784c5db4cd0fd3b40a250d_35</vt:lpstr>
      <vt:lpstr>_vena_MultiSiteS1_MultiSiteB5_C_FV_56493ffece784c5db4cd0fd3b40a250d_36</vt:lpstr>
      <vt:lpstr>_vena_MultiSiteS1_MultiSiteB5_C_FV_56493ffece784c5db4cd0fd3b40a250d_37</vt:lpstr>
      <vt:lpstr>_vena_MultiSiteS1_MultiSiteB5_C_FV_56493ffece784c5db4cd0fd3b40a250d_38</vt:lpstr>
      <vt:lpstr>_vena_MultiSiteS1_MultiSiteB5_C_FV_56493ffece784c5db4cd0fd3b40a250d_39</vt:lpstr>
      <vt:lpstr>_vena_MultiSiteS1_MultiSiteB5_C_FV_56493ffece784c5db4cd0fd3b40a250d_4</vt:lpstr>
      <vt:lpstr>_vena_MultiSiteS1_MultiSiteB5_C_FV_56493ffece784c5db4cd0fd3b40a250d_40</vt:lpstr>
      <vt:lpstr>_vena_MultiSiteS1_MultiSiteB5_C_FV_56493ffece784c5db4cd0fd3b40a250d_41</vt:lpstr>
      <vt:lpstr>_vena_MultiSiteS1_MultiSiteB5_C_FV_56493ffece784c5db4cd0fd3b40a250d_42</vt:lpstr>
      <vt:lpstr>_vena_MultiSiteS1_MultiSiteB5_C_FV_56493ffece784c5db4cd0fd3b40a250d_43</vt:lpstr>
      <vt:lpstr>_vena_MultiSiteS1_MultiSiteB5_C_FV_56493ffece784c5db4cd0fd3b40a250d_44</vt:lpstr>
      <vt:lpstr>_vena_MultiSiteS1_MultiSiteB5_C_FV_56493ffece784c5db4cd0fd3b40a250d_45</vt:lpstr>
      <vt:lpstr>_vena_MultiSiteS1_MultiSiteB5_C_FV_56493ffece784c5db4cd0fd3b40a250d_46</vt:lpstr>
      <vt:lpstr>_vena_MultiSiteS1_MultiSiteB5_C_FV_56493ffece784c5db4cd0fd3b40a250d_47</vt:lpstr>
      <vt:lpstr>_vena_MultiSiteS1_MultiSiteB5_C_FV_56493ffece784c5db4cd0fd3b40a250d_48</vt:lpstr>
      <vt:lpstr>_vena_MultiSiteS1_MultiSiteB5_C_FV_56493ffece784c5db4cd0fd3b40a250d_49</vt:lpstr>
      <vt:lpstr>_vena_MultiSiteS1_MultiSiteB5_C_FV_56493ffece784c5db4cd0fd3b40a250d_5</vt:lpstr>
      <vt:lpstr>_vena_MultiSiteS1_MultiSiteB5_C_FV_56493ffece784c5db4cd0fd3b40a250d_50</vt:lpstr>
      <vt:lpstr>_vena_MultiSiteS1_MultiSiteB5_C_FV_56493ffece784c5db4cd0fd3b40a250d_51</vt:lpstr>
      <vt:lpstr>_vena_MultiSiteS1_MultiSiteB5_C_FV_56493ffece784c5db4cd0fd3b40a250d_52</vt:lpstr>
      <vt:lpstr>_vena_MultiSiteS1_MultiSiteB5_C_FV_56493ffece784c5db4cd0fd3b40a250d_53</vt:lpstr>
      <vt:lpstr>_vena_MultiSiteS1_MultiSiteB5_C_FV_56493ffece784c5db4cd0fd3b40a250d_54</vt:lpstr>
      <vt:lpstr>_vena_MultiSiteS1_MultiSiteB5_C_FV_56493ffece784c5db4cd0fd3b40a250d_55</vt:lpstr>
      <vt:lpstr>_vena_MultiSiteS1_MultiSiteB5_C_FV_56493ffece784c5db4cd0fd3b40a250d_56</vt:lpstr>
      <vt:lpstr>_vena_MultiSiteS1_MultiSiteB5_C_FV_56493ffece784c5db4cd0fd3b40a250d_57</vt:lpstr>
      <vt:lpstr>_vena_MultiSiteS1_MultiSiteB5_C_FV_56493ffece784c5db4cd0fd3b40a250d_58</vt:lpstr>
      <vt:lpstr>_vena_MultiSiteS1_MultiSiteB5_C_FV_56493ffece784c5db4cd0fd3b40a250d_59</vt:lpstr>
      <vt:lpstr>_vena_MultiSiteS1_MultiSiteB5_C_FV_56493ffece784c5db4cd0fd3b40a250d_6</vt:lpstr>
      <vt:lpstr>_vena_MultiSiteS1_MultiSiteB5_C_FV_56493ffece784c5db4cd0fd3b40a250d_60</vt:lpstr>
      <vt:lpstr>_vena_MultiSiteS1_MultiSiteB5_C_FV_56493ffece784c5db4cd0fd3b40a250d_61</vt:lpstr>
      <vt:lpstr>_vena_MultiSiteS1_MultiSiteB5_C_FV_56493ffece784c5db4cd0fd3b40a250d_62</vt:lpstr>
      <vt:lpstr>_vena_MultiSiteS1_MultiSiteB5_C_FV_56493ffece784c5db4cd0fd3b40a250d_63</vt:lpstr>
      <vt:lpstr>_vena_MultiSiteS1_MultiSiteB5_C_FV_56493ffece784c5db4cd0fd3b40a250d_64</vt:lpstr>
      <vt:lpstr>_vena_MultiSiteS1_MultiSiteB5_C_FV_56493ffece784c5db4cd0fd3b40a250d_65</vt:lpstr>
      <vt:lpstr>_vena_MultiSiteS1_MultiSiteB5_C_FV_56493ffece784c5db4cd0fd3b40a250d_66</vt:lpstr>
      <vt:lpstr>_vena_MultiSiteS1_MultiSiteB5_C_FV_56493ffece784c5db4cd0fd3b40a250d_67</vt:lpstr>
      <vt:lpstr>_vena_MultiSiteS1_MultiSiteB5_C_FV_56493ffece784c5db4cd0fd3b40a250d_68</vt:lpstr>
      <vt:lpstr>_vena_MultiSiteS1_MultiSiteB5_C_FV_56493ffece784c5db4cd0fd3b40a250d_69</vt:lpstr>
      <vt:lpstr>_vena_MultiSiteS1_MultiSiteB5_C_FV_56493ffece784c5db4cd0fd3b40a250d_7</vt:lpstr>
      <vt:lpstr>_vena_MultiSiteS1_MultiSiteB5_C_FV_56493ffece784c5db4cd0fd3b40a250d_70</vt:lpstr>
      <vt:lpstr>_vena_MultiSiteS1_MultiSiteB5_C_FV_56493ffece784c5db4cd0fd3b40a250d_71</vt:lpstr>
      <vt:lpstr>_vena_MultiSiteS1_MultiSiteB5_C_FV_56493ffece784c5db4cd0fd3b40a250d_72</vt:lpstr>
      <vt:lpstr>_vena_MultiSiteS1_MultiSiteB5_C_FV_56493ffece784c5db4cd0fd3b40a250d_73</vt:lpstr>
      <vt:lpstr>_vena_MultiSiteS1_MultiSiteB5_C_FV_56493ffece784c5db4cd0fd3b40a250d_74</vt:lpstr>
      <vt:lpstr>_vena_MultiSiteS1_MultiSiteB5_C_FV_56493ffece784c5db4cd0fd3b40a250d_75</vt:lpstr>
      <vt:lpstr>_vena_MultiSiteS1_MultiSiteB5_C_FV_56493ffece784c5db4cd0fd3b40a250d_76</vt:lpstr>
      <vt:lpstr>_vena_MultiSiteS1_MultiSiteB5_C_FV_56493ffece784c5db4cd0fd3b40a250d_77</vt:lpstr>
      <vt:lpstr>_vena_MultiSiteS1_MultiSiteB5_C_FV_56493ffece784c5db4cd0fd3b40a250d_78</vt:lpstr>
      <vt:lpstr>_vena_MultiSiteS1_MultiSiteB5_C_FV_56493ffece784c5db4cd0fd3b40a250d_79</vt:lpstr>
      <vt:lpstr>_vena_MultiSiteS1_MultiSiteB5_C_FV_56493ffece784c5db4cd0fd3b40a250d_8</vt:lpstr>
      <vt:lpstr>_vena_MultiSiteS1_MultiSiteB5_C_FV_56493ffece784c5db4cd0fd3b40a250d_80</vt:lpstr>
      <vt:lpstr>_vena_MultiSiteS1_MultiSiteB5_C_FV_56493ffece784c5db4cd0fd3b40a250d_81</vt:lpstr>
      <vt:lpstr>_vena_MultiSiteS1_MultiSiteB5_C_FV_56493ffece784c5db4cd0fd3b40a250d_82</vt:lpstr>
      <vt:lpstr>_vena_MultiSiteS1_MultiSiteB5_C_FV_56493ffece784c5db4cd0fd3b40a250d_83</vt:lpstr>
      <vt:lpstr>_vena_MultiSiteS1_MultiSiteB5_C_FV_56493ffece784c5db4cd0fd3b40a250d_84</vt:lpstr>
      <vt:lpstr>_vena_MultiSiteS1_MultiSiteB5_C_FV_56493ffece784c5db4cd0fd3b40a250d_85</vt:lpstr>
      <vt:lpstr>_vena_MultiSiteS1_MultiSiteB5_C_FV_56493ffece784c5db4cd0fd3b40a250d_86</vt:lpstr>
      <vt:lpstr>_vena_MultiSiteS1_MultiSiteB5_C_FV_56493ffece784c5db4cd0fd3b40a250d_87</vt:lpstr>
      <vt:lpstr>_vena_MultiSiteS1_MultiSiteB5_C_FV_56493ffece784c5db4cd0fd3b40a250d_88</vt:lpstr>
      <vt:lpstr>_vena_MultiSiteS1_MultiSiteB5_C_FV_56493ffece784c5db4cd0fd3b40a250d_89</vt:lpstr>
      <vt:lpstr>_vena_MultiSiteS1_MultiSiteB5_C_FV_56493ffece784c5db4cd0fd3b40a250d_9</vt:lpstr>
      <vt:lpstr>_vena_MultiSiteS1_MultiSiteB5_C_FV_56493ffece784c5db4cd0fd3b40a250d_90</vt:lpstr>
      <vt:lpstr>_vena_MultiSiteS1_MultiSiteB5_C_FV_56493ffece784c5db4cd0fd3b40a250d_91</vt:lpstr>
      <vt:lpstr>_vena_MultiSiteS1_MultiSiteB5_C_FV_56493ffece784c5db4cd0fd3b40a250d_92</vt:lpstr>
      <vt:lpstr>_vena_MultiSiteS1_MultiSiteB5_C_FV_56493ffece784c5db4cd0fd3b40a250d_93</vt:lpstr>
      <vt:lpstr>_vena_MultiSiteS1_MultiSiteB5_C_FV_56493ffece784c5db4cd0fd3b40a250d_94</vt:lpstr>
      <vt:lpstr>_vena_MultiSiteS1_MultiSiteB5_C_FV_56493ffece784c5db4cd0fd3b40a250d_95</vt:lpstr>
      <vt:lpstr>_vena_MultiSiteS1_MultiSiteB5_C_FV_56493ffece784c5db4cd0fd3b40a250d_96</vt:lpstr>
      <vt:lpstr>_vena_MultiSiteS1_MultiSiteB5_C_FV_56493ffece784c5db4cd0fd3b40a250d_97</vt:lpstr>
      <vt:lpstr>_vena_MultiSiteS1_MultiSiteB5_C_FV_56493ffece784c5db4cd0fd3b40a250d_98</vt:lpstr>
      <vt:lpstr>_vena_MultiSiteS1_MultiSiteB5_C_FV_56493ffece784c5db4cd0fd3b40a250d_99</vt:lpstr>
      <vt:lpstr>_vena_MultiSiteS1_MultiSiteB5_C_FV_e1c3a244dc3d4f149ecdf7d748811086</vt:lpstr>
      <vt:lpstr>_vena_MultiSiteS1_MultiSiteB5_C_FV_e1c3a244dc3d4f149ecdf7d748811086_1</vt:lpstr>
      <vt:lpstr>_vena_MultiSiteS1_MultiSiteB5_C_FV_e1c3a244dc3d4f149ecdf7d748811086_10</vt:lpstr>
      <vt:lpstr>_vena_MultiSiteS1_MultiSiteB5_C_FV_e1c3a244dc3d4f149ecdf7d748811086_100</vt:lpstr>
      <vt:lpstr>_vena_MultiSiteS1_MultiSiteB5_C_FV_e1c3a244dc3d4f149ecdf7d748811086_101</vt:lpstr>
      <vt:lpstr>_vena_MultiSiteS1_MultiSiteB5_C_FV_e1c3a244dc3d4f149ecdf7d748811086_102</vt:lpstr>
      <vt:lpstr>_vena_MultiSiteS1_MultiSiteB5_C_FV_e1c3a244dc3d4f149ecdf7d748811086_103</vt:lpstr>
      <vt:lpstr>_vena_MultiSiteS1_MultiSiteB5_C_FV_e1c3a244dc3d4f149ecdf7d748811086_104</vt:lpstr>
      <vt:lpstr>_vena_MultiSiteS1_MultiSiteB5_C_FV_e1c3a244dc3d4f149ecdf7d748811086_105</vt:lpstr>
      <vt:lpstr>_vena_MultiSiteS1_MultiSiteB5_C_FV_e1c3a244dc3d4f149ecdf7d748811086_106</vt:lpstr>
      <vt:lpstr>_vena_MultiSiteS1_MultiSiteB5_C_FV_e1c3a244dc3d4f149ecdf7d748811086_107</vt:lpstr>
      <vt:lpstr>_vena_MultiSiteS1_MultiSiteB5_C_FV_e1c3a244dc3d4f149ecdf7d748811086_108</vt:lpstr>
      <vt:lpstr>_vena_MultiSiteS1_MultiSiteB5_C_FV_e1c3a244dc3d4f149ecdf7d748811086_109</vt:lpstr>
      <vt:lpstr>_vena_MultiSiteS1_MultiSiteB5_C_FV_e1c3a244dc3d4f149ecdf7d748811086_11</vt:lpstr>
      <vt:lpstr>_vena_MultiSiteS1_MultiSiteB5_C_FV_e1c3a244dc3d4f149ecdf7d748811086_110</vt:lpstr>
      <vt:lpstr>_vena_MultiSiteS1_MultiSiteB5_C_FV_e1c3a244dc3d4f149ecdf7d748811086_111</vt:lpstr>
      <vt:lpstr>_vena_MultiSiteS1_MultiSiteB5_C_FV_e1c3a244dc3d4f149ecdf7d748811086_112</vt:lpstr>
      <vt:lpstr>_vena_MultiSiteS1_MultiSiteB5_C_FV_e1c3a244dc3d4f149ecdf7d748811086_113</vt:lpstr>
      <vt:lpstr>_vena_MultiSiteS1_MultiSiteB5_C_FV_e1c3a244dc3d4f149ecdf7d748811086_114</vt:lpstr>
      <vt:lpstr>_vena_MultiSiteS1_MultiSiteB5_C_FV_e1c3a244dc3d4f149ecdf7d748811086_115</vt:lpstr>
      <vt:lpstr>_vena_MultiSiteS1_MultiSiteB5_C_FV_e1c3a244dc3d4f149ecdf7d748811086_116</vt:lpstr>
      <vt:lpstr>_vena_MultiSiteS1_MultiSiteB5_C_FV_e1c3a244dc3d4f149ecdf7d748811086_117</vt:lpstr>
      <vt:lpstr>_vena_MultiSiteS1_MultiSiteB5_C_FV_e1c3a244dc3d4f149ecdf7d748811086_118</vt:lpstr>
      <vt:lpstr>_vena_MultiSiteS1_MultiSiteB5_C_FV_e1c3a244dc3d4f149ecdf7d748811086_119</vt:lpstr>
      <vt:lpstr>_vena_MultiSiteS1_MultiSiteB5_C_FV_e1c3a244dc3d4f149ecdf7d748811086_12</vt:lpstr>
      <vt:lpstr>_vena_MultiSiteS1_MultiSiteB5_C_FV_e1c3a244dc3d4f149ecdf7d748811086_13</vt:lpstr>
      <vt:lpstr>_vena_MultiSiteS1_MultiSiteB5_C_FV_e1c3a244dc3d4f149ecdf7d748811086_14</vt:lpstr>
      <vt:lpstr>_vena_MultiSiteS1_MultiSiteB5_C_FV_e1c3a244dc3d4f149ecdf7d748811086_15</vt:lpstr>
      <vt:lpstr>_vena_MultiSiteS1_MultiSiteB5_C_FV_e1c3a244dc3d4f149ecdf7d748811086_16</vt:lpstr>
      <vt:lpstr>_vena_MultiSiteS1_MultiSiteB5_C_FV_e1c3a244dc3d4f149ecdf7d748811086_17</vt:lpstr>
      <vt:lpstr>_vena_MultiSiteS1_MultiSiteB5_C_FV_e1c3a244dc3d4f149ecdf7d748811086_18</vt:lpstr>
      <vt:lpstr>_vena_MultiSiteS1_MultiSiteB5_C_FV_e1c3a244dc3d4f149ecdf7d748811086_19</vt:lpstr>
      <vt:lpstr>_vena_MultiSiteS1_MultiSiteB5_C_FV_e1c3a244dc3d4f149ecdf7d748811086_2</vt:lpstr>
      <vt:lpstr>_vena_MultiSiteS1_MultiSiteB5_C_FV_e1c3a244dc3d4f149ecdf7d748811086_20</vt:lpstr>
      <vt:lpstr>_vena_MultiSiteS1_MultiSiteB5_C_FV_e1c3a244dc3d4f149ecdf7d748811086_21</vt:lpstr>
      <vt:lpstr>_vena_MultiSiteS1_MultiSiteB5_C_FV_e1c3a244dc3d4f149ecdf7d748811086_22</vt:lpstr>
      <vt:lpstr>_vena_MultiSiteS1_MultiSiteB5_C_FV_e1c3a244dc3d4f149ecdf7d748811086_23</vt:lpstr>
      <vt:lpstr>_vena_MultiSiteS1_MultiSiteB5_C_FV_e1c3a244dc3d4f149ecdf7d748811086_24</vt:lpstr>
      <vt:lpstr>_vena_MultiSiteS1_MultiSiteB5_C_FV_e1c3a244dc3d4f149ecdf7d748811086_25</vt:lpstr>
      <vt:lpstr>_vena_MultiSiteS1_MultiSiteB5_C_FV_e1c3a244dc3d4f149ecdf7d748811086_26</vt:lpstr>
      <vt:lpstr>_vena_MultiSiteS1_MultiSiteB5_C_FV_e1c3a244dc3d4f149ecdf7d748811086_27</vt:lpstr>
      <vt:lpstr>_vena_MultiSiteS1_MultiSiteB5_C_FV_e1c3a244dc3d4f149ecdf7d748811086_28</vt:lpstr>
      <vt:lpstr>_vena_MultiSiteS1_MultiSiteB5_C_FV_e1c3a244dc3d4f149ecdf7d748811086_29</vt:lpstr>
      <vt:lpstr>_vena_MultiSiteS1_MultiSiteB5_C_FV_e1c3a244dc3d4f149ecdf7d748811086_3</vt:lpstr>
      <vt:lpstr>_vena_MultiSiteS1_MultiSiteB5_C_FV_e1c3a244dc3d4f149ecdf7d748811086_30</vt:lpstr>
      <vt:lpstr>_vena_MultiSiteS1_MultiSiteB5_C_FV_e1c3a244dc3d4f149ecdf7d748811086_31</vt:lpstr>
      <vt:lpstr>_vena_MultiSiteS1_MultiSiteB5_C_FV_e1c3a244dc3d4f149ecdf7d748811086_32</vt:lpstr>
      <vt:lpstr>_vena_MultiSiteS1_MultiSiteB5_C_FV_e1c3a244dc3d4f149ecdf7d748811086_33</vt:lpstr>
      <vt:lpstr>_vena_MultiSiteS1_MultiSiteB5_C_FV_e1c3a244dc3d4f149ecdf7d748811086_34</vt:lpstr>
      <vt:lpstr>_vena_MultiSiteS1_MultiSiteB5_C_FV_e1c3a244dc3d4f149ecdf7d748811086_35</vt:lpstr>
      <vt:lpstr>_vena_MultiSiteS1_MultiSiteB5_C_FV_e1c3a244dc3d4f149ecdf7d748811086_36</vt:lpstr>
      <vt:lpstr>_vena_MultiSiteS1_MultiSiteB5_C_FV_e1c3a244dc3d4f149ecdf7d748811086_37</vt:lpstr>
      <vt:lpstr>_vena_MultiSiteS1_MultiSiteB5_C_FV_e1c3a244dc3d4f149ecdf7d748811086_38</vt:lpstr>
      <vt:lpstr>_vena_MultiSiteS1_MultiSiteB5_C_FV_e1c3a244dc3d4f149ecdf7d748811086_39</vt:lpstr>
      <vt:lpstr>_vena_MultiSiteS1_MultiSiteB5_C_FV_e1c3a244dc3d4f149ecdf7d748811086_4</vt:lpstr>
      <vt:lpstr>_vena_MultiSiteS1_MultiSiteB5_C_FV_e1c3a244dc3d4f149ecdf7d748811086_40</vt:lpstr>
      <vt:lpstr>_vena_MultiSiteS1_MultiSiteB5_C_FV_e1c3a244dc3d4f149ecdf7d748811086_41</vt:lpstr>
      <vt:lpstr>_vena_MultiSiteS1_MultiSiteB5_C_FV_e1c3a244dc3d4f149ecdf7d748811086_42</vt:lpstr>
      <vt:lpstr>_vena_MultiSiteS1_MultiSiteB5_C_FV_e1c3a244dc3d4f149ecdf7d748811086_43</vt:lpstr>
      <vt:lpstr>_vena_MultiSiteS1_MultiSiteB5_C_FV_e1c3a244dc3d4f149ecdf7d748811086_44</vt:lpstr>
      <vt:lpstr>_vena_MultiSiteS1_MultiSiteB5_C_FV_e1c3a244dc3d4f149ecdf7d748811086_45</vt:lpstr>
      <vt:lpstr>_vena_MultiSiteS1_MultiSiteB5_C_FV_e1c3a244dc3d4f149ecdf7d748811086_46</vt:lpstr>
      <vt:lpstr>_vena_MultiSiteS1_MultiSiteB5_C_FV_e1c3a244dc3d4f149ecdf7d748811086_47</vt:lpstr>
      <vt:lpstr>_vena_MultiSiteS1_MultiSiteB5_C_FV_e1c3a244dc3d4f149ecdf7d748811086_48</vt:lpstr>
      <vt:lpstr>_vena_MultiSiteS1_MultiSiteB5_C_FV_e1c3a244dc3d4f149ecdf7d748811086_49</vt:lpstr>
      <vt:lpstr>_vena_MultiSiteS1_MultiSiteB5_C_FV_e1c3a244dc3d4f149ecdf7d748811086_5</vt:lpstr>
      <vt:lpstr>_vena_MultiSiteS1_MultiSiteB5_C_FV_e1c3a244dc3d4f149ecdf7d748811086_50</vt:lpstr>
      <vt:lpstr>_vena_MultiSiteS1_MultiSiteB5_C_FV_e1c3a244dc3d4f149ecdf7d748811086_51</vt:lpstr>
      <vt:lpstr>_vena_MultiSiteS1_MultiSiteB5_C_FV_e1c3a244dc3d4f149ecdf7d748811086_52</vt:lpstr>
      <vt:lpstr>_vena_MultiSiteS1_MultiSiteB5_C_FV_e1c3a244dc3d4f149ecdf7d748811086_53</vt:lpstr>
      <vt:lpstr>_vena_MultiSiteS1_MultiSiteB5_C_FV_e1c3a244dc3d4f149ecdf7d748811086_54</vt:lpstr>
      <vt:lpstr>_vena_MultiSiteS1_MultiSiteB5_C_FV_e1c3a244dc3d4f149ecdf7d748811086_55</vt:lpstr>
      <vt:lpstr>_vena_MultiSiteS1_MultiSiteB5_C_FV_e1c3a244dc3d4f149ecdf7d748811086_56</vt:lpstr>
      <vt:lpstr>_vena_MultiSiteS1_MultiSiteB5_C_FV_e1c3a244dc3d4f149ecdf7d748811086_57</vt:lpstr>
      <vt:lpstr>_vena_MultiSiteS1_MultiSiteB5_C_FV_e1c3a244dc3d4f149ecdf7d748811086_58</vt:lpstr>
      <vt:lpstr>_vena_MultiSiteS1_MultiSiteB5_C_FV_e1c3a244dc3d4f149ecdf7d748811086_59</vt:lpstr>
      <vt:lpstr>_vena_MultiSiteS1_MultiSiteB5_C_FV_e1c3a244dc3d4f149ecdf7d748811086_6</vt:lpstr>
      <vt:lpstr>_vena_MultiSiteS1_MultiSiteB5_C_FV_e1c3a244dc3d4f149ecdf7d748811086_60</vt:lpstr>
      <vt:lpstr>_vena_MultiSiteS1_MultiSiteB5_C_FV_e1c3a244dc3d4f149ecdf7d748811086_61</vt:lpstr>
      <vt:lpstr>_vena_MultiSiteS1_MultiSiteB5_C_FV_e1c3a244dc3d4f149ecdf7d748811086_62</vt:lpstr>
      <vt:lpstr>_vena_MultiSiteS1_MultiSiteB5_C_FV_e1c3a244dc3d4f149ecdf7d748811086_63</vt:lpstr>
      <vt:lpstr>_vena_MultiSiteS1_MultiSiteB5_C_FV_e1c3a244dc3d4f149ecdf7d748811086_64</vt:lpstr>
      <vt:lpstr>_vena_MultiSiteS1_MultiSiteB5_C_FV_e1c3a244dc3d4f149ecdf7d748811086_65</vt:lpstr>
      <vt:lpstr>_vena_MultiSiteS1_MultiSiteB5_C_FV_e1c3a244dc3d4f149ecdf7d748811086_66</vt:lpstr>
      <vt:lpstr>_vena_MultiSiteS1_MultiSiteB5_C_FV_e1c3a244dc3d4f149ecdf7d748811086_67</vt:lpstr>
      <vt:lpstr>_vena_MultiSiteS1_MultiSiteB5_C_FV_e1c3a244dc3d4f149ecdf7d748811086_68</vt:lpstr>
      <vt:lpstr>_vena_MultiSiteS1_MultiSiteB5_C_FV_e1c3a244dc3d4f149ecdf7d748811086_69</vt:lpstr>
      <vt:lpstr>_vena_MultiSiteS1_MultiSiteB5_C_FV_e1c3a244dc3d4f149ecdf7d748811086_7</vt:lpstr>
      <vt:lpstr>_vena_MultiSiteS1_MultiSiteB5_C_FV_e1c3a244dc3d4f149ecdf7d748811086_70</vt:lpstr>
      <vt:lpstr>_vena_MultiSiteS1_MultiSiteB5_C_FV_e1c3a244dc3d4f149ecdf7d748811086_71</vt:lpstr>
      <vt:lpstr>_vena_MultiSiteS1_MultiSiteB5_C_FV_e1c3a244dc3d4f149ecdf7d748811086_72</vt:lpstr>
      <vt:lpstr>_vena_MultiSiteS1_MultiSiteB5_C_FV_e1c3a244dc3d4f149ecdf7d748811086_73</vt:lpstr>
      <vt:lpstr>_vena_MultiSiteS1_MultiSiteB5_C_FV_e1c3a244dc3d4f149ecdf7d748811086_74</vt:lpstr>
      <vt:lpstr>_vena_MultiSiteS1_MultiSiteB5_C_FV_e1c3a244dc3d4f149ecdf7d748811086_75</vt:lpstr>
      <vt:lpstr>_vena_MultiSiteS1_MultiSiteB5_C_FV_e1c3a244dc3d4f149ecdf7d748811086_76</vt:lpstr>
      <vt:lpstr>_vena_MultiSiteS1_MultiSiteB5_C_FV_e1c3a244dc3d4f149ecdf7d748811086_77</vt:lpstr>
      <vt:lpstr>_vena_MultiSiteS1_MultiSiteB5_C_FV_e1c3a244dc3d4f149ecdf7d748811086_78</vt:lpstr>
      <vt:lpstr>_vena_MultiSiteS1_MultiSiteB5_C_FV_e1c3a244dc3d4f149ecdf7d748811086_79</vt:lpstr>
      <vt:lpstr>_vena_MultiSiteS1_MultiSiteB5_C_FV_e1c3a244dc3d4f149ecdf7d748811086_8</vt:lpstr>
      <vt:lpstr>_vena_MultiSiteS1_MultiSiteB5_C_FV_e1c3a244dc3d4f149ecdf7d748811086_80</vt:lpstr>
      <vt:lpstr>_vena_MultiSiteS1_MultiSiteB5_C_FV_e1c3a244dc3d4f149ecdf7d748811086_81</vt:lpstr>
      <vt:lpstr>_vena_MultiSiteS1_MultiSiteB5_C_FV_e1c3a244dc3d4f149ecdf7d748811086_82</vt:lpstr>
      <vt:lpstr>_vena_MultiSiteS1_MultiSiteB5_C_FV_e1c3a244dc3d4f149ecdf7d748811086_83</vt:lpstr>
      <vt:lpstr>_vena_MultiSiteS1_MultiSiteB5_C_FV_e1c3a244dc3d4f149ecdf7d748811086_84</vt:lpstr>
      <vt:lpstr>_vena_MultiSiteS1_MultiSiteB5_C_FV_e1c3a244dc3d4f149ecdf7d748811086_85</vt:lpstr>
      <vt:lpstr>_vena_MultiSiteS1_MultiSiteB5_C_FV_e1c3a244dc3d4f149ecdf7d748811086_86</vt:lpstr>
      <vt:lpstr>_vena_MultiSiteS1_MultiSiteB5_C_FV_e1c3a244dc3d4f149ecdf7d748811086_87</vt:lpstr>
      <vt:lpstr>_vena_MultiSiteS1_MultiSiteB5_C_FV_e1c3a244dc3d4f149ecdf7d748811086_88</vt:lpstr>
      <vt:lpstr>_vena_MultiSiteS1_MultiSiteB5_C_FV_e1c3a244dc3d4f149ecdf7d748811086_89</vt:lpstr>
      <vt:lpstr>_vena_MultiSiteS1_MultiSiteB5_C_FV_e1c3a244dc3d4f149ecdf7d748811086_9</vt:lpstr>
      <vt:lpstr>_vena_MultiSiteS1_MultiSiteB5_C_FV_e1c3a244dc3d4f149ecdf7d748811086_90</vt:lpstr>
      <vt:lpstr>_vena_MultiSiteS1_MultiSiteB5_C_FV_e1c3a244dc3d4f149ecdf7d748811086_91</vt:lpstr>
      <vt:lpstr>_vena_MultiSiteS1_MultiSiteB5_C_FV_e1c3a244dc3d4f149ecdf7d748811086_92</vt:lpstr>
      <vt:lpstr>_vena_MultiSiteS1_MultiSiteB5_C_FV_e1c3a244dc3d4f149ecdf7d748811086_93</vt:lpstr>
      <vt:lpstr>_vena_MultiSiteS1_MultiSiteB5_C_FV_e1c3a244dc3d4f149ecdf7d748811086_94</vt:lpstr>
      <vt:lpstr>_vena_MultiSiteS1_MultiSiteB5_C_FV_e1c3a244dc3d4f149ecdf7d748811086_95</vt:lpstr>
      <vt:lpstr>_vena_MultiSiteS1_MultiSiteB5_C_FV_e1c3a244dc3d4f149ecdf7d748811086_96</vt:lpstr>
      <vt:lpstr>_vena_MultiSiteS1_MultiSiteB5_C_FV_e1c3a244dc3d4f149ecdf7d748811086_97</vt:lpstr>
      <vt:lpstr>_vena_MultiSiteS1_MultiSiteB5_C_FV_e1c3a244dc3d4f149ecdf7d748811086_98</vt:lpstr>
      <vt:lpstr>_vena_MultiSiteS1_MultiSiteB5_C_FV_e1c3a244dc3d4f149ecdf7d748811086_99</vt:lpstr>
      <vt:lpstr>_vena_MultiSiteS1_MultiSiteB5_C_FV_e3545e3dcc52420a84dcdae3a23a4597</vt:lpstr>
      <vt:lpstr>_vena_MultiSiteS1_MultiSiteB5_C_FV_e3545e3dcc52420a84dcdae3a23a4597_1</vt:lpstr>
      <vt:lpstr>_vena_MultiSiteS1_MultiSiteB5_C_FV_e3545e3dcc52420a84dcdae3a23a4597_10</vt:lpstr>
      <vt:lpstr>_vena_MultiSiteS1_MultiSiteB5_C_FV_e3545e3dcc52420a84dcdae3a23a4597_100</vt:lpstr>
      <vt:lpstr>_vena_MultiSiteS1_MultiSiteB5_C_FV_e3545e3dcc52420a84dcdae3a23a4597_101</vt:lpstr>
      <vt:lpstr>_vena_MultiSiteS1_MultiSiteB5_C_FV_e3545e3dcc52420a84dcdae3a23a4597_102</vt:lpstr>
      <vt:lpstr>_vena_MultiSiteS1_MultiSiteB5_C_FV_e3545e3dcc52420a84dcdae3a23a4597_103</vt:lpstr>
      <vt:lpstr>_vena_MultiSiteS1_MultiSiteB5_C_FV_e3545e3dcc52420a84dcdae3a23a4597_104</vt:lpstr>
      <vt:lpstr>_vena_MultiSiteS1_MultiSiteB5_C_FV_e3545e3dcc52420a84dcdae3a23a4597_105</vt:lpstr>
      <vt:lpstr>_vena_MultiSiteS1_MultiSiteB5_C_FV_e3545e3dcc52420a84dcdae3a23a4597_106</vt:lpstr>
      <vt:lpstr>_vena_MultiSiteS1_MultiSiteB5_C_FV_e3545e3dcc52420a84dcdae3a23a4597_107</vt:lpstr>
      <vt:lpstr>_vena_MultiSiteS1_MultiSiteB5_C_FV_e3545e3dcc52420a84dcdae3a23a4597_108</vt:lpstr>
      <vt:lpstr>_vena_MultiSiteS1_MultiSiteB5_C_FV_e3545e3dcc52420a84dcdae3a23a4597_109</vt:lpstr>
      <vt:lpstr>_vena_MultiSiteS1_MultiSiteB5_C_FV_e3545e3dcc52420a84dcdae3a23a4597_11</vt:lpstr>
      <vt:lpstr>_vena_MultiSiteS1_MultiSiteB5_C_FV_e3545e3dcc52420a84dcdae3a23a4597_110</vt:lpstr>
      <vt:lpstr>_vena_MultiSiteS1_MultiSiteB5_C_FV_e3545e3dcc52420a84dcdae3a23a4597_111</vt:lpstr>
      <vt:lpstr>_vena_MultiSiteS1_MultiSiteB5_C_FV_e3545e3dcc52420a84dcdae3a23a4597_112</vt:lpstr>
      <vt:lpstr>_vena_MultiSiteS1_MultiSiteB5_C_FV_e3545e3dcc52420a84dcdae3a23a4597_113</vt:lpstr>
      <vt:lpstr>_vena_MultiSiteS1_MultiSiteB5_C_FV_e3545e3dcc52420a84dcdae3a23a4597_114</vt:lpstr>
      <vt:lpstr>_vena_MultiSiteS1_MultiSiteB5_C_FV_e3545e3dcc52420a84dcdae3a23a4597_115</vt:lpstr>
      <vt:lpstr>_vena_MultiSiteS1_MultiSiteB5_C_FV_e3545e3dcc52420a84dcdae3a23a4597_116</vt:lpstr>
      <vt:lpstr>_vena_MultiSiteS1_MultiSiteB5_C_FV_e3545e3dcc52420a84dcdae3a23a4597_117</vt:lpstr>
      <vt:lpstr>_vena_MultiSiteS1_MultiSiteB5_C_FV_e3545e3dcc52420a84dcdae3a23a4597_118</vt:lpstr>
      <vt:lpstr>_vena_MultiSiteS1_MultiSiteB5_C_FV_e3545e3dcc52420a84dcdae3a23a4597_119</vt:lpstr>
      <vt:lpstr>_vena_MultiSiteS1_MultiSiteB5_C_FV_e3545e3dcc52420a84dcdae3a23a4597_12</vt:lpstr>
      <vt:lpstr>_vena_MultiSiteS1_MultiSiteB5_C_FV_e3545e3dcc52420a84dcdae3a23a4597_13</vt:lpstr>
      <vt:lpstr>_vena_MultiSiteS1_MultiSiteB5_C_FV_e3545e3dcc52420a84dcdae3a23a4597_14</vt:lpstr>
      <vt:lpstr>_vena_MultiSiteS1_MultiSiteB5_C_FV_e3545e3dcc52420a84dcdae3a23a4597_15</vt:lpstr>
      <vt:lpstr>_vena_MultiSiteS1_MultiSiteB5_C_FV_e3545e3dcc52420a84dcdae3a23a4597_16</vt:lpstr>
      <vt:lpstr>_vena_MultiSiteS1_MultiSiteB5_C_FV_e3545e3dcc52420a84dcdae3a23a4597_17</vt:lpstr>
      <vt:lpstr>_vena_MultiSiteS1_MultiSiteB5_C_FV_e3545e3dcc52420a84dcdae3a23a4597_18</vt:lpstr>
      <vt:lpstr>_vena_MultiSiteS1_MultiSiteB5_C_FV_e3545e3dcc52420a84dcdae3a23a4597_19</vt:lpstr>
      <vt:lpstr>_vena_MultiSiteS1_MultiSiteB5_C_FV_e3545e3dcc52420a84dcdae3a23a4597_2</vt:lpstr>
      <vt:lpstr>_vena_MultiSiteS1_MultiSiteB5_C_FV_e3545e3dcc52420a84dcdae3a23a4597_20</vt:lpstr>
      <vt:lpstr>_vena_MultiSiteS1_MultiSiteB5_C_FV_e3545e3dcc52420a84dcdae3a23a4597_21</vt:lpstr>
      <vt:lpstr>_vena_MultiSiteS1_MultiSiteB5_C_FV_e3545e3dcc52420a84dcdae3a23a4597_22</vt:lpstr>
      <vt:lpstr>_vena_MultiSiteS1_MultiSiteB5_C_FV_e3545e3dcc52420a84dcdae3a23a4597_23</vt:lpstr>
      <vt:lpstr>_vena_MultiSiteS1_MultiSiteB5_C_FV_e3545e3dcc52420a84dcdae3a23a4597_24</vt:lpstr>
      <vt:lpstr>_vena_MultiSiteS1_MultiSiteB5_C_FV_e3545e3dcc52420a84dcdae3a23a4597_25</vt:lpstr>
      <vt:lpstr>_vena_MultiSiteS1_MultiSiteB5_C_FV_e3545e3dcc52420a84dcdae3a23a4597_26</vt:lpstr>
      <vt:lpstr>_vena_MultiSiteS1_MultiSiteB5_C_FV_e3545e3dcc52420a84dcdae3a23a4597_27</vt:lpstr>
      <vt:lpstr>_vena_MultiSiteS1_MultiSiteB5_C_FV_e3545e3dcc52420a84dcdae3a23a4597_28</vt:lpstr>
      <vt:lpstr>_vena_MultiSiteS1_MultiSiteB5_C_FV_e3545e3dcc52420a84dcdae3a23a4597_29</vt:lpstr>
      <vt:lpstr>_vena_MultiSiteS1_MultiSiteB5_C_FV_e3545e3dcc52420a84dcdae3a23a4597_3</vt:lpstr>
      <vt:lpstr>_vena_MultiSiteS1_MultiSiteB5_C_FV_e3545e3dcc52420a84dcdae3a23a4597_30</vt:lpstr>
      <vt:lpstr>_vena_MultiSiteS1_MultiSiteB5_C_FV_e3545e3dcc52420a84dcdae3a23a4597_31</vt:lpstr>
      <vt:lpstr>_vena_MultiSiteS1_MultiSiteB5_C_FV_e3545e3dcc52420a84dcdae3a23a4597_32</vt:lpstr>
      <vt:lpstr>_vena_MultiSiteS1_MultiSiteB5_C_FV_e3545e3dcc52420a84dcdae3a23a4597_33</vt:lpstr>
      <vt:lpstr>_vena_MultiSiteS1_MultiSiteB5_C_FV_e3545e3dcc52420a84dcdae3a23a4597_34</vt:lpstr>
      <vt:lpstr>_vena_MultiSiteS1_MultiSiteB5_C_FV_e3545e3dcc52420a84dcdae3a23a4597_35</vt:lpstr>
      <vt:lpstr>_vena_MultiSiteS1_MultiSiteB5_C_FV_e3545e3dcc52420a84dcdae3a23a4597_36</vt:lpstr>
      <vt:lpstr>_vena_MultiSiteS1_MultiSiteB5_C_FV_e3545e3dcc52420a84dcdae3a23a4597_37</vt:lpstr>
      <vt:lpstr>_vena_MultiSiteS1_MultiSiteB5_C_FV_e3545e3dcc52420a84dcdae3a23a4597_38</vt:lpstr>
      <vt:lpstr>_vena_MultiSiteS1_MultiSiteB5_C_FV_e3545e3dcc52420a84dcdae3a23a4597_39</vt:lpstr>
      <vt:lpstr>_vena_MultiSiteS1_MultiSiteB5_C_FV_e3545e3dcc52420a84dcdae3a23a4597_4</vt:lpstr>
      <vt:lpstr>_vena_MultiSiteS1_MultiSiteB5_C_FV_e3545e3dcc52420a84dcdae3a23a4597_40</vt:lpstr>
      <vt:lpstr>_vena_MultiSiteS1_MultiSiteB5_C_FV_e3545e3dcc52420a84dcdae3a23a4597_41</vt:lpstr>
      <vt:lpstr>_vena_MultiSiteS1_MultiSiteB5_C_FV_e3545e3dcc52420a84dcdae3a23a4597_42</vt:lpstr>
      <vt:lpstr>_vena_MultiSiteS1_MultiSiteB5_C_FV_e3545e3dcc52420a84dcdae3a23a4597_43</vt:lpstr>
      <vt:lpstr>_vena_MultiSiteS1_MultiSiteB5_C_FV_e3545e3dcc52420a84dcdae3a23a4597_44</vt:lpstr>
      <vt:lpstr>_vena_MultiSiteS1_MultiSiteB5_C_FV_e3545e3dcc52420a84dcdae3a23a4597_45</vt:lpstr>
      <vt:lpstr>_vena_MultiSiteS1_MultiSiteB5_C_FV_e3545e3dcc52420a84dcdae3a23a4597_46</vt:lpstr>
      <vt:lpstr>_vena_MultiSiteS1_MultiSiteB5_C_FV_e3545e3dcc52420a84dcdae3a23a4597_47</vt:lpstr>
      <vt:lpstr>_vena_MultiSiteS1_MultiSiteB5_C_FV_e3545e3dcc52420a84dcdae3a23a4597_48</vt:lpstr>
      <vt:lpstr>_vena_MultiSiteS1_MultiSiteB5_C_FV_e3545e3dcc52420a84dcdae3a23a4597_49</vt:lpstr>
      <vt:lpstr>_vena_MultiSiteS1_MultiSiteB5_C_FV_e3545e3dcc52420a84dcdae3a23a4597_5</vt:lpstr>
      <vt:lpstr>_vena_MultiSiteS1_MultiSiteB5_C_FV_e3545e3dcc52420a84dcdae3a23a4597_50</vt:lpstr>
      <vt:lpstr>_vena_MultiSiteS1_MultiSiteB5_C_FV_e3545e3dcc52420a84dcdae3a23a4597_51</vt:lpstr>
      <vt:lpstr>_vena_MultiSiteS1_MultiSiteB5_C_FV_e3545e3dcc52420a84dcdae3a23a4597_52</vt:lpstr>
      <vt:lpstr>_vena_MultiSiteS1_MultiSiteB5_C_FV_e3545e3dcc52420a84dcdae3a23a4597_53</vt:lpstr>
      <vt:lpstr>_vena_MultiSiteS1_MultiSiteB5_C_FV_e3545e3dcc52420a84dcdae3a23a4597_54</vt:lpstr>
      <vt:lpstr>_vena_MultiSiteS1_MultiSiteB5_C_FV_e3545e3dcc52420a84dcdae3a23a4597_55</vt:lpstr>
      <vt:lpstr>_vena_MultiSiteS1_MultiSiteB5_C_FV_e3545e3dcc52420a84dcdae3a23a4597_56</vt:lpstr>
      <vt:lpstr>_vena_MultiSiteS1_MultiSiteB5_C_FV_e3545e3dcc52420a84dcdae3a23a4597_57</vt:lpstr>
      <vt:lpstr>_vena_MultiSiteS1_MultiSiteB5_C_FV_e3545e3dcc52420a84dcdae3a23a4597_58</vt:lpstr>
      <vt:lpstr>_vena_MultiSiteS1_MultiSiteB5_C_FV_e3545e3dcc52420a84dcdae3a23a4597_59</vt:lpstr>
      <vt:lpstr>_vena_MultiSiteS1_MultiSiteB5_C_FV_e3545e3dcc52420a84dcdae3a23a4597_6</vt:lpstr>
      <vt:lpstr>_vena_MultiSiteS1_MultiSiteB5_C_FV_e3545e3dcc52420a84dcdae3a23a4597_60</vt:lpstr>
      <vt:lpstr>_vena_MultiSiteS1_MultiSiteB5_C_FV_e3545e3dcc52420a84dcdae3a23a4597_61</vt:lpstr>
      <vt:lpstr>_vena_MultiSiteS1_MultiSiteB5_C_FV_e3545e3dcc52420a84dcdae3a23a4597_62</vt:lpstr>
      <vt:lpstr>_vena_MultiSiteS1_MultiSiteB5_C_FV_e3545e3dcc52420a84dcdae3a23a4597_63</vt:lpstr>
      <vt:lpstr>_vena_MultiSiteS1_MultiSiteB5_C_FV_e3545e3dcc52420a84dcdae3a23a4597_64</vt:lpstr>
      <vt:lpstr>_vena_MultiSiteS1_MultiSiteB5_C_FV_e3545e3dcc52420a84dcdae3a23a4597_65</vt:lpstr>
      <vt:lpstr>_vena_MultiSiteS1_MultiSiteB5_C_FV_e3545e3dcc52420a84dcdae3a23a4597_66</vt:lpstr>
      <vt:lpstr>_vena_MultiSiteS1_MultiSiteB5_C_FV_e3545e3dcc52420a84dcdae3a23a4597_67</vt:lpstr>
      <vt:lpstr>_vena_MultiSiteS1_MultiSiteB5_C_FV_e3545e3dcc52420a84dcdae3a23a4597_68</vt:lpstr>
      <vt:lpstr>_vena_MultiSiteS1_MultiSiteB5_C_FV_e3545e3dcc52420a84dcdae3a23a4597_69</vt:lpstr>
      <vt:lpstr>_vena_MultiSiteS1_MultiSiteB5_C_FV_e3545e3dcc52420a84dcdae3a23a4597_7</vt:lpstr>
      <vt:lpstr>_vena_MultiSiteS1_MultiSiteB5_C_FV_e3545e3dcc52420a84dcdae3a23a4597_70</vt:lpstr>
      <vt:lpstr>_vena_MultiSiteS1_MultiSiteB5_C_FV_e3545e3dcc52420a84dcdae3a23a4597_71</vt:lpstr>
      <vt:lpstr>_vena_MultiSiteS1_MultiSiteB5_C_FV_e3545e3dcc52420a84dcdae3a23a4597_72</vt:lpstr>
      <vt:lpstr>_vena_MultiSiteS1_MultiSiteB5_C_FV_e3545e3dcc52420a84dcdae3a23a4597_73</vt:lpstr>
      <vt:lpstr>_vena_MultiSiteS1_MultiSiteB5_C_FV_e3545e3dcc52420a84dcdae3a23a4597_74</vt:lpstr>
      <vt:lpstr>_vena_MultiSiteS1_MultiSiteB5_C_FV_e3545e3dcc52420a84dcdae3a23a4597_75</vt:lpstr>
      <vt:lpstr>_vena_MultiSiteS1_MultiSiteB5_C_FV_e3545e3dcc52420a84dcdae3a23a4597_76</vt:lpstr>
      <vt:lpstr>_vena_MultiSiteS1_MultiSiteB5_C_FV_e3545e3dcc52420a84dcdae3a23a4597_77</vt:lpstr>
      <vt:lpstr>_vena_MultiSiteS1_MultiSiteB5_C_FV_e3545e3dcc52420a84dcdae3a23a4597_78</vt:lpstr>
      <vt:lpstr>_vena_MultiSiteS1_MultiSiteB5_C_FV_e3545e3dcc52420a84dcdae3a23a4597_79</vt:lpstr>
      <vt:lpstr>_vena_MultiSiteS1_MultiSiteB5_C_FV_e3545e3dcc52420a84dcdae3a23a4597_8</vt:lpstr>
      <vt:lpstr>_vena_MultiSiteS1_MultiSiteB5_C_FV_e3545e3dcc52420a84dcdae3a23a4597_80</vt:lpstr>
      <vt:lpstr>_vena_MultiSiteS1_MultiSiteB5_C_FV_e3545e3dcc52420a84dcdae3a23a4597_81</vt:lpstr>
      <vt:lpstr>_vena_MultiSiteS1_MultiSiteB5_C_FV_e3545e3dcc52420a84dcdae3a23a4597_82</vt:lpstr>
      <vt:lpstr>_vena_MultiSiteS1_MultiSiteB5_C_FV_e3545e3dcc52420a84dcdae3a23a4597_83</vt:lpstr>
      <vt:lpstr>_vena_MultiSiteS1_MultiSiteB5_C_FV_e3545e3dcc52420a84dcdae3a23a4597_84</vt:lpstr>
      <vt:lpstr>_vena_MultiSiteS1_MultiSiteB5_C_FV_e3545e3dcc52420a84dcdae3a23a4597_85</vt:lpstr>
      <vt:lpstr>_vena_MultiSiteS1_MultiSiteB5_C_FV_e3545e3dcc52420a84dcdae3a23a4597_86</vt:lpstr>
      <vt:lpstr>_vena_MultiSiteS1_MultiSiteB5_C_FV_e3545e3dcc52420a84dcdae3a23a4597_87</vt:lpstr>
      <vt:lpstr>_vena_MultiSiteS1_MultiSiteB5_C_FV_e3545e3dcc52420a84dcdae3a23a4597_88</vt:lpstr>
      <vt:lpstr>_vena_MultiSiteS1_MultiSiteB5_C_FV_e3545e3dcc52420a84dcdae3a23a4597_89</vt:lpstr>
      <vt:lpstr>_vena_MultiSiteS1_MultiSiteB5_C_FV_e3545e3dcc52420a84dcdae3a23a4597_9</vt:lpstr>
      <vt:lpstr>_vena_MultiSiteS1_MultiSiteB5_C_FV_e3545e3dcc52420a84dcdae3a23a4597_90</vt:lpstr>
      <vt:lpstr>_vena_MultiSiteS1_MultiSiteB5_C_FV_e3545e3dcc52420a84dcdae3a23a4597_91</vt:lpstr>
      <vt:lpstr>_vena_MultiSiteS1_MultiSiteB5_C_FV_e3545e3dcc52420a84dcdae3a23a4597_92</vt:lpstr>
      <vt:lpstr>_vena_MultiSiteS1_MultiSiteB5_C_FV_e3545e3dcc52420a84dcdae3a23a4597_93</vt:lpstr>
      <vt:lpstr>_vena_MultiSiteS1_MultiSiteB5_C_FV_e3545e3dcc52420a84dcdae3a23a4597_94</vt:lpstr>
      <vt:lpstr>_vena_MultiSiteS1_MultiSiteB5_C_FV_e3545e3dcc52420a84dcdae3a23a4597_95</vt:lpstr>
      <vt:lpstr>_vena_MultiSiteS1_MultiSiteB5_C_FV_e3545e3dcc52420a84dcdae3a23a4597_96</vt:lpstr>
      <vt:lpstr>_vena_MultiSiteS1_MultiSiteB5_C_FV_e3545e3dcc52420a84dcdae3a23a4597_97</vt:lpstr>
      <vt:lpstr>_vena_MultiSiteS1_MultiSiteB5_C_FV_e3545e3dcc52420a84dcdae3a23a4597_98</vt:lpstr>
      <vt:lpstr>_vena_MultiSiteS1_MultiSiteB5_C_FV_e3545e3dcc52420a84dcdae3a23a4597_99</vt:lpstr>
      <vt:lpstr>_vena_MultiSiteS1_MultiSiteB5_R_5_567934266869284864</vt:lpstr>
      <vt:lpstr>_vena_MultiSiteS1_MultiSiteB5_R_5_567934321982177280</vt:lpstr>
      <vt:lpstr>_vena_MultiSiteS1_P_3_431662182406553601</vt:lpstr>
      <vt:lpstr>_vena_MultiSiteS1_P_6_431662182054232065</vt:lpstr>
      <vt:lpstr>_vena_MultiSiteS1_P_7_431662179290185729</vt:lpstr>
      <vt:lpstr>_vena_MYPS1_MYPB1_C_8_431662182280724481</vt:lpstr>
      <vt:lpstr>_vena_MYPS1_MYPB1_C_8_431662182280724481_1</vt:lpstr>
      <vt:lpstr>_vena_MYPS1_MYPB1_C_8_431662182280724481_2</vt:lpstr>
      <vt:lpstr>_vena_MYPS1_MYPB1_C_8_431662182280724481_3</vt:lpstr>
      <vt:lpstr>_vena_MYPS1_MYPB1_C_8_431662182280724481_4</vt:lpstr>
      <vt:lpstr>_vena_MYPS1_MYPB1_C_8_431662182280724481_5</vt:lpstr>
      <vt:lpstr>_vena_MYPS1_MYPB1_C_8_431662182280724481_6</vt:lpstr>
      <vt:lpstr>_vena_MYPS1_MYPB1_C_8_431662182280724481_7</vt:lpstr>
      <vt:lpstr>_vena_MYPS1_MYPB1_C_8_431662182280724481_8</vt:lpstr>
      <vt:lpstr>_vena_MYPS1_MYPB1_C_8_431662182280724481_9</vt:lpstr>
      <vt:lpstr>_vena_MYPS1_MYPB1_C_8_493968627431768064</vt:lpstr>
      <vt:lpstr>_vena_MYPS1_MYPB1_C_FV_56493ffece784c5db4cd0fd3b40a250d</vt:lpstr>
      <vt:lpstr>_vena_MYPS1_MYPB1_C_FV_56493ffece784c5db4cd0fd3b40a250d_1</vt:lpstr>
      <vt:lpstr>_vena_MYPS1_MYPB1_C_FV_56493ffece784c5db4cd0fd3b40a250d_10</vt:lpstr>
      <vt:lpstr>_vena_MYPS1_MYPB1_C_FV_56493ffece784c5db4cd0fd3b40a250d_2</vt:lpstr>
      <vt:lpstr>_vena_MYPS1_MYPB1_C_FV_56493ffece784c5db4cd0fd3b40a250d_3</vt:lpstr>
      <vt:lpstr>_vena_MYPS1_MYPB1_C_FV_56493ffece784c5db4cd0fd3b40a250d_4</vt:lpstr>
      <vt:lpstr>_vena_MYPS1_MYPB1_C_FV_56493ffece784c5db4cd0fd3b40a250d_5</vt:lpstr>
      <vt:lpstr>_vena_MYPS1_MYPB1_C_FV_56493ffece784c5db4cd0fd3b40a250d_6</vt:lpstr>
      <vt:lpstr>_vena_MYPS1_MYPB1_C_FV_56493ffece784c5db4cd0fd3b40a250d_7</vt:lpstr>
      <vt:lpstr>_vena_MYPS1_MYPB1_C_FV_56493ffece784c5db4cd0fd3b40a250d_8</vt:lpstr>
      <vt:lpstr>_vena_MYPS1_MYPB1_C_FV_56493ffece784c5db4cd0fd3b40a250d_9</vt:lpstr>
      <vt:lpstr>_vena_MYPS1_MYPB1_C_FV_e1c3a244dc3d4f149ecdf7d748811086</vt:lpstr>
      <vt:lpstr>_vena_MYPS1_MYPB1_C_FV_e1c3a244dc3d4f149ecdf7d748811086_1</vt:lpstr>
      <vt:lpstr>_vena_MYPS1_MYPB1_C_FV_e1c3a244dc3d4f149ecdf7d748811086_10</vt:lpstr>
      <vt:lpstr>_vena_MYPS1_MYPB1_C_FV_e1c3a244dc3d4f149ecdf7d748811086_2</vt:lpstr>
      <vt:lpstr>_vena_MYPS1_MYPB1_C_FV_e1c3a244dc3d4f149ecdf7d748811086_3</vt:lpstr>
      <vt:lpstr>_vena_MYPS1_MYPB1_C_FV_e1c3a244dc3d4f149ecdf7d748811086_4</vt:lpstr>
      <vt:lpstr>_vena_MYPS1_MYPB1_C_FV_e1c3a244dc3d4f149ecdf7d748811086_5</vt:lpstr>
      <vt:lpstr>_vena_MYPS1_MYPB1_C_FV_e1c3a244dc3d4f149ecdf7d748811086_6</vt:lpstr>
      <vt:lpstr>_vena_MYPS1_MYPB1_C_FV_e1c3a244dc3d4f149ecdf7d748811086_7</vt:lpstr>
      <vt:lpstr>_vena_MYPS1_MYPB1_C_FV_e1c3a244dc3d4f149ecdf7d748811086_8</vt:lpstr>
      <vt:lpstr>_vena_MYPS1_MYPB1_C_FV_e1c3a244dc3d4f149ecdf7d748811086_9</vt:lpstr>
      <vt:lpstr>_vena_MYPS1_MYPB1_C_FV_e3545e3dcc52420a84dcdae3a23a4597</vt:lpstr>
      <vt:lpstr>_vena_MYPS1_MYPB1_C_FV_e3545e3dcc52420a84dcdae3a23a4597_1</vt:lpstr>
      <vt:lpstr>_vena_MYPS1_MYPB1_C_FV_e3545e3dcc52420a84dcdae3a23a4597_10</vt:lpstr>
      <vt:lpstr>_vena_MYPS1_MYPB1_C_FV_e3545e3dcc52420a84dcdae3a23a4597_2</vt:lpstr>
      <vt:lpstr>_vena_MYPS1_MYPB1_C_FV_e3545e3dcc52420a84dcdae3a23a4597_3</vt:lpstr>
      <vt:lpstr>_vena_MYPS1_MYPB1_C_FV_e3545e3dcc52420a84dcdae3a23a4597_4</vt:lpstr>
      <vt:lpstr>_vena_MYPS1_MYPB1_C_FV_e3545e3dcc52420a84dcdae3a23a4597_5</vt:lpstr>
      <vt:lpstr>_vena_MYPS1_MYPB1_C_FV_e3545e3dcc52420a84dcdae3a23a4597_6</vt:lpstr>
      <vt:lpstr>_vena_MYPS1_MYPB1_C_FV_e3545e3dcc52420a84dcdae3a23a4597_7</vt:lpstr>
      <vt:lpstr>_vena_MYPS1_MYPB1_C_FV_e3545e3dcc52420a84dcdae3a23a4597_8</vt:lpstr>
      <vt:lpstr>_vena_MYPS1_MYPB1_C_FV_e3545e3dcc52420a84dcdae3a23a4597_9</vt:lpstr>
      <vt:lpstr>_vena_MYPS1_MYPB1_R_5_444308604061876225</vt:lpstr>
      <vt:lpstr>_vena_MYPS1_MYPB1_R_5_444308604061876227</vt:lpstr>
      <vt:lpstr>_vena_MYPS1_MYPB1_R_5_444308604066070532</vt:lpstr>
      <vt:lpstr>_vena_MYPS1_MYPB1_R_5_444308604070264833</vt:lpstr>
      <vt:lpstr>_vena_MYPS1_MYPB1_R_5_444308604074459137</vt:lpstr>
      <vt:lpstr>_vena_MYPS1_MYPB1_R_5_444308604074459139</vt:lpstr>
      <vt:lpstr>_vena_MYPS1_MYPB1_R_5_444308604078653441</vt:lpstr>
      <vt:lpstr>_vena_MYPS1_MYPB1_R_5_444308604082847745</vt:lpstr>
      <vt:lpstr>_vena_MYPS1_MYPB1_R_5_444308604082847747</vt:lpstr>
      <vt:lpstr>_vena_MYPS1_MYPB1_R_5_444308604087042049</vt:lpstr>
      <vt:lpstr>_vena_MYPS1_MYPB1_R_5_444308604087042051</vt:lpstr>
      <vt:lpstr>_vena_MYPS1_MYPB1_R_5_444308604091236353</vt:lpstr>
      <vt:lpstr>_vena_MYPS1_MYPB1_R_5_444308604095430657</vt:lpstr>
      <vt:lpstr>_vena_MYPS1_MYPB1_R_5_444308604116402177</vt:lpstr>
      <vt:lpstr>_vena_MYPS1_MYPB1_R_5_444308604116402179</vt:lpstr>
      <vt:lpstr>_vena_MYPS1_MYPB1_R_5_444308604120596481</vt:lpstr>
      <vt:lpstr>_vena_MYPS1_MYPB1_R_5_444308604124790785</vt:lpstr>
      <vt:lpstr>_vena_MYPS1_MYPB1_R_5_444308604124790787</vt:lpstr>
      <vt:lpstr>_vena_MYPS1_MYPB1_R_5_444308604128985089</vt:lpstr>
      <vt:lpstr>_vena_MYPS1_MYPB1_R_5_444308604133179393</vt:lpstr>
      <vt:lpstr>_vena_MYPS1_MYPB1_R_5_444308604137373699</vt:lpstr>
      <vt:lpstr>_vena_MYPS1_MYPB1_R_5_444308604141568003</vt:lpstr>
      <vt:lpstr>_vena_MYPS1_MYPB1_R_5_444308604149956609</vt:lpstr>
      <vt:lpstr>_vena_MYPS1_MYPB1_R_5_444308604154150913</vt:lpstr>
      <vt:lpstr>_vena_MYPS1_MYPB1_R_5_472311968301187073</vt:lpstr>
      <vt:lpstr>_vena_MYPS1_MYPB1_R_5_472311968305381377</vt:lpstr>
      <vt:lpstr>_vena_MYPS1_MYPB1_R_5_472311968309575681</vt:lpstr>
      <vt:lpstr>_vena_MYPS1_MYPB1_R_5_472311968326352896</vt:lpstr>
      <vt:lpstr>_vena_MYPS1_MYPB1_R_5_534875295979667456</vt:lpstr>
      <vt:lpstr>_vena_MYPS1_MYPB1_R_5_535682109713547264</vt:lpstr>
      <vt:lpstr>_vena_MYPS1_MYPB1_R_5_535694058593452032</vt:lpstr>
      <vt:lpstr>_vena_MYPS1_MYPB1_R_5_535694950537494528</vt:lpstr>
      <vt:lpstr>_vena_MYPS1_MYPB1_R_5_535695090094702658</vt:lpstr>
      <vt:lpstr>_vena_MYPS1_MYPB1_R_5_535697120485965824</vt:lpstr>
      <vt:lpstr>_vena_MYPS1_MYPB1_R_5_535697260110151680</vt:lpstr>
      <vt:lpstr>_vena_MYPS1_MYPB1_R_5_542464193711439872</vt:lpstr>
      <vt:lpstr>_vena_MYPS1_MYPB1_R_5_542464816905191424</vt:lpstr>
      <vt:lpstr>_vena_MYPS1_MYPB1_R_FV_42f34b52efc14701904e2bd69b949ebb_1</vt:lpstr>
      <vt:lpstr>_vena_MYPS1_MYPB1_R_FV_42f34b52efc14701904e2bd69b949ebb_10</vt:lpstr>
      <vt:lpstr>_vena_MYPS1_MYPB1_R_FV_42f34b52efc14701904e2bd69b949ebb_100</vt:lpstr>
      <vt:lpstr>_vena_MYPS1_MYPB1_R_FV_42f34b52efc14701904e2bd69b949ebb_101</vt:lpstr>
      <vt:lpstr>_vena_MYPS1_MYPB1_R_FV_42f34b52efc14701904e2bd69b949ebb_102</vt:lpstr>
      <vt:lpstr>_vena_MYPS1_MYPB1_R_FV_42f34b52efc14701904e2bd69b949ebb_103</vt:lpstr>
      <vt:lpstr>_vena_MYPS1_MYPB1_R_FV_42f34b52efc14701904e2bd69b949ebb_104</vt:lpstr>
      <vt:lpstr>_vena_MYPS1_MYPB1_R_FV_42f34b52efc14701904e2bd69b949ebb_105</vt:lpstr>
      <vt:lpstr>_vena_MYPS1_MYPB1_R_FV_42f34b52efc14701904e2bd69b949ebb_106</vt:lpstr>
      <vt:lpstr>_vena_MYPS1_MYPB1_R_FV_42f34b52efc14701904e2bd69b949ebb_107</vt:lpstr>
      <vt:lpstr>_vena_MYPS1_MYPB1_R_FV_42f34b52efc14701904e2bd69b949ebb_109</vt:lpstr>
      <vt:lpstr>_vena_MYPS1_MYPB1_R_FV_42f34b52efc14701904e2bd69b949ebb_11</vt:lpstr>
      <vt:lpstr>_vena_MYPS1_MYPB1_R_FV_42f34b52efc14701904e2bd69b949ebb_110</vt:lpstr>
      <vt:lpstr>_vena_MYPS1_MYPB1_R_FV_42f34b52efc14701904e2bd69b949ebb_111</vt:lpstr>
      <vt:lpstr>_vena_MYPS1_MYPB1_R_FV_42f34b52efc14701904e2bd69b949ebb_112</vt:lpstr>
      <vt:lpstr>_vena_MYPS1_MYPB1_R_FV_42f34b52efc14701904e2bd69b949ebb_113</vt:lpstr>
      <vt:lpstr>_vena_MYPS1_MYPB1_R_FV_42f34b52efc14701904e2bd69b949ebb_114</vt:lpstr>
      <vt:lpstr>_vena_MYPS1_MYPB1_R_FV_42f34b52efc14701904e2bd69b949ebb_115</vt:lpstr>
      <vt:lpstr>_vena_MYPS1_MYPB1_R_FV_42f34b52efc14701904e2bd69b949ebb_116</vt:lpstr>
      <vt:lpstr>_vena_MYPS1_MYPB1_R_FV_42f34b52efc14701904e2bd69b949ebb_117</vt:lpstr>
      <vt:lpstr>_vena_MYPS1_MYPB1_R_FV_42f34b52efc14701904e2bd69b949ebb_118</vt:lpstr>
      <vt:lpstr>_vena_MYPS1_MYPB1_R_FV_42f34b52efc14701904e2bd69b949ebb_119</vt:lpstr>
      <vt:lpstr>_vena_MYPS1_MYPB1_R_FV_42f34b52efc14701904e2bd69b949ebb_12</vt:lpstr>
      <vt:lpstr>_vena_MYPS1_MYPB1_R_FV_42f34b52efc14701904e2bd69b949ebb_120</vt:lpstr>
      <vt:lpstr>_vena_MYPS1_MYPB1_R_FV_42f34b52efc14701904e2bd69b949ebb_121</vt:lpstr>
      <vt:lpstr>_vena_MYPS1_MYPB1_R_FV_42f34b52efc14701904e2bd69b949ebb_122</vt:lpstr>
      <vt:lpstr>_vena_MYPS1_MYPB1_R_FV_42f34b52efc14701904e2bd69b949ebb_123</vt:lpstr>
      <vt:lpstr>_vena_MYPS1_MYPB1_R_FV_42f34b52efc14701904e2bd69b949ebb_124</vt:lpstr>
      <vt:lpstr>_vena_MYPS1_MYPB1_R_FV_42f34b52efc14701904e2bd69b949ebb_125</vt:lpstr>
      <vt:lpstr>_vena_MYPS1_MYPB1_R_FV_42f34b52efc14701904e2bd69b949ebb_126</vt:lpstr>
      <vt:lpstr>_vena_MYPS1_MYPB1_R_FV_42f34b52efc14701904e2bd69b949ebb_127</vt:lpstr>
      <vt:lpstr>_vena_MYPS1_MYPB1_R_FV_42f34b52efc14701904e2bd69b949ebb_128</vt:lpstr>
      <vt:lpstr>_vena_MYPS1_MYPB1_R_FV_42f34b52efc14701904e2bd69b949ebb_129</vt:lpstr>
      <vt:lpstr>_vena_MYPS1_MYPB1_R_FV_42f34b52efc14701904e2bd69b949ebb_13</vt:lpstr>
      <vt:lpstr>_vena_MYPS1_MYPB1_R_FV_42f34b52efc14701904e2bd69b949ebb_130</vt:lpstr>
      <vt:lpstr>_vena_MYPS1_MYPB1_R_FV_42f34b52efc14701904e2bd69b949ebb_131</vt:lpstr>
      <vt:lpstr>_vena_MYPS1_MYPB1_R_FV_42f34b52efc14701904e2bd69b949ebb_132</vt:lpstr>
      <vt:lpstr>_vena_MYPS1_MYPB1_R_FV_42f34b52efc14701904e2bd69b949ebb_133</vt:lpstr>
      <vt:lpstr>_vena_MYPS1_MYPB1_R_FV_42f34b52efc14701904e2bd69b949ebb_134</vt:lpstr>
      <vt:lpstr>_vena_MYPS1_MYPB1_R_FV_42f34b52efc14701904e2bd69b949ebb_135</vt:lpstr>
      <vt:lpstr>_vena_MYPS1_MYPB1_R_FV_42f34b52efc14701904e2bd69b949ebb_136</vt:lpstr>
      <vt:lpstr>_vena_MYPS1_MYPB1_R_FV_42f34b52efc14701904e2bd69b949ebb_137</vt:lpstr>
      <vt:lpstr>_vena_MYPS1_MYPB1_R_FV_42f34b52efc14701904e2bd69b949ebb_138</vt:lpstr>
      <vt:lpstr>_vena_MYPS1_MYPB1_R_FV_42f34b52efc14701904e2bd69b949ebb_139</vt:lpstr>
      <vt:lpstr>_vena_MYPS1_MYPB1_R_FV_42f34b52efc14701904e2bd69b949ebb_14</vt:lpstr>
      <vt:lpstr>_vena_MYPS1_MYPB1_R_FV_42f34b52efc14701904e2bd69b949ebb_140</vt:lpstr>
      <vt:lpstr>_vena_MYPS1_MYPB1_R_FV_42f34b52efc14701904e2bd69b949ebb_141</vt:lpstr>
      <vt:lpstr>_vena_MYPS1_MYPB1_R_FV_42f34b52efc14701904e2bd69b949ebb_142</vt:lpstr>
      <vt:lpstr>_vena_MYPS1_MYPB1_R_FV_42f34b52efc14701904e2bd69b949ebb_143</vt:lpstr>
      <vt:lpstr>_vena_MYPS1_MYPB1_R_FV_42f34b52efc14701904e2bd69b949ebb_144</vt:lpstr>
      <vt:lpstr>_vena_MYPS1_MYPB1_R_FV_42f34b52efc14701904e2bd69b949ebb_145</vt:lpstr>
      <vt:lpstr>_vena_MYPS1_MYPB1_R_FV_42f34b52efc14701904e2bd69b949ebb_146</vt:lpstr>
      <vt:lpstr>_vena_MYPS1_MYPB1_R_FV_42f34b52efc14701904e2bd69b949ebb_147</vt:lpstr>
      <vt:lpstr>_vena_MYPS1_MYPB1_R_FV_42f34b52efc14701904e2bd69b949ebb_148</vt:lpstr>
      <vt:lpstr>_vena_MYPS1_MYPB1_R_FV_42f34b52efc14701904e2bd69b949ebb_149</vt:lpstr>
      <vt:lpstr>_vena_MYPS1_MYPB1_R_FV_42f34b52efc14701904e2bd69b949ebb_15</vt:lpstr>
      <vt:lpstr>_vena_MYPS1_MYPB1_R_FV_42f34b52efc14701904e2bd69b949ebb_151</vt:lpstr>
      <vt:lpstr>_vena_MYPS1_MYPB1_R_FV_42f34b52efc14701904e2bd69b949ebb_152</vt:lpstr>
      <vt:lpstr>_vena_MYPS1_MYPB1_R_FV_42f34b52efc14701904e2bd69b949ebb_153</vt:lpstr>
      <vt:lpstr>_vena_MYPS1_MYPB1_R_FV_42f34b52efc14701904e2bd69b949ebb_154</vt:lpstr>
      <vt:lpstr>_vena_MYPS1_MYPB1_R_FV_42f34b52efc14701904e2bd69b949ebb_155</vt:lpstr>
      <vt:lpstr>_vena_MYPS1_MYPB1_R_FV_42f34b52efc14701904e2bd69b949ebb_156</vt:lpstr>
      <vt:lpstr>_vena_MYPS1_MYPB1_R_FV_42f34b52efc14701904e2bd69b949ebb_157</vt:lpstr>
      <vt:lpstr>_vena_MYPS1_MYPB1_R_FV_42f34b52efc14701904e2bd69b949ebb_158</vt:lpstr>
      <vt:lpstr>_vena_MYPS1_MYPB1_R_FV_42f34b52efc14701904e2bd69b949ebb_159</vt:lpstr>
      <vt:lpstr>_vena_MYPS1_MYPB1_R_FV_42f34b52efc14701904e2bd69b949ebb_16</vt:lpstr>
      <vt:lpstr>_vena_MYPS1_MYPB1_R_FV_42f34b52efc14701904e2bd69b949ebb_160</vt:lpstr>
      <vt:lpstr>_vena_MYPS1_MYPB1_R_FV_42f34b52efc14701904e2bd69b949ebb_161</vt:lpstr>
      <vt:lpstr>_vena_MYPS1_MYPB1_R_FV_42f34b52efc14701904e2bd69b949ebb_162</vt:lpstr>
      <vt:lpstr>_vena_MYPS1_MYPB1_R_FV_42f34b52efc14701904e2bd69b949ebb_163</vt:lpstr>
      <vt:lpstr>_vena_MYPS1_MYPB1_R_FV_42f34b52efc14701904e2bd69b949ebb_164</vt:lpstr>
      <vt:lpstr>_vena_MYPS1_MYPB1_R_FV_42f34b52efc14701904e2bd69b949ebb_165</vt:lpstr>
      <vt:lpstr>_vena_MYPS1_MYPB1_R_FV_42f34b52efc14701904e2bd69b949ebb_166</vt:lpstr>
      <vt:lpstr>_vena_MYPS1_MYPB1_R_FV_42f34b52efc14701904e2bd69b949ebb_167</vt:lpstr>
      <vt:lpstr>_vena_MYPS1_MYPB1_R_FV_42f34b52efc14701904e2bd69b949ebb_168</vt:lpstr>
      <vt:lpstr>_vena_MYPS1_MYPB1_R_FV_42f34b52efc14701904e2bd69b949ebb_169</vt:lpstr>
      <vt:lpstr>_vena_MYPS1_MYPB1_R_FV_42f34b52efc14701904e2bd69b949ebb_17</vt:lpstr>
      <vt:lpstr>_vena_MYPS1_MYPB1_R_FV_42f34b52efc14701904e2bd69b949ebb_170</vt:lpstr>
      <vt:lpstr>_vena_MYPS1_MYPB1_R_FV_42f34b52efc14701904e2bd69b949ebb_171</vt:lpstr>
      <vt:lpstr>_vena_MYPS1_MYPB1_R_FV_42f34b52efc14701904e2bd69b949ebb_172</vt:lpstr>
      <vt:lpstr>_vena_MYPS1_MYPB1_R_FV_42f34b52efc14701904e2bd69b949ebb_173</vt:lpstr>
      <vt:lpstr>_vena_MYPS1_MYPB1_R_FV_42f34b52efc14701904e2bd69b949ebb_174</vt:lpstr>
      <vt:lpstr>_vena_MYPS1_MYPB1_R_FV_42f34b52efc14701904e2bd69b949ebb_175</vt:lpstr>
      <vt:lpstr>_vena_MYPS1_MYPB1_R_FV_42f34b52efc14701904e2bd69b949ebb_176</vt:lpstr>
      <vt:lpstr>_vena_MYPS1_MYPB1_R_FV_42f34b52efc14701904e2bd69b949ebb_177</vt:lpstr>
      <vt:lpstr>_vena_MYPS1_MYPB1_R_FV_42f34b52efc14701904e2bd69b949ebb_178</vt:lpstr>
      <vt:lpstr>_vena_MYPS1_MYPB1_R_FV_42f34b52efc14701904e2bd69b949ebb_179</vt:lpstr>
      <vt:lpstr>_vena_MYPS1_MYPB1_R_FV_42f34b52efc14701904e2bd69b949ebb_18</vt:lpstr>
      <vt:lpstr>_vena_MYPS1_MYPB1_R_FV_42f34b52efc14701904e2bd69b949ebb_180</vt:lpstr>
      <vt:lpstr>_vena_MYPS1_MYPB1_R_FV_42f34b52efc14701904e2bd69b949ebb_181</vt:lpstr>
      <vt:lpstr>_vena_MYPS1_MYPB1_R_FV_42f34b52efc14701904e2bd69b949ebb_182</vt:lpstr>
      <vt:lpstr>_vena_MYPS1_MYPB1_R_FV_42f34b52efc14701904e2bd69b949ebb_183</vt:lpstr>
      <vt:lpstr>_vena_MYPS1_MYPB1_R_FV_42f34b52efc14701904e2bd69b949ebb_184</vt:lpstr>
      <vt:lpstr>_vena_MYPS1_MYPB1_R_FV_42f34b52efc14701904e2bd69b949ebb_185</vt:lpstr>
      <vt:lpstr>_vena_MYPS1_MYPB1_R_FV_42f34b52efc14701904e2bd69b949ebb_186</vt:lpstr>
      <vt:lpstr>_vena_MYPS1_MYPB1_R_FV_42f34b52efc14701904e2bd69b949ebb_187</vt:lpstr>
      <vt:lpstr>_vena_MYPS1_MYPB1_R_FV_42f34b52efc14701904e2bd69b949ebb_188</vt:lpstr>
      <vt:lpstr>_vena_MYPS1_MYPB1_R_FV_42f34b52efc14701904e2bd69b949ebb_189</vt:lpstr>
      <vt:lpstr>_vena_MYPS1_MYPB1_R_FV_42f34b52efc14701904e2bd69b949ebb_190</vt:lpstr>
      <vt:lpstr>_vena_MYPS1_MYPB1_R_FV_42f34b52efc14701904e2bd69b949ebb_191</vt:lpstr>
      <vt:lpstr>_vena_MYPS1_MYPB1_R_FV_42f34b52efc14701904e2bd69b949ebb_192</vt:lpstr>
      <vt:lpstr>_vena_MYPS1_MYPB1_R_FV_42f34b52efc14701904e2bd69b949ebb_193</vt:lpstr>
      <vt:lpstr>_vena_MYPS1_MYPB1_R_FV_42f34b52efc14701904e2bd69b949ebb_194</vt:lpstr>
      <vt:lpstr>_vena_MYPS1_MYPB1_R_FV_42f34b52efc14701904e2bd69b949ebb_195</vt:lpstr>
      <vt:lpstr>_vena_MYPS1_MYPB1_R_FV_42f34b52efc14701904e2bd69b949ebb_196</vt:lpstr>
      <vt:lpstr>_vena_MYPS1_MYPB1_R_FV_42f34b52efc14701904e2bd69b949ebb_197</vt:lpstr>
      <vt:lpstr>_vena_MYPS1_MYPB1_R_FV_42f34b52efc14701904e2bd69b949ebb_198</vt:lpstr>
      <vt:lpstr>_vena_MYPS1_MYPB1_R_FV_42f34b52efc14701904e2bd69b949ebb_199</vt:lpstr>
      <vt:lpstr>_vena_MYPS1_MYPB1_R_FV_42f34b52efc14701904e2bd69b949ebb_2</vt:lpstr>
      <vt:lpstr>_vena_MYPS1_MYPB1_R_FV_42f34b52efc14701904e2bd69b949ebb_20</vt:lpstr>
      <vt:lpstr>_vena_MYPS1_MYPB1_R_FV_42f34b52efc14701904e2bd69b949ebb_200</vt:lpstr>
      <vt:lpstr>_vena_MYPS1_MYPB1_R_FV_42f34b52efc14701904e2bd69b949ebb_201</vt:lpstr>
      <vt:lpstr>_vena_MYPS1_MYPB1_R_FV_42f34b52efc14701904e2bd69b949ebb_202</vt:lpstr>
      <vt:lpstr>_vena_MYPS1_MYPB1_R_FV_42f34b52efc14701904e2bd69b949ebb_21</vt:lpstr>
      <vt:lpstr>_vena_MYPS1_MYPB1_R_FV_42f34b52efc14701904e2bd69b949ebb_22</vt:lpstr>
      <vt:lpstr>_vena_MYPS1_MYPB1_R_FV_42f34b52efc14701904e2bd69b949ebb_23</vt:lpstr>
      <vt:lpstr>_vena_MYPS1_MYPB1_R_FV_42f34b52efc14701904e2bd69b949ebb_238</vt:lpstr>
      <vt:lpstr>_vena_MYPS1_MYPB1_R_FV_42f34b52efc14701904e2bd69b949ebb_239</vt:lpstr>
      <vt:lpstr>_vena_MYPS1_MYPB1_R_FV_42f34b52efc14701904e2bd69b949ebb_24</vt:lpstr>
      <vt:lpstr>_vena_MYPS1_MYPB1_R_FV_42f34b52efc14701904e2bd69b949ebb_240</vt:lpstr>
      <vt:lpstr>_vena_MYPS1_MYPB1_R_FV_42f34b52efc14701904e2bd69b949ebb_241</vt:lpstr>
      <vt:lpstr>_vena_MYPS1_MYPB1_R_FV_42f34b52efc14701904e2bd69b949ebb_242</vt:lpstr>
      <vt:lpstr>_vena_MYPS1_MYPB1_R_FV_42f34b52efc14701904e2bd69b949ebb_243</vt:lpstr>
      <vt:lpstr>_vena_MYPS1_MYPB1_R_FV_42f34b52efc14701904e2bd69b949ebb_244</vt:lpstr>
      <vt:lpstr>_vena_MYPS1_MYPB1_R_FV_42f34b52efc14701904e2bd69b949ebb_245</vt:lpstr>
      <vt:lpstr>_vena_MYPS1_MYPB1_R_FV_42f34b52efc14701904e2bd69b949ebb_246</vt:lpstr>
      <vt:lpstr>_vena_MYPS1_MYPB1_R_FV_42f34b52efc14701904e2bd69b949ebb_247</vt:lpstr>
      <vt:lpstr>_vena_MYPS1_MYPB1_R_FV_42f34b52efc14701904e2bd69b949ebb_248</vt:lpstr>
      <vt:lpstr>_vena_MYPS1_MYPB1_R_FV_42f34b52efc14701904e2bd69b949ebb_249</vt:lpstr>
      <vt:lpstr>_vena_MYPS1_MYPB1_R_FV_42f34b52efc14701904e2bd69b949ebb_25</vt:lpstr>
      <vt:lpstr>_vena_MYPS1_MYPB1_R_FV_42f34b52efc14701904e2bd69b949ebb_250</vt:lpstr>
      <vt:lpstr>_vena_MYPS1_MYPB1_R_FV_42f34b52efc14701904e2bd69b949ebb_251</vt:lpstr>
      <vt:lpstr>_vena_MYPS1_MYPB1_R_FV_42f34b52efc14701904e2bd69b949ebb_252</vt:lpstr>
      <vt:lpstr>_vena_MYPS1_MYPB1_R_FV_42f34b52efc14701904e2bd69b949ebb_253</vt:lpstr>
      <vt:lpstr>_vena_MYPS1_MYPB1_R_FV_42f34b52efc14701904e2bd69b949ebb_254</vt:lpstr>
      <vt:lpstr>_vena_MYPS1_MYPB1_R_FV_42f34b52efc14701904e2bd69b949ebb_255</vt:lpstr>
      <vt:lpstr>_vena_MYPS1_MYPB1_R_FV_42f34b52efc14701904e2bd69b949ebb_256</vt:lpstr>
      <vt:lpstr>_vena_MYPS1_MYPB1_R_FV_42f34b52efc14701904e2bd69b949ebb_257</vt:lpstr>
      <vt:lpstr>_vena_MYPS1_MYPB1_R_FV_42f34b52efc14701904e2bd69b949ebb_258</vt:lpstr>
      <vt:lpstr>_vena_MYPS1_MYPB1_R_FV_42f34b52efc14701904e2bd69b949ebb_259</vt:lpstr>
      <vt:lpstr>_vena_MYPS1_MYPB1_R_FV_42f34b52efc14701904e2bd69b949ebb_26</vt:lpstr>
      <vt:lpstr>_vena_MYPS1_MYPB1_R_FV_42f34b52efc14701904e2bd69b949ebb_260</vt:lpstr>
      <vt:lpstr>_vena_MYPS1_MYPB1_R_FV_42f34b52efc14701904e2bd69b949ebb_261</vt:lpstr>
      <vt:lpstr>_vena_MYPS1_MYPB1_R_FV_42f34b52efc14701904e2bd69b949ebb_262</vt:lpstr>
      <vt:lpstr>_vena_MYPS1_MYPB1_R_FV_42f34b52efc14701904e2bd69b949ebb_263</vt:lpstr>
      <vt:lpstr>_vena_MYPS1_MYPB1_R_FV_42f34b52efc14701904e2bd69b949ebb_264</vt:lpstr>
      <vt:lpstr>_vena_MYPS1_MYPB1_R_FV_42f34b52efc14701904e2bd69b949ebb_265</vt:lpstr>
      <vt:lpstr>_vena_MYPS1_MYPB1_R_FV_42f34b52efc14701904e2bd69b949ebb_266</vt:lpstr>
      <vt:lpstr>_vena_MYPS1_MYPB1_R_FV_42f34b52efc14701904e2bd69b949ebb_267</vt:lpstr>
      <vt:lpstr>_vena_MYPS1_MYPB1_R_FV_42f34b52efc14701904e2bd69b949ebb_268</vt:lpstr>
      <vt:lpstr>_vena_MYPS1_MYPB1_R_FV_42f34b52efc14701904e2bd69b949ebb_269</vt:lpstr>
      <vt:lpstr>_vena_MYPS1_MYPB1_R_FV_42f34b52efc14701904e2bd69b949ebb_27</vt:lpstr>
      <vt:lpstr>_vena_MYPS1_MYPB1_R_FV_42f34b52efc14701904e2bd69b949ebb_270</vt:lpstr>
      <vt:lpstr>_vena_MYPS1_MYPB1_R_FV_42f34b52efc14701904e2bd69b949ebb_271</vt:lpstr>
      <vt:lpstr>_vena_MYPS1_MYPB1_R_FV_42f34b52efc14701904e2bd69b949ebb_272</vt:lpstr>
      <vt:lpstr>_vena_MYPS1_MYPB1_R_FV_42f34b52efc14701904e2bd69b949ebb_273</vt:lpstr>
      <vt:lpstr>_vena_MYPS1_MYPB1_R_FV_42f34b52efc14701904e2bd69b949ebb_274</vt:lpstr>
      <vt:lpstr>_vena_MYPS1_MYPB1_R_FV_42f34b52efc14701904e2bd69b949ebb_275</vt:lpstr>
      <vt:lpstr>_vena_MYPS1_MYPB1_R_FV_42f34b52efc14701904e2bd69b949ebb_276</vt:lpstr>
      <vt:lpstr>_vena_MYPS1_MYPB1_R_FV_42f34b52efc14701904e2bd69b949ebb_277</vt:lpstr>
      <vt:lpstr>_vena_MYPS1_MYPB1_R_FV_42f34b52efc14701904e2bd69b949ebb_278</vt:lpstr>
      <vt:lpstr>_vena_MYPS1_MYPB1_R_FV_42f34b52efc14701904e2bd69b949ebb_279</vt:lpstr>
      <vt:lpstr>_vena_MYPS1_MYPB1_R_FV_42f34b52efc14701904e2bd69b949ebb_28</vt:lpstr>
      <vt:lpstr>_vena_MYPS1_MYPB1_R_FV_42f34b52efc14701904e2bd69b949ebb_280</vt:lpstr>
      <vt:lpstr>_vena_MYPS1_MYPB1_R_FV_42f34b52efc14701904e2bd69b949ebb_281</vt:lpstr>
      <vt:lpstr>_vena_MYPS1_MYPB1_R_FV_42f34b52efc14701904e2bd69b949ebb_282</vt:lpstr>
      <vt:lpstr>_vena_MYPS1_MYPB1_R_FV_42f34b52efc14701904e2bd69b949ebb_283</vt:lpstr>
      <vt:lpstr>_vena_MYPS1_MYPB1_R_FV_42f34b52efc14701904e2bd69b949ebb_284</vt:lpstr>
      <vt:lpstr>_vena_MYPS1_MYPB1_R_FV_42f34b52efc14701904e2bd69b949ebb_285</vt:lpstr>
      <vt:lpstr>_vena_MYPS1_MYPB1_R_FV_42f34b52efc14701904e2bd69b949ebb_286</vt:lpstr>
      <vt:lpstr>_vena_MYPS1_MYPB1_R_FV_42f34b52efc14701904e2bd69b949ebb_287</vt:lpstr>
      <vt:lpstr>_vena_MYPS1_MYPB1_R_FV_42f34b52efc14701904e2bd69b949ebb_288</vt:lpstr>
      <vt:lpstr>_vena_MYPS1_MYPB1_R_FV_42f34b52efc14701904e2bd69b949ebb_29</vt:lpstr>
      <vt:lpstr>_vena_MYPS1_MYPB1_R_FV_42f34b52efc14701904e2bd69b949ebb_290</vt:lpstr>
      <vt:lpstr>_vena_MYPS1_MYPB1_R_FV_42f34b52efc14701904e2bd69b949ebb_291</vt:lpstr>
      <vt:lpstr>_vena_MYPS1_MYPB1_R_FV_42f34b52efc14701904e2bd69b949ebb_292</vt:lpstr>
      <vt:lpstr>_vena_MYPS1_MYPB1_R_FV_42f34b52efc14701904e2bd69b949ebb_293</vt:lpstr>
      <vt:lpstr>_vena_MYPS1_MYPB1_R_FV_42f34b52efc14701904e2bd69b949ebb_294</vt:lpstr>
      <vt:lpstr>_vena_MYPS1_MYPB1_R_FV_42f34b52efc14701904e2bd69b949ebb_295</vt:lpstr>
      <vt:lpstr>_vena_MYPS1_MYPB1_R_FV_42f34b52efc14701904e2bd69b949ebb_296</vt:lpstr>
      <vt:lpstr>_vena_MYPS1_MYPB1_R_FV_42f34b52efc14701904e2bd69b949ebb_297</vt:lpstr>
      <vt:lpstr>_vena_MYPS1_MYPB1_R_FV_42f34b52efc14701904e2bd69b949ebb_298</vt:lpstr>
      <vt:lpstr>_vena_MYPS1_MYPB1_R_FV_42f34b52efc14701904e2bd69b949ebb_299</vt:lpstr>
      <vt:lpstr>_vena_MYPS1_MYPB1_R_FV_42f34b52efc14701904e2bd69b949ebb_3</vt:lpstr>
      <vt:lpstr>_vena_MYPS1_MYPB1_R_FV_42f34b52efc14701904e2bd69b949ebb_30</vt:lpstr>
      <vt:lpstr>_vena_MYPS1_MYPB1_R_FV_42f34b52efc14701904e2bd69b949ebb_300</vt:lpstr>
      <vt:lpstr>_vena_MYPS1_MYPB1_R_FV_42f34b52efc14701904e2bd69b949ebb_301</vt:lpstr>
      <vt:lpstr>_vena_MYPS1_MYPB1_R_FV_42f34b52efc14701904e2bd69b949ebb_302</vt:lpstr>
      <vt:lpstr>_vena_MYPS1_MYPB1_R_FV_42f34b52efc14701904e2bd69b949ebb_303</vt:lpstr>
      <vt:lpstr>_vena_MYPS1_MYPB1_R_FV_42f34b52efc14701904e2bd69b949ebb_304</vt:lpstr>
      <vt:lpstr>_vena_MYPS1_MYPB1_R_FV_42f34b52efc14701904e2bd69b949ebb_305</vt:lpstr>
      <vt:lpstr>_vena_MYPS1_MYPB1_R_FV_42f34b52efc14701904e2bd69b949ebb_306</vt:lpstr>
      <vt:lpstr>_vena_MYPS1_MYPB1_R_FV_42f34b52efc14701904e2bd69b949ebb_307</vt:lpstr>
      <vt:lpstr>_vena_MYPS1_MYPB1_R_FV_42f34b52efc14701904e2bd69b949ebb_308</vt:lpstr>
      <vt:lpstr>_vena_MYPS1_MYPB1_R_FV_42f34b52efc14701904e2bd69b949ebb_309</vt:lpstr>
      <vt:lpstr>_vena_MYPS1_MYPB1_R_FV_42f34b52efc14701904e2bd69b949ebb_31</vt:lpstr>
      <vt:lpstr>_vena_MYPS1_MYPB1_R_FV_42f34b52efc14701904e2bd69b949ebb_310</vt:lpstr>
      <vt:lpstr>_vena_MYPS1_MYPB1_R_FV_42f34b52efc14701904e2bd69b949ebb_311</vt:lpstr>
      <vt:lpstr>_vena_MYPS1_MYPB1_R_FV_42f34b52efc14701904e2bd69b949ebb_312</vt:lpstr>
      <vt:lpstr>_vena_MYPS1_MYPB1_R_FV_42f34b52efc14701904e2bd69b949ebb_313</vt:lpstr>
      <vt:lpstr>_vena_MYPS1_MYPB1_R_FV_42f34b52efc14701904e2bd69b949ebb_314</vt:lpstr>
      <vt:lpstr>_vena_MYPS1_MYPB1_R_FV_42f34b52efc14701904e2bd69b949ebb_315</vt:lpstr>
      <vt:lpstr>_vena_MYPS1_MYPB1_R_FV_42f34b52efc14701904e2bd69b949ebb_316</vt:lpstr>
      <vt:lpstr>_vena_MYPS1_MYPB1_R_FV_42f34b52efc14701904e2bd69b949ebb_317</vt:lpstr>
      <vt:lpstr>_vena_MYPS1_MYPB1_R_FV_42f34b52efc14701904e2bd69b949ebb_318</vt:lpstr>
      <vt:lpstr>_vena_MYPS1_MYPB1_R_FV_42f34b52efc14701904e2bd69b949ebb_319</vt:lpstr>
      <vt:lpstr>_vena_MYPS1_MYPB1_R_FV_42f34b52efc14701904e2bd69b949ebb_32</vt:lpstr>
      <vt:lpstr>_vena_MYPS1_MYPB1_R_FV_42f34b52efc14701904e2bd69b949ebb_320</vt:lpstr>
      <vt:lpstr>_vena_MYPS1_MYPB1_R_FV_42f34b52efc14701904e2bd69b949ebb_321</vt:lpstr>
      <vt:lpstr>_vena_MYPS1_MYPB1_R_FV_42f34b52efc14701904e2bd69b949ebb_322</vt:lpstr>
      <vt:lpstr>_vena_MYPS1_MYPB1_R_FV_42f34b52efc14701904e2bd69b949ebb_323</vt:lpstr>
      <vt:lpstr>_vena_MYPS1_MYPB1_R_FV_42f34b52efc14701904e2bd69b949ebb_324</vt:lpstr>
      <vt:lpstr>_vena_MYPS1_MYPB1_R_FV_42f34b52efc14701904e2bd69b949ebb_325</vt:lpstr>
      <vt:lpstr>_vena_MYPS1_MYPB1_R_FV_42f34b52efc14701904e2bd69b949ebb_326</vt:lpstr>
      <vt:lpstr>_vena_MYPS1_MYPB1_R_FV_42f34b52efc14701904e2bd69b949ebb_327</vt:lpstr>
      <vt:lpstr>_vena_MYPS1_MYPB1_R_FV_42f34b52efc14701904e2bd69b949ebb_328</vt:lpstr>
      <vt:lpstr>_vena_MYPS1_MYPB1_R_FV_42f34b52efc14701904e2bd69b949ebb_329</vt:lpstr>
      <vt:lpstr>_vena_MYPS1_MYPB1_R_FV_42f34b52efc14701904e2bd69b949ebb_33</vt:lpstr>
      <vt:lpstr>_vena_MYPS1_MYPB1_R_FV_42f34b52efc14701904e2bd69b949ebb_330</vt:lpstr>
      <vt:lpstr>_vena_MYPS1_MYPB1_R_FV_42f34b52efc14701904e2bd69b949ebb_331</vt:lpstr>
      <vt:lpstr>_vena_MYPS1_MYPB1_R_FV_42f34b52efc14701904e2bd69b949ebb_332</vt:lpstr>
      <vt:lpstr>_vena_MYPS1_MYPB1_R_FV_42f34b52efc14701904e2bd69b949ebb_333</vt:lpstr>
      <vt:lpstr>_vena_MYPS1_MYPB1_R_FV_42f34b52efc14701904e2bd69b949ebb_334</vt:lpstr>
      <vt:lpstr>_vena_MYPS1_MYPB1_R_FV_42f34b52efc14701904e2bd69b949ebb_335</vt:lpstr>
      <vt:lpstr>_vena_MYPS1_MYPB1_R_FV_42f34b52efc14701904e2bd69b949ebb_336</vt:lpstr>
      <vt:lpstr>_vena_MYPS1_MYPB1_R_FV_42f34b52efc14701904e2bd69b949ebb_337</vt:lpstr>
      <vt:lpstr>_vena_MYPS1_MYPB1_R_FV_42f34b52efc14701904e2bd69b949ebb_338</vt:lpstr>
      <vt:lpstr>_vena_MYPS1_MYPB1_R_FV_42f34b52efc14701904e2bd69b949ebb_339</vt:lpstr>
      <vt:lpstr>_vena_MYPS1_MYPB1_R_FV_42f34b52efc14701904e2bd69b949ebb_34</vt:lpstr>
      <vt:lpstr>_vena_MYPS1_MYPB1_R_FV_42f34b52efc14701904e2bd69b949ebb_340</vt:lpstr>
      <vt:lpstr>_vena_MYPS1_MYPB1_R_FV_42f34b52efc14701904e2bd69b949ebb_341</vt:lpstr>
      <vt:lpstr>_vena_MYPS1_MYPB1_R_FV_42f34b52efc14701904e2bd69b949ebb_342</vt:lpstr>
      <vt:lpstr>_vena_MYPS1_MYPB1_R_FV_42f34b52efc14701904e2bd69b949ebb_343</vt:lpstr>
      <vt:lpstr>_vena_MYPS1_MYPB1_R_FV_42f34b52efc14701904e2bd69b949ebb_344</vt:lpstr>
      <vt:lpstr>_vena_MYPS1_MYPB1_R_FV_42f34b52efc14701904e2bd69b949ebb_345</vt:lpstr>
      <vt:lpstr>_vena_MYPS1_MYPB1_R_FV_42f34b52efc14701904e2bd69b949ebb_346</vt:lpstr>
      <vt:lpstr>_vena_MYPS1_MYPB1_R_FV_42f34b52efc14701904e2bd69b949ebb_347</vt:lpstr>
      <vt:lpstr>_vena_MYPS1_MYPB1_R_FV_42f34b52efc14701904e2bd69b949ebb_348</vt:lpstr>
      <vt:lpstr>_vena_MYPS1_MYPB1_R_FV_42f34b52efc14701904e2bd69b949ebb_349</vt:lpstr>
      <vt:lpstr>_vena_MYPS1_MYPB1_R_FV_42f34b52efc14701904e2bd69b949ebb_35</vt:lpstr>
      <vt:lpstr>_vena_MYPS1_MYPB1_R_FV_42f34b52efc14701904e2bd69b949ebb_350</vt:lpstr>
      <vt:lpstr>_vena_MYPS1_MYPB1_R_FV_42f34b52efc14701904e2bd69b949ebb_351</vt:lpstr>
      <vt:lpstr>_vena_MYPS1_MYPB1_R_FV_42f34b52efc14701904e2bd69b949ebb_352</vt:lpstr>
      <vt:lpstr>_vena_MYPS1_MYPB1_R_FV_42f34b52efc14701904e2bd69b949ebb_353</vt:lpstr>
      <vt:lpstr>_vena_MYPS1_MYPB1_R_FV_42f34b52efc14701904e2bd69b949ebb_354</vt:lpstr>
      <vt:lpstr>_vena_MYPS1_MYPB1_R_FV_42f34b52efc14701904e2bd69b949ebb_355</vt:lpstr>
      <vt:lpstr>_vena_MYPS1_MYPB1_R_FV_42f34b52efc14701904e2bd69b949ebb_356</vt:lpstr>
      <vt:lpstr>_vena_MYPS1_MYPB1_R_FV_42f34b52efc14701904e2bd69b949ebb_357</vt:lpstr>
      <vt:lpstr>_vena_MYPS1_MYPB1_R_FV_42f34b52efc14701904e2bd69b949ebb_358</vt:lpstr>
      <vt:lpstr>_vena_MYPS1_MYPB1_R_FV_42f34b52efc14701904e2bd69b949ebb_359</vt:lpstr>
      <vt:lpstr>_vena_MYPS1_MYPB1_R_FV_42f34b52efc14701904e2bd69b949ebb_36</vt:lpstr>
      <vt:lpstr>_vena_MYPS1_MYPB1_R_FV_42f34b52efc14701904e2bd69b949ebb_360</vt:lpstr>
      <vt:lpstr>_vena_MYPS1_MYPB1_R_FV_42f34b52efc14701904e2bd69b949ebb_361</vt:lpstr>
      <vt:lpstr>_vena_MYPS1_MYPB1_R_FV_42f34b52efc14701904e2bd69b949ebb_362</vt:lpstr>
      <vt:lpstr>_vena_MYPS1_MYPB1_R_FV_42f34b52efc14701904e2bd69b949ebb_363</vt:lpstr>
      <vt:lpstr>_vena_MYPS1_MYPB1_R_FV_42f34b52efc14701904e2bd69b949ebb_364</vt:lpstr>
      <vt:lpstr>_vena_MYPS1_MYPB1_R_FV_42f34b52efc14701904e2bd69b949ebb_365</vt:lpstr>
      <vt:lpstr>_vena_MYPS1_MYPB1_R_FV_42f34b52efc14701904e2bd69b949ebb_366</vt:lpstr>
      <vt:lpstr>_vena_MYPS1_MYPB1_R_FV_42f34b52efc14701904e2bd69b949ebb_367</vt:lpstr>
      <vt:lpstr>_vena_MYPS1_MYPB1_R_FV_42f34b52efc14701904e2bd69b949ebb_368</vt:lpstr>
      <vt:lpstr>_vena_MYPS1_MYPB1_R_FV_42f34b52efc14701904e2bd69b949ebb_369</vt:lpstr>
      <vt:lpstr>_vena_MYPS1_MYPB1_R_FV_42f34b52efc14701904e2bd69b949ebb_370</vt:lpstr>
      <vt:lpstr>_vena_MYPS1_MYPB1_R_FV_42f34b52efc14701904e2bd69b949ebb_371</vt:lpstr>
      <vt:lpstr>_vena_MYPS1_MYPB1_R_FV_42f34b52efc14701904e2bd69b949ebb_372</vt:lpstr>
      <vt:lpstr>_vena_MYPS1_MYPB1_R_FV_42f34b52efc14701904e2bd69b949ebb_373</vt:lpstr>
      <vt:lpstr>_vena_MYPS1_MYPB1_R_FV_42f34b52efc14701904e2bd69b949ebb_374</vt:lpstr>
      <vt:lpstr>_vena_MYPS1_MYPB1_R_FV_42f34b52efc14701904e2bd69b949ebb_375</vt:lpstr>
      <vt:lpstr>_vena_MYPS1_MYPB1_R_FV_42f34b52efc14701904e2bd69b949ebb_376</vt:lpstr>
      <vt:lpstr>_vena_MYPS1_MYPB1_R_FV_42f34b52efc14701904e2bd69b949ebb_377</vt:lpstr>
      <vt:lpstr>_vena_MYPS1_MYPB1_R_FV_42f34b52efc14701904e2bd69b949ebb_378</vt:lpstr>
      <vt:lpstr>_vena_MYPS1_MYPB1_R_FV_42f34b52efc14701904e2bd69b949ebb_379</vt:lpstr>
      <vt:lpstr>_vena_MYPS1_MYPB1_R_FV_42f34b52efc14701904e2bd69b949ebb_38</vt:lpstr>
      <vt:lpstr>_vena_MYPS1_MYPB1_R_FV_42f34b52efc14701904e2bd69b949ebb_380</vt:lpstr>
      <vt:lpstr>_vena_MYPS1_MYPB1_R_FV_42f34b52efc14701904e2bd69b949ebb_381</vt:lpstr>
      <vt:lpstr>_vena_MYPS1_MYPB1_R_FV_42f34b52efc14701904e2bd69b949ebb_382</vt:lpstr>
      <vt:lpstr>_vena_MYPS1_MYPB1_R_FV_42f34b52efc14701904e2bd69b949ebb_383</vt:lpstr>
      <vt:lpstr>_vena_MYPS1_MYPB1_R_FV_42f34b52efc14701904e2bd69b949ebb_384</vt:lpstr>
      <vt:lpstr>_vena_MYPS1_MYPB1_R_FV_42f34b52efc14701904e2bd69b949ebb_385</vt:lpstr>
      <vt:lpstr>_vena_MYPS1_MYPB1_R_FV_42f34b52efc14701904e2bd69b949ebb_386</vt:lpstr>
      <vt:lpstr>_vena_MYPS1_MYPB1_R_FV_42f34b52efc14701904e2bd69b949ebb_387</vt:lpstr>
      <vt:lpstr>_vena_MYPS1_MYPB1_R_FV_42f34b52efc14701904e2bd69b949ebb_388</vt:lpstr>
      <vt:lpstr>_vena_MYPS1_MYPB1_R_FV_42f34b52efc14701904e2bd69b949ebb_389</vt:lpstr>
      <vt:lpstr>_vena_MYPS1_MYPB1_R_FV_42f34b52efc14701904e2bd69b949ebb_39</vt:lpstr>
      <vt:lpstr>_vena_MYPS1_MYPB1_R_FV_42f34b52efc14701904e2bd69b949ebb_390</vt:lpstr>
      <vt:lpstr>_vena_MYPS1_MYPB1_R_FV_42f34b52efc14701904e2bd69b949ebb_391</vt:lpstr>
      <vt:lpstr>_vena_MYPS1_MYPB1_R_FV_42f34b52efc14701904e2bd69b949ebb_392</vt:lpstr>
      <vt:lpstr>_vena_MYPS1_MYPB1_R_FV_42f34b52efc14701904e2bd69b949ebb_393</vt:lpstr>
      <vt:lpstr>_vena_MYPS1_MYPB1_R_FV_42f34b52efc14701904e2bd69b949ebb_394</vt:lpstr>
      <vt:lpstr>_vena_MYPS1_MYPB1_R_FV_42f34b52efc14701904e2bd69b949ebb_395</vt:lpstr>
      <vt:lpstr>_vena_MYPS1_MYPB1_R_FV_42f34b52efc14701904e2bd69b949ebb_396</vt:lpstr>
      <vt:lpstr>_vena_MYPS1_MYPB1_R_FV_42f34b52efc14701904e2bd69b949ebb_397</vt:lpstr>
      <vt:lpstr>_vena_MYPS1_MYPB1_R_FV_42f34b52efc14701904e2bd69b949ebb_398</vt:lpstr>
      <vt:lpstr>_vena_MYPS1_MYPB1_R_FV_42f34b52efc14701904e2bd69b949ebb_399</vt:lpstr>
      <vt:lpstr>_vena_MYPS1_MYPB1_R_FV_42f34b52efc14701904e2bd69b949ebb_4</vt:lpstr>
      <vt:lpstr>_vena_MYPS1_MYPB1_R_FV_42f34b52efc14701904e2bd69b949ebb_40</vt:lpstr>
      <vt:lpstr>_vena_MYPS1_MYPB1_R_FV_42f34b52efc14701904e2bd69b949ebb_400</vt:lpstr>
      <vt:lpstr>_vena_MYPS1_MYPB1_R_FV_42f34b52efc14701904e2bd69b949ebb_401</vt:lpstr>
      <vt:lpstr>_vena_MYPS1_MYPB1_R_FV_42f34b52efc14701904e2bd69b949ebb_402</vt:lpstr>
      <vt:lpstr>_vena_MYPS1_MYPB1_R_FV_42f34b52efc14701904e2bd69b949ebb_403</vt:lpstr>
      <vt:lpstr>_vena_MYPS1_MYPB1_R_FV_42f34b52efc14701904e2bd69b949ebb_404</vt:lpstr>
      <vt:lpstr>_vena_MYPS1_MYPB1_R_FV_42f34b52efc14701904e2bd69b949ebb_405</vt:lpstr>
      <vt:lpstr>_vena_MYPS1_MYPB1_R_FV_42f34b52efc14701904e2bd69b949ebb_406</vt:lpstr>
      <vt:lpstr>_vena_MYPS1_MYPB1_R_FV_42f34b52efc14701904e2bd69b949ebb_407</vt:lpstr>
      <vt:lpstr>_vena_MYPS1_MYPB1_R_FV_42f34b52efc14701904e2bd69b949ebb_408</vt:lpstr>
      <vt:lpstr>_vena_MYPS1_MYPB1_R_FV_42f34b52efc14701904e2bd69b949ebb_41</vt:lpstr>
      <vt:lpstr>_vena_MYPS1_MYPB1_R_FV_42f34b52efc14701904e2bd69b949ebb_418</vt:lpstr>
      <vt:lpstr>_vena_MYPS1_MYPB1_R_FV_42f34b52efc14701904e2bd69b949ebb_42</vt:lpstr>
      <vt:lpstr>_vena_MYPS1_MYPB1_R_FV_42f34b52efc14701904e2bd69b949ebb_423</vt:lpstr>
      <vt:lpstr>_vena_MYPS1_MYPB1_R_FV_42f34b52efc14701904e2bd69b949ebb_429</vt:lpstr>
      <vt:lpstr>_vena_MYPS1_MYPB1_R_FV_42f34b52efc14701904e2bd69b949ebb_43</vt:lpstr>
      <vt:lpstr>_vena_MYPS1_MYPB1_R_FV_42f34b52efc14701904e2bd69b949ebb_430</vt:lpstr>
      <vt:lpstr>_vena_MYPS1_MYPB1_R_FV_42f34b52efc14701904e2bd69b949ebb_431</vt:lpstr>
      <vt:lpstr>_vena_MYPS1_MYPB1_R_FV_42f34b52efc14701904e2bd69b949ebb_44</vt:lpstr>
      <vt:lpstr>_vena_MYPS1_MYPB1_R_FV_42f34b52efc14701904e2bd69b949ebb_45</vt:lpstr>
      <vt:lpstr>_vena_MYPS1_MYPB1_R_FV_42f34b52efc14701904e2bd69b949ebb_46</vt:lpstr>
      <vt:lpstr>_vena_MYPS1_MYPB1_R_FV_42f34b52efc14701904e2bd69b949ebb_47</vt:lpstr>
      <vt:lpstr>_vena_MYPS1_MYPB1_R_FV_42f34b52efc14701904e2bd69b949ebb_48</vt:lpstr>
      <vt:lpstr>_vena_MYPS1_MYPB1_R_FV_42f34b52efc14701904e2bd69b949ebb_49</vt:lpstr>
      <vt:lpstr>_vena_MYPS1_MYPB1_R_FV_42f34b52efc14701904e2bd69b949ebb_50</vt:lpstr>
      <vt:lpstr>_vena_MYPS1_MYPB1_R_FV_42f34b52efc14701904e2bd69b949ebb_51</vt:lpstr>
      <vt:lpstr>_vena_MYPS1_MYPB1_R_FV_42f34b52efc14701904e2bd69b949ebb_52</vt:lpstr>
      <vt:lpstr>_vena_MYPS1_MYPB1_R_FV_42f34b52efc14701904e2bd69b949ebb_53</vt:lpstr>
      <vt:lpstr>_vena_MYPS1_MYPB1_R_FV_42f34b52efc14701904e2bd69b949ebb_54</vt:lpstr>
      <vt:lpstr>_vena_MYPS1_MYPB1_R_FV_42f34b52efc14701904e2bd69b949ebb_55</vt:lpstr>
      <vt:lpstr>_vena_MYPS1_MYPB1_R_FV_42f34b52efc14701904e2bd69b949ebb_56</vt:lpstr>
      <vt:lpstr>_vena_MYPS1_MYPB1_R_FV_42f34b52efc14701904e2bd69b949ebb_57</vt:lpstr>
      <vt:lpstr>_vena_MYPS1_MYPB1_R_FV_42f34b52efc14701904e2bd69b949ebb_58</vt:lpstr>
      <vt:lpstr>_vena_MYPS1_MYPB1_R_FV_42f34b52efc14701904e2bd69b949ebb_59</vt:lpstr>
      <vt:lpstr>_vena_MYPS1_MYPB1_R_FV_42f34b52efc14701904e2bd69b949ebb_6</vt:lpstr>
      <vt:lpstr>_vena_MYPS1_MYPB1_R_FV_42f34b52efc14701904e2bd69b949ebb_60</vt:lpstr>
      <vt:lpstr>_vena_MYPS1_MYPB1_R_FV_42f34b52efc14701904e2bd69b949ebb_61</vt:lpstr>
      <vt:lpstr>_vena_MYPS1_MYPB1_R_FV_42f34b52efc14701904e2bd69b949ebb_62</vt:lpstr>
      <vt:lpstr>_vena_MYPS1_MYPB1_R_FV_42f34b52efc14701904e2bd69b949ebb_63</vt:lpstr>
      <vt:lpstr>_vena_MYPS1_MYPB1_R_FV_42f34b52efc14701904e2bd69b949ebb_64</vt:lpstr>
      <vt:lpstr>_vena_MYPS1_MYPB1_R_FV_42f34b52efc14701904e2bd69b949ebb_65</vt:lpstr>
      <vt:lpstr>_vena_MYPS1_MYPB1_R_FV_42f34b52efc14701904e2bd69b949ebb_66</vt:lpstr>
      <vt:lpstr>_vena_MYPS1_MYPB1_R_FV_42f34b52efc14701904e2bd69b949ebb_67</vt:lpstr>
      <vt:lpstr>_vena_MYPS1_MYPB1_R_FV_42f34b52efc14701904e2bd69b949ebb_68</vt:lpstr>
      <vt:lpstr>_vena_MYPS1_MYPB1_R_FV_42f34b52efc14701904e2bd69b949ebb_69</vt:lpstr>
      <vt:lpstr>_vena_MYPS1_MYPB1_R_FV_42f34b52efc14701904e2bd69b949ebb_7</vt:lpstr>
      <vt:lpstr>_vena_MYPS1_MYPB1_R_FV_42f34b52efc14701904e2bd69b949ebb_70</vt:lpstr>
      <vt:lpstr>_vena_MYPS1_MYPB1_R_FV_42f34b52efc14701904e2bd69b949ebb_71</vt:lpstr>
      <vt:lpstr>_vena_MYPS1_MYPB1_R_FV_42f34b52efc14701904e2bd69b949ebb_72</vt:lpstr>
      <vt:lpstr>_vena_MYPS1_MYPB1_R_FV_42f34b52efc14701904e2bd69b949ebb_73</vt:lpstr>
      <vt:lpstr>_vena_MYPS1_MYPB1_R_FV_42f34b52efc14701904e2bd69b949ebb_74</vt:lpstr>
      <vt:lpstr>_vena_MYPS1_MYPB1_R_FV_42f34b52efc14701904e2bd69b949ebb_75</vt:lpstr>
      <vt:lpstr>_vena_MYPS1_MYPB1_R_FV_42f34b52efc14701904e2bd69b949ebb_76</vt:lpstr>
      <vt:lpstr>_vena_MYPS1_MYPB1_R_FV_42f34b52efc14701904e2bd69b949ebb_77</vt:lpstr>
      <vt:lpstr>_vena_MYPS1_MYPB1_R_FV_42f34b52efc14701904e2bd69b949ebb_78</vt:lpstr>
      <vt:lpstr>_vena_MYPS1_MYPB1_R_FV_42f34b52efc14701904e2bd69b949ebb_79</vt:lpstr>
      <vt:lpstr>_vena_MYPS1_MYPB1_R_FV_42f34b52efc14701904e2bd69b949ebb_8</vt:lpstr>
      <vt:lpstr>_vena_MYPS1_MYPB1_R_FV_42f34b52efc14701904e2bd69b949ebb_80</vt:lpstr>
      <vt:lpstr>_vena_MYPS1_MYPB1_R_FV_42f34b52efc14701904e2bd69b949ebb_81</vt:lpstr>
      <vt:lpstr>_vena_MYPS1_MYPB1_R_FV_42f34b52efc14701904e2bd69b949ebb_82</vt:lpstr>
      <vt:lpstr>_vena_MYPS1_MYPB1_R_FV_42f34b52efc14701904e2bd69b949ebb_83</vt:lpstr>
      <vt:lpstr>_vena_MYPS1_MYPB1_R_FV_42f34b52efc14701904e2bd69b949ebb_84</vt:lpstr>
      <vt:lpstr>_vena_MYPS1_MYPB1_R_FV_42f34b52efc14701904e2bd69b949ebb_85</vt:lpstr>
      <vt:lpstr>_vena_MYPS1_MYPB1_R_FV_42f34b52efc14701904e2bd69b949ebb_86</vt:lpstr>
      <vt:lpstr>_vena_MYPS1_MYPB1_R_FV_42f34b52efc14701904e2bd69b949ebb_87</vt:lpstr>
      <vt:lpstr>_vena_MYPS1_MYPB1_R_FV_42f34b52efc14701904e2bd69b949ebb_88</vt:lpstr>
      <vt:lpstr>_vena_MYPS1_MYPB1_R_FV_42f34b52efc14701904e2bd69b949ebb_89</vt:lpstr>
      <vt:lpstr>_vena_MYPS1_MYPB1_R_FV_42f34b52efc14701904e2bd69b949ebb_9</vt:lpstr>
      <vt:lpstr>_vena_MYPS1_MYPB1_R_FV_42f34b52efc14701904e2bd69b949ebb_90</vt:lpstr>
      <vt:lpstr>_vena_MYPS1_MYPB1_R_FV_42f34b52efc14701904e2bd69b949ebb_91</vt:lpstr>
      <vt:lpstr>_vena_MYPS1_MYPB1_R_FV_42f34b52efc14701904e2bd69b949ebb_92</vt:lpstr>
      <vt:lpstr>_vena_MYPS1_MYPB1_R_FV_42f34b52efc14701904e2bd69b949ebb_94</vt:lpstr>
      <vt:lpstr>_vena_MYPS1_MYPB1_R_FV_42f34b52efc14701904e2bd69b949ebb_95</vt:lpstr>
      <vt:lpstr>_vena_MYPS1_MYPB1_R_FV_42f34b52efc14701904e2bd69b949ebb_96</vt:lpstr>
      <vt:lpstr>_vena_MYPS1_MYPB1_R_FV_42f34b52efc14701904e2bd69b949ebb_97</vt:lpstr>
      <vt:lpstr>_vena_MYPS1_MYPB1_R_FV_42f34b52efc14701904e2bd69b949ebb_98</vt:lpstr>
      <vt:lpstr>_vena_MYPS1_MYPB1_R_FV_42f34b52efc14701904e2bd69b949ebb_99</vt:lpstr>
      <vt:lpstr>_vena_MYPS1_MYPB2_C_8_431662182314278912</vt:lpstr>
      <vt:lpstr>_vena_MYPS1_MYPB2_C_8_487140113311727616</vt:lpstr>
      <vt:lpstr>_vena_MYPS1_MYPB2_C_FV_56493ffece784c5db4cd0fd3b40a250d_4</vt:lpstr>
      <vt:lpstr>_vena_MYPS1_MYPB2_C_FV_56493ffece784c5db4cd0fd3b40a250d_5</vt:lpstr>
      <vt:lpstr>_vena_MYPS1_MYPB2_C_FV_e1c3a244dc3d4f149ecdf7d748811086_3</vt:lpstr>
      <vt:lpstr>_vena_MYPS1_MYPB2_C_FV_e1c3a244dc3d4f149ecdf7d748811086_4</vt:lpstr>
      <vt:lpstr>_vena_MYPS1_MYPB2_C_FV_e3545e3dcc52420a84dcdae3a23a4597_1</vt:lpstr>
      <vt:lpstr>_vena_MYPS1_MYPB2_C_FV_e3545e3dcc52420a84dcdae3a23a4597_2</vt:lpstr>
      <vt:lpstr>_vena_MYPS1_MYPB2_R_5_431662131290570752</vt:lpstr>
      <vt:lpstr>_vena_MYPS1_MYPB2_R_5_431662131294765057</vt:lpstr>
      <vt:lpstr>_vena_MYPS1_MYPB2_R_5_431662131298959361</vt:lpstr>
      <vt:lpstr>_vena_MYPS1_MYPB2_R_5_431662131303153665</vt:lpstr>
      <vt:lpstr>_vena_MYPS1_MYPB2_R_5_431662131311542273</vt:lpstr>
      <vt:lpstr>_vena_MYPS1_MYPB2_R_5_431662131315736577</vt:lpstr>
      <vt:lpstr>_vena_MYPS1_MYPB2_R_5_431662131324125185</vt:lpstr>
      <vt:lpstr>_vena_MYPS1_MYPB2_R_5_431662131328319489</vt:lpstr>
      <vt:lpstr>_vena_MYPS1_MYPB2_R_5_431662131332513793</vt:lpstr>
      <vt:lpstr>_vena_MYPS1_MYPB2_R_5_431662131336708097</vt:lpstr>
      <vt:lpstr>_vena_MYPS1_MYPB2_R_5_431662131340902401</vt:lpstr>
      <vt:lpstr>_vena_MYPS1_MYPB2_R_5_431662131345096705</vt:lpstr>
      <vt:lpstr>_vena_MYPS1_MYPB2_R_5_431662131353485313</vt:lpstr>
      <vt:lpstr>_vena_MYPS1_MYPB2_R_5_431662131378651136</vt:lpstr>
      <vt:lpstr>_vena_MYPS1_MYPB2_R_5_431662131387039744</vt:lpstr>
      <vt:lpstr>_vena_MYPS1_MYPB2_R_5_431662131395428353</vt:lpstr>
      <vt:lpstr>_vena_MYPS1_MYPB2_R_5_431662131399622657</vt:lpstr>
      <vt:lpstr>_vena_MYPS1_MYPB2_R_5_431662131412205569</vt:lpstr>
      <vt:lpstr>_vena_MYPS1_MYPB2_R_5_431662131420594177</vt:lpstr>
      <vt:lpstr>_vena_MYPS1_MYPB2_R_5_431662131424788481</vt:lpstr>
      <vt:lpstr>_vena_MYPS1_MYPB2_R_5_431662131433177088</vt:lpstr>
      <vt:lpstr>_vena_MYPS1_MYPB2_R_5_431662131437371393</vt:lpstr>
      <vt:lpstr>_vena_MYPS1_MYPB2_R_5_431662131449954305</vt:lpstr>
      <vt:lpstr>_vena_MYPS1_MYPB2_R_5_431662131458342913</vt:lpstr>
      <vt:lpstr>_vena_MYPS1_MYPB2_R_5_431662131462537217</vt:lpstr>
      <vt:lpstr>_vena_MYPS1_MYPB2_R_5_431662131466731521</vt:lpstr>
      <vt:lpstr>_vena_MYPS1_MYPB2_R_5_431662131475120129</vt:lpstr>
      <vt:lpstr>_vena_MYPS1_MYPB2_R_5_431662131487703041</vt:lpstr>
      <vt:lpstr>_vena_MYPS1_MYPB2_R_5_431662131496091649</vt:lpstr>
      <vt:lpstr>_vena_MYPS1_MYPB2_R_5_431662131500285953</vt:lpstr>
      <vt:lpstr>_vena_MYPS1_MYPB2_R_5_431662131504480257</vt:lpstr>
      <vt:lpstr>_vena_MYPS1_MYPB2_R_5_431662131508674561</vt:lpstr>
      <vt:lpstr>_vena_MYPS1_MYPB2_R_5_431662131512868865</vt:lpstr>
      <vt:lpstr>_vena_MYPS1_MYPB2_R_5_431662131517063169</vt:lpstr>
      <vt:lpstr>_vena_MYPS1_MYPB2_R_5_431662131546423296</vt:lpstr>
      <vt:lpstr>_vena_MYPS1_MYPB2_R_5_431662131550617601</vt:lpstr>
      <vt:lpstr>_vena_MYPS1_MYPB2_R_5_431662131554811905</vt:lpstr>
      <vt:lpstr>_vena_MYPS1_MYPB2_R_5_431662131559006209</vt:lpstr>
      <vt:lpstr>_vena_MYPS1_MYPB2_R_5_431662131567394816</vt:lpstr>
      <vt:lpstr>_vena_MYPS1_MYPB2_R_5_431662131571589121</vt:lpstr>
      <vt:lpstr>_vena_MYPS1_MYPB2_R_5_431662131575783425</vt:lpstr>
      <vt:lpstr>_vena_MYPS1_MYPB2_R_5_431662131579977729</vt:lpstr>
      <vt:lpstr>_vena_MYPS1_MYPB2_R_5_431662131588366337</vt:lpstr>
      <vt:lpstr>_vena_MYPS1_MYPB2_R_5_431662131592560641</vt:lpstr>
      <vt:lpstr>_vena_MYPS1_MYPB2_R_5_431662131596754945</vt:lpstr>
      <vt:lpstr>_vena_MYPS1_MYPB2_R_5_431662131600949249</vt:lpstr>
      <vt:lpstr>_vena_MYPS1_MYPB2_R_5_431662131609337857</vt:lpstr>
      <vt:lpstr>_vena_MYPS1_MYPB2_R_5_431662131613532161</vt:lpstr>
      <vt:lpstr>_vena_MYPS1_MYPB2_R_5_431662131621920769</vt:lpstr>
      <vt:lpstr>_vena_MYPS1_MYPB2_R_5_431662131626115073</vt:lpstr>
      <vt:lpstr>_vena_MYPS1_MYPB2_R_5_431662131630309377</vt:lpstr>
      <vt:lpstr>_vena_MYPS1_MYPB2_R_5_431662131638697985</vt:lpstr>
      <vt:lpstr>_vena_MYPS1_MYPB2_R_5_431662131642892289</vt:lpstr>
      <vt:lpstr>_vena_MYPS1_MYPB2_R_5_431662131647086593</vt:lpstr>
      <vt:lpstr>_vena_MYPS1_MYPB2_R_5_431662131655475200</vt:lpstr>
      <vt:lpstr>_vena_MYPS1_MYPB2_R_5_431662131659669505</vt:lpstr>
      <vt:lpstr>_vena_MYPS1_MYPB2_R_5_431662131663863809</vt:lpstr>
      <vt:lpstr>_vena_MYPS1_MYPB2_R_5_431662131668058116</vt:lpstr>
      <vt:lpstr>_vena_MYPS1_MYPB2_R_5_431662131676446721</vt:lpstr>
      <vt:lpstr>_vena_MYPS1_MYPB2_R_5_431662131680641025</vt:lpstr>
      <vt:lpstr>_vena_MYPS1_MYPB2_R_5_431662131689029634</vt:lpstr>
      <vt:lpstr>_vena_MYPS1_MYPB2_R_5_431662131693223939</vt:lpstr>
      <vt:lpstr>_vena_MYPS1_MYPB2_R_5_431662131697418241</vt:lpstr>
      <vt:lpstr>_vena_MYPS1_MYPB2_R_5_431662131701612545</vt:lpstr>
      <vt:lpstr>_vena_MYPS1_MYPB2_R_5_431662131710001152</vt:lpstr>
      <vt:lpstr>_vena_MYPS1_MYPB2_R_5_431662131714195457</vt:lpstr>
      <vt:lpstr>_vena_MYPS1_MYPB2_R_5_431662131718389761</vt:lpstr>
      <vt:lpstr>_vena_MYPS1_MYPB2_R_5_431662131722584065</vt:lpstr>
      <vt:lpstr>_vena_MYPS1_MYPB2_R_5_431662131726778369</vt:lpstr>
      <vt:lpstr>_vena_MYPS1_MYPB2_R_5_431662131730972673</vt:lpstr>
      <vt:lpstr>_vena_MYPS1_MYPB2_R_5_431662131735166977</vt:lpstr>
      <vt:lpstr>_vena_MYPS1_MYPB2_R_5_431662131743555585</vt:lpstr>
      <vt:lpstr>_vena_MYPS1_MYPB2_R_5_431662131747749889</vt:lpstr>
      <vt:lpstr>_vena_MYPS1_MYPB2_R_5_431662131751944193</vt:lpstr>
      <vt:lpstr>_vena_MYPS1_MYPB2_R_5_431662131756138497</vt:lpstr>
      <vt:lpstr>_vena_MYPS1_MYPB2_R_5_431662131760332801</vt:lpstr>
      <vt:lpstr>_vena_MYPS1_MYPB2_R_5_431662131764527105</vt:lpstr>
      <vt:lpstr>_vena_MYPS1_MYPB2_R_5_431662131768721409</vt:lpstr>
      <vt:lpstr>_vena_MYPS1_MYPB2_R_5_431662131777110017</vt:lpstr>
      <vt:lpstr>_vena_MYPS1_MYPB2_R_5_431662131781304321</vt:lpstr>
      <vt:lpstr>_vena_MYPS1_MYPB2_R_5_431662131785498625</vt:lpstr>
      <vt:lpstr>_vena_MYPS1_MYPB2_R_5_431662131789692929</vt:lpstr>
      <vt:lpstr>_vena_MYPS1_MYPB2_R_5_431662131793887233</vt:lpstr>
      <vt:lpstr>_vena_MYPS1_MYPB2_R_5_431662131802275840</vt:lpstr>
      <vt:lpstr>_vena_MYPS1_MYPB2_R_5_431662131823247360</vt:lpstr>
      <vt:lpstr>_vena_MYPS1_MYPB2_R_5_431662131831635968</vt:lpstr>
      <vt:lpstr>_vena_MYPS1_MYPB2_R_5_431662131835830273</vt:lpstr>
      <vt:lpstr>_vena_MYPS1_MYPB2_R_5_431662131840024577</vt:lpstr>
      <vt:lpstr>_vena_MYPS1_MYPB2_R_5_431662131848413185</vt:lpstr>
      <vt:lpstr>_vena_MYPS1_MYPB2_R_5_431662131852607489</vt:lpstr>
      <vt:lpstr>_vena_MYPS1_MYPB2_R_5_431662131856801793</vt:lpstr>
      <vt:lpstr>_vena_MYPS1_MYPB2_R_5_431662131860996097</vt:lpstr>
      <vt:lpstr>_vena_MYPS1_MYPB2_R_5_431662131865190401</vt:lpstr>
      <vt:lpstr>_vena_MYPS1_MYPB2_R_5_431662131869384705</vt:lpstr>
      <vt:lpstr>_vena_MYPS1_MYPB2_R_5_431662131877773313</vt:lpstr>
      <vt:lpstr>_vena_MYPS1_MYPB2_R_5_431662131881967617</vt:lpstr>
      <vt:lpstr>_vena_MYPS1_MYPB2_R_5_431662131886161921</vt:lpstr>
      <vt:lpstr>_vena_MYPS1_MYPB2_R_5_431662131890356226</vt:lpstr>
      <vt:lpstr>_vena_MYPS1_MYPB2_R_5_431662131898744835</vt:lpstr>
      <vt:lpstr>_vena_MYPS1_MYPB2_R_5_431662131915522048</vt:lpstr>
      <vt:lpstr>_vena_MYPS1_MYPB2_R_5_431662131919716368</vt:lpstr>
      <vt:lpstr>_vena_MYPS1_MYPB2_R_5_431662131928104961</vt:lpstr>
      <vt:lpstr>_vena_MYPS1_MYPB2_R_5_431662131995213824</vt:lpstr>
      <vt:lpstr>_vena_MYPS1_MYPB2_R_5_431662131999408129</vt:lpstr>
      <vt:lpstr>_vena_MYPS1_MYPB2_R_5_431662132007796737</vt:lpstr>
      <vt:lpstr>_vena_MYPS1_MYPB2_R_5_431662132011991041</vt:lpstr>
      <vt:lpstr>_vena_MYPS1_MYPB2_R_5_431662132016185345</vt:lpstr>
      <vt:lpstr>_vena_MYPS1_MYPB2_R_5_431662132020379649</vt:lpstr>
      <vt:lpstr>_vena_MYPS1_MYPB2_R_5_431662132037156865</vt:lpstr>
      <vt:lpstr>_vena_MYPS1_MYPB2_R_5_431662132041351169</vt:lpstr>
      <vt:lpstr>_vena_MYPS1_MYPB2_R_5_431662132049739777</vt:lpstr>
      <vt:lpstr>_vena_MYPS1_MYPB2_R_5_431662132053934081</vt:lpstr>
      <vt:lpstr>_vena_MYPS1_MYPB2_R_5_431662132058128385</vt:lpstr>
      <vt:lpstr>_vena_MYPS1_MYPB2_R_5_431662132066516992</vt:lpstr>
      <vt:lpstr>_vena_MYPS1_MYPB2_R_5_431662132070711297</vt:lpstr>
      <vt:lpstr>_vena_MYPS1_MYPB2_R_5_431662132074905601</vt:lpstr>
      <vt:lpstr>_vena_MYPS1_MYPB2_R_5_431662132079099905</vt:lpstr>
      <vt:lpstr>_vena_MYPS1_MYPB2_R_5_431662132087488513</vt:lpstr>
      <vt:lpstr>_vena_MYPS1_MYPB2_R_5_431662132091682817</vt:lpstr>
      <vt:lpstr>_vena_MYPS1_MYPB2_R_5_431662132095877121</vt:lpstr>
      <vt:lpstr>_vena_MYPS1_MYPB2_R_5_431662132104265728</vt:lpstr>
      <vt:lpstr>_vena_MYPS1_MYPB2_R_5_431662132108460033</vt:lpstr>
      <vt:lpstr>_vena_MYPS1_MYPB2_R_5_431662132112654337</vt:lpstr>
      <vt:lpstr>_vena_MYPS1_MYPB2_R_5_431662132121042945</vt:lpstr>
      <vt:lpstr>_vena_MYPS1_MYPB2_R_5_431662132125237249</vt:lpstr>
      <vt:lpstr>_vena_MYPS1_MYPB2_R_5_431662132133625857</vt:lpstr>
      <vt:lpstr>_vena_MYPS1_MYPB2_R_5_431662132137820161</vt:lpstr>
      <vt:lpstr>_vena_MYPS1_MYPB2_R_5_431662132142014465</vt:lpstr>
      <vt:lpstr>_vena_MYPS1_MYPB2_R_5_431662132150403073</vt:lpstr>
      <vt:lpstr>_vena_MYPS1_MYPB2_R_5_431662132154597377</vt:lpstr>
      <vt:lpstr>_vena_MYPS1_MYPB2_R_5_431662132158791681</vt:lpstr>
      <vt:lpstr>_vena_MYPS1_MYPB2_R_5_431662132175568897</vt:lpstr>
      <vt:lpstr>_vena_MYPS1_MYPB2_R_5_431662132188151809</vt:lpstr>
      <vt:lpstr>_vena_MYPS1_MYPB2_R_5_431662132192346113</vt:lpstr>
      <vt:lpstr>_vena_MYPS1_MYPB2_R_5_431662132200734721</vt:lpstr>
      <vt:lpstr>_vena_MYPS1_MYPB2_R_5_431662132204929025</vt:lpstr>
      <vt:lpstr>_vena_MYPS1_MYPB2_R_5_431662132209123329</vt:lpstr>
      <vt:lpstr>_vena_MYPS1_MYPB2_R_5_431662132217511937</vt:lpstr>
      <vt:lpstr>_vena_MYPS1_MYPB2_R_5_431662132221706241</vt:lpstr>
      <vt:lpstr>_vena_MYPS1_MYPB2_R_5_431662132225900545</vt:lpstr>
      <vt:lpstr>_vena_MYPS1_MYPB2_R_5_431662132234289153</vt:lpstr>
      <vt:lpstr>_vena_MYPS1_MYPB2_R_5_431662132259454976</vt:lpstr>
      <vt:lpstr>_vena_MYPS1_MYPB2_R_5_431662132267843585</vt:lpstr>
      <vt:lpstr>_vena_MYPS1_MYPB2_R_5_431662132272037889</vt:lpstr>
      <vt:lpstr>_vena_MYPS1_MYPB2_R_5_431662132276232193</vt:lpstr>
      <vt:lpstr>_vena_MYPS1_MYPB2_R_5_431662132284620801</vt:lpstr>
      <vt:lpstr>_vena_MYPS1_MYPB2_R_5_431662132288815105</vt:lpstr>
      <vt:lpstr>_vena_MYPS1_MYPB2_R_5_431662132297203713</vt:lpstr>
      <vt:lpstr>_vena_MYPS1_MYPB2_R_5_431662132301398017</vt:lpstr>
      <vt:lpstr>_vena_MYPS1_MYPB2_R_5_431662132305592321</vt:lpstr>
      <vt:lpstr>_vena_MYPS1_MYPB2_R_5_431662132309786625</vt:lpstr>
      <vt:lpstr>_vena_MYPS1_MYPB2_R_5_431662132318175233</vt:lpstr>
      <vt:lpstr>_vena_MYPS1_MYPB2_R_5_431662132322369537</vt:lpstr>
      <vt:lpstr>_vena_MYPS1_MYPB2_R_5_431662132326563841</vt:lpstr>
      <vt:lpstr>_vena_MYPS1_MYPB2_R_5_431662132334952449</vt:lpstr>
      <vt:lpstr>_vena_MYPS1_MYPB2_R_5_431662132339146753</vt:lpstr>
      <vt:lpstr>_vena_MYPS1_MYPB2_R_5_431662132347535361</vt:lpstr>
      <vt:lpstr>_vena_MYPS1_MYPB2_R_5_431662132351729665</vt:lpstr>
      <vt:lpstr>_vena_MYPS1_MYPB2_R_5_431662132355923969</vt:lpstr>
      <vt:lpstr>_vena_MYPS1_MYPB2_R_5_431662132364312576</vt:lpstr>
      <vt:lpstr>_vena_MYPS1_MYPB2_R_5_431662132368506881</vt:lpstr>
      <vt:lpstr>_vena_MYPS1_MYPB2_R_5_431662132372701185</vt:lpstr>
      <vt:lpstr>_vena_MYPS1_MYPB2_R_5_431662132376895489</vt:lpstr>
      <vt:lpstr>_vena_MYPS1_MYPB2_R_5_431662132385284097</vt:lpstr>
      <vt:lpstr>_vena_MYPS1_MYPB2_R_5_431662132389478401</vt:lpstr>
      <vt:lpstr>_vena_MYPS1_MYPB2_R_5_431662132393672705</vt:lpstr>
      <vt:lpstr>_vena_MYPS1_MYPB2_R_5_431662132397867009</vt:lpstr>
      <vt:lpstr>_vena_MYPS1_MYPB2_R_5_431662132406255617</vt:lpstr>
      <vt:lpstr>_vena_MYPS1_MYPB2_R_5_431662132410449921</vt:lpstr>
      <vt:lpstr>_vena_MYPS1_MYPB2_R_5_431662132414644225</vt:lpstr>
      <vt:lpstr>_vena_MYPS1_MYPB2_R_5_431662132423032833</vt:lpstr>
      <vt:lpstr>_vena_MYPS1_MYPB2_R_5_431662132427227137</vt:lpstr>
      <vt:lpstr>_vena_MYPS1_MYPB2_R_5_431662132431421441</vt:lpstr>
      <vt:lpstr>_vena_MYPS1_MYPB2_R_5_431662132435615745</vt:lpstr>
      <vt:lpstr>_vena_MYPS1_MYPB2_R_5_431662132444004353</vt:lpstr>
      <vt:lpstr>_vena_MYPS1_MYPB2_R_5_431662132448198657</vt:lpstr>
      <vt:lpstr>_vena_MYPS1_MYPB2_R_5_431662132452392961</vt:lpstr>
      <vt:lpstr>_vena_MYPS1_MYPB2_R_5_431662132460781568</vt:lpstr>
      <vt:lpstr>_vena_MYPS1_MYPB2_R_5_431662132464975873</vt:lpstr>
      <vt:lpstr>_vena_MYPS1_MYPB2_R_5_431662132469170177</vt:lpstr>
      <vt:lpstr>_vena_MYPS1_MYPB2_R_5_431662132477558784</vt:lpstr>
      <vt:lpstr>_vena_MYPS1_MYPB2_R_5_431662132481753089</vt:lpstr>
      <vt:lpstr>_vena_MYPS1_MYPB2_R_5_431662132485947393</vt:lpstr>
      <vt:lpstr>_vena_MYPS1_MYPB2_R_5_431662132494336001</vt:lpstr>
      <vt:lpstr>_vena_MYPS1_MYPB2_R_5_431662132498530305</vt:lpstr>
      <vt:lpstr>_vena_MYPS1_MYPB2_R_5_431662132502724609</vt:lpstr>
      <vt:lpstr>_vena_MYPS1_MYPB2_R_5_431662132506918913</vt:lpstr>
      <vt:lpstr>_vena_MYPS1_MYPB2_R_5_431662132511113217</vt:lpstr>
      <vt:lpstr>_vena_MYPS1_MYPB2_R_5_431662132515307521</vt:lpstr>
      <vt:lpstr>_vena_MYPS1_MYPB2_R_5_431662132544667648</vt:lpstr>
      <vt:lpstr>_vena_MYPS1_MYPB2_R_5_431662132557250561</vt:lpstr>
      <vt:lpstr>_vena_MYPS1_MYPB2_R_5_431662132574027777</vt:lpstr>
      <vt:lpstr>_vena_MYPS1_MYPB2_R_5_431662132599193601</vt:lpstr>
      <vt:lpstr>_vena_MYPS1_MYPB2_R_5_431662132615970817</vt:lpstr>
      <vt:lpstr>_vena_MYPS1_MYPB2_R_5_431662132641136641</vt:lpstr>
      <vt:lpstr>_vena_MYPS1_MYPB2_R_5_431662132653719553</vt:lpstr>
      <vt:lpstr>_vena_MYPS1_MYPB2_R_5_431662132666302467</vt:lpstr>
      <vt:lpstr>_vena_MYPS1_MYPB2_R_5_431662132683079681</vt:lpstr>
      <vt:lpstr>_vena_MYPS1_MYPB2_R_5_431662132720828416</vt:lpstr>
      <vt:lpstr>_vena_MYPS1_MYPB2_R_5_431662132725022721</vt:lpstr>
      <vt:lpstr>_vena_MYPS1_MYPB2_R_5_431662132729217025</vt:lpstr>
      <vt:lpstr>_vena_MYPS1_MYPB2_R_5_431662132737605633</vt:lpstr>
      <vt:lpstr>_vena_MYPS1_MYPB2_R_5_431662132741799937</vt:lpstr>
      <vt:lpstr>_vena_MYPS1_MYPB2_R_5_431662132745994241</vt:lpstr>
      <vt:lpstr>_vena_MYPS1_MYPB2_R_5_431662132754382849</vt:lpstr>
      <vt:lpstr>_vena_MYPS1_MYPB2_R_5_431662132758577153</vt:lpstr>
      <vt:lpstr>_vena_MYPS1_MYPB2_R_5_431662132762771457</vt:lpstr>
      <vt:lpstr>_vena_MYPS1_MYPB2_R_5_431662132766965761</vt:lpstr>
      <vt:lpstr>_vena_MYPS1_MYPB2_R_5_431662132771160065</vt:lpstr>
      <vt:lpstr>_vena_MYPS1_MYPB2_R_5_431662132775354369</vt:lpstr>
      <vt:lpstr>_vena_MYPS1_MYPB2_R_5_431662132783742977</vt:lpstr>
      <vt:lpstr>_vena_MYPS1_MYPB2_R_5_431662132787937281</vt:lpstr>
      <vt:lpstr>_vena_MYPS1_MYPB2_R_5_431662132792131585</vt:lpstr>
      <vt:lpstr>_vena_MYPS1_MYPB2_R_5_431662132796325889</vt:lpstr>
      <vt:lpstr>_vena_MYPS1_MYPB2_R_5_431662132800520193</vt:lpstr>
      <vt:lpstr>_vena_MYPS1_MYPB2_R_5_431662132804714497</vt:lpstr>
      <vt:lpstr>_vena_MYPS1_MYPB2_R_5_431662132813103104</vt:lpstr>
      <vt:lpstr>_vena_MYPS1_MYPB2_R_5_431662132817297409</vt:lpstr>
      <vt:lpstr>_vena_MYPS1_MYPB2_R_5_431662132821491713</vt:lpstr>
      <vt:lpstr>_vena_MYPS1_MYPB2_R_5_431662132825686017</vt:lpstr>
      <vt:lpstr>_vena_MYPS1_MYPB2_R_5_431662132829880321</vt:lpstr>
      <vt:lpstr>_vena_MYPS1_MYPB2_R_5_431662132834074625</vt:lpstr>
      <vt:lpstr>_vena_MYPS1_MYPB2_R_5_431662132838268929</vt:lpstr>
      <vt:lpstr>_vena_MYPS1_MYPB2_R_5_431662132846657537</vt:lpstr>
      <vt:lpstr>_vena_MYPS1_MYPB2_R_5_431662132850851841</vt:lpstr>
      <vt:lpstr>_vena_MYPS1_MYPB2_R_5_431662132855046145</vt:lpstr>
      <vt:lpstr>_vena_MYPS1_MYPB2_R_5_431662132859240449</vt:lpstr>
      <vt:lpstr>_vena_MYPS1_MYPB2_R_5_431662132863434753</vt:lpstr>
      <vt:lpstr>_vena_MYPS1_MYPB2_R_5_431662132871823361</vt:lpstr>
      <vt:lpstr>_vena_MYPS1_MYPB2_R_5_431662132876017665</vt:lpstr>
      <vt:lpstr>_vena_MYPS1_MYPB2_R_5_431662132880211969</vt:lpstr>
      <vt:lpstr>_vena_MYPS1_MYPB2_R_5_431662132884406273</vt:lpstr>
      <vt:lpstr>_vena_MYPS1_MYPB2_R_5_431662132888600577</vt:lpstr>
      <vt:lpstr>_vena_MYPS1_MYPB2_R_5_431662132892794881</vt:lpstr>
      <vt:lpstr>_vena_MYPS1_MYPB2_R_5_431662132901183489</vt:lpstr>
      <vt:lpstr>_vena_MYPS1_MYPB2_R_5_431662132905377793</vt:lpstr>
      <vt:lpstr>_vena_MYPS1_MYPB2_R_5_431662132909572097</vt:lpstr>
      <vt:lpstr>_vena_MYPS1_MYPB2_R_5_431662132913766401</vt:lpstr>
      <vt:lpstr>_vena_MYPS1_MYPB2_R_5_431662132922155008</vt:lpstr>
      <vt:lpstr>_vena_MYPS1_MYPB2_R_5_431662132926349313</vt:lpstr>
      <vt:lpstr>_vena_MYPS1_MYPB2_R_5_431662132930543617</vt:lpstr>
      <vt:lpstr>_vena_MYPS1_MYPB2_R_5_431662132934737921</vt:lpstr>
      <vt:lpstr>_vena_MYPS1_MYPB2_R_5_431662132938932225</vt:lpstr>
      <vt:lpstr>_vena_MYPS1_MYPB2_R_5_431662132947320833</vt:lpstr>
      <vt:lpstr>_vena_MYPS1_MYPB2_R_5_431662132951515137</vt:lpstr>
      <vt:lpstr>_vena_MYPS1_MYPB2_R_5_431662132955709441</vt:lpstr>
      <vt:lpstr>_vena_MYPS1_MYPB2_R_5_431662132959903745</vt:lpstr>
      <vt:lpstr>_vena_MYPS1_MYPB2_R_5_431662132968292353</vt:lpstr>
      <vt:lpstr>_vena_MYPS1_MYPB2_R_5_431662132976680961</vt:lpstr>
      <vt:lpstr>_vena_MYPS1_MYPB2_R_5_431662133001846784</vt:lpstr>
      <vt:lpstr>_vena_MYPS1_MYPB2_R_5_431662133006041089</vt:lpstr>
      <vt:lpstr>_vena_MYPS1_MYPB2_R_5_431662133014429697</vt:lpstr>
      <vt:lpstr>_vena_MYPS1_MYPB2_R_5_431662133018624001</vt:lpstr>
      <vt:lpstr>_vena_MYPS1_MYPB2_R_5_431662133022818305</vt:lpstr>
      <vt:lpstr>_vena_MYPS1_MYPB2_R_5_431662133031206913</vt:lpstr>
      <vt:lpstr>_vena_MYPS1_MYPB2_R_5_431662133035401217</vt:lpstr>
      <vt:lpstr>_vena_MYPS1_MYPB2_R_5_431662133039595521</vt:lpstr>
      <vt:lpstr>_vena_MYPS1_MYPB2_R_5_431662133043789825</vt:lpstr>
      <vt:lpstr>_vena_MYPS1_MYPB2_R_5_431662133047984129</vt:lpstr>
      <vt:lpstr>_vena_MYPS1_MYPB2_R_5_431662133052178433</vt:lpstr>
      <vt:lpstr>_vena_MYPS1_MYPB2_R_5_431662133056372737</vt:lpstr>
      <vt:lpstr>_vena_MYPS1_MYPB2_R_5_431662133064761344</vt:lpstr>
      <vt:lpstr>_vena_MYPS1_MYPB2_R_5_431662133068955649</vt:lpstr>
      <vt:lpstr>_vena_MYPS1_MYPB2_R_5_431662133073149953</vt:lpstr>
      <vt:lpstr>_vena_MYPS1_MYPB2_R_5_431662133077344257</vt:lpstr>
      <vt:lpstr>_vena_MYPS1_MYPB2_R_5_431662133081538561</vt:lpstr>
      <vt:lpstr>_vena_MYPS1_MYPB2_R_5_431662133085732865</vt:lpstr>
      <vt:lpstr>_vena_MYPS1_MYPB2_R_5_431662133089927169</vt:lpstr>
      <vt:lpstr>_vena_MYPS1_MYPB2_R_5_431662133098315777</vt:lpstr>
      <vt:lpstr>_vena_MYPS1_MYPB2_R_5_431662133102510081</vt:lpstr>
      <vt:lpstr>_vena_MYPS1_MYPB2_R_5_431662133106704385</vt:lpstr>
      <vt:lpstr>_vena_MYPS1_MYPB2_R_5_431662133110898689</vt:lpstr>
      <vt:lpstr>_vena_MYPS1_MYPB2_R_5_431662133115092993</vt:lpstr>
      <vt:lpstr>_vena_MYPS1_MYPB2_R_5_431662133119287297</vt:lpstr>
      <vt:lpstr>_vena_MYPS1_MYPB2_R_5_431662133123481601</vt:lpstr>
      <vt:lpstr>_vena_MYPS1_MYPB2_R_5_431662133131870208</vt:lpstr>
      <vt:lpstr>_vena_MYPS1_MYPB2_R_5_431662133136064513</vt:lpstr>
      <vt:lpstr>_vena_MYPS1_MYPB2_R_5_431662133140258817</vt:lpstr>
      <vt:lpstr>_vena_MYPS1_MYPB2_R_5_431662133144453121</vt:lpstr>
      <vt:lpstr>_vena_MYPS1_MYPB2_R_5_431662133148647425</vt:lpstr>
      <vt:lpstr>_vena_MYPS1_MYPB2_R_5_431662133152841729</vt:lpstr>
      <vt:lpstr>_vena_MYPS1_MYPB2_R_5_431662133157036033</vt:lpstr>
      <vt:lpstr>_vena_MYPS1_MYPB2_R_5_431662133165424641</vt:lpstr>
      <vt:lpstr>_vena_MYPS1_MYPB2_R_5_431662133169618945</vt:lpstr>
      <vt:lpstr>_vena_MYPS1_MYPB2_R_5_431662133173813249</vt:lpstr>
      <vt:lpstr>_vena_MYPS1_MYPB2_R_5_431662133178007553</vt:lpstr>
      <vt:lpstr>_vena_MYPS1_MYPB2_R_5_431662133182201857</vt:lpstr>
      <vt:lpstr>_vena_MYPS1_MYPB2_R_5_431662133186396161</vt:lpstr>
      <vt:lpstr>_vena_MYPS1_MYPB2_R_5_431662133194784769</vt:lpstr>
      <vt:lpstr>_vena_MYPS1_MYPB2_R_5_431662133198979073</vt:lpstr>
      <vt:lpstr>_vena_MYPS1_MYPB2_R_5_431662133203173377</vt:lpstr>
      <vt:lpstr>_vena_MYPS1_MYPB2_R_5_431662133207367681</vt:lpstr>
      <vt:lpstr>_vena_MYPS1_MYPB2_R_5_431662133211561985</vt:lpstr>
      <vt:lpstr>_vena_MYPS1_MYPB2_R_5_431662133219950592</vt:lpstr>
      <vt:lpstr>_vena_MYPS1_MYPB2_R_5_431662133224144897</vt:lpstr>
      <vt:lpstr>_vena_MYPS1_MYPB2_R_5_431662133228339201</vt:lpstr>
      <vt:lpstr>_vena_MYPS1_MYPB2_R_5_431662133232533505</vt:lpstr>
      <vt:lpstr>_vena_MYPS1_MYPB2_R_5_431662133236727809</vt:lpstr>
      <vt:lpstr>_vena_MYPS1_MYPB2_R_5_431662133240922113</vt:lpstr>
      <vt:lpstr>_vena_MYPS1_MYPB2_R_5_431662133245116417</vt:lpstr>
      <vt:lpstr>_vena_MYPS1_MYPB2_R_5_431662133249310721</vt:lpstr>
      <vt:lpstr>_vena_MYPS1_MYPB2_R_5_431662133257699328</vt:lpstr>
      <vt:lpstr>_vena_MYPS1_MYPB2_R_5_431662133261893633</vt:lpstr>
      <vt:lpstr>_vena_MYPS1_MYPB2_R_5_431662133266087937</vt:lpstr>
      <vt:lpstr>_vena_MYPS1_MYPB2_R_5_431662133270282241</vt:lpstr>
      <vt:lpstr>_vena_MYPS1_MYPB2_R_5_431662133274476545</vt:lpstr>
      <vt:lpstr>_vena_MYPS1_MYPB2_R_5_431662133282865153</vt:lpstr>
      <vt:lpstr>_vena_MYPS1_MYPB2_R_5_431662133291253761</vt:lpstr>
      <vt:lpstr>_vena_MYPS1_MYPB2_R_5_431662133299642369</vt:lpstr>
      <vt:lpstr>_vena_MYPS1_MYPB2_R_5_431662133308030977</vt:lpstr>
      <vt:lpstr>_vena_MYPS1_MYPB2_R_5_431662133312225281</vt:lpstr>
      <vt:lpstr>_vena_MYPS1_MYPB2_R_5_431662133316419585</vt:lpstr>
      <vt:lpstr>_vena_MYPS1_MYPB2_R_5_431662133320613889</vt:lpstr>
      <vt:lpstr>_vena_MYPS1_MYPB2_R_5_431662133329002497</vt:lpstr>
      <vt:lpstr>_vena_MYPS1_MYPB2_R_5_431662133333196801</vt:lpstr>
      <vt:lpstr>_vena_MYPS1_MYPB2_R_5_431662133337391105</vt:lpstr>
      <vt:lpstr>_vena_MYPS1_MYPB2_R_5_431662133341585409</vt:lpstr>
      <vt:lpstr>_vena_MYPS1_MYPB2_R_5_431662133345779713</vt:lpstr>
      <vt:lpstr>_vena_MYPS1_MYPB2_R_5_431662133349974017</vt:lpstr>
      <vt:lpstr>_vena_MYPS1_MYPB2_R_5_431662133358362624</vt:lpstr>
      <vt:lpstr>_vena_MYPS1_MYPB2_R_5_431662133362556929</vt:lpstr>
      <vt:lpstr>_vena_MYPS1_MYPB2_R_5_431662133366751233</vt:lpstr>
      <vt:lpstr>_vena_MYPS1_MYPB2_R_5_431662133370945537</vt:lpstr>
      <vt:lpstr>_vena_MYPS1_MYPB2_R_5_431662133375139841</vt:lpstr>
      <vt:lpstr>_vena_MYPS1_MYPB2_R_5_431662133383528449</vt:lpstr>
      <vt:lpstr>_vena_MYPS1_MYPB2_R_5_431662133387722753</vt:lpstr>
      <vt:lpstr>_vena_MYPS1_MYPB2_R_5_431662133391917057</vt:lpstr>
      <vt:lpstr>_vena_MYPS1_MYPB2_R_5_431662133396111361</vt:lpstr>
      <vt:lpstr>_vena_MYPS1_MYPB2_R_5_431662133400305665</vt:lpstr>
      <vt:lpstr>_vena_MYPS1_MYPB2_R_5_431662133404499969</vt:lpstr>
      <vt:lpstr>_vena_MYPS1_MYPB2_R_5_431662133408694273</vt:lpstr>
      <vt:lpstr>_vena_MYPS1_MYPB2_R_5_431662133417082881</vt:lpstr>
      <vt:lpstr>_vena_MYPS1_MYPB2_R_5_431662133421277185</vt:lpstr>
      <vt:lpstr>_vena_MYPS1_MYPB2_R_5_431662133425471489</vt:lpstr>
      <vt:lpstr>_vena_MYPS1_MYPB2_R_5_431662133429665793</vt:lpstr>
      <vt:lpstr>_vena_MYPS1_MYPB2_R_5_431662133433860097</vt:lpstr>
      <vt:lpstr>_vena_MYPS1_MYPB2_R_5_431662133438054401</vt:lpstr>
      <vt:lpstr>_vena_MYPS1_MYPB2_R_5_431662133442248705</vt:lpstr>
      <vt:lpstr>_vena_MYPS1_MYPB2_R_5_431662133450637313</vt:lpstr>
      <vt:lpstr>_vena_MYPS1_MYPB2_R_5_431662133454831617</vt:lpstr>
      <vt:lpstr>_vena_MYPS1_MYPB2_R_5_431662133459025921</vt:lpstr>
      <vt:lpstr>_vena_MYPS1_MYPB2_R_5_431662133463220225</vt:lpstr>
      <vt:lpstr>_vena_MYPS1_MYPB2_R_5_431662133467414529</vt:lpstr>
      <vt:lpstr>_vena_MYPS1_MYPB2_R_5_431662133479997441</vt:lpstr>
      <vt:lpstr>_vena_MYPS1_MYPB2_R_5_431662133484191745</vt:lpstr>
      <vt:lpstr>_vena_MYPS1_MYPB2_R_5_431662133488386049</vt:lpstr>
      <vt:lpstr>_vena_MYPS1_MYPB2_R_5_431662133492580353</vt:lpstr>
      <vt:lpstr>_vena_MYPS1_MYPB2_R_5_431662133500968961</vt:lpstr>
      <vt:lpstr>_vena_MYPS1_MYPB2_R_5_431662133505163265</vt:lpstr>
      <vt:lpstr>_vena_MYPS1_MYPB2_R_5_431662133509357569</vt:lpstr>
      <vt:lpstr>_vena_MYPS1_MYPB2_R_5_431662133513551873</vt:lpstr>
      <vt:lpstr>_vena_MYPS1_MYPB2_R_5_431662133517746177</vt:lpstr>
      <vt:lpstr>_vena_MYPS1_MYPB2_R_5_431662133521940481</vt:lpstr>
      <vt:lpstr>_vena_MYPS1_MYPB2_R_5_431662133530329089</vt:lpstr>
      <vt:lpstr>_vena_MYPS1_MYPB2_R_5_431662133534523393</vt:lpstr>
      <vt:lpstr>_vena_MYPS1_MYPB2_R_5_431662133538717697</vt:lpstr>
      <vt:lpstr>_vena_MYPS1_MYPB2_R_5_431662133547106305</vt:lpstr>
      <vt:lpstr>_vena_MYPS1_MYPB2_R_5_431662133551300609</vt:lpstr>
      <vt:lpstr>_vena_MYPS1_MYPB2_R_5_431662133555494913</vt:lpstr>
      <vt:lpstr>_vena_MYPS1_MYPB2_R_5_431662133559689217</vt:lpstr>
      <vt:lpstr>_vena_MYPS1_MYPB2_R_5_431662133568077825</vt:lpstr>
      <vt:lpstr>_vena_MYPS1_MYPB2_R_5_431662133572272129</vt:lpstr>
      <vt:lpstr>_vena_MYPS1_MYPB2_R_5_431662133580660736</vt:lpstr>
      <vt:lpstr>_vena_MYPS1_MYPB2_R_5_431662133584855041</vt:lpstr>
      <vt:lpstr>_vena_MYPS1_MYPB2_R_5_431662133589049345</vt:lpstr>
      <vt:lpstr>_vena_MYPS1_MYPB2_R_5_431662133593243649</vt:lpstr>
      <vt:lpstr>_vena_MYPS1_MYPB2_R_5_431662133664546817</vt:lpstr>
      <vt:lpstr>_vena_MYPS1_MYPB2_R_5_431662133693906944</vt:lpstr>
      <vt:lpstr>_vena_MYPS1_MYPB2_R_5_431662133706489857</vt:lpstr>
      <vt:lpstr>_vena_MYPS1_MYPB2_R_5_431662133710684161</vt:lpstr>
      <vt:lpstr>_vena_MYPS1_MYPB2_R_5_431662133740044289</vt:lpstr>
      <vt:lpstr>_vena_MYPS1_MYPB2_R_5_484175100812591104</vt:lpstr>
      <vt:lpstr>_vena_MYPS1_MYPB2_R_5_484175225560367104</vt:lpstr>
      <vt:lpstr>_vena_MYPS1_MYPB2_R_5_495736496901324800</vt:lpstr>
      <vt:lpstr>_vena_MYPS1_MYPB2_R_5_495736637918674944</vt:lpstr>
      <vt:lpstr>_vena_MYPS1_MYPB2_R_5_495736795930689536</vt:lpstr>
      <vt:lpstr>_vena_MYPS1_MYPB2_R_5_495736973987151921</vt:lpstr>
      <vt:lpstr>_vena_MYPS1_MYPB2_R_5_495737043323191296</vt:lpstr>
      <vt:lpstr>_vena_MYPS1_MYPB2_R_5_495737181823827968</vt:lpstr>
      <vt:lpstr>_vena_MYPS1_MYPB2_R_5_495812598937157632</vt:lpstr>
      <vt:lpstr>_vena_MYPS1_MYPB3_C_8_431662182280724481</vt:lpstr>
      <vt:lpstr>_vena_MYPS1_MYPB3_C_FV_56493ffece784c5db4cd0fd3b40a250d</vt:lpstr>
      <vt:lpstr>_vena_MYPS1_MYPB3_C_FV_e1c3a244dc3d4f149ecdf7d748811086</vt:lpstr>
      <vt:lpstr>_vena_MYPS1_MYPB3_C_FV_e3545e3dcc52420a84dcdae3a23a4597</vt:lpstr>
      <vt:lpstr>_vena_MYPS1_MYPB3_R_5_487048143000043520</vt:lpstr>
      <vt:lpstr>_vena_MYPS1_MYPB3_R_5_487048162646294528</vt:lpstr>
      <vt:lpstr>_vena_MYPS1_MYPB4_C_8_462549070872707072</vt:lpstr>
      <vt:lpstr>_vena_MYPS1_MYPB4_C_8_462549070872707072_1</vt:lpstr>
      <vt:lpstr>_vena_MYPS1_MYPB4_C_8_462549070872707072_2</vt:lpstr>
      <vt:lpstr>_vena_MYPS1_MYPB4_C_8_462549070872707072_3</vt:lpstr>
      <vt:lpstr>_vena_MYPS1_MYPB4_C_8_462549070872707072_4</vt:lpstr>
      <vt:lpstr>_vena_MYPS1_MYPB4_C_8_462549070872707072_5</vt:lpstr>
      <vt:lpstr>_vena_MYPS1_MYPB4_C_8_462549070872707072_6</vt:lpstr>
      <vt:lpstr>_vena_MYPS1_MYPB4_C_8_462549070872707072_7</vt:lpstr>
      <vt:lpstr>_vena_MYPS1_MYPB4_C_8_462549070872707072_8</vt:lpstr>
      <vt:lpstr>_vena_MYPS1_MYPB4_C_FV_56493ffece784c5db4cd0fd3b40a250d_1</vt:lpstr>
      <vt:lpstr>_vena_MYPS1_MYPB4_C_FV_56493ffece784c5db4cd0fd3b40a250d_2</vt:lpstr>
      <vt:lpstr>_vena_MYPS1_MYPB4_C_FV_56493ffece784c5db4cd0fd3b40a250d_3</vt:lpstr>
      <vt:lpstr>_vena_MYPS1_MYPB4_C_FV_56493ffece784c5db4cd0fd3b40a250d_4</vt:lpstr>
      <vt:lpstr>_vena_MYPS1_MYPB4_C_FV_56493ffece784c5db4cd0fd3b40a250d_5</vt:lpstr>
      <vt:lpstr>_vena_MYPS1_MYPB4_C_FV_56493ffece784c5db4cd0fd3b40a250d_6</vt:lpstr>
      <vt:lpstr>_vena_MYPS1_MYPB4_C_FV_56493ffece784c5db4cd0fd3b40a250d_7</vt:lpstr>
      <vt:lpstr>_vena_MYPS1_MYPB4_C_FV_56493ffece784c5db4cd0fd3b40a250d_8</vt:lpstr>
      <vt:lpstr>_vena_MYPS1_MYPB4_C_FV_56493ffece784c5db4cd0fd3b40a250d_9</vt:lpstr>
      <vt:lpstr>_vena_MYPS1_MYPB4_C_FV_e1c3a244dc3d4f149ecdf7d748811086</vt:lpstr>
      <vt:lpstr>_vena_MYPS1_MYPB4_C_FV_e1c3a244dc3d4f149ecdf7d748811086_1</vt:lpstr>
      <vt:lpstr>_vena_MYPS1_MYPB4_C_FV_e1c3a244dc3d4f149ecdf7d748811086_2</vt:lpstr>
      <vt:lpstr>_vena_MYPS1_MYPB4_C_FV_e1c3a244dc3d4f149ecdf7d748811086_3</vt:lpstr>
      <vt:lpstr>_vena_MYPS1_MYPB4_C_FV_e1c3a244dc3d4f149ecdf7d748811086_4</vt:lpstr>
      <vt:lpstr>_vena_MYPS1_MYPB4_C_FV_e1c3a244dc3d4f149ecdf7d748811086_5</vt:lpstr>
      <vt:lpstr>_vena_MYPS1_MYPB4_C_FV_e1c3a244dc3d4f149ecdf7d748811086_6</vt:lpstr>
      <vt:lpstr>_vena_MYPS1_MYPB4_C_FV_e1c3a244dc3d4f149ecdf7d748811086_7</vt:lpstr>
      <vt:lpstr>_vena_MYPS1_MYPB4_C_FV_e1c3a244dc3d4f149ecdf7d748811086_8</vt:lpstr>
      <vt:lpstr>_vena_MYPS1_MYPB4_C_FV_e3545e3dcc52420a84dcdae3a23a4597</vt:lpstr>
      <vt:lpstr>_vena_MYPS1_MYPB4_C_FV_e3545e3dcc52420a84dcdae3a23a4597_1</vt:lpstr>
      <vt:lpstr>_vena_MYPS1_MYPB4_C_FV_e3545e3dcc52420a84dcdae3a23a4597_2</vt:lpstr>
      <vt:lpstr>_vena_MYPS1_MYPB4_C_FV_e3545e3dcc52420a84dcdae3a23a4597_3</vt:lpstr>
      <vt:lpstr>_vena_MYPS1_MYPB4_C_FV_e3545e3dcc52420a84dcdae3a23a4597_4</vt:lpstr>
      <vt:lpstr>_vena_MYPS1_MYPB4_C_FV_e3545e3dcc52420a84dcdae3a23a4597_5</vt:lpstr>
      <vt:lpstr>_vena_MYPS1_MYPB4_C_FV_e3545e3dcc52420a84dcdae3a23a4597_6</vt:lpstr>
      <vt:lpstr>_vena_MYPS1_MYPB4_C_FV_e3545e3dcc52420a84dcdae3a23a4597_7</vt:lpstr>
      <vt:lpstr>_vena_MYPS1_MYPB4_C_FV_e3545e3dcc52420a84dcdae3a23a4597_8</vt:lpstr>
      <vt:lpstr>_vena_MYPS1_MYPB4_R_5_462518467196223488</vt:lpstr>
      <vt:lpstr>_vena_MYPS1_MYPB5_C_8_431662182280724481</vt:lpstr>
      <vt:lpstr>_vena_MYPS1_MYPB5_C_8_431662182280724481_1</vt:lpstr>
      <vt:lpstr>_vena_MYPS1_MYPB5_C_8_431662182280724481_2</vt:lpstr>
      <vt:lpstr>_vena_MYPS1_MYPB5_C_8_431662182280724481_3</vt:lpstr>
      <vt:lpstr>_vena_MYPS1_MYPB5_C_8_431662182280724481_4</vt:lpstr>
      <vt:lpstr>_vena_MYPS1_MYPB5_C_8_431662182280724481_5</vt:lpstr>
      <vt:lpstr>_vena_MYPS1_MYPB5_C_8_431662182280724481_6</vt:lpstr>
      <vt:lpstr>_vena_MYPS1_MYPB5_C_8_431662182280724481_7</vt:lpstr>
      <vt:lpstr>_vena_MYPS1_MYPB5_C_8_431662182280724481_8</vt:lpstr>
      <vt:lpstr>_vena_MYPS1_MYPB5_C_8_431662182280724481_9</vt:lpstr>
      <vt:lpstr>_vena_MYPS1_MYPB5_C_FV_56493ffece784c5db4cd0fd3b40a250d</vt:lpstr>
      <vt:lpstr>_vena_MYPS1_MYPB5_C_FV_56493ffece784c5db4cd0fd3b40a250d_1</vt:lpstr>
      <vt:lpstr>_vena_MYPS1_MYPB5_C_FV_56493ffece784c5db4cd0fd3b40a250d_2</vt:lpstr>
      <vt:lpstr>_vena_MYPS1_MYPB5_C_FV_56493ffece784c5db4cd0fd3b40a250d_3</vt:lpstr>
      <vt:lpstr>_vena_MYPS1_MYPB5_C_FV_56493ffece784c5db4cd0fd3b40a250d_4</vt:lpstr>
      <vt:lpstr>_vena_MYPS1_MYPB5_C_FV_56493ffece784c5db4cd0fd3b40a250d_5</vt:lpstr>
      <vt:lpstr>_vena_MYPS1_MYPB5_C_FV_56493ffece784c5db4cd0fd3b40a250d_6</vt:lpstr>
      <vt:lpstr>_vena_MYPS1_MYPB5_C_FV_56493ffece784c5db4cd0fd3b40a250d_7</vt:lpstr>
      <vt:lpstr>_vena_MYPS1_MYPB5_C_FV_56493ffece784c5db4cd0fd3b40a250d_8</vt:lpstr>
      <vt:lpstr>_vena_MYPS1_MYPB5_C_FV_56493ffece784c5db4cd0fd3b40a250d_9</vt:lpstr>
      <vt:lpstr>_vena_MYPS1_MYPB5_C_FV_e1c3a244dc3d4f149ecdf7d748811086</vt:lpstr>
      <vt:lpstr>_vena_MYPS1_MYPB5_C_FV_e1c3a244dc3d4f149ecdf7d748811086_1</vt:lpstr>
      <vt:lpstr>_vena_MYPS1_MYPB5_C_FV_e1c3a244dc3d4f149ecdf7d748811086_2</vt:lpstr>
      <vt:lpstr>_vena_MYPS1_MYPB5_C_FV_e1c3a244dc3d4f149ecdf7d748811086_3</vt:lpstr>
      <vt:lpstr>_vena_MYPS1_MYPB5_C_FV_e1c3a244dc3d4f149ecdf7d748811086_4</vt:lpstr>
      <vt:lpstr>_vena_MYPS1_MYPB5_C_FV_e1c3a244dc3d4f149ecdf7d748811086_5</vt:lpstr>
      <vt:lpstr>_vena_MYPS1_MYPB5_C_FV_e1c3a244dc3d4f149ecdf7d748811086_6</vt:lpstr>
      <vt:lpstr>_vena_MYPS1_MYPB5_C_FV_e1c3a244dc3d4f149ecdf7d748811086_7</vt:lpstr>
      <vt:lpstr>_vena_MYPS1_MYPB5_C_FV_e1c3a244dc3d4f149ecdf7d748811086_8</vt:lpstr>
      <vt:lpstr>_vena_MYPS1_MYPB5_C_FV_e1c3a244dc3d4f149ecdf7d748811086_9</vt:lpstr>
      <vt:lpstr>_vena_MYPS1_MYPB5_C_FV_e3545e3dcc52420a84dcdae3a23a4597</vt:lpstr>
      <vt:lpstr>_vena_MYPS1_MYPB5_C_FV_e3545e3dcc52420a84dcdae3a23a4597_1</vt:lpstr>
      <vt:lpstr>_vena_MYPS1_MYPB5_C_FV_e3545e3dcc52420a84dcdae3a23a4597_2</vt:lpstr>
      <vt:lpstr>_vena_MYPS1_MYPB5_C_FV_e3545e3dcc52420a84dcdae3a23a4597_3</vt:lpstr>
      <vt:lpstr>_vena_MYPS1_MYPB5_C_FV_e3545e3dcc52420a84dcdae3a23a4597_4</vt:lpstr>
      <vt:lpstr>_vena_MYPS1_MYPB5_C_FV_e3545e3dcc52420a84dcdae3a23a4597_5</vt:lpstr>
      <vt:lpstr>_vena_MYPS1_MYPB5_C_FV_e3545e3dcc52420a84dcdae3a23a4597_6</vt:lpstr>
      <vt:lpstr>_vena_MYPS1_MYPB5_C_FV_e3545e3dcc52420a84dcdae3a23a4597_7</vt:lpstr>
      <vt:lpstr>_vena_MYPS1_MYPB5_C_FV_e3545e3dcc52420a84dcdae3a23a4597_8</vt:lpstr>
      <vt:lpstr>_vena_MYPS1_MYPB5_C_FV_e3545e3dcc52420a84dcdae3a23a4597_9</vt:lpstr>
      <vt:lpstr>_vena_MYPS1_MYPB5_R_5_567934266869284864</vt:lpstr>
      <vt:lpstr>_vena_MYPS1_MYPB5_R_5_567934321982177280</vt:lpstr>
      <vt:lpstr>_vena_MYPS1_P_3_431662182406553601</vt:lpstr>
      <vt:lpstr>_vena_MYPS1_P_6_431662182054232065</vt:lpstr>
      <vt:lpstr>_vena_MYPS1_P_7_431662179290185729</vt:lpstr>
      <vt:lpstr>_vena_PO_CharterCashFlow_1_02fcce59944442ce99a740b0bf9ff976</vt:lpstr>
      <vt:lpstr>_vena_PO_CharterMYP_1_12f9643263b347459933bcf3c4cab761</vt:lpstr>
      <vt:lpstr>_vena_PO_ComparisonScenario_2_bdebae21a9c94ad486865b5f79df0ac3</vt:lpstr>
      <vt:lpstr>_vena_PO_CurrentForecast_2_d39815453cea46da8260143eaf5b73da</vt:lpstr>
      <vt:lpstr>_vena_PO_CurrentForecast_4_48d96bba3b1f4e66b45ff7ac87338162</vt:lpstr>
      <vt:lpstr>_vena_PO_MultiSiteMYP_1_543563797cf44a678c6889835e1063f5</vt:lpstr>
      <vt:lpstr>FiscalMonth</vt:lpstr>
      <vt:lpstr>Month</vt:lpstr>
      <vt:lpstr>MultiSiteSub</vt:lpstr>
      <vt:lpstr>'Cash Flow'!Print_Area</vt:lpstr>
      <vt:lpstr>MYP!Print_Area</vt:lpstr>
      <vt:lpstr>'MYP-Multisite'!Print_Area</vt:lpstr>
      <vt:lpstr>'Cash Flow'!Print_Titles</vt:lpstr>
      <vt:lpstr>MYP!Print_Titles</vt:lpstr>
      <vt:lpstr>'MYP-Multisite'!Print_Titles</vt:lpstr>
      <vt:lpstr>YearAbsolute</vt:lpstr>
      <vt:lpstr>YearCode</vt:lpstr>
      <vt:lpstr>YearRelative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Kelsey Wrobel</dc:creator>
  <cp:lastModifiedBy>Kristin Dietz</cp:lastModifiedBy>
  <cp:lastPrinted>2017-09-09T00:47:23Z</cp:lastPrinted>
  <dcterms:created xsi:type="dcterms:W3CDTF">2017-01-06T19:00:00Z</dcterms:created>
  <dcterms:modified xsi:type="dcterms:W3CDTF">2018-05-24T00:28:44Z</dcterms:modified>
</cp:coreProperties>
</file>